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9320" windowHeight="9870"/>
  </bookViews>
  <sheets>
    <sheet name="Лист1" sheetId="1" r:id="rId1"/>
  </sheets>
  <definedNames>
    <definedName name="_xlnm._FilterDatabase" localSheetId="0" hidden="1">Лист1!$A$9:$E$146</definedName>
    <definedName name="_xlnm.Print_Titles" localSheetId="0">Лист1!$9:$9</definedName>
    <definedName name="_xlnm.Print_Area" localSheetId="0">Лист1!$A$1:$M$146</definedName>
  </definedNames>
  <calcPr calcId="125725"/>
</workbook>
</file>

<file path=xl/calcChain.xml><?xml version="1.0" encoding="utf-8"?>
<calcChain xmlns="http://schemas.openxmlformats.org/spreadsheetml/2006/main">
  <c r="L56" i="1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L146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6"/>
  <c r="M25"/>
  <c r="M24"/>
  <c r="M23"/>
  <c r="M22"/>
  <c r="M21"/>
  <c r="M20"/>
  <c r="M19"/>
  <c r="J77"/>
  <c r="J19" l="1"/>
  <c r="J146" s="1"/>
  <c r="H26"/>
  <c r="H146"/>
  <c r="F146"/>
  <c r="D146" l="1"/>
  <c r="E62"/>
  <c r="G62" s="1"/>
  <c r="I62" s="1"/>
  <c r="K62" s="1"/>
  <c r="E63"/>
  <c r="G63" s="1"/>
  <c r="I63" s="1"/>
  <c r="K63" s="1"/>
  <c r="E64"/>
  <c r="G64" s="1"/>
  <c r="I64" s="1"/>
  <c r="K64" s="1"/>
  <c r="E65"/>
  <c r="G65" s="1"/>
  <c r="I65" s="1"/>
  <c r="K65" s="1"/>
  <c r="E66"/>
  <c r="G66" s="1"/>
  <c r="I66" s="1"/>
  <c r="K66" s="1"/>
  <c r="E67"/>
  <c r="G67" s="1"/>
  <c r="I67" s="1"/>
  <c r="K67" s="1"/>
  <c r="E68"/>
  <c r="G68" s="1"/>
  <c r="I68" s="1"/>
  <c r="K68" s="1"/>
  <c r="E69"/>
  <c r="G69" s="1"/>
  <c r="I69" s="1"/>
  <c r="K69" s="1"/>
  <c r="E70"/>
  <c r="G70" s="1"/>
  <c r="I70" s="1"/>
  <c r="K70" s="1"/>
  <c r="E71"/>
  <c r="G71" s="1"/>
  <c r="I71" s="1"/>
  <c r="K71" s="1"/>
  <c r="E72"/>
  <c r="G72" s="1"/>
  <c r="I72" s="1"/>
  <c r="K72" s="1"/>
  <c r="E73"/>
  <c r="G73" s="1"/>
  <c r="I73" s="1"/>
  <c r="K73" s="1"/>
  <c r="E74"/>
  <c r="G74" s="1"/>
  <c r="I74" s="1"/>
  <c r="K74" s="1"/>
  <c r="E75"/>
  <c r="G75" s="1"/>
  <c r="I75" s="1"/>
  <c r="K75" s="1"/>
  <c r="E76"/>
  <c r="G76" s="1"/>
  <c r="I76" s="1"/>
  <c r="K76" s="1"/>
  <c r="E77"/>
  <c r="G77" s="1"/>
  <c r="I77" s="1"/>
  <c r="K77" s="1"/>
  <c r="E78"/>
  <c r="G78" s="1"/>
  <c r="I78" s="1"/>
  <c r="K78" s="1"/>
  <c r="E79"/>
  <c r="G79" s="1"/>
  <c r="I79" s="1"/>
  <c r="K79" s="1"/>
  <c r="E80"/>
  <c r="G80" s="1"/>
  <c r="I80" s="1"/>
  <c r="K80" s="1"/>
  <c r="E81"/>
  <c r="G81" s="1"/>
  <c r="I81" s="1"/>
  <c r="K81" s="1"/>
  <c r="E82"/>
  <c r="G82" s="1"/>
  <c r="I82" s="1"/>
  <c r="K82" s="1"/>
  <c r="E83"/>
  <c r="G83" s="1"/>
  <c r="I83" s="1"/>
  <c r="K83" s="1"/>
  <c r="E84"/>
  <c r="G84" s="1"/>
  <c r="I84" s="1"/>
  <c r="K84" s="1"/>
  <c r="E85"/>
  <c r="G85" s="1"/>
  <c r="I85" s="1"/>
  <c r="K85" s="1"/>
  <c r="E86"/>
  <c r="G86" s="1"/>
  <c r="I86" s="1"/>
  <c r="K86" s="1"/>
  <c r="E87"/>
  <c r="G87" s="1"/>
  <c r="I87" s="1"/>
  <c r="K87" s="1"/>
  <c r="E88"/>
  <c r="G88" s="1"/>
  <c r="I88" s="1"/>
  <c r="K88" s="1"/>
  <c r="E89"/>
  <c r="G89" s="1"/>
  <c r="I89" s="1"/>
  <c r="K89" s="1"/>
  <c r="E90"/>
  <c r="G90" s="1"/>
  <c r="I90" s="1"/>
  <c r="K90" s="1"/>
  <c r="E91"/>
  <c r="G91" s="1"/>
  <c r="I91" s="1"/>
  <c r="K91" s="1"/>
  <c r="E92"/>
  <c r="G92" s="1"/>
  <c r="I92" s="1"/>
  <c r="K92" s="1"/>
  <c r="E93"/>
  <c r="G93" s="1"/>
  <c r="I93" s="1"/>
  <c r="K93" s="1"/>
  <c r="E94"/>
  <c r="G94" s="1"/>
  <c r="I94" s="1"/>
  <c r="K94" s="1"/>
  <c r="E95"/>
  <c r="G95" s="1"/>
  <c r="I95" s="1"/>
  <c r="K95" s="1"/>
  <c r="E96"/>
  <c r="G96" s="1"/>
  <c r="I96" s="1"/>
  <c r="K96" s="1"/>
  <c r="E97"/>
  <c r="G97" s="1"/>
  <c r="I97" s="1"/>
  <c r="K97" s="1"/>
  <c r="E98"/>
  <c r="G98" s="1"/>
  <c r="I98" s="1"/>
  <c r="K98" s="1"/>
  <c r="E99"/>
  <c r="G99" s="1"/>
  <c r="I99" s="1"/>
  <c r="K99" s="1"/>
  <c r="E100"/>
  <c r="G100" s="1"/>
  <c r="I100" s="1"/>
  <c r="K100" s="1"/>
  <c r="E101"/>
  <c r="G101" s="1"/>
  <c r="I101" s="1"/>
  <c r="K101" s="1"/>
  <c r="E102"/>
  <c r="G102" s="1"/>
  <c r="I102" s="1"/>
  <c r="K102" s="1"/>
  <c r="E103"/>
  <c r="G103" s="1"/>
  <c r="I103" s="1"/>
  <c r="K103" s="1"/>
  <c r="E104"/>
  <c r="G104" s="1"/>
  <c r="I104" s="1"/>
  <c r="K104" s="1"/>
  <c r="E105"/>
  <c r="G105" s="1"/>
  <c r="I105" s="1"/>
  <c r="K105" s="1"/>
  <c r="E106"/>
  <c r="G106" s="1"/>
  <c r="I106" s="1"/>
  <c r="K106" s="1"/>
  <c r="E107"/>
  <c r="G107" s="1"/>
  <c r="I107" s="1"/>
  <c r="K107" s="1"/>
  <c r="E109"/>
  <c r="G109" s="1"/>
  <c r="I109" s="1"/>
  <c r="K109" s="1"/>
  <c r="E110"/>
  <c r="G110" s="1"/>
  <c r="I110" s="1"/>
  <c r="K110" s="1"/>
  <c r="E111"/>
  <c r="G111" s="1"/>
  <c r="I111" s="1"/>
  <c r="K111" s="1"/>
  <c r="E112"/>
  <c r="G112" s="1"/>
  <c r="I112" s="1"/>
  <c r="K112" s="1"/>
  <c r="E113"/>
  <c r="G113" s="1"/>
  <c r="I113" s="1"/>
  <c r="K113" s="1"/>
  <c r="E114"/>
  <c r="G114" s="1"/>
  <c r="I114" s="1"/>
  <c r="K114" s="1"/>
  <c r="E115"/>
  <c r="G115" s="1"/>
  <c r="I115" s="1"/>
  <c r="K115" s="1"/>
  <c r="E116"/>
  <c r="G116" s="1"/>
  <c r="I116" s="1"/>
  <c r="K116" s="1"/>
  <c r="E117"/>
  <c r="G117" s="1"/>
  <c r="I117" s="1"/>
  <c r="K117" s="1"/>
  <c r="E118"/>
  <c r="G118" s="1"/>
  <c r="I118" s="1"/>
  <c r="K118" s="1"/>
  <c r="M118" s="1"/>
  <c r="E119"/>
  <c r="G119" s="1"/>
  <c r="I119" s="1"/>
  <c r="K119" s="1"/>
  <c r="M119" s="1"/>
  <c r="E120"/>
  <c r="G120" s="1"/>
  <c r="I120" s="1"/>
  <c r="K120" s="1"/>
  <c r="M120" s="1"/>
  <c r="E121"/>
  <c r="G121" s="1"/>
  <c r="I121" s="1"/>
  <c r="K121" s="1"/>
  <c r="M121" s="1"/>
  <c r="E122"/>
  <c r="G122" s="1"/>
  <c r="I122" s="1"/>
  <c r="K122" s="1"/>
  <c r="M122" s="1"/>
  <c r="E123"/>
  <c r="G123" s="1"/>
  <c r="I123" s="1"/>
  <c r="K123" s="1"/>
  <c r="E124"/>
  <c r="G124" s="1"/>
  <c r="I124" s="1"/>
  <c r="K124" s="1"/>
  <c r="E125"/>
  <c r="G125" s="1"/>
  <c r="I125" s="1"/>
  <c r="K125" s="1"/>
  <c r="E126"/>
  <c r="G126" s="1"/>
  <c r="I126" s="1"/>
  <c r="K126" s="1"/>
  <c r="E127"/>
  <c r="G127" s="1"/>
  <c r="I127" s="1"/>
  <c r="K127" s="1"/>
  <c r="E128"/>
  <c r="G128" s="1"/>
  <c r="I128" s="1"/>
  <c r="K128" s="1"/>
  <c r="E129"/>
  <c r="G129" s="1"/>
  <c r="I129" s="1"/>
  <c r="K129" s="1"/>
  <c r="E130"/>
  <c r="G130" s="1"/>
  <c r="I130" s="1"/>
  <c r="K130" s="1"/>
  <c r="E131"/>
  <c r="G131" s="1"/>
  <c r="I131" s="1"/>
  <c r="K131" s="1"/>
  <c r="E132"/>
  <c r="G132" s="1"/>
  <c r="I132" s="1"/>
  <c r="K132" s="1"/>
  <c r="E133"/>
  <c r="G133" s="1"/>
  <c r="I133" s="1"/>
  <c r="K133" s="1"/>
  <c r="E134"/>
  <c r="G134" s="1"/>
  <c r="I134" s="1"/>
  <c r="K134" s="1"/>
  <c r="E135"/>
  <c r="G135" s="1"/>
  <c r="I135" s="1"/>
  <c r="K135" s="1"/>
  <c r="E136"/>
  <c r="G136" s="1"/>
  <c r="I136" s="1"/>
  <c r="K136" s="1"/>
  <c r="E137"/>
  <c r="G137" s="1"/>
  <c r="I137" s="1"/>
  <c r="K137" s="1"/>
  <c r="E138"/>
  <c r="G138" s="1"/>
  <c r="I138" s="1"/>
  <c r="K138" s="1"/>
  <c r="E139"/>
  <c r="G139" s="1"/>
  <c r="I139" s="1"/>
  <c r="K139" s="1"/>
  <c r="E140"/>
  <c r="G140" s="1"/>
  <c r="I140" s="1"/>
  <c r="K140" s="1"/>
  <c r="E141"/>
  <c r="G141" s="1"/>
  <c r="I141" s="1"/>
  <c r="K141" s="1"/>
  <c r="E142"/>
  <c r="G142" s="1"/>
  <c r="I142" s="1"/>
  <c r="K142" s="1"/>
  <c r="E143"/>
  <c r="G143" s="1"/>
  <c r="I143" s="1"/>
  <c r="K143" s="1"/>
  <c r="E144"/>
  <c r="G144" s="1"/>
  <c r="I144" s="1"/>
  <c r="K144" s="1"/>
  <c r="E145"/>
  <c r="G145" s="1"/>
  <c r="I145" s="1"/>
  <c r="K145" s="1"/>
  <c r="E61"/>
  <c r="G61" s="1"/>
  <c r="I61" s="1"/>
  <c r="K61" s="1"/>
  <c r="E59"/>
  <c r="G59" s="1"/>
  <c r="I59" s="1"/>
  <c r="K59" s="1"/>
  <c r="E60"/>
  <c r="G60" s="1"/>
  <c r="I60" s="1"/>
  <c r="K60" s="1"/>
  <c r="E58"/>
  <c r="G58" s="1"/>
  <c r="I58" s="1"/>
  <c r="K58" s="1"/>
  <c r="E12"/>
  <c r="G12" s="1"/>
  <c r="I12" s="1"/>
  <c r="K12" s="1"/>
  <c r="M12" s="1"/>
  <c r="E13"/>
  <c r="G13" s="1"/>
  <c r="I13" s="1"/>
  <c r="K13" s="1"/>
  <c r="M13" s="1"/>
  <c r="E14"/>
  <c r="G14" s="1"/>
  <c r="I14" s="1"/>
  <c r="K14" s="1"/>
  <c r="M14" s="1"/>
  <c r="E15"/>
  <c r="G15" s="1"/>
  <c r="I15" s="1"/>
  <c r="K15" s="1"/>
  <c r="M15" s="1"/>
  <c r="E16"/>
  <c r="G16" s="1"/>
  <c r="I16" s="1"/>
  <c r="K16" s="1"/>
  <c r="M16" s="1"/>
  <c r="E17"/>
  <c r="G17" s="1"/>
  <c r="I17" s="1"/>
  <c r="K17" s="1"/>
  <c r="M17" s="1"/>
  <c r="E18"/>
  <c r="G18" s="1"/>
  <c r="I18" s="1"/>
  <c r="K18" s="1"/>
  <c r="M18" s="1"/>
  <c r="E19"/>
  <c r="G19" s="1"/>
  <c r="I19" s="1"/>
  <c r="K19" s="1"/>
  <c r="E20"/>
  <c r="G20" s="1"/>
  <c r="I20" s="1"/>
  <c r="K20" s="1"/>
  <c r="E21"/>
  <c r="G21" s="1"/>
  <c r="I21" s="1"/>
  <c r="K21" s="1"/>
  <c r="E22"/>
  <c r="G22" s="1"/>
  <c r="I22" s="1"/>
  <c r="K22" s="1"/>
  <c r="E23"/>
  <c r="G23" s="1"/>
  <c r="I23" s="1"/>
  <c r="K23" s="1"/>
  <c r="E24"/>
  <c r="G24" s="1"/>
  <c r="I24" s="1"/>
  <c r="K24" s="1"/>
  <c r="E25"/>
  <c r="G25" s="1"/>
  <c r="I25" s="1"/>
  <c r="K25" s="1"/>
  <c r="E27"/>
  <c r="G27" s="1"/>
  <c r="I27" s="1"/>
  <c r="K27" s="1"/>
  <c r="M27" s="1"/>
  <c r="E28"/>
  <c r="G28" s="1"/>
  <c r="I28" s="1"/>
  <c r="K28" s="1"/>
  <c r="E29"/>
  <c r="G29" s="1"/>
  <c r="I29" s="1"/>
  <c r="K29" s="1"/>
  <c r="E30"/>
  <c r="G30" s="1"/>
  <c r="I30" s="1"/>
  <c r="K30" s="1"/>
  <c r="E31"/>
  <c r="G31" s="1"/>
  <c r="I31" s="1"/>
  <c r="K31" s="1"/>
  <c r="E32"/>
  <c r="G32" s="1"/>
  <c r="I32" s="1"/>
  <c r="K32" s="1"/>
  <c r="E33"/>
  <c r="G33" s="1"/>
  <c r="I33" s="1"/>
  <c r="K33" s="1"/>
  <c r="E34"/>
  <c r="G34" s="1"/>
  <c r="I34" s="1"/>
  <c r="K34" s="1"/>
  <c r="E35"/>
  <c r="G35" s="1"/>
  <c r="I35" s="1"/>
  <c r="K35" s="1"/>
  <c r="E36"/>
  <c r="G36" s="1"/>
  <c r="I36" s="1"/>
  <c r="K36" s="1"/>
  <c r="E37"/>
  <c r="G37" s="1"/>
  <c r="I37" s="1"/>
  <c r="K37" s="1"/>
  <c r="E38"/>
  <c r="G38" s="1"/>
  <c r="I38" s="1"/>
  <c r="K38" s="1"/>
  <c r="E39"/>
  <c r="G39" s="1"/>
  <c r="I39" s="1"/>
  <c r="K39" s="1"/>
  <c r="E40"/>
  <c r="G40" s="1"/>
  <c r="I40" s="1"/>
  <c r="K40" s="1"/>
  <c r="E41"/>
  <c r="G41" s="1"/>
  <c r="I41" s="1"/>
  <c r="K41" s="1"/>
  <c r="E42"/>
  <c r="G42" s="1"/>
  <c r="I42" s="1"/>
  <c r="K42" s="1"/>
  <c r="E43"/>
  <c r="G43" s="1"/>
  <c r="I43" s="1"/>
  <c r="K43" s="1"/>
  <c r="E44"/>
  <c r="G44" s="1"/>
  <c r="I44" s="1"/>
  <c r="K44" s="1"/>
  <c r="E45"/>
  <c r="G45" s="1"/>
  <c r="I45" s="1"/>
  <c r="K45" s="1"/>
  <c r="E46"/>
  <c r="G46" s="1"/>
  <c r="I46" s="1"/>
  <c r="K46" s="1"/>
  <c r="E47"/>
  <c r="G47" s="1"/>
  <c r="I47" s="1"/>
  <c r="K47" s="1"/>
  <c r="E48"/>
  <c r="G48" s="1"/>
  <c r="I48" s="1"/>
  <c r="K48" s="1"/>
  <c r="E49"/>
  <c r="G49" s="1"/>
  <c r="I49" s="1"/>
  <c r="K49" s="1"/>
  <c r="E50"/>
  <c r="G50" s="1"/>
  <c r="I50" s="1"/>
  <c r="K50" s="1"/>
  <c r="E51"/>
  <c r="G51" s="1"/>
  <c r="I51" s="1"/>
  <c r="K51" s="1"/>
  <c r="E52"/>
  <c r="G52" s="1"/>
  <c r="I52" s="1"/>
  <c r="K52" s="1"/>
  <c r="E53"/>
  <c r="G53" s="1"/>
  <c r="I53" s="1"/>
  <c r="K53" s="1"/>
  <c r="E54"/>
  <c r="G54" s="1"/>
  <c r="I54" s="1"/>
  <c r="K54" s="1"/>
  <c r="E55"/>
  <c r="G55" s="1"/>
  <c r="I55" s="1"/>
  <c r="K55" s="1"/>
  <c r="E56"/>
  <c r="G56" s="1"/>
  <c r="I56" s="1"/>
  <c r="K56" s="1"/>
  <c r="E10"/>
  <c r="G10" s="1"/>
  <c r="I10" s="1"/>
  <c r="K10" s="1"/>
  <c r="M10" s="1"/>
  <c r="C26"/>
  <c r="E26" s="1"/>
  <c r="G26" s="1"/>
  <c r="I26" s="1"/>
  <c r="K26" s="1"/>
  <c r="E57" l="1"/>
  <c r="G57" s="1"/>
  <c r="I57" s="1"/>
  <c r="K57" s="1"/>
  <c r="E108"/>
  <c r="G108" s="1"/>
  <c r="I108" s="1"/>
  <c r="K108" s="1"/>
  <c r="C11"/>
  <c r="C146" l="1"/>
  <c r="E11"/>
  <c r="E146" l="1"/>
  <c r="G11"/>
  <c r="G146" l="1"/>
  <c r="I11"/>
  <c r="I146" l="1"/>
  <c r="K146" s="1"/>
  <c r="M146" s="1"/>
  <c r="K11"/>
  <c r="M11" s="1"/>
</calcChain>
</file>

<file path=xl/sharedStrings.xml><?xml version="1.0" encoding="utf-8"?>
<sst xmlns="http://schemas.openxmlformats.org/spreadsheetml/2006/main" count="162" uniqueCount="150">
  <si>
    <t>Приложение 13</t>
  </si>
  <si>
    <t>к решению Думы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</si>
  <si>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2017 ГОД</t>
  </si>
  <si>
    <t>№п/п</t>
  </si>
  <si>
    <t>Наименование расходов</t>
  </si>
  <si>
    <t>Сумма, тыс.руб.</t>
  </si>
  <si>
    <t>ДК</t>
  </si>
  <si>
    <t>УФиС</t>
  </si>
  <si>
    <t>ДО</t>
  </si>
  <si>
    <t>Финансовое обеспечение групп (детей) компенсирующей направленности</t>
  </si>
  <si>
    <t>Оплата коммунальных услуг учреждений образования и культуры, с учетом задолженности за 2016 год</t>
  </si>
  <si>
    <t>Проведение проектно-изыскательских работ по реконструкции и строительству МБОУДО «Гранит»</t>
  </si>
  <si>
    <t>Финансовое обеспечение деятельности МКОУ ДПО «Ресурсный центр»</t>
  </si>
  <si>
    <t>Приобретение автобуса для школы в п.Федоровка</t>
  </si>
  <si>
    <t>Разработка трёх проектов планировки и проекта межевания территории под линейные объекты по выполнению решений судов и предписаний об устранении выявленных нарушений</t>
  </si>
  <si>
    <t>в том числе проекты планировок территории улиц Никонова и Ингельберга</t>
  </si>
  <si>
    <t>Разработка проекта планировки с проектом межевания в его составе территории линейного объекта ул.Механизаторов от ул.Лизы Чайкиной до ул. Громовой в Комсомольском районе г.Тольятти</t>
  </si>
  <si>
    <t>Проект планировки мкр.Федоровка</t>
  </si>
  <si>
    <t>Инвентаризация объектов недвижимости, в том числе: 3 841 тыс. руб. на инвентаризацию и изготовление технической документации на инженерные сети, включая бесхозяйные, для оформления в муниципальную собственность и дальнейшего предоставления в аренду или заключения концессионных соглашений</t>
  </si>
  <si>
    <t xml:space="preserve">Оплата взносов на капитальный ремонт общего имущества многоквартирных домов в доле муниципальной собственности </t>
  </si>
  <si>
    <t>Приобретение передвижных знаков для проведения общегородских мероприятий</t>
  </si>
  <si>
    <t>Предоставление субсидий юридическим лицам (за исключением субсидий муниципальным учреждениям), индивидуальным предпринимателям, а также физическим лицам – производителям товаров, работ, услуг, осуществляющим деятельность в сфере культуры городского округа Тольятти</t>
  </si>
  <si>
    <t>Пополнение библиотечного фонда муниципальных библиотек</t>
  </si>
  <si>
    <t>Финансовое обеспечение деятельности МАУ «Парковый комплекс истории техники имени К.Г.Сахарова»</t>
  </si>
  <si>
    <t>Капитальный ремонт учреждений,  подведомственных департаменту культуры</t>
  </si>
  <si>
    <t>Предоставление субсидий СОНКО, не являющимся государственными (муниципальными) учреждениями, на реализацию общественно значимых мероприятий в сфере поддержки гражданских инициатив по организации досуга среди населения, поддержки детей, благоустройства</t>
  </si>
  <si>
    <t>Проведение периодических медицинских осмотров работников муниципальных бюджетных учреждений, находящихся в ведомственном подчинении управления физической культуры и спорта</t>
  </si>
  <si>
    <t>Приобретение инвентаря для организации мероприятий и занятий по месту жительства граждан</t>
  </si>
  <si>
    <t>Капитальный ремонт кровли зданий и помещений муниципальных бюджетных учреждений, подведомственных управлению физической культуры и спорта</t>
  </si>
  <si>
    <t>Приобретение микроавтобуса для МБУДО СДЮСШОР № 5 «Вольная борьба»</t>
  </si>
  <si>
    <t>Выполнение работ по благоустройству Аллеи Славы</t>
  </si>
  <si>
    <t>Исполнение  требований по антитеррористической защищённости муниципальных объектов  физической культуры и спорта</t>
  </si>
  <si>
    <r>
      <t xml:space="preserve">Средства для оплаты расходов на участие команды МБУДО СДЮСШОР № 10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в Чемпионате России по гандболу</t>
    </r>
  </si>
  <si>
    <t>Расходы на организацию работы, связанной с внедрением Всероссийского физкультурно-спортивного комплекса  ГТО на территории городского округа Тольятти</t>
  </si>
  <si>
    <t>Проведение муниципальных официальных физкультурных и спортивных мероприятий</t>
  </si>
  <si>
    <t xml:space="preserve">Углубленный медицинский осмотр и получение допуска к соревнованиям учащихся  </t>
  </si>
  <si>
    <r>
      <t xml:space="preserve">Модернизация узлов коммерческого учета тепловой энергии и теплоносителя и автоматизация управления и регулирования системы отопления  в спортивном комплексе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Кристалл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и в здании лыжной базы по адресу: ул.Жукова, 49.</t>
    </r>
  </si>
  <si>
    <r>
      <t xml:space="preserve">Ремонт чаши технологического бассейна с заменой трубопровода ДС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</si>
  <si>
    <r>
      <t xml:space="preserve">Разработка проектно-сметной документации с получением государственной экспертизы на капитальный ремонт помещений  МБУДО СДЮСШОР  № 4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Шахматы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(ул. Революционная, 11, корпус 1 и 3)</t>
    </r>
  </si>
  <si>
    <r>
      <t xml:space="preserve">Разработка проектно-сметной документации с получением государственной экспертизы на реконструкцию (капитальный ремонт) спортивных объектов: УСК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ДС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ст.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Торпедо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</t>
    </r>
  </si>
  <si>
    <t>Независимая оценка пожарных рисков муниципальных учреждений физической культуры и спорта</t>
  </si>
  <si>
    <t>Закупка льдоуборочной машины для с/к «Кристалл»</t>
  </si>
  <si>
    <t>Капитальный ремонт кровли образовательных учреждений</t>
  </si>
  <si>
    <t>Обеспечение безопасности учащихся в образовательных учреждениях, в том числе:</t>
  </si>
  <si>
    <t xml:space="preserve"> - видеонаблюдение, система оповещения, наружное освещение</t>
  </si>
  <si>
    <t>- ремонт и восстановление ограждений</t>
  </si>
  <si>
    <t>- устройство системы оповещения людей о пожаре 4-ого типа</t>
  </si>
  <si>
    <t>Выполнение предписаний по оснащению медицинских кабинетов образовательных учреждений (172 медицинских блока в 124 образовательных организациях)</t>
  </si>
  <si>
    <t>Задолженность за оплату взносов на капитальный ремонт в многоквартирных домах в учреждениях, подведомственных департаменту культуры</t>
  </si>
  <si>
    <r>
      <t xml:space="preserve">Обслуживание ПАК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Стрелец-мониторинг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</t>
    </r>
  </si>
  <si>
    <t>Расходы, связанные с повышением инвестиционной привлекательности городского округа Тольятти</t>
  </si>
  <si>
    <t>Противопожарные мероприятия в зданиях мэрии</t>
  </si>
  <si>
    <t>Энергосберегающие мероприятия в зданиях мэрии</t>
  </si>
  <si>
    <t>Устройство вентилируемого фасада (колонн), ремонт отмостков и приямков (Новый проезд,2)</t>
  </si>
  <si>
    <t xml:space="preserve">Ремонт кровли (б-р Ленина, 15) </t>
  </si>
  <si>
    <t>Приобретение тепловизора TESTO для работы инспекторов управления жилищного контроля департамента городского хозяйства</t>
  </si>
  <si>
    <r>
      <t xml:space="preserve">Ликвидация несанкционированной свалки, расположенной по адресу: (Ботаническая 30- ГСК 115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Норд</t>
    </r>
    <r>
      <rPr>
        <sz val="12"/>
        <rFont val="Calibri"/>
        <family val="2"/>
        <charset val="204"/>
      </rPr>
      <t>»</t>
    </r>
  </si>
  <si>
    <t>Монтаж  дополнительных дождеприемников</t>
  </si>
  <si>
    <t>Благоустройство территорий по пути следования обзорного (кольцевого) туристического маршрута</t>
  </si>
  <si>
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(перекладка транзитных инженерных сетей)</t>
  </si>
  <si>
    <t xml:space="preserve">Отлов безнадзорных животных </t>
  </si>
  <si>
    <t>Содержание территорий общего пользования, комплексное содержание жилых кварталов и объектов озеленения, за исключением придомовых территорий, в том числе:</t>
  </si>
  <si>
    <t>- косьба газонов</t>
  </si>
  <si>
    <t>- аварийный ямочный ремонт</t>
  </si>
  <si>
    <t>Санитарная очистка территорий общего пользования (утилизация (захоронение) смета)</t>
  </si>
  <si>
    <t>Акарицидная обработка территорий общего пользования</t>
  </si>
  <si>
    <t>Содержание мест погребения (мест захоронения)</t>
  </si>
  <si>
    <t>Выполнение работ по ремонту в нежилых муниципальных помещениях и приведение  их в технически исправное состояние</t>
  </si>
  <si>
    <t>Ремонт сетей ливневой канализации</t>
  </si>
  <si>
    <t>Проектные работы на объекты инженерной инфраструктуры</t>
  </si>
  <si>
    <t>Устранение аварийных ситуаций на оборудовании и сетях инженерной инфраструктуры</t>
  </si>
  <si>
    <t xml:space="preserve">Диагностика внутридомового газового оборудования </t>
  </si>
  <si>
    <t xml:space="preserve">Устранение нарушений технического состояния внутридомового газового оборудования после проведения диагностики </t>
  </si>
  <si>
    <t xml:space="preserve">Комплексное содержание территорий жилых кварталов Центрального района </t>
  </si>
  <si>
    <r>
      <t xml:space="preserve">Софинансирование расходных обязательств городского округа  (27 302,34 тыс.руб.) на выполнение в полном объеме мероприятий в лесах, расположенных в границах городского округа Тольятти в рамках реализации государственной 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лесного хозяйства Самарской области на 2014-2018 годы и на период до 2022 года</t>
    </r>
    <r>
      <rPr>
        <sz val="12"/>
        <rFont val="Calibri"/>
        <family val="2"/>
        <charset val="204"/>
      </rPr>
      <t>»</t>
    </r>
  </si>
  <si>
    <t>Содержание территории берегоукрепления Комсомольского района</t>
  </si>
  <si>
    <t>Расходы на содержание и коммунальные услуги  муниципального специализированного жилищного фонда  (Майский 1, Пугачевская, 40)</t>
  </si>
  <si>
    <t>Устранение провала на набережной Автозаводского района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</si>
  <si>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осуществлявшим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 в виде ежемесячной доплаты к страховой пенсии</t>
  </si>
  <si>
    <t xml:space="preserve">Ежемесячные денежные выплаты на оплату жилья, занимаемого по договору найма (поднайма) для медицинских работников, приглашенных на работу в учреждения здравоохранения городского округа Тольятти 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</si>
  <si>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</si>
  <si>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Выполнение обязательств по муниципальному контракту на оказание услуг по финансовой аренде (лизингу) троллейбусов (планируется приобрести 40 единиц)</t>
  </si>
  <si>
    <t>Ремонт дороги  по ул. Бурлацкая</t>
  </si>
  <si>
    <t>Нанесение дорожной разметки</t>
  </si>
  <si>
    <t>Благоустройство территорий по пути следования обзорного (кольцевого) туристического маршрута- установка дорожных знаков, указателей, замена павильона ООТ</t>
  </si>
  <si>
    <t>Срезка грунта с обочин</t>
  </si>
  <si>
    <t xml:space="preserve">Устройство ливневой канализации  по ул.Лесная и б-ру 50 лет Октября </t>
  </si>
  <si>
    <t>Проектирование капитального ремонта, ремонта автомобильных дорог, в том числе инженерные изыскания</t>
  </si>
  <si>
    <t>Установка бортового камня по ул.Родины на уч-ке от ул.Баныкина до ул.Комзина</t>
  </si>
  <si>
    <t>Ликвидация мест разворота, устройство разделительной полосы, подхода к пешеходному переходу</t>
  </si>
  <si>
    <t>Проектирование ремонта примыкания автодорог ул.Кудашева - ул.Толстого</t>
  </si>
  <si>
    <t>Отсыпка асфальтогранулятом дорог частного сектора</t>
  </si>
  <si>
    <r>
      <t xml:space="preserve">Мероприятия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Повышение безопасности дорожного движения на период 2014-2020г.г.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в том числе:</t>
    </r>
  </si>
  <si>
    <t>- устройство искусственных дорожных неровностей</t>
  </si>
  <si>
    <t>- проектно-изыскательские работы по устройству линий наружного электроосвещения мест концентрации ДТП, в том числе инженерно-геодезические изыскания</t>
  </si>
  <si>
    <t xml:space="preserve">- устройство пешеходных дорожек </t>
  </si>
  <si>
    <t>-устройство навесов из поликарбоната на стальном несущем каркасе над выходами из подземных пешеходных переходов по ул. Свердлова в районе дома №35 и ул. Свердлова в районе дома №80</t>
  </si>
  <si>
    <t>- проектирование устройства парковочных площадок</t>
  </si>
  <si>
    <t>- проектно-изыскательские работы по капитальному ремонту путепровода по ул. Новозаводская</t>
  </si>
  <si>
    <t xml:space="preserve">- устройство светофорного объекта  в районе  кольцевой развязки проспекта  Степана Разина - ул. Свердлова (на основании решения  Центрального районного суда  г.Тольятти  от 15.09.2016г.) </t>
  </si>
  <si>
    <r>
      <t xml:space="preserve">Разработка комплексного проекта приспособления объекта культурного наследия :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Проектирование и реконструкция здания мэрии на пл.Свободы,4 в городского округа Тольятти</t>
    </r>
    <r>
      <rPr>
        <sz val="12"/>
        <rFont val="Calibri"/>
        <family val="2"/>
        <charset val="204"/>
      </rPr>
      <t>»</t>
    </r>
  </si>
  <si>
    <t>Работы по строительно-техническому обследованию и геологии объекта по адресу: пл.Свободы,4</t>
  </si>
  <si>
    <t xml:space="preserve">Установка системы видеонаблюдения и системы оповещения в местах массового пребывания людей </t>
  </si>
  <si>
    <t>Приобретение бумаги</t>
  </si>
  <si>
    <t>Расходы, связанные с переименованием мэрии (штампы, печати, таблички, папки, бланки, папки)</t>
  </si>
  <si>
    <t>Приобретение компьютерной техники</t>
  </si>
  <si>
    <t>Расходы на проведение дополнительных выборов депутата Думы городского округа Тольятти в 2017г.</t>
  </si>
  <si>
    <t>Индексация ФОТ  на 4,9 % с 01.01.2017г.</t>
  </si>
  <si>
    <t>923 (ЦХТО)</t>
  </si>
  <si>
    <t>Введение 6-ти ставок в связи с передачей полномочий в сфере градостроительной деятельности</t>
  </si>
  <si>
    <t xml:space="preserve">Мероприятия по установке камер видеонаблюдения за транспортом, въезжающим в город и выезжающим из города </t>
  </si>
  <si>
    <t>Итого</t>
  </si>
  <si>
    <r>
      <t xml:space="preserve">- обустройство пешеходного перехода на участке дороги по ул. Ворошилова в районе остановки общественного транспорта в районе ООТ </t>
    </r>
    <r>
      <rPr>
        <i/>
        <sz val="12"/>
        <rFont val="Calibri"/>
        <family val="2"/>
        <charset val="204"/>
      </rPr>
      <t>«</t>
    </r>
    <r>
      <rPr>
        <i/>
        <sz val="12"/>
        <rFont val="Times New Roman"/>
        <family val="1"/>
        <charset val="204"/>
      </rPr>
      <t>Дом офицеров</t>
    </r>
    <r>
      <rPr>
        <i/>
        <sz val="12"/>
        <rFont val="Calibri"/>
        <family val="2"/>
        <charset val="204"/>
      </rPr>
      <t>»</t>
    </r>
    <r>
      <rPr>
        <i/>
        <sz val="12"/>
        <rFont val="Times New Roman"/>
        <family val="1"/>
        <charset val="204"/>
      </rPr>
      <t>: устройство светофорного объекта, ограждений, ИДН</t>
    </r>
  </si>
  <si>
    <t>-реализация  Плана  по предупреждению  ДТП на аварийно-опасных участках дорог, а также Акта обследования УДС в местах образовательных учреждений (первоочередные мероприятия): закупка и установка дорожных знаков, устройство разделительного газона, установка ограждений, устройство разъездного кармана</t>
  </si>
  <si>
    <t>Приобретение подсистемы обеспечения доступа пользователей к системе с использованием интернет-браузера с целью обеспечения оптимизации процесса закупок</t>
  </si>
  <si>
    <t>Предоставление субсидий НКО, не являющимся государственными (муниципальными) учреждениями, для реализации инициатив (мероприятий) населения, проживающего на территории г.о.Тольятти, в целях решения вопросов местного значения</t>
  </si>
  <si>
    <t>Расходы на организацию отдыха детей и молодежи с круглогодичным круглосуточным пребыванием и в каникулярное время с круглосуточным пребыванием (МАООУ «Пансионат «Радуга»)</t>
  </si>
  <si>
    <t xml:space="preserve">Расходы на разработку проектно-сметной документации на капитальный ремонт зданий и сооружений ДОЛ «Звездочка» - структурного подразделения МАООУ «Пансионат «Радуга» </t>
  </si>
  <si>
    <t>Заработная плата работникам муниципальных учреждений в отрасли «Культура» на реализацию Указов Президента РФ от 07.05.2012 № 597 «О мероприятиях по реализации государственной социальной политики»</t>
  </si>
  <si>
    <r>
      <t xml:space="preserve">Заработная плата работникам муниципальных учреждений дополнительного образования на реализацию Указов Президента РФ от 07.05.2012  № 597 «О мероприятиях по реализации государственной социальной политики», №761 от 01.06.2012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 национальной стратегии действий в интересах детей на 2012-2017гг.</t>
    </r>
    <r>
      <rPr>
        <sz val="12"/>
        <rFont val="Calibri"/>
        <family val="2"/>
        <charset val="204"/>
      </rPr>
      <t>»</t>
    </r>
  </si>
  <si>
    <t xml:space="preserve">Исполнение судебного акта, предусматривающего выкуп у ЗАО «Нива» земельного участка </t>
  </si>
  <si>
    <t>Субсидии юридическим лицам (за исключением субсидий муниципальным учреждениям), индивидуальным предпринимателям в целях возмещение затрат в связи с оказанием услуг по организации отдыха детей в каникулярное время на территории городского округа Тольятти</t>
  </si>
  <si>
    <t xml:space="preserve">Субсидии социально ориентированным некоммерческим организациям, не являющимся государственными (муниципальными) учреждениями, на осуществление ими уставной деятельности в сфере дошкольного образования </t>
  </si>
  <si>
    <t xml:space="preserve">Расходы на мероприятия по предписаниям на устранение нарушений в области пожарной безопасности по учреждениям, находящимся  в ведомственном подчинении департамента образования, департамента культуры и управления физической культуры и спорта </t>
  </si>
  <si>
    <t xml:space="preserve">Предоставление субсидий  НКО, не являющимся автономными и бюджетными учреждениями, на оказание содействия в осуществлении и развитии ТОС на территории городского округа Тольятти </t>
  </si>
  <si>
    <t>68.</t>
  </si>
  <si>
    <t>На проектно-сметные работы  и ремонтно-реставрационные работы  фасада здания Думы; на приобретение двух автомобилей; на приобретение компьютеров</t>
  </si>
  <si>
    <t>01.03.</t>
  </si>
  <si>
    <t>от 07.12.2016 № 1274</t>
  </si>
  <si>
    <t>15.04.</t>
  </si>
  <si>
    <t>Средства на доведение минимальной заработной платы до МРОТ (7500 рублей)</t>
  </si>
  <si>
    <t>Приобретение 10 автомобилей «Лада Веста»</t>
  </si>
  <si>
    <t>24.05.</t>
  </si>
  <si>
    <t>53</t>
  </si>
  <si>
    <t>от___________ № _______</t>
  </si>
  <si>
    <t>52</t>
  </si>
  <si>
    <t>21.06</t>
  </si>
  <si>
    <t>51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</si>
  <si>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</si>
  <si>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</si>
  <si>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</si>
  <si>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</si>
  <si>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</si>
  <si>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</si>
  <si>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</si>
  <si>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</si>
  <si>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</si>
  <si>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12.07</t>
  </si>
  <si>
    <t>50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</si>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</sst>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Calibri"/>
      <family val="2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1" applyFill="1" applyAlignment="1">
      <alignment horizontal="right"/>
    </xf>
    <xf numFmtId="3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 applyProtection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9" fillId="2" borderId="1" xfId="1" applyFont="1" applyFill="1" applyBorder="1" applyAlignment="1">
      <alignment vertical="center"/>
    </xf>
    <xf numFmtId="3" fontId="8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3" fontId="0" fillId="2" borderId="0" xfId="0" applyNumberFormat="1" applyFill="1"/>
    <xf numFmtId="3" fontId="11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49" fontId="13" fillId="2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3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4" borderId="0" xfId="0" applyFill="1"/>
    <xf numFmtId="0" fontId="11" fillId="0" borderId="0" xfId="0" applyFont="1" applyFill="1" applyAlignment="1">
      <alignment horizontal="right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1"/>
  <sheetViews>
    <sheetView tabSelected="1" view="pageBreakPreview" zoomScaleNormal="96" zoomScaleSheetLayoutView="100" workbookViewId="0">
      <selection activeCell="A2" sqref="A2:M2"/>
    </sheetView>
  </sheetViews>
  <sheetFormatPr defaultRowHeight="15.75"/>
  <cols>
    <col min="1" max="1" width="9.140625" style="4"/>
    <col min="2" max="2" width="93.28515625" style="34" customWidth="1"/>
    <col min="3" max="3" width="5.7109375" style="34" hidden="1" customWidth="1"/>
    <col min="4" max="4" width="7.42578125" style="7" hidden="1" customWidth="1"/>
    <col min="5" max="5" width="13.5703125" style="7" hidden="1" customWidth="1"/>
    <col min="6" max="6" width="10.7109375" style="6" hidden="1" customWidth="1"/>
    <col min="7" max="7" width="14.42578125" style="7" hidden="1" customWidth="1"/>
    <col min="8" max="8" width="10" style="4" hidden="1" customWidth="1"/>
    <col min="9" max="9" width="12.7109375" style="4" hidden="1" customWidth="1"/>
    <col min="10" max="10" width="11.42578125" style="4" hidden="1" customWidth="1"/>
    <col min="11" max="11" width="16.28515625" style="4" hidden="1" customWidth="1"/>
    <col min="12" max="12" width="11.140625" style="4" hidden="1" customWidth="1"/>
    <col min="13" max="13" width="12.5703125" style="4" customWidth="1"/>
    <col min="14" max="16384" width="9.140625" style="4"/>
  </cols>
  <sheetData>
    <row r="1" spans="1:13">
      <c r="A1" s="50" t="s">
        <v>149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15.75" customHeight="1">
      <c r="A3" s="50" t="s">
        <v>134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>
      <c r="A4" s="5"/>
      <c r="B4" s="5"/>
      <c r="C4" s="5"/>
      <c r="D4" s="39"/>
      <c r="E4" s="39"/>
      <c r="F4" s="40"/>
      <c r="G4" s="41"/>
    </row>
    <row r="5" spans="1:13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>
      <c r="A6" s="50" t="s">
        <v>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ht="15.75" customHeight="1">
      <c r="A7" s="50" t="s">
        <v>128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57.75" customHeight="1">
      <c r="A8" s="56" t="s">
        <v>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</row>
    <row r="9" spans="1:13" ht="63">
      <c r="A9" s="1" t="s">
        <v>3</v>
      </c>
      <c r="B9" s="8" t="s">
        <v>4</v>
      </c>
      <c r="C9" s="9" t="s">
        <v>5</v>
      </c>
      <c r="D9" s="10" t="s">
        <v>127</v>
      </c>
      <c r="E9" s="9" t="s">
        <v>5</v>
      </c>
      <c r="F9" s="11" t="s">
        <v>129</v>
      </c>
      <c r="G9" s="9" t="s">
        <v>5</v>
      </c>
      <c r="H9" s="11" t="s">
        <v>132</v>
      </c>
      <c r="I9" s="9" t="s">
        <v>5</v>
      </c>
      <c r="J9" s="38" t="s">
        <v>136</v>
      </c>
      <c r="K9" s="9" t="s">
        <v>5</v>
      </c>
      <c r="L9" s="38" t="s">
        <v>147</v>
      </c>
      <c r="M9" s="9" t="s">
        <v>5</v>
      </c>
    </row>
    <row r="10" spans="1:13" ht="47.25" hidden="1">
      <c r="A10" s="2">
        <v>1</v>
      </c>
      <c r="B10" s="12" t="s">
        <v>118</v>
      </c>
      <c r="C10" s="13">
        <v>54269</v>
      </c>
      <c r="D10" s="10"/>
      <c r="E10" s="14">
        <f>C10+D10</f>
        <v>54269</v>
      </c>
      <c r="F10" s="15"/>
      <c r="G10" s="14">
        <f>E10+F10</f>
        <v>54269</v>
      </c>
      <c r="H10" s="15"/>
      <c r="I10" s="14">
        <f>G10+H10</f>
        <v>54269</v>
      </c>
      <c r="J10" s="14">
        <v>-54269</v>
      </c>
      <c r="K10" s="14">
        <f>I10+J10</f>
        <v>0</v>
      </c>
      <c r="L10" s="14"/>
      <c r="M10" s="14">
        <f>K10+L10</f>
        <v>0</v>
      </c>
    </row>
    <row r="11" spans="1:13" ht="63">
      <c r="A11" s="2">
        <v>1</v>
      </c>
      <c r="B11" s="12" t="s">
        <v>119</v>
      </c>
      <c r="C11" s="13">
        <f>C12+C13+C14</f>
        <v>95823</v>
      </c>
      <c r="D11" s="10"/>
      <c r="E11" s="14">
        <f t="shared" ref="E11:E56" si="0">C11+D11</f>
        <v>95823</v>
      </c>
      <c r="F11" s="15"/>
      <c r="G11" s="14">
        <f t="shared" ref="G11:I74" si="1">E11+F11</f>
        <v>95823</v>
      </c>
      <c r="H11" s="15"/>
      <c r="I11" s="14">
        <f t="shared" si="1"/>
        <v>95823</v>
      </c>
      <c r="J11" s="37"/>
      <c r="K11" s="14">
        <f t="shared" ref="K11:K74" si="2">I11+J11</f>
        <v>95823</v>
      </c>
      <c r="L11" s="37"/>
      <c r="M11" s="14">
        <f t="shared" ref="M11:M74" si="3">K11+L11</f>
        <v>95823</v>
      </c>
    </row>
    <row r="12" spans="1:13" hidden="1">
      <c r="A12" s="2"/>
      <c r="B12" s="12">
        <v>913</v>
      </c>
      <c r="C12" s="13">
        <v>55285</v>
      </c>
      <c r="D12" s="10"/>
      <c r="E12" s="14">
        <f t="shared" si="0"/>
        <v>55285</v>
      </c>
      <c r="F12" s="15"/>
      <c r="G12" s="14">
        <f t="shared" si="1"/>
        <v>55285</v>
      </c>
      <c r="H12" s="15"/>
      <c r="I12" s="14">
        <f t="shared" si="1"/>
        <v>55285</v>
      </c>
      <c r="J12" s="37"/>
      <c r="K12" s="14">
        <f t="shared" si="2"/>
        <v>55285</v>
      </c>
      <c r="L12" s="37"/>
      <c r="M12" s="14">
        <f t="shared" si="3"/>
        <v>55285</v>
      </c>
    </row>
    <row r="13" spans="1:13" hidden="1">
      <c r="A13" s="2"/>
      <c r="B13" s="12">
        <v>917</v>
      </c>
      <c r="C13" s="13">
        <v>19066</v>
      </c>
      <c r="D13" s="10"/>
      <c r="E13" s="14">
        <f t="shared" si="0"/>
        <v>19066</v>
      </c>
      <c r="F13" s="15"/>
      <c r="G13" s="14">
        <f t="shared" si="1"/>
        <v>19066</v>
      </c>
      <c r="H13" s="15"/>
      <c r="I13" s="14">
        <f t="shared" si="1"/>
        <v>19066</v>
      </c>
      <c r="J13" s="37"/>
      <c r="K13" s="14">
        <f t="shared" si="2"/>
        <v>19066</v>
      </c>
      <c r="L13" s="37"/>
      <c r="M13" s="14">
        <f t="shared" si="3"/>
        <v>19066</v>
      </c>
    </row>
    <row r="14" spans="1:13" hidden="1">
      <c r="A14" s="2"/>
      <c r="B14" s="12">
        <v>912</v>
      </c>
      <c r="C14" s="13">
        <v>21472</v>
      </c>
      <c r="D14" s="10"/>
      <c r="E14" s="14">
        <f t="shared" si="0"/>
        <v>21472</v>
      </c>
      <c r="F14" s="15"/>
      <c r="G14" s="14">
        <f t="shared" si="1"/>
        <v>21472</v>
      </c>
      <c r="H14" s="15"/>
      <c r="I14" s="14">
        <f t="shared" si="1"/>
        <v>21472</v>
      </c>
      <c r="J14" s="37"/>
      <c r="K14" s="14">
        <f t="shared" si="2"/>
        <v>21472</v>
      </c>
      <c r="L14" s="37"/>
      <c r="M14" s="14">
        <f t="shared" si="3"/>
        <v>21472</v>
      </c>
    </row>
    <row r="15" spans="1:13" hidden="1">
      <c r="A15" s="2"/>
      <c r="B15" s="16" t="s">
        <v>6</v>
      </c>
      <c r="C15" s="17">
        <v>8420</v>
      </c>
      <c r="D15" s="10"/>
      <c r="E15" s="14">
        <f t="shared" si="0"/>
        <v>8420</v>
      </c>
      <c r="F15" s="15"/>
      <c r="G15" s="14">
        <f t="shared" si="1"/>
        <v>8420</v>
      </c>
      <c r="H15" s="15"/>
      <c r="I15" s="14">
        <f t="shared" si="1"/>
        <v>8420</v>
      </c>
      <c r="J15" s="37"/>
      <c r="K15" s="14">
        <f t="shared" si="2"/>
        <v>8420</v>
      </c>
      <c r="L15" s="37"/>
      <c r="M15" s="14">
        <f t="shared" si="3"/>
        <v>8420</v>
      </c>
    </row>
    <row r="16" spans="1:13" hidden="1">
      <c r="A16" s="2"/>
      <c r="B16" s="16" t="s">
        <v>7</v>
      </c>
      <c r="C16" s="17">
        <v>11632</v>
      </c>
      <c r="D16" s="10"/>
      <c r="E16" s="14">
        <f t="shared" si="0"/>
        <v>11632</v>
      </c>
      <c r="F16" s="15"/>
      <c r="G16" s="14">
        <f t="shared" si="1"/>
        <v>11632</v>
      </c>
      <c r="H16" s="15"/>
      <c r="I16" s="14">
        <f t="shared" si="1"/>
        <v>11632</v>
      </c>
      <c r="J16" s="37"/>
      <c r="K16" s="14">
        <f t="shared" si="2"/>
        <v>11632</v>
      </c>
      <c r="L16" s="37"/>
      <c r="M16" s="14">
        <f t="shared" si="3"/>
        <v>11632</v>
      </c>
    </row>
    <row r="17" spans="1:13" hidden="1">
      <c r="A17" s="2"/>
      <c r="B17" s="16" t="s">
        <v>8</v>
      </c>
      <c r="C17" s="17">
        <v>46588</v>
      </c>
      <c r="D17" s="10"/>
      <c r="E17" s="14">
        <f t="shared" si="0"/>
        <v>46588</v>
      </c>
      <c r="F17" s="15"/>
      <c r="G17" s="14">
        <f t="shared" si="1"/>
        <v>46588</v>
      </c>
      <c r="H17" s="15"/>
      <c r="I17" s="14">
        <f t="shared" si="1"/>
        <v>46588</v>
      </c>
      <c r="J17" s="37"/>
      <c r="K17" s="14">
        <f t="shared" si="2"/>
        <v>46588</v>
      </c>
      <c r="L17" s="37"/>
      <c r="M17" s="14">
        <f t="shared" si="3"/>
        <v>46588</v>
      </c>
    </row>
    <row r="18" spans="1:13">
      <c r="A18" s="2">
        <v>2</v>
      </c>
      <c r="B18" s="12" t="s">
        <v>9</v>
      </c>
      <c r="C18" s="13">
        <v>13350</v>
      </c>
      <c r="D18" s="10"/>
      <c r="E18" s="14">
        <f t="shared" si="0"/>
        <v>13350</v>
      </c>
      <c r="F18" s="15"/>
      <c r="G18" s="14">
        <f t="shared" si="1"/>
        <v>13350</v>
      </c>
      <c r="H18" s="15"/>
      <c r="I18" s="14">
        <f t="shared" si="1"/>
        <v>13350</v>
      </c>
      <c r="J18" s="37"/>
      <c r="K18" s="14">
        <f t="shared" si="2"/>
        <v>13350</v>
      </c>
      <c r="L18" s="37"/>
      <c r="M18" s="14">
        <f t="shared" si="3"/>
        <v>13350</v>
      </c>
    </row>
    <row r="19" spans="1:13" ht="31.5">
      <c r="A19" s="2">
        <v>3</v>
      </c>
      <c r="B19" s="12" t="s">
        <v>10</v>
      </c>
      <c r="C19" s="13">
        <v>123592</v>
      </c>
      <c r="D19" s="10"/>
      <c r="E19" s="14">
        <f t="shared" si="0"/>
        <v>123592</v>
      </c>
      <c r="F19" s="15"/>
      <c r="G19" s="14">
        <f t="shared" si="1"/>
        <v>123592</v>
      </c>
      <c r="H19" s="15"/>
      <c r="I19" s="14">
        <f t="shared" si="1"/>
        <v>123592</v>
      </c>
      <c r="J19" s="14">
        <f>-45000-3816</f>
        <v>-48816</v>
      </c>
      <c r="K19" s="14">
        <f t="shared" si="2"/>
        <v>74776</v>
      </c>
      <c r="L19" s="14"/>
      <c r="M19" s="14">
        <f t="shared" si="3"/>
        <v>74776</v>
      </c>
    </row>
    <row r="20" spans="1:13" hidden="1">
      <c r="A20" s="2"/>
      <c r="B20" s="18" t="s">
        <v>8</v>
      </c>
      <c r="C20" s="19">
        <v>106634</v>
      </c>
      <c r="D20" s="10"/>
      <c r="E20" s="14">
        <f t="shared" si="0"/>
        <v>106634</v>
      </c>
      <c r="F20" s="15"/>
      <c r="G20" s="14">
        <f t="shared" si="1"/>
        <v>106634</v>
      </c>
      <c r="H20" s="15"/>
      <c r="I20" s="14">
        <f t="shared" si="1"/>
        <v>106634</v>
      </c>
      <c r="J20" s="37"/>
      <c r="K20" s="14">
        <f t="shared" si="2"/>
        <v>106634</v>
      </c>
      <c r="L20" s="37"/>
      <c r="M20" s="14">
        <f t="shared" si="3"/>
        <v>106634</v>
      </c>
    </row>
    <row r="21" spans="1:13" hidden="1">
      <c r="A21" s="2"/>
      <c r="B21" s="18" t="s">
        <v>6</v>
      </c>
      <c r="C21" s="19">
        <v>5165</v>
      </c>
      <c r="D21" s="10"/>
      <c r="E21" s="14">
        <f t="shared" si="0"/>
        <v>5165</v>
      </c>
      <c r="F21" s="15"/>
      <c r="G21" s="14">
        <f t="shared" si="1"/>
        <v>5165</v>
      </c>
      <c r="H21" s="15"/>
      <c r="I21" s="14">
        <f t="shared" si="1"/>
        <v>5165</v>
      </c>
      <c r="J21" s="37"/>
      <c r="K21" s="14">
        <f t="shared" si="2"/>
        <v>5165</v>
      </c>
      <c r="L21" s="37"/>
      <c r="M21" s="14">
        <f t="shared" si="3"/>
        <v>5165</v>
      </c>
    </row>
    <row r="22" spans="1:13" hidden="1">
      <c r="A22" s="2"/>
      <c r="B22" s="18" t="s">
        <v>7</v>
      </c>
      <c r="C22" s="19">
        <v>11793</v>
      </c>
      <c r="D22" s="10"/>
      <c r="E22" s="14">
        <f t="shared" si="0"/>
        <v>11793</v>
      </c>
      <c r="F22" s="15"/>
      <c r="G22" s="14">
        <f t="shared" si="1"/>
        <v>11793</v>
      </c>
      <c r="H22" s="15"/>
      <c r="I22" s="14">
        <f t="shared" si="1"/>
        <v>11793</v>
      </c>
      <c r="J22" s="37"/>
      <c r="K22" s="14">
        <f t="shared" si="2"/>
        <v>11793</v>
      </c>
      <c r="L22" s="37"/>
      <c r="M22" s="14">
        <f t="shared" si="3"/>
        <v>11793</v>
      </c>
    </row>
    <row r="23" spans="1:13" ht="31.5">
      <c r="A23" s="2">
        <v>4</v>
      </c>
      <c r="B23" s="12" t="s">
        <v>11</v>
      </c>
      <c r="C23" s="13">
        <v>19377</v>
      </c>
      <c r="D23" s="10"/>
      <c r="E23" s="14">
        <f t="shared" si="0"/>
        <v>19377</v>
      </c>
      <c r="F23" s="15"/>
      <c r="G23" s="14">
        <f t="shared" si="1"/>
        <v>19377</v>
      </c>
      <c r="H23" s="15"/>
      <c r="I23" s="14">
        <f t="shared" si="1"/>
        <v>19377</v>
      </c>
      <c r="J23" s="37"/>
      <c r="K23" s="14">
        <f t="shared" si="2"/>
        <v>19377</v>
      </c>
      <c r="L23" s="37"/>
      <c r="M23" s="14">
        <f t="shared" si="3"/>
        <v>19377</v>
      </c>
    </row>
    <row r="24" spans="1:13">
      <c r="A24" s="2">
        <v>5</v>
      </c>
      <c r="B24" s="12" t="s">
        <v>12</v>
      </c>
      <c r="C24" s="13">
        <v>4683</v>
      </c>
      <c r="D24" s="10"/>
      <c r="E24" s="14">
        <f t="shared" si="0"/>
        <v>4683</v>
      </c>
      <c r="F24" s="15"/>
      <c r="G24" s="14">
        <f t="shared" si="1"/>
        <v>4683</v>
      </c>
      <c r="H24" s="15"/>
      <c r="I24" s="14">
        <f t="shared" si="1"/>
        <v>4683</v>
      </c>
      <c r="J24" s="37"/>
      <c r="K24" s="14">
        <f t="shared" si="2"/>
        <v>4683</v>
      </c>
      <c r="L24" s="37"/>
      <c r="M24" s="14">
        <f t="shared" si="3"/>
        <v>4683</v>
      </c>
    </row>
    <row r="25" spans="1:13" ht="60" customHeight="1">
      <c r="A25" s="2">
        <v>6</v>
      </c>
      <c r="B25" s="12" t="s">
        <v>121</v>
      </c>
      <c r="C25" s="13">
        <v>6890</v>
      </c>
      <c r="D25" s="10"/>
      <c r="E25" s="14">
        <f t="shared" si="0"/>
        <v>6890</v>
      </c>
      <c r="F25" s="15"/>
      <c r="G25" s="14">
        <f t="shared" si="1"/>
        <v>6890</v>
      </c>
      <c r="H25" s="15"/>
      <c r="I25" s="14">
        <f t="shared" si="1"/>
        <v>6890</v>
      </c>
      <c r="J25" s="37"/>
      <c r="K25" s="14">
        <f t="shared" si="2"/>
        <v>6890</v>
      </c>
      <c r="L25" s="37"/>
      <c r="M25" s="14">
        <f t="shared" si="3"/>
        <v>6890</v>
      </c>
    </row>
    <row r="26" spans="1:13" ht="58.5" hidden="1" customHeight="1">
      <c r="A26" s="2">
        <v>8</v>
      </c>
      <c r="B26" s="12" t="s">
        <v>122</v>
      </c>
      <c r="C26" s="13">
        <f>35000+37250</f>
        <v>72250</v>
      </c>
      <c r="D26" s="10"/>
      <c r="E26" s="14">
        <f t="shared" si="0"/>
        <v>72250</v>
      </c>
      <c r="F26" s="15"/>
      <c r="G26" s="14">
        <f t="shared" si="1"/>
        <v>72250</v>
      </c>
      <c r="H26" s="36">
        <f>-72250</f>
        <v>-72250</v>
      </c>
      <c r="I26" s="14">
        <f t="shared" si="1"/>
        <v>0</v>
      </c>
      <c r="J26" s="37"/>
      <c r="K26" s="14">
        <f t="shared" si="2"/>
        <v>0</v>
      </c>
      <c r="L26" s="37"/>
      <c r="M26" s="14">
        <f t="shared" si="3"/>
        <v>0</v>
      </c>
    </row>
    <row r="27" spans="1:13" s="49" customFormat="1" ht="22.5" hidden="1" customHeight="1">
      <c r="A27" s="42">
        <v>7</v>
      </c>
      <c r="B27" s="43" t="s">
        <v>13</v>
      </c>
      <c r="C27" s="44">
        <v>3500</v>
      </c>
      <c r="D27" s="45"/>
      <c r="E27" s="46">
        <f t="shared" si="0"/>
        <v>3500</v>
      </c>
      <c r="F27" s="47"/>
      <c r="G27" s="46">
        <f t="shared" si="1"/>
        <v>3500</v>
      </c>
      <c r="H27" s="47"/>
      <c r="I27" s="46">
        <f t="shared" si="1"/>
        <v>3500</v>
      </c>
      <c r="J27" s="48"/>
      <c r="K27" s="46">
        <f t="shared" si="2"/>
        <v>3500</v>
      </c>
      <c r="L27" s="46">
        <v>-3500</v>
      </c>
      <c r="M27" s="46">
        <f t="shared" si="3"/>
        <v>0</v>
      </c>
    </row>
    <row r="28" spans="1:13" ht="47.25">
      <c r="A28" s="2">
        <v>7</v>
      </c>
      <c r="B28" s="12" t="s">
        <v>14</v>
      </c>
      <c r="C28" s="13">
        <v>4904</v>
      </c>
      <c r="D28" s="10"/>
      <c r="E28" s="14">
        <f t="shared" si="0"/>
        <v>4904</v>
      </c>
      <c r="F28" s="15"/>
      <c r="G28" s="14">
        <f t="shared" si="1"/>
        <v>4904</v>
      </c>
      <c r="H28" s="15"/>
      <c r="I28" s="14">
        <f t="shared" si="1"/>
        <v>4904</v>
      </c>
      <c r="J28" s="37"/>
      <c r="K28" s="14">
        <f t="shared" si="2"/>
        <v>4904</v>
      </c>
      <c r="L28" s="37"/>
      <c r="M28" s="14">
        <f t="shared" si="3"/>
        <v>4904</v>
      </c>
    </row>
    <row r="29" spans="1:13">
      <c r="A29" s="2"/>
      <c r="B29" s="20" t="s">
        <v>15</v>
      </c>
      <c r="C29" s="17">
        <v>4047</v>
      </c>
      <c r="D29" s="10"/>
      <c r="E29" s="14">
        <f t="shared" si="0"/>
        <v>4047</v>
      </c>
      <c r="F29" s="15"/>
      <c r="G29" s="14">
        <f t="shared" si="1"/>
        <v>4047</v>
      </c>
      <c r="H29" s="15"/>
      <c r="I29" s="14">
        <f t="shared" si="1"/>
        <v>4047</v>
      </c>
      <c r="J29" s="37"/>
      <c r="K29" s="14">
        <f t="shared" si="2"/>
        <v>4047</v>
      </c>
      <c r="L29" s="37"/>
      <c r="M29" s="14">
        <f t="shared" si="3"/>
        <v>4047</v>
      </c>
    </row>
    <row r="30" spans="1:13" ht="47.25" hidden="1">
      <c r="A30" s="2">
        <v>11</v>
      </c>
      <c r="B30" s="12" t="s">
        <v>16</v>
      </c>
      <c r="C30" s="13">
        <v>1745</v>
      </c>
      <c r="D30" s="10">
        <v>-1745</v>
      </c>
      <c r="E30" s="14">
        <f t="shared" si="0"/>
        <v>0</v>
      </c>
      <c r="F30" s="15"/>
      <c r="G30" s="14">
        <f t="shared" si="1"/>
        <v>0</v>
      </c>
      <c r="H30" s="15"/>
      <c r="I30" s="14">
        <f t="shared" si="1"/>
        <v>0</v>
      </c>
      <c r="J30" s="37"/>
      <c r="K30" s="14">
        <f t="shared" si="2"/>
        <v>0</v>
      </c>
      <c r="L30" s="37"/>
      <c r="M30" s="14">
        <f t="shared" si="3"/>
        <v>0</v>
      </c>
    </row>
    <row r="31" spans="1:13">
      <c r="A31" s="2">
        <v>8</v>
      </c>
      <c r="B31" s="12" t="s">
        <v>17</v>
      </c>
      <c r="C31" s="13">
        <v>4000</v>
      </c>
      <c r="D31" s="10"/>
      <c r="E31" s="14">
        <f t="shared" si="0"/>
        <v>4000</v>
      </c>
      <c r="F31" s="15"/>
      <c r="G31" s="14">
        <f t="shared" si="1"/>
        <v>4000</v>
      </c>
      <c r="H31" s="15"/>
      <c r="I31" s="14">
        <f t="shared" si="1"/>
        <v>4000</v>
      </c>
      <c r="J31" s="37"/>
      <c r="K31" s="14">
        <f t="shared" si="2"/>
        <v>4000</v>
      </c>
      <c r="L31" s="37"/>
      <c r="M31" s="14">
        <f t="shared" si="3"/>
        <v>4000</v>
      </c>
    </row>
    <row r="32" spans="1:13" ht="63">
      <c r="A32" s="2">
        <v>9</v>
      </c>
      <c r="B32" s="12" t="s">
        <v>18</v>
      </c>
      <c r="C32" s="13">
        <v>20919</v>
      </c>
      <c r="D32" s="10"/>
      <c r="E32" s="14">
        <f t="shared" si="0"/>
        <v>20919</v>
      </c>
      <c r="F32" s="15"/>
      <c r="G32" s="14">
        <f t="shared" si="1"/>
        <v>20919</v>
      </c>
      <c r="H32" s="15"/>
      <c r="I32" s="14">
        <f t="shared" si="1"/>
        <v>20919</v>
      </c>
      <c r="J32" s="37"/>
      <c r="K32" s="14">
        <f t="shared" si="2"/>
        <v>20919</v>
      </c>
      <c r="L32" s="37"/>
      <c r="M32" s="14">
        <f t="shared" si="3"/>
        <v>20919</v>
      </c>
    </row>
    <row r="33" spans="1:13" ht="31.5" hidden="1">
      <c r="A33" s="2"/>
      <c r="B33" s="12" t="s">
        <v>19</v>
      </c>
      <c r="C33" s="13">
        <v>9220</v>
      </c>
      <c r="D33" s="10"/>
      <c r="E33" s="14">
        <f t="shared" si="0"/>
        <v>9220</v>
      </c>
      <c r="F33" s="15">
        <v>-9220</v>
      </c>
      <c r="G33" s="14">
        <f t="shared" si="1"/>
        <v>0</v>
      </c>
      <c r="H33" s="15"/>
      <c r="I33" s="14">
        <f t="shared" si="1"/>
        <v>0</v>
      </c>
      <c r="J33" s="37"/>
      <c r="K33" s="14">
        <f t="shared" si="2"/>
        <v>0</v>
      </c>
      <c r="L33" s="37"/>
      <c r="M33" s="14">
        <f t="shared" si="3"/>
        <v>0</v>
      </c>
    </row>
    <row r="34" spans="1:13">
      <c r="A34" s="2">
        <v>10</v>
      </c>
      <c r="B34" s="12" t="s">
        <v>20</v>
      </c>
      <c r="C34" s="13">
        <v>1322</v>
      </c>
      <c r="D34" s="10"/>
      <c r="E34" s="14">
        <f t="shared" si="0"/>
        <v>1322</v>
      </c>
      <c r="F34" s="15"/>
      <c r="G34" s="14">
        <f t="shared" si="1"/>
        <v>1322</v>
      </c>
      <c r="H34" s="15"/>
      <c r="I34" s="14">
        <f t="shared" si="1"/>
        <v>1322</v>
      </c>
      <c r="J34" s="37"/>
      <c r="K34" s="14">
        <f t="shared" si="2"/>
        <v>1322</v>
      </c>
      <c r="L34" s="37"/>
      <c r="M34" s="14">
        <f t="shared" si="3"/>
        <v>1322</v>
      </c>
    </row>
    <row r="35" spans="1:13" ht="63">
      <c r="A35" s="2">
        <v>11</v>
      </c>
      <c r="B35" s="12" t="s">
        <v>21</v>
      </c>
      <c r="C35" s="13">
        <v>3000</v>
      </c>
      <c r="D35" s="10"/>
      <c r="E35" s="14">
        <f t="shared" si="0"/>
        <v>3000</v>
      </c>
      <c r="F35" s="15"/>
      <c r="G35" s="14">
        <f t="shared" si="1"/>
        <v>3000</v>
      </c>
      <c r="H35" s="15"/>
      <c r="I35" s="14">
        <f t="shared" si="1"/>
        <v>3000</v>
      </c>
      <c r="J35" s="37"/>
      <c r="K35" s="14">
        <f t="shared" si="2"/>
        <v>3000</v>
      </c>
      <c r="L35" s="37"/>
      <c r="M35" s="14">
        <f t="shared" si="3"/>
        <v>3000</v>
      </c>
    </row>
    <row r="36" spans="1:13">
      <c r="A36" s="2">
        <v>12</v>
      </c>
      <c r="B36" s="12" t="s">
        <v>22</v>
      </c>
      <c r="C36" s="13">
        <v>600</v>
      </c>
      <c r="D36" s="10"/>
      <c r="E36" s="14">
        <f t="shared" si="0"/>
        <v>600</v>
      </c>
      <c r="F36" s="15"/>
      <c r="G36" s="14">
        <f t="shared" si="1"/>
        <v>600</v>
      </c>
      <c r="H36" s="15"/>
      <c r="I36" s="14">
        <f t="shared" si="1"/>
        <v>600</v>
      </c>
      <c r="J36" s="37"/>
      <c r="K36" s="14">
        <f t="shared" si="2"/>
        <v>600</v>
      </c>
      <c r="L36" s="37"/>
      <c r="M36" s="14">
        <f t="shared" si="3"/>
        <v>600</v>
      </c>
    </row>
    <row r="37" spans="1:13" ht="31.5">
      <c r="A37" s="2">
        <v>13</v>
      </c>
      <c r="B37" s="12" t="s">
        <v>23</v>
      </c>
      <c r="C37" s="13">
        <v>14938</v>
      </c>
      <c r="D37" s="10"/>
      <c r="E37" s="14">
        <f t="shared" si="0"/>
        <v>14938</v>
      </c>
      <c r="F37" s="15">
        <v>-7466</v>
      </c>
      <c r="G37" s="14">
        <f t="shared" si="1"/>
        <v>7472</v>
      </c>
      <c r="H37" s="15"/>
      <c r="I37" s="14">
        <f t="shared" si="1"/>
        <v>7472</v>
      </c>
      <c r="J37" s="37"/>
      <c r="K37" s="14">
        <f t="shared" si="2"/>
        <v>7472</v>
      </c>
      <c r="L37" s="37"/>
      <c r="M37" s="14">
        <f t="shared" si="3"/>
        <v>7472</v>
      </c>
    </row>
    <row r="38" spans="1:13">
      <c r="A38" s="2">
        <v>14</v>
      </c>
      <c r="B38" s="12" t="s">
        <v>24</v>
      </c>
      <c r="C38" s="13">
        <v>2305</v>
      </c>
      <c r="D38" s="10"/>
      <c r="E38" s="14">
        <f t="shared" si="0"/>
        <v>2305</v>
      </c>
      <c r="F38" s="15"/>
      <c r="G38" s="14">
        <f t="shared" si="1"/>
        <v>2305</v>
      </c>
      <c r="H38" s="15"/>
      <c r="I38" s="14">
        <f t="shared" si="1"/>
        <v>2305</v>
      </c>
      <c r="J38" s="37"/>
      <c r="K38" s="14">
        <f t="shared" si="2"/>
        <v>2305</v>
      </c>
      <c r="L38" s="37"/>
      <c r="M38" s="14">
        <f t="shared" si="3"/>
        <v>2305</v>
      </c>
    </row>
    <row r="39" spans="1:13" ht="63">
      <c r="A39" s="2">
        <v>15</v>
      </c>
      <c r="B39" s="12" t="s">
        <v>25</v>
      </c>
      <c r="C39" s="13">
        <v>1000</v>
      </c>
      <c r="D39" s="10"/>
      <c r="E39" s="14">
        <f t="shared" si="0"/>
        <v>1000</v>
      </c>
      <c r="F39" s="15"/>
      <c r="G39" s="14">
        <f t="shared" si="1"/>
        <v>1000</v>
      </c>
      <c r="H39" s="15"/>
      <c r="I39" s="14">
        <f t="shared" si="1"/>
        <v>1000</v>
      </c>
      <c r="J39" s="37"/>
      <c r="K39" s="14">
        <f t="shared" si="2"/>
        <v>1000</v>
      </c>
      <c r="L39" s="37"/>
      <c r="M39" s="14">
        <f t="shared" si="3"/>
        <v>1000</v>
      </c>
    </row>
    <row r="40" spans="1:13" ht="47.25">
      <c r="A40" s="2">
        <v>16</v>
      </c>
      <c r="B40" s="12" t="s">
        <v>26</v>
      </c>
      <c r="C40" s="13">
        <v>4605</v>
      </c>
      <c r="D40" s="10"/>
      <c r="E40" s="14">
        <f t="shared" si="0"/>
        <v>4605</v>
      </c>
      <c r="F40" s="15"/>
      <c r="G40" s="14">
        <f t="shared" si="1"/>
        <v>4605</v>
      </c>
      <c r="H40" s="15"/>
      <c r="I40" s="14">
        <f t="shared" si="1"/>
        <v>4605</v>
      </c>
      <c r="J40" s="37"/>
      <c r="K40" s="14">
        <f t="shared" si="2"/>
        <v>4605</v>
      </c>
      <c r="L40" s="37"/>
      <c r="M40" s="14">
        <f t="shared" si="3"/>
        <v>4605</v>
      </c>
    </row>
    <row r="41" spans="1:13" ht="31.5">
      <c r="A41" s="2">
        <v>17</v>
      </c>
      <c r="B41" s="12" t="s">
        <v>27</v>
      </c>
      <c r="C41" s="13">
        <v>616</v>
      </c>
      <c r="D41" s="10"/>
      <c r="E41" s="14">
        <f t="shared" si="0"/>
        <v>616</v>
      </c>
      <c r="F41" s="15"/>
      <c r="G41" s="14">
        <f t="shared" si="1"/>
        <v>616</v>
      </c>
      <c r="H41" s="15"/>
      <c r="I41" s="14">
        <f t="shared" si="1"/>
        <v>616</v>
      </c>
      <c r="J41" s="37"/>
      <c r="K41" s="14">
        <f t="shared" si="2"/>
        <v>616</v>
      </c>
      <c r="L41" s="37"/>
      <c r="M41" s="14">
        <f t="shared" si="3"/>
        <v>616</v>
      </c>
    </row>
    <row r="42" spans="1:13" ht="31.5">
      <c r="A42" s="2">
        <v>18</v>
      </c>
      <c r="B42" s="12" t="s">
        <v>28</v>
      </c>
      <c r="C42" s="13">
        <v>8252</v>
      </c>
      <c r="D42" s="10"/>
      <c r="E42" s="14">
        <f t="shared" si="0"/>
        <v>8252</v>
      </c>
      <c r="F42" s="15"/>
      <c r="G42" s="14">
        <f t="shared" si="1"/>
        <v>8252</v>
      </c>
      <c r="H42" s="15"/>
      <c r="I42" s="14">
        <f t="shared" si="1"/>
        <v>8252</v>
      </c>
      <c r="J42" s="37"/>
      <c r="K42" s="14">
        <f t="shared" si="2"/>
        <v>8252</v>
      </c>
      <c r="L42" s="14">
        <v>-2255</v>
      </c>
      <c r="M42" s="14">
        <f t="shared" si="3"/>
        <v>5997</v>
      </c>
    </row>
    <row r="43" spans="1:13">
      <c r="A43" s="2">
        <v>19</v>
      </c>
      <c r="B43" s="12" t="s">
        <v>29</v>
      </c>
      <c r="C43" s="13">
        <v>1500</v>
      </c>
      <c r="D43" s="10"/>
      <c r="E43" s="14">
        <f t="shared" si="0"/>
        <v>1500</v>
      </c>
      <c r="F43" s="15"/>
      <c r="G43" s="14">
        <f t="shared" si="1"/>
        <v>1500</v>
      </c>
      <c r="H43" s="15"/>
      <c r="I43" s="14">
        <f t="shared" si="1"/>
        <v>1500</v>
      </c>
      <c r="J43" s="37"/>
      <c r="K43" s="14">
        <f t="shared" si="2"/>
        <v>1500</v>
      </c>
      <c r="L43" s="37"/>
      <c r="M43" s="14">
        <f t="shared" si="3"/>
        <v>1500</v>
      </c>
    </row>
    <row r="44" spans="1:13">
      <c r="A44" s="2">
        <v>20</v>
      </c>
      <c r="B44" s="12" t="s">
        <v>30</v>
      </c>
      <c r="C44" s="13">
        <v>7000</v>
      </c>
      <c r="D44" s="10"/>
      <c r="E44" s="14">
        <f t="shared" si="0"/>
        <v>7000</v>
      </c>
      <c r="F44" s="15"/>
      <c r="G44" s="14">
        <f t="shared" si="1"/>
        <v>7000</v>
      </c>
      <c r="H44" s="15"/>
      <c r="I44" s="14">
        <f t="shared" si="1"/>
        <v>7000</v>
      </c>
      <c r="J44" s="37"/>
      <c r="K44" s="14">
        <f t="shared" si="2"/>
        <v>7000</v>
      </c>
      <c r="L44" s="37"/>
      <c r="M44" s="14">
        <f t="shared" si="3"/>
        <v>7000</v>
      </c>
    </row>
    <row r="45" spans="1:13" ht="31.5">
      <c r="A45" s="2">
        <v>21</v>
      </c>
      <c r="B45" s="12" t="s">
        <v>31</v>
      </c>
      <c r="C45" s="13">
        <v>62651.8</v>
      </c>
      <c r="D45" s="10"/>
      <c r="E45" s="14">
        <f t="shared" si="0"/>
        <v>62651.8</v>
      </c>
      <c r="F45" s="15"/>
      <c r="G45" s="14">
        <f t="shared" si="1"/>
        <v>62651.8</v>
      </c>
      <c r="H45" s="15"/>
      <c r="I45" s="14">
        <f t="shared" si="1"/>
        <v>62651.8</v>
      </c>
      <c r="J45" s="37"/>
      <c r="K45" s="14">
        <f t="shared" si="2"/>
        <v>62651.8</v>
      </c>
      <c r="L45" s="37"/>
      <c r="M45" s="14">
        <f t="shared" si="3"/>
        <v>62651.8</v>
      </c>
    </row>
    <row r="46" spans="1:13" ht="31.5">
      <c r="A46" s="2">
        <v>22</v>
      </c>
      <c r="B46" s="12" t="s">
        <v>32</v>
      </c>
      <c r="C46" s="13">
        <v>2948.6</v>
      </c>
      <c r="D46" s="10"/>
      <c r="E46" s="14">
        <f t="shared" si="0"/>
        <v>2948.6</v>
      </c>
      <c r="F46" s="15"/>
      <c r="G46" s="14">
        <f t="shared" si="1"/>
        <v>2948.6</v>
      </c>
      <c r="H46" s="15"/>
      <c r="I46" s="14">
        <f t="shared" si="1"/>
        <v>2948.6</v>
      </c>
      <c r="J46" s="37"/>
      <c r="K46" s="14">
        <f t="shared" si="2"/>
        <v>2948.6</v>
      </c>
      <c r="L46" s="37"/>
      <c r="M46" s="14">
        <f t="shared" si="3"/>
        <v>2948.6</v>
      </c>
    </row>
    <row r="47" spans="1:13" ht="31.5">
      <c r="A47" s="2">
        <v>23</v>
      </c>
      <c r="B47" s="12" t="s">
        <v>33</v>
      </c>
      <c r="C47" s="13">
        <v>6612</v>
      </c>
      <c r="D47" s="10"/>
      <c r="E47" s="14">
        <f t="shared" si="0"/>
        <v>6612</v>
      </c>
      <c r="F47" s="15"/>
      <c r="G47" s="14">
        <f t="shared" si="1"/>
        <v>6612</v>
      </c>
      <c r="H47" s="15"/>
      <c r="I47" s="14">
        <f t="shared" si="1"/>
        <v>6612</v>
      </c>
      <c r="J47" s="37"/>
      <c r="K47" s="14">
        <f t="shared" si="2"/>
        <v>6612</v>
      </c>
      <c r="L47" s="37"/>
      <c r="M47" s="14">
        <f t="shared" si="3"/>
        <v>6612</v>
      </c>
    </row>
    <row r="48" spans="1:13">
      <c r="A48" s="2">
        <v>24</v>
      </c>
      <c r="B48" s="12" t="s">
        <v>34</v>
      </c>
      <c r="C48" s="13">
        <v>12992</v>
      </c>
      <c r="D48" s="10"/>
      <c r="E48" s="14">
        <f t="shared" si="0"/>
        <v>12992</v>
      </c>
      <c r="F48" s="15"/>
      <c r="G48" s="14">
        <f t="shared" si="1"/>
        <v>12992</v>
      </c>
      <c r="H48" s="15"/>
      <c r="I48" s="14">
        <f t="shared" si="1"/>
        <v>12992</v>
      </c>
      <c r="J48" s="37"/>
      <c r="K48" s="14">
        <f t="shared" si="2"/>
        <v>12992</v>
      </c>
      <c r="L48" s="37"/>
      <c r="M48" s="14">
        <f t="shared" si="3"/>
        <v>12992</v>
      </c>
    </row>
    <row r="49" spans="1:13">
      <c r="A49" s="2">
        <v>25</v>
      </c>
      <c r="B49" s="12" t="s">
        <v>35</v>
      </c>
      <c r="C49" s="13">
        <v>35654</v>
      </c>
      <c r="D49" s="10"/>
      <c r="E49" s="14">
        <f t="shared" si="0"/>
        <v>35654</v>
      </c>
      <c r="F49" s="15"/>
      <c r="G49" s="14">
        <f t="shared" si="1"/>
        <v>35654</v>
      </c>
      <c r="H49" s="15"/>
      <c r="I49" s="14">
        <f t="shared" si="1"/>
        <v>35654</v>
      </c>
      <c r="J49" s="37"/>
      <c r="K49" s="14">
        <f t="shared" si="2"/>
        <v>35654</v>
      </c>
      <c r="L49" s="37"/>
      <c r="M49" s="14">
        <f t="shared" si="3"/>
        <v>35654</v>
      </c>
    </row>
    <row r="50" spans="1:13" ht="47.25">
      <c r="A50" s="2">
        <v>26</v>
      </c>
      <c r="B50" s="12" t="s">
        <v>36</v>
      </c>
      <c r="C50" s="13">
        <v>2823</v>
      </c>
      <c r="D50" s="10"/>
      <c r="E50" s="14">
        <f t="shared" si="0"/>
        <v>2823</v>
      </c>
      <c r="F50" s="15"/>
      <c r="G50" s="14">
        <f t="shared" si="1"/>
        <v>2823</v>
      </c>
      <c r="H50" s="15"/>
      <c r="I50" s="14">
        <f t="shared" si="1"/>
        <v>2823</v>
      </c>
      <c r="J50" s="37"/>
      <c r="K50" s="14">
        <f t="shared" si="2"/>
        <v>2823</v>
      </c>
      <c r="L50" s="37"/>
      <c r="M50" s="14">
        <f t="shared" si="3"/>
        <v>2823</v>
      </c>
    </row>
    <row r="51" spans="1:13">
      <c r="A51" s="2">
        <v>27</v>
      </c>
      <c r="B51" s="12" t="s">
        <v>37</v>
      </c>
      <c r="C51" s="13">
        <v>3079</v>
      </c>
      <c r="D51" s="10"/>
      <c r="E51" s="14">
        <f t="shared" si="0"/>
        <v>3079</v>
      </c>
      <c r="F51" s="15"/>
      <c r="G51" s="14">
        <f t="shared" si="1"/>
        <v>3079</v>
      </c>
      <c r="H51" s="15"/>
      <c r="I51" s="14">
        <f t="shared" si="1"/>
        <v>3079</v>
      </c>
      <c r="J51" s="37"/>
      <c r="K51" s="14">
        <f t="shared" si="2"/>
        <v>3079</v>
      </c>
      <c r="L51" s="37"/>
      <c r="M51" s="14">
        <f t="shared" si="3"/>
        <v>3079</v>
      </c>
    </row>
    <row r="52" spans="1:13" ht="47.25">
      <c r="A52" s="2">
        <v>28</v>
      </c>
      <c r="B52" s="12" t="s">
        <v>38</v>
      </c>
      <c r="C52" s="13">
        <v>5100</v>
      </c>
      <c r="D52" s="10"/>
      <c r="E52" s="14">
        <f t="shared" si="0"/>
        <v>5100</v>
      </c>
      <c r="F52" s="15"/>
      <c r="G52" s="14">
        <f t="shared" si="1"/>
        <v>5100</v>
      </c>
      <c r="H52" s="15"/>
      <c r="I52" s="14">
        <f t="shared" si="1"/>
        <v>5100</v>
      </c>
      <c r="J52" s="37"/>
      <c r="K52" s="14">
        <f t="shared" si="2"/>
        <v>5100</v>
      </c>
      <c r="L52" s="37"/>
      <c r="M52" s="14">
        <f t="shared" si="3"/>
        <v>5100</v>
      </c>
    </row>
    <row r="53" spans="1:13" ht="47.25">
      <c r="A53" s="2">
        <v>29</v>
      </c>
      <c r="B53" s="12" t="s">
        <v>39</v>
      </c>
      <c r="C53" s="13">
        <v>36279</v>
      </c>
      <c r="D53" s="10">
        <v>-120</v>
      </c>
      <c r="E53" s="14">
        <f t="shared" si="0"/>
        <v>36159</v>
      </c>
      <c r="F53" s="15"/>
      <c r="G53" s="14">
        <f t="shared" si="1"/>
        <v>36159</v>
      </c>
      <c r="H53" s="15"/>
      <c r="I53" s="14">
        <f t="shared" si="1"/>
        <v>36159</v>
      </c>
      <c r="J53" s="37"/>
      <c r="K53" s="14">
        <f t="shared" si="2"/>
        <v>36159</v>
      </c>
      <c r="L53" s="37"/>
      <c r="M53" s="14">
        <f t="shared" si="3"/>
        <v>36159</v>
      </c>
    </row>
    <row r="54" spans="1:13" ht="31.5">
      <c r="A54" s="2">
        <v>30</v>
      </c>
      <c r="B54" s="12" t="s">
        <v>40</v>
      </c>
      <c r="C54" s="13">
        <v>394</v>
      </c>
      <c r="D54" s="10"/>
      <c r="E54" s="14">
        <f t="shared" si="0"/>
        <v>394</v>
      </c>
      <c r="F54" s="15"/>
      <c r="G54" s="14">
        <f t="shared" si="1"/>
        <v>394</v>
      </c>
      <c r="H54" s="15"/>
      <c r="I54" s="14">
        <f t="shared" si="1"/>
        <v>394</v>
      </c>
      <c r="J54" s="37"/>
      <c r="K54" s="14">
        <f t="shared" si="2"/>
        <v>394</v>
      </c>
      <c r="L54" s="37"/>
      <c r="M54" s="14">
        <f t="shared" si="3"/>
        <v>394</v>
      </c>
    </row>
    <row r="55" spans="1:13">
      <c r="A55" s="2">
        <v>31</v>
      </c>
      <c r="B55" s="12" t="s">
        <v>41</v>
      </c>
      <c r="C55" s="13">
        <v>8614</v>
      </c>
      <c r="D55" s="10"/>
      <c r="E55" s="14">
        <f t="shared" si="0"/>
        <v>8614</v>
      </c>
      <c r="F55" s="15"/>
      <c r="G55" s="14">
        <f t="shared" si="1"/>
        <v>8614</v>
      </c>
      <c r="H55" s="15"/>
      <c r="I55" s="14">
        <f t="shared" si="1"/>
        <v>8614</v>
      </c>
      <c r="J55" s="37"/>
      <c r="K55" s="14">
        <f t="shared" si="2"/>
        <v>8614</v>
      </c>
      <c r="L55" s="37"/>
      <c r="M55" s="14">
        <f t="shared" si="3"/>
        <v>8614</v>
      </c>
    </row>
    <row r="56" spans="1:13">
      <c r="A56" s="2">
        <v>32</v>
      </c>
      <c r="B56" s="12" t="s">
        <v>42</v>
      </c>
      <c r="C56" s="21">
        <v>15000</v>
      </c>
      <c r="D56" s="10"/>
      <c r="E56" s="14">
        <f t="shared" si="0"/>
        <v>15000</v>
      </c>
      <c r="F56" s="15"/>
      <c r="G56" s="14">
        <f t="shared" si="1"/>
        <v>15000</v>
      </c>
      <c r="H56" s="15"/>
      <c r="I56" s="14">
        <f t="shared" si="1"/>
        <v>15000</v>
      </c>
      <c r="J56" s="37"/>
      <c r="K56" s="14">
        <f t="shared" si="2"/>
        <v>15000</v>
      </c>
      <c r="L56" s="14">
        <f>-2048-3506</f>
        <v>-5554</v>
      </c>
      <c r="M56" s="14">
        <f t="shared" si="3"/>
        <v>9446</v>
      </c>
    </row>
    <row r="57" spans="1:13">
      <c r="A57" s="2">
        <v>33</v>
      </c>
      <c r="B57" s="12" t="s">
        <v>43</v>
      </c>
      <c r="C57" s="21">
        <v>44016</v>
      </c>
      <c r="D57" s="10"/>
      <c r="E57" s="14">
        <f>SUM(E58:E60)</f>
        <v>44016</v>
      </c>
      <c r="F57" s="15"/>
      <c r="G57" s="14">
        <f t="shared" si="1"/>
        <v>44016</v>
      </c>
      <c r="H57" s="15"/>
      <c r="I57" s="14">
        <f t="shared" si="1"/>
        <v>44016</v>
      </c>
      <c r="J57" s="37"/>
      <c r="K57" s="14">
        <f t="shared" si="2"/>
        <v>44016</v>
      </c>
      <c r="L57" s="37"/>
      <c r="M57" s="14">
        <f t="shared" si="3"/>
        <v>44016</v>
      </c>
    </row>
    <row r="58" spans="1:13">
      <c r="A58" s="51"/>
      <c r="B58" s="16" t="s">
        <v>44</v>
      </c>
      <c r="C58" s="22">
        <v>31202</v>
      </c>
      <c r="D58" s="10"/>
      <c r="E58" s="23">
        <f>C58+D58</f>
        <v>31202</v>
      </c>
      <c r="F58" s="15"/>
      <c r="G58" s="14">
        <f t="shared" si="1"/>
        <v>31202</v>
      </c>
      <c r="H58" s="15"/>
      <c r="I58" s="14">
        <f t="shared" si="1"/>
        <v>31202</v>
      </c>
      <c r="J58" s="37"/>
      <c r="K58" s="14">
        <f t="shared" si="2"/>
        <v>31202</v>
      </c>
      <c r="L58" s="37"/>
      <c r="M58" s="14">
        <f t="shared" si="3"/>
        <v>31202</v>
      </c>
    </row>
    <row r="59" spans="1:13">
      <c r="A59" s="52"/>
      <c r="B59" s="24" t="s">
        <v>45</v>
      </c>
      <c r="C59" s="22">
        <v>10808</v>
      </c>
      <c r="D59" s="10"/>
      <c r="E59" s="23">
        <f t="shared" ref="E59:E122" si="4">C59+D59</f>
        <v>10808</v>
      </c>
      <c r="F59" s="15"/>
      <c r="G59" s="14">
        <f t="shared" si="1"/>
        <v>10808</v>
      </c>
      <c r="H59" s="15"/>
      <c r="I59" s="14">
        <f t="shared" si="1"/>
        <v>10808</v>
      </c>
      <c r="J59" s="37"/>
      <c r="K59" s="14">
        <f t="shared" si="2"/>
        <v>10808</v>
      </c>
      <c r="L59" s="37"/>
      <c r="M59" s="14">
        <f t="shared" si="3"/>
        <v>10808</v>
      </c>
    </row>
    <row r="60" spans="1:13">
      <c r="A60" s="53"/>
      <c r="B60" s="24" t="s">
        <v>46</v>
      </c>
      <c r="C60" s="22">
        <v>2006</v>
      </c>
      <c r="D60" s="10"/>
      <c r="E60" s="23">
        <f t="shared" si="4"/>
        <v>2006</v>
      </c>
      <c r="F60" s="15"/>
      <c r="G60" s="14">
        <f t="shared" si="1"/>
        <v>2006</v>
      </c>
      <c r="H60" s="15"/>
      <c r="I60" s="14">
        <f t="shared" si="1"/>
        <v>2006</v>
      </c>
      <c r="J60" s="37"/>
      <c r="K60" s="14">
        <f t="shared" si="2"/>
        <v>2006</v>
      </c>
      <c r="L60" s="37"/>
      <c r="M60" s="14">
        <f t="shared" si="3"/>
        <v>2006</v>
      </c>
    </row>
    <row r="61" spans="1:13" ht="31.5">
      <c r="A61" s="2">
        <v>34</v>
      </c>
      <c r="B61" s="12" t="s">
        <v>47</v>
      </c>
      <c r="C61" s="21">
        <v>14645</v>
      </c>
      <c r="D61" s="10"/>
      <c r="E61" s="14">
        <f t="shared" si="4"/>
        <v>14645</v>
      </c>
      <c r="F61" s="15"/>
      <c r="G61" s="14">
        <f t="shared" si="1"/>
        <v>14645</v>
      </c>
      <c r="H61" s="15"/>
      <c r="I61" s="14">
        <f t="shared" si="1"/>
        <v>14645</v>
      </c>
      <c r="J61" s="37"/>
      <c r="K61" s="14">
        <f t="shared" si="2"/>
        <v>14645</v>
      </c>
      <c r="L61" s="37"/>
      <c r="M61" s="14">
        <f t="shared" si="3"/>
        <v>14645</v>
      </c>
    </row>
    <row r="62" spans="1:13" ht="31.5">
      <c r="A62" s="2">
        <v>35</v>
      </c>
      <c r="B62" s="25" t="s">
        <v>48</v>
      </c>
      <c r="C62" s="21">
        <v>3517</v>
      </c>
      <c r="D62" s="10"/>
      <c r="E62" s="14">
        <f t="shared" si="4"/>
        <v>3517</v>
      </c>
      <c r="F62" s="15"/>
      <c r="G62" s="14">
        <f t="shared" si="1"/>
        <v>3517</v>
      </c>
      <c r="H62" s="15"/>
      <c r="I62" s="14">
        <f t="shared" si="1"/>
        <v>3517</v>
      </c>
      <c r="J62" s="37"/>
      <c r="K62" s="14">
        <f t="shared" si="2"/>
        <v>3517</v>
      </c>
      <c r="L62" s="37"/>
      <c r="M62" s="14">
        <f t="shared" si="3"/>
        <v>3517</v>
      </c>
    </row>
    <row r="63" spans="1:13">
      <c r="A63" s="2">
        <v>36</v>
      </c>
      <c r="B63" s="25" t="s">
        <v>49</v>
      </c>
      <c r="C63" s="21">
        <v>1111</v>
      </c>
      <c r="D63" s="10"/>
      <c r="E63" s="14">
        <f t="shared" si="4"/>
        <v>1111</v>
      </c>
      <c r="F63" s="15"/>
      <c r="G63" s="14">
        <f t="shared" si="1"/>
        <v>1111</v>
      </c>
      <c r="H63" s="15"/>
      <c r="I63" s="14">
        <f t="shared" si="1"/>
        <v>1111</v>
      </c>
      <c r="J63" s="37"/>
      <c r="K63" s="14">
        <f t="shared" si="2"/>
        <v>1111</v>
      </c>
      <c r="L63" s="37"/>
      <c r="M63" s="14">
        <f t="shared" si="3"/>
        <v>1111</v>
      </c>
    </row>
    <row r="64" spans="1:13" ht="31.5">
      <c r="A64" s="2">
        <v>37</v>
      </c>
      <c r="B64" s="25" t="s">
        <v>114</v>
      </c>
      <c r="C64" s="21">
        <v>300</v>
      </c>
      <c r="D64" s="10"/>
      <c r="E64" s="14">
        <f t="shared" si="4"/>
        <v>300</v>
      </c>
      <c r="F64" s="15"/>
      <c r="G64" s="14">
        <f t="shared" si="1"/>
        <v>300</v>
      </c>
      <c r="H64" s="15"/>
      <c r="I64" s="14">
        <f t="shared" si="1"/>
        <v>300</v>
      </c>
      <c r="J64" s="37"/>
      <c r="K64" s="14">
        <f t="shared" si="2"/>
        <v>300</v>
      </c>
      <c r="L64" s="37"/>
      <c r="M64" s="14">
        <f t="shared" si="3"/>
        <v>300</v>
      </c>
    </row>
    <row r="65" spans="1:13" ht="31.5">
      <c r="A65" s="2">
        <v>38</v>
      </c>
      <c r="B65" s="25" t="s">
        <v>50</v>
      </c>
      <c r="C65" s="21">
        <v>1970</v>
      </c>
      <c r="D65" s="10"/>
      <c r="E65" s="14">
        <f t="shared" si="4"/>
        <v>1970</v>
      </c>
      <c r="F65" s="15"/>
      <c r="G65" s="14">
        <f t="shared" si="1"/>
        <v>1970</v>
      </c>
      <c r="H65" s="15"/>
      <c r="I65" s="14">
        <f t="shared" si="1"/>
        <v>1970</v>
      </c>
      <c r="J65" s="37"/>
      <c r="K65" s="14">
        <f t="shared" si="2"/>
        <v>1970</v>
      </c>
      <c r="L65" s="37"/>
      <c r="M65" s="14">
        <f t="shared" si="3"/>
        <v>1970</v>
      </c>
    </row>
    <row r="66" spans="1:13">
      <c r="A66" s="2">
        <v>39</v>
      </c>
      <c r="B66" s="25" t="s">
        <v>51</v>
      </c>
      <c r="C66" s="21">
        <v>4970</v>
      </c>
      <c r="D66" s="10"/>
      <c r="E66" s="14">
        <f t="shared" si="4"/>
        <v>4970</v>
      </c>
      <c r="F66" s="15"/>
      <c r="G66" s="14">
        <f t="shared" si="1"/>
        <v>4970</v>
      </c>
      <c r="H66" s="15"/>
      <c r="I66" s="14">
        <f t="shared" si="1"/>
        <v>4970</v>
      </c>
      <c r="J66" s="37"/>
      <c r="K66" s="14">
        <f t="shared" si="2"/>
        <v>4970</v>
      </c>
      <c r="L66" s="37"/>
      <c r="M66" s="14">
        <f t="shared" si="3"/>
        <v>4970</v>
      </c>
    </row>
    <row r="67" spans="1:13">
      <c r="A67" s="2">
        <v>40</v>
      </c>
      <c r="B67" s="25" t="s">
        <v>52</v>
      </c>
      <c r="C67" s="21">
        <v>2568</v>
      </c>
      <c r="D67" s="10"/>
      <c r="E67" s="14">
        <f t="shared" si="4"/>
        <v>2568</v>
      </c>
      <c r="F67" s="15"/>
      <c r="G67" s="14">
        <f t="shared" si="1"/>
        <v>2568</v>
      </c>
      <c r="H67" s="15"/>
      <c r="I67" s="14">
        <f t="shared" si="1"/>
        <v>2568</v>
      </c>
      <c r="J67" s="37"/>
      <c r="K67" s="14">
        <f t="shared" si="2"/>
        <v>2568</v>
      </c>
      <c r="L67" s="37"/>
      <c r="M67" s="14">
        <f t="shared" si="3"/>
        <v>2568</v>
      </c>
    </row>
    <row r="68" spans="1:13">
      <c r="A68" s="2">
        <v>41</v>
      </c>
      <c r="B68" s="25" t="s">
        <v>131</v>
      </c>
      <c r="C68" s="21">
        <v>5956</v>
      </c>
      <c r="D68" s="10"/>
      <c r="E68" s="14">
        <f t="shared" si="4"/>
        <v>5956</v>
      </c>
      <c r="F68" s="15"/>
      <c r="G68" s="14">
        <f t="shared" si="1"/>
        <v>5956</v>
      </c>
      <c r="H68" s="15"/>
      <c r="I68" s="14">
        <f t="shared" si="1"/>
        <v>5956</v>
      </c>
      <c r="J68" s="37"/>
      <c r="K68" s="14">
        <f t="shared" si="2"/>
        <v>5956</v>
      </c>
      <c r="L68" s="37"/>
      <c r="M68" s="14">
        <f t="shared" si="3"/>
        <v>5956</v>
      </c>
    </row>
    <row r="69" spans="1:13" ht="31.5">
      <c r="A69" s="2">
        <v>42</v>
      </c>
      <c r="B69" s="25" t="s">
        <v>53</v>
      </c>
      <c r="C69" s="21">
        <v>1009</v>
      </c>
      <c r="D69" s="10"/>
      <c r="E69" s="14">
        <f t="shared" si="4"/>
        <v>1009</v>
      </c>
      <c r="F69" s="15"/>
      <c r="G69" s="14">
        <f t="shared" si="1"/>
        <v>1009</v>
      </c>
      <c r="H69" s="15"/>
      <c r="I69" s="14">
        <f t="shared" si="1"/>
        <v>1009</v>
      </c>
      <c r="J69" s="37"/>
      <c r="K69" s="14">
        <f t="shared" si="2"/>
        <v>1009</v>
      </c>
      <c r="L69" s="37"/>
      <c r="M69" s="14">
        <f t="shared" si="3"/>
        <v>1009</v>
      </c>
    </row>
    <row r="70" spans="1:13">
      <c r="A70" s="2">
        <v>43</v>
      </c>
      <c r="B70" s="25" t="s">
        <v>54</v>
      </c>
      <c r="C70" s="21">
        <v>1007</v>
      </c>
      <c r="D70" s="10"/>
      <c r="E70" s="14">
        <f t="shared" si="4"/>
        <v>1007</v>
      </c>
      <c r="F70" s="15"/>
      <c r="G70" s="14">
        <f t="shared" si="1"/>
        <v>1007</v>
      </c>
      <c r="H70" s="15"/>
      <c r="I70" s="14">
        <f t="shared" si="1"/>
        <v>1007</v>
      </c>
      <c r="J70" s="37"/>
      <c r="K70" s="14">
        <f t="shared" si="2"/>
        <v>1007</v>
      </c>
      <c r="L70" s="37"/>
      <c r="M70" s="14">
        <f t="shared" si="3"/>
        <v>1007</v>
      </c>
    </row>
    <row r="71" spans="1:13" ht="31.5">
      <c r="A71" s="2">
        <v>44</v>
      </c>
      <c r="B71" s="25" t="s">
        <v>55</v>
      </c>
      <c r="C71" s="21">
        <v>153</v>
      </c>
      <c r="D71" s="10"/>
      <c r="E71" s="14">
        <f t="shared" si="4"/>
        <v>153</v>
      </c>
      <c r="F71" s="15"/>
      <c r="G71" s="14">
        <f t="shared" si="1"/>
        <v>153</v>
      </c>
      <c r="H71" s="15"/>
      <c r="I71" s="14">
        <f t="shared" si="1"/>
        <v>153</v>
      </c>
      <c r="J71" s="37"/>
      <c r="K71" s="14">
        <f t="shared" si="2"/>
        <v>153</v>
      </c>
      <c r="L71" s="37"/>
      <c r="M71" s="14">
        <f t="shared" si="3"/>
        <v>153</v>
      </c>
    </row>
    <row r="72" spans="1:13" ht="31.5">
      <c r="A72" s="2">
        <v>45</v>
      </c>
      <c r="B72" s="12" t="s">
        <v>56</v>
      </c>
      <c r="C72" s="26">
        <v>13062</v>
      </c>
      <c r="D72" s="10"/>
      <c r="E72" s="14">
        <f t="shared" si="4"/>
        <v>13062</v>
      </c>
      <c r="F72" s="15"/>
      <c r="G72" s="14">
        <f t="shared" si="1"/>
        <v>13062</v>
      </c>
      <c r="H72" s="15"/>
      <c r="I72" s="14">
        <f t="shared" si="1"/>
        <v>13062</v>
      </c>
      <c r="J72" s="37"/>
      <c r="K72" s="14">
        <f t="shared" si="2"/>
        <v>13062</v>
      </c>
      <c r="L72" s="37"/>
      <c r="M72" s="14">
        <f t="shared" si="3"/>
        <v>13062</v>
      </c>
    </row>
    <row r="73" spans="1:13">
      <c r="A73" s="2">
        <v>46</v>
      </c>
      <c r="B73" s="12" t="s">
        <v>57</v>
      </c>
      <c r="C73" s="26">
        <v>17808</v>
      </c>
      <c r="D73" s="10"/>
      <c r="E73" s="14">
        <f t="shared" si="4"/>
        <v>17808</v>
      </c>
      <c r="F73" s="15"/>
      <c r="G73" s="14">
        <f t="shared" si="1"/>
        <v>17808</v>
      </c>
      <c r="H73" s="15"/>
      <c r="I73" s="14">
        <f t="shared" si="1"/>
        <v>17808</v>
      </c>
      <c r="J73" s="37"/>
      <c r="K73" s="14">
        <f t="shared" si="2"/>
        <v>17808</v>
      </c>
      <c r="L73" s="37"/>
      <c r="M73" s="14">
        <f t="shared" si="3"/>
        <v>17808</v>
      </c>
    </row>
    <row r="74" spans="1:13" ht="31.5">
      <c r="A74" s="2">
        <v>47</v>
      </c>
      <c r="B74" s="12" t="s">
        <v>58</v>
      </c>
      <c r="C74" s="26">
        <v>2268</v>
      </c>
      <c r="D74" s="10"/>
      <c r="E74" s="14">
        <f t="shared" si="4"/>
        <v>2268</v>
      </c>
      <c r="F74" s="15"/>
      <c r="G74" s="14">
        <f t="shared" si="1"/>
        <v>2268</v>
      </c>
      <c r="H74" s="15"/>
      <c r="I74" s="14">
        <f t="shared" si="1"/>
        <v>2268</v>
      </c>
      <c r="J74" s="37"/>
      <c r="K74" s="14">
        <f t="shared" si="2"/>
        <v>2268</v>
      </c>
      <c r="L74" s="37"/>
      <c r="M74" s="14">
        <f t="shared" si="3"/>
        <v>2268</v>
      </c>
    </row>
    <row r="75" spans="1:13" ht="47.25">
      <c r="A75" s="2">
        <v>48</v>
      </c>
      <c r="B75" s="12" t="s">
        <v>59</v>
      </c>
      <c r="C75" s="26">
        <v>35836</v>
      </c>
      <c r="D75" s="10"/>
      <c r="E75" s="14">
        <f t="shared" si="4"/>
        <v>35836</v>
      </c>
      <c r="F75" s="15"/>
      <c r="G75" s="14">
        <f t="shared" ref="G75:I138" si="5">E75+F75</f>
        <v>35836</v>
      </c>
      <c r="H75" s="15"/>
      <c r="I75" s="14">
        <f t="shared" si="5"/>
        <v>35836</v>
      </c>
      <c r="J75" s="37"/>
      <c r="K75" s="14">
        <f t="shared" ref="K75:K138" si="6">I75+J75</f>
        <v>35836</v>
      </c>
      <c r="L75" s="37"/>
      <c r="M75" s="14">
        <f t="shared" ref="M75:M138" si="7">K75+L75</f>
        <v>35836</v>
      </c>
    </row>
    <row r="76" spans="1:13" hidden="1">
      <c r="A76" s="2">
        <v>52</v>
      </c>
      <c r="B76" s="25" t="s">
        <v>60</v>
      </c>
      <c r="C76" s="21">
        <v>1000</v>
      </c>
      <c r="D76" s="10"/>
      <c r="E76" s="14">
        <f t="shared" si="4"/>
        <v>1000</v>
      </c>
      <c r="F76" s="15"/>
      <c r="G76" s="14">
        <f t="shared" si="5"/>
        <v>1000</v>
      </c>
      <c r="H76" s="15">
        <v>-1000</v>
      </c>
      <c r="I76" s="14">
        <f t="shared" si="5"/>
        <v>0</v>
      </c>
      <c r="J76" s="37"/>
      <c r="K76" s="14">
        <f t="shared" si="6"/>
        <v>0</v>
      </c>
      <c r="L76" s="37"/>
      <c r="M76" s="14">
        <f t="shared" si="7"/>
        <v>0</v>
      </c>
    </row>
    <row r="77" spans="1:13" ht="31.5">
      <c r="A77" s="2">
        <v>49</v>
      </c>
      <c r="B77" s="25" t="s">
        <v>61</v>
      </c>
      <c r="C77" s="21">
        <v>13132</v>
      </c>
      <c r="D77" s="10"/>
      <c r="E77" s="14">
        <f t="shared" si="4"/>
        <v>13132</v>
      </c>
      <c r="F77" s="15"/>
      <c r="G77" s="14">
        <f t="shared" si="5"/>
        <v>13132</v>
      </c>
      <c r="H77" s="15"/>
      <c r="I77" s="14">
        <f t="shared" si="5"/>
        <v>13132</v>
      </c>
      <c r="J77" s="14">
        <f>J78+J79</f>
        <v>-5000</v>
      </c>
      <c r="K77" s="14">
        <f t="shared" si="6"/>
        <v>8132</v>
      </c>
      <c r="L77" s="14"/>
      <c r="M77" s="14">
        <f t="shared" si="7"/>
        <v>8132</v>
      </c>
    </row>
    <row r="78" spans="1:13">
      <c r="A78" s="54"/>
      <c r="B78" s="20" t="s">
        <v>62</v>
      </c>
      <c r="C78" s="22">
        <v>10000</v>
      </c>
      <c r="D78" s="10"/>
      <c r="E78" s="14">
        <f t="shared" si="4"/>
        <v>10000</v>
      </c>
      <c r="F78" s="15"/>
      <c r="G78" s="14">
        <f t="shared" si="5"/>
        <v>10000</v>
      </c>
      <c r="H78" s="15"/>
      <c r="I78" s="14">
        <f t="shared" si="5"/>
        <v>10000</v>
      </c>
      <c r="J78" s="14">
        <v>-5000</v>
      </c>
      <c r="K78" s="14">
        <f t="shared" si="6"/>
        <v>5000</v>
      </c>
      <c r="L78" s="14"/>
      <c r="M78" s="14">
        <f t="shared" si="7"/>
        <v>5000</v>
      </c>
    </row>
    <row r="79" spans="1:13">
      <c r="A79" s="55"/>
      <c r="B79" s="20" t="s">
        <v>63</v>
      </c>
      <c r="C79" s="22">
        <v>3132</v>
      </c>
      <c r="D79" s="10"/>
      <c r="E79" s="14">
        <f t="shared" si="4"/>
        <v>3132</v>
      </c>
      <c r="F79" s="15"/>
      <c r="G79" s="14">
        <f t="shared" si="5"/>
        <v>3132</v>
      </c>
      <c r="H79" s="15"/>
      <c r="I79" s="14">
        <f t="shared" si="5"/>
        <v>3132</v>
      </c>
      <c r="J79" s="37"/>
      <c r="K79" s="14">
        <f t="shared" si="6"/>
        <v>3132</v>
      </c>
      <c r="L79" s="37"/>
      <c r="M79" s="14">
        <f t="shared" si="7"/>
        <v>3132</v>
      </c>
    </row>
    <row r="80" spans="1:13">
      <c r="A80" s="3" t="s">
        <v>148</v>
      </c>
      <c r="B80" s="27" t="s">
        <v>64</v>
      </c>
      <c r="C80" s="21">
        <v>1212</v>
      </c>
      <c r="D80" s="10"/>
      <c r="E80" s="14">
        <f t="shared" si="4"/>
        <v>1212</v>
      </c>
      <c r="F80" s="15"/>
      <c r="G80" s="14">
        <f t="shared" si="5"/>
        <v>1212</v>
      </c>
      <c r="H80" s="15"/>
      <c r="I80" s="14">
        <f t="shared" si="5"/>
        <v>1212</v>
      </c>
      <c r="J80" s="37"/>
      <c r="K80" s="14">
        <f t="shared" si="6"/>
        <v>1212</v>
      </c>
      <c r="L80" s="37"/>
      <c r="M80" s="14">
        <f t="shared" si="7"/>
        <v>1212</v>
      </c>
    </row>
    <row r="81" spans="1:13">
      <c r="A81" s="3" t="s">
        <v>137</v>
      </c>
      <c r="B81" s="27" t="s">
        <v>65</v>
      </c>
      <c r="C81" s="21">
        <v>500</v>
      </c>
      <c r="D81" s="10"/>
      <c r="E81" s="14">
        <f t="shared" si="4"/>
        <v>500</v>
      </c>
      <c r="F81" s="15"/>
      <c r="G81" s="14">
        <f t="shared" si="5"/>
        <v>500</v>
      </c>
      <c r="H81" s="15"/>
      <c r="I81" s="14">
        <f t="shared" si="5"/>
        <v>500</v>
      </c>
      <c r="J81" s="37"/>
      <c r="K81" s="14">
        <f t="shared" si="6"/>
        <v>500</v>
      </c>
      <c r="L81" s="37"/>
      <c r="M81" s="14">
        <f t="shared" si="7"/>
        <v>500</v>
      </c>
    </row>
    <row r="82" spans="1:13">
      <c r="A82" s="3" t="s">
        <v>135</v>
      </c>
      <c r="B82" s="25" t="s">
        <v>66</v>
      </c>
      <c r="C82" s="21">
        <v>14530</v>
      </c>
      <c r="D82" s="10"/>
      <c r="E82" s="14">
        <f t="shared" si="4"/>
        <v>14530</v>
      </c>
      <c r="F82" s="15"/>
      <c r="G82" s="14">
        <f t="shared" si="5"/>
        <v>14530</v>
      </c>
      <c r="H82" s="15"/>
      <c r="I82" s="14">
        <f t="shared" si="5"/>
        <v>14530</v>
      </c>
      <c r="J82" s="37"/>
      <c r="K82" s="14">
        <f t="shared" si="6"/>
        <v>14530</v>
      </c>
      <c r="L82" s="37"/>
      <c r="M82" s="14">
        <f t="shared" si="7"/>
        <v>14530</v>
      </c>
    </row>
    <row r="83" spans="1:13" ht="31.5">
      <c r="A83" s="3" t="s">
        <v>133</v>
      </c>
      <c r="B83" s="25" t="s">
        <v>67</v>
      </c>
      <c r="C83" s="21">
        <v>5801</v>
      </c>
      <c r="D83" s="10"/>
      <c r="E83" s="14">
        <f t="shared" si="4"/>
        <v>5801</v>
      </c>
      <c r="F83" s="15"/>
      <c r="G83" s="14">
        <f t="shared" si="5"/>
        <v>5801</v>
      </c>
      <c r="H83" s="15"/>
      <c r="I83" s="14">
        <f t="shared" si="5"/>
        <v>5801</v>
      </c>
      <c r="J83" s="37"/>
      <c r="K83" s="14">
        <f t="shared" si="6"/>
        <v>5801</v>
      </c>
      <c r="L83" s="37"/>
      <c r="M83" s="14">
        <f t="shared" si="7"/>
        <v>5801</v>
      </c>
    </row>
    <row r="84" spans="1:13">
      <c r="A84" s="3" t="s">
        <v>138</v>
      </c>
      <c r="B84" s="25" t="s">
        <v>68</v>
      </c>
      <c r="C84" s="21">
        <v>2581</v>
      </c>
      <c r="D84" s="10"/>
      <c r="E84" s="14">
        <f t="shared" si="4"/>
        <v>2581</v>
      </c>
      <c r="F84" s="15"/>
      <c r="G84" s="14">
        <f t="shared" si="5"/>
        <v>2581</v>
      </c>
      <c r="H84" s="15"/>
      <c r="I84" s="14">
        <f t="shared" si="5"/>
        <v>2581</v>
      </c>
      <c r="J84" s="37"/>
      <c r="K84" s="14">
        <f t="shared" si="6"/>
        <v>2581</v>
      </c>
      <c r="L84" s="37"/>
      <c r="M84" s="14">
        <f t="shared" si="7"/>
        <v>2581</v>
      </c>
    </row>
    <row r="85" spans="1:13">
      <c r="A85" s="3" t="s">
        <v>139</v>
      </c>
      <c r="B85" s="25" t="s">
        <v>69</v>
      </c>
      <c r="C85" s="21">
        <v>22916</v>
      </c>
      <c r="D85" s="10"/>
      <c r="E85" s="14">
        <f t="shared" si="4"/>
        <v>22916</v>
      </c>
      <c r="F85" s="15"/>
      <c r="G85" s="14">
        <f t="shared" si="5"/>
        <v>22916</v>
      </c>
      <c r="H85" s="15"/>
      <c r="I85" s="14">
        <f t="shared" si="5"/>
        <v>22916</v>
      </c>
      <c r="J85" s="37"/>
      <c r="K85" s="14">
        <f t="shared" si="6"/>
        <v>22916</v>
      </c>
      <c r="L85" s="37"/>
      <c r="M85" s="14">
        <f t="shared" si="7"/>
        <v>22916</v>
      </c>
    </row>
    <row r="86" spans="1:13">
      <c r="A86" s="3" t="s">
        <v>140</v>
      </c>
      <c r="B86" s="25" t="s">
        <v>70</v>
      </c>
      <c r="C86" s="21">
        <v>4000</v>
      </c>
      <c r="D86" s="10"/>
      <c r="E86" s="14">
        <f t="shared" si="4"/>
        <v>4000</v>
      </c>
      <c r="F86" s="15"/>
      <c r="G86" s="14">
        <f t="shared" si="5"/>
        <v>4000</v>
      </c>
      <c r="H86" s="15"/>
      <c r="I86" s="14">
        <f t="shared" si="5"/>
        <v>4000</v>
      </c>
      <c r="J86" s="37"/>
      <c r="K86" s="14">
        <f t="shared" si="6"/>
        <v>4000</v>
      </c>
      <c r="L86" s="37"/>
      <c r="M86" s="14">
        <f t="shared" si="7"/>
        <v>4000</v>
      </c>
    </row>
    <row r="87" spans="1:13">
      <c r="A87" s="3" t="s">
        <v>141</v>
      </c>
      <c r="B87" s="25" t="s">
        <v>71</v>
      </c>
      <c r="C87" s="21">
        <v>4650</v>
      </c>
      <c r="D87" s="10"/>
      <c r="E87" s="14">
        <f t="shared" si="4"/>
        <v>4650</v>
      </c>
      <c r="F87" s="15"/>
      <c r="G87" s="14">
        <f t="shared" si="5"/>
        <v>4650</v>
      </c>
      <c r="H87" s="15"/>
      <c r="I87" s="14">
        <f t="shared" si="5"/>
        <v>4650</v>
      </c>
      <c r="J87" s="37"/>
      <c r="K87" s="14">
        <f t="shared" si="6"/>
        <v>4650</v>
      </c>
      <c r="L87" s="37"/>
      <c r="M87" s="14">
        <f t="shared" si="7"/>
        <v>4650</v>
      </c>
    </row>
    <row r="88" spans="1:13" ht="31.5">
      <c r="A88" s="3" t="s">
        <v>142</v>
      </c>
      <c r="B88" s="25" t="s">
        <v>72</v>
      </c>
      <c r="C88" s="21">
        <v>7350</v>
      </c>
      <c r="D88" s="10"/>
      <c r="E88" s="14">
        <f t="shared" si="4"/>
        <v>7350</v>
      </c>
      <c r="F88" s="15"/>
      <c r="G88" s="14">
        <f t="shared" si="5"/>
        <v>7350</v>
      </c>
      <c r="H88" s="15"/>
      <c r="I88" s="14">
        <f t="shared" si="5"/>
        <v>7350</v>
      </c>
      <c r="J88" s="37"/>
      <c r="K88" s="14">
        <f t="shared" si="6"/>
        <v>7350</v>
      </c>
      <c r="L88" s="37"/>
      <c r="M88" s="14">
        <f t="shared" si="7"/>
        <v>7350</v>
      </c>
    </row>
    <row r="89" spans="1:13">
      <c r="A89" s="3" t="s">
        <v>143</v>
      </c>
      <c r="B89" s="25" t="s">
        <v>73</v>
      </c>
      <c r="C89" s="21">
        <v>3629</v>
      </c>
      <c r="D89" s="10"/>
      <c r="E89" s="14">
        <f t="shared" si="4"/>
        <v>3629</v>
      </c>
      <c r="F89" s="15"/>
      <c r="G89" s="14">
        <f t="shared" si="5"/>
        <v>3629</v>
      </c>
      <c r="H89" s="15"/>
      <c r="I89" s="14">
        <f t="shared" si="5"/>
        <v>3629</v>
      </c>
      <c r="J89" s="37"/>
      <c r="K89" s="14">
        <f t="shared" si="6"/>
        <v>3629</v>
      </c>
      <c r="L89" s="37"/>
      <c r="M89" s="14">
        <f t="shared" si="7"/>
        <v>3629</v>
      </c>
    </row>
    <row r="90" spans="1:13" ht="63">
      <c r="A90" s="3" t="s">
        <v>144</v>
      </c>
      <c r="B90" s="25" t="s">
        <v>74</v>
      </c>
      <c r="C90" s="21">
        <v>487</v>
      </c>
      <c r="D90" s="10"/>
      <c r="E90" s="14">
        <f t="shared" si="4"/>
        <v>487</v>
      </c>
      <c r="F90" s="15"/>
      <c r="G90" s="14">
        <f t="shared" si="5"/>
        <v>487</v>
      </c>
      <c r="H90" s="15"/>
      <c r="I90" s="14">
        <f t="shared" si="5"/>
        <v>487</v>
      </c>
      <c r="J90" s="37"/>
      <c r="K90" s="14">
        <f t="shared" si="6"/>
        <v>487</v>
      </c>
      <c r="L90" s="37"/>
      <c r="M90" s="14">
        <f t="shared" si="7"/>
        <v>487</v>
      </c>
    </row>
    <row r="91" spans="1:13">
      <c r="A91" s="3" t="s">
        <v>145</v>
      </c>
      <c r="B91" s="25" t="s">
        <v>75</v>
      </c>
      <c r="C91" s="21">
        <v>5243</v>
      </c>
      <c r="D91" s="10"/>
      <c r="E91" s="14">
        <f t="shared" si="4"/>
        <v>5243</v>
      </c>
      <c r="F91" s="15"/>
      <c r="G91" s="14">
        <f t="shared" si="5"/>
        <v>5243</v>
      </c>
      <c r="H91" s="15"/>
      <c r="I91" s="14">
        <f t="shared" si="5"/>
        <v>5243</v>
      </c>
      <c r="J91" s="37"/>
      <c r="K91" s="14">
        <f t="shared" si="6"/>
        <v>5243</v>
      </c>
      <c r="L91" s="37"/>
      <c r="M91" s="14">
        <f t="shared" si="7"/>
        <v>5243</v>
      </c>
    </row>
    <row r="92" spans="1:13" ht="31.5">
      <c r="A92" s="3" t="s">
        <v>146</v>
      </c>
      <c r="B92" s="25" t="s">
        <v>76</v>
      </c>
      <c r="C92" s="21">
        <v>2047</v>
      </c>
      <c r="D92" s="10"/>
      <c r="E92" s="14">
        <f t="shared" si="4"/>
        <v>2047</v>
      </c>
      <c r="F92" s="15"/>
      <c r="G92" s="14">
        <f t="shared" si="5"/>
        <v>2047</v>
      </c>
      <c r="H92" s="15"/>
      <c r="I92" s="14">
        <f t="shared" si="5"/>
        <v>2047</v>
      </c>
      <c r="J92" s="37"/>
      <c r="K92" s="14">
        <f t="shared" si="6"/>
        <v>2047</v>
      </c>
      <c r="L92" s="37"/>
      <c r="M92" s="14">
        <f t="shared" si="7"/>
        <v>2047</v>
      </c>
    </row>
    <row r="93" spans="1:13" ht="29.25" hidden="1" customHeight="1">
      <c r="A93" s="2" t="s">
        <v>125</v>
      </c>
      <c r="B93" s="25" t="s">
        <v>77</v>
      </c>
      <c r="C93" s="21">
        <v>1018</v>
      </c>
      <c r="D93" s="10"/>
      <c r="E93" s="14">
        <f t="shared" si="4"/>
        <v>1018</v>
      </c>
      <c r="F93" s="15">
        <v>-1018</v>
      </c>
      <c r="G93" s="14">
        <f t="shared" si="5"/>
        <v>0</v>
      </c>
      <c r="H93" s="15"/>
      <c r="I93" s="14">
        <f t="shared" si="5"/>
        <v>0</v>
      </c>
      <c r="J93" s="37"/>
      <c r="K93" s="14">
        <f t="shared" si="6"/>
        <v>0</v>
      </c>
      <c r="L93" s="37"/>
      <c r="M93" s="14">
        <f t="shared" si="7"/>
        <v>0</v>
      </c>
    </row>
    <row r="94" spans="1:13" ht="47.25" customHeight="1">
      <c r="A94" s="2">
        <v>63</v>
      </c>
      <c r="B94" s="25" t="s">
        <v>78</v>
      </c>
      <c r="C94" s="21">
        <v>2990</v>
      </c>
      <c r="D94" s="10"/>
      <c r="E94" s="14">
        <f t="shared" si="4"/>
        <v>2990</v>
      </c>
      <c r="F94" s="15"/>
      <c r="G94" s="14">
        <f t="shared" si="5"/>
        <v>2990</v>
      </c>
      <c r="H94" s="15"/>
      <c r="I94" s="14">
        <f t="shared" si="5"/>
        <v>2990</v>
      </c>
      <c r="J94" s="37"/>
      <c r="K94" s="14">
        <f t="shared" si="6"/>
        <v>2990</v>
      </c>
      <c r="L94" s="37"/>
      <c r="M94" s="14">
        <f t="shared" si="7"/>
        <v>2990</v>
      </c>
    </row>
    <row r="95" spans="1:13" ht="47.25">
      <c r="A95" s="2">
        <v>64</v>
      </c>
      <c r="B95" s="25" t="s">
        <v>79</v>
      </c>
      <c r="C95" s="21">
        <v>1703</v>
      </c>
      <c r="D95" s="10"/>
      <c r="E95" s="14">
        <f t="shared" si="4"/>
        <v>1703</v>
      </c>
      <c r="F95" s="15"/>
      <c r="G95" s="14">
        <f t="shared" si="5"/>
        <v>1703</v>
      </c>
      <c r="H95" s="15"/>
      <c r="I95" s="14">
        <f t="shared" si="5"/>
        <v>1703</v>
      </c>
      <c r="J95" s="37"/>
      <c r="K95" s="14">
        <f t="shared" si="6"/>
        <v>1703</v>
      </c>
      <c r="L95" s="37"/>
      <c r="M95" s="14">
        <f t="shared" si="7"/>
        <v>1703</v>
      </c>
    </row>
    <row r="96" spans="1:13" ht="31.5">
      <c r="A96" s="2">
        <v>65</v>
      </c>
      <c r="B96" s="12" t="s">
        <v>80</v>
      </c>
      <c r="C96" s="13">
        <v>30774</v>
      </c>
      <c r="D96" s="10"/>
      <c r="E96" s="14">
        <f t="shared" si="4"/>
        <v>30774</v>
      </c>
      <c r="F96" s="15"/>
      <c r="G96" s="14">
        <f t="shared" si="5"/>
        <v>30774</v>
      </c>
      <c r="H96" s="15"/>
      <c r="I96" s="14">
        <f t="shared" si="5"/>
        <v>30774</v>
      </c>
      <c r="J96" s="37"/>
      <c r="K96" s="14">
        <f t="shared" si="6"/>
        <v>30774</v>
      </c>
      <c r="L96" s="37"/>
      <c r="M96" s="14">
        <f t="shared" si="7"/>
        <v>30774</v>
      </c>
    </row>
    <row r="97" spans="1:13" ht="19.5" hidden="1" customHeight="1">
      <c r="A97" s="2">
        <v>71</v>
      </c>
      <c r="B97" s="12" t="s">
        <v>81</v>
      </c>
      <c r="C97" s="13">
        <v>58800</v>
      </c>
      <c r="D97" s="10"/>
      <c r="E97" s="14">
        <f t="shared" si="4"/>
        <v>58800</v>
      </c>
      <c r="F97" s="15">
        <v>-58800</v>
      </c>
      <c r="G97" s="14">
        <f t="shared" si="5"/>
        <v>0</v>
      </c>
      <c r="H97" s="15"/>
      <c r="I97" s="14">
        <f t="shared" si="5"/>
        <v>0</v>
      </c>
      <c r="J97" s="37"/>
      <c r="K97" s="14">
        <f t="shared" si="6"/>
        <v>0</v>
      </c>
      <c r="L97" s="37"/>
      <c r="M97" s="14">
        <f t="shared" si="7"/>
        <v>0</v>
      </c>
    </row>
    <row r="98" spans="1:13">
      <c r="A98" s="2">
        <v>66</v>
      </c>
      <c r="B98" s="12" t="s">
        <v>82</v>
      </c>
      <c r="C98" s="13">
        <v>11128</v>
      </c>
      <c r="D98" s="10"/>
      <c r="E98" s="14">
        <f t="shared" si="4"/>
        <v>11128</v>
      </c>
      <c r="F98" s="15"/>
      <c r="G98" s="14">
        <f t="shared" si="5"/>
        <v>11128</v>
      </c>
      <c r="H98" s="15"/>
      <c r="I98" s="14">
        <f t="shared" si="5"/>
        <v>11128</v>
      </c>
      <c r="J98" s="37"/>
      <c r="K98" s="14">
        <f t="shared" si="6"/>
        <v>11128</v>
      </c>
      <c r="L98" s="37"/>
      <c r="M98" s="14">
        <f t="shared" si="7"/>
        <v>11128</v>
      </c>
    </row>
    <row r="99" spans="1:13">
      <c r="A99" s="2">
        <v>67</v>
      </c>
      <c r="B99" s="12" t="s">
        <v>83</v>
      </c>
      <c r="C99" s="21">
        <v>22418</v>
      </c>
      <c r="D99" s="10"/>
      <c r="E99" s="14">
        <f t="shared" si="4"/>
        <v>22418</v>
      </c>
      <c r="F99" s="15"/>
      <c r="G99" s="14">
        <f t="shared" si="5"/>
        <v>22418</v>
      </c>
      <c r="H99" s="15"/>
      <c r="I99" s="14">
        <f t="shared" si="5"/>
        <v>22418</v>
      </c>
      <c r="J99" s="37"/>
      <c r="K99" s="14">
        <f t="shared" si="6"/>
        <v>22418</v>
      </c>
      <c r="L99" s="37"/>
      <c r="M99" s="14">
        <f t="shared" si="7"/>
        <v>22418</v>
      </c>
    </row>
    <row r="100" spans="1:13" ht="31.5">
      <c r="A100" s="2">
        <v>68</v>
      </c>
      <c r="B100" s="12" t="s">
        <v>84</v>
      </c>
      <c r="C100" s="21">
        <v>4287</v>
      </c>
      <c r="D100" s="10"/>
      <c r="E100" s="14">
        <f t="shared" si="4"/>
        <v>4287</v>
      </c>
      <c r="F100" s="15"/>
      <c r="G100" s="14">
        <f t="shared" si="5"/>
        <v>4287</v>
      </c>
      <c r="H100" s="15"/>
      <c r="I100" s="14">
        <f t="shared" si="5"/>
        <v>4287</v>
      </c>
      <c r="J100" s="37"/>
      <c r="K100" s="14">
        <f t="shared" si="6"/>
        <v>4287</v>
      </c>
      <c r="L100" s="37"/>
      <c r="M100" s="14">
        <f t="shared" si="7"/>
        <v>4287</v>
      </c>
    </row>
    <row r="101" spans="1:13">
      <c r="A101" s="2">
        <v>69</v>
      </c>
      <c r="B101" s="25" t="s">
        <v>85</v>
      </c>
      <c r="C101" s="21">
        <v>26750</v>
      </c>
      <c r="D101" s="10"/>
      <c r="E101" s="14">
        <f t="shared" si="4"/>
        <v>26750</v>
      </c>
      <c r="F101" s="15"/>
      <c r="G101" s="14">
        <f t="shared" si="5"/>
        <v>26750</v>
      </c>
      <c r="H101" s="15"/>
      <c r="I101" s="14">
        <f t="shared" si="5"/>
        <v>26750</v>
      </c>
      <c r="J101" s="37"/>
      <c r="K101" s="14">
        <f t="shared" si="6"/>
        <v>26750</v>
      </c>
      <c r="L101" s="37"/>
      <c r="M101" s="14">
        <f t="shared" si="7"/>
        <v>26750</v>
      </c>
    </row>
    <row r="102" spans="1:13">
      <c r="A102" s="2">
        <v>70</v>
      </c>
      <c r="B102" s="25" t="s">
        <v>86</v>
      </c>
      <c r="C102" s="21">
        <v>3485</v>
      </c>
      <c r="D102" s="10"/>
      <c r="E102" s="14">
        <f t="shared" si="4"/>
        <v>3485</v>
      </c>
      <c r="F102" s="15"/>
      <c r="G102" s="14">
        <f t="shared" si="5"/>
        <v>3485</v>
      </c>
      <c r="H102" s="15"/>
      <c r="I102" s="14">
        <f t="shared" si="5"/>
        <v>3485</v>
      </c>
      <c r="J102" s="37"/>
      <c r="K102" s="14">
        <f t="shared" si="6"/>
        <v>3485</v>
      </c>
      <c r="L102" s="37"/>
      <c r="M102" s="14">
        <f t="shared" si="7"/>
        <v>3485</v>
      </c>
    </row>
    <row r="103" spans="1:13" ht="31.5">
      <c r="A103" s="2">
        <v>71</v>
      </c>
      <c r="B103" s="25" t="s">
        <v>87</v>
      </c>
      <c r="C103" s="21">
        <v>10564</v>
      </c>
      <c r="D103" s="10"/>
      <c r="E103" s="14">
        <f t="shared" si="4"/>
        <v>10564</v>
      </c>
      <c r="F103" s="15"/>
      <c r="G103" s="14">
        <f t="shared" si="5"/>
        <v>10564</v>
      </c>
      <c r="H103" s="15"/>
      <c r="I103" s="14">
        <f t="shared" si="5"/>
        <v>10564</v>
      </c>
      <c r="J103" s="37"/>
      <c r="K103" s="14">
        <f t="shared" si="6"/>
        <v>10564</v>
      </c>
      <c r="L103" s="37"/>
      <c r="M103" s="14">
        <f t="shared" si="7"/>
        <v>10564</v>
      </c>
    </row>
    <row r="104" spans="1:13">
      <c r="A104" s="2">
        <v>72</v>
      </c>
      <c r="B104" s="25" t="s">
        <v>88</v>
      </c>
      <c r="C104" s="21">
        <v>10893</v>
      </c>
      <c r="D104" s="10"/>
      <c r="E104" s="14">
        <f t="shared" si="4"/>
        <v>10893</v>
      </c>
      <c r="F104" s="15"/>
      <c r="G104" s="14">
        <f t="shared" si="5"/>
        <v>10893</v>
      </c>
      <c r="H104" s="15"/>
      <c r="I104" s="14">
        <f t="shared" si="5"/>
        <v>10893</v>
      </c>
      <c r="J104" s="37"/>
      <c r="K104" s="14">
        <f t="shared" si="6"/>
        <v>10893</v>
      </c>
      <c r="L104" s="37"/>
      <c r="M104" s="14">
        <f t="shared" si="7"/>
        <v>10893</v>
      </c>
    </row>
    <row r="105" spans="1:13" ht="31.5">
      <c r="A105" s="2">
        <v>73</v>
      </c>
      <c r="B105" s="25" t="s">
        <v>89</v>
      </c>
      <c r="C105" s="21">
        <v>1083</v>
      </c>
      <c r="D105" s="10"/>
      <c r="E105" s="14">
        <f t="shared" si="4"/>
        <v>1083</v>
      </c>
      <c r="F105" s="15"/>
      <c r="G105" s="14">
        <f t="shared" si="5"/>
        <v>1083</v>
      </c>
      <c r="H105" s="15"/>
      <c r="I105" s="14">
        <f t="shared" si="5"/>
        <v>1083</v>
      </c>
      <c r="J105" s="37"/>
      <c r="K105" s="14">
        <f t="shared" si="6"/>
        <v>1083</v>
      </c>
      <c r="L105" s="37"/>
      <c r="M105" s="14">
        <f t="shared" si="7"/>
        <v>1083</v>
      </c>
    </row>
    <row r="106" spans="1:13">
      <c r="A106" s="2">
        <v>74</v>
      </c>
      <c r="B106" s="25" t="s">
        <v>90</v>
      </c>
      <c r="C106" s="21">
        <v>319</v>
      </c>
      <c r="D106" s="10"/>
      <c r="E106" s="14">
        <f t="shared" si="4"/>
        <v>319</v>
      </c>
      <c r="F106" s="15"/>
      <c r="G106" s="14">
        <f t="shared" si="5"/>
        <v>319</v>
      </c>
      <c r="H106" s="15"/>
      <c r="I106" s="14">
        <f t="shared" si="5"/>
        <v>319</v>
      </c>
      <c r="J106" s="37"/>
      <c r="K106" s="14">
        <f t="shared" si="6"/>
        <v>319</v>
      </c>
      <c r="L106" s="37"/>
      <c r="M106" s="14">
        <f t="shared" si="7"/>
        <v>319</v>
      </c>
    </row>
    <row r="107" spans="1:13" ht="33" customHeight="1">
      <c r="A107" s="2">
        <v>75</v>
      </c>
      <c r="B107" s="25" t="s">
        <v>91</v>
      </c>
      <c r="C107" s="21">
        <v>10260</v>
      </c>
      <c r="D107" s="10"/>
      <c r="E107" s="14">
        <f t="shared" si="4"/>
        <v>10260</v>
      </c>
      <c r="F107" s="15"/>
      <c r="G107" s="14">
        <f t="shared" si="5"/>
        <v>10260</v>
      </c>
      <c r="H107" s="15">
        <v>-5990</v>
      </c>
      <c r="I107" s="14">
        <f t="shared" si="5"/>
        <v>4270</v>
      </c>
      <c r="J107" s="37"/>
      <c r="K107" s="14">
        <f t="shared" si="6"/>
        <v>4270</v>
      </c>
      <c r="L107" s="37"/>
      <c r="M107" s="14">
        <f t="shared" si="7"/>
        <v>4270</v>
      </c>
    </row>
    <row r="108" spans="1:13" ht="31.5">
      <c r="A108" s="2">
        <v>76</v>
      </c>
      <c r="B108" s="25" t="s">
        <v>92</v>
      </c>
      <c r="C108" s="21">
        <v>132806</v>
      </c>
      <c r="D108" s="10"/>
      <c r="E108" s="14">
        <f>SUM(E109:E117)</f>
        <v>132806</v>
      </c>
      <c r="F108" s="15"/>
      <c r="G108" s="14">
        <f t="shared" si="5"/>
        <v>132806</v>
      </c>
      <c r="H108" s="15"/>
      <c r="I108" s="14">
        <f t="shared" si="5"/>
        <v>132806</v>
      </c>
      <c r="J108" s="37"/>
      <c r="K108" s="14">
        <f t="shared" si="6"/>
        <v>132806</v>
      </c>
      <c r="L108" s="37"/>
      <c r="M108" s="14">
        <f t="shared" si="7"/>
        <v>132806</v>
      </c>
    </row>
    <row r="109" spans="1:13">
      <c r="A109" s="51"/>
      <c r="B109" s="20" t="s">
        <v>93</v>
      </c>
      <c r="C109" s="22">
        <v>7100</v>
      </c>
      <c r="D109" s="10"/>
      <c r="E109" s="28">
        <f t="shared" si="4"/>
        <v>7100</v>
      </c>
      <c r="F109" s="15"/>
      <c r="G109" s="14">
        <f t="shared" si="5"/>
        <v>7100</v>
      </c>
      <c r="H109" s="15"/>
      <c r="I109" s="14">
        <f t="shared" si="5"/>
        <v>7100</v>
      </c>
      <c r="J109" s="37"/>
      <c r="K109" s="14">
        <f t="shared" si="6"/>
        <v>7100</v>
      </c>
      <c r="L109" s="37"/>
      <c r="M109" s="14">
        <f t="shared" si="7"/>
        <v>7100</v>
      </c>
    </row>
    <row r="110" spans="1:13" ht="31.5">
      <c r="A110" s="52"/>
      <c r="B110" s="20" t="s">
        <v>94</v>
      </c>
      <c r="C110" s="22">
        <v>46204</v>
      </c>
      <c r="D110" s="10"/>
      <c r="E110" s="28">
        <f t="shared" si="4"/>
        <v>46204</v>
      </c>
      <c r="F110" s="15"/>
      <c r="G110" s="14">
        <f t="shared" si="5"/>
        <v>46204</v>
      </c>
      <c r="H110" s="15"/>
      <c r="I110" s="14">
        <f t="shared" si="5"/>
        <v>46204</v>
      </c>
      <c r="J110" s="37"/>
      <c r="K110" s="14">
        <f t="shared" si="6"/>
        <v>46204</v>
      </c>
      <c r="L110" s="37"/>
      <c r="M110" s="14">
        <f t="shared" si="7"/>
        <v>46204</v>
      </c>
    </row>
    <row r="111" spans="1:13">
      <c r="A111" s="52"/>
      <c r="B111" s="20" t="s">
        <v>95</v>
      </c>
      <c r="C111" s="22">
        <v>56158</v>
      </c>
      <c r="D111" s="10"/>
      <c r="E111" s="28">
        <f t="shared" si="4"/>
        <v>56158</v>
      </c>
      <c r="F111" s="15"/>
      <c r="G111" s="14">
        <f t="shared" si="5"/>
        <v>56158</v>
      </c>
      <c r="H111" s="15"/>
      <c r="I111" s="14">
        <f t="shared" si="5"/>
        <v>56158</v>
      </c>
      <c r="J111" s="37"/>
      <c r="K111" s="14">
        <f t="shared" si="6"/>
        <v>56158</v>
      </c>
      <c r="L111" s="37"/>
      <c r="M111" s="14">
        <f t="shared" si="7"/>
        <v>56158</v>
      </c>
    </row>
    <row r="112" spans="1:13" ht="47.25">
      <c r="A112" s="52"/>
      <c r="B112" s="20" t="s">
        <v>96</v>
      </c>
      <c r="C112" s="22">
        <v>2294</v>
      </c>
      <c r="D112" s="10"/>
      <c r="E112" s="28">
        <f t="shared" si="4"/>
        <v>2294</v>
      </c>
      <c r="F112" s="15"/>
      <c r="G112" s="14">
        <f t="shared" si="5"/>
        <v>2294</v>
      </c>
      <c r="H112" s="15"/>
      <c r="I112" s="14">
        <f t="shared" si="5"/>
        <v>2294</v>
      </c>
      <c r="J112" s="37"/>
      <c r="K112" s="14">
        <f t="shared" si="6"/>
        <v>2294</v>
      </c>
      <c r="L112" s="37"/>
      <c r="M112" s="14">
        <f t="shared" si="7"/>
        <v>2294</v>
      </c>
    </row>
    <row r="113" spans="1:13">
      <c r="A113" s="52"/>
      <c r="B113" s="20" t="s">
        <v>97</v>
      </c>
      <c r="C113" s="22">
        <v>1180</v>
      </c>
      <c r="D113" s="10"/>
      <c r="E113" s="28">
        <f t="shared" si="4"/>
        <v>1180</v>
      </c>
      <c r="F113" s="15"/>
      <c r="G113" s="14">
        <f t="shared" si="5"/>
        <v>1180</v>
      </c>
      <c r="H113" s="15"/>
      <c r="I113" s="14">
        <f t="shared" si="5"/>
        <v>1180</v>
      </c>
      <c r="J113" s="37"/>
      <c r="K113" s="14">
        <f t="shared" si="6"/>
        <v>1180</v>
      </c>
      <c r="L113" s="37"/>
      <c r="M113" s="14">
        <f t="shared" si="7"/>
        <v>1180</v>
      </c>
    </row>
    <row r="114" spans="1:13" ht="31.5">
      <c r="A114" s="52"/>
      <c r="B114" s="20" t="s">
        <v>98</v>
      </c>
      <c r="C114" s="22">
        <v>1358</v>
      </c>
      <c r="D114" s="10"/>
      <c r="E114" s="28">
        <f t="shared" si="4"/>
        <v>1358</v>
      </c>
      <c r="F114" s="15"/>
      <c r="G114" s="14">
        <f t="shared" si="5"/>
        <v>1358</v>
      </c>
      <c r="H114" s="15"/>
      <c r="I114" s="14">
        <f t="shared" si="5"/>
        <v>1358</v>
      </c>
      <c r="J114" s="37"/>
      <c r="K114" s="14">
        <f t="shared" si="6"/>
        <v>1358</v>
      </c>
      <c r="L114" s="37"/>
      <c r="M114" s="14">
        <f t="shared" si="7"/>
        <v>1358</v>
      </c>
    </row>
    <row r="115" spans="1:13" ht="63">
      <c r="A115" s="52"/>
      <c r="B115" s="29" t="s">
        <v>113</v>
      </c>
      <c r="C115" s="22">
        <v>14826</v>
      </c>
      <c r="D115" s="10"/>
      <c r="E115" s="28">
        <f t="shared" si="4"/>
        <v>14826</v>
      </c>
      <c r="F115" s="15"/>
      <c r="G115" s="14">
        <f t="shared" si="5"/>
        <v>14826</v>
      </c>
      <c r="H115" s="15"/>
      <c r="I115" s="14">
        <f t="shared" si="5"/>
        <v>14826</v>
      </c>
      <c r="J115" s="37"/>
      <c r="K115" s="14">
        <f t="shared" si="6"/>
        <v>14826</v>
      </c>
      <c r="L115" s="37"/>
      <c r="M115" s="14">
        <f t="shared" si="7"/>
        <v>14826</v>
      </c>
    </row>
    <row r="116" spans="1:13" ht="47.25">
      <c r="A116" s="52"/>
      <c r="B116" s="20" t="s">
        <v>99</v>
      </c>
      <c r="C116" s="22">
        <v>2489</v>
      </c>
      <c r="D116" s="10"/>
      <c r="E116" s="28">
        <f t="shared" si="4"/>
        <v>2489</v>
      </c>
      <c r="F116" s="15"/>
      <c r="G116" s="14">
        <f t="shared" si="5"/>
        <v>2489</v>
      </c>
      <c r="H116" s="15"/>
      <c r="I116" s="14">
        <f t="shared" si="5"/>
        <v>2489</v>
      </c>
      <c r="J116" s="37"/>
      <c r="K116" s="14">
        <f t="shared" si="6"/>
        <v>2489</v>
      </c>
      <c r="L116" s="37"/>
      <c r="M116" s="14">
        <f t="shared" si="7"/>
        <v>2489</v>
      </c>
    </row>
    <row r="117" spans="1:13" ht="47.25">
      <c r="A117" s="53"/>
      <c r="B117" s="20" t="s">
        <v>112</v>
      </c>
      <c r="C117" s="22">
        <v>1197</v>
      </c>
      <c r="D117" s="10"/>
      <c r="E117" s="28">
        <f t="shared" si="4"/>
        <v>1197</v>
      </c>
      <c r="F117" s="15"/>
      <c r="G117" s="14">
        <f t="shared" si="5"/>
        <v>1197</v>
      </c>
      <c r="H117" s="15"/>
      <c r="I117" s="14">
        <f t="shared" si="5"/>
        <v>1197</v>
      </c>
      <c r="J117" s="37"/>
      <c r="K117" s="14">
        <f t="shared" si="6"/>
        <v>1197</v>
      </c>
      <c r="L117" s="37"/>
      <c r="M117" s="14">
        <f t="shared" si="7"/>
        <v>1197</v>
      </c>
    </row>
    <row r="118" spans="1:13" ht="47.25">
      <c r="A118" s="2">
        <v>77</v>
      </c>
      <c r="B118" s="25" t="s">
        <v>123</v>
      </c>
      <c r="C118" s="21">
        <v>113100</v>
      </c>
      <c r="D118" s="10"/>
      <c r="E118" s="14">
        <f t="shared" si="4"/>
        <v>113100</v>
      </c>
      <c r="F118" s="15"/>
      <c r="G118" s="14">
        <f t="shared" si="5"/>
        <v>113100</v>
      </c>
      <c r="H118" s="15"/>
      <c r="I118" s="14">
        <f t="shared" si="5"/>
        <v>113100</v>
      </c>
      <c r="J118" s="37"/>
      <c r="K118" s="14">
        <f t="shared" si="6"/>
        <v>113100</v>
      </c>
      <c r="L118" s="37"/>
      <c r="M118" s="14">
        <f t="shared" si="7"/>
        <v>113100</v>
      </c>
    </row>
    <row r="119" spans="1:13" hidden="1">
      <c r="A119" s="2"/>
      <c r="B119" s="25" t="s">
        <v>6</v>
      </c>
      <c r="C119" s="30">
        <v>14767</v>
      </c>
      <c r="D119" s="10"/>
      <c r="E119" s="14">
        <f t="shared" si="4"/>
        <v>14767</v>
      </c>
      <c r="F119" s="15"/>
      <c r="G119" s="14">
        <f t="shared" si="5"/>
        <v>14767</v>
      </c>
      <c r="H119" s="15"/>
      <c r="I119" s="14">
        <f t="shared" si="5"/>
        <v>14767</v>
      </c>
      <c r="J119" s="37"/>
      <c r="K119" s="14">
        <f t="shared" si="6"/>
        <v>14767</v>
      </c>
      <c r="L119" s="37"/>
      <c r="M119" s="14">
        <f t="shared" si="7"/>
        <v>14767</v>
      </c>
    </row>
    <row r="120" spans="1:13" ht="24.75" hidden="1" customHeight="1">
      <c r="A120" s="2"/>
      <c r="B120" s="25" t="s">
        <v>8</v>
      </c>
      <c r="C120" s="30">
        <v>52712</v>
      </c>
      <c r="D120" s="10"/>
      <c r="E120" s="14">
        <f t="shared" si="4"/>
        <v>52712</v>
      </c>
      <c r="F120" s="15"/>
      <c r="G120" s="14">
        <f t="shared" si="5"/>
        <v>52712</v>
      </c>
      <c r="H120" s="15"/>
      <c r="I120" s="14">
        <f t="shared" si="5"/>
        <v>52712</v>
      </c>
      <c r="J120" s="37"/>
      <c r="K120" s="14">
        <f t="shared" si="6"/>
        <v>52712</v>
      </c>
      <c r="L120" s="37"/>
      <c r="M120" s="14">
        <f t="shared" si="7"/>
        <v>52712</v>
      </c>
    </row>
    <row r="121" spans="1:13" ht="31.5" hidden="1" customHeight="1">
      <c r="A121" s="2"/>
      <c r="B121" s="25" t="s">
        <v>7</v>
      </c>
      <c r="C121" s="30">
        <v>45621</v>
      </c>
      <c r="D121" s="10"/>
      <c r="E121" s="14">
        <f t="shared" si="4"/>
        <v>45621</v>
      </c>
      <c r="F121" s="15"/>
      <c r="G121" s="14">
        <f t="shared" si="5"/>
        <v>45621</v>
      </c>
      <c r="H121" s="15"/>
      <c r="I121" s="14">
        <f t="shared" si="5"/>
        <v>45621</v>
      </c>
      <c r="J121" s="37"/>
      <c r="K121" s="14">
        <f t="shared" si="6"/>
        <v>45621</v>
      </c>
      <c r="L121" s="37"/>
      <c r="M121" s="14">
        <f t="shared" si="7"/>
        <v>45621</v>
      </c>
    </row>
    <row r="122" spans="1:13" ht="47.25">
      <c r="A122" s="2">
        <v>78</v>
      </c>
      <c r="B122" s="25" t="s">
        <v>100</v>
      </c>
      <c r="C122" s="21">
        <v>2648</v>
      </c>
      <c r="D122" s="10"/>
      <c r="E122" s="14">
        <f t="shared" si="4"/>
        <v>2648</v>
      </c>
      <c r="F122" s="15"/>
      <c r="G122" s="14">
        <f t="shared" si="5"/>
        <v>2648</v>
      </c>
      <c r="H122" s="15"/>
      <c r="I122" s="14">
        <f t="shared" si="5"/>
        <v>2648</v>
      </c>
      <c r="J122" s="37"/>
      <c r="K122" s="14">
        <f t="shared" si="6"/>
        <v>2648</v>
      </c>
      <c r="L122" s="37"/>
      <c r="M122" s="14">
        <f t="shared" si="7"/>
        <v>2648</v>
      </c>
    </row>
    <row r="123" spans="1:13" ht="31.5">
      <c r="A123" s="2">
        <v>79</v>
      </c>
      <c r="B123" s="25" t="s">
        <v>101</v>
      </c>
      <c r="C123" s="21">
        <v>160</v>
      </c>
      <c r="D123" s="10"/>
      <c r="E123" s="14">
        <f t="shared" ref="E123:E145" si="8">C123+D123</f>
        <v>160</v>
      </c>
      <c r="F123" s="15"/>
      <c r="G123" s="14">
        <f t="shared" si="5"/>
        <v>160</v>
      </c>
      <c r="H123" s="15"/>
      <c r="I123" s="14">
        <f t="shared" si="5"/>
        <v>160</v>
      </c>
      <c r="J123" s="37"/>
      <c r="K123" s="14">
        <f t="shared" si="6"/>
        <v>160</v>
      </c>
      <c r="L123" s="37"/>
      <c r="M123" s="14">
        <f t="shared" si="7"/>
        <v>160</v>
      </c>
    </row>
    <row r="124" spans="1:13" ht="31.5">
      <c r="A124" s="2">
        <v>80</v>
      </c>
      <c r="B124" s="25" t="s">
        <v>102</v>
      </c>
      <c r="C124" s="21">
        <v>2872</v>
      </c>
      <c r="D124" s="10"/>
      <c r="E124" s="14">
        <f t="shared" si="8"/>
        <v>2872</v>
      </c>
      <c r="F124" s="15"/>
      <c r="G124" s="14">
        <f t="shared" si="5"/>
        <v>2872</v>
      </c>
      <c r="H124" s="15"/>
      <c r="I124" s="14">
        <f t="shared" si="5"/>
        <v>2872</v>
      </c>
      <c r="J124" s="37"/>
      <c r="K124" s="14">
        <f t="shared" si="6"/>
        <v>2872</v>
      </c>
      <c r="L124" s="37"/>
      <c r="M124" s="14">
        <f t="shared" si="7"/>
        <v>2872</v>
      </c>
    </row>
    <row r="125" spans="1:13" ht="28.5" hidden="1" customHeight="1">
      <c r="A125" s="2">
        <v>85</v>
      </c>
      <c r="B125" s="25" t="s">
        <v>103</v>
      </c>
      <c r="C125" s="21">
        <v>666</v>
      </c>
      <c r="D125" s="10"/>
      <c r="E125" s="14">
        <f t="shared" si="8"/>
        <v>666</v>
      </c>
      <c r="F125" s="15"/>
      <c r="G125" s="14">
        <f t="shared" si="5"/>
        <v>666</v>
      </c>
      <c r="H125" s="15">
        <v>-666</v>
      </c>
      <c r="I125" s="14">
        <f t="shared" si="5"/>
        <v>0</v>
      </c>
      <c r="J125" s="37"/>
      <c r="K125" s="14">
        <f t="shared" si="6"/>
        <v>0</v>
      </c>
      <c r="L125" s="37"/>
      <c r="M125" s="14">
        <f t="shared" si="7"/>
        <v>0</v>
      </c>
    </row>
    <row r="126" spans="1:13" ht="31.5">
      <c r="A126" s="2">
        <v>81</v>
      </c>
      <c r="B126" s="25" t="s">
        <v>104</v>
      </c>
      <c r="C126" s="21">
        <v>1876</v>
      </c>
      <c r="D126" s="10"/>
      <c r="E126" s="14">
        <f t="shared" si="8"/>
        <v>1876</v>
      </c>
      <c r="F126" s="15"/>
      <c r="G126" s="14">
        <f t="shared" si="5"/>
        <v>1876</v>
      </c>
      <c r="H126" s="15"/>
      <c r="I126" s="14">
        <f t="shared" si="5"/>
        <v>1876</v>
      </c>
      <c r="J126" s="37"/>
      <c r="K126" s="14">
        <f t="shared" si="6"/>
        <v>1876</v>
      </c>
      <c r="L126" s="37"/>
      <c r="M126" s="14">
        <f t="shared" si="7"/>
        <v>1876</v>
      </c>
    </row>
    <row r="127" spans="1:13">
      <c r="A127" s="2">
        <v>82</v>
      </c>
      <c r="B127" s="25" t="s">
        <v>105</v>
      </c>
      <c r="C127" s="21">
        <v>14487</v>
      </c>
      <c r="D127" s="10"/>
      <c r="E127" s="14">
        <f t="shared" si="8"/>
        <v>14487</v>
      </c>
      <c r="F127" s="15"/>
      <c r="G127" s="14">
        <f t="shared" si="5"/>
        <v>14487</v>
      </c>
      <c r="H127" s="15"/>
      <c r="I127" s="14">
        <f t="shared" si="5"/>
        <v>14487</v>
      </c>
      <c r="J127" s="37"/>
      <c r="K127" s="14">
        <f t="shared" si="6"/>
        <v>14487</v>
      </c>
      <c r="L127" s="37"/>
      <c r="M127" s="14">
        <f t="shared" si="7"/>
        <v>14487</v>
      </c>
    </row>
    <row r="128" spans="1:13" ht="31.5">
      <c r="A128" s="2">
        <v>83</v>
      </c>
      <c r="B128" s="12" t="s">
        <v>106</v>
      </c>
      <c r="C128" s="13">
        <v>3058</v>
      </c>
      <c r="D128" s="10"/>
      <c r="E128" s="14">
        <f t="shared" si="8"/>
        <v>3058</v>
      </c>
      <c r="F128" s="15"/>
      <c r="G128" s="14">
        <f t="shared" si="5"/>
        <v>3058</v>
      </c>
      <c r="H128" s="15"/>
      <c r="I128" s="14">
        <f t="shared" si="5"/>
        <v>3058</v>
      </c>
      <c r="J128" s="37"/>
      <c r="K128" s="14">
        <f t="shared" si="6"/>
        <v>3058</v>
      </c>
      <c r="L128" s="37"/>
      <c r="M128" s="14">
        <f t="shared" si="7"/>
        <v>3058</v>
      </c>
    </row>
    <row r="129" spans="1:13">
      <c r="A129" s="2">
        <v>84</v>
      </c>
      <c r="B129" s="12" t="s">
        <v>107</v>
      </c>
      <c r="C129" s="13">
        <v>33242</v>
      </c>
      <c r="D129" s="10"/>
      <c r="E129" s="14">
        <f t="shared" si="8"/>
        <v>33242</v>
      </c>
      <c r="F129" s="15"/>
      <c r="G129" s="14">
        <f t="shared" si="5"/>
        <v>33242</v>
      </c>
      <c r="H129" s="15"/>
      <c r="I129" s="14">
        <f t="shared" si="5"/>
        <v>33242</v>
      </c>
      <c r="J129" s="37"/>
      <c r="K129" s="14">
        <f t="shared" si="6"/>
        <v>33242</v>
      </c>
      <c r="L129" s="37"/>
      <c r="M129" s="14">
        <f t="shared" si="7"/>
        <v>33242</v>
      </c>
    </row>
    <row r="130" spans="1:13" hidden="1">
      <c r="A130" s="2"/>
      <c r="B130" s="31">
        <v>900</v>
      </c>
      <c r="C130" s="13">
        <v>4757</v>
      </c>
      <c r="D130" s="10"/>
      <c r="E130" s="14">
        <f t="shared" si="8"/>
        <v>4757</v>
      </c>
      <c r="F130" s="15"/>
      <c r="G130" s="14">
        <f t="shared" si="5"/>
        <v>4757</v>
      </c>
      <c r="H130" s="15"/>
      <c r="I130" s="14">
        <f t="shared" si="5"/>
        <v>4757</v>
      </c>
      <c r="J130" s="37"/>
      <c r="K130" s="14">
        <f t="shared" si="6"/>
        <v>4757</v>
      </c>
      <c r="L130" s="37"/>
      <c r="M130" s="14">
        <f t="shared" si="7"/>
        <v>4757</v>
      </c>
    </row>
    <row r="131" spans="1:13" hidden="1">
      <c r="A131" s="2"/>
      <c r="B131" s="31">
        <v>901</v>
      </c>
      <c r="C131" s="13">
        <v>22930</v>
      </c>
      <c r="D131" s="10"/>
      <c r="E131" s="14">
        <f t="shared" si="8"/>
        <v>22930</v>
      </c>
      <c r="F131" s="15"/>
      <c r="G131" s="14">
        <f t="shared" si="5"/>
        <v>22930</v>
      </c>
      <c r="H131" s="15"/>
      <c r="I131" s="14">
        <f t="shared" si="5"/>
        <v>22930</v>
      </c>
      <c r="J131" s="37"/>
      <c r="K131" s="14">
        <f t="shared" si="6"/>
        <v>22930</v>
      </c>
      <c r="L131" s="37"/>
      <c r="M131" s="14">
        <f t="shared" si="7"/>
        <v>22930</v>
      </c>
    </row>
    <row r="132" spans="1:13" hidden="1">
      <c r="A132" s="2"/>
      <c r="B132" s="31">
        <v>902</v>
      </c>
      <c r="C132" s="13">
        <v>2730</v>
      </c>
      <c r="D132" s="10"/>
      <c r="E132" s="14">
        <f t="shared" si="8"/>
        <v>2730</v>
      </c>
      <c r="F132" s="15"/>
      <c r="G132" s="14">
        <f t="shared" si="5"/>
        <v>2730</v>
      </c>
      <c r="H132" s="15"/>
      <c r="I132" s="14">
        <f t="shared" si="5"/>
        <v>2730</v>
      </c>
      <c r="J132" s="37"/>
      <c r="K132" s="14">
        <f t="shared" si="6"/>
        <v>2730</v>
      </c>
      <c r="L132" s="37"/>
      <c r="M132" s="14">
        <f t="shared" si="7"/>
        <v>2730</v>
      </c>
    </row>
    <row r="133" spans="1:13" hidden="1">
      <c r="A133" s="2"/>
      <c r="B133" s="31" t="s">
        <v>108</v>
      </c>
      <c r="C133" s="13">
        <v>2825</v>
      </c>
      <c r="D133" s="10"/>
      <c r="E133" s="14">
        <f t="shared" si="8"/>
        <v>2825</v>
      </c>
      <c r="F133" s="15"/>
      <c r="G133" s="14">
        <f t="shared" si="5"/>
        <v>2825</v>
      </c>
      <c r="H133" s="15"/>
      <c r="I133" s="14">
        <f t="shared" si="5"/>
        <v>2825</v>
      </c>
      <c r="J133" s="37"/>
      <c r="K133" s="14">
        <f t="shared" si="6"/>
        <v>2825</v>
      </c>
      <c r="L133" s="37"/>
      <c r="M133" s="14">
        <f t="shared" si="7"/>
        <v>2825</v>
      </c>
    </row>
    <row r="134" spans="1:13">
      <c r="A134" s="2">
        <v>85</v>
      </c>
      <c r="B134" s="12" t="s">
        <v>130</v>
      </c>
      <c r="C134" s="13">
        <v>84389</v>
      </c>
      <c r="D134" s="10"/>
      <c r="E134" s="14">
        <f t="shared" si="8"/>
        <v>84389</v>
      </c>
      <c r="F134" s="15"/>
      <c r="G134" s="14">
        <f t="shared" si="5"/>
        <v>84389</v>
      </c>
      <c r="H134" s="15"/>
      <c r="I134" s="14">
        <f t="shared" si="5"/>
        <v>84389</v>
      </c>
      <c r="J134" s="37"/>
      <c r="K134" s="14">
        <f t="shared" si="6"/>
        <v>84389</v>
      </c>
      <c r="L134" s="37"/>
      <c r="M134" s="14">
        <f t="shared" si="7"/>
        <v>84389</v>
      </c>
    </row>
    <row r="135" spans="1:13" hidden="1">
      <c r="A135" s="2"/>
      <c r="B135" s="31">
        <v>917</v>
      </c>
      <c r="C135" s="13">
        <v>9642</v>
      </c>
      <c r="D135" s="10"/>
      <c r="E135" s="14">
        <f t="shared" si="8"/>
        <v>9642</v>
      </c>
      <c r="F135" s="15"/>
      <c r="G135" s="14">
        <f t="shared" si="5"/>
        <v>9642</v>
      </c>
      <c r="H135" s="15"/>
      <c r="I135" s="14">
        <f t="shared" si="5"/>
        <v>9642</v>
      </c>
      <c r="J135" s="37"/>
      <c r="K135" s="14">
        <f t="shared" si="6"/>
        <v>9642</v>
      </c>
      <c r="L135" s="37"/>
      <c r="M135" s="14">
        <f t="shared" si="7"/>
        <v>9642</v>
      </c>
    </row>
    <row r="136" spans="1:13" hidden="1">
      <c r="A136" s="2"/>
      <c r="B136" s="31">
        <v>912</v>
      </c>
      <c r="C136" s="13">
        <v>9071</v>
      </c>
      <c r="D136" s="10"/>
      <c r="E136" s="14">
        <f t="shared" si="8"/>
        <v>9071</v>
      </c>
      <c r="F136" s="15"/>
      <c r="G136" s="14">
        <f t="shared" si="5"/>
        <v>9071</v>
      </c>
      <c r="H136" s="15"/>
      <c r="I136" s="14">
        <f t="shared" si="5"/>
        <v>9071</v>
      </c>
      <c r="J136" s="37"/>
      <c r="K136" s="14">
        <f t="shared" si="6"/>
        <v>9071</v>
      </c>
      <c r="L136" s="37"/>
      <c r="M136" s="14">
        <f t="shared" si="7"/>
        <v>9071</v>
      </c>
    </row>
    <row r="137" spans="1:13" hidden="1">
      <c r="A137" s="2"/>
      <c r="B137" s="31">
        <v>913</v>
      </c>
      <c r="C137" s="13">
        <v>65676</v>
      </c>
      <c r="D137" s="10"/>
      <c r="E137" s="14">
        <f t="shared" si="8"/>
        <v>65676</v>
      </c>
      <c r="F137" s="15"/>
      <c r="G137" s="14">
        <f t="shared" si="5"/>
        <v>65676</v>
      </c>
      <c r="H137" s="15"/>
      <c r="I137" s="14">
        <f t="shared" si="5"/>
        <v>65676</v>
      </c>
      <c r="J137" s="37"/>
      <c r="K137" s="14">
        <f t="shared" si="6"/>
        <v>65676</v>
      </c>
      <c r="L137" s="37"/>
      <c r="M137" s="14">
        <f t="shared" si="7"/>
        <v>65676</v>
      </c>
    </row>
    <row r="138" spans="1:13" ht="31.5">
      <c r="A138" s="2">
        <v>86</v>
      </c>
      <c r="B138" s="12" t="s">
        <v>109</v>
      </c>
      <c r="C138" s="13">
        <v>3126</v>
      </c>
      <c r="D138" s="10"/>
      <c r="E138" s="14">
        <f t="shared" si="8"/>
        <v>3126</v>
      </c>
      <c r="F138" s="15"/>
      <c r="G138" s="14">
        <f t="shared" si="5"/>
        <v>3126</v>
      </c>
      <c r="H138" s="15"/>
      <c r="I138" s="14">
        <f t="shared" si="5"/>
        <v>3126</v>
      </c>
      <c r="J138" s="37"/>
      <c r="K138" s="14">
        <f t="shared" si="6"/>
        <v>3126</v>
      </c>
      <c r="L138" s="37"/>
      <c r="M138" s="14">
        <f t="shared" si="7"/>
        <v>3126</v>
      </c>
    </row>
    <row r="139" spans="1:13" ht="47.25">
      <c r="A139" s="2">
        <v>87</v>
      </c>
      <c r="B139" s="12" t="s">
        <v>115</v>
      </c>
      <c r="C139" s="13">
        <v>2687</v>
      </c>
      <c r="D139" s="10"/>
      <c r="E139" s="14">
        <f t="shared" si="8"/>
        <v>2687</v>
      </c>
      <c r="F139" s="15"/>
      <c r="G139" s="14">
        <f t="shared" ref="G139:I145" si="9">E139+F139</f>
        <v>2687</v>
      </c>
      <c r="H139" s="15"/>
      <c r="I139" s="14">
        <f t="shared" si="9"/>
        <v>2687</v>
      </c>
      <c r="J139" s="37"/>
      <c r="K139" s="14">
        <f t="shared" ref="K139:K146" si="10">I139+J139</f>
        <v>2687</v>
      </c>
      <c r="L139" s="37"/>
      <c r="M139" s="14">
        <f t="shared" ref="M139:M146" si="11">K139+L139</f>
        <v>2687</v>
      </c>
    </row>
    <row r="140" spans="1:13" ht="47.25">
      <c r="A140" s="2">
        <v>88</v>
      </c>
      <c r="B140" s="12" t="s">
        <v>124</v>
      </c>
      <c r="C140" s="13">
        <v>3463</v>
      </c>
      <c r="D140" s="10"/>
      <c r="E140" s="14">
        <f t="shared" si="8"/>
        <v>3463</v>
      </c>
      <c r="F140" s="15"/>
      <c r="G140" s="14">
        <f t="shared" si="9"/>
        <v>3463</v>
      </c>
      <c r="H140" s="15"/>
      <c r="I140" s="14">
        <f t="shared" si="9"/>
        <v>3463</v>
      </c>
      <c r="J140" s="37"/>
      <c r="K140" s="14">
        <f t="shared" si="10"/>
        <v>3463</v>
      </c>
      <c r="L140" s="37"/>
      <c r="M140" s="14">
        <f t="shared" si="11"/>
        <v>3463</v>
      </c>
    </row>
    <row r="141" spans="1:13" ht="31.5">
      <c r="A141" s="2">
        <v>89</v>
      </c>
      <c r="B141" s="12" t="s">
        <v>110</v>
      </c>
      <c r="C141" s="13">
        <v>3091</v>
      </c>
      <c r="D141" s="10"/>
      <c r="E141" s="14">
        <f t="shared" si="8"/>
        <v>3091</v>
      </c>
      <c r="F141" s="15"/>
      <c r="G141" s="14">
        <f t="shared" si="9"/>
        <v>3091</v>
      </c>
      <c r="H141" s="15"/>
      <c r="I141" s="14">
        <f t="shared" si="9"/>
        <v>3091</v>
      </c>
      <c r="J141" s="37"/>
      <c r="K141" s="14">
        <f t="shared" si="10"/>
        <v>3091</v>
      </c>
      <c r="L141" s="37"/>
      <c r="M141" s="14">
        <f t="shared" si="11"/>
        <v>3091</v>
      </c>
    </row>
    <row r="142" spans="1:13" ht="47.25">
      <c r="A142" s="2">
        <v>90</v>
      </c>
      <c r="B142" s="12" t="s">
        <v>116</v>
      </c>
      <c r="C142" s="13">
        <v>2526</v>
      </c>
      <c r="D142" s="10"/>
      <c r="E142" s="14">
        <f t="shared" si="8"/>
        <v>2526</v>
      </c>
      <c r="F142" s="15"/>
      <c r="G142" s="14">
        <f t="shared" si="9"/>
        <v>2526</v>
      </c>
      <c r="H142" s="15"/>
      <c r="I142" s="14">
        <f t="shared" si="9"/>
        <v>2526</v>
      </c>
      <c r="J142" s="37"/>
      <c r="K142" s="14">
        <f t="shared" si="10"/>
        <v>2526</v>
      </c>
      <c r="L142" s="37"/>
      <c r="M142" s="14">
        <f t="shared" si="11"/>
        <v>2526</v>
      </c>
    </row>
    <row r="143" spans="1:13" ht="31.5">
      <c r="A143" s="2">
        <v>91</v>
      </c>
      <c r="B143" s="12" t="s">
        <v>117</v>
      </c>
      <c r="C143" s="13">
        <v>3900</v>
      </c>
      <c r="D143" s="10"/>
      <c r="E143" s="14">
        <f t="shared" si="8"/>
        <v>3900</v>
      </c>
      <c r="F143" s="15"/>
      <c r="G143" s="14">
        <f t="shared" si="9"/>
        <v>3900</v>
      </c>
      <c r="H143" s="15"/>
      <c r="I143" s="14">
        <f t="shared" si="9"/>
        <v>3900</v>
      </c>
      <c r="J143" s="37"/>
      <c r="K143" s="14">
        <f t="shared" si="10"/>
        <v>3900</v>
      </c>
      <c r="L143" s="37"/>
      <c r="M143" s="14">
        <f t="shared" si="11"/>
        <v>3900</v>
      </c>
    </row>
    <row r="144" spans="1:13" ht="31.5">
      <c r="A144" s="2">
        <v>92</v>
      </c>
      <c r="B144" s="12" t="s">
        <v>126</v>
      </c>
      <c r="C144" s="13">
        <v>4362</v>
      </c>
      <c r="D144" s="10"/>
      <c r="E144" s="14">
        <f t="shared" si="8"/>
        <v>4362</v>
      </c>
      <c r="F144" s="15"/>
      <c r="G144" s="14">
        <f t="shared" si="9"/>
        <v>4362</v>
      </c>
      <c r="H144" s="15"/>
      <c r="I144" s="14">
        <f t="shared" si="9"/>
        <v>4362</v>
      </c>
      <c r="J144" s="37"/>
      <c r="K144" s="14">
        <f t="shared" si="10"/>
        <v>4362</v>
      </c>
      <c r="L144" s="37"/>
      <c r="M144" s="14">
        <f t="shared" si="11"/>
        <v>4362</v>
      </c>
    </row>
    <row r="145" spans="1:13" ht="24.75" customHeight="1">
      <c r="A145" s="2">
        <v>93</v>
      </c>
      <c r="B145" s="12" t="s">
        <v>120</v>
      </c>
      <c r="C145" s="13">
        <v>120508</v>
      </c>
      <c r="D145" s="10"/>
      <c r="E145" s="14">
        <f t="shared" si="8"/>
        <v>120508</v>
      </c>
      <c r="F145" s="15"/>
      <c r="G145" s="14">
        <f t="shared" si="9"/>
        <v>120508</v>
      </c>
      <c r="H145" s="15"/>
      <c r="I145" s="14">
        <f t="shared" si="9"/>
        <v>120508</v>
      </c>
      <c r="J145" s="37"/>
      <c r="K145" s="14">
        <f t="shared" si="10"/>
        <v>120508</v>
      </c>
      <c r="L145" s="37"/>
      <c r="M145" s="14">
        <f t="shared" si="11"/>
        <v>120508</v>
      </c>
    </row>
    <row r="146" spans="1:13" ht="20.25">
      <c r="A146" s="2"/>
      <c r="B146" s="32" t="s">
        <v>111</v>
      </c>
      <c r="C146" s="33">
        <f>C10+C11+C18+C19+C23+C24+C25+C26+C27+C28+C30+C31+C32+C33+C34+C35+C36+C37+C38+C39+C40+C41+C42+C43+C44+C45+C46+C47+C48+C49+C50+C51+C52+C53+C54+C55+C56+C57+C61+C62+C63+C64+C65+C66+C67+C68+C69+C70+C71+C72+C73+C74+C75+C76+C77+C80+C81+C82+C83+C84+C85+C86+C87+C88+C89+C90+C91+C92+C93+C94+C95+C96+C97+C98+C99+C100+C101+C102+C103+C104+C105+C106+C107+C108+C118+C122+C123+C124+C125+C126+C127+C128+C129+C134+C138+C141+C145+C142+C143+C144+C139+C140</f>
        <v>1640520.4</v>
      </c>
      <c r="D146" s="33">
        <f t="shared" ref="D146:H146" si="12">D10+D11+D18+D19+D23+D24+D25+D26+D27+D28+D30+D31+D32+D33+D34+D35+D36+D37+D38+D39+D40+D41+D42+D43+D44+D45+D46+D47+D48+D49+D50+D51+D52+D53+D54+D55+D56+D57+D61+D62+D63+D64+D65+D66+D67+D68+D69+D70+D71+D72+D73+D74+D75+D76+D77+D80+D81+D82+D83+D84+D85+D86+D87+D88+D89+D90+D91+D92+D93+D94+D95+D96+D97+D98+D99+D100+D101+D102+D103+D104+D105+D106+D107+D108+D118+D122+D123+D124+D125+D126+D127+D128+D129+D134+D138+D141+D145+D142+D143+D144+D139+D140</f>
        <v>-1865</v>
      </c>
      <c r="E146" s="33">
        <f t="shared" si="12"/>
        <v>1638655.4</v>
      </c>
      <c r="F146" s="33">
        <f>F10+F11+F18+F19+F23+F24+F25+F26+F27+F28+F30+F31+F32+F33+F34+F35+F36+F37+F38+F39+F40+F41+F42+F43+F44+F45+F46+F47+F48+F49+F50+F51+F52+F53+F54+F55+F56+F57+F61+F62+F63+F64+F65+F66+F67+F68+F69+F70+F71+F72+F73+F74+F75+F76+F77+F80+F81+F82+F83+F84+F85+F86+F87+F88+F89+F90+F91+F92+F93+F94+F95+F96+F97+F98+F99+F100+F101+F102+F103+F104+F105+F106+F107+F108+F118+F122+F123+F124+F125+F126+F127+F128+F129+F134+F138+F141+F145+F142+F143+F144+F139+F140</f>
        <v>-76504</v>
      </c>
      <c r="G146" s="33">
        <f t="shared" si="12"/>
        <v>1562151.4</v>
      </c>
      <c r="H146" s="33">
        <f t="shared" si="12"/>
        <v>-79906</v>
      </c>
      <c r="I146" s="33">
        <f t="shared" ref="I146:J146" si="13">I10+I11+I18+I19+I23+I24+I25+I26+I27+I28+I30+I31+I32+I33+I34+I35+I36+I37+I38+I39+I40+I41+I42+I43+I44+I45+I46+I47+I48+I49+I50+I51+I52+I53+I54+I55+I56+I57+I61+I62+I63+I64+I65+I66+I67+I68+I69+I70+I71+I72+I73+I74+I75+I76+I77+I80+I81+I82+I83+I84+I85+I86+I87+I88+I89+I90+I91+I92+I93+I94+I95+I96+I97+I98+I99+I100+I101+I102+I103+I104+I105+I106+I107+I108+I118+I122+I123+I124+I125+I126+I127+I128+I129+I134+I138+I141+I145+I142+I143+I144+I139+I140</f>
        <v>1482245.4</v>
      </c>
      <c r="J146" s="33">
        <f t="shared" si="13"/>
        <v>-108085</v>
      </c>
      <c r="K146" s="33">
        <f t="shared" si="10"/>
        <v>1374160.4</v>
      </c>
      <c r="L146" s="33">
        <f t="shared" ref="L146" si="14">L10+L11+L18+L19+L23+L24+L25+L26+L27+L28+L30+L31+L32+L33+L34+L35+L36+L37+L38+L39+L40+L41+L42+L43+L44+L45+L46+L47+L48+L49+L50+L51+L52+L53+L54+L55+L56+L57+L61+L62+L63+L64+L65+L66+L67+L68+L69+L70+L71+L72+L73+L74+L75+L76+L77+L80+L81+L82+L83+L84+L85+L86+L87+L88+L89+L90+L91+L92+L93+L94+L95+L96+L97+L98+L99+L100+L101+L102+L103+L104+L105+L106+L107+L108+L118+L122+L123+L124+L125+L126+L127+L128+L129+L134+L138+L141+L145+L142+L143+L144+L139+L140</f>
        <v>-11309</v>
      </c>
      <c r="M146" s="33">
        <f t="shared" si="11"/>
        <v>1362851.4</v>
      </c>
    </row>
    <row r="147" spans="1:13">
      <c r="C147" s="35"/>
    </row>
    <row r="151" spans="1:13">
      <c r="C151" s="35"/>
    </row>
  </sheetData>
  <autoFilter ref="A9:E146"/>
  <mergeCells count="10">
    <mergeCell ref="A7:M7"/>
    <mergeCell ref="A109:A117"/>
    <mergeCell ref="A78:A79"/>
    <mergeCell ref="A58:A60"/>
    <mergeCell ref="A8:M8"/>
    <mergeCell ref="A1:M1"/>
    <mergeCell ref="A2:M2"/>
    <mergeCell ref="A3:M3"/>
    <mergeCell ref="A5:M5"/>
    <mergeCell ref="A6:M6"/>
  </mergeCells>
  <pageMargins left="0.47244094488188981" right="0.39370078740157483" top="0.56999999999999995" bottom="0.31496062992125984" header="0.31496062992125984" footer="0.31496062992125984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Тананыкина Анна Викторовна</cp:lastModifiedBy>
  <cp:lastPrinted>2017-06-16T05:42:56Z</cp:lastPrinted>
  <dcterms:created xsi:type="dcterms:W3CDTF">2016-11-29T09:53:06Z</dcterms:created>
  <dcterms:modified xsi:type="dcterms:W3CDTF">2017-07-06T10:15:53Z</dcterms:modified>
</cp:coreProperties>
</file>