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Лист1!$A$1:$F$67</definedName>
  </definedNames>
  <calcPr calcId="125725"/>
</workbook>
</file>

<file path=xl/calcChain.xml><?xml version="1.0" encoding="utf-8"?>
<calcChain xmlns="http://schemas.openxmlformats.org/spreadsheetml/2006/main">
  <c r="F57" i="1"/>
  <c r="E57"/>
  <c r="D57"/>
  <c r="F52"/>
  <c r="E52"/>
  <c r="D52"/>
  <c r="F49"/>
  <c r="E49"/>
  <c r="D49"/>
  <c r="F46"/>
  <c r="E46"/>
  <c r="D46"/>
  <c r="D43"/>
  <c r="F41"/>
  <c r="E41"/>
  <c r="D41"/>
  <c r="F36"/>
  <c r="E36"/>
  <c r="D36"/>
  <c r="D34"/>
  <c r="F32"/>
  <c r="E32"/>
  <c r="D32"/>
  <c r="F27"/>
  <c r="E27"/>
  <c r="D27"/>
  <c r="F21"/>
  <c r="F20" s="1"/>
  <c r="F15" s="1"/>
  <c r="E21"/>
  <c r="D21"/>
  <c r="E20"/>
  <c r="E15" s="1"/>
  <c r="D20"/>
  <c r="F17"/>
  <c r="E17"/>
  <c r="D17"/>
  <c r="D15" s="1"/>
  <c r="D63" l="1"/>
  <c r="D61" s="1"/>
  <c r="D60" s="1"/>
  <c r="D67" s="1"/>
  <c r="E67"/>
  <c r="D65"/>
  <c r="E63"/>
  <c r="D62"/>
  <c r="F61"/>
  <c r="E61"/>
  <c r="F60"/>
  <c r="F67" s="1"/>
  <c r="E60"/>
</calcChain>
</file>

<file path=xl/sharedStrings.xml><?xml version="1.0" encoding="utf-8"?>
<sst xmlns="http://schemas.openxmlformats.org/spreadsheetml/2006/main" count="94" uniqueCount="94">
  <si>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</si>
  <si>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</si>
  <si>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</si>
  <si>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</si>
  <si>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</si>
  <si>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</si>
  <si>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</si>
  <si>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</si>
  <si>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</si>
  <si>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</si>
  <si>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</si>
  <si>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</si>
  <si>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</si>
  <si>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</si>
  <si>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</si>
  <si>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</si>
  <si>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</si>
  <si>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</si>
  <si>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</si>
  <si>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</si>
  <si>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</si>
  <si>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</si>
  <si>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</si>
  <si>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</si>
  <si>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</si>
  <si>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</si>
  <si>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</si>
  <si>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</si>
  <si>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</si>
  <si>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</si>
  <si>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</si>
  <si>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</si>
  <si>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</si>
  <si>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</si>
  <si>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</si>
  <si>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</si>
  <si>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</si>
  <si>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</si>
  <si>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</si>
  <si>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</si>
  <si>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</si>
  <si>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</si>
  <si>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</si>
  <si>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</si>
  <si>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</si>
  <si>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</si>
  <si>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</si>
  <si>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</si>
  <si>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</si>
  <si>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</si>
  <si>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</si>
  <si>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</si>
  <si>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</si>
  <si>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</si>
  <si>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</si>
  <si>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</si>
  <si>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</si>
  <si>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</si>
  <si>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</si>
  <si>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</si>
  <si>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</si>
  <si>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</si>
  <si>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</si>
  <si>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</si>
  <si>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</si>
  <si>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</si>
  <si>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</si>
  <si>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</si>
  <si>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</si>
  <si>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</si>
  <si>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</si>
  <si>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</si>
  <si>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</si>
  <si>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</si>
  <si>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ИТОГО ДОХОДОВ</t>
  </si>
  <si>
    <t>на 2017 год  и на плановый период 2018 и 2019 годов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</si>
  <si>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</si>
  <si>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</si>
  <si>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</si>
  <si>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</si>
  <si>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</si>
  <si>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Приложение 1</t>
  </si>
  <si>
    <t xml:space="preserve"> к   решению Думы </t>
  </si>
  <si>
    <t xml:space="preserve"> от ________________№______</t>
  </si>
  <si>
    <t>Приложение 1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</si>
  <si>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</si>
  <si>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</si>
  <si>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</si>
  <si>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</si>
  <si>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</si>
  <si>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</si>
  <si>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</si>
  <si>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</si>
  <si>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от 07.12.2016  № 1274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</si>
</sst>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Fill="1" applyBorder="1"/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5" fillId="0" borderId="5" xfId="0" applyFont="1" applyFill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2" fillId="0" borderId="11" xfId="0" applyFont="1" applyBorder="1" applyAlignment="1">
      <alignment horizontal="left" wrapText="1"/>
    </xf>
    <xf numFmtId="0" fontId="2" fillId="0" borderId="12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2" fillId="0" borderId="13" xfId="0" applyFont="1" applyFill="1" applyBorder="1" applyAlignment="1"/>
    <xf numFmtId="0" fontId="2" fillId="0" borderId="7" xfId="0" applyFont="1" applyFill="1" applyBorder="1" applyAlignment="1">
      <alignment wrapText="1"/>
    </xf>
    <xf numFmtId="0" fontId="1" fillId="0" borderId="10" xfId="0" applyFont="1" applyBorder="1"/>
    <xf numFmtId="0" fontId="1" fillId="0" borderId="11" xfId="0" applyFont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3" fontId="8" fillId="0" borderId="0" xfId="0" applyNumberFormat="1" applyFont="1"/>
    <xf numFmtId="0" fontId="1" fillId="0" borderId="0" xfId="0" applyFont="1" applyBorder="1"/>
    <xf numFmtId="3" fontId="2" fillId="0" borderId="0" xfId="0" applyNumberFormat="1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1" fillId="0" borderId="15" xfId="0" applyNumberFormat="1" applyFont="1" applyBorder="1"/>
    <xf numFmtId="3" fontId="1" fillId="0" borderId="15" xfId="0" applyNumberFormat="1" applyFont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3" fontId="1" fillId="0" borderId="15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3" fillId="0" borderId="15" xfId="0" applyNumberFormat="1" applyFont="1" applyBorder="1"/>
    <xf numFmtId="3" fontId="7" fillId="0" borderId="15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 wrapText="1"/>
    </xf>
    <xf numFmtId="3" fontId="2" fillId="0" borderId="18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3" fontId="1" fillId="0" borderId="15" xfId="0" applyNumberFormat="1" applyFont="1" applyFill="1" applyBorder="1"/>
    <xf numFmtId="0" fontId="2" fillId="3" borderId="0" xfId="0" applyFont="1" applyFill="1" applyBorder="1"/>
    <xf numFmtId="0" fontId="1" fillId="0" borderId="0" xfId="0" applyFont="1" applyAlignment="1">
      <alignment wrapText="1"/>
    </xf>
    <xf numFmtId="3" fontId="8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horizontal="center"/>
    </xf>
    <xf numFmtId="3" fontId="3" fillId="0" borderId="15" xfId="0" applyNumberFormat="1" applyFont="1" applyFill="1" applyBorder="1"/>
    <xf numFmtId="3" fontId="7" fillId="0" borderId="15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3" fontId="1" fillId="0" borderId="0" xfId="0" applyNumberFormat="1" applyFont="1" applyFill="1"/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80"/>
  <sheetViews>
    <sheetView tabSelected="1" view="pageBreakPreview" zoomScaleNormal="100" zoomScaleSheetLayoutView="100" workbookViewId="0">
      <selection activeCell="D63" sqref="D63"/>
    </sheetView>
  </sheetViews>
  <sheetFormatPr defaultRowHeight="16.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69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 ht="18.75" customHeight="1">
      <c r="B1" s="71" t="s">
        <v>81</v>
      </c>
      <c r="C1" s="71"/>
      <c r="D1" s="71"/>
      <c r="E1" s="71"/>
      <c r="F1" s="71"/>
    </row>
    <row r="2" spans="2:6" ht="18.75" customHeight="1">
      <c r="B2" s="71" t="s">
        <v>82</v>
      </c>
      <c r="C2" s="71"/>
      <c r="D2" s="71"/>
      <c r="E2" s="71"/>
      <c r="F2" s="71"/>
    </row>
    <row r="3" spans="2:6" ht="18.75" customHeight="1">
      <c r="B3" s="71" t="s">
        <v>83</v>
      </c>
      <c r="C3" s="71"/>
      <c r="D3" s="71"/>
      <c r="E3" s="71"/>
      <c r="F3" s="71"/>
    </row>
    <row r="4" spans="2:6">
      <c r="D4" s="61"/>
      <c r="E4" s="41"/>
      <c r="F4" s="41"/>
    </row>
    <row r="5" spans="2:6">
      <c r="D5" s="61"/>
      <c r="E5" s="41"/>
      <c r="F5" s="41"/>
    </row>
    <row r="6" spans="2:6">
      <c r="B6" s="72" t="s">
        <v>84</v>
      </c>
      <c r="C6" s="72"/>
      <c r="D6" s="72"/>
      <c r="E6" s="72"/>
      <c r="F6" s="72"/>
    </row>
    <row r="7" spans="2:6">
      <c r="B7" s="73" t="s">
        <v>67</v>
      </c>
      <c r="C7" s="73"/>
      <c r="D7" s="73"/>
      <c r="E7" s="73"/>
      <c r="F7" s="73"/>
    </row>
    <row r="8" spans="2:6">
      <c r="B8" s="73" t="s">
        <v>93</v>
      </c>
      <c r="C8" s="73"/>
      <c r="D8" s="73"/>
      <c r="E8" s="73"/>
      <c r="F8" s="73"/>
    </row>
    <row r="9" spans="2:6">
      <c r="D9" s="62"/>
      <c r="E9" s="16"/>
      <c r="F9" s="27"/>
    </row>
    <row r="10" spans="2:6">
      <c r="B10" s="70" t="s">
        <v>68</v>
      </c>
      <c r="C10" s="70"/>
      <c r="D10" s="70"/>
      <c r="E10" s="70"/>
      <c r="F10" s="70"/>
    </row>
    <row r="11" spans="2:6">
      <c r="B11" s="70" t="s">
        <v>75</v>
      </c>
      <c r="C11" s="70"/>
      <c r="D11" s="70"/>
      <c r="E11" s="70"/>
      <c r="F11" s="70"/>
    </row>
    <row r="12" spans="2:6" ht="17.25" thickBot="1">
      <c r="D12" s="63"/>
      <c r="F12" s="15" t="s">
        <v>37</v>
      </c>
    </row>
    <row r="13" spans="2:6" ht="17.25" thickBot="1">
      <c r="B13" s="7" t="s">
        <v>0</v>
      </c>
      <c r="C13" s="3" t="s">
        <v>1</v>
      </c>
      <c r="D13" s="64">
        <v>2017</v>
      </c>
      <c r="E13" s="5">
        <v>2018</v>
      </c>
      <c r="F13" s="5">
        <v>2019</v>
      </c>
    </row>
    <row r="14" spans="2:6">
      <c r="B14" s="8"/>
      <c r="C14" s="17"/>
      <c r="D14" s="65"/>
      <c r="E14" s="44"/>
      <c r="F14" s="44"/>
    </row>
    <row r="15" spans="2:6">
      <c r="B15" s="9" t="s">
        <v>18</v>
      </c>
      <c r="C15" s="18" t="s">
        <v>41</v>
      </c>
      <c r="D15" s="48">
        <f>D17+D20+D27+D32+D36+D41+D46+D52+D55+D49+D57</f>
        <v>6243906</v>
      </c>
      <c r="E15" s="45">
        <f>E17+E20+E27+E32+E36+E41+E46+E52+E55+E49+E57</f>
        <v>6178388</v>
      </c>
      <c r="F15" s="48">
        <f>F17+F20+F27+F32+F36+F41+F46+F52+F55+F49+F57</f>
        <v>6653868</v>
      </c>
    </row>
    <row r="16" spans="2:6">
      <c r="B16" s="9"/>
      <c r="C16" s="18"/>
      <c r="D16" s="58"/>
      <c r="E16" s="46"/>
      <c r="F16" s="58"/>
    </row>
    <row r="17" spans="2:6">
      <c r="B17" s="9" t="s">
        <v>19</v>
      </c>
      <c r="C17" s="18" t="s">
        <v>2</v>
      </c>
      <c r="D17" s="48">
        <f>D18</f>
        <v>3109866</v>
      </c>
      <c r="E17" s="45">
        <f>E18</f>
        <v>3252920</v>
      </c>
      <c r="F17" s="48">
        <f>F18</f>
        <v>3672189</v>
      </c>
    </row>
    <row r="18" spans="2:6">
      <c r="B18" s="10" t="s">
        <v>20</v>
      </c>
      <c r="C18" s="19" t="s">
        <v>3</v>
      </c>
      <c r="D18" s="49">
        <v>3109866</v>
      </c>
      <c r="E18" s="47">
        <v>3252920</v>
      </c>
      <c r="F18" s="49">
        <v>3672189</v>
      </c>
    </row>
    <row r="19" spans="2:6">
      <c r="B19" s="10"/>
      <c r="C19" s="19"/>
      <c r="D19" s="49"/>
      <c r="E19" s="47"/>
      <c r="F19" s="47"/>
    </row>
    <row r="20" spans="2:6" ht="49.5">
      <c r="B20" s="9" t="s">
        <v>45</v>
      </c>
      <c r="C20" s="20" t="s">
        <v>46</v>
      </c>
      <c r="D20" s="48">
        <f>D21</f>
        <v>50157</v>
      </c>
      <c r="E20" s="48">
        <f t="shared" ref="E20:F20" si="0">E21</f>
        <v>49368</v>
      </c>
      <c r="F20" s="48">
        <f t="shared" si="0"/>
        <v>55574</v>
      </c>
    </row>
    <row r="21" spans="2:6" ht="33">
      <c r="B21" s="9" t="s">
        <v>55</v>
      </c>
      <c r="C21" s="21" t="s">
        <v>56</v>
      </c>
      <c r="D21" s="49">
        <f>D22+D23+D24+D25</f>
        <v>50157</v>
      </c>
      <c r="E21" s="49">
        <f t="shared" ref="E21:F21" si="1">E22+E23+E24+E25</f>
        <v>49368</v>
      </c>
      <c r="F21" s="49">
        <f t="shared" si="1"/>
        <v>55574</v>
      </c>
    </row>
    <row r="22" spans="2:6" ht="99">
      <c r="B22" s="26" t="s">
        <v>59</v>
      </c>
      <c r="C22" s="57" t="s">
        <v>60</v>
      </c>
      <c r="D22" s="49">
        <v>17128</v>
      </c>
      <c r="E22" s="49">
        <v>17167</v>
      </c>
      <c r="F22" s="50">
        <v>19151</v>
      </c>
    </row>
    <row r="23" spans="2:6" ht="115.5">
      <c r="B23" s="26" t="s">
        <v>61</v>
      </c>
      <c r="C23" s="57" t="s">
        <v>62</v>
      </c>
      <c r="D23" s="49">
        <v>171</v>
      </c>
      <c r="E23" s="49">
        <v>156</v>
      </c>
      <c r="F23" s="50">
        <v>165</v>
      </c>
    </row>
    <row r="24" spans="2:6" ht="99">
      <c r="B24" s="10" t="s">
        <v>63</v>
      </c>
      <c r="C24" s="21" t="s">
        <v>64</v>
      </c>
      <c r="D24" s="49">
        <v>36284</v>
      </c>
      <c r="E24" s="49">
        <v>35608</v>
      </c>
      <c r="F24" s="50">
        <v>39931</v>
      </c>
    </row>
    <row r="25" spans="2:6" ht="99">
      <c r="B25" s="26" t="s">
        <v>65</v>
      </c>
      <c r="C25" s="57" t="s">
        <v>66</v>
      </c>
      <c r="D25" s="49">
        <v>-3426</v>
      </c>
      <c r="E25" s="47">
        <v>-3563</v>
      </c>
      <c r="F25" s="51">
        <v>-3673</v>
      </c>
    </row>
    <row r="26" spans="2:6">
      <c r="B26" s="9"/>
      <c r="C26" s="21"/>
      <c r="D26" s="49"/>
      <c r="E26" s="47"/>
      <c r="F26" s="47"/>
    </row>
    <row r="27" spans="2:6">
      <c r="B27" s="9" t="s">
        <v>21</v>
      </c>
      <c r="C27" s="20" t="s">
        <v>4</v>
      </c>
      <c r="D27" s="48">
        <f>D28+D29+D30</f>
        <v>355538</v>
      </c>
      <c r="E27" s="45">
        <f>E28+E29+E30</f>
        <v>355538</v>
      </c>
      <c r="F27" s="45">
        <f>F28+F29+F30</f>
        <v>355538</v>
      </c>
    </row>
    <row r="28" spans="2:6" ht="33">
      <c r="B28" s="10" t="s">
        <v>22</v>
      </c>
      <c r="C28" s="21" t="s">
        <v>5</v>
      </c>
      <c r="D28" s="49">
        <v>347989</v>
      </c>
      <c r="E28" s="47">
        <v>347989</v>
      </c>
      <c r="F28" s="47">
        <v>347989</v>
      </c>
    </row>
    <row r="29" spans="2:6">
      <c r="B29" s="11" t="s">
        <v>47</v>
      </c>
      <c r="C29" s="22" t="s">
        <v>48</v>
      </c>
      <c r="D29" s="49">
        <v>349</v>
      </c>
      <c r="E29" s="47">
        <v>349</v>
      </c>
      <c r="F29" s="47">
        <v>349</v>
      </c>
    </row>
    <row r="30" spans="2:6" ht="33">
      <c r="B30" s="11" t="s">
        <v>49</v>
      </c>
      <c r="C30" s="22" t="s">
        <v>50</v>
      </c>
      <c r="D30" s="49">
        <v>7200</v>
      </c>
      <c r="E30" s="47">
        <v>7200</v>
      </c>
      <c r="F30" s="47">
        <v>7200</v>
      </c>
    </row>
    <row r="31" spans="2:6">
      <c r="B31" s="10"/>
      <c r="C31" s="21"/>
      <c r="D31" s="58"/>
      <c r="E31" s="46"/>
      <c r="F31" s="46"/>
    </row>
    <row r="32" spans="2:6">
      <c r="B32" s="9" t="s">
        <v>23</v>
      </c>
      <c r="C32" s="20" t="s">
        <v>6</v>
      </c>
      <c r="D32" s="48">
        <f>D33+D34</f>
        <v>1188370</v>
      </c>
      <c r="E32" s="45">
        <f>E33+E34</f>
        <v>1289104</v>
      </c>
      <c r="F32" s="45">
        <f>F33+F34</f>
        <v>1360103</v>
      </c>
    </row>
    <row r="33" spans="2:6">
      <c r="B33" s="10" t="s">
        <v>24</v>
      </c>
      <c r="C33" s="21" t="s">
        <v>7</v>
      </c>
      <c r="D33" s="49">
        <v>295829</v>
      </c>
      <c r="E33" s="47">
        <v>354994</v>
      </c>
      <c r="F33" s="47">
        <v>425993</v>
      </c>
    </row>
    <row r="34" spans="2:6">
      <c r="B34" s="10" t="s">
        <v>25</v>
      </c>
      <c r="C34" s="19" t="s">
        <v>8</v>
      </c>
      <c r="D34" s="49">
        <f>890638+1903</f>
        <v>892541</v>
      </c>
      <c r="E34" s="47">
        <v>934110</v>
      </c>
      <c r="F34" s="47">
        <v>934110</v>
      </c>
    </row>
    <row r="35" spans="2:6">
      <c r="B35" s="10"/>
      <c r="C35" s="19"/>
      <c r="D35" s="49"/>
      <c r="E35" s="47"/>
      <c r="F35" s="47"/>
    </row>
    <row r="36" spans="2:6">
      <c r="B36" s="9" t="s">
        <v>26</v>
      </c>
      <c r="C36" s="18" t="s">
        <v>9</v>
      </c>
      <c r="D36" s="48">
        <f>D37+D38+D39</f>
        <v>177223</v>
      </c>
      <c r="E36" s="45">
        <f>E37+E38+E39</f>
        <v>171865</v>
      </c>
      <c r="F36" s="45">
        <f>F37+F38+F39</f>
        <v>167881</v>
      </c>
    </row>
    <row r="37" spans="2:6" ht="33">
      <c r="B37" s="14" t="s">
        <v>27</v>
      </c>
      <c r="C37" s="23" t="s">
        <v>10</v>
      </c>
      <c r="D37" s="49">
        <v>96203</v>
      </c>
      <c r="E37" s="47">
        <v>96203</v>
      </c>
      <c r="F37" s="47">
        <v>96203</v>
      </c>
    </row>
    <row r="38" spans="2:6" ht="82.5">
      <c r="B38" s="14" t="s">
        <v>57</v>
      </c>
      <c r="C38" s="23" t="s">
        <v>58</v>
      </c>
      <c r="D38" s="49">
        <v>5500</v>
      </c>
      <c r="E38" s="47">
        <v>5500</v>
      </c>
      <c r="F38" s="47">
        <v>5500</v>
      </c>
    </row>
    <row r="39" spans="2:6" ht="49.5">
      <c r="B39" s="14" t="s">
        <v>28</v>
      </c>
      <c r="C39" s="23" t="s">
        <v>11</v>
      </c>
      <c r="D39" s="49">
        <v>75520</v>
      </c>
      <c r="E39" s="47">
        <v>70162</v>
      </c>
      <c r="F39" s="47">
        <v>66178</v>
      </c>
    </row>
    <row r="40" spans="2:6">
      <c r="B40" s="10"/>
      <c r="C40" s="21"/>
      <c r="D40" s="66"/>
      <c r="E40" s="52"/>
      <c r="F40" s="52"/>
    </row>
    <row r="41" spans="2:6" ht="49.5">
      <c r="B41" s="9" t="s">
        <v>29</v>
      </c>
      <c r="C41" s="20" t="s">
        <v>12</v>
      </c>
      <c r="D41" s="48">
        <f>D42+D43+D44+D45</f>
        <v>802151</v>
      </c>
      <c r="E41" s="45">
        <f t="shared" ref="E41:F41" si="2">E42+E43+E44+E45</f>
        <v>807100</v>
      </c>
      <c r="F41" s="45">
        <f t="shared" si="2"/>
        <v>801730</v>
      </c>
    </row>
    <row r="42" spans="2:6" ht="99">
      <c r="B42" s="10" t="s">
        <v>30</v>
      </c>
      <c r="C42" s="21" t="s">
        <v>38</v>
      </c>
      <c r="D42" s="49">
        <v>2400</v>
      </c>
      <c r="E42" s="47">
        <v>2400</v>
      </c>
      <c r="F42" s="47">
        <v>2400</v>
      </c>
    </row>
    <row r="43" spans="2:6" ht="115.5">
      <c r="B43" s="10" t="s">
        <v>31</v>
      </c>
      <c r="C43" s="24" t="s">
        <v>43</v>
      </c>
      <c r="D43" s="49">
        <f>757631+695</f>
        <v>758326</v>
      </c>
      <c r="E43" s="47">
        <v>774777</v>
      </c>
      <c r="F43" s="47">
        <v>777260</v>
      </c>
    </row>
    <row r="44" spans="2:6" ht="33">
      <c r="B44" s="10" t="s">
        <v>32</v>
      </c>
      <c r="C44" s="21" t="s">
        <v>13</v>
      </c>
      <c r="D44" s="49">
        <v>8183</v>
      </c>
      <c r="E44" s="47">
        <v>2993</v>
      </c>
      <c r="F44" s="47">
        <v>3126</v>
      </c>
    </row>
    <row r="45" spans="2:6" ht="99">
      <c r="B45" s="10" t="s">
        <v>39</v>
      </c>
      <c r="C45" s="21" t="s">
        <v>44</v>
      </c>
      <c r="D45" s="49">
        <v>33242</v>
      </c>
      <c r="E45" s="47">
        <v>26930</v>
      </c>
      <c r="F45" s="47">
        <v>18944</v>
      </c>
    </row>
    <row r="46" spans="2:6" ht="33">
      <c r="B46" s="9" t="s">
        <v>33</v>
      </c>
      <c r="C46" s="20" t="s">
        <v>14</v>
      </c>
      <c r="D46" s="48">
        <f>D47</f>
        <v>56242</v>
      </c>
      <c r="E46" s="45">
        <f>E47</f>
        <v>56242</v>
      </c>
      <c r="F46" s="45">
        <f>F47</f>
        <v>56242</v>
      </c>
    </row>
    <row r="47" spans="2:6" ht="33">
      <c r="B47" s="10" t="s">
        <v>34</v>
      </c>
      <c r="C47" s="21" t="s">
        <v>15</v>
      </c>
      <c r="D47" s="49">
        <v>56242</v>
      </c>
      <c r="E47" s="47">
        <v>56242</v>
      </c>
      <c r="F47" s="47">
        <v>56242</v>
      </c>
    </row>
    <row r="48" spans="2:6">
      <c r="B48" s="10"/>
      <c r="C48" s="21"/>
      <c r="D48" s="49"/>
      <c r="E48" s="47"/>
      <c r="F48" s="47"/>
    </row>
    <row r="49" spans="2:6" ht="49.5">
      <c r="B49" s="4" t="s">
        <v>53</v>
      </c>
      <c r="C49" s="25" t="s">
        <v>51</v>
      </c>
      <c r="D49" s="48">
        <f>D50</f>
        <v>2091</v>
      </c>
      <c r="E49" s="45">
        <f>E50</f>
        <v>2091</v>
      </c>
      <c r="F49" s="45">
        <f>F50</f>
        <v>2091</v>
      </c>
    </row>
    <row r="50" spans="2:6">
      <c r="B50" s="12" t="s">
        <v>54</v>
      </c>
      <c r="C50" s="6" t="s">
        <v>52</v>
      </c>
      <c r="D50" s="49">
        <v>2091</v>
      </c>
      <c r="E50" s="47">
        <v>2091</v>
      </c>
      <c r="F50" s="47">
        <v>2091</v>
      </c>
    </row>
    <row r="51" spans="2:6">
      <c r="B51" s="10"/>
      <c r="C51" s="21"/>
      <c r="D51" s="49"/>
      <c r="E51" s="47"/>
      <c r="F51" s="47"/>
    </row>
    <row r="52" spans="2:6" ht="33">
      <c r="B52" s="9" t="s">
        <v>35</v>
      </c>
      <c r="C52" s="20" t="s">
        <v>16</v>
      </c>
      <c r="D52" s="48">
        <f>D53+D54</f>
        <v>163569</v>
      </c>
      <c r="E52" s="45">
        <f>E53+E54</f>
        <v>41640</v>
      </c>
      <c r="F52" s="45">
        <f>F53+F54</f>
        <v>30000</v>
      </c>
    </row>
    <row r="53" spans="2:6" ht="99">
      <c r="B53" s="10" t="s">
        <v>40</v>
      </c>
      <c r="C53" s="6" t="s">
        <v>69</v>
      </c>
      <c r="D53" s="49">
        <v>58956</v>
      </c>
      <c r="E53" s="47">
        <v>41640</v>
      </c>
      <c r="F53" s="47">
        <v>30000</v>
      </c>
    </row>
    <row r="54" spans="2:6" ht="33">
      <c r="B54" s="10" t="s">
        <v>42</v>
      </c>
      <c r="C54" s="13" t="s">
        <v>76</v>
      </c>
      <c r="D54" s="49">
        <v>104613</v>
      </c>
      <c r="E54" s="47">
        <v>0</v>
      </c>
      <c r="F54" s="47">
        <v>0</v>
      </c>
    </row>
    <row r="55" spans="2:6">
      <c r="B55" s="9" t="s">
        <v>36</v>
      </c>
      <c r="C55" s="20" t="s">
        <v>17</v>
      </c>
      <c r="D55" s="48">
        <v>85226</v>
      </c>
      <c r="E55" s="45">
        <v>85226</v>
      </c>
      <c r="F55" s="45">
        <v>85226</v>
      </c>
    </row>
    <row r="56" spans="2:6">
      <c r="B56" s="28"/>
      <c r="C56" s="29"/>
      <c r="D56" s="48"/>
      <c r="E56" s="45"/>
      <c r="F56" s="45"/>
    </row>
    <row r="57" spans="2:6">
      <c r="B57" s="28" t="s">
        <v>77</v>
      </c>
      <c r="C57" s="29" t="s">
        <v>78</v>
      </c>
      <c r="D57" s="48">
        <f>D58</f>
        <v>253473</v>
      </c>
      <c r="E57" s="45">
        <f t="shared" ref="E57:F57" si="3">E58</f>
        <v>67294</v>
      </c>
      <c r="F57" s="45">
        <f t="shared" si="3"/>
        <v>67294</v>
      </c>
    </row>
    <row r="58" spans="2:6">
      <c r="B58" s="37" t="s">
        <v>79</v>
      </c>
      <c r="C58" s="38" t="s">
        <v>80</v>
      </c>
      <c r="D58" s="48">
        <v>253473</v>
      </c>
      <c r="E58" s="45">
        <v>67294</v>
      </c>
      <c r="F58" s="45">
        <v>67294</v>
      </c>
    </row>
    <row r="59" spans="2:6">
      <c r="B59" s="28"/>
      <c r="C59" s="29"/>
      <c r="D59" s="67"/>
      <c r="E59" s="53"/>
      <c r="F59" s="53"/>
    </row>
    <row r="60" spans="2:6">
      <c r="B60" s="30" t="s">
        <v>70</v>
      </c>
      <c r="C60" s="31" t="s">
        <v>71</v>
      </c>
      <c r="D60" s="54">
        <f>D61+D65</f>
        <v>6361596</v>
      </c>
      <c r="E60" s="54">
        <f>E61+E65</f>
        <v>364285</v>
      </c>
      <c r="F60" s="54">
        <f>F61+F65</f>
        <v>15501</v>
      </c>
    </row>
    <row r="61" spans="2:6" ht="33">
      <c r="B61" s="32" t="s">
        <v>72</v>
      </c>
      <c r="C61" s="23" t="s">
        <v>73</v>
      </c>
      <c r="D61" s="55">
        <f>D62+D63+D64</f>
        <v>6385878</v>
      </c>
      <c r="E61" s="55">
        <f>E62+E63+E64</f>
        <v>364285</v>
      </c>
      <c r="F61" s="55">
        <f>F62+F63+F64</f>
        <v>15501</v>
      </c>
    </row>
    <row r="62" spans="2:6" ht="33">
      <c r="B62" s="32" t="s">
        <v>85</v>
      </c>
      <c r="C62" s="23" t="s">
        <v>86</v>
      </c>
      <c r="D62" s="33">
        <f>73997+48</f>
        <v>74045</v>
      </c>
      <c r="E62" s="39">
        <v>15621</v>
      </c>
      <c r="F62" s="40">
        <v>15501</v>
      </c>
    </row>
    <row r="63" spans="2:6" ht="33">
      <c r="B63" s="32" t="s">
        <v>87</v>
      </c>
      <c r="C63" s="23" t="s">
        <v>88</v>
      </c>
      <c r="D63" s="33">
        <f>2398980-2468+6852+18715+8133</f>
        <v>2430212</v>
      </c>
      <c r="E63" s="39">
        <f>263000+85664</f>
        <v>348664</v>
      </c>
      <c r="F63" s="40"/>
    </row>
    <row r="64" spans="2:6" ht="33">
      <c r="B64" s="32" t="s">
        <v>89</v>
      </c>
      <c r="C64" s="23" t="s">
        <v>92</v>
      </c>
      <c r="D64" s="33">
        <v>3881621</v>
      </c>
      <c r="E64" s="39"/>
      <c r="F64" s="40"/>
    </row>
    <row r="65" spans="2:10" ht="49.5">
      <c r="B65" s="32" t="s">
        <v>90</v>
      </c>
      <c r="C65" s="23" t="s">
        <v>91</v>
      </c>
      <c r="D65" s="33">
        <f>(-56747+453+4200)+27812</f>
        <v>-24282</v>
      </c>
      <c r="E65" s="39"/>
      <c r="F65" s="40"/>
    </row>
    <row r="66" spans="2:10" ht="17.25" thickBot="1">
      <c r="B66" s="9"/>
      <c r="C66" s="34"/>
      <c r="D66" s="53"/>
      <c r="E66" s="53"/>
      <c r="F66" s="53"/>
    </row>
    <row r="67" spans="2:10" ht="17.25" thickBot="1">
      <c r="B67" s="35"/>
      <c r="C67" s="36" t="s">
        <v>74</v>
      </c>
      <c r="D67" s="56">
        <f>D15+D60</f>
        <v>12605502</v>
      </c>
      <c r="E67" s="56">
        <f>E15+E60</f>
        <v>6542673</v>
      </c>
      <c r="F67" s="56">
        <f>F15+F60</f>
        <v>6669369</v>
      </c>
    </row>
    <row r="70" spans="2:10">
      <c r="C70" s="42"/>
      <c r="D70" s="68"/>
    </row>
    <row r="71" spans="2:10">
      <c r="C71" s="59"/>
      <c r="D71" s="43"/>
    </row>
    <row r="72" spans="2:10">
      <c r="C72" s="60"/>
    </row>
    <row r="73" spans="2:10">
      <c r="C73" s="60"/>
    </row>
    <row r="74" spans="2:10">
      <c r="C74" s="60"/>
    </row>
    <row r="75" spans="2:10">
      <c r="C75" s="60"/>
    </row>
    <row r="76" spans="2:10">
      <c r="H76" s="2"/>
      <c r="J76" s="2"/>
    </row>
    <row r="78" spans="2:10">
      <c r="C78" s="60"/>
    </row>
    <row r="79" spans="2:10">
      <c r="C79" s="60"/>
    </row>
    <row r="80" spans="2:10">
      <c r="C80" s="60"/>
    </row>
  </sheetData>
  <mergeCells count="8">
    <mergeCell ref="B11:F11"/>
    <mergeCell ref="B10:F10"/>
    <mergeCell ref="B1:F1"/>
    <mergeCell ref="B2:F2"/>
    <mergeCell ref="B3:F3"/>
    <mergeCell ref="B6:F6"/>
    <mergeCell ref="B7:F7"/>
    <mergeCell ref="B8:F8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9" fitToHeight="2" orientation="portrait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Кашкина</cp:lastModifiedBy>
  <cp:lastPrinted>2017-07-06T05:16:42Z</cp:lastPrinted>
  <dcterms:created xsi:type="dcterms:W3CDTF">2007-09-14T05:23:09Z</dcterms:created>
  <dcterms:modified xsi:type="dcterms:W3CDTF">2017-07-07T04:31:36Z</dcterms:modified>
</cp:coreProperties>
</file>