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80" windowHeight="8925"/>
  </bookViews>
  <sheets>
    <sheet name="2018-2019" sheetId="2" r:id="rId1"/>
  </sheets>
  <definedNames>
    <definedName name="_xlnm._FilterDatabase" localSheetId="0" hidden="1">'2018-2019'!$A$13:$E$942</definedName>
    <definedName name="_xlnm.Print_Titles" localSheetId="0">'2018-2019'!$A:$E,'2018-2019'!$13:$15</definedName>
    <definedName name="_xlnm.Print_Area" localSheetId="0">'2018-2019'!$A$1:$AV$942</definedName>
  </definedNames>
  <calcPr calcId="125725"/>
</workbook>
</file>

<file path=xl/calcChain.xml><?xml version="1.0" encoding="utf-8"?>
<calcChain xmlns="http://schemas.openxmlformats.org/spreadsheetml/2006/main">
  <c r="AR874" i="2"/>
  <c r="AS874"/>
  <c r="AT874"/>
  <c r="AU874"/>
  <c r="AV874"/>
  <c r="AQ874"/>
  <c r="AV883"/>
  <c r="AU883"/>
  <c r="AU882" s="1"/>
  <c r="AU881" s="1"/>
  <c r="AT883"/>
  <c r="AT882" s="1"/>
  <c r="AT881" s="1"/>
  <c r="AS881"/>
  <c r="AR882"/>
  <c r="AR881" s="1"/>
  <c r="AS882"/>
  <c r="AV882"/>
  <c r="AV881" s="1"/>
  <c r="AQ882"/>
  <c r="AQ881" s="1"/>
  <c r="AV831"/>
  <c r="AV830" s="1"/>
  <c r="AV829" s="1"/>
  <c r="AU831"/>
  <c r="AU830" s="1"/>
  <c r="AU829" s="1"/>
  <c r="AT831"/>
  <c r="AT830" s="1"/>
  <c r="AT829" s="1"/>
  <c r="AR830"/>
  <c r="AR829" s="1"/>
  <c r="AS830"/>
  <c r="AS829" s="1"/>
  <c r="AQ830"/>
  <c r="AQ829" s="1"/>
  <c r="AV828"/>
  <c r="AU828"/>
  <c r="AU827" s="1"/>
  <c r="AU826" s="1"/>
  <c r="AT828"/>
  <c r="AT827" s="1"/>
  <c r="AT826" s="1"/>
  <c r="AS826"/>
  <c r="AR827"/>
  <c r="AR826" s="1"/>
  <c r="AS827"/>
  <c r="AV827"/>
  <c r="AV826" s="1"/>
  <c r="AQ827"/>
  <c r="AQ826" s="1"/>
  <c r="AV825"/>
  <c r="AU825"/>
  <c r="AT825"/>
  <c r="AT824" s="1"/>
  <c r="AT823" s="1"/>
  <c r="AR824"/>
  <c r="AR823" s="1"/>
  <c r="AS824"/>
  <c r="AS823" s="1"/>
  <c r="AU824"/>
  <c r="AU823" s="1"/>
  <c r="AV824"/>
  <c r="AV823" s="1"/>
  <c r="AQ824"/>
  <c r="AQ823" s="1"/>
  <c r="AV822"/>
  <c r="AV821" s="1"/>
  <c r="AV820" s="1"/>
  <c r="AU822"/>
  <c r="AU821" s="1"/>
  <c r="AU820" s="1"/>
  <c r="AT822"/>
  <c r="AT821" s="1"/>
  <c r="AT820" s="1"/>
  <c r="AR821"/>
  <c r="AR820" s="1"/>
  <c r="AS821"/>
  <c r="AS820" s="1"/>
  <c r="AQ820"/>
  <c r="AQ821"/>
  <c r="AR818"/>
  <c r="AR817" s="1"/>
  <c r="AS818"/>
  <c r="AS817" s="1"/>
  <c r="AT818"/>
  <c r="AT817" s="1"/>
  <c r="AV819"/>
  <c r="AV818" s="1"/>
  <c r="AV817" s="1"/>
  <c r="AU819"/>
  <c r="AU818" s="1"/>
  <c r="AU817" s="1"/>
  <c r="AT819"/>
  <c r="AQ818"/>
  <c r="AQ817" s="1"/>
  <c r="AV807"/>
  <c r="AU807"/>
  <c r="AU806" s="1"/>
  <c r="AU805" s="1"/>
  <c r="AT807"/>
  <c r="AT806" s="1"/>
  <c r="AT805" s="1"/>
  <c r="AS805"/>
  <c r="AR806"/>
  <c r="AR805" s="1"/>
  <c r="AS806"/>
  <c r="AV806"/>
  <c r="AV805" s="1"/>
  <c r="AQ806"/>
  <c r="AQ805" s="1"/>
  <c r="AV406" l="1"/>
  <c r="AV405" s="1"/>
  <c r="AV404" s="1"/>
  <c r="AU406"/>
  <c r="AU405" s="1"/>
  <c r="AU404" s="1"/>
  <c r="AT406"/>
  <c r="AR405"/>
  <c r="AS405"/>
  <c r="AT405"/>
  <c r="AT404" s="1"/>
  <c r="AR404"/>
  <c r="AS404"/>
  <c r="AQ405"/>
  <c r="AQ404" s="1"/>
  <c r="AV409"/>
  <c r="AU409"/>
  <c r="AU408" s="1"/>
  <c r="AU407" s="1"/>
  <c r="AT409"/>
  <c r="AT408" s="1"/>
  <c r="AT407" s="1"/>
  <c r="AR408"/>
  <c r="AR407" s="1"/>
  <c r="AS408"/>
  <c r="AS407" s="1"/>
  <c r="AV408"/>
  <c r="AV407" s="1"/>
  <c r="AQ408"/>
  <c r="AQ407" s="1"/>
  <c r="AS937"/>
  <c r="AS936" s="1"/>
  <c r="AS935" s="1"/>
  <c r="AS934" s="1"/>
  <c r="AS932" s="1"/>
  <c r="AR937"/>
  <c r="AQ937"/>
  <c r="AQ936" s="1"/>
  <c r="AQ935" s="1"/>
  <c r="AQ934" s="1"/>
  <c r="AQ932" s="1"/>
  <c r="AR936"/>
  <c r="AR935" s="1"/>
  <c r="AR934" s="1"/>
  <c r="AR932" s="1"/>
  <c r="AS929"/>
  <c r="AS928" s="1"/>
  <c r="AS927" s="1"/>
  <c r="AS926" s="1"/>
  <c r="AS925" s="1"/>
  <c r="AS924" s="1"/>
  <c r="AS922" s="1"/>
  <c r="AR929"/>
  <c r="AR928" s="1"/>
  <c r="AR927" s="1"/>
  <c r="AR926" s="1"/>
  <c r="AR925" s="1"/>
  <c r="AR924" s="1"/>
  <c r="AR922" s="1"/>
  <c r="AQ929"/>
  <c r="AQ928" s="1"/>
  <c r="AQ927" s="1"/>
  <c r="AQ926" s="1"/>
  <c r="AQ925" s="1"/>
  <c r="AQ924" s="1"/>
  <c r="AQ922" s="1"/>
  <c r="AS919"/>
  <c r="AS918" s="1"/>
  <c r="AS917" s="1"/>
  <c r="AS916" s="1"/>
  <c r="AS915" s="1"/>
  <c r="AR919"/>
  <c r="AR918" s="1"/>
  <c r="AR917" s="1"/>
  <c r="AR916" s="1"/>
  <c r="AR915" s="1"/>
  <c r="AQ919"/>
  <c r="AQ918" s="1"/>
  <c r="AQ917" s="1"/>
  <c r="AQ916" s="1"/>
  <c r="AQ915" s="1"/>
  <c r="AS912"/>
  <c r="AS911" s="1"/>
  <c r="AR912"/>
  <c r="AQ912"/>
  <c r="AQ911" s="1"/>
  <c r="AR911"/>
  <c r="AS909"/>
  <c r="AS908" s="1"/>
  <c r="AR909"/>
  <c r="AR908" s="1"/>
  <c r="AR907" s="1"/>
  <c r="AQ909"/>
  <c r="AQ908"/>
  <c r="AS905"/>
  <c r="AS904" s="1"/>
  <c r="AS903" s="1"/>
  <c r="AR905"/>
  <c r="AR904" s="1"/>
  <c r="AR903" s="1"/>
  <c r="AQ905"/>
  <c r="AQ904"/>
  <c r="AQ903" s="1"/>
  <c r="AS896"/>
  <c r="AS895" s="1"/>
  <c r="AS894" s="1"/>
  <c r="AS893" s="1"/>
  <c r="AR896"/>
  <c r="AR895" s="1"/>
  <c r="AR894" s="1"/>
  <c r="AR893" s="1"/>
  <c r="AQ896"/>
  <c r="AQ895" s="1"/>
  <c r="AQ894" s="1"/>
  <c r="AQ893" s="1"/>
  <c r="AS891"/>
  <c r="AR891"/>
  <c r="AR890" s="1"/>
  <c r="AR889" s="1"/>
  <c r="AQ891"/>
  <c r="AQ890" s="1"/>
  <c r="AQ889" s="1"/>
  <c r="AS890"/>
  <c r="AS889" s="1"/>
  <c r="AS887"/>
  <c r="AR887"/>
  <c r="AR884" s="1"/>
  <c r="AQ887"/>
  <c r="AS885"/>
  <c r="AS884" s="1"/>
  <c r="AR885"/>
  <c r="AQ885"/>
  <c r="AQ884" s="1"/>
  <c r="AS879"/>
  <c r="AS878" s="1"/>
  <c r="AR879"/>
  <c r="AR878" s="1"/>
  <c r="AQ879"/>
  <c r="AQ878" s="1"/>
  <c r="AS876"/>
  <c r="AS875" s="1"/>
  <c r="AR876"/>
  <c r="AR875" s="1"/>
  <c r="AQ876"/>
  <c r="AQ875" s="1"/>
  <c r="AS871"/>
  <c r="AR871"/>
  <c r="AR870" s="1"/>
  <c r="AQ871"/>
  <c r="AQ870" s="1"/>
  <c r="AS870"/>
  <c r="AS868"/>
  <c r="AS867" s="1"/>
  <c r="AR868"/>
  <c r="AQ868"/>
  <c r="AR867"/>
  <c r="AQ867"/>
  <c r="AS865"/>
  <c r="AR865"/>
  <c r="AR864" s="1"/>
  <c r="AQ865"/>
  <c r="AS864"/>
  <c r="AQ864"/>
  <c r="AS858"/>
  <c r="AS857" s="1"/>
  <c r="AR858"/>
  <c r="AR857" s="1"/>
  <c r="AQ858"/>
  <c r="AQ857" s="1"/>
  <c r="AS855"/>
  <c r="AS854" s="1"/>
  <c r="AR855"/>
  <c r="AR854" s="1"/>
  <c r="AQ855"/>
  <c r="AQ854" s="1"/>
  <c r="AS852"/>
  <c r="AS851" s="1"/>
  <c r="AR852"/>
  <c r="AR851" s="1"/>
  <c r="AQ852"/>
  <c r="AQ851" s="1"/>
  <c r="AS849"/>
  <c r="AS848" s="1"/>
  <c r="AR849"/>
  <c r="AR848" s="1"/>
  <c r="AQ849"/>
  <c r="AQ848" s="1"/>
  <c r="AS846"/>
  <c r="AS845" s="1"/>
  <c r="AR846"/>
  <c r="AQ846"/>
  <c r="AR845"/>
  <c r="AQ845"/>
  <c r="AS843"/>
  <c r="AS842" s="1"/>
  <c r="AR843"/>
  <c r="AR842" s="1"/>
  <c r="AQ843"/>
  <c r="AQ842"/>
  <c r="AS838"/>
  <c r="AR838"/>
  <c r="AR837" s="1"/>
  <c r="AQ838"/>
  <c r="AQ837" s="1"/>
  <c r="AS837"/>
  <c r="AS835"/>
  <c r="AR835"/>
  <c r="AR834" s="1"/>
  <c r="AQ835"/>
  <c r="AQ834" s="1"/>
  <c r="AS834"/>
  <c r="AS815"/>
  <c r="AS814" s="1"/>
  <c r="AR815"/>
  <c r="AQ815"/>
  <c r="AQ814" s="1"/>
  <c r="AR814"/>
  <c r="AS812"/>
  <c r="AR812"/>
  <c r="AR811" s="1"/>
  <c r="AQ812"/>
  <c r="AS811"/>
  <c r="AQ811"/>
  <c r="AS809"/>
  <c r="AS808" s="1"/>
  <c r="AR809"/>
  <c r="AQ809"/>
  <c r="AQ808" s="1"/>
  <c r="AR808"/>
  <c r="AS803"/>
  <c r="AR803"/>
  <c r="AQ803"/>
  <c r="AQ802" s="1"/>
  <c r="AS802"/>
  <c r="AR802"/>
  <c r="AS800"/>
  <c r="AS799" s="1"/>
  <c r="AR800"/>
  <c r="AQ800"/>
  <c r="AR799"/>
  <c r="AQ799"/>
  <c r="AS797"/>
  <c r="AR797"/>
  <c r="AR796" s="1"/>
  <c r="AQ797"/>
  <c r="AS796"/>
  <c r="AQ796"/>
  <c r="AS794"/>
  <c r="AS793" s="1"/>
  <c r="AR794"/>
  <c r="AQ794"/>
  <c r="AQ793" s="1"/>
  <c r="AR793"/>
  <c r="AS791"/>
  <c r="AS790" s="1"/>
  <c r="AR791"/>
  <c r="AQ791"/>
  <c r="AR790"/>
  <c r="AQ790"/>
  <c r="AS788"/>
  <c r="AS787" s="1"/>
  <c r="AR788"/>
  <c r="AQ788"/>
  <c r="AR787"/>
  <c r="AQ787"/>
  <c r="AS785"/>
  <c r="AS784" s="1"/>
  <c r="AR785"/>
  <c r="AR784" s="1"/>
  <c r="AQ785"/>
  <c r="AQ784"/>
  <c r="AS782"/>
  <c r="AS781" s="1"/>
  <c r="AR782"/>
  <c r="AQ782"/>
  <c r="AQ781" s="1"/>
  <c r="AR781"/>
  <c r="AS779"/>
  <c r="AR779"/>
  <c r="AQ779"/>
  <c r="AS778"/>
  <c r="AR778"/>
  <c r="AQ778"/>
  <c r="AS776"/>
  <c r="AR776"/>
  <c r="AQ776"/>
  <c r="AS775"/>
  <c r="AR775"/>
  <c r="AQ775"/>
  <c r="AS773"/>
  <c r="AR773"/>
  <c r="AR772" s="1"/>
  <c r="AQ773"/>
  <c r="AS772"/>
  <c r="AQ772"/>
  <c r="AS770"/>
  <c r="AR770"/>
  <c r="AQ770"/>
  <c r="AS769"/>
  <c r="AR769"/>
  <c r="AQ769"/>
  <c r="AS767"/>
  <c r="AR767"/>
  <c r="AQ767"/>
  <c r="AS766"/>
  <c r="AR766"/>
  <c r="AQ766"/>
  <c r="AS764"/>
  <c r="AS763" s="1"/>
  <c r="AR764"/>
  <c r="AQ764"/>
  <c r="AR763"/>
  <c r="AQ763"/>
  <c r="AS761"/>
  <c r="AR761"/>
  <c r="AQ761"/>
  <c r="AS760"/>
  <c r="AR760"/>
  <c r="AQ760"/>
  <c r="AS758"/>
  <c r="AS757" s="1"/>
  <c r="AR758"/>
  <c r="AQ758"/>
  <c r="AR757"/>
  <c r="AQ757"/>
  <c r="AS755"/>
  <c r="AS754" s="1"/>
  <c r="AR755"/>
  <c r="AR754" s="1"/>
  <c r="AQ755"/>
  <c r="AQ754" s="1"/>
  <c r="AS752"/>
  <c r="AR752"/>
  <c r="AR751" s="1"/>
  <c r="AQ752"/>
  <c r="AQ751" s="1"/>
  <c r="AS751"/>
  <c r="AS749"/>
  <c r="AR749"/>
  <c r="AQ749"/>
  <c r="AQ748" s="1"/>
  <c r="AS748"/>
  <c r="AR748"/>
  <c r="AS746"/>
  <c r="AR746"/>
  <c r="AR745" s="1"/>
  <c r="AQ746"/>
  <c r="AQ745" s="1"/>
  <c r="AS745"/>
  <c r="AS743"/>
  <c r="AS742" s="1"/>
  <c r="AR743"/>
  <c r="AQ743"/>
  <c r="AR742"/>
  <c r="AQ742"/>
  <c r="AS740"/>
  <c r="AR740"/>
  <c r="AQ740"/>
  <c r="AS739"/>
  <c r="AR739"/>
  <c r="AQ739"/>
  <c r="AS733"/>
  <c r="AR733"/>
  <c r="AR732" s="1"/>
  <c r="AR731" s="1"/>
  <c r="AR730" s="1"/>
  <c r="AR729" s="1"/>
  <c r="AR728" s="1"/>
  <c r="AQ733"/>
  <c r="AQ732" s="1"/>
  <c r="AQ731" s="1"/>
  <c r="AQ730" s="1"/>
  <c r="AQ729" s="1"/>
  <c r="AQ728" s="1"/>
  <c r="AS732"/>
  <c r="AS731" s="1"/>
  <c r="AS730" s="1"/>
  <c r="AS729" s="1"/>
  <c r="AS728" s="1"/>
  <c r="AS723"/>
  <c r="AS722" s="1"/>
  <c r="AS721" s="1"/>
  <c r="AS720" s="1"/>
  <c r="AR723"/>
  <c r="AR722" s="1"/>
  <c r="AR721" s="1"/>
  <c r="AR720" s="1"/>
  <c r="AQ723"/>
  <c r="AQ722" s="1"/>
  <c r="AQ721" s="1"/>
  <c r="AQ720" s="1"/>
  <c r="AS718"/>
  <c r="AR718"/>
  <c r="AR717" s="1"/>
  <c r="AR716" s="1"/>
  <c r="AR715" s="1"/>
  <c r="AQ718"/>
  <c r="AQ717" s="1"/>
  <c r="AQ716" s="1"/>
  <c r="AQ715" s="1"/>
  <c r="AS717"/>
  <c r="AS716" s="1"/>
  <c r="AS715" s="1"/>
  <c r="AS711"/>
  <c r="AS710" s="1"/>
  <c r="AR711"/>
  <c r="AR710" s="1"/>
  <c r="AQ711"/>
  <c r="AQ710" s="1"/>
  <c r="AS707"/>
  <c r="AR707"/>
  <c r="AR706" s="1"/>
  <c r="AQ707"/>
  <c r="AQ706" s="1"/>
  <c r="AS706"/>
  <c r="AS704"/>
  <c r="AR704"/>
  <c r="AQ704"/>
  <c r="AQ703" s="1"/>
  <c r="AS703"/>
  <c r="AR703"/>
  <c r="AS701"/>
  <c r="AS700" s="1"/>
  <c r="AR701"/>
  <c r="AR700" s="1"/>
  <c r="AQ701"/>
  <c r="AQ700" s="1"/>
  <c r="AS697"/>
  <c r="AS696" s="1"/>
  <c r="AR697"/>
  <c r="AR696" s="1"/>
  <c r="AQ697"/>
  <c r="AQ696" s="1"/>
  <c r="AS692"/>
  <c r="AS691" s="1"/>
  <c r="AR692"/>
  <c r="AR691" s="1"/>
  <c r="AQ692"/>
  <c r="AQ691" s="1"/>
  <c r="AS689"/>
  <c r="AS688" s="1"/>
  <c r="AR689"/>
  <c r="AR688" s="1"/>
  <c r="AQ689"/>
  <c r="AQ688" s="1"/>
  <c r="AS686"/>
  <c r="AR686"/>
  <c r="AQ686"/>
  <c r="AS685"/>
  <c r="AR685"/>
  <c r="AQ685"/>
  <c r="AS682"/>
  <c r="AR682"/>
  <c r="AQ682"/>
  <c r="AQ681" s="1"/>
  <c r="AS681"/>
  <c r="AR681"/>
  <c r="AS677"/>
  <c r="AS676" s="1"/>
  <c r="AR677"/>
  <c r="AR676" s="1"/>
  <c r="AQ677"/>
  <c r="AQ676"/>
  <c r="AS674"/>
  <c r="AS673" s="1"/>
  <c r="AS672" s="1"/>
  <c r="AR674"/>
  <c r="AR673" s="1"/>
  <c r="AR672" s="1"/>
  <c r="AQ674"/>
  <c r="AQ673" s="1"/>
  <c r="AQ672" s="1"/>
  <c r="AS664"/>
  <c r="AS663" s="1"/>
  <c r="AR664"/>
  <c r="AR663" s="1"/>
  <c r="AQ664"/>
  <c r="AQ663" s="1"/>
  <c r="AS661"/>
  <c r="AR661"/>
  <c r="AQ661"/>
  <c r="AS660"/>
  <c r="AR660"/>
  <c r="AQ660"/>
  <c r="AS658"/>
  <c r="AR658"/>
  <c r="AQ658"/>
  <c r="AS657"/>
  <c r="AR657"/>
  <c r="AQ657"/>
  <c r="AS654"/>
  <c r="AR654"/>
  <c r="AR653" s="1"/>
  <c r="AQ654"/>
  <c r="AS653"/>
  <c r="AQ653"/>
  <c r="AS649"/>
  <c r="AR649"/>
  <c r="AR648" s="1"/>
  <c r="AQ649"/>
  <c r="AQ648" s="1"/>
  <c r="AS648"/>
  <c r="AS646"/>
  <c r="AS645" s="1"/>
  <c r="AR646"/>
  <c r="AQ646"/>
  <c r="AR645"/>
  <c r="AQ645"/>
  <c r="AS643"/>
  <c r="AS642" s="1"/>
  <c r="AR643"/>
  <c r="AR642" s="1"/>
  <c r="AQ643"/>
  <c r="AQ642"/>
  <c r="AS639"/>
  <c r="AS638" s="1"/>
  <c r="AR639"/>
  <c r="AR638" s="1"/>
  <c r="AR637" s="1"/>
  <c r="AQ639"/>
  <c r="AQ638"/>
  <c r="AS630"/>
  <c r="AR630"/>
  <c r="AQ630"/>
  <c r="AS628"/>
  <c r="AR628"/>
  <c r="AQ628"/>
  <c r="AS626"/>
  <c r="AR626"/>
  <c r="AQ626"/>
  <c r="AQ625" s="1"/>
  <c r="AQ624" s="1"/>
  <c r="AS625"/>
  <c r="AS624" s="1"/>
  <c r="AR625"/>
  <c r="AR624" s="1"/>
  <c r="AS622"/>
  <c r="AR622"/>
  <c r="AR621" s="1"/>
  <c r="AR620" s="1"/>
  <c r="AQ622"/>
  <c r="AS621"/>
  <c r="AS620" s="1"/>
  <c r="AQ621"/>
  <c r="AQ620" s="1"/>
  <c r="AS618"/>
  <c r="AS617" s="1"/>
  <c r="AS616" s="1"/>
  <c r="AR618"/>
  <c r="AQ618"/>
  <c r="AR617"/>
  <c r="AR616" s="1"/>
  <c r="AQ617"/>
  <c r="AQ616" s="1"/>
  <c r="AS611"/>
  <c r="AS610" s="1"/>
  <c r="AR611"/>
  <c r="AR610" s="1"/>
  <c r="AQ611"/>
  <c r="AQ610" s="1"/>
  <c r="AS608"/>
  <c r="AS607" s="1"/>
  <c r="AR608"/>
  <c r="AR607" s="1"/>
  <c r="AQ608"/>
  <c r="AQ607" s="1"/>
  <c r="AQ606" s="1"/>
  <c r="AQ605" s="1"/>
  <c r="AS603"/>
  <c r="AS602" s="1"/>
  <c r="AS601" s="1"/>
  <c r="AR603"/>
  <c r="AR602" s="1"/>
  <c r="AR601" s="1"/>
  <c r="AQ603"/>
  <c r="AQ602" s="1"/>
  <c r="AQ601" s="1"/>
  <c r="AS599"/>
  <c r="AS598" s="1"/>
  <c r="AS597" s="1"/>
  <c r="AR599"/>
  <c r="AQ599"/>
  <c r="AR598"/>
  <c r="AR597" s="1"/>
  <c r="AR596" s="1"/>
  <c r="AQ598"/>
  <c r="AQ597" s="1"/>
  <c r="AS592"/>
  <c r="AR592"/>
  <c r="AQ592"/>
  <c r="AQ591" s="1"/>
  <c r="AQ590" s="1"/>
  <c r="AS591"/>
  <c r="AS590" s="1"/>
  <c r="AR591"/>
  <c r="AR590" s="1"/>
  <c r="AS588"/>
  <c r="AS587" s="1"/>
  <c r="AS586" s="1"/>
  <c r="AS585" s="1"/>
  <c r="AR588"/>
  <c r="AQ588"/>
  <c r="AQ587" s="1"/>
  <c r="AQ586" s="1"/>
  <c r="AR587"/>
  <c r="AR586" s="1"/>
  <c r="AS583"/>
  <c r="AR583"/>
  <c r="AR582" s="1"/>
  <c r="AR581" s="1"/>
  <c r="AQ583"/>
  <c r="AQ582" s="1"/>
  <c r="AQ581" s="1"/>
  <c r="AS582"/>
  <c r="AS581" s="1"/>
  <c r="AS579"/>
  <c r="AS578" s="1"/>
  <c r="AS577" s="1"/>
  <c r="AS576" s="1"/>
  <c r="AS575" s="1"/>
  <c r="AR579"/>
  <c r="AQ579"/>
  <c r="AQ578" s="1"/>
  <c r="AQ577" s="1"/>
  <c r="AR578"/>
  <c r="AR577" s="1"/>
  <c r="AS572"/>
  <c r="AR572"/>
  <c r="AR571" s="1"/>
  <c r="AR570" s="1"/>
  <c r="AQ572"/>
  <c r="AS571"/>
  <c r="AQ571"/>
  <c r="AS570"/>
  <c r="AQ570"/>
  <c r="AS568"/>
  <c r="AS567" s="1"/>
  <c r="AS566" s="1"/>
  <c r="AS565" s="1"/>
  <c r="AS564" s="1"/>
  <c r="AR568"/>
  <c r="AR567" s="1"/>
  <c r="AR566" s="1"/>
  <c r="AQ568"/>
  <c r="AQ567" s="1"/>
  <c r="AQ566" s="1"/>
  <c r="AQ565" s="1"/>
  <c r="AQ564" s="1"/>
  <c r="AS561"/>
  <c r="AS560" s="1"/>
  <c r="AS559" s="1"/>
  <c r="AR561"/>
  <c r="AR560" s="1"/>
  <c r="AR559" s="1"/>
  <c r="AQ561"/>
  <c r="AQ560" s="1"/>
  <c r="AQ559" s="1"/>
  <c r="AS557"/>
  <c r="AS556" s="1"/>
  <c r="AS555" s="1"/>
  <c r="AR557"/>
  <c r="AQ557"/>
  <c r="AQ556" s="1"/>
  <c r="AQ555" s="1"/>
  <c r="AQ554" s="1"/>
  <c r="AR556"/>
  <c r="AR555" s="1"/>
  <c r="AS552"/>
  <c r="AS551" s="1"/>
  <c r="AS550" s="1"/>
  <c r="AS549" s="1"/>
  <c r="AR552"/>
  <c r="AQ552"/>
  <c r="AQ551" s="1"/>
  <c r="AQ550" s="1"/>
  <c r="AQ549" s="1"/>
  <c r="AR551"/>
  <c r="AR550" s="1"/>
  <c r="AR549" s="1"/>
  <c r="AS547"/>
  <c r="AS546" s="1"/>
  <c r="AS545" s="1"/>
  <c r="AR547"/>
  <c r="AR546" s="1"/>
  <c r="AR545" s="1"/>
  <c r="AQ547"/>
  <c r="AQ546"/>
  <c r="AQ545" s="1"/>
  <c r="AS543"/>
  <c r="AR543"/>
  <c r="AR542" s="1"/>
  <c r="AR541" s="1"/>
  <c r="AQ543"/>
  <c r="AS542"/>
  <c r="AQ542"/>
  <c r="AQ541" s="1"/>
  <c r="AS541"/>
  <c r="AS538"/>
  <c r="AS537" s="1"/>
  <c r="AR538"/>
  <c r="AQ538"/>
  <c r="AR537"/>
  <c r="AQ537"/>
  <c r="AS535"/>
  <c r="AR535"/>
  <c r="AR534" s="1"/>
  <c r="AR533" s="1"/>
  <c r="AQ535"/>
  <c r="AS534"/>
  <c r="AS533" s="1"/>
  <c r="AQ534"/>
  <c r="AQ533"/>
  <c r="AS531"/>
  <c r="AS530" s="1"/>
  <c r="AS529" s="1"/>
  <c r="AR531"/>
  <c r="AQ531"/>
  <c r="AR530"/>
  <c r="AR529" s="1"/>
  <c r="AR528" s="1"/>
  <c r="AQ530"/>
  <c r="AQ529" s="1"/>
  <c r="AQ528" s="1"/>
  <c r="AS526"/>
  <c r="AS525" s="1"/>
  <c r="AS524" s="1"/>
  <c r="AR526"/>
  <c r="AR525" s="1"/>
  <c r="AR524" s="1"/>
  <c r="AQ526"/>
  <c r="AQ525" s="1"/>
  <c r="AQ524" s="1"/>
  <c r="AS522"/>
  <c r="AS521" s="1"/>
  <c r="AS520" s="1"/>
  <c r="AS519" s="1"/>
  <c r="AR522"/>
  <c r="AR521" s="1"/>
  <c r="AR520" s="1"/>
  <c r="AQ522"/>
  <c r="AQ521" s="1"/>
  <c r="AQ520" s="1"/>
  <c r="AS511"/>
  <c r="AS510" s="1"/>
  <c r="AS509" s="1"/>
  <c r="AR511"/>
  <c r="AR510" s="1"/>
  <c r="AR509" s="1"/>
  <c r="AQ511"/>
  <c r="AQ510" s="1"/>
  <c r="AQ509" s="1"/>
  <c r="AS507"/>
  <c r="AS506" s="1"/>
  <c r="AR507"/>
  <c r="AR506" s="1"/>
  <c r="AQ507"/>
  <c r="AQ506" s="1"/>
  <c r="AS504"/>
  <c r="AS503" s="1"/>
  <c r="AR504"/>
  <c r="AR503" s="1"/>
  <c r="AQ504"/>
  <c r="AQ503" s="1"/>
  <c r="AS501"/>
  <c r="AS500" s="1"/>
  <c r="AR501"/>
  <c r="AR500" s="1"/>
  <c r="AQ501"/>
  <c r="AQ500" s="1"/>
  <c r="AQ499" s="1"/>
  <c r="AS497"/>
  <c r="AS496" s="1"/>
  <c r="AS495" s="1"/>
  <c r="AR497"/>
  <c r="AR496" s="1"/>
  <c r="AR495" s="1"/>
  <c r="AQ497"/>
  <c r="AQ496" s="1"/>
  <c r="AQ495" s="1"/>
  <c r="AQ490"/>
  <c r="AQ489" s="1"/>
  <c r="AS487"/>
  <c r="AR487"/>
  <c r="AR486" s="1"/>
  <c r="AR485" s="1"/>
  <c r="AQ487"/>
  <c r="AQ486" s="1"/>
  <c r="AQ485" s="1"/>
  <c r="AS486"/>
  <c r="AS485" s="1"/>
  <c r="AS483"/>
  <c r="AS482" s="1"/>
  <c r="AS481" s="1"/>
  <c r="AR483"/>
  <c r="AR482" s="1"/>
  <c r="AR481" s="1"/>
  <c r="AQ483"/>
  <c r="AQ482"/>
  <c r="AQ481" s="1"/>
  <c r="AS478"/>
  <c r="AS477" s="1"/>
  <c r="AR478"/>
  <c r="AR477" s="1"/>
  <c r="AQ478"/>
  <c r="AQ477" s="1"/>
  <c r="AS475"/>
  <c r="AS474" s="1"/>
  <c r="AR475"/>
  <c r="AR474" s="1"/>
  <c r="AR473" s="1"/>
  <c r="AQ475"/>
  <c r="AQ474" s="1"/>
  <c r="AS470"/>
  <c r="AS469" s="1"/>
  <c r="AS468" s="1"/>
  <c r="AR470"/>
  <c r="AR469" s="1"/>
  <c r="AR468" s="1"/>
  <c r="AQ470"/>
  <c r="AQ469" s="1"/>
  <c r="AQ468" s="1"/>
  <c r="AS461"/>
  <c r="AS460" s="1"/>
  <c r="AS459" s="1"/>
  <c r="AS458" s="1"/>
  <c r="AS457" s="1"/>
  <c r="AR461"/>
  <c r="AQ461"/>
  <c r="AQ460" s="1"/>
  <c r="AQ459" s="1"/>
  <c r="AQ458" s="1"/>
  <c r="AQ457" s="1"/>
  <c r="AR460"/>
  <c r="AR459" s="1"/>
  <c r="AR458" s="1"/>
  <c r="AR457" s="1"/>
  <c r="AS454"/>
  <c r="AR454"/>
  <c r="AR453" s="1"/>
  <c r="AR452" s="1"/>
  <c r="AR451" s="1"/>
  <c r="AR450" s="1"/>
  <c r="AR448" s="1"/>
  <c r="AQ454"/>
  <c r="AQ453" s="1"/>
  <c r="AQ452" s="1"/>
  <c r="AQ451" s="1"/>
  <c r="AQ450" s="1"/>
  <c r="AQ448" s="1"/>
  <c r="AS453"/>
  <c r="AS452" s="1"/>
  <c r="AS451" s="1"/>
  <c r="AS450" s="1"/>
  <c r="AS445"/>
  <c r="AR445"/>
  <c r="AQ445"/>
  <c r="AQ444" s="1"/>
  <c r="AQ443" s="1"/>
  <c r="AQ442" s="1"/>
  <c r="AS444"/>
  <c r="AS443" s="1"/>
  <c r="AS442" s="1"/>
  <c r="AR444"/>
  <c r="AR443" s="1"/>
  <c r="AR442" s="1"/>
  <c r="AS440"/>
  <c r="AS439" s="1"/>
  <c r="AS438" s="1"/>
  <c r="AS437" s="1"/>
  <c r="AR440"/>
  <c r="AR439" s="1"/>
  <c r="AR438" s="1"/>
  <c r="AR437" s="1"/>
  <c r="AQ440"/>
  <c r="AQ439" s="1"/>
  <c r="AQ438" s="1"/>
  <c r="AQ437" s="1"/>
  <c r="AS435"/>
  <c r="AS434" s="1"/>
  <c r="AS433" s="1"/>
  <c r="AR435"/>
  <c r="AR434" s="1"/>
  <c r="AR433" s="1"/>
  <c r="AQ435"/>
  <c r="AQ434"/>
  <c r="AQ433" s="1"/>
  <c r="AS431"/>
  <c r="AS430" s="1"/>
  <c r="AS429" s="1"/>
  <c r="AR431"/>
  <c r="AQ431"/>
  <c r="AR430"/>
  <c r="AR429" s="1"/>
  <c r="AR428" s="1"/>
  <c r="AQ430"/>
  <c r="AQ429" s="1"/>
  <c r="AS426"/>
  <c r="AS425" s="1"/>
  <c r="AS424" s="1"/>
  <c r="AS423" s="1"/>
  <c r="AR426"/>
  <c r="AR425" s="1"/>
  <c r="AR424" s="1"/>
  <c r="AR423" s="1"/>
  <c r="AQ426"/>
  <c r="AQ425" s="1"/>
  <c r="AQ424" s="1"/>
  <c r="AQ423" s="1"/>
  <c r="AS416"/>
  <c r="AS415" s="1"/>
  <c r="AR416"/>
  <c r="AR415" s="1"/>
  <c r="AQ416"/>
  <c r="AQ415"/>
  <c r="AS413"/>
  <c r="AS412" s="1"/>
  <c r="AR413"/>
  <c r="AR412" s="1"/>
  <c r="AQ413"/>
  <c r="AQ412"/>
  <c r="AQ411" s="1"/>
  <c r="AQ410" s="1"/>
  <c r="AS402"/>
  <c r="AR402"/>
  <c r="AR401" s="1"/>
  <c r="AQ402"/>
  <c r="AQ401" s="1"/>
  <c r="AS401"/>
  <c r="AS394"/>
  <c r="AS393" s="1"/>
  <c r="AS392" s="1"/>
  <c r="AS391" s="1"/>
  <c r="AR394"/>
  <c r="AR393" s="1"/>
  <c r="AR392" s="1"/>
  <c r="AR391" s="1"/>
  <c r="AQ394"/>
  <c r="AQ393"/>
  <c r="AQ392" s="1"/>
  <c r="AQ391" s="1"/>
  <c r="AS389"/>
  <c r="AR389"/>
  <c r="AR388" s="1"/>
  <c r="AR387" s="1"/>
  <c r="AR386" s="1"/>
  <c r="AR385" s="1"/>
  <c r="AQ389"/>
  <c r="AQ388" s="1"/>
  <c r="AQ387" s="1"/>
  <c r="AQ386" s="1"/>
  <c r="AQ385" s="1"/>
  <c r="AS388"/>
  <c r="AS387" s="1"/>
  <c r="AS386" s="1"/>
  <c r="AS385" s="1"/>
  <c r="AS383"/>
  <c r="AS382" s="1"/>
  <c r="AS381" s="1"/>
  <c r="AS380" s="1"/>
  <c r="AR383"/>
  <c r="AR382" s="1"/>
  <c r="AR381" s="1"/>
  <c r="AR380" s="1"/>
  <c r="AQ383"/>
  <c r="AQ382"/>
  <c r="AQ381" s="1"/>
  <c r="AQ380" s="1"/>
  <c r="AS376"/>
  <c r="AR376"/>
  <c r="AQ376"/>
  <c r="AS374"/>
  <c r="AS373" s="1"/>
  <c r="AS372" s="1"/>
  <c r="AS371" s="1"/>
  <c r="AR374"/>
  <c r="AR373" s="1"/>
  <c r="AR372" s="1"/>
  <c r="AR371" s="1"/>
  <c r="AQ374"/>
  <c r="AQ373" s="1"/>
  <c r="AQ372" s="1"/>
  <c r="AQ371" s="1"/>
  <c r="AS369"/>
  <c r="AS368" s="1"/>
  <c r="AS367" s="1"/>
  <c r="AS366" s="1"/>
  <c r="AR369"/>
  <c r="AR368" s="1"/>
  <c r="AR367" s="1"/>
  <c r="AR366" s="1"/>
  <c r="AR365" s="1"/>
  <c r="AQ369"/>
  <c r="AQ368" s="1"/>
  <c r="AQ367" s="1"/>
  <c r="AQ366" s="1"/>
  <c r="AQ365" s="1"/>
  <c r="AS361"/>
  <c r="AR361"/>
  <c r="AQ361"/>
  <c r="AS359"/>
  <c r="AR359"/>
  <c r="AR358" s="1"/>
  <c r="AR357" s="1"/>
  <c r="AR356" s="1"/>
  <c r="AQ359"/>
  <c r="AQ358" s="1"/>
  <c r="AQ357" s="1"/>
  <c r="AQ356" s="1"/>
  <c r="AS354"/>
  <c r="AS353" s="1"/>
  <c r="AS352" s="1"/>
  <c r="AS351" s="1"/>
  <c r="AR354"/>
  <c r="AR353" s="1"/>
  <c r="AR352" s="1"/>
  <c r="AR351" s="1"/>
  <c r="AQ354"/>
  <c r="AQ353"/>
  <c r="AQ352" s="1"/>
  <c r="AQ351" s="1"/>
  <c r="AS349"/>
  <c r="AS348" s="1"/>
  <c r="AS347" s="1"/>
  <c r="AS346" s="1"/>
  <c r="AR349"/>
  <c r="AR348" s="1"/>
  <c r="AR347" s="1"/>
  <c r="AR346" s="1"/>
  <c r="AQ349"/>
  <c r="AQ348" s="1"/>
  <c r="AQ347" s="1"/>
  <c r="AQ346" s="1"/>
  <c r="AS340"/>
  <c r="AS339" s="1"/>
  <c r="AS338" s="1"/>
  <c r="AR340"/>
  <c r="AR339" s="1"/>
  <c r="AR338" s="1"/>
  <c r="AQ340"/>
  <c r="AQ339" s="1"/>
  <c r="AQ338" s="1"/>
  <c r="AS336"/>
  <c r="AS335" s="1"/>
  <c r="AR336"/>
  <c r="AR335" s="1"/>
  <c r="AR334" s="1"/>
  <c r="AQ336"/>
  <c r="AQ335"/>
  <c r="AQ334" s="1"/>
  <c r="AS334"/>
  <c r="AQ333"/>
  <c r="AS331"/>
  <c r="AR331"/>
  <c r="AR330" s="1"/>
  <c r="AR329" s="1"/>
  <c r="AR328" s="1"/>
  <c r="AQ331"/>
  <c r="AQ330" s="1"/>
  <c r="AQ329" s="1"/>
  <c r="AQ328" s="1"/>
  <c r="AS330"/>
  <c r="AS329" s="1"/>
  <c r="AS328" s="1"/>
  <c r="AS326"/>
  <c r="AS325" s="1"/>
  <c r="AS324" s="1"/>
  <c r="AS323" s="1"/>
  <c r="AS322" s="1"/>
  <c r="AR326"/>
  <c r="AQ326"/>
  <c r="AQ325" s="1"/>
  <c r="AQ324" s="1"/>
  <c r="AQ323" s="1"/>
  <c r="AQ322" s="1"/>
  <c r="AR325"/>
  <c r="AR324" s="1"/>
  <c r="AR323" s="1"/>
  <c r="AR322" s="1"/>
  <c r="AS320"/>
  <c r="AS319" s="1"/>
  <c r="AR320"/>
  <c r="AR319" s="1"/>
  <c r="AQ320"/>
  <c r="AQ319" s="1"/>
  <c r="AS317"/>
  <c r="AS316" s="1"/>
  <c r="AR317"/>
  <c r="AQ317"/>
  <c r="AQ316" s="1"/>
  <c r="AQ315" s="1"/>
  <c r="AR316"/>
  <c r="AS313"/>
  <c r="AR313"/>
  <c r="AR312" s="1"/>
  <c r="AR311" s="1"/>
  <c r="AQ313"/>
  <c r="AQ312" s="1"/>
  <c r="AS312"/>
  <c r="AS311" s="1"/>
  <c r="AQ311"/>
  <c r="AS306"/>
  <c r="AS305" s="1"/>
  <c r="AR306"/>
  <c r="AR305" s="1"/>
  <c r="AQ306"/>
  <c r="AQ305"/>
  <c r="AQ304" s="1"/>
  <c r="AQ303" s="1"/>
  <c r="AQ302" s="1"/>
  <c r="AS304"/>
  <c r="AS303" s="1"/>
  <c r="AS302" s="1"/>
  <c r="AR304"/>
  <c r="AR303" s="1"/>
  <c r="AR302" s="1"/>
  <c r="AS299"/>
  <c r="AR299"/>
  <c r="AQ299"/>
  <c r="AS297"/>
  <c r="AR297"/>
  <c r="AQ297"/>
  <c r="AS295"/>
  <c r="AR295"/>
  <c r="AR294" s="1"/>
  <c r="AR293" s="1"/>
  <c r="AQ295"/>
  <c r="AS294"/>
  <c r="AS293" s="1"/>
  <c r="AS291"/>
  <c r="AS290" s="1"/>
  <c r="AR291"/>
  <c r="AR290" s="1"/>
  <c r="AR289" s="1"/>
  <c r="AQ291"/>
  <c r="AQ290"/>
  <c r="AQ289" s="1"/>
  <c r="AS289"/>
  <c r="AS286"/>
  <c r="AR286"/>
  <c r="AR285" s="1"/>
  <c r="AQ286"/>
  <c r="AQ285" s="1"/>
  <c r="AS285"/>
  <c r="AS283"/>
  <c r="AR283"/>
  <c r="AQ283"/>
  <c r="AQ282" s="1"/>
  <c r="AQ281" s="1"/>
  <c r="AS282"/>
  <c r="AS281" s="1"/>
  <c r="AR282"/>
  <c r="AR281" s="1"/>
  <c r="AS279"/>
  <c r="AR279"/>
  <c r="AR278" s="1"/>
  <c r="AQ279"/>
  <c r="AQ278" s="1"/>
  <c r="AS278"/>
  <c r="AS276"/>
  <c r="AR276"/>
  <c r="AR275" s="1"/>
  <c r="AR274" s="1"/>
  <c r="AR273" s="1"/>
  <c r="AQ276"/>
  <c r="AQ275" s="1"/>
  <c r="AS275"/>
  <c r="AS274" s="1"/>
  <c r="AS273" s="1"/>
  <c r="AQ274"/>
  <c r="AS271"/>
  <c r="AS270" s="1"/>
  <c r="AS269" s="1"/>
  <c r="AS268" s="1"/>
  <c r="AR271"/>
  <c r="AR270" s="1"/>
  <c r="AR269" s="1"/>
  <c r="AR268" s="1"/>
  <c r="AQ271"/>
  <c r="AQ270"/>
  <c r="AQ269" s="1"/>
  <c r="AQ268" s="1"/>
  <c r="AS263"/>
  <c r="AR263"/>
  <c r="AR262" s="1"/>
  <c r="AQ263"/>
  <c r="AQ262" s="1"/>
  <c r="AS262"/>
  <c r="AS260"/>
  <c r="AR260"/>
  <c r="AQ260"/>
  <c r="AQ259" s="1"/>
  <c r="AS259"/>
  <c r="AR259"/>
  <c r="AS257"/>
  <c r="AS256" s="1"/>
  <c r="AR257"/>
  <c r="AR256" s="1"/>
  <c r="AQ257"/>
  <c r="AQ256"/>
  <c r="AS254"/>
  <c r="AS253" s="1"/>
  <c r="AR254"/>
  <c r="AR253" s="1"/>
  <c r="AQ254"/>
  <c r="AQ253"/>
  <c r="AS251"/>
  <c r="AR251"/>
  <c r="AR250" s="1"/>
  <c r="AQ251"/>
  <c r="AQ250" s="1"/>
  <c r="AS250"/>
  <c r="AS249" s="1"/>
  <c r="AS247"/>
  <c r="AS246" s="1"/>
  <c r="AS245" s="1"/>
  <c r="AS240" s="1"/>
  <c r="AS239" s="1"/>
  <c r="AS238" s="1"/>
  <c r="AR247"/>
  <c r="AR246" s="1"/>
  <c r="AR245" s="1"/>
  <c r="AR240" s="1"/>
  <c r="AR239" s="1"/>
  <c r="AR238" s="1"/>
  <c r="AQ247"/>
  <c r="AQ246"/>
  <c r="AQ245" s="1"/>
  <c r="AQ240" s="1"/>
  <c r="AQ239" s="1"/>
  <c r="AQ238" s="1"/>
  <c r="AS243"/>
  <c r="AS242" s="1"/>
  <c r="AS241" s="1"/>
  <c r="AR243"/>
  <c r="AR242" s="1"/>
  <c r="AR241" s="1"/>
  <c r="AQ243"/>
  <c r="AQ242" s="1"/>
  <c r="AQ241" s="1"/>
  <c r="AS235"/>
  <c r="AR235"/>
  <c r="AQ235"/>
  <c r="AS233"/>
  <c r="AS232" s="1"/>
  <c r="AS231" s="1"/>
  <c r="AR233"/>
  <c r="AR232" s="1"/>
  <c r="AR231" s="1"/>
  <c r="AQ233"/>
  <c r="AQ232"/>
  <c r="AQ231" s="1"/>
  <c r="AS229"/>
  <c r="AS228" s="1"/>
  <c r="AS227" s="1"/>
  <c r="AR229"/>
  <c r="AR228" s="1"/>
  <c r="AR227" s="1"/>
  <c r="AQ229"/>
  <c r="AQ228" s="1"/>
  <c r="AQ227" s="1"/>
  <c r="AQ226" s="1"/>
  <c r="AS224"/>
  <c r="AR224"/>
  <c r="AQ224"/>
  <c r="AS222"/>
  <c r="AR222"/>
  <c r="AQ222"/>
  <c r="AQ221" s="1"/>
  <c r="AQ220" s="1"/>
  <c r="AS221"/>
  <c r="AS220" s="1"/>
  <c r="AR221"/>
  <c r="AR220" s="1"/>
  <c r="AS218"/>
  <c r="AR218"/>
  <c r="AR217" s="1"/>
  <c r="AR216" s="1"/>
  <c r="AR215" s="1"/>
  <c r="AQ218"/>
  <c r="AQ217" s="1"/>
  <c r="AQ216" s="1"/>
  <c r="AS217"/>
  <c r="AS216" s="1"/>
  <c r="AS215" s="1"/>
  <c r="AS209"/>
  <c r="AR209"/>
  <c r="AR208" s="1"/>
  <c r="AR207" s="1"/>
  <c r="AR206" s="1"/>
  <c r="AQ209"/>
  <c r="AQ208" s="1"/>
  <c r="AQ207" s="1"/>
  <c r="AQ206" s="1"/>
  <c r="AS208"/>
  <c r="AS207" s="1"/>
  <c r="AS206" s="1"/>
  <c r="AS204"/>
  <c r="AR204"/>
  <c r="AQ204"/>
  <c r="AS202"/>
  <c r="AR202"/>
  <c r="AQ202"/>
  <c r="AS200"/>
  <c r="AR200"/>
  <c r="AR199" s="1"/>
  <c r="AR198" s="1"/>
  <c r="AQ200"/>
  <c r="AS199"/>
  <c r="AS198" s="1"/>
  <c r="AS196"/>
  <c r="AS195" s="1"/>
  <c r="AS194" s="1"/>
  <c r="AR196"/>
  <c r="AR195" s="1"/>
  <c r="AR194" s="1"/>
  <c r="AQ196"/>
  <c r="AQ195" s="1"/>
  <c r="AQ194" s="1"/>
  <c r="AS192"/>
  <c r="AS191" s="1"/>
  <c r="AS190" s="1"/>
  <c r="AS189" s="1"/>
  <c r="AR192"/>
  <c r="AR191" s="1"/>
  <c r="AR190" s="1"/>
  <c r="AQ192"/>
  <c r="AQ191"/>
  <c r="AQ190" s="1"/>
  <c r="AS187"/>
  <c r="AS186" s="1"/>
  <c r="AS185" s="1"/>
  <c r="AS184" s="1"/>
  <c r="AR187"/>
  <c r="AR186" s="1"/>
  <c r="AR185" s="1"/>
  <c r="AR184" s="1"/>
  <c r="AQ187"/>
  <c r="AQ186"/>
  <c r="AQ185" s="1"/>
  <c r="AQ184" s="1"/>
  <c r="AS182"/>
  <c r="AR182"/>
  <c r="AR181" s="1"/>
  <c r="AR180" s="1"/>
  <c r="AR179" s="1"/>
  <c r="AQ182"/>
  <c r="AQ181" s="1"/>
  <c r="AQ180" s="1"/>
  <c r="AQ179" s="1"/>
  <c r="AS181"/>
  <c r="AS180" s="1"/>
  <c r="AS179" s="1"/>
  <c r="AS175"/>
  <c r="AR175"/>
  <c r="AQ175"/>
  <c r="AS173"/>
  <c r="AR173"/>
  <c r="AQ173"/>
  <c r="AS171"/>
  <c r="AS170" s="1"/>
  <c r="AS169" s="1"/>
  <c r="AR171"/>
  <c r="AQ171"/>
  <c r="AQ170" s="1"/>
  <c r="AQ169" s="1"/>
  <c r="AR170"/>
  <c r="AR169" s="1"/>
  <c r="AS167"/>
  <c r="AR167"/>
  <c r="AR166" s="1"/>
  <c r="AR165" s="1"/>
  <c r="AR164" s="1"/>
  <c r="AR163" s="1"/>
  <c r="AQ167"/>
  <c r="AQ166" s="1"/>
  <c r="AQ165" s="1"/>
  <c r="AS166"/>
  <c r="AS165" s="1"/>
  <c r="AS156"/>
  <c r="AR156"/>
  <c r="AQ156"/>
  <c r="AS154"/>
  <c r="AR154"/>
  <c r="AQ154"/>
  <c r="AS152"/>
  <c r="AS151" s="1"/>
  <c r="AS150" s="1"/>
  <c r="AS149" s="1"/>
  <c r="AR152"/>
  <c r="AQ152"/>
  <c r="AR151"/>
  <c r="AR150" s="1"/>
  <c r="AR149" s="1"/>
  <c r="AS146"/>
  <c r="AR146"/>
  <c r="AQ146"/>
  <c r="AS144"/>
  <c r="AR144"/>
  <c r="AQ144"/>
  <c r="AS142"/>
  <c r="AR142"/>
  <c r="AQ142"/>
  <c r="AQ141" s="1"/>
  <c r="AQ140" s="1"/>
  <c r="AQ139" s="1"/>
  <c r="AS141"/>
  <c r="AS140" s="1"/>
  <c r="AS139" s="1"/>
  <c r="AR141"/>
  <c r="AR140" s="1"/>
  <c r="AR139" s="1"/>
  <c r="AS137"/>
  <c r="AS136" s="1"/>
  <c r="AS135" s="1"/>
  <c r="AS134" s="1"/>
  <c r="AR137"/>
  <c r="AQ137"/>
  <c r="AR136"/>
  <c r="AR135" s="1"/>
  <c r="AR134" s="1"/>
  <c r="AQ136"/>
  <c r="AQ135" s="1"/>
  <c r="AQ134" s="1"/>
  <c r="AS132"/>
  <c r="AR132"/>
  <c r="AQ132"/>
  <c r="AS130"/>
  <c r="AR130"/>
  <c r="AQ130"/>
  <c r="AS128"/>
  <c r="AR128"/>
  <c r="AQ128"/>
  <c r="AQ127" s="1"/>
  <c r="AS127"/>
  <c r="AR127"/>
  <c r="AS125"/>
  <c r="AR125"/>
  <c r="AQ125"/>
  <c r="AS123"/>
  <c r="AR123"/>
  <c r="AQ123"/>
  <c r="AS121"/>
  <c r="AR121"/>
  <c r="AR120" s="1"/>
  <c r="AR119" s="1"/>
  <c r="AQ121"/>
  <c r="AQ120" s="1"/>
  <c r="AS120"/>
  <c r="AS119" s="1"/>
  <c r="AS117"/>
  <c r="AS116" s="1"/>
  <c r="AR117"/>
  <c r="AR116" s="1"/>
  <c r="AQ117"/>
  <c r="AQ116"/>
  <c r="AS114"/>
  <c r="AR114"/>
  <c r="AQ114"/>
  <c r="AS112"/>
  <c r="AR112"/>
  <c r="AQ112"/>
  <c r="AS110"/>
  <c r="AS109" s="1"/>
  <c r="AS108" s="1"/>
  <c r="AS107" s="1"/>
  <c r="AR110"/>
  <c r="AR109" s="1"/>
  <c r="AR108" s="1"/>
  <c r="AQ110"/>
  <c r="AQ109"/>
  <c r="AQ108" s="1"/>
  <c r="AS105"/>
  <c r="AR105"/>
  <c r="AQ105"/>
  <c r="AS103"/>
  <c r="AS102" s="1"/>
  <c r="AS101" s="1"/>
  <c r="AS100" s="1"/>
  <c r="AR103"/>
  <c r="AR102" s="1"/>
  <c r="AR101" s="1"/>
  <c r="AR100" s="1"/>
  <c r="AQ103"/>
  <c r="AQ102"/>
  <c r="AQ101" s="1"/>
  <c r="AQ100" s="1"/>
  <c r="AS97"/>
  <c r="AS96" s="1"/>
  <c r="AS95" s="1"/>
  <c r="AS94" s="1"/>
  <c r="AR97"/>
  <c r="AR96" s="1"/>
  <c r="AR95" s="1"/>
  <c r="AR94" s="1"/>
  <c r="AQ97"/>
  <c r="AQ96" s="1"/>
  <c r="AQ95" s="1"/>
  <c r="AQ94" s="1"/>
  <c r="AS92"/>
  <c r="AS91" s="1"/>
  <c r="AR92"/>
  <c r="AQ92"/>
  <c r="AQ91" s="1"/>
  <c r="AR91"/>
  <c r="AS89"/>
  <c r="AR89"/>
  <c r="AQ89"/>
  <c r="AS87"/>
  <c r="AS86" s="1"/>
  <c r="AS85" s="1"/>
  <c r="AR87"/>
  <c r="AR86" s="1"/>
  <c r="AR85" s="1"/>
  <c r="AQ87"/>
  <c r="AQ86" s="1"/>
  <c r="AS83"/>
  <c r="AS82" s="1"/>
  <c r="AS81" s="1"/>
  <c r="AR83"/>
  <c r="AR82" s="1"/>
  <c r="AR81" s="1"/>
  <c r="AR80" s="1"/>
  <c r="AQ83"/>
  <c r="AQ82" s="1"/>
  <c r="AQ81" s="1"/>
  <c r="AS78"/>
  <c r="AS77" s="1"/>
  <c r="AS76" s="1"/>
  <c r="AS75" s="1"/>
  <c r="AR78"/>
  <c r="AR77" s="1"/>
  <c r="AR76" s="1"/>
  <c r="AR75" s="1"/>
  <c r="AQ78"/>
  <c r="AQ77" s="1"/>
  <c r="AQ76" s="1"/>
  <c r="AQ75" s="1"/>
  <c r="AS71"/>
  <c r="AS70" s="1"/>
  <c r="AS69" s="1"/>
  <c r="AS68" s="1"/>
  <c r="AS67" s="1"/>
  <c r="AR71"/>
  <c r="AR70" s="1"/>
  <c r="AR69" s="1"/>
  <c r="AR68" s="1"/>
  <c r="AR67" s="1"/>
  <c r="AQ71"/>
  <c r="AQ70" s="1"/>
  <c r="AQ69" s="1"/>
  <c r="AQ68" s="1"/>
  <c r="AQ67" s="1"/>
  <c r="AS64"/>
  <c r="AR64"/>
  <c r="AQ64"/>
  <c r="AS62"/>
  <c r="AR62"/>
  <c r="AQ62"/>
  <c r="AS60"/>
  <c r="AS59" s="1"/>
  <c r="AS58" s="1"/>
  <c r="AS57" s="1"/>
  <c r="AS56" s="1"/>
  <c r="AR60"/>
  <c r="AR59" s="1"/>
  <c r="AR58" s="1"/>
  <c r="AR57" s="1"/>
  <c r="AR56" s="1"/>
  <c r="AQ60"/>
  <c r="AQ59"/>
  <c r="AQ58" s="1"/>
  <c r="AQ57" s="1"/>
  <c r="AQ56" s="1"/>
  <c r="AS53"/>
  <c r="AR53"/>
  <c r="AQ53"/>
  <c r="AS51"/>
  <c r="AR51"/>
  <c r="AQ51"/>
  <c r="AS49"/>
  <c r="AS48" s="1"/>
  <c r="AS47" s="1"/>
  <c r="AS46" s="1"/>
  <c r="AS45" s="1"/>
  <c r="AS44" s="1"/>
  <c r="AR49"/>
  <c r="AR48" s="1"/>
  <c r="AR47" s="1"/>
  <c r="AR46" s="1"/>
  <c r="AR45" s="1"/>
  <c r="AR44" s="1"/>
  <c r="AQ49"/>
  <c r="AQ48"/>
  <c r="AQ47" s="1"/>
  <c r="AQ46" s="1"/>
  <c r="AQ45" s="1"/>
  <c r="AQ44" s="1"/>
  <c r="AS41"/>
  <c r="AR41"/>
  <c r="AQ41"/>
  <c r="AS39"/>
  <c r="AR39"/>
  <c r="AQ39"/>
  <c r="AS37"/>
  <c r="AR37"/>
  <c r="AR36" s="1"/>
  <c r="AQ37"/>
  <c r="AQ36" s="1"/>
  <c r="AS34"/>
  <c r="AS33" s="1"/>
  <c r="AR34"/>
  <c r="AR33" s="1"/>
  <c r="AQ34"/>
  <c r="AQ33"/>
  <c r="AS31"/>
  <c r="AS30" s="1"/>
  <c r="AR31"/>
  <c r="AR30" s="1"/>
  <c r="AQ31"/>
  <c r="AQ30" s="1"/>
  <c r="AS24"/>
  <c r="AS23" s="1"/>
  <c r="AS22" s="1"/>
  <c r="AS21" s="1"/>
  <c r="AS20" s="1"/>
  <c r="AS19" s="1"/>
  <c r="AR24"/>
  <c r="AR23" s="1"/>
  <c r="AR22" s="1"/>
  <c r="AR21" s="1"/>
  <c r="AR20" s="1"/>
  <c r="AR19" s="1"/>
  <c r="AQ24"/>
  <c r="AQ23"/>
  <c r="AQ22" s="1"/>
  <c r="AQ21" s="1"/>
  <c r="AQ20" s="1"/>
  <c r="AQ19" s="1"/>
  <c r="AK940"/>
  <c r="AQ345" l="1"/>
  <c r="AS365"/>
  <c r="AQ519"/>
  <c r="AR576"/>
  <c r="AS714"/>
  <c r="AQ738"/>
  <c r="AQ873"/>
  <c r="AQ151"/>
  <c r="AQ150" s="1"/>
  <c r="AQ149" s="1"/>
  <c r="AS333"/>
  <c r="AS554"/>
  <c r="AQ652"/>
  <c r="AS738"/>
  <c r="AS737" s="1"/>
  <c r="AS36"/>
  <c r="AS29" s="1"/>
  <c r="AS28" s="1"/>
  <c r="AS27" s="1"/>
  <c r="AS358"/>
  <c r="AS357" s="1"/>
  <c r="AS356" s="1"/>
  <c r="AS499"/>
  <c r="AS494" s="1"/>
  <c r="AS493" s="1"/>
  <c r="AR738"/>
  <c r="AR737" s="1"/>
  <c r="AQ199"/>
  <c r="AQ198" s="1"/>
  <c r="AS164"/>
  <c r="AS163" s="1"/>
  <c r="AR540"/>
  <c r="AR29"/>
  <c r="AR28" s="1"/>
  <c r="AR27" s="1"/>
  <c r="AQ85"/>
  <c r="AQ80" s="1"/>
  <c r="AQ29"/>
  <c r="AQ28" s="1"/>
  <c r="AQ27" s="1"/>
  <c r="AQ473"/>
  <c r="AQ585"/>
  <c r="AS615"/>
  <c r="AS614" s="1"/>
  <c r="AR615"/>
  <c r="AR614" s="1"/>
  <c r="AS637"/>
  <c r="AR695"/>
  <c r="AQ714"/>
  <c r="AQ737"/>
  <c r="AQ833"/>
  <c r="AQ832" s="1"/>
  <c r="AR288"/>
  <c r="AR267" s="1"/>
  <c r="AR266" s="1"/>
  <c r="AS345"/>
  <c r="AQ494"/>
  <c r="AQ493" s="1"/>
  <c r="AS528"/>
  <c r="AR565"/>
  <c r="AR564" s="1"/>
  <c r="AR585"/>
  <c r="AR575" s="1"/>
  <c r="AQ615"/>
  <c r="AQ614" s="1"/>
  <c r="AS680"/>
  <c r="AR833"/>
  <c r="AR832" s="1"/>
  <c r="AS833"/>
  <c r="AS832" s="1"/>
  <c r="AR863"/>
  <c r="AR862" s="1"/>
  <c r="AS863"/>
  <c r="AS862" s="1"/>
  <c r="AQ907"/>
  <c r="AQ902" s="1"/>
  <c r="AQ901" s="1"/>
  <c r="AQ899" s="1"/>
  <c r="AR345"/>
  <c r="AS448"/>
  <c r="AS540"/>
  <c r="AQ576"/>
  <c r="AQ575" s="1"/>
  <c r="AQ863"/>
  <c r="AQ862" s="1"/>
  <c r="AR422"/>
  <c r="AQ540"/>
  <c r="AR554"/>
  <c r="AS652"/>
  <c r="AQ680"/>
  <c r="AR680"/>
  <c r="AR679" s="1"/>
  <c r="AS695"/>
  <c r="AR714"/>
  <c r="AR841"/>
  <c r="AR840" s="1"/>
  <c r="AS841"/>
  <c r="AS840" s="1"/>
  <c r="AR411"/>
  <c r="AR410" s="1"/>
  <c r="AR606"/>
  <c r="AR605" s="1"/>
  <c r="AR595" s="1"/>
  <c r="AS606"/>
  <c r="AS605" s="1"/>
  <c r="AQ861"/>
  <c r="AR189"/>
  <c r="AR178" s="1"/>
  <c r="AR161" s="1"/>
  <c r="AS99"/>
  <c r="AQ119"/>
  <c r="AQ107" s="1"/>
  <c r="AQ99" s="1"/>
  <c r="AQ164"/>
  <c r="AQ163" s="1"/>
  <c r="AQ189"/>
  <c r="AQ178" s="1"/>
  <c r="AQ215"/>
  <c r="AQ214" s="1"/>
  <c r="AS226"/>
  <c r="AS214" s="1"/>
  <c r="AR249"/>
  <c r="AS80"/>
  <c r="AS74" s="1"/>
  <c r="AR107"/>
  <c r="AR99" s="1"/>
  <c r="AR74" s="1"/>
  <c r="AR17" s="1"/>
  <c r="AS178"/>
  <c r="AS161" s="1"/>
  <c r="AR226"/>
  <c r="AR214" s="1"/>
  <c r="AQ249"/>
  <c r="AS288"/>
  <c r="AS267" s="1"/>
  <c r="AS266" s="1"/>
  <c r="AS315"/>
  <c r="AS310" s="1"/>
  <c r="AS309" s="1"/>
  <c r="AQ428"/>
  <c r="AS428"/>
  <c r="AQ467"/>
  <c r="AQ466" s="1"/>
  <c r="AQ518"/>
  <c r="AQ294"/>
  <c r="AQ293" s="1"/>
  <c r="AQ288" s="1"/>
  <c r="AR315"/>
  <c r="AR310" s="1"/>
  <c r="AS411"/>
  <c r="AS410" s="1"/>
  <c r="AS473"/>
  <c r="AS467" s="1"/>
  <c r="AS466" s="1"/>
  <c r="AR499"/>
  <c r="AR494" s="1"/>
  <c r="AR493" s="1"/>
  <c r="AQ273"/>
  <c r="AQ422"/>
  <c r="AS422"/>
  <c r="AQ310"/>
  <c r="AQ309" s="1"/>
  <c r="AR333"/>
  <c r="AR467"/>
  <c r="AR466" s="1"/>
  <c r="AR519"/>
  <c r="AR518" s="1"/>
  <c r="AS518"/>
  <c r="AQ596"/>
  <c r="AQ595" s="1"/>
  <c r="AQ637"/>
  <c r="AQ636" s="1"/>
  <c r="AS679"/>
  <c r="AQ841"/>
  <c r="AQ840" s="1"/>
  <c r="AQ736" s="1"/>
  <c r="AS873"/>
  <c r="AS861" s="1"/>
  <c r="AR902"/>
  <c r="AR901" s="1"/>
  <c r="AR899" s="1"/>
  <c r="AQ695"/>
  <c r="AR873"/>
  <c r="AR861" s="1"/>
  <c r="AS902"/>
  <c r="AS901" s="1"/>
  <c r="AS899" s="1"/>
  <c r="AS907"/>
  <c r="AQ679"/>
  <c r="AS596"/>
  <c r="AR652"/>
  <c r="AR636" s="1"/>
  <c r="AR635" s="1"/>
  <c r="AR633" s="1"/>
  <c r="AK488"/>
  <c r="AP488"/>
  <c r="AO488"/>
  <c r="AN488"/>
  <c r="AL487"/>
  <c r="AL486" s="1"/>
  <c r="AL485" s="1"/>
  <c r="AM487"/>
  <c r="AM486" s="1"/>
  <c r="AM485" s="1"/>
  <c r="AK487"/>
  <c r="AK486" s="1"/>
  <c r="AK485" s="1"/>
  <c r="AP491"/>
  <c r="AV491" s="1"/>
  <c r="AV490" s="1"/>
  <c r="AV489" s="1"/>
  <c r="AO491"/>
  <c r="AU491" s="1"/>
  <c r="AU490" s="1"/>
  <c r="AU489" s="1"/>
  <c r="AN491"/>
  <c r="AT491" s="1"/>
  <c r="AT490" s="1"/>
  <c r="AT489" s="1"/>
  <c r="AK490"/>
  <c r="AN490" s="1"/>
  <c r="AS736" l="1"/>
  <c r="AR736"/>
  <c r="AR726" s="1"/>
  <c r="AQ74"/>
  <c r="AQ17" s="1"/>
  <c r="AS17"/>
  <c r="AO487"/>
  <c r="AO486" s="1"/>
  <c r="AO485" s="1"/>
  <c r="AU488"/>
  <c r="AU487" s="1"/>
  <c r="AU486" s="1"/>
  <c r="AU485" s="1"/>
  <c r="AK489"/>
  <c r="AN489" s="1"/>
  <c r="AS636"/>
  <c r="AS635" s="1"/>
  <c r="AS633" s="1"/>
  <c r="AN487"/>
  <c r="AN486" s="1"/>
  <c r="AN485" s="1"/>
  <c r="AT488"/>
  <c r="AT487" s="1"/>
  <c r="AT486" s="1"/>
  <c r="AT485" s="1"/>
  <c r="AP487"/>
  <c r="AP486" s="1"/>
  <c r="AP485" s="1"/>
  <c r="AV488"/>
  <c r="AV487" s="1"/>
  <c r="AV486" s="1"/>
  <c r="AV485" s="1"/>
  <c r="AR309"/>
  <c r="AS595"/>
  <c r="AS464" s="1"/>
  <c r="AQ267"/>
  <c r="AQ266" s="1"/>
  <c r="AS726"/>
  <c r="AQ726"/>
  <c r="AR212"/>
  <c r="AR464"/>
  <c r="AQ464"/>
  <c r="AQ212"/>
  <c r="AQ635"/>
  <c r="AQ633" s="1"/>
  <c r="AS212"/>
  <c r="AQ161"/>
  <c r="AL879"/>
  <c r="AL878" s="1"/>
  <c r="AM879"/>
  <c r="AM878" s="1"/>
  <c r="AK879"/>
  <c r="AK878" s="1"/>
  <c r="AP880"/>
  <c r="AV880" s="1"/>
  <c r="AV879" s="1"/>
  <c r="AV878" s="1"/>
  <c r="AO880"/>
  <c r="AN880"/>
  <c r="AT880" s="1"/>
  <c r="AT879" s="1"/>
  <c r="AT878" s="1"/>
  <c r="AM937"/>
  <c r="AM936" s="1"/>
  <c r="AM935" s="1"/>
  <c r="AM934" s="1"/>
  <c r="AM932" s="1"/>
  <c r="AL937"/>
  <c r="AL936" s="1"/>
  <c r="AL935" s="1"/>
  <c r="AL934" s="1"/>
  <c r="AL932" s="1"/>
  <c r="AK937"/>
  <c r="AK936" s="1"/>
  <c r="AK935" s="1"/>
  <c r="AK934" s="1"/>
  <c r="AK932" s="1"/>
  <c r="AM929"/>
  <c r="AM928" s="1"/>
  <c r="AM927" s="1"/>
  <c r="AM926" s="1"/>
  <c r="AM925" s="1"/>
  <c r="AM924" s="1"/>
  <c r="AM922" s="1"/>
  <c r="AL929"/>
  <c r="AL928" s="1"/>
  <c r="AL927" s="1"/>
  <c r="AL926" s="1"/>
  <c r="AL925" s="1"/>
  <c r="AL924" s="1"/>
  <c r="AL922" s="1"/>
  <c r="AK929"/>
  <c r="AK928" s="1"/>
  <c r="AK927" s="1"/>
  <c r="AK926" s="1"/>
  <c r="AK925" s="1"/>
  <c r="AK924" s="1"/>
  <c r="AK922" s="1"/>
  <c r="AM919"/>
  <c r="AL919"/>
  <c r="AL918" s="1"/>
  <c r="AL917" s="1"/>
  <c r="AL916" s="1"/>
  <c r="AL915" s="1"/>
  <c r="AK919"/>
  <c r="AK918" s="1"/>
  <c r="AK917" s="1"/>
  <c r="AK916" s="1"/>
  <c r="AK915" s="1"/>
  <c r="AM918"/>
  <c r="AM917"/>
  <c r="AM916" s="1"/>
  <c r="AM915" s="1"/>
  <c r="AM912"/>
  <c r="AM911" s="1"/>
  <c r="AL912"/>
  <c r="AL911" s="1"/>
  <c r="AK912"/>
  <c r="AK911" s="1"/>
  <c r="AM909"/>
  <c r="AM908" s="1"/>
  <c r="AL909"/>
  <c r="AL908" s="1"/>
  <c r="AK909"/>
  <c r="AK908"/>
  <c r="AM905"/>
  <c r="AM904" s="1"/>
  <c r="AM903" s="1"/>
  <c r="AL905"/>
  <c r="AK905"/>
  <c r="AK904" s="1"/>
  <c r="AK903" s="1"/>
  <c r="AL904"/>
  <c r="AL903" s="1"/>
  <c r="AM896"/>
  <c r="AL896"/>
  <c r="AL895" s="1"/>
  <c r="AL894" s="1"/>
  <c r="AL893" s="1"/>
  <c r="AK896"/>
  <c r="AK895" s="1"/>
  <c r="AK894" s="1"/>
  <c r="AK893" s="1"/>
  <c r="AM895"/>
  <c r="AM894" s="1"/>
  <c r="AM893" s="1"/>
  <c r="AM891"/>
  <c r="AL891"/>
  <c r="AL890" s="1"/>
  <c r="AL889" s="1"/>
  <c r="AK891"/>
  <c r="AK890" s="1"/>
  <c r="AK889" s="1"/>
  <c r="AM890"/>
  <c r="AM889" s="1"/>
  <c r="AM887"/>
  <c r="AL887"/>
  <c r="AK887"/>
  <c r="AM885"/>
  <c r="AL885"/>
  <c r="AK885"/>
  <c r="AK884" s="1"/>
  <c r="AM876"/>
  <c r="AM875" s="1"/>
  <c r="AL876"/>
  <c r="AL875" s="1"/>
  <c r="AK876"/>
  <c r="AK875" s="1"/>
  <c r="AM871"/>
  <c r="AM870" s="1"/>
  <c r="AL871"/>
  <c r="AL870" s="1"/>
  <c r="AK871"/>
  <c r="AK870" s="1"/>
  <c r="AM868"/>
  <c r="AM867" s="1"/>
  <c r="AL868"/>
  <c r="AL867" s="1"/>
  <c r="AK868"/>
  <c r="AK867"/>
  <c r="AM865"/>
  <c r="AM864" s="1"/>
  <c r="AM863" s="1"/>
  <c r="AM862" s="1"/>
  <c r="AL865"/>
  <c r="AK865"/>
  <c r="AK864" s="1"/>
  <c r="AL864"/>
  <c r="AM858"/>
  <c r="AM857" s="1"/>
  <c r="AL858"/>
  <c r="AL857" s="1"/>
  <c r="AK858"/>
  <c r="AK857" s="1"/>
  <c r="AM855"/>
  <c r="AM854" s="1"/>
  <c r="AL855"/>
  <c r="AL854" s="1"/>
  <c r="AK855"/>
  <c r="AK854" s="1"/>
  <c r="AM852"/>
  <c r="AM851" s="1"/>
  <c r="AL852"/>
  <c r="AL851" s="1"/>
  <c r="AK852"/>
  <c r="AK851" s="1"/>
  <c r="AM849"/>
  <c r="AL849"/>
  <c r="AL848" s="1"/>
  <c r="AK849"/>
  <c r="AK848" s="1"/>
  <c r="AM848"/>
  <c r="AM846"/>
  <c r="AM845" s="1"/>
  <c r="AL846"/>
  <c r="AL845" s="1"/>
  <c r="AK846"/>
  <c r="AK845" s="1"/>
  <c r="AM843"/>
  <c r="AM842" s="1"/>
  <c r="AL843"/>
  <c r="AL842" s="1"/>
  <c r="AK843"/>
  <c r="AK842" s="1"/>
  <c r="AM838"/>
  <c r="AM837" s="1"/>
  <c r="AL838"/>
  <c r="AL837" s="1"/>
  <c r="AK838"/>
  <c r="AK837" s="1"/>
  <c r="AM835"/>
  <c r="AM834" s="1"/>
  <c r="AL835"/>
  <c r="AL834" s="1"/>
  <c r="AK835"/>
  <c r="AK834" s="1"/>
  <c r="AM815"/>
  <c r="AM814" s="1"/>
  <c r="AL815"/>
  <c r="AL814" s="1"/>
  <c r="AK815"/>
  <c r="AK814"/>
  <c r="AM812"/>
  <c r="AM811" s="1"/>
  <c r="AL812"/>
  <c r="AK812"/>
  <c r="AK811" s="1"/>
  <c r="AL811"/>
  <c r="AM809"/>
  <c r="AM808" s="1"/>
  <c r="AL809"/>
  <c r="AL808" s="1"/>
  <c r="AK809"/>
  <c r="AK808"/>
  <c r="AM803"/>
  <c r="AM802" s="1"/>
  <c r="AL803"/>
  <c r="AL802" s="1"/>
  <c r="AK803"/>
  <c r="AK802" s="1"/>
  <c r="AM800"/>
  <c r="AM799" s="1"/>
  <c r="AL800"/>
  <c r="AL799" s="1"/>
  <c r="AK800"/>
  <c r="AK799" s="1"/>
  <c r="AM797"/>
  <c r="AM796" s="1"/>
  <c r="AL797"/>
  <c r="AL796" s="1"/>
  <c r="AK797"/>
  <c r="AK796" s="1"/>
  <c r="AM794"/>
  <c r="AM793" s="1"/>
  <c r="AL794"/>
  <c r="AL793" s="1"/>
  <c r="AK794"/>
  <c r="AK793" s="1"/>
  <c r="AM791"/>
  <c r="AL791"/>
  <c r="AL790" s="1"/>
  <c r="AK791"/>
  <c r="AK790" s="1"/>
  <c r="AM790"/>
  <c r="AM788"/>
  <c r="AM787" s="1"/>
  <c r="AL788"/>
  <c r="AL787" s="1"/>
  <c r="AK788"/>
  <c r="AK787" s="1"/>
  <c r="AM785"/>
  <c r="AL785"/>
  <c r="AL784" s="1"/>
  <c r="AK785"/>
  <c r="AK784" s="1"/>
  <c r="AM784"/>
  <c r="AM782"/>
  <c r="AM781" s="1"/>
  <c r="AL782"/>
  <c r="AL781" s="1"/>
  <c r="AK782"/>
  <c r="AK781" s="1"/>
  <c r="AM779"/>
  <c r="AM778" s="1"/>
  <c r="AL779"/>
  <c r="AL778" s="1"/>
  <c r="AK779"/>
  <c r="AK778" s="1"/>
  <c r="AM776"/>
  <c r="AM775" s="1"/>
  <c r="AL776"/>
  <c r="AL775" s="1"/>
  <c r="AK776"/>
  <c r="AK775" s="1"/>
  <c r="AM773"/>
  <c r="AM772" s="1"/>
  <c r="AL773"/>
  <c r="AL772" s="1"/>
  <c r="AK773"/>
  <c r="AK772" s="1"/>
  <c r="AM770"/>
  <c r="AM769" s="1"/>
  <c r="AL770"/>
  <c r="AL769" s="1"/>
  <c r="AK770"/>
  <c r="AK769"/>
  <c r="AM767"/>
  <c r="AM766" s="1"/>
  <c r="AL767"/>
  <c r="AL766" s="1"/>
  <c r="AK767"/>
  <c r="AK766" s="1"/>
  <c r="AM764"/>
  <c r="AM763" s="1"/>
  <c r="AL764"/>
  <c r="AL763" s="1"/>
  <c r="AK764"/>
  <c r="AK763" s="1"/>
  <c r="AM761"/>
  <c r="AM760" s="1"/>
  <c r="AL761"/>
  <c r="AL760" s="1"/>
  <c r="AK761"/>
  <c r="AK760" s="1"/>
  <c r="AM758"/>
  <c r="AM757" s="1"/>
  <c r="AL758"/>
  <c r="AL757" s="1"/>
  <c r="AK758"/>
  <c r="AK757"/>
  <c r="AM755"/>
  <c r="AM754" s="1"/>
  <c r="AL755"/>
  <c r="AL754" s="1"/>
  <c r="AK755"/>
  <c r="AK754" s="1"/>
  <c r="AM752"/>
  <c r="AM751" s="1"/>
  <c r="AL752"/>
  <c r="AL751" s="1"/>
  <c r="AK752"/>
  <c r="AK751" s="1"/>
  <c r="AM749"/>
  <c r="AM748" s="1"/>
  <c r="AL749"/>
  <c r="AK749"/>
  <c r="AK748" s="1"/>
  <c r="AL748"/>
  <c r="AM746"/>
  <c r="AM745" s="1"/>
  <c r="AL746"/>
  <c r="AK746"/>
  <c r="AK745" s="1"/>
  <c r="AL745"/>
  <c r="AM743"/>
  <c r="AM742" s="1"/>
  <c r="AL743"/>
  <c r="AL742" s="1"/>
  <c r="AK743"/>
  <c r="AK742" s="1"/>
  <c r="AM740"/>
  <c r="AM739" s="1"/>
  <c r="AL740"/>
  <c r="AL739" s="1"/>
  <c r="AK740"/>
  <c r="AK739" s="1"/>
  <c r="AM733"/>
  <c r="AL733"/>
  <c r="AL732" s="1"/>
  <c r="AL731" s="1"/>
  <c r="AL730" s="1"/>
  <c r="AL729" s="1"/>
  <c r="AL728" s="1"/>
  <c r="AK733"/>
  <c r="AK732" s="1"/>
  <c r="AK731" s="1"/>
  <c r="AK730" s="1"/>
  <c r="AK729" s="1"/>
  <c r="AK728" s="1"/>
  <c r="AM732"/>
  <c r="AM731" s="1"/>
  <c r="AM730" s="1"/>
  <c r="AM729" s="1"/>
  <c r="AM728" s="1"/>
  <c r="AM723"/>
  <c r="AM722" s="1"/>
  <c r="AM721" s="1"/>
  <c r="AM720" s="1"/>
  <c r="AL723"/>
  <c r="AL722" s="1"/>
  <c r="AL721" s="1"/>
  <c r="AL720" s="1"/>
  <c r="AK723"/>
  <c r="AK722" s="1"/>
  <c r="AK721" s="1"/>
  <c r="AK720" s="1"/>
  <c r="AM718"/>
  <c r="AM717" s="1"/>
  <c r="AM716" s="1"/>
  <c r="AM715" s="1"/>
  <c r="AL718"/>
  <c r="AL717" s="1"/>
  <c r="AL716" s="1"/>
  <c r="AL715" s="1"/>
  <c r="AK718"/>
  <c r="AK717" s="1"/>
  <c r="AK716" s="1"/>
  <c r="AK715" s="1"/>
  <c r="AM711"/>
  <c r="AM710" s="1"/>
  <c r="AL711"/>
  <c r="AL710" s="1"/>
  <c r="AK711"/>
  <c r="AK710"/>
  <c r="AM707"/>
  <c r="AM706" s="1"/>
  <c r="AL707"/>
  <c r="AL706" s="1"/>
  <c r="AK707"/>
  <c r="AK706"/>
  <c r="AM704"/>
  <c r="AM703" s="1"/>
  <c r="AL704"/>
  <c r="AL703" s="1"/>
  <c r="AK704"/>
  <c r="AK703" s="1"/>
  <c r="AM701"/>
  <c r="AM700" s="1"/>
  <c r="AL701"/>
  <c r="AL700" s="1"/>
  <c r="AK701"/>
  <c r="AK700" s="1"/>
  <c r="AM697"/>
  <c r="AM696" s="1"/>
  <c r="AL697"/>
  <c r="AL696" s="1"/>
  <c r="AK697"/>
  <c r="AK696" s="1"/>
  <c r="AM692"/>
  <c r="AM691" s="1"/>
  <c r="AL692"/>
  <c r="AL691" s="1"/>
  <c r="AK692"/>
  <c r="AK691" s="1"/>
  <c r="AM689"/>
  <c r="AL689"/>
  <c r="AL688" s="1"/>
  <c r="AK689"/>
  <c r="AK688" s="1"/>
  <c r="AM688"/>
  <c r="AM686"/>
  <c r="AM685" s="1"/>
  <c r="AL686"/>
  <c r="AL685" s="1"/>
  <c r="AK686"/>
  <c r="AK685" s="1"/>
  <c r="AM682"/>
  <c r="AM681" s="1"/>
  <c r="AL682"/>
  <c r="AL681" s="1"/>
  <c r="AK682"/>
  <c r="AK681" s="1"/>
  <c r="AM677"/>
  <c r="AM676" s="1"/>
  <c r="AL677"/>
  <c r="AL676" s="1"/>
  <c r="AK677"/>
  <c r="AK676" s="1"/>
  <c r="AM674"/>
  <c r="AM673" s="1"/>
  <c r="AM672" s="1"/>
  <c r="AL674"/>
  <c r="AL673" s="1"/>
  <c r="AL672" s="1"/>
  <c r="AK674"/>
  <c r="AK673" s="1"/>
  <c r="AK672" s="1"/>
  <c r="AM664"/>
  <c r="AM663" s="1"/>
  <c r="AL664"/>
  <c r="AL663" s="1"/>
  <c r="AK664"/>
  <c r="AK663" s="1"/>
  <c r="AM661"/>
  <c r="AM660" s="1"/>
  <c r="AL661"/>
  <c r="AL660" s="1"/>
  <c r="AK661"/>
  <c r="AK660" s="1"/>
  <c r="AM658"/>
  <c r="AM657" s="1"/>
  <c r="AL658"/>
  <c r="AK658"/>
  <c r="AK657" s="1"/>
  <c r="AL657"/>
  <c r="AM654"/>
  <c r="AM653" s="1"/>
  <c r="AL654"/>
  <c r="AL653" s="1"/>
  <c r="AK654"/>
  <c r="AK653" s="1"/>
  <c r="AM649"/>
  <c r="AM648" s="1"/>
  <c r="AL649"/>
  <c r="AL648" s="1"/>
  <c r="AK649"/>
  <c r="AK648" s="1"/>
  <c r="AM646"/>
  <c r="AM645" s="1"/>
  <c r="AL646"/>
  <c r="AL645" s="1"/>
  <c r="AK646"/>
  <c r="AK645" s="1"/>
  <c r="AM643"/>
  <c r="AM642" s="1"/>
  <c r="AL643"/>
  <c r="AL642" s="1"/>
  <c r="AK643"/>
  <c r="AK642" s="1"/>
  <c r="AM639"/>
  <c r="AM638" s="1"/>
  <c r="AL639"/>
  <c r="AL638" s="1"/>
  <c r="AK639"/>
  <c r="AK638" s="1"/>
  <c r="AM630"/>
  <c r="AL630"/>
  <c r="AK630"/>
  <c r="AM628"/>
  <c r="AL628"/>
  <c r="AK628"/>
  <c r="AM626"/>
  <c r="AM625" s="1"/>
  <c r="AM624" s="1"/>
  <c r="AL626"/>
  <c r="AK626"/>
  <c r="AM622"/>
  <c r="AM621" s="1"/>
  <c r="AM620" s="1"/>
  <c r="AL622"/>
  <c r="AL621" s="1"/>
  <c r="AL620" s="1"/>
  <c r="AK622"/>
  <c r="AK621" s="1"/>
  <c r="AK620" s="1"/>
  <c r="AM618"/>
  <c r="AM617" s="1"/>
  <c r="AM616" s="1"/>
  <c r="AL618"/>
  <c r="AL617" s="1"/>
  <c r="AL616" s="1"/>
  <c r="AK618"/>
  <c r="AK617" s="1"/>
  <c r="AK616" s="1"/>
  <c r="AM611"/>
  <c r="AM610" s="1"/>
  <c r="AL611"/>
  <c r="AL610" s="1"/>
  <c r="AK611"/>
  <c r="AK610" s="1"/>
  <c r="AM608"/>
  <c r="AM607" s="1"/>
  <c r="AL608"/>
  <c r="AL607" s="1"/>
  <c r="AK608"/>
  <c r="AK607" s="1"/>
  <c r="AM603"/>
  <c r="AM602" s="1"/>
  <c r="AM601" s="1"/>
  <c r="AL603"/>
  <c r="AL602" s="1"/>
  <c r="AL601" s="1"/>
  <c r="AK603"/>
  <c r="AK602" s="1"/>
  <c r="AK601" s="1"/>
  <c r="AM599"/>
  <c r="AM598" s="1"/>
  <c r="AM597" s="1"/>
  <c r="AL599"/>
  <c r="AL598" s="1"/>
  <c r="AL597" s="1"/>
  <c r="AK599"/>
  <c r="AK598" s="1"/>
  <c r="AK597" s="1"/>
  <c r="AM592"/>
  <c r="AM591" s="1"/>
  <c r="AM590" s="1"/>
  <c r="AL592"/>
  <c r="AL591" s="1"/>
  <c r="AL590" s="1"/>
  <c r="AK592"/>
  <c r="AK591" s="1"/>
  <c r="AK590" s="1"/>
  <c r="AM588"/>
  <c r="AM587" s="1"/>
  <c r="AM586" s="1"/>
  <c r="AM585" s="1"/>
  <c r="AL588"/>
  <c r="AL587" s="1"/>
  <c r="AL586" s="1"/>
  <c r="AK588"/>
  <c r="AK587" s="1"/>
  <c r="AK586" s="1"/>
  <c r="AM583"/>
  <c r="AM582" s="1"/>
  <c r="AM581" s="1"/>
  <c r="AL583"/>
  <c r="AL582" s="1"/>
  <c r="AL581" s="1"/>
  <c r="AK583"/>
  <c r="AK582" s="1"/>
  <c r="AK581" s="1"/>
  <c r="AM579"/>
  <c r="AM578" s="1"/>
  <c r="AM577" s="1"/>
  <c r="AL579"/>
  <c r="AL578" s="1"/>
  <c r="AL577" s="1"/>
  <c r="AK579"/>
  <c r="AK578" s="1"/>
  <c r="AK577" s="1"/>
  <c r="AM572"/>
  <c r="AM571" s="1"/>
  <c r="AM570" s="1"/>
  <c r="AL572"/>
  <c r="AL571" s="1"/>
  <c r="AL570" s="1"/>
  <c r="AK572"/>
  <c r="AK571" s="1"/>
  <c r="AK570" s="1"/>
  <c r="AM568"/>
  <c r="AM567" s="1"/>
  <c r="AM566" s="1"/>
  <c r="AL568"/>
  <c r="AL567" s="1"/>
  <c r="AL566" s="1"/>
  <c r="AK568"/>
  <c r="AK567" s="1"/>
  <c r="AK566" s="1"/>
  <c r="AM561"/>
  <c r="AM560" s="1"/>
  <c r="AM559" s="1"/>
  <c r="AL561"/>
  <c r="AL560" s="1"/>
  <c r="AL559" s="1"/>
  <c r="AK561"/>
  <c r="AK560" s="1"/>
  <c r="AK559" s="1"/>
  <c r="AM557"/>
  <c r="AM556" s="1"/>
  <c r="AM555" s="1"/>
  <c r="AL557"/>
  <c r="AL556" s="1"/>
  <c r="AL555" s="1"/>
  <c r="AK557"/>
  <c r="AK556"/>
  <c r="AK555" s="1"/>
  <c r="AM552"/>
  <c r="AM551" s="1"/>
  <c r="AM550" s="1"/>
  <c r="AM549" s="1"/>
  <c r="AL552"/>
  <c r="AL551" s="1"/>
  <c r="AL550" s="1"/>
  <c r="AL549" s="1"/>
  <c r="AK552"/>
  <c r="AK551" s="1"/>
  <c r="AK550" s="1"/>
  <c r="AK549" s="1"/>
  <c r="AM547"/>
  <c r="AM546" s="1"/>
  <c r="AM545" s="1"/>
  <c r="AL547"/>
  <c r="AL546" s="1"/>
  <c r="AL545" s="1"/>
  <c r="AK547"/>
  <c r="AK546" s="1"/>
  <c r="AK545" s="1"/>
  <c r="AM543"/>
  <c r="AM542" s="1"/>
  <c r="AM541" s="1"/>
  <c r="AL543"/>
  <c r="AL542" s="1"/>
  <c r="AL541" s="1"/>
  <c r="AK543"/>
  <c r="AK542" s="1"/>
  <c r="AK541" s="1"/>
  <c r="AK540" s="1"/>
  <c r="AM538"/>
  <c r="AM537" s="1"/>
  <c r="AL538"/>
  <c r="AL537" s="1"/>
  <c r="AK538"/>
  <c r="AK537" s="1"/>
  <c r="AM535"/>
  <c r="AM534" s="1"/>
  <c r="AM533" s="1"/>
  <c r="AL535"/>
  <c r="AL534" s="1"/>
  <c r="AK535"/>
  <c r="AK534" s="1"/>
  <c r="AM531"/>
  <c r="AM530" s="1"/>
  <c r="AM529" s="1"/>
  <c r="AL531"/>
  <c r="AL530" s="1"/>
  <c r="AL529" s="1"/>
  <c r="AK531"/>
  <c r="AK530" s="1"/>
  <c r="AK529" s="1"/>
  <c r="AM526"/>
  <c r="AM525" s="1"/>
  <c r="AM524" s="1"/>
  <c r="AL526"/>
  <c r="AL525" s="1"/>
  <c r="AL524" s="1"/>
  <c r="AK526"/>
  <c r="AK525" s="1"/>
  <c r="AK524" s="1"/>
  <c r="AM522"/>
  <c r="AM521" s="1"/>
  <c r="AM520" s="1"/>
  <c r="AL522"/>
  <c r="AL521" s="1"/>
  <c r="AL520" s="1"/>
  <c r="AK522"/>
  <c r="AK521" s="1"/>
  <c r="AK520" s="1"/>
  <c r="AM511"/>
  <c r="AM510" s="1"/>
  <c r="AM509" s="1"/>
  <c r="AL511"/>
  <c r="AL510" s="1"/>
  <c r="AK511"/>
  <c r="AK510" s="1"/>
  <c r="AK509" s="1"/>
  <c r="AL509"/>
  <c r="AM507"/>
  <c r="AM506" s="1"/>
  <c r="AL507"/>
  <c r="AL506" s="1"/>
  <c r="AK507"/>
  <c r="AK506" s="1"/>
  <c r="AM504"/>
  <c r="AM503" s="1"/>
  <c r="AL504"/>
  <c r="AL503" s="1"/>
  <c r="AK504"/>
  <c r="AK503" s="1"/>
  <c r="AM501"/>
  <c r="AM500" s="1"/>
  <c r="AM499" s="1"/>
  <c r="AL501"/>
  <c r="AL500" s="1"/>
  <c r="AK501"/>
  <c r="AK500" s="1"/>
  <c r="AM497"/>
  <c r="AM496" s="1"/>
  <c r="AM495" s="1"/>
  <c r="AL497"/>
  <c r="AL496" s="1"/>
  <c r="AL495" s="1"/>
  <c r="AK497"/>
  <c r="AK496"/>
  <c r="AK495" s="1"/>
  <c r="AM483"/>
  <c r="AM482" s="1"/>
  <c r="AM481" s="1"/>
  <c r="AL483"/>
  <c r="AL482" s="1"/>
  <c r="AL481" s="1"/>
  <c r="AK483"/>
  <c r="AK482" s="1"/>
  <c r="AK481" s="1"/>
  <c r="AM478"/>
  <c r="AM477" s="1"/>
  <c r="AL478"/>
  <c r="AL477" s="1"/>
  <c r="AK478"/>
  <c r="AK477" s="1"/>
  <c r="AM475"/>
  <c r="AM474" s="1"/>
  <c r="AL475"/>
  <c r="AL474" s="1"/>
  <c r="AK475"/>
  <c r="AK474" s="1"/>
  <c r="AM470"/>
  <c r="AM469" s="1"/>
  <c r="AM468" s="1"/>
  <c r="AL470"/>
  <c r="AL469" s="1"/>
  <c r="AL468" s="1"/>
  <c r="AK470"/>
  <c r="AK469" s="1"/>
  <c r="AK468" s="1"/>
  <c r="AM461"/>
  <c r="AM460" s="1"/>
  <c r="AM459" s="1"/>
  <c r="AM458" s="1"/>
  <c r="AM457" s="1"/>
  <c r="AL461"/>
  <c r="AL460" s="1"/>
  <c r="AL459" s="1"/>
  <c r="AL458" s="1"/>
  <c r="AL457" s="1"/>
  <c r="AK461"/>
  <c r="AK460" s="1"/>
  <c r="AK459" s="1"/>
  <c r="AK458" s="1"/>
  <c r="AK457" s="1"/>
  <c r="AM454"/>
  <c r="AM453" s="1"/>
  <c r="AM452" s="1"/>
  <c r="AM451" s="1"/>
  <c r="AM450" s="1"/>
  <c r="AL454"/>
  <c r="AL453" s="1"/>
  <c r="AL452" s="1"/>
  <c r="AL451" s="1"/>
  <c r="AL450" s="1"/>
  <c r="AK454"/>
  <c r="AK453" s="1"/>
  <c r="AK452" s="1"/>
  <c r="AK451" s="1"/>
  <c r="AK450" s="1"/>
  <c r="AM445"/>
  <c r="AM444" s="1"/>
  <c r="AM443" s="1"/>
  <c r="AM442" s="1"/>
  <c r="AL445"/>
  <c r="AL444" s="1"/>
  <c r="AL443" s="1"/>
  <c r="AL442" s="1"/>
  <c r="AK445"/>
  <c r="AK444" s="1"/>
  <c r="AK443" s="1"/>
  <c r="AK442" s="1"/>
  <c r="AM440"/>
  <c r="AL440"/>
  <c r="AL439" s="1"/>
  <c r="AL438" s="1"/>
  <c r="AL437" s="1"/>
  <c r="AK440"/>
  <c r="AK439" s="1"/>
  <c r="AK438" s="1"/>
  <c r="AK437" s="1"/>
  <c r="AM439"/>
  <c r="AM438" s="1"/>
  <c r="AM437" s="1"/>
  <c r="AM435"/>
  <c r="AM434" s="1"/>
  <c r="AM433" s="1"/>
  <c r="AL435"/>
  <c r="AL434" s="1"/>
  <c r="AL433" s="1"/>
  <c r="AK435"/>
  <c r="AK434" s="1"/>
  <c r="AK433" s="1"/>
  <c r="AM431"/>
  <c r="AM430" s="1"/>
  <c r="AM429" s="1"/>
  <c r="AL431"/>
  <c r="AL430" s="1"/>
  <c r="AL429" s="1"/>
  <c r="AK431"/>
  <c r="AK430" s="1"/>
  <c r="AK429" s="1"/>
  <c r="AM426"/>
  <c r="AM425" s="1"/>
  <c r="AL426"/>
  <c r="AL425" s="1"/>
  <c r="AL424" s="1"/>
  <c r="AL423" s="1"/>
  <c r="AK426"/>
  <c r="AK425" s="1"/>
  <c r="AK424" s="1"/>
  <c r="AK423" s="1"/>
  <c r="AM424"/>
  <c r="AM423" s="1"/>
  <c r="AM416"/>
  <c r="AM415" s="1"/>
  <c r="AL416"/>
  <c r="AL415" s="1"/>
  <c r="AK416"/>
  <c r="AK415" s="1"/>
  <c r="AM413"/>
  <c r="AM412" s="1"/>
  <c r="AL413"/>
  <c r="AL412" s="1"/>
  <c r="AK413"/>
  <c r="AK412" s="1"/>
  <c r="AM402"/>
  <c r="AM401" s="1"/>
  <c r="AL402"/>
  <c r="AL401" s="1"/>
  <c r="AK402"/>
  <c r="AK401" s="1"/>
  <c r="AM394"/>
  <c r="AM393" s="1"/>
  <c r="AM392" s="1"/>
  <c r="AM391" s="1"/>
  <c r="AL394"/>
  <c r="AL393" s="1"/>
  <c r="AL392" s="1"/>
  <c r="AL391" s="1"/>
  <c r="AK394"/>
  <c r="AK393" s="1"/>
  <c r="AK392" s="1"/>
  <c r="AK391" s="1"/>
  <c r="AM389"/>
  <c r="AM388" s="1"/>
  <c r="AM387" s="1"/>
  <c r="AM386" s="1"/>
  <c r="AM385" s="1"/>
  <c r="AL389"/>
  <c r="AL388" s="1"/>
  <c r="AL387" s="1"/>
  <c r="AL386" s="1"/>
  <c r="AL385" s="1"/>
  <c r="AK389"/>
  <c r="AK388" s="1"/>
  <c r="AK387" s="1"/>
  <c r="AK386" s="1"/>
  <c r="AK385" s="1"/>
  <c r="AM383"/>
  <c r="AM382" s="1"/>
  <c r="AM381" s="1"/>
  <c r="AM380" s="1"/>
  <c r="AL383"/>
  <c r="AL382" s="1"/>
  <c r="AL381" s="1"/>
  <c r="AL380" s="1"/>
  <c r="AK383"/>
  <c r="AK382" s="1"/>
  <c r="AK381" s="1"/>
  <c r="AK380" s="1"/>
  <c r="AM376"/>
  <c r="AL376"/>
  <c r="AK376"/>
  <c r="AM374"/>
  <c r="AL374"/>
  <c r="AK374"/>
  <c r="AM369"/>
  <c r="AM368" s="1"/>
  <c r="AM367" s="1"/>
  <c r="AM366" s="1"/>
  <c r="AL369"/>
  <c r="AL368" s="1"/>
  <c r="AL367" s="1"/>
  <c r="AL366" s="1"/>
  <c r="AK369"/>
  <c r="AK368" s="1"/>
  <c r="AK367" s="1"/>
  <c r="AK366" s="1"/>
  <c r="AM361"/>
  <c r="AL361"/>
  <c r="AK361"/>
  <c r="AM359"/>
  <c r="AL359"/>
  <c r="AK359"/>
  <c r="AK358" s="1"/>
  <c r="AK357" s="1"/>
  <c r="AK356" s="1"/>
  <c r="AM354"/>
  <c r="AM353" s="1"/>
  <c r="AM352" s="1"/>
  <c r="AM351" s="1"/>
  <c r="AL354"/>
  <c r="AL353" s="1"/>
  <c r="AL352" s="1"/>
  <c r="AL351" s="1"/>
  <c r="AK354"/>
  <c r="AK353" s="1"/>
  <c r="AK352" s="1"/>
  <c r="AK351" s="1"/>
  <c r="AM349"/>
  <c r="AM348" s="1"/>
  <c r="AM347" s="1"/>
  <c r="AM346" s="1"/>
  <c r="AL349"/>
  <c r="AL348" s="1"/>
  <c r="AL347" s="1"/>
  <c r="AL346" s="1"/>
  <c r="AK349"/>
  <c r="AK348" s="1"/>
  <c r="AK347" s="1"/>
  <c r="AK346" s="1"/>
  <c r="AM340"/>
  <c r="AM339" s="1"/>
  <c r="AM338" s="1"/>
  <c r="AL340"/>
  <c r="AL339" s="1"/>
  <c r="AL338" s="1"/>
  <c r="AK340"/>
  <c r="AK339" s="1"/>
  <c r="AK338" s="1"/>
  <c r="AM336"/>
  <c r="AM335" s="1"/>
  <c r="AM334" s="1"/>
  <c r="AL336"/>
  <c r="AL335" s="1"/>
  <c r="AL334" s="1"/>
  <c r="AL333" s="1"/>
  <c r="AK336"/>
  <c r="AK335"/>
  <c r="AK334" s="1"/>
  <c r="AK333" s="1"/>
  <c r="AM331"/>
  <c r="AM330" s="1"/>
  <c r="AM329" s="1"/>
  <c r="AM328" s="1"/>
  <c r="AL331"/>
  <c r="AL330" s="1"/>
  <c r="AL329" s="1"/>
  <c r="AL328" s="1"/>
  <c r="AK331"/>
  <c r="AK330" s="1"/>
  <c r="AK329" s="1"/>
  <c r="AK328" s="1"/>
  <c r="AM326"/>
  <c r="AM325" s="1"/>
  <c r="AM324" s="1"/>
  <c r="AM323" s="1"/>
  <c r="AM322" s="1"/>
  <c r="AL326"/>
  <c r="AL325" s="1"/>
  <c r="AL324" s="1"/>
  <c r="AL323" s="1"/>
  <c r="AL322" s="1"/>
  <c r="AK326"/>
  <c r="AK325" s="1"/>
  <c r="AK324" s="1"/>
  <c r="AK323" s="1"/>
  <c r="AK322" s="1"/>
  <c r="AM320"/>
  <c r="AM319" s="1"/>
  <c r="AL320"/>
  <c r="AL319" s="1"/>
  <c r="AK320"/>
  <c r="AK319" s="1"/>
  <c r="AM317"/>
  <c r="AM316" s="1"/>
  <c r="AL317"/>
  <c r="AK317"/>
  <c r="AK316" s="1"/>
  <c r="AL316"/>
  <c r="AM313"/>
  <c r="AM312" s="1"/>
  <c r="AM311" s="1"/>
  <c r="AL313"/>
  <c r="AL312" s="1"/>
  <c r="AL311" s="1"/>
  <c r="AK313"/>
  <c r="AK312" s="1"/>
  <c r="AK311" s="1"/>
  <c r="AM306"/>
  <c r="AM305" s="1"/>
  <c r="AM304" s="1"/>
  <c r="AM303" s="1"/>
  <c r="AM302" s="1"/>
  <c r="AL306"/>
  <c r="AL305" s="1"/>
  <c r="AL304" s="1"/>
  <c r="AL303" s="1"/>
  <c r="AL302" s="1"/>
  <c r="AK306"/>
  <c r="AK305" s="1"/>
  <c r="AK304" s="1"/>
  <c r="AK303" s="1"/>
  <c r="AK302" s="1"/>
  <c r="AM299"/>
  <c r="AL299"/>
  <c r="AK299"/>
  <c r="AM297"/>
  <c r="AL297"/>
  <c r="AL294" s="1"/>
  <c r="AL293" s="1"/>
  <c r="AK297"/>
  <c r="AM295"/>
  <c r="AL295"/>
  <c r="AK295"/>
  <c r="AM291"/>
  <c r="AL291"/>
  <c r="AL290" s="1"/>
  <c r="AL289" s="1"/>
  <c r="AK291"/>
  <c r="AK290" s="1"/>
  <c r="AK289" s="1"/>
  <c r="AM290"/>
  <c r="AM289" s="1"/>
  <c r="AM286"/>
  <c r="AM285" s="1"/>
  <c r="AL286"/>
  <c r="AL285" s="1"/>
  <c r="AK286"/>
  <c r="AK285" s="1"/>
  <c r="AM283"/>
  <c r="AM282" s="1"/>
  <c r="AM281" s="1"/>
  <c r="AL283"/>
  <c r="AL282" s="1"/>
  <c r="AL281" s="1"/>
  <c r="AK283"/>
  <c r="AK282" s="1"/>
  <c r="AK281" s="1"/>
  <c r="AM279"/>
  <c r="AM278" s="1"/>
  <c r="AL279"/>
  <c r="AL278" s="1"/>
  <c r="AK279"/>
  <c r="AK278" s="1"/>
  <c r="AM276"/>
  <c r="AM275" s="1"/>
  <c r="AL276"/>
  <c r="AL275" s="1"/>
  <c r="AK276"/>
  <c r="AK275" s="1"/>
  <c r="AK274" s="1"/>
  <c r="AM271"/>
  <c r="AM270" s="1"/>
  <c r="AM269" s="1"/>
  <c r="AM268" s="1"/>
  <c r="AL271"/>
  <c r="AL270" s="1"/>
  <c r="AL269" s="1"/>
  <c r="AL268" s="1"/>
  <c r="AK271"/>
  <c r="AK270" s="1"/>
  <c r="AK269" s="1"/>
  <c r="AK268" s="1"/>
  <c r="AM263"/>
  <c r="AM262" s="1"/>
  <c r="AL263"/>
  <c r="AK263"/>
  <c r="AK262" s="1"/>
  <c r="AL262"/>
  <c r="AM260"/>
  <c r="AM259" s="1"/>
  <c r="AL260"/>
  <c r="AL259" s="1"/>
  <c r="AK260"/>
  <c r="AK259" s="1"/>
  <c r="AM257"/>
  <c r="AM256" s="1"/>
  <c r="AL257"/>
  <c r="AL256" s="1"/>
  <c r="AK257"/>
  <c r="AK256" s="1"/>
  <c r="AM254"/>
  <c r="AM253" s="1"/>
  <c r="AL254"/>
  <c r="AL253" s="1"/>
  <c r="AK254"/>
  <c r="AK253" s="1"/>
  <c r="AM251"/>
  <c r="AM250" s="1"/>
  <c r="AL251"/>
  <c r="AL250" s="1"/>
  <c r="AK251"/>
  <c r="AK250" s="1"/>
  <c r="AM247"/>
  <c r="AM246" s="1"/>
  <c r="AM245" s="1"/>
  <c r="AM240" s="1"/>
  <c r="AM239" s="1"/>
  <c r="AM238" s="1"/>
  <c r="AL247"/>
  <c r="AL246" s="1"/>
  <c r="AL245" s="1"/>
  <c r="AL240" s="1"/>
  <c r="AL239" s="1"/>
  <c r="AL238" s="1"/>
  <c r="AK247"/>
  <c r="AK246" s="1"/>
  <c r="AK245" s="1"/>
  <c r="AK240" s="1"/>
  <c r="AK239" s="1"/>
  <c r="AK238" s="1"/>
  <c r="AM243"/>
  <c r="AM242" s="1"/>
  <c r="AM241" s="1"/>
  <c r="AL243"/>
  <c r="AL242" s="1"/>
  <c r="AL241" s="1"/>
  <c r="AK243"/>
  <c r="AK242" s="1"/>
  <c r="AK241" s="1"/>
  <c r="AM235"/>
  <c r="AL235"/>
  <c r="AK235"/>
  <c r="AK232" s="1"/>
  <c r="AK231" s="1"/>
  <c r="AM233"/>
  <c r="AL233"/>
  <c r="AL232" s="1"/>
  <c r="AL231" s="1"/>
  <c r="AK233"/>
  <c r="AM229"/>
  <c r="AM228" s="1"/>
  <c r="AM227" s="1"/>
  <c r="AL229"/>
  <c r="AL228" s="1"/>
  <c r="AL227" s="1"/>
  <c r="AK229"/>
  <c r="AK228" s="1"/>
  <c r="AK227" s="1"/>
  <c r="AM224"/>
  <c r="AM221" s="1"/>
  <c r="AM220" s="1"/>
  <c r="AL224"/>
  <c r="AK224"/>
  <c r="AM222"/>
  <c r="AL222"/>
  <c r="AL221" s="1"/>
  <c r="AL220" s="1"/>
  <c r="AK222"/>
  <c r="AM218"/>
  <c r="AM217" s="1"/>
  <c r="AM216" s="1"/>
  <c r="AL218"/>
  <c r="AK218"/>
  <c r="AK217" s="1"/>
  <c r="AK216" s="1"/>
  <c r="AL217"/>
  <c r="AL216" s="1"/>
  <c r="AM209"/>
  <c r="AM208" s="1"/>
  <c r="AM207" s="1"/>
  <c r="AM206" s="1"/>
  <c r="AL209"/>
  <c r="AL208" s="1"/>
  <c r="AL207" s="1"/>
  <c r="AL206" s="1"/>
  <c r="AK209"/>
  <c r="AK208" s="1"/>
  <c r="AK207" s="1"/>
  <c r="AK206" s="1"/>
  <c r="AM204"/>
  <c r="AL204"/>
  <c r="AK204"/>
  <c r="AM202"/>
  <c r="AL202"/>
  <c r="AK202"/>
  <c r="AM200"/>
  <c r="AL200"/>
  <c r="AL199" s="1"/>
  <c r="AL198" s="1"/>
  <c r="AK200"/>
  <c r="AM196"/>
  <c r="AM195" s="1"/>
  <c r="AM194" s="1"/>
  <c r="AL196"/>
  <c r="AL195" s="1"/>
  <c r="AL194" s="1"/>
  <c r="AK196"/>
  <c r="AK195" s="1"/>
  <c r="AK194" s="1"/>
  <c r="AM192"/>
  <c r="AM191" s="1"/>
  <c r="AM190" s="1"/>
  <c r="AL192"/>
  <c r="AL191" s="1"/>
  <c r="AL190" s="1"/>
  <c r="AK192"/>
  <c r="AK191" s="1"/>
  <c r="AK190" s="1"/>
  <c r="AM187"/>
  <c r="AM186" s="1"/>
  <c r="AM185" s="1"/>
  <c r="AM184" s="1"/>
  <c r="AL187"/>
  <c r="AL186" s="1"/>
  <c r="AL185" s="1"/>
  <c r="AL184" s="1"/>
  <c r="AK187"/>
  <c r="AK186" s="1"/>
  <c r="AK185" s="1"/>
  <c r="AK184" s="1"/>
  <c r="AM182"/>
  <c r="AM181" s="1"/>
  <c r="AM180" s="1"/>
  <c r="AM179" s="1"/>
  <c r="AL182"/>
  <c r="AL181" s="1"/>
  <c r="AL180" s="1"/>
  <c r="AL179" s="1"/>
  <c r="AK182"/>
  <c r="AK181" s="1"/>
  <c r="AK180" s="1"/>
  <c r="AK179" s="1"/>
  <c r="AM175"/>
  <c r="AL175"/>
  <c r="AK175"/>
  <c r="AM173"/>
  <c r="AL173"/>
  <c r="AK173"/>
  <c r="AM171"/>
  <c r="AL171"/>
  <c r="AK171"/>
  <c r="AK170"/>
  <c r="AK169" s="1"/>
  <c r="AM167"/>
  <c r="AM166" s="1"/>
  <c r="AM165" s="1"/>
  <c r="AL167"/>
  <c r="AL166" s="1"/>
  <c r="AL165" s="1"/>
  <c r="AK167"/>
  <c r="AK166" s="1"/>
  <c r="AK165" s="1"/>
  <c r="AM156"/>
  <c r="AL156"/>
  <c r="AK156"/>
  <c r="AM154"/>
  <c r="AL154"/>
  <c r="AK154"/>
  <c r="AM152"/>
  <c r="AL152"/>
  <c r="AK152"/>
  <c r="AM146"/>
  <c r="AL146"/>
  <c r="AK146"/>
  <c r="AM144"/>
  <c r="AL144"/>
  <c r="AK144"/>
  <c r="AM142"/>
  <c r="AL142"/>
  <c r="AK142"/>
  <c r="AM137"/>
  <c r="AL137"/>
  <c r="AL136" s="1"/>
  <c r="AL135" s="1"/>
  <c r="AL134" s="1"/>
  <c r="AK137"/>
  <c r="AK136" s="1"/>
  <c r="AK135" s="1"/>
  <c r="AK134" s="1"/>
  <c r="AM136"/>
  <c r="AM135" s="1"/>
  <c r="AM134" s="1"/>
  <c r="AM132"/>
  <c r="AL132"/>
  <c r="AK132"/>
  <c r="AM130"/>
  <c r="AL130"/>
  <c r="AK130"/>
  <c r="AM128"/>
  <c r="AL128"/>
  <c r="AL127" s="1"/>
  <c r="AK128"/>
  <c r="AM125"/>
  <c r="AL125"/>
  <c r="AK125"/>
  <c r="AM123"/>
  <c r="AL123"/>
  <c r="AK123"/>
  <c r="AM121"/>
  <c r="AL121"/>
  <c r="AK121"/>
  <c r="AM117"/>
  <c r="AL117"/>
  <c r="AL116" s="1"/>
  <c r="AK117"/>
  <c r="AK116" s="1"/>
  <c r="AM116"/>
  <c r="AM114"/>
  <c r="AL114"/>
  <c r="AK114"/>
  <c r="AM112"/>
  <c r="AM109" s="1"/>
  <c r="AM108" s="1"/>
  <c r="AL112"/>
  <c r="AK112"/>
  <c r="AM110"/>
  <c r="AL110"/>
  <c r="AK110"/>
  <c r="AM105"/>
  <c r="AL105"/>
  <c r="AK105"/>
  <c r="AM103"/>
  <c r="AL103"/>
  <c r="AL102" s="1"/>
  <c r="AL101" s="1"/>
  <c r="AL100" s="1"/>
  <c r="AK103"/>
  <c r="AM97"/>
  <c r="AM96" s="1"/>
  <c r="AM95" s="1"/>
  <c r="AM94" s="1"/>
  <c r="AL97"/>
  <c r="AL96" s="1"/>
  <c r="AL95" s="1"/>
  <c r="AL94" s="1"/>
  <c r="AK97"/>
  <c r="AK96" s="1"/>
  <c r="AK95" s="1"/>
  <c r="AK94" s="1"/>
  <c r="AM92"/>
  <c r="AM91" s="1"/>
  <c r="AL92"/>
  <c r="AL91" s="1"/>
  <c r="AK92"/>
  <c r="AK91" s="1"/>
  <c r="AM89"/>
  <c r="AL89"/>
  <c r="AK89"/>
  <c r="AM87"/>
  <c r="AL87"/>
  <c r="AK87"/>
  <c r="AM83"/>
  <c r="AM82" s="1"/>
  <c r="AM81" s="1"/>
  <c r="AL83"/>
  <c r="AK83"/>
  <c r="AK82" s="1"/>
  <c r="AK81" s="1"/>
  <c r="AL82"/>
  <c r="AL81" s="1"/>
  <c r="AM78"/>
  <c r="AM77" s="1"/>
  <c r="AM76" s="1"/>
  <c r="AM75" s="1"/>
  <c r="AL78"/>
  <c r="AL77" s="1"/>
  <c r="AL76" s="1"/>
  <c r="AL75" s="1"/>
  <c r="AK78"/>
  <c r="AK77" s="1"/>
  <c r="AK76" s="1"/>
  <c r="AK75" s="1"/>
  <c r="AM71"/>
  <c r="AM70" s="1"/>
  <c r="AM69" s="1"/>
  <c r="AM68" s="1"/>
  <c r="AM67" s="1"/>
  <c r="AL71"/>
  <c r="AL70" s="1"/>
  <c r="AL69" s="1"/>
  <c r="AL68" s="1"/>
  <c r="AL67" s="1"/>
  <c r="AK71"/>
  <c r="AK70" s="1"/>
  <c r="AK69" s="1"/>
  <c r="AK68" s="1"/>
  <c r="AK67" s="1"/>
  <c r="AM64"/>
  <c r="AL64"/>
  <c r="AK64"/>
  <c r="AM62"/>
  <c r="AL62"/>
  <c r="AK62"/>
  <c r="AM60"/>
  <c r="AL60"/>
  <c r="AK60"/>
  <c r="AM53"/>
  <c r="AL53"/>
  <c r="AK53"/>
  <c r="AM51"/>
  <c r="AL51"/>
  <c r="AK51"/>
  <c r="AM49"/>
  <c r="AL49"/>
  <c r="AK49"/>
  <c r="AM41"/>
  <c r="AL41"/>
  <c r="AK41"/>
  <c r="AM39"/>
  <c r="AL39"/>
  <c r="AK39"/>
  <c r="AM37"/>
  <c r="AL37"/>
  <c r="AK37"/>
  <c r="AM34"/>
  <c r="AM33" s="1"/>
  <c r="AL34"/>
  <c r="AL33" s="1"/>
  <c r="AK34"/>
  <c r="AK33" s="1"/>
  <c r="AM31"/>
  <c r="AM30" s="1"/>
  <c r="AL31"/>
  <c r="AK31"/>
  <c r="AK30" s="1"/>
  <c r="AL30"/>
  <c r="AM24"/>
  <c r="AL24"/>
  <c r="AL23" s="1"/>
  <c r="AL22" s="1"/>
  <c r="AL21" s="1"/>
  <c r="AL20" s="1"/>
  <c r="AL19" s="1"/>
  <c r="AK24"/>
  <c r="AK23" s="1"/>
  <c r="AK22" s="1"/>
  <c r="AK21" s="1"/>
  <c r="AK20" s="1"/>
  <c r="AK19" s="1"/>
  <c r="AM23"/>
  <c r="AM22" s="1"/>
  <c r="AM21" s="1"/>
  <c r="AM20" s="1"/>
  <c r="AM19" s="1"/>
  <c r="AJ284"/>
  <c r="AP284" s="1"/>
  <c r="AI284"/>
  <c r="AO284" s="1"/>
  <c r="AH284"/>
  <c r="AF283"/>
  <c r="AF282" s="1"/>
  <c r="AF281" s="1"/>
  <c r="AG283"/>
  <c r="AG282" s="1"/>
  <c r="AG281" s="1"/>
  <c r="AE283"/>
  <c r="AE282" s="1"/>
  <c r="AE281" s="1"/>
  <c r="AE940"/>
  <c r="AF286"/>
  <c r="AF285" s="1"/>
  <c r="AG286"/>
  <c r="AG285" s="1"/>
  <c r="AJ287"/>
  <c r="AI287"/>
  <c r="AH287"/>
  <c r="AN287" s="1"/>
  <c r="AE286"/>
  <c r="AE285" s="1"/>
  <c r="AL315" l="1"/>
  <c r="AL310" s="1"/>
  <c r="AL309" s="1"/>
  <c r="AK345"/>
  <c r="AK86"/>
  <c r="AK85" s="1"/>
  <c r="AL358"/>
  <c r="AL357" s="1"/>
  <c r="AL356" s="1"/>
  <c r="AK373"/>
  <c r="AK372" s="1"/>
  <c r="AK371" s="1"/>
  <c r="AK365" s="1"/>
  <c r="AK411"/>
  <c r="AK410" s="1"/>
  <c r="AN879"/>
  <c r="AN878" s="1"/>
  <c r="AL274"/>
  <c r="AL680"/>
  <c r="AL679" s="1"/>
  <c r="AP283"/>
  <c r="AP282" s="1"/>
  <c r="AP281" s="1"/>
  <c r="AV284"/>
  <c r="AV283" s="1"/>
  <c r="AV282" s="1"/>
  <c r="AV281" s="1"/>
  <c r="AK102"/>
  <c r="AK101" s="1"/>
  <c r="AK100" s="1"/>
  <c r="AL120"/>
  <c r="AL119" s="1"/>
  <c r="AK226"/>
  <c r="AM249"/>
  <c r="AL411"/>
  <c r="AL410" s="1"/>
  <c r="AM428"/>
  <c r="AL652"/>
  <c r="AL714"/>
  <c r="AN286"/>
  <c r="AN285" s="1"/>
  <c r="AT287"/>
  <c r="AT286" s="1"/>
  <c r="AT285" s="1"/>
  <c r="AO283"/>
  <c r="AO282" s="1"/>
  <c r="AO281" s="1"/>
  <c r="AU284"/>
  <c r="AU283" s="1"/>
  <c r="AU282" s="1"/>
  <c r="AU281" s="1"/>
  <c r="AO879"/>
  <c r="AO878" s="1"/>
  <c r="AU880"/>
  <c r="AU879" s="1"/>
  <c r="AU878" s="1"/>
  <c r="AM36"/>
  <c r="AM127"/>
  <c r="AK127"/>
  <c r="AL151"/>
  <c r="AL150" s="1"/>
  <c r="AL149" s="1"/>
  <c r="AM473"/>
  <c r="AL554"/>
  <c r="AK576"/>
  <c r="AL625"/>
  <c r="AL624" s="1"/>
  <c r="AI283"/>
  <c r="AI282" s="1"/>
  <c r="AI281" s="1"/>
  <c r="AM59"/>
  <c r="AM58" s="1"/>
  <c r="AM57" s="1"/>
  <c r="AM56" s="1"/>
  <c r="AL86"/>
  <c r="AL85" s="1"/>
  <c r="AL80" s="1"/>
  <c r="AM102"/>
  <c r="AM101" s="1"/>
  <c r="AM100" s="1"/>
  <c r="AK164"/>
  <c r="AK163" s="1"/>
  <c r="AM199"/>
  <c r="AM198" s="1"/>
  <c r="AM189" s="1"/>
  <c r="AM178" s="1"/>
  <c r="AK199"/>
  <c r="AK198" s="1"/>
  <c r="AK189" s="1"/>
  <c r="AK178" s="1"/>
  <c r="AK161" s="1"/>
  <c r="AM232"/>
  <c r="AM231" s="1"/>
  <c r="AL345"/>
  <c r="AK448"/>
  <c r="AL473"/>
  <c r="AL467" s="1"/>
  <c r="AL466" s="1"/>
  <c r="AM519"/>
  <c r="AL533"/>
  <c r="AM637"/>
  <c r="AM695"/>
  <c r="AL907"/>
  <c r="AP879"/>
  <c r="AP878" s="1"/>
  <c r="AK80"/>
  <c r="AK294"/>
  <c r="AK293" s="1"/>
  <c r="AK288" s="1"/>
  <c r="AM294"/>
  <c r="AM293" s="1"/>
  <c r="AM288" s="1"/>
  <c r="AM373"/>
  <c r="AM372" s="1"/>
  <c r="AM371" s="1"/>
  <c r="AM596"/>
  <c r="AL695"/>
  <c r="AL833"/>
  <c r="AL832" s="1"/>
  <c r="AL841"/>
  <c r="AL840" s="1"/>
  <c r="AL884"/>
  <c r="AL874" s="1"/>
  <c r="AL873" s="1"/>
  <c r="AL606"/>
  <c r="AL605" s="1"/>
  <c r="AL215"/>
  <c r="AM215"/>
  <c r="AL249"/>
  <c r="AK637"/>
  <c r="AM365"/>
  <c r="AM467"/>
  <c r="AM466" s="1"/>
  <c r="AM494"/>
  <c r="AM493" s="1"/>
  <c r="AM652"/>
  <c r="AM636" s="1"/>
  <c r="AJ286"/>
  <c r="AJ285" s="1"/>
  <c r="AP287"/>
  <c r="AH286"/>
  <c r="AH285" s="1"/>
  <c r="AL59"/>
  <c r="AL58" s="1"/>
  <c r="AL57" s="1"/>
  <c r="AL56" s="1"/>
  <c r="AK109"/>
  <c r="AK108" s="1"/>
  <c r="AK141"/>
  <c r="AK140" s="1"/>
  <c r="AK139" s="1"/>
  <c r="AL141"/>
  <c r="AL140" s="1"/>
  <c r="AL139" s="1"/>
  <c r="AL226"/>
  <c r="AJ283"/>
  <c r="AJ282" s="1"/>
  <c r="AJ281" s="1"/>
  <c r="AK48"/>
  <c r="AK47" s="1"/>
  <c r="AK46" s="1"/>
  <c r="AK45" s="1"/>
  <c r="AK44" s="1"/>
  <c r="AL48"/>
  <c r="AL47" s="1"/>
  <c r="AL46" s="1"/>
  <c r="AL45" s="1"/>
  <c r="AL44" s="1"/>
  <c r="AM48"/>
  <c r="AM47" s="1"/>
  <c r="AM46" s="1"/>
  <c r="AM45" s="1"/>
  <c r="AM44" s="1"/>
  <c r="AM86"/>
  <c r="AM85" s="1"/>
  <c r="AM120"/>
  <c r="AM119" s="1"/>
  <c r="AM107" s="1"/>
  <c r="AM99" s="1"/>
  <c r="AK120"/>
  <c r="AM151"/>
  <c r="AM150" s="1"/>
  <c r="AM149" s="1"/>
  <c r="AL170"/>
  <c r="AL169" s="1"/>
  <c r="AM170"/>
  <c r="AM169" s="1"/>
  <c r="AM164" s="1"/>
  <c r="AM163" s="1"/>
  <c r="AM315"/>
  <c r="AM310" s="1"/>
  <c r="AM411"/>
  <c r="AM410" s="1"/>
  <c r="AK428"/>
  <c r="AK422" s="1"/>
  <c r="AK519"/>
  <c r="AL576"/>
  <c r="AK585"/>
  <c r="AK596"/>
  <c r="AM833"/>
  <c r="AM832" s="1"/>
  <c r="AI286"/>
  <c r="AI285" s="1"/>
  <c r="AO287"/>
  <c r="AH283"/>
  <c r="AH282" s="1"/>
  <c r="AH281" s="1"/>
  <c r="AN284"/>
  <c r="AK36"/>
  <c r="AK29" s="1"/>
  <c r="AK28" s="1"/>
  <c r="AK27" s="1"/>
  <c r="AL36"/>
  <c r="AL29" s="1"/>
  <c r="AL28" s="1"/>
  <c r="AL27" s="1"/>
  <c r="AL189"/>
  <c r="AL178" s="1"/>
  <c r="AK554"/>
  <c r="AK833"/>
  <c r="AK832" s="1"/>
  <c r="AL902"/>
  <c r="AL901" s="1"/>
  <c r="AM226"/>
  <c r="AK249"/>
  <c r="AL499"/>
  <c r="AL494" s="1"/>
  <c r="AL493" s="1"/>
  <c r="AM528"/>
  <c r="AK565"/>
  <c r="AK564" s="1"/>
  <c r="AM576"/>
  <c r="AM575" s="1"/>
  <c r="AL615"/>
  <c r="AL614" s="1"/>
  <c r="AL738"/>
  <c r="AL737" s="1"/>
  <c r="AL736" s="1"/>
  <c r="AK863"/>
  <c r="AK862" s="1"/>
  <c r="AM884"/>
  <c r="AM874" s="1"/>
  <c r="AM907"/>
  <c r="AM902" s="1"/>
  <c r="AM901" s="1"/>
  <c r="AM899" s="1"/>
  <c r="AK59"/>
  <c r="AK58" s="1"/>
  <c r="AK57" s="1"/>
  <c r="AK56" s="1"/>
  <c r="AL109"/>
  <c r="AL108" s="1"/>
  <c r="AM141"/>
  <c r="AM140" s="1"/>
  <c r="AM139" s="1"/>
  <c r="AK221"/>
  <c r="AK220" s="1"/>
  <c r="AM274"/>
  <c r="AM273" s="1"/>
  <c r="AM358"/>
  <c r="AM357" s="1"/>
  <c r="AM356" s="1"/>
  <c r="AK473"/>
  <c r="AK467" s="1"/>
  <c r="AK466" s="1"/>
  <c r="AL519"/>
  <c r="AL518" s="1"/>
  <c r="AL528"/>
  <c r="AK533"/>
  <c r="AL565"/>
  <c r="AL564" s="1"/>
  <c r="AK652"/>
  <c r="AM680"/>
  <c r="AK738"/>
  <c r="AK737" s="1"/>
  <c r="AL863"/>
  <c r="AL862" s="1"/>
  <c r="AK874"/>
  <c r="AK873" s="1"/>
  <c r="AK907"/>
  <c r="AK902" s="1"/>
  <c r="AK901" s="1"/>
  <c r="AK899" s="1"/>
  <c r="AM606"/>
  <c r="AM605" s="1"/>
  <c r="AM595" s="1"/>
  <c r="AK606"/>
  <c r="AK605" s="1"/>
  <c r="AK595" s="1"/>
  <c r="AK151"/>
  <c r="AK150" s="1"/>
  <c r="AK149" s="1"/>
  <c r="AK273"/>
  <c r="AM80"/>
  <c r="AL288"/>
  <c r="AM333"/>
  <c r="AL428"/>
  <c r="AL422" s="1"/>
  <c r="AM448"/>
  <c r="AK499"/>
  <c r="AK494" s="1"/>
  <c r="AK493" s="1"/>
  <c r="AM540"/>
  <c r="AM554"/>
  <c r="AL585"/>
  <c r="AL596"/>
  <c r="AL595" s="1"/>
  <c r="AL637"/>
  <c r="AL636" s="1"/>
  <c r="AK714"/>
  <c r="AM29"/>
  <c r="AM28" s="1"/>
  <c r="AM27" s="1"/>
  <c r="AL164"/>
  <c r="AL163" s="1"/>
  <c r="AL273"/>
  <c r="AK315"/>
  <c r="AK310" s="1"/>
  <c r="AK309" s="1"/>
  <c r="AM345"/>
  <c r="AL448"/>
  <c r="AK528"/>
  <c r="AL540"/>
  <c r="AM565"/>
  <c r="AM564" s="1"/>
  <c r="AM615"/>
  <c r="AM614" s="1"/>
  <c r="AK680"/>
  <c r="AM714"/>
  <c r="AK636"/>
  <c r="AK695"/>
  <c r="AM738"/>
  <c r="AM737" s="1"/>
  <c r="AK215"/>
  <c r="AK214" s="1"/>
  <c r="AM422"/>
  <c r="AL373"/>
  <c r="AL372" s="1"/>
  <c r="AL371" s="1"/>
  <c r="AL365" s="1"/>
  <c r="AK625"/>
  <c r="AK624" s="1"/>
  <c r="AK615" s="1"/>
  <c r="AK614" s="1"/>
  <c r="AM841"/>
  <c r="AM840" s="1"/>
  <c r="AK841"/>
  <c r="AK840" s="1"/>
  <c r="AK736" s="1"/>
  <c r="AL899"/>
  <c r="AG937"/>
  <c r="AG936" s="1"/>
  <c r="AG935" s="1"/>
  <c r="AG934" s="1"/>
  <c r="AG932" s="1"/>
  <c r="AF937"/>
  <c r="AF936" s="1"/>
  <c r="AF935" s="1"/>
  <c r="AF934" s="1"/>
  <c r="AF932" s="1"/>
  <c r="AE937"/>
  <c r="AE936" s="1"/>
  <c r="AE935" s="1"/>
  <c r="AE934" s="1"/>
  <c r="AE932" s="1"/>
  <c r="AG929"/>
  <c r="AG928" s="1"/>
  <c r="AG927" s="1"/>
  <c r="AG926" s="1"/>
  <c r="AG925" s="1"/>
  <c r="AG924" s="1"/>
  <c r="AG922" s="1"/>
  <c r="AF929"/>
  <c r="AF928" s="1"/>
  <c r="AF927" s="1"/>
  <c r="AF926" s="1"/>
  <c r="AF925" s="1"/>
  <c r="AF924" s="1"/>
  <c r="AF922" s="1"/>
  <c r="AE929"/>
  <c r="AE928" s="1"/>
  <c r="AE927" s="1"/>
  <c r="AE926" s="1"/>
  <c r="AE925" s="1"/>
  <c r="AE924" s="1"/>
  <c r="AE922" s="1"/>
  <c r="AG919"/>
  <c r="AG918" s="1"/>
  <c r="AG917" s="1"/>
  <c r="AG916" s="1"/>
  <c r="AG915" s="1"/>
  <c r="AF919"/>
  <c r="AF918" s="1"/>
  <c r="AF917" s="1"/>
  <c r="AF916" s="1"/>
  <c r="AF915" s="1"/>
  <c r="AE919"/>
  <c r="AE918" s="1"/>
  <c r="AE917" s="1"/>
  <c r="AE916" s="1"/>
  <c r="AE915" s="1"/>
  <c r="AG912"/>
  <c r="AG911" s="1"/>
  <c r="AF912"/>
  <c r="AF911" s="1"/>
  <c r="AE912"/>
  <c r="AE911" s="1"/>
  <c r="AG909"/>
  <c r="AG908" s="1"/>
  <c r="AF909"/>
  <c r="AF908" s="1"/>
  <c r="AE909"/>
  <c r="AE908" s="1"/>
  <c r="AG905"/>
  <c r="AG904" s="1"/>
  <c r="AG903" s="1"/>
  <c r="AF905"/>
  <c r="AE905"/>
  <c r="AE904" s="1"/>
  <c r="AE903" s="1"/>
  <c r="AF904"/>
  <c r="AF903" s="1"/>
  <c r="AG896"/>
  <c r="AG895" s="1"/>
  <c r="AG894" s="1"/>
  <c r="AG893" s="1"/>
  <c r="AF896"/>
  <c r="AF895" s="1"/>
  <c r="AF894" s="1"/>
  <c r="AF893" s="1"/>
  <c r="AE896"/>
  <c r="AE895" s="1"/>
  <c r="AE894" s="1"/>
  <c r="AE893" s="1"/>
  <c r="AG891"/>
  <c r="AG890" s="1"/>
  <c r="AG889" s="1"/>
  <c r="AF891"/>
  <c r="AF890" s="1"/>
  <c r="AF889" s="1"/>
  <c r="AE891"/>
  <c r="AE890" s="1"/>
  <c r="AE889" s="1"/>
  <c r="AG887"/>
  <c r="AF887"/>
  <c r="AE887"/>
  <c r="AG885"/>
  <c r="AF885"/>
  <c r="AE885"/>
  <c r="AG876"/>
  <c r="AG875" s="1"/>
  <c r="AF876"/>
  <c r="AF875" s="1"/>
  <c r="AE876"/>
  <c r="AE875" s="1"/>
  <c r="AG871"/>
  <c r="AG870" s="1"/>
  <c r="AF871"/>
  <c r="AF870" s="1"/>
  <c r="AE871"/>
  <c r="AE870" s="1"/>
  <c r="AG868"/>
  <c r="AG867" s="1"/>
  <c r="AF868"/>
  <c r="AF867" s="1"/>
  <c r="AE868"/>
  <c r="AE867" s="1"/>
  <c r="AG865"/>
  <c r="AG864" s="1"/>
  <c r="AF865"/>
  <c r="AF864" s="1"/>
  <c r="AE865"/>
  <c r="AE864" s="1"/>
  <c r="AG858"/>
  <c r="AG857" s="1"/>
  <c r="AF858"/>
  <c r="AF857" s="1"/>
  <c r="AE858"/>
  <c r="AE857" s="1"/>
  <c r="AG855"/>
  <c r="AG854" s="1"/>
  <c r="AF855"/>
  <c r="AF854" s="1"/>
  <c r="AE855"/>
  <c r="AE854" s="1"/>
  <c r="AG852"/>
  <c r="AG851" s="1"/>
  <c r="AF852"/>
  <c r="AF851" s="1"/>
  <c r="AE852"/>
  <c r="AE851" s="1"/>
  <c r="AG849"/>
  <c r="AG848" s="1"/>
  <c r="AF849"/>
  <c r="AF848" s="1"/>
  <c r="AE849"/>
  <c r="AE848" s="1"/>
  <c r="AG846"/>
  <c r="AG845" s="1"/>
  <c r="AF846"/>
  <c r="AF845" s="1"/>
  <c r="AE846"/>
  <c r="AE845" s="1"/>
  <c r="AG843"/>
  <c r="AG842" s="1"/>
  <c r="AF843"/>
  <c r="AF842" s="1"/>
  <c r="AE843"/>
  <c r="AE842" s="1"/>
  <c r="AG838"/>
  <c r="AG837" s="1"/>
  <c r="AF838"/>
  <c r="AF837" s="1"/>
  <c r="AE838"/>
  <c r="AE837" s="1"/>
  <c r="AG835"/>
  <c r="AG834" s="1"/>
  <c r="AF835"/>
  <c r="AF834" s="1"/>
  <c r="AE835"/>
  <c r="AE834" s="1"/>
  <c r="AE833" s="1"/>
  <c r="AG815"/>
  <c r="AG814" s="1"/>
  <c r="AF815"/>
  <c r="AF814" s="1"/>
  <c r="AE815"/>
  <c r="AE814" s="1"/>
  <c r="AG812"/>
  <c r="AG811" s="1"/>
  <c r="AF812"/>
  <c r="AE812"/>
  <c r="AE811" s="1"/>
  <c r="AF811"/>
  <c r="AG809"/>
  <c r="AG808" s="1"/>
  <c r="AF809"/>
  <c r="AF808" s="1"/>
  <c r="AE809"/>
  <c r="AE808" s="1"/>
  <c r="AG803"/>
  <c r="AF803"/>
  <c r="AF802" s="1"/>
  <c r="AE803"/>
  <c r="AE802" s="1"/>
  <c r="AG802"/>
  <c r="AG800"/>
  <c r="AG799" s="1"/>
  <c r="AF800"/>
  <c r="AF799" s="1"/>
  <c r="AE800"/>
  <c r="AE799" s="1"/>
  <c r="AG797"/>
  <c r="AG796" s="1"/>
  <c r="AF797"/>
  <c r="AE797"/>
  <c r="AE796" s="1"/>
  <c r="AF796"/>
  <c r="AG794"/>
  <c r="AG793" s="1"/>
  <c r="AF794"/>
  <c r="AE794"/>
  <c r="AE793" s="1"/>
  <c r="AF793"/>
  <c r="AG791"/>
  <c r="AG790" s="1"/>
  <c r="AF791"/>
  <c r="AF790" s="1"/>
  <c r="AE791"/>
  <c r="AE790" s="1"/>
  <c r="AG788"/>
  <c r="AG787" s="1"/>
  <c r="AF788"/>
  <c r="AF787" s="1"/>
  <c r="AE788"/>
  <c r="AE787" s="1"/>
  <c r="AG785"/>
  <c r="AG784" s="1"/>
  <c r="AF785"/>
  <c r="AF784" s="1"/>
  <c r="AE785"/>
  <c r="AE784" s="1"/>
  <c r="AG782"/>
  <c r="AG781" s="1"/>
  <c r="AF782"/>
  <c r="AF781" s="1"/>
  <c r="AE782"/>
  <c r="AE781" s="1"/>
  <c r="AG779"/>
  <c r="AG778" s="1"/>
  <c r="AF779"/>
  <c r="AF778" s="1"/>
  <c r="AE779"/>
  <c r="AE778" s="1"/>
  <c r="AG776"/>
  <c r="AG775" s="1"/>
  <c r="AF776"/>
  <c r="AF775" s="1"/>
  <c r="AE776"/>
  <c r="AE775" s="1"/>
  <c r="AG773"/>
  <c r="AG772" s="1"/>
  <c r="AF773"/>
  <c r="AF772" s="1"/>
  <c r="AE773"/>
  <c r="AE772" s="1"/>
  <c r="AG770"/>
  <c r="AG769" s="1"/>
  <c r="AF770"/>
  <c r="AF769" s="1"/>
  <c r="AE770"/>
  <c r="AE769"/>
  <c r="AG767"/>
  <c r="AG766" s="1"/>
  <c r="AF767"/>
  <c r="AF766" s="1"/>
  <c r="AE767"/>
  <c r="AE766" s="1"/>
  <c r="AG764"/>
  <c r="AG763" s="1"/>
  <c r="AF764"/>
  <c r="AF763" s="1"/>
  <c r="AE764"/>
  <c r="AE763" s="1"/>
  <c r="AG761"/>
  <c r="AG760" s="1"/>
  <c r="AF761"/>
  <c r="AF760" s="1"/>
  <c r="AE761"/>
  <c r="AE760" s="1"/>
  <c r="AG758"/>
  <c r="AG757" s="1"/>
  <c r="AF758"/>
  <c r="AE758"/>
  <c r="AE757" s="1"/>
  <c r="AF757"/>
  <c r="AG755"/>
  <c r="AF755"/>
  <c r="AF754" s="1"/>
  <c r="AE755"/>
  <c r="AE754" s="1"/>
  <c r="AG754"/>
  <c r="AG752"/>
  <c r="AG751" s="1"/>
  <c r="AF752"/>
  <c r="AF751" s="1"/>
  <c r="AE752"/>
  <c r="AE751" s="1"/>
  <c r="AG749"/>
  <c r="AG748" s="1"/>
  <c r="AF749"/>
  <c r="AE749"/>
  <c r="AE748" s="1"/>
  <c r="AF748"/>
  <c r="AG746"/>
  <c r="AG745" s="1"/>
  <c r="AF746"/>
  <c r="AE746"/>
  <c r="AE745" s="1"/>
  <c r="AF745"/>
  <c r="AG743"/>
  <c r="AG742" s="1"/>
  <c r="AF743"/>
  <c r="AF742" s="1"/>
  <c r="AE743"/>
  <c r="AE742" s="1"/>
  <c r="AG740"/>
  <c r="AG739" s="1"/>
  <c r="AF740"/>
  <c r="AF739" s="1"/>
  <c r="AE740"/>
  <c r="AE739" s="1"/>
  <c r="AG733"/>
  <c r="AG732" s="1"/>
  <c r="AG731" s="1"/>
  <c r="AG730" s="1"/>
  <c r="AG729" s="1"/>
  <c r="AG728" s="1"/>
  <c r="AF733"/>
  <c r="AF732" s="1"/>
  <c r="AF731" s="1"/>
  <c r="AF730" s="1"/>
  <c r="AF729" s="1"/>
  <c r="AF728" s="1"/>
  <c r="AE733"/>
  <c r="AE732" s="1"/>
  <c r="AE731" s="1"/>
  <c r="AE730" s="1"/>
  <c r="AE729" s="1"/>
  <c r="AE728" s="1"/>
  <c r="AG723"/>
  <c r="AG722" s="1"/>
  <c r="AG721" s="1"/>
  <c r="AG720" s="1"/>
  <c r="AF723"/>
  <c r="AF722" s="1"/>
  <c r="AF721" s="1"/>
  <c r="AF720" s="1"/>
  <c r="AE723"/>
  <c r="AE722" s="1"/>
  <c r="AE721" s="1"/>
  <c r="AE720" s="1"/>
  <c r="AG718"/>
  <c r="AG717" s="1"/>
  <c r="AG716" s="1"/>
  <c r="AG715" s="1"/>
  <c r="AF718"/>
  <c r="AF717" s="1"/>
  <c r="AF716" s="1"/>
  <c r="AF715" s="1"/>
  <c r="AE718"/>
  <c r="AE717" s="1"/>
  <c r="AE716" s="1"/>
  <c r="AE715" s="1"/>
  <c r="AE714" s="1"/>
  <c r="AG711"/>
  <c r="AG710" s="1"/>
  <c r="AF711"/>
  <c r="AF710" s="1"/>
  <c r="AE711"/>
  <c r="AE710" s="1"/>
  <c r="AG707"/>
  <c r="AG706" s="1"/>
  <c r="AF707"/>
  <c r="AF706" s="1"/>
  <c r="AE707"/>
  <c r="AE706" s="1"/>
  <c r="AG704"/>
  <c r="AG703" s="1"/>
  <c r="AF704"/>
  <c r="AF703" s="1"/>
  <c r="AE704"/>
  <c r="AE703" s="1"/>
  <c r="AG701"/>
  <c r="AG700" s="1"/>
  <c r="AF701"/>
  <c r="AF700" s="1"/>
  <c r="AE701"/>
  <c r="AE700" s="1"/>
  <c r="AG697"/>
  <c r="AG696" s="1"/>
  <c r="AF697"/>
  <c r="AF696" s="1"/>
  <c r="AE697"/>
  <c r="AE696" s="1"/>
  <c r="AG692"/>
  <c r="AG691" s="1"/>
  <c r="AF692"/>
  <c r="AF691" s="1"/>
  <c r="AE692"/>
  <c r="AE691" s="1"/>
  <c r="AG689"/>
  <c r="AG688" s="1"/>
  <c r="AF689"/>
  <c r="AF688" s="1"/>
  <c r="AE689"/>
  <c r="AE688" s="1"/>
  <c r="AG686"/>
  <c r="AG685" s="1"/>
  <c r="AF686"/>
  <c r="AF685" s="1"/>
  <c r="AE686"/>
  <c r="AE685" s="1"/>
  <c r="AG682"/>
  <c r="AG681" s="1"/>
  <c r="AF682"/>
  <c r="AF681" s="1"/>
  <c r="AE682"/>
  <c r="AE681" s="1"/>
  <c r="AG677"/>
  <c r="AG676" s="1"/>
  <c r="AF677"/>
  <c r="AF676" s="1"/>
  <c r="AE677"/>
  <c r="AE676" s="1"/>
  <c r="AG674"/>
  <c r="AG673" s="1"/>
  <c r="AG672" s="1"/>
  <c r="AF674"/>
  <c r="AF673" s="1"/>
  <c r="AF672" s="1"/>
  <c r="AE674"/>
  <c r="AE673" s="1"/>
  <c r="AE672" s="1"/>
  <c r="AG664"/>
  <c r="AG663" s="1"/>
  <c r="AF664"/>
  <c r="AF663" s="1"/>
  <c r="AE664"/>
  <c r="AE663" s="1"/>
  <c r="AG661"/>
  <c r="AG660" s="1"/>
  <c r="AF661"/>
  <c r="AF660" s="1"/>
  <c r="AE661"/>
  <c r="AE660" s="1"/>
  <c r="AG658"/>
  <c r="AG657" s="1"/>
  <c r="AF658"/>
  <c r="AF657" s="1"/>
  <c r="AE658"/>
  <c r="AE657" s="1"/>
  <c r="AG654"/>
  <c r="AG653" s="1"/>
  <c r="AF654"/>
  <c r="AF653" s="1"/>
  <c r="AE654"/>
  <c r="AE653" s="1"/>
  <c r="AG649"/>
  <c r="AG648" s="1"/>
  <c r="AF649"/>
  <c r="AF648" s="1"/>
  <c r="AE649"/>
  <c r="AE648" s="1"/>
  <c r="AG646"/>
  <c r="AF646"/>
  <c r="AF645" s="1"/>
  <c r="AE646"/>
  <c r="AE645" s="1"/>
  <c r="AG645"/>
  <c r="AG643"/>
  <c r="AG642" s="1"/>
  <c r="AF643"/>
  <c r="AF642" s="1"/>
  <c r="AE643"/>
  <c r="AE642" s="1"/>
  <c r="AG639"/>
  <c r="AG638" s="1"/>
  <c r="AF639"/>
  <c r="AF638" s="1"/>
  <c r="AE639"/>
  <c r="AE638" s="1"/>
  <c r="AG630"/>
  <c r="AF630"/>
  <c r="AE630"/>
  <c r="AG628"/>
  <c r="AF628"/>
  <c r="AE628"/>
  <c r="AG626"/>
  <c r="AF626"/>
  <c r="AE626"/>
  <c r="AE625" s="1"/>
  <c r="AE624" s="1"/>
  <c r="AG622"/>
  <c r="AF622"/>
  <c r="AF621" s="1"/>
  <c r="AF620" s="1"/>
  <c r="AE622"/>
  <c r="AE621" s="1"/>
  <c r="AE620" s="1"/>
  <c r="AG621"/>
  <c r="AG620" s="1"/>
  <c r="AG618"/>
  <c r="AG617" s="1"/>
  <c r="AG616" s="1"/>
  <c r="AF618"/>
  <c r="AF617" s="1"/>
  <c r="AF616" s="1"/>
  <c r="AE618"/>
  <c r="AE617" s="1"/>
  <c r="AE616" s="1"/>
  <c r="AG611"/>
  <c r="AG610" s="1"/>
  <c r="AF611"/>
  <c r="AF610" s="1"/>
  <c r="AE611"/>
  <c r="AE610" s="1"/>
  <c r="AG608"/>
  <c r="AG607" s="1"/>
  <c r="AF608"/>
  <c r="AF607" s="1"/>
  <c r="AE608"/>
  <c r="AE607" s="1"/>
  <c r="AG603"/>
  <c r="AG602" s="1"/>
  <c r="AG601" s="1"/>
  <c r="AF603"/>
  <c r="AF602" s="1"/>
  <c r="AF601" s="1"/>
  <c r="AE603"/>
  <c r="AE602" s="1"/>
  <c r="AE601" s="1"/>
  <c r="AG599"/>
  <c r="AG598" s="1"/>
  <c r="AG597" s="1"/>
  <c r="AF599"/>
  <c r="AF598" s="1"/>
  <c r="AF597" s="1"/>
  <c r="AE599"/>
  <c r="AE598" s="1"/>
  <c r="AE597" s="1"/>
  <c r="AG592"/>
  <c r="AG591" s="1"/>
  <c r="AG590" s="1"/>
  <c r="AF592"/>
  <c r="AE592"/>
  <c r="AE591" s="1"/>
  <c r="AE590" s="1"/>
  <c r="AF591"/>
  <c r="AF590" s="1"/>
  <c r="AG588"/>
  <c r="AG587" s="1"/>
  <c r="AG586" s="1"/>
  <c r="AF588"/>
  <c r="AF587" s="1"/>
  <c r="AF586" s="1"/>
  <c r="AE588"/>
  <c r="AE587" s="1"/>
  <c r="AE586" s="1"/>
  <c r="AG583"/>
  <c r="AG582" s="1"/>
  <c r="AG581" s="1"/>
  <c r="AF583"/>
  <c r="AF582" s="1"/>
  <c r="AF581" s="1"/>
  <c r="AE583"/>
  <c r="AE582" s="1"/>
  <c r="AE581" s="1"/>
  <c r="AG579"/>
  <c r="AG578" s="1"/>
  <c r="AG577" s="1"/>
  <c r="AF579"/>
  <c r="AF578" s="1"/>
  <c r="AF577" s="1"/>
  <c r="AE579"/>
  <c r="AE578" s="1"/>
  <c r="AE577" s="1"/>
  <c r="AE576" s="1"/>
  <c r="AG572"/>
  <c r="AG571" s="1"/>
  <c r="AG570" s="1"/>
  <c r="AF572"/>
  <c r="AF571" s="1"/>
  <c r="AF570" s="1"/>
  <c r="AE572"/>
  <c r="AE571" s="1"/>
  <c r="AE570" s="1"/>
  <c r="AG568"/>
  <c r="AG567" s="1"/>
  <c r="AG566" s="1"/>
  <c r="AF568"/>
  <c r="AF567" s="1"/>
  <c r="AF566" s="1"/>
  <c r="AE568"/>
  <c r="AE567" s="1"/>
  <c r="AE566" s="1"/>
  <c r="AG561"/>
  <c r="AG560" s="1"/>
  <c r="AG559" s="1"/>
  <c r="AF561"/>
  <c r="AF560" s="1"/>
  <c r="AF559" s="1"/>
  <c r="AE561"/>
  <c r="AE560" s="1"/>
  <c r="AE559" s="1"/>
  <c r="AG557"/>
  <c r="AG556" s="1"/>
  <c r="AG555" s="1"/>
  <c r="AF557"/>
  <c r="AF556" s="1"/>
  <c r="AF555" s="1"/>
  <c r="AE557"/>
  <c r="AE556" s="1"/>
  <c r="AE555" s="1"/>
  <c r="AG552"/>
  <c r="AG551" s="1"/>
  <c r="AG550" s="1"/>
  <c r="AG549" s="1"/>
  <c r="AF552"/>
  <c r="AF551" s="1"/>
  <c r="AF550" s="1"/>
  <c r="AF549" s="1"/>
  <c r="AE552"/>
  <c r="AE551" s="1"/>
  <c r="AE550" s="1"/>
  <c r="AE549" s="1"/>
  <c r="AG547"/>
  <c r="AG546" s="1"/>
  <c r="AG545" s="1"/>
  <c r="AF547"/>
  <c r="AF546" s="1"/>
  <c r="AF545" s="1"/>
  <c r="AE547"/>
  <c r="AE546" s="1"/>
  <c r="AE545" s="1"/>
  <c r="AG543"/>
  <c r="AG542" s="1"/>
  <c r="AG541" s="1"/>
  <c r="AF543"/>
  <c r="AF542" s="1"/>
  <c r="AF541" s="1"/>
  <c r="AE543"/>
  <c r="AE542" s="1"/>
  <c r="AE541" s="1"/>
  <c r="AG538"/>
  <c r="AG537" s="1"/>
  <c r="AF538"/>
  <c r="AF537" s="1"/>
  <c r="AE538"/>
  <c r="AE537" s="1"/>
  <c r="AG535"/>
  <c r="AG534" s="1"/>
  <c r="AG533" s="1"/>
  <c r="AF535"/>
  <c r="AF534" s="1"/>
  <c r="AE535"/>
  <c r="AE534" s="1"/>
  <c r="AG531"/>
  <c r="AG530" s="1"/>
  <c r="AG529" s="1"/>
  <c r="AF531"/>
  <c r="AF530" s="1"/>
  <c r="AF529" s="1"/>
  <c r="AE531"/>
  <c r="AE530" s="1"/>
  <c r="AE529" s="1"/>
  <c r="AG526"/>
  <c r="AG525" s="1"/>
  <c r="AG524" s="1"/>
  <c r="AF526"/>
  <c r="AF525" s="1"/>
  <c r="AF524" s="1"/>
  <c r="AE526"/>
  <c r="AE525" s="1"/>
  <c r="AE524" s="1"/>
  <c r="AG522"/>
  <c r="AG521" s="1"/>
  <c r="AG520" s="1"/>
  <c r="AF522"/>
  <c r="AF521" s="1"/>
  <c r="AF520" s="1"/>
  <c r="AE522"/>
  <c r="AE521" s="1"/>
  <c r="AE520" s="1"/>
  <c r="AG511"/>
  <c r="AG510" s="1"/>
  <c r="AG509" s="1"/>
  <c r="AF511"/>
  <c r="AF510" s="1"/>
  <c r="AF509" s="1"/>
  <c r="AE511"/>
  <c r="AE510" s="1"/>
  <c r="AE509" s="1"/>
  <c r="AG507"/>
  <c r="AG506" s="1"/>
  <c r="AF507"/>
  <c r="AF506" s="1"/>
  <c r="AE507"/>
  <c r="AE506" s="1"/>
  <c r="AG504"/>
  <c r="AG503" s="1"/>
  <c r="AF504"/>
  <c r="AF503" s="1"/>
  <c r="AE504"/>
  <c r="AE503" s="1"/>
  <c r="AG501"/>
  <c r="AG500" s="1"/>
  <c r="AF501"/>
  <c r="AF500" s="1"/>
  <c r="AE501"/>
  <c r="AE500" s="1"/>
  <c r="AG497"/>
  <c r="AG496" s="1"/>
  <c r="AG495" s="1"/>
  <c r="AF497"/>
  <c r="AF496" s="1"/>
  <c r="AF495" s="1"/>
  <c r="AE497"/>
  <c r="AE496" s="1"/>
  <c r="AE495" s="1"/>
  <c r="AG483"/>
  <c r="AG482" s="1"/>
  <c r="AG481" s="1"/>
  <c r="AF483"/>
  <c r="AF482" s="1"/>
  <c r="AF481" s="1"/>
  <c r="AE483"/>
  <c r="AE482" s="1"/>
  <c r="AE481" s="1"/>
  <c r="AG478"/>
  <c r="AG477" s="1"/>
  <c r="AF478"/>
  <c r="AF477" s="1"/>
  <c r="AE478"/>
  <c r="AE477" s="1"/>
  <c r="AG475"/>
  <c r="AG474" s="1"/>
  <c r="AF475"/>
  <c r="AF474" s="1"/>
  <c r="AE475"/>
  <c r="AE474" s="1"/>
  <c r="AG470"/>
  <c r="AG469" s="1"/>
  <c r="AG468" s="1"/>
  <c r="AF470"/>
  <c r="AF469" s="1"/>
  <c r="AF468" s="1"/>
  <c r="AE470"/>
  <c r="AE469" s="1"/>
  <c r="AE468" s="1"/>
  <c r="AG461"/>
  <c r="AG460" s="1"/>
  <c r="AG459" s="1"/>
  <c r="AG458" s="1"/>
  <c r="AG457" s="1"/>
  <c r="AF461"/>
  <c r="AF460" s="1"/>
  <c r="AF459" s="1"/>
  <c r="AF458" s="1"/>
  <c r="AF457" s="1"/>
  <c r="AE461"/>
  <c r="AE460" s="1"/>
  <c r="AE459" s="1"/>
  <c r="AE458" s="1"/>
  <c r="AE457" s="1"/>
  <c r="AG454"/>
  <c r="AG453" s="1"/>
  <c r="AG452" s="1"/>
  <c r="AG451" s="1"/>
  <c r="AG450" s="1"/>
  <c r="AF454"/>
  <c r="AE454"/>
  <c r="AE453" s="1"/>
  <c r="AE452" s="1"/>
  <c r="AE451" s="1"/>
  <c r="AE450" s="1"/>
  <c r="AF453"/>
  <c r="AF452" s="1"/>
  <c r="AF451" s="1"/>
  <c r="AF450" s="1"/>
  <c r="AG445"/>
  <c r="AG444" s="1"/>
  <c r="AG443" s="1"/>
  <c r="AG442" s="1"/>
  <c r="AF445"/>
  <c r="AF444" s="1"/>
  <c r="AF443" s="1"/>
  <c r="AF442" s="1"/>
  <c r="AE445"/>
  <c r="AE444" s="1"/>
  <c r="AE443" s="1"/>
  <c r="AE442" s="1"/>
  <c r="AG440"/>
  <c r="AG439" s="1"/>
  <c r="AG438" s="1"/>
  <c r="AG437" s="1"/>
  <c r="AF440"/>
  <c r="AF439" s="1"/>
  <c r="AF438" s="1"/>
  <c r="AF437" s="1"/>
  <c r="AE440"/>
  <c r="AE439" s="1"/>
  <c r="AE438" s="1"/>
  <c r="AE437" s="1"/>
  <c r="AG435"/>
  <c r="AG434" s="1"/>
  <c r="AG433" s="1"/>
  <c r="AF435"/>
  <c r="AF434" s="1"/>
  <c r="AF433" s="1"/>
  <c r="AE435"/>
  <c r="AE434" s="1"/>
  <c r="AE433" s="1"/>
  <c r="AG431"/>
  <c r="AG430" s="1"/>
  <c r="AG429" s="1"/>
  <c r="AF431"/>
  <c r="AF430" s="1"/>
  <c r="AF429" s="1"/>
  <c r="AE431"/>
  <c r="AE430" s="1"/>
  <c r="AE429" s="1"/>
  <c r="AE428" s="1"/>
  <c r="AG426"/>
  <c r="AG425" s="1"/>
  <c r="AG424" s="1"/>
  <c r="AF426"/>
  <c r="AF425" s="1"/>
  <c r="AF424" s="1"/>
  <c r="AF423" s="1"/>
  <c r="AE426"/>
  <c r="AE425" s="1"/>
  <c r="AE424" s="1"/>
  <c r="AE423" s="1"/>
  <c r="AG423"/>
  <c r="AG416"/>
  <c r="AG415" s="1"/>
  <c r="AF416"/>
  <c r="AF415" s="1"/>
  <c r="AE416"/>
  <c r="AE415" s="1"/>
  <c r="AG413"/>
  <c r="AG412" s="1"/>
  <c r="AF413"/>
  <c r="AF412" s="1"/>
  <c r="AE413"/>
  <c r="AE412" s="1"/>
  <c r="AE411" s="1"/>
  <c r="AE410" s="1"/>
  <c r="AG402"/>
  <c r="AG401" s="1"/>
  <c r="AF402"/>
  <c r="AF401" s="1"/>
  <c r="AE402"/>
  <c r="AE401" s="1"/>
  <c r="AG394"/>
  <c r="AG393" s="1"/>
  <c r="AG392" s="1"/>
  <c r="AG391" s="1"/>
  <c r="AF394"/>
  <c r="AF393" s="1"/>
  <c r="AF392" s="1"/>
  <c r="AF391" s="1"/>
  <c r="AE394"/>
  <c r="AE393" s="1"/>
  <c r="AE392" s="1"/>
  <c r="AE391"/>
  <c r="AG389"/>
  <c r="AG388" s="1"/>
  <c r="AG387" s="1"/>
  <c r="AG386" s="1"/>
  <c r="AG385" s="1"/>
  <c r="AF389"/>
  <c r="AF388" s="1"/>
  <c r="AF387" s="1"/>
  <c r="AF386" s="1"/>
  <c r="AF385" s="1"/>
  <c r="AE389"/>
  <c r="AE388" s="1"/>
  <c r="AE387" s="1"/>
  <c r="AE386" s="1"/>
  <c r="AE385" s="1"/>
  <c r="AG383"/>
  <c r="AG382" s="1"/>
  <c r="AG381" s="1"/>
  <c r="AG380" s="1"/>
  <c r="AF383"/>
  <c r="AF382" s="1"/>
  <c r="AF381" s="1"/>
  <c r="AF380" s="1"/>
  <c r="AE383"/>
  <c r="AE382" s="1"/>
  <c r="AE381" s="1"/>
  <c r="AE380" s="1"/>
  <c r="AG376"/>
  <c r="AF376"/>
  <c r="AE376"/>
  <c r="AG374"/>
  <c r="AF374"/>
  <c r="AE374"/>
  <c r="AG373"/>
  <c r="AG372" s="1"/>
  <c r="AG371" s="1"/>
  <c r="AG369"/>
  <c r="AF369"/>
  <c r="AF368" s="1"/>
  <c r="AF367" s="1"/>
  <c r="AE369"/>
  <c r="AE368" s="1"/>
  <c r="AE367" s="1"/>
  <c r="AE366" s="1"/>
  <c r="AG368"/>
  <c r="AG367" s="1"/>
  <c r="AG366" s="1"/>
  <c r="AG365" s="1"/>
  <c r="AF366"/>
  <c r="AG361"/>
  <c r="AF361"/>
  <c r="AE361"/>
  <c r="AG359"/>
  <c r="AF359"/>
  <c r="AE359"/>
  <c r="AG354"/>
  <c r="AG353" s="1"/>
  <c r="AG352" s="1"/>
  <c r="AG351" s="1"/>
  <c r="AF354"/>
  <c r="AE354"/>
  <c r="AF353"/>
  <c r="AF352" s="1"/>
  <c r="AF351" s="1"/>
  <c r="AE353"/>
  <c r="AE352" s="1"/>
  <c r="AE351" s="1"/>
  <c r="AG349"/>
  <c r="AG348" s="1"/>
  <c r="AG347" s="1"/>
  <c r="AG346" s="1"/>
  <c r="AF349"/>
  <c r="AF348" s="1"/>
  <c r="AF347" s="1"/>
  <c r="AF346" s="1"/>
  <c r="AE349"/>
  <c r="AE348" s="1"/>
  <c r="AE347" s="1"/>
  <c r="AE346" s="1"/>
  <c r="AG340"/>
  <c r="AG339" s="1"/>
  <c r="AG338" s="1"/>
  <c r="AF340"/>
  <c r="AF339" s="1"/>
  <c r="AF338" s="1"/>
  <c r="AE340"/>
  <c r="AE339" s="1"/>
  <c r="AE338" s="1"/>
  <c r="AG336"/>
  <c r="AG335" s="1"/>
  <c r="AG334" s="1"/>
  <c r="AF336"/>
  <c r="AF335" s="1"/>
  <c r="AF334" s="1"/>
  <c r="AF333" s="1"/>
  <c r="AE336"/>
  <c r="AE335" s="1"/>
  <c r="AE334" s="1"/>
  <c r="AG331"/>
  <c r="AG330" s="1"/>
  <c r="AG329" s="1"/>
  <c r="AG328" s="1"/>
  <c r="AF331"/>
  <c r="AF330" s="1"/>
  <c r="AF329" s="1"/>
  <c r="AF328" s="1"/>
  <c r="AE331"/>
  <c r="AE330" s="1"/>
  <c r="AE329" s="1"/>
  <c r="AE328" s="1"/>
  <c r="AG326"/>
  <c r="AG325" s="1"/>
  <c r="AG324" s="1"/>
  <c r="AG323" s="1"/>
  <c r="AG322" s="1"/>
  <c r="AF326"/>
  <c r="AF325" s="1"/>
  <c r="AF324" s="1"/>
  <c r="AF323" s="1"/>
  <c r="AF322" s="1"/>
  <c r="AE326"/>
  <c r="AE325" s="1"/>
  <c r="AE324" s="1"/>
  <c r="AE323" s="1"/>
  <c r="AE322" s="1"/>
  <c r="AG320"/>
  <c r="AG319" s="1"/>
  <c r="AF320"/>
  <c r="AF319" s="1"/>
  <c r="AE320"/>
  <c r="AE319" s="1"/>
  <c r="AG317"/>
  <c r="AG316" s="1"/>
  <c r="AF317"/>
  <c r="AF316" s="1"/>
  <c r="AE317"/>
  <c r="AE316" s="1"/>
  <c r="AE315" s="1"/>
  <c r="AG313"/>
  <c r="AG312" s="1"/>
  <c r="AG311" s="1"/>
  <c r="AF313"/>
  <c r="AF312" s="1"/>
  <c r="AF311" s="1"/>
  <c r="AE313"/>
  <c r="AE312" s="1"/>
  <c r="AE311" s="1"/>
  <c r="AG306"/>
  <c r="AG305" s="1"/>
  <c r="AG304" s="1"/>
  <c r="AG303" s="1"/>
  <c r="AG302" s="1"/>
  <c r="AF306"/>
  <c r="AF305" s="1"/>
  <c r="AF304" s="1"/>
  <c r="AF303" s="1"/>
  <c r="AF302" s="1"/>
  <c r="AE306"/>
  <c r="AE305" s="1"/>
  <c r="AE304" s="1"/>
  <c r="AE303" s="1"/>
  <c r="AE302" s="1"/>
  <c r="AG299"/>
  <c r="AF299"/>
  <c r="AE299"/>
  <c r="AG297"/>
  <c r="AF297"/>
  <c r="AE297"/>
  <c r="AG295"/>
  <c r="AF295"/>
  <c r="AE295"/>
  <c r="AG291"/>
  <c r="AG290" s="1"/>
  <c r="AG289" s="1"/>
  <c r="AF291"/>
  <c r="AF290" s="1"/>
  <c r="AF289" s="1"/>
  <c r="AE291"/>
  <c r="AE290" s="1"/>
  <c r="AE289" s="1"/>
  <c r="AG279"/>
  <c r="AG278" s="1"/>
  <c r="AF279"/>
  <c r="AF278" s="1"/>
  <c r="AE279"/>
  <c r="AE278" s="1"/>
  <c r="AG276"/>
  <c r="AG275" s="1"/>
  <c r="AF276"/>
  <c r="AE276"/>
  <c r="AE275" s="1"/>
  <c r="AF275"/>
  <c r="AG271"/>
  <c r="AG270" s="1"/>
  <c r="AG269" s="1"/>
  <c r="AG268" s="1"/>
  <c r="AF271"/>
  <c r="AF270" s="1"/>
  <c r="AF269" s="1"/>
  <c r="AF268" s="1"/>
  <c r="AE271"/>
  <c r="AE270" s="1"/>
  <c r="AE269" s="1"/>
  <c r="AE268" s="1"/>
  <c r="AG263"/>
  <c r="AG262" s="1"/>
  <c r="AF263"/>
  <c r="AF262" s="1"/>
  <c r="AE263"/>
  <c r="AE262" s="1"/>
  <c r="AG260"/>
  <c r="AG259" s="1"/>
  <c r="AF260"/>
  <c r="AF259" s="1"/>
  <c r="AE260"/>
  <c r="AE259" s="1"/>
  <c r="AG257"/>
  <c r="AF257"/>
  <c r="AF256" s="1"/>
  <c r="AE257"/>
  <c r="AE256" s="1"/>
  <c r="AG256"/>
  <c r="AG254"/>
  <c r="AG253" s="1"/>
  <c r="AF254"/>
  <c r="AF253" s="1"/>
  <c r="AE254"/>
  <c r="AE253" s="1"/>
  <c r="AG251"/>
  <c r="AG250" s="1"/>
  <c r="AF251"/>
  <c r="AF250" s="1"/>
  <c r="AE251"/>
  <c r="AE250" s="1"/>
  <c r="AG247"/>
  <c r="AG246" s="1"/>
  <c r="AG245" s="1"/>
  <c r="AG240" s="1"/>
  <c r="AG239" s="1"/>
  <c r="AG238" s="1"/>
  <c r="AF247"/>
  <c r="AF246" s="1"/>
  <c r="AF245" s="1"/>
  <c r="AF240" s="1"/>
  <c r="AF239" s="1"/>
  <c r="AF238" s="1"/>
  <c r="AE247"/>
  <c r="AE246"/>
  <c r="AE245" s="1"/>
  <c r="AE240" s="1"/>
  <c r="AE239" s="1"/>
  <c r="AE238" s="1"/>
  <c r="AG243"/>
  <c r="AG242" s="1"/>
  <c r="AG241" s="1"/>
  <c r="AF243"/>
  <c r="AF242" s="1"/>
  <c r="AF241" s="1"/>
  <c r="AE243"/>
  <c r="AE242"/>
  <c r="AE241" s="1"/>
  <c r="AG235"/>
  <c r="AF235"/>
  <c r="AE235"/>
  <c r="AG233"/>
  <c r="AF233"/>
  <c r="AE233"/>
  <c r="AG229"/>
  <c r="AG228" s="1"/>
  <c r="AG227" s="1"/>
  <c r="AF229"/>
  <c r="AF228" s="1"/>
  <c r="AF227" s="1"/>
  <c r="AE229"/>
  <c r="AE228" s="1"/>
  <c r="AE227" s="1"/>
  <c r="AG224"/>
  <c r="AF224"/>
  <c r="AE224"/>
  <c r="AG222"/>
  <c r="AG221" s="1"/>
  <c r="AG220" s="1"/>
  <c r="AF222"/>
  <c r="AE222"/>
  <c r="AF221"/>
  <c r="AF220" s="1"/>
  <c r="AF215" s="1"/>
  <c r="AG218"/>
  <c r="AG217" s="1"/>
  <c r="AG216" s="1"/>
  <c r="AG215" s="1"/>
  <c r="AF218"/>
  <c r="AF217" s="1"/>
  <c r="AF216" s="1"/>
  <c r="AE218"/>
  <c r="AE217" s="1"/>
  <c r="AE216" s="1"/>
  <c r="AG209"/>
  <c r="AG208" s="1"/>
  <c r="AG207" s="1"/>
  <c r="AG206" s="1"/>
  <c r="AF209"/>
  <c r="AF208" s="1"/>
  <c r="AF207" s="1"/>
  <c r="AF206" s="1"/>
  <c r="AE209"/>
  <c r="AE208" s="1"/>
  <c r="AE207" s="1"/>
  <c r="AE206" s="1"/>
  <c r="AG204"/>
  <c r="AF204"/>
  <c r="AE204"/>
  <c r="AG202"/>
  <c r="AF202"/>
  <c r="AE202"/>
  <c r="AG200"/>
  <c r="AF200"/>
  <c r="AE200"/>
  <c r="AG196"/>
  <c r="AG195" s="1"/>
  <c r="AG194" s="1"/>
  <c r="AF196"/>
  <c r="AF195" s="1"/>
  <c r="AF194" s="1"/>
  <c r="AE196"/>
  <c r="AE195" s="1"/>
  <c r="AE194" s="1"/>
  <c r="AG192"/>
  <c r="AG191" s="1"/>
  <c r="AG190" s="1"/>
  <c r="AF192"/>
  <c r="AF191" s="1"/>
  <c r="AF190" s="1"/>
  <c r="AE192"/>
  <c r="AE191" s="1"/>
  <c r="AE190" s="1"/>
  <c r="AG187"/>
  <c r="AG186" s="1"/>
  <c r="AG185" s="1"/>
  <c r="AG184" s="1"/>
  <c r="AF187"/>
  <c r="AF186" s="1"/>
  <c r="AF185" s="1"/>
  <c r="AF184" s="1"/>
  <c r="AE187"/>
  <c r="AE186" s="1"/>
  <c r="AE185" s="1"/>
  <c r="AE184" s="1"/>
  <c r="AG182"/>
  <c r="AG181" s="1"/>
  <c r="AG180" s="1"/>
  <c r="AG179" s="1"/>
  <c r="AF182"/>
  <c r="AF181" s="1"/>
  <c r="AF180" s="1"/>
  <c r="AF179" s="1"/>
  <c r="AE182"/>
  <c r="AE181"/>
  <c r="AE180" s="1"/>
  <c r="AE179" s="1"/>
  <c r="AG175"/>
  <c r="AF175"/>
  <c r="AE175"/>
  <c r="AG173"/>
  <c r="AF173"/>
  <c r="AE173"/>
  <c r="AG171"/>
  <c r="AF171"/>
  <c r="AE171"/>
  <c r="AG167"/>
  <c r="AG166" s="1"/>
  <c r="AG165" s="1"/>
  <c r="AF167"/>
  <c r="AF166" s="1"/>
  <c r="AF165" s="1"/>
  <c r="AE167"/>
  <c r="AE166" s="1"/>
  <c r="AE165" s="1"/>
  <c r="AG156"/>
  <c r="AF156"/>
  <c r="AE156"/>
  <c r="AG154"/>
  <c r="AF154"/>
  <c r="AE154"/>
  <c r="AG152"/>
  <c r="AF152"/>
  <c r="AE152"/>
  <c r="AG146"/>
  <c r="AF146"/>
  <c r="AE146"/>
  <c r="AG144"/>
  <c r="AF144"/>
  <c r="AE144"/>
  <c r="AG142"/>
  <c r="AF142"/>
  <c r="AE142"/>
  <c r="AG137"/>
  <c r="AG136" s="1"/>
  <c r="AG135" s="1"/>
  <c r="AG134" s="1"/>
  <c r="AF137"/>
  <c r="AF136" s="1"/>
  <c r="AF135" s="1"/>
  <c r="AF134" s="1"/>
  <c r="AE137"/>
  <c r="AE136"/>
  <c r="AE135" s="1"/>
  <c r="AE134" s="1"/>
  <c r="AG132"/>
  <c r="AF132"/>
  <c r="AE132"/>
  <c r="AG130"/>
  <c r="AG127" s="1"/>
  <c r="AF130"/>
  <c r="AE130"/>
  <c r="AE127" s="1"/>
  <c r="AG128"/>
  <c r="AF128"/>
  <c r="AE128"/>
  <c r="AG125"/>
  <c r="AF125"/>
  <c r="AE125"/>
  <c r="AG123"/>
  <c r="AF123"/>
  <c r="AE123"/>
  <c r="AG121"/>
  <c r="AF121"/>
  <c r="AE121"/>
  <c r="AG117"/>
  <c r="AG116" s="1"/>
  <c r="AF117"/>
  <c r="AF116" s="1"/>
  <c r="AE117"/>
  <c r="AE116" s="1"/>
  <c r="AG114"/>
  <c r="AF114"/>
  <c r="AE114"/>
  <c r="AG112"/>
  <c r="AF112"/>
  <c r="AE112"/>
  <c r="AG110"/>
  <c r="AF110"/>
  <c r="AE110"/>
  <c r="AG105"/>
  <c r="AF105"/>
  <c r="AE105"/>
  <c r="AG103"/>
  <c r="AF103"/>
  <c r="AF102" s="1"/>
  <c r="AF101" s="1"/>
  <c r="AF100" s="1"/>
  <c r="AE103"/>
  <c r="AG97"/>
  <c r="AG96" s="1"/>
  <c r="AG95" s="1"/>
  <c r="AG94" s="1"/>
  <c r="AF97"/>
  <c r="AF96" s="1"/>
  <c r="AF95" s="1"/>
  <c r="AF94" s="1"/>
  <c r="AE97"/>
  <c r="AE96" s="1"/>
  <c r="AE95" s="1"/>
  <c r="AE94" s="1"/>
  <c r="AG92"/>
  <c r="AG91" s="1"/>
  <c r="AF92"/>
  <c r="AF91" s="1"/>
  <c r="AE92"/>
  <c r="AE91" s="1"/>
  <c r="AG89"/>
  <c r="AF89"/>
  <c r="AE89"/>
  <c r="AE86" s="1"/>
  <c r="AG87"/>
  <c r="AF87"/>
  <c r="AF86" s="1"/>
  <c r="AE87"/>
  <c r="AG83"/>
  <c r="AG82" s="1"/>
  <c r="AG81" s="1"/>
  <c r="AF83"/>
  <c r="AF82" s="1"/>
  <c r="AF81" s="1"/>
  <c r="AE83"/>
  <c r="AE82" s="1"/>
  <c r="AE81" s="1"/>
  <c r="AG78"/>
  <c r="AG77" s="1"/>
  <c r="AG76" s="1"/>
  <c r="AG75" s="1"/>
  <c r="AF78"/>
  <c r="AF77" s="1"/>
  <c r="AF76" s="1"/>
  <c r="AF75" s="1"/>
  <c r="AE78"/>
  <c r="AE77" s="1"/>
  <c r="AE76" s="1"/>
  <c r="AE75" s="1"/>
  <c r="AG71"/>
  <c r="AG70" s="1"/>
  <c r="AG69" s="1"/>
  <c r="AG68" s="1"/>
  <c r="AG67" s="1"/>
  <c r="AF71"/>
  <c r="AF70" s="1"/>
  <c r="AF69" s="1"/>
  <c r="AF68" s="1"/>
  <c r="AF67" s="1"/>
  <c r="AE71"/>
  <c r="AE70" s="1"/>
  <c r="AE69" s="1"/>
  <c r="AE68" s="1"/>
  <c r="AE67" s="1"/>
  <c r="AG64"/>
  <c r="AF64"/>
  <c r="AE64"/>
  <c r="AG62"/>
  <c r="AF62"/>
  <c r="AE62"/>
  <c r="AG60"/>
  <c r="AF60"/>
  <c r="AE60"/>
  <c r="AG53"/>
  <c r="AF53"/>
  <c r="AE53"/>
  <c r="AG51"/>
  <c r="AF51"/>
  <c r="AE51"/>
  <c r="AG49"/>
  <c r="AF49"/>
  <c r="AE49"/>
  <c r="AG41"/>
  <c r="AF41"/>
  <c r="AE41"/>
  <c r="AG39"/>
  <c r="AF39"/>
  <c r="AE39"/>
  <c r="AG37"/>
  <c r="AF37"/>
  <c r="AE37"/>
  <c r="AG34"/>
  <c r="AG33" s="1"/>
  <c r="AF34"/>
  <c r="AF33" s="1"/>
  <c r="AE34"/>
  <c r="AE33" s="1"/>
  <c r="AG31"/>
  <c r="AG30" s="1"/>
  <c r="AF31"/>
  <c r="AF30" s="1"/>
  <c r="AE31"/>
  <c r="AE30" s="1"/>
  <c r="AG24"/>
  <c r="AG23" s="1"/>
  <c r="AG22" s="1"/>
  <c r="AG21" s="1"/>
  <c r="AG20" s="1"/>
  <c r="AG19" s="1"/>
  <c r="AF24"/>
  <c r="AE24"/>
  <c r="AE23" s="1"/>
  <c r="AE22" s="1"/>
  <c r="AE21" s="1"/>
  <c r="AE20" s="1"/>
  <c r="AE19" s="1"/>
  <c r="AF23"/>
  <c r="AF22" s="1"/>
  <c r="AF21" s="1"/>
  <c r="AF20" s="1"/>
  <c r="AF19" s="1"/>
  <c r="Y838"/>
  <c r="Y837" s="1"/>
  <c r="Z838"/>
  <c r="Z837" s="1"/>
  <c r="AA838"/>
  <c r="AA837" s="1"/>
  <c r="AC839"/>
  <c r="AI839" s="1"/>
  <c r="AB839"/>
  <c r="AH839" s="1"/>
  <c r="AD839"/>
  <c r="AA937"/>
  <c r="AA936" s="1"/>
  <c r="AA935" s="1"/>
  <c r="AA934" s="1"/>
  <c r="AA932" s="1"/>
  <c r="Z937"/>
  <c r="Z936" s="1"/>
  <c r="Z935" s="1"/>
  <c r="Z934" s="1"/>
  <c r="Z932" s="1"/>
  <c r="Y937"/>
  <c r="Y936" s="1"/>
  <c r="Y935" s="1"/>
  <c r="Y934" s="1"/>
  <c r="Y932" s="1"/>
  <c r="AA929"/>
  <c r="AA928" s="1"/>
  <c r="AA927" s="1"/>
  <c r="AA926" s="1"/>
  <c r="AA925" s="1"/>
  <c r="AA924" s="1"/>
  <c r="AA922" s="1"/>
  <c r="Z929"/>
  <c r="Z928" s="1"/>
  <c r="Z927" s="1"/>
  <c r="Z926" s="1"/>
  <c r="Z925" s="1"/>
  <c r="Z924" s="1"/>
  <c r="Z922" s="1"/>
  <c r="Y929"/>
  <c r="Y928" s="1"/>
  <c r="Y927" s="1"/>
  <c r="Y926" s="1"/>
  <c r="Y925" s="1"/>
  <c r="Y924" s="1"/>
  <c r="Y922" s="1"/>
  <c r="AA919"/>
  <c r="Z919"/>
  <c r="Z918" s="1"/>
  <c r="Z917" s="1"/>
  <c r="Z916" s="1"/>
  <c r="Z915" s="1"/>
  <c r="Y919"/>
  <c r="Y918" s="1"/>
  <c r="Y917" s="1"/>
  <c r="Y916" s="1"/>
  <c r="Y915" s="1"/>
  <c r="AA918"/>
  <c r="AA917" s="1"/>
  <c r="AA916" s="1"/>
  <c r="AA915" s="1"/>
  <c r="AA912"/>
  <c r="AA911" s="1"/>
  <c r="Z912"/>
  <c r="Z911" s="1"/>
  <c r="Y912"/>
  <c r="Y911" s="1"/>
  <c r="AA909"/>
  <c r="AA908" s="1"/>
  <c r="Z909"/>
  <c r="Z908" s="1"/>
  <c r="Y909"/>
  <c r="Y908" s="1"/>
  <c r="AA905"/>
  <c r="AA904" s="1"/>
  <c r="AA903" s="1"/>
  <c r="Z905"/>
  <c r="Z904" s="1"/>
  <c r="Z903" s="1"/>
  <c r="Y905"/>
  <c r="Y904" s="1"/>
  <c r="Y903" s="1"/>
  <c r="AA896"/>
  <c r="AA895" s="1"/>
  <c r="AA894" s="1"/>
  <c r="AA893" s="1"/>
  <c r="Z896"/>
  <c r="Z895" s="1"/>
  <c r="Z894" s="1"/>
  <c r="Z893" s="1"/>
  <c r="Y896"/>
  <c r="Y895" s="1"/>
  <c r="Y894" s="1"/>
  <c r="Y893" s="1"/>
  <c r="AA891"/>
  <c r="AA890" s="1"/>
  <c r="AA889" s="1"/>
  <c r="Z891"/>
  <c r="Z890" s="1"/>
  <c r="Z889" s="1"/>
  <c r="Y891"/>
  <c r="Y890" s="1"/>
  <c r="Y889" s="1"/>
  <c r="AA887"/>
  <c r="Z887"/>
  <c r="Y887"/>
  <c r="AA885"/>
  <c r="Z885"/>
  <c r="Y885"/>
  <c r="AA876"/>
  <c r="AA875" s="1"/>
  <c r="Z876"/>
  <c r="Z875" s="1"/>
  <c r="Y876"/>
  <c r="Y875" s="1"/>
  <c r="AA871"/>
  <c r="AA870" s="1"/>
  <c r="Z871"/>
  <c r="Z870" s="1"/>
  <c r="Y871"/>
  <c r="Y870" s="1"/>
  <c r="AA868"/>
  <c r="AA867" s="1"/>
  <c r="Z868"/>
  <c r="Y868"/>
  <c r="Y867" s="1"/>
  <c r="Z867"/>
  <c r="AA865"/>
  <c r="AA864" s="1"/>
  <c r="Z865"/>
  <c r="Z864" s="1"/>
  <c r="Y865"/>
  <c r="Y864" s="1"/>
  <c r="AA858"/>
  <c r="AA857" s="1"/>
  <c r="Z858"/>
  <c r="Z857" s="1"/>
  <c r="Y858"/>
  <c r="Y857" s="1"/>
  <c r="AA855"/>
  <c r="AA854" s="1"/>
  <c r="Z855"/>
  <c r="Z854" s="1"/>
  <c r="Y855"/>
  <c r="Y854" s="1"/>
  <c r="AA852"/>
  <c r="AA851" s="1"/>
  <c r="Z852"/>
  <c r="Z851" s="1"/>
  <c r="Y852"/>
  <c r="Y851" s="1"/>
  <c r="AA849"/>
  <c r="AA848" s="1"/>
  <c r="Z849"/>
  <c r="Z848" s="1"/>
  <c r="Y849"/>
  <c r="Y848" s="1"/>
  <c r="AA846"/>
  <c r="AA845" s="1"/>
  <c r="Z846"/>
  <c r="Z845" s="1"/>
  <c r="Y846"/>
  <c r="Y845" s="1"/>
  <c r="AA843"/>
  <c r="AA842" s="1"/>
  <c r="Z843"/>
  <c r="Z842" s="1"/>
  <c r="Y843"/>
  <c r="Y842" s="1"/>
  <c r="AA835"/>
  <c r="AA834" s="1"/>
  <c r="Z835"/>
  <c r="Z834" s="1"/>
  <c r="Z833" s="1"/>
  <c r="Z832" s="1"/>
  <c r="Y835"/>
  <c r="Y834" s="1"/>
  <c r="AA815"/>
  <c r="Z815"/>
  <c r="Z814" s="1"/>
  <c r="Y815"/>
  <c r="Y814" s="1"/>
  <c r="AA814"/>
  <c r="AA812"/>
  <c r="Z812"/>
  <c r="Z811" s="1"/>
  <c r="Y812"/>
  <c r="Y811" s="1"/>
  <c r="AA811"/>
  <c r="AA809"/>
  <c r="AA808" s="1"/>
  <c r="Z809"/>
  <c r="Z808" s="1"/>
  <c r="Y809"/>
  <c r="Y808"/>
  <c r="AA803"/>
  <c r="AA802" s="1"/>
  <c r="Z803"/>
  <c r="Z802" s="1"/>
  <c r="Y803"/>
  <c r="Y802"/>
  <c r="AA800"/>
  <c r="Z800"/>
  <c r="Z799" s="1"/>
  <c r="Y800"/>
  <c r="Y799" s="1"/>
  <c r="AA799"/>
  <c r="AA797"/>
  <c r="AA796" s="1"/>
  <c r="Z797"/>
  <c r="Z796" s="1"/>
  <c r="Y797"/>
  <c r="Y796" s="1"/>
  <c r="AA794"/>
  <c r="AA793" s="1"/>
  <c r="Z794"/>
  <c r="Z793" s="1"/>
  <c r="Y794"/>
  <c r="Y793" s="1"/>
  <c r="AA791"/>
  <c r="AA790" s="1"/>
  <c r="Z791"/>
  <c r="Z790" s="1"/>
  <c r="Y791"/>
  <c r="Y790" s="1"/>
  <c r="AA788"/>
  <c r="AA787" s="1"/>
  <c r="Z788"/>
  <c r="Z787" s="1"/>
  <c r="Y788"/>
  <c r="Y787" s="1"/>
  <c r="AA785"/>
  <c r="AA784" s="1"/>
  <c r="Z785"/>
  <c r="Z784" s="1"/>
  <c r="Y785"/>
  <c r="Y784" s="1"/>
  <c r="AA782"/>
  <c r="AA781" s="1"/>
  <c r="Z782"/>
  <c r="Z781" s="1"/>
  <c r="Y782"/>
  <c r="Y781" s="1"/>
  <c r="AA779"/>
  <c r="AA778" s="1"/>
  <c r="Z779"/>
  <c r="Y779"/>
  <c r="Y778" s="1"/>
  <c r="Z778"/>
  <c r="AA776"/>
  <c r="AA775" s="1"/>
  <c r="Z776"/>
  <c r="Z775" s="1"/>
  <c r="Y776"/>
  <c r="Y775" s="1"/>
  <c r="AA773"/>
  <c r="AA772" s="1"/>
  <c r="Z773"/>
  <c r="Z772" s="1"/>
  <c r="Y773"/>
  <c r="Y772" s="1"/>
  <c r="AA770"/>
  <c r="AA769" s="1"/>
  <c r="Z770"/>
  <c r="Z769" s="1"/>
  <c r="Y770"/>
  <c r="Y769" s="1"/>
  <c r="AA767"/>
  <c r="AA766" s="1"/>
  <c r="Z767"/>
  <c r="Z766" s="1"/>
  <c r="Y767"/>
  <c r="Y766" s="1"/>
  <c r="AA764"/>
  <c r="AA763" s="1"/>
  <c r="Z764"/>
  <c r="Z763" s="1"/>
  <c r="Y764"/>
  <c r="Y763" s="1"/>
  <c r="AA761"/>
  <c r="AA760" s="1"/>
  <c r="Z761"/>
  <c r="Z760" s="1"/>
  <c r="Y761"/>
  <c r="Y760" s="1"/>
  <c r="AA758"/>
  <c r="AA757" s="1"/>
  <c r="Z758"/>
  <c r="Z757" s="1"/>
  <c r="Y758"/>
  <c r="Y757" s="1"/>
  <c r="AA755"/>
  <c r="AA754" s="1"/>
  <c r="Z755"/>
  <c r="Z754" s="1"/>
  <c r="Y755"/>
  <c r="Y754" s="1"/>
  <c r="AA752"/>
  <c r="AA751" s="1"/>
  <c r="Z752"/>
  <c r="Z751" s="1"/>
  <c r="Y752"/>
  <c r="Y751" s="1"/>
  <c r="AA749"/>
  <c r="AA748" s="1"/>
  <c r="Z749"/>
  <c r="Z748" s="1"/>
  <c r="Y749"/>
  <c r="Y748" s="1"/>
  <c r="AA746"/>
  <c r="AA745" s="1"/>
  <c r="Z746"/>
  <c r="Z745" s="1"/>
  <c r="Y746"/>
  <c r="Y745" s="1"/>
  <c r="AA743"/>
  <c r="AA742" s="1"/>
  <c r="Z743"/>
  <c r="Z742" s="1"/>
  <c r="Y743"/>
  <c r="Y742"/>
  <c r="AA740"/>
  <c r="AA739" s="1"/>
  <c r="Z740"/>
  <c r="Z739" s="1"/>
  <c r="Y740"/>
  <c r="Y739" s="1"/>
  <c r="AA733"/>
  <c r="AA732" s="1"/>
  <c r="AA731" s="1"/>
  <c r="AA730" s="1"/>
  <c r="AA729" s="1"/>
  <c r="AA728" s="1"/>
  <c r="Z733"/>
  <c r="Z732" s="1"/>
  <c r="Z731" s="1"/>
  <c r="Z730" s="1"/>
  <c r="Z729" s="1"/>
  <c r="Z728" s="1"/>
  <c r="Y733"/>
  <c r="Y732" s="1"/>
  <c r="Y731" s="1"/>
  <c r="Y730" s="1"/>
  <c r="Y729" s="1"/>
  <c r="Y728" s="1"/>
  <c r="AA723"/>
  <c r="AA722" s="1"/>
  <c r="AA721" s="1"/>
  <c r="AA720" s="1"/>
  <c r="Z723"/>
  <c r="Y723"/>
  <c r="Y722" s="1"/>
  <c r="Y721" s="1"/>
  <c r="Y720" s="1"/>
  <c r="Z722"/>
  <c r="Z721" s="1"/>
  <c r="Z720" s="1"/>
  <c r="AA718"/>
  <c r="AA717" s="1"/>
  <c r="AA716" s="1"/>
  <c r="AA715" s="1"/>
  <c r="Z718"/>
  <c r="Z717" s="1"/>
  <c r="Z716" s="1"/>
  <c r="Z715" s="1"/>
  <c r="Y718"/>
  <c r="Y717" s="1"/>
  <c r="Y716" s="1"/>
  <c r="Y715" s="1"/>
  <c r="AA711"/>
  <c r="AA710" s="1"/>
  <c r="Z711"/>
  <c r="Z710" s="1"/>
  <c r="Y711"/>
  <c r="Y710" s="1"/>
  <c r="AA707"/>
  <c r="AA706" s="1"/>
  <c r="Z707"/>
  <c r="Z706" s="1"/>
  <c r="Y707"/>
  <c r="Y706" s="1"/>
  <c r="AA704"/>
  <c r="AA703" s="1"/>
  <c r="Z704"/>
  <c r="Z703" s="1"/>
  <c r="Y704"/>
  <c r="Y703" s="1"/>
  <c r="AA701"/>
  <c r="AA700" s="1"/>
  <c r="Z701"/>
  <c r="Z700" s="1"/>
  <c r="Y701"/>
  <c r="Y700" s="1"/>
  <c r="AA697"/>
  <c r="Z697"/>
  <c r="Z696" s="1"/>
  <c r="Y697"/>
  <c r="Y696" s="1"/>
  <c r="AA696"/>
  <c r="AA692"/>
  <c r="Z692"/>
  <c r="Z691" s="1"/>
  <c r="Y692"/>
  <c r="Y691" s="1"/>
  <c r="AA691"/>
  <c r="AA689"/>
  <c r="AA688" s="1"/>
  <c r="Z689"/>
  <c r="Z688" s="1"/>
  <c r="Y689"/>
  <c r="Y688" s="1"/>
  <c r="AA686"/>
  <c r="AA685" s="1"/>
  <c r="Z686"/>
  <c r="Y686"/>
  <c r="Y685" s="1"/>
  <c r="Z685"/>
  <c r="AA682"/>
  <c r="AA681" s="1"/>
  <c r="Z682"/>
  <c r="Y682"/>
  <c r="Y681" s="1"/>
  <c r="Z681"/>
  <c r="AA677"/>
  <c r="AA676" s="1"/>
  <c r="Z677"/>
  <c r="Z676" s="1"/>
  <c r="Y677"/>
  <c r="Y676" s="1"/>
  <c r="AA674"/>
  <c r="AA673" s="1"/>
  <c r="AA672" s="1"/>
  <c r="Z674"/>
  <c r="Z673" s="1"/>
  <c r="Z672" s="1"/>
  <c r="Y674"/>
  <c r="Y673" s="1"/>
  <c r="Y672" s="1"/>
  <c r="AA664"/>
  <c r="AA663" s="1"/>
  <c r="Z664"/>
  <c r="Z663" s="1"/>
  <c r="Y664"/>
  <c r="Y663" s="1"/>
  <c r="AA661"/>
  <c r="AA660" s="1"/>
  <c r="Z661"/>
  <c r="Z660" s="1"/>
  <c r="Y661"/>
  <c r="Y660" s="1"/>
  <c r="AA658"/>
  <c r="AA657" s="1"/>
  <c r="Z658"/>
  <c r="Z657" s="1"/>
  <c r="Y658"/>
  <c r="Y657" s="1"/>
  <c r="AA654"/>
  <c r="AA653" s="1"/>
  <c r="AA652" s="1"/>
  <c r="Z654"/>
  <c r="Y654"/>
  <c r="Y653" s="1"/>
  <c r="Z653"/>
  <c r="AA649"/>
  <c r="AA648" s="1"/>
  <c r="Z649"/>
  <c r="Z648" s="1"/>
  <c r="Y649"/>
  <c r="Y648" s="1"/>
  <c r="AA646"/>
  <c r="AA645" s="1"/>
  <c r="Z646"/>
  <c r="Z645" s="1"/>
  <c r="Y646"/>
  <c r="Y645" s="1"/>
  <c r="AA643"/>
  <c r="AA642" s="1"/>
  <c r="Z643"/>
  <c r="Z642" s="1"/>
  <c r="Y643"/>
  <c r="Y642" s="1"/>
  <c r="AA639"/>
  <c r="AA638" s="1"/>
  <c r="Z639"/>
  <c r="Z638" s="1"/>
  <c r="Y639"/>
  <c r="Y638" s="1"/>
  <c r="AA630"/>
  <c r="Z630"/>
  <c r="Y630"/>
  <c r="AA628"/>
  <c r="Z628"/>
  <c r="Y628"/>
  <c r="AA626"/>
  <c r="Z626"/>
  <c r="Y626"/>
  <c r="Y625" s="1"/>
  <c r="Y624" s="1"/>
  <c r="AA622"/>
  <c r="Z622"/>
  <c r="Z621" s="1"/>
  <c r="Z620" s="1"/>
  <c r="Y622"/>
  <c r="Y621" s="1"/>
  <c r="Y620" s="1"/>
  <c r="AA621"/>
  <c r="AA620" s="1"/>
  <c r="AA618"/>
  <c r="AA617" s="1"/>
  <c r="AA616" s="1"/>
  <c r="Z618"/>
  <c r="Z617" s="1"/>
  <c r="Z616" s="1"/>
  <c r="Y618"/>
  <c r="Y617" s="1"/>
  <c r="Y616" s="1"/>
  <c r="AA611"/>
  <c r="Z611"/>
  <c r="Z610" s="1"/>
  <c r="Y611"/>
  <c r="Y610" s="1"/>
  <c r="AA610"/>
  <c r="AA608"/>
  <c r="AA607" s="1"/>
  <c r="Z608"/>
  <c r="Z607" s="1"/>
  <c r="Y608"/>
  <c r="Y607" s="1"/>
  <c r="AA603"/>
  <c r="AA602" s="1"/>
  <c r="AA601" s="1"/>
  <c r="Z603"/>
  <c r="Z602" s="1"/>
  <c r="Z601" s="1"/>
  <c r="Y603"/>
  <c r="Y602" s="1"/>
  <c r="Y601" s="1"/>
  <c r="AA599"/>
  <c r="AA598" s="1"/>
  <c r="AA597" s="1"/>
  <c r="Z599"/>
  <c r="Z598" s="1"/>
  <c r="Z597" s="1"/>
  <c r="Y599"/>
  <c r="Y598" s="1"/>
  <c r="Y597" s="1"/>
  <c r="AA592"/>
  <c r="AA591" s="1"/>
  <c r="AA590" s="1"/>
  <c r="Z592"/>
  <c r="Z591" s="1"/>
  <c r="Z590" s="1"/>
  <c r="Y592"/>
  <c r="Y591" s="1"/>
  <c r="Y590" s="1"/>
  <c r="AA588"/>
  <c r="Z588"/>
  <c r="Z587" s="1"/>
  <c r="Z586" s="1"/>
  <c r="Y588"/>
  <c r="Y587" s="1"/>
  <c r="Y586" s="1"/>
  <c r="AA587"/>
  <c r="AA586" s="1"/>
  <c r="AA583"/>
  <c r="AA582" s="1"/>
  <c r="AA581" s="1"/>
  <c r="Z583"/>
  <c r="Z582" s="1"/>
  <c r="Z581" s="1"/>
  <c r="Y583"/>
  <c r="Y582" s="1"/>
  <c r="Y581" s="1"/>
  <c r="AA579"/>
  <c r="AA578" s="1"/>
  <c r="AA577" s="1"/>
  <c r="Z579"/>
  <c r="Y579"/>
  <c r="Y578" s="1"/>
  <c r="Y577" s="1"/>
  <c r="Z578"/>
  <c r="Z577" s="1"/>
  <c r="AA572"/>
  <c r="AA571" s="1"/>
  <c r="AA570" s="1"/>
  <c r="Z572"/>
  <c r="Z571" s="1"/>
  <c r="Z570" s="1"/>
  <c r="Y572"/>
  <c r="Y571" s="1"/>
  <c r="Y570" s="1"/>
  <c r="AA568"/>
  <c r="AA567" s="1"/>
  <c r="AA566" s="1"/>
  <c r="Z568"/>
  <c r="Z567" s="1"/>
  <c r="Z566" s="1"/>
  <c r="Y568"/>
  <c r="Y567"/>
  <c r="Y566" s="1"/>
  <c r="Y565" s="1"/>
  <c r="Y564" s="1"/>
  <c r="AA561"/>
  <c r="AA560" s="1"/>
  <c r="AA559" s="1"/>
  <c r="Z561"/>
  <c r="Z560" s="1"/>
  <c r="Y561"/>
  <c r="Y560"/>
  <c r="Y559" s="1"/>
  <c r="Z559"/>
  <c r="AA557"/>
  <c r="Z557"/>
  <c r="Y557"/>
  <c r="Y556" s="1"/>
  <c r="Y555" s="1"/>
  <c r="AA556"/>
  <c r="AA555" s="1"/>
  <c r="AA554" s="1"/>
  <c r="Z556"/>
  <c r="Z555" s="1"/>
  <c r="AA552"/>
  <c r="Z552"/>
  <c r="Z551" s="1"/>
  <c r="Z550" s="1"/>
  <c r="Z549" s="1"/>
  <c r="Y552"/>
  <c r="Y551" s="1"/>
  <c r="Y550" s="1"/>
  <c r="Y549" s="1"/>
  <c r="AA551"/>
  <c r="AA550" s="1"/>
  <c r="AA549" s="1"/>
  <c r="AA547"/>
  <c r="AA546" s="1"/>
  <c r="AA545" s="1"/>
  <c r="Z547"/>
  <c r="Z546" s="1"/>
  <c r="Z545" s="1"/>
  <c r="Y547"/>
  <c r="Y546" s="1"/>
  <c r="Y545" s="1"/>
  <c r="AA543"/>
  <c r="AA542" s="1"/>
  <c r="AA541" s="1"/>
  <c r="AA540" s="1"/>
  <c r="Z543"/>
  <c r="Z542" s="1"/>
  <c r="Z541" s="1"/>
  <c r="Y543"/>
  <c r="Y542" s="1"/>
  <c r="Y541" s="1"/>
  <c r="AA538"/>
  <c r="AA537" s="1"/>
  <c r="Z538"/>
  <c r="Z537" s="1"/>
  <c r="Y538"/>
  <c r="Y537" s="1"/>
  <c r="AA535"/>
  <c r="AA534" s="1"/>
  <c r="Z535"/>
  <c r="Z534" s="1"/>
  <c r="Y535"/>
  <c r="Y534" s="1"/>
  <c r="AA531"/>
  <c r="AA530" s="1"/>
  <c r="AA529" s="1"/>
  <c r="Z531"/>
  <c r="Z530" s="1"/>
  <c r="Z529" s="1"/>
  <c r="Y531"/>
  <c r="Y530" s="1"/>
  <c r="Y529" s="1"/>
  <c r="AA526"/>
  <c r="AA525" s="1"/>
  <c r="AA524" s="1"/>
  <c r="Z526"/>
  <c r="Z525" s="1"/>
  <c r="Z524" s="1"/>
  <c r="Y526"/>
  <c r="Y525" s="1"/>
  <c r="Y524" s="1"/>
  <c r="AA522"/>
  <c r="AA521" s="1"/>
  <c r="AA520" s="1"/>
  <c r="Z522"/>
  <c r="Z521" s="1"/>
  <c r="Z520" s="1"/>
  <c r="Y522"/>
  <c r="Y521" s="1"/>
  <c r="Y520" s="1"/>
  <c r="AA511"/>
  <c r="AA510" s="1"/>
  <c r="AA509" s="1"/>
  <c r="Z511"/>
  <c r="Z510" s="1"/>
  <c r="Z509" s="1"/>
  <c r="Y511"/>
  <c r="Y510" s="1"/>
  <c r="Y509" s="1"/>
  <c r="AA507"/>
  <c r="AA506" s="1"/>
  <c r="Z507"/>
  <c r="Z506" s="1"/>
  <c r="Y507"/>
  <c r="Y506" s="1"/>
  <c r="AA504"/>
  <c r="AA503" s="1"/>
  <c r="Z504"/>
  <c r="Z503" s="1"/>
  <c r="Y504"/>
  <c r="Y503" s="1"/>
  <c r="AA501"/>
  <c r="AA500" s="1"/>
  <c r="Z501"/>
  <c r="Z500" s="1"/>
  <c r="Y501"/>
  <c r="Y500" s="1"/>
  <c r="AA497"/>
  <c r="AA496" s="1"/>
  <c r="AA495" s="1"/>
  <c r="Z497"/>
  <c r="Z496" s="1"/>
  <c r="Z495" s="1"/>
  <c r="Y497"/>
  <c r="Y496" s="1"/>
  <c r="Y495" s="1"/>
  <c r="AA483"/>
  <c r="AA482" s="1"/>
  <c r="AA481" s="1"/>
  <c r="Z483"/>
  <c r="Z482" s="1"/>
  <c r="Z481" s="1"/>
  <c r="Y483"/>
  <c r="Y482" s="1"/>
  <c r="Y481" s="1"/>
  <c r="AA478"/>
  <c r="AA477" s="1"/>
  <c r="Z478"/>
  <c r="Z477" s="1"/>
  <c r="Y478"/>
  <c r="Y477" s="1"/>
  <c r="AA475"/>
  <c r="AA474" s="1"/>
  <c r="Z475"/>
  <c r="Z474" s="1"/>
  <c r="Y475"/>
  <c r="Y474" s="1"/>
  <c r="AA470"/>
  <c r="AA469" s="1"/>
  <c r="AA468" s="1"/>
  <c r="Z470"/>
  <c r="Z469" s="1"/>
  <c r="Z468" s="1"/>
  <c r="Y470"/>
  <c r="Y469" s="1"/>
  <c r="Y468" s="1"/>
  <c r="AA461"/>
  <c r="AA460" s="1"/>
  <c r="AA459" s="1"/>
  <c r="AA458" s="1"/>
  <c r="AA457" s="1"/>
  <c r="Z461"/>
  <c r="Z460" s="1"/>
  <c r="Z459" s="1"/>
  <c r="Z458" s="1"/>
  <c r="Z457" s="1"/>
  <c r="Y461"/>
  <c r="Y460" s="1"/>
  <c r="Y459" s="1"/>
  <c r="Y458" s="1"/>
  <c r="Y457" s="1"/>
  <c r="AA454"/>
  <c r="AA453" s="1"/>
  <c r="AA452" s="1"/>
  <c r="AA451" s="1"/>
  <c r="AA450" s="1"/>
  <c r="Z454"/>
  <c r="Z453" s="1"/>
  <c r="Z452" s="1"/>
  <c r="Z451" s="1"/>
  <c r="Z450" s="1"/>
  <c r="Y454"/>
  <c r="Y453" s="1"/>
  <c r="Y452" s="1"/>
  <c r="Y451" s="1"/>
  <c r="Y450" s="1"/>
  <c r="Y448" s="1"/>
  <c r="AA445"/>
  <c r="AA444" s="1"/>
  <c r="AA443" s="1"/>
  <c r="AA442" s="1"/>
  <c r="Z445"/>
  <c r="Z444" s="1"/>
  <c r="Z443" s="1"/>
  <c r="Z442" s="1"/>
  <c r="Y445"/>
  <c r="Y444" s="1"/>
  <c r="Y443" s="1"/>
  <c r="Y442" s="1"/>
  <c r="AA440"/>
  <c r="AA439" s="1"/>
  <c r="AA438" s="1"/>
  <c r="AA437" s="1"/>
  <c r="Z440"/>
  <c r="Z439" s="1"/>
  <c r="Z438" s="1"/>
  <c r="Z437" s="1"/>
  <c r="Y440"/>
  <c r="Y439" s="1"/>
  <c r="Y438" s="1"/>
  <c r="Y437" s="1"/>
  <c r="AA435"/>
  <c r="AA434" s="1"/>
  <c r="AA433" s="1"/>
  <c r="Z435"/>
  <c r="Z434" s="1"/>
  <c r="Z433" s="1"/>
  <c r="Y435"/>
  <c r="Y434" s="1"/>
  <c r="Y433" s="1"/>
  <c r="AA431"/>
  <c r="AA430" s="1"/>
  <c r="AA429" s="1"/>
  <c r="AA428" s="1"/>
  <c r="Z431"/>
  <c r="Z430" s="1"/>
  <c r="Z429" s="1"/>
  <c r="Y431"/>
  <c r="Y430" s="1"/>
  <c r="Y429" s="1"/>
  <c r="AA426"/>
  <c r="AA425" s="1"/>
  <c r="AA424" s="1"/>
  <c r="AA423" s="1"/>
  <c r="Z426"/>
  <c r="Z425" s="1"/>
  <c r="Z424" s="1"/>
  <c r="Z423" s="1"/>
  <c r="Y426"/>
  <c r="Y425" s="1"/>
  <c r="Y424" s="1"/>
  <c r="Y423" s="1"/>
  <c r="AA416"/>
  <c r="AA415" s="1"/>
  <c r="Z416"/>
  <c r="Z415" s="1"/>
  <c r="Y416"/>
  <c r="Y415" s="1"/>
  <c r="AA413"/>
  <c r="AA412" s="1"/>
  <c r="Z413"/>
  <c r="Z412" s="1"/>
  <c r="Y413"/>
  <c r="Y412"/>
  <c r="AA402"/>
  <c r="AA401" s="1"/>
  <c r="Z402"/>
  <c r="Z401" s="1"/>
  <c r="Y402"/>
  <c r="Y401" s="1"/>
  <c r="AA394"/>
  <c r="AA393" s="1"/>
  <c r="AA392" s="1"/>
  <c r="AA391" s="1"/>
  <c r="Z394"/>
  <c r="Z393" s="1"/>
  <c r="Z392" s="1"/>
  <c r="Z391" s="1"/>
  <c r="Y394"/>
  <c r="Y393"/>
  <c r="Y392" s="1"/>
  <c r="Y391" s="1"/>
  <c r="AA389"/>
  <c r="AA388" s="1"/>
  <c r="AA387" s="1"/>
  <c r="AA386" s="1"/>
  <c r="AA385" s="1"/>
  <c r="Z389"/>
  <c r="Z388" s="1"/>
  <c r="Z387" s="1"/>
  <c r="Z386" s="1"/>
  <c r="Z385" s="1"/>
  <c r="Y389"/>
  <c r="Y388"/>
  <c r="Y387" s="1"/>
  <c r="Y386" s="1"/>
  <c r="Y385" s="1"/>
  <c r="AA383"/>
  <c r="AA382" s="1"/>
  <c r="AA381" s="1"/>
  <c r="AA380" s="1"/>
  <c r="Z383"/>
  <c r="Z382" s="1"/>
  <c r="Z381" s="1"/>
  <c r="Z380" s="1"/>
  <c r="Y383"/>
  <c r="Y382" s="1"/>
  <c r="Y381" s="1"/>
  <c r="Y380" s="1"/>
  <c r="AA376"/>
  <c r="Z376"/>
  <c r="Y376"/>
  <c r="AA374"/>
  <c r="Z374"/>
  <c r="Z373" s="1"/>
  <c r="Z372" s="1"/>
  <c r="Z371" s="1"/>
  <c r="Y374"/>
  <c r="Y373"/>
  <c r="Y372" s="1"/>
  <c r="Y371" s="1"/>
  <c r="AA369"/>
  <c r="AA368" s="1"/>
  <c r="AA367" s="1"/>
  <c r="AA366" s="1"/>
  <c r="Z369"/>
  <c r="Z368" s="1"/>
  <c r="Z367" s="1"/>
  <c r="Z366" s="1"/>
  <c r="Y369"/>
  <c r="Y368"/>
  <c r="Y367" s="1"/>
  <c r="Y366" s="1"/>
  <c r="AA361"/>
  <c r="Z361"/>
  <c r="Y361"/>
  <c r="AA359"/>
  <c r="Z359"/>
  <c r="Z358" s="1"/>
  <c r="Z357" s="1"/>
  <c r="Z356" s="1"/>
  <c r="Y359"/>
  <c r="Y358" s="1"/>
  <c r="Y357" s="1"/>
  <c r="Y356" s="1"/>
  <c r="AA354"/>
  <c r="AA353" s="1"/>
  <c r="AA352" s="1"/>
  <c r="AA351" s="1"/>
  <c r="Z354"/>
  <c r="Z353" s="1"/>
  <c r="Z352" s="1"/>
  <c r="Z351" s="1"/>
  <c r="Y354"/>
  <c r="Y353" s="1"/>
  <c r="Y352" s="1"/>
  <c r="Y351" s="1"/>
  <c r="AA349"/>
  <c r="AA348" s="1"/>
  <c r="AA347" s="1"/>
  <c r="AA346" s="1"/>
  <c r="Z349"/>
  <c r="Z348" s="1"/>
  <c r="Z347" s="1"/>
  <c r="Z346" s="1"/>
  <c r="Y349"/>
  <c r="Y348" s="1"/>
  <c r="Y347" s="1"/>
  <c r="Y346" s="1"/>
  <c r="AA340"/>
  <c r="Z340"/>
  <c r="Z339" s="1"/>
  <c r="Z338" s="1"/>
  <c r="Y340"/>
  <c r="Y339" s="1"/>
  <c r="Y338" s="1"/>
  <c r="AA339"/>
  <c r="AA338" s="1"/>
  <c r="AA336"/>
  <c r="AA335" s="1"/>
  <c r="AA334" s="1"/>
  <c r="Z336"/>
  <c r="Z335" s="1"/>
  <c r="Z334" s="1"/>
  <c r="Z333" s="1"/>
  <c r="Y336"/>
  <c r="Y335" s="1"/>
  <c r="Y334" s="1"/>
  <c r="Y333" s="1"/>
  <c r="AA331"/>
  <c r="AA330" s="1"/>
  <c r="AA329" s="1"/>
  <c r="AA328" s="1"/>
  <c r="Z331"/>
  <c r="Z330" s="1"/>
  <c r="Z329" s="1"/>
  <c r="Z328" s="1"/>
  <c r="Y331"/>
  <c r="Y330" s="1"/>
  <c r="Y329" s="1"/>
  <c r="Y328" s="1"/>
  <c r="AA326"/>
  <c r="AA325" s="1"/>
  <c r="AA324" s="1"/>
  <c r="AA323" s="1"/>
  <c r="AA322" s="1"/>
  <c r="Z326"/>
  <c r="Z325" s="1"/>
  <c r="Z324" s="1"/>
  <c r="Z323" s="1"/>
  <c r="Z322" s="1"/>
  <c r="Y326"/>
  <c r="Y325" s="1"/>
  <c r="Y324" s="1"/>
  <c r="Y323" s="1"/>
  <c r="Y322" s="1"/>
  <c r="AA320"/>
  <c r="AA319" s="1"/>
  <c r="Z320"/>
  <c r="Z319" s="1"/>
  <c r="Y320"/>
  <c r="Y319" s="1"/>
  <c r="AA317"/>
  <c r="AA316" s="1"/>
  <c r="Z317"/>
  <c r="Z316" s="1"/>
  <c r="Y317"/>
  <c r="Y316" s="1"/>
  <c r="Y315" s="1"/>
  <c r="AA313"/>
  <c r="AA312" s="1"/>
  <c r="AA311" s="1"/>
  <c r="Z313"/>
  <c r="Z312" s="1"/>
  <c r="Z311" s="1"/>
  <c r="Y313"/>
  <c r="Y312" s="1"/>
  <c r="Y311" s="1"/>
  <c r="AA306"/>
  <c r="AA305" s="1"/>
  <c r="AA304" s="1"/>
  <c r="AA303" s="1"/>
  <c r="AA302" s="1"/>
  <c r="Z306"/>
  <c r="Z305" s="1"/>
  <c r="Z304" s="1"/>
  <c r="Z303" s="1"/>
  <c r="Z302" s="1"/>
  <c r="Y306"/>
  <c r="Y305" s="1"/>
  <c r="Y304" s="1"/>
  <c r="Y303" s="1"/>
  <c r="Y302" s="1"/>
  <c r="AA299"/>
  <c r="Z299"/>
  <c r="Y299"/>
  <c r="AA297"/>
  <c r="Z297"/>
  <c r="Y297"/>
  <c r="AA295"/>
  <c r="Z295"/>
  <c r="Y295"/>
  <c r="AA291"/>
  <c r="AA290" s="1"/>
  <c r="AA289" s="1"/>
  <c r="Z291"/>
  <c r="Z290" s="1"/>
  <c r="Z289" s="1"/>
  <c r="Y291"/>
  <c r="Y290" s="1"/>
  <c r="Y289" s="1"/>
  <c r="AA279"/>
  <c r="AA278" s="1"/>
  <c r="Z279"/>
  <c r="Z278" s="1"/>
  <c r="Y279"/>
  <c r="Y278" s="1"/>
  <c r="AA276"/>
  <c r="AA275" s="1"/>
  <c r="Z276"/>
  <c r="Z275" s="1"/>
  <c r="Z274" s="1"/>
  <c r="Z273" s="1"/>
  <c r="Y276"/>
  <c r="Y275" s="1"/>
  <c r="AA271"/>
  <c r="AA270" s="1"/>
  <c r="AA269" s="1"/>
  <c r="AA268" s="1"/>
  <c r="Z271"/>
  <c r="Z270" s="1"/>
  <c r="Z269" s="1"/>
  <c r="Z268" s="1"/>
  <c r="Y271"/>
  <c r="Y270" s="1"/>
  <c r="Y269" s="1"/>
  <c r="Y268" s="1"/>
  <c r="AA263"/>
  <c r="AA262" s="1"/>
  <c r="Z263"/>
  <c r="Z262" s="1"/>
  <c r="Y263"/>
  <c r="Y262" s="1"/>
  <c r="AA260"/>
  <c r="AA259" s="1"/>
  <c r="Z260"/>
  <c r="Z259" s="1"/>
  <c r="Y260"/>
  <c r="Y259" s="1"/>
  <c r="AA257"/>
  <c r="AA256" s="1"/>
  <c r="Z257"/>
  <c r="Z256" s="1"/>
  <c r="Y257"/>
  <c r="Y256" s="1"/>
  <c r="AA254"/>
  <c r="AA253" s="1"/>
  <c r="Z254"/>
  <c r="Y254"/>
  <c r="Y253" s="1"/>
  <c r="Z253"/>
  <c r="AA251"/>
  <c r="AA250" s="1"/>
  <c r="Z251"/>
  <c r="Z250" s="1"/>
  <c r="Y251"/>
  <c r="Y250" s="1"/>
  <c r="AA247"/>
  <c r="AA246" s="1"/>
  <c r="AA245" s="1"/>
  <c r="AA240" s="1"/>
  <c r="AA239" s="1"/>
  <c r="AA238" s="1"/>
  <c r="Z247"/>
  <c r="Z246" s="1"/>
  <c r="Z245" s="1"/>
  <c r="Z240" s="1"/>
  <c r="Z239" s="1"/>
  <c r="Z238" s="1"/>
  <c r="Y247"/>
  <c r="Y246"/>
  <c r="Y245" s="1"/>
  <c r="Y240" s="1"/>
  <c r="Y239" s="1"/>
  <c r="Y238" s="1"/>
  <c r="AA243"/>
  <c r="AA242" s="1"/>
  <c r="AA241" s="1"/>
  <c r="Z243"/>
  <c r="Z242" s="1"/>
  <c r="Z241" s="1"/>
  <c r="Y243"/>
  <c r="Y242" s="1"/>
  <c r="Y241" s="1"/>
  <c r="AA235"/>
  <c r="Z235"/>
  <c r="Y235"/>
  <c r="AA233"/>
  <c r="AA232" s="1"/>
  <c r="AA231" s="1"/>
  <c r="Z233"/>
  <c r="Y233"/>
  <c r="Y232" s="1"/>
  <c r="Y231" s="1"/>
  <c r="AA229"/>
  <c r="AA228" s="1"/>
  <c r="AA227" s="1"/>
  <c r="Z229"/>
  <c r="Z228" s="1"/>
  <c r="Z227" s="1"/>
  <c r="Y229"/>
  <c r="Y228" s="1"/>
  <c r="Y227" s="1"/>
  <c r="AA224"/>
  <c r="Z224"/>
  <c r="Y224"/>
  <c r="AA222"/>
  <c r="Z222"/>
  <c r="Y222"/>
  <c r="AA218"/>
  <c r="AA217" s="1"/>
  <c r="AA216" s="1"/>
  <c r="Z218"/>
  <c r="Z217" s="1"/>
  <c r="Z216" s="1"/>
  <c r="Y218"/>
  <c r="Y217"/>
  <c r="Y216" s="1"/>
  <c r="AA209"/>
  <c r="AA208" s="1"/>
  <c r="AA207" s="1"/>
  <c r="AA206" s="1"/>
  <c r="Z209"/>
  <c r="Z208" s="1"/>
  <c r="Z207" s="1"/>
  <c r="Z206" s="1"/>
  <c r="Y209"/>
  <c r="Y208" s="1"/>
  <c r="Y207" s="1"/>
  <c r="Y206" s="1"/>
  <c r="AA204"/>
  <c r="Z204"/>
  <c r="Y204"/>
  <c r="AA202"/>
  <c r="Z202"/>
  <c r="Y202"/>
  <c r="AA200"/>
  <c r="Z200"/>
  <c r="Y200"/>
  <c r="AA196"/>
  <c r="AA195" s="1"/>
  <c r="AA194" s="1"/>
  <c r="Z196"/>
  <c r="Z195" s="1"/>
  <c r="Z194" s="1"/>
  <c r="Y196"/>
  <c r="Y195"/>
  <c r="Y194" s="1"/>
  <c r="AA192"/>
  <c r="AA191" s="1"/>
  <c r="AA190" s="1"/>
  <c r="Z192"/>
  <c r="Z191" s="1"/>
  <c r="Z190" s="1"/>
  <c r="Y192"/>
  <c r="Y191" s="1"/>
  <c r="Y190" s="1"/>
  <c r="AA187"/>
  <c r="AA186" s="1"/>
  <c r="AA185" s="1"/>
  <c r="AA184" s="1"/>
  <c r="Z187"/>
  <c r="Z186" s="1"/>
  <c r="Z185" s="1"/>
  <c r="Z184" s="1"/>
  <c r="Y187"/>
  <c r="Y186"/>
  <c r="Y185" s="1"/>
  <c r="Y184" s="1"/>
  <c r="AA182"/>
  <c r="Z182"/>
  <c r="Z181" s="1"/>
  <c r="Z180" s="1"/>
  <c r="Z179" s="1"/>
  <c r="Y182"/>
  <c r="Y181" s="1"/>
  <c r="AA181"/>
  <c r="AA180" s="1"/>
  <c r="AA179" s="1"/>
  <c r="Y180"/>
  <c r="Y179" s="1"/>
  <c r="AA175"/>
  <c r="Z175"/>
  <c r="Y175"/>
  <c r="AA173"/>
  <c r="Z173"/>
  <c r="Y173"/>
  <c r="AA171"/>
  <c r="Z171"/>
  <c r="Y171"/>
  <c r="AA167"/>
  <c r="AA166" s="1"/>
  <c r="AA165" s="1"/>
  <c r="Z167"/>
  <c r="Z166" s="1"/>
  <c r="Z165" s="1"/>
  <c r="Y167"/>
  <c r="Y166" s="1"/>
  <c r="Y165" s="1"/>
  <c r="AA156"/>
  <c r="Z156"/>
  <c r="Y156"/>
  <c r="AA154"/>
  <c r="Z154"/>
  <c r="Y154"/>
  <c r="AA152"/>
  <c r="Z152"/>
  <c r="Y152"/>
  <c r="AA146"/>
  <c r="Z146"/>
  <c r="Y146"/>
  <c r="AA144"/>
  <c r="Z144"/>
  <c r="Y144"/>
  <c r="AA142"/>
  <c r="Z142"/>
  <c r="Y142"/>
  <c r="AA137"/>
  <c r="AA136" s="1"/>
  <c r="AA135" s="1"/>
  <c r="AA134" s="1"/>
  <c r="Z137"/>
  <c r="Z136" s="1"/>
  <c r="Z135" s="1"/>
  <c r="Z134" s="1"/>
  <c r="Y137"/>
  <c r="Y136"/>
  <c r="Y135" s="1"/>
  <c r="Y134" s="1"/>
  <c r="AA132"/>
  <c r="Z132"/>
  <c r="Y132"/>
  <c r="AA130"/>
  <c r="Z130"/>
  <c r="Y130"/>
  <c r="AA128"/>
  <c r="Z128"/>
  <c r="Y128"/>
  <c r="AA125"/>
  <c r="Z125"/>
  <c r="Y125"/>
  <c r="AA123"/>
  <c r="Z123"/>
  <c r="Y123"/>
  <c r="AA121"/>
  <c r="Z121"/>
  <c r="Y121"/>
  <c r="AA117"/>
  <c r="AA116" s="1"/>
  <c r="Z117"/>
  <c r="Z116" s="1"/>
  <c r="Y117"/>
  <c r="Y116" s="1"/>
  <c r="AA114"/>
  <c r="Z114"/>
  <c r="Y114"/>
  <c r="AA112"/>
  <c r="Z112"/>
  <c r="Y112"/>
  <c r="AA110"/>
  <c r="Z110"/>
  <c r="Y110"/>
  <c r="AA105"/>
  <c r="Z105"/>
  <c r="Y105"/>
  <c r="AA103"/>
  <c r="AA102" s="1"/>
  <c r="AA101" s="1"/>
  <c r="AA100" s="1"/>
  <c r="Z103"/>
  <c r="Y103"/>
  <c r="AA97"/>
  <c r="AA96" s="1"/>
  <c r="AA95" s="1"/>
  <c r="AA94" s="1"/>
  <c r="Z97"/>
  <c r="Z96" s="1"/>
  <c r="Z95" s="1"/>
  <c r="Z94" s="1"/>
  <c r="Y97"/>
  <c r="Y96" s="1"/>
  <c r="Y95" s="1"/>
  <c r="Y94" s="1"/>
  <c r="AA92"/>
  <c r="AA91" s="1"/>
  <c r="Z92"/>
  <c r="Z91" s="1"/>
  <c r="Y92"/>
  <c r="Y91" s="1"/>
  <c r="AA89"/>
  <c r="AA86" s="1"/>
  <c r="Z89"/>
  <c r="Y89"/>
  <c r="AA87"/>
  <c r="Z87"/>
  <c r="Z86" s="1"/>
  <c r="Y87"/>
  <c r="AA83"/>
  <c r="AA82" s="1"/>
  <c r="AA81" s="1"/>
  <c r="Z83"/>
  <c r="Z82" s="1"/>
  <c r="Z81" s="1"/>
  <c r="Y83"/>
  <c r="Y82" s="1"/>
  <c r="Y81" s="1"/>
  <c r="AA78"/>
  <c r="AA77" s="1"/>
  <c r="AA76" s="1"/>
  <c r="AA75" s="1"/>
  <c r="Z78"/>
  <c r="Z77" s="1"/>
  <c r="Z76" s="1"/>
  <c r="Z75" s="1"/>
  <c r="Y78"/>
  <c r="Y77" s="1"/>
  <c r="Y76" s="1"/>
  <c r="Y75" s="1"/>
  <c r="AA71"/>
  <c r="AA70" s="1"/>
  <c r="AA69" s="1"/>
  <c r="AA68" s="1"/>
  <c r="AA67" s="1"/>
  <c r="Z71"/>
  <c r="Z70" s="1"/>
  <c r="Z69" s="1"/>
  <c r="Z68" s="1"/>
  <c r="Z67" s="1"/>
  <c r="Y71"/>
  <c r="Y70" s="1"/>
  <c r="Y69" s="1"/>
  <c r="Y68" s="1"/>
  <c r="Y67" s="1"/>
  <c r="AA64"/>
  <c r="Z64"/>
  <c r="Y64"/>
  <c r="AA62"/>
  <c r="Z62"/>
  <c r="Y62"/>
  <c r="AA60"/>
  <c r="Z60"/>
  <c r="Y60"/>
  <c r="AA53"/>
  <c r="Z53"/>
  <c r="Y53"/>
  <c r="AA51"/>
  <c r="Z51"/>
  <c r="Y51"/>
  <c r="AA49"/>
  <c r="Z49"/>
  <c r="Y49"/>
  <c r="AA41"/>
  <c r="Z41"/>
  <c r="Y41"/>
  <c r="AA39"/>
  <c r="Z39"/>
  <c r="Y39"/>
  <c r="AA37"/>
  <c r="Z37"/>
  <c r="Y37"/>
  <c r="AA34"/>
  <c r="AA33" s="1"/>
  <c r="Z34"/>
  <c r="Z33" s="1"/>
  <c r="Y34"/>
  <c r="Y33" s="1"/>
  <c r="AA31"/>
  <c r="AA30" s="1"/>
  <c r="Z31"/>
  <c r="Z30" s="1"/>
  <c r="Y31"/>
  <c r="Y30" s="1"/>
  <c r="AA24"/>
  <c r="AA23" s="1"/>
  <c r="AA22" s="1"/>
  <c r="AA21" s="1"/>
  <c r="AA20" s="1"/>
  <c r="AA19" s="1"/>
  <c r="Z24"/>
  <c r="Z23" s="1"/>
  <c r="Z22" s="1"/>
  <c r="Z21" s="1"/>
  <c r="Z20" s="1"/>
  <c r="Z19" s="1"/>
  <c r="Y24"/>
  <c r="Y23" s="1"/>
  <c r="Y22" s="1"/>
  <c r="Y21" s="1"/>
  <c r="Y20" s="1"/>
  <c r="Y19" s="1"/>
  <c r="W248"/>
  <c r="AC248" s="1"/>
  <c r="AI248" s="1"/>
  <c r="X248"/>
  <c r="AD248" s="1"/>
  <c r="V248"/>
  <c r="AB248" s="1"/>
  <c r="AA695" l="1"/>
  <c r="Y86"/>
  <c r="Y85" s="1"/>
  <c r="Z221"/>
  <c r="Z220" s="1"/>
  <c r="Z215" s="1"/>
  <c r="Z214" s="1"/>
  <c r="Z884"/>
  <c r="AG333"/>
  <c r="AL635"/>
  <c r="AL633" s="1"/>
  <c r="AK267"/>
  <c r="AK266" s="1"/>
  <c r="AM679"/>
  <c r="AM635" s="1"/>
  <c r="AM633" s="1"/>
  <c r="AL107"/>
  <c r="AL99" s="1"/>
  <c r="AL74" s="1"/>
  <c r="AL17" s="1"/>
  <c r="AK575"/>
  <c r="AA127"/>
  <c r="Z151"/>
  <c r="Z150" s="1"/>
  <c r="Z149" s="1"/>
  <c r="Y199"/>
  <c r="Y198" s="1"/>
  <c r="AA199"/>
  <c r="AA198" s="1"/>
  <c r="AF120"/>
  <c r="AE141"/>
  <c r="AE140" s="1"/>
  <c r="AE139" s="1"/>
  <c r="AF170"/>
  <c r="AF169" s="1"/>
  <c r="AG249"/>
  <c r="AG637"/>
  <c r="AL267"/>
  <c r="AL266" s="1"/>
  <c r="AM74"/>
  <c r="Y226"/>
  <c r="Z48"/>
  <c r="Z47" s="1"/>
  <c r="Z46" s="1"/>
  <c r="Z45" s="1"/>
  <c r="Z44" s="1"/>
  <c r="AA59"/>
  <c r="AA58" s="1"/>
  <c r="AA57" s="1"/>
  <c r="AA56" s="1"/>
  <c r="Z102"/>
  <c r="Z101" s="1"/>
  <c r="Z100" s="1"/>
  <c r="Z127"/>
  <c r="Z232"/>
  <c r="Z231" s="1"/>
  <c r="AG576"/>
  <c r="AK518"/>
  <c r="AL575"/>
  <c r="AK119"/>
  <c r="AK107" s="1"/>
  <c r="AK99" s="1"/>
  <c r="AK74" s="1"/>
  <c r="AK17" s="1"/>
  <c r="AL861"/>
  <c r="AL726" s="1"/>
  <c r="AP286"/>
  <c r="AP285" s="1"/>
  <c r="AV287"/>
  <c r="AV286" s="1"/>
  <c r="AV285" s="1"/>
  <c r="Z36"/>
  <c r="Y48"/>
  <c r="Y47" s="1"/>
  <c r="Y46" s="1"/>
  <c r="Y45" s="1"/>
  <c r="Y44" s="1"/>
  <c r="Z170"/>
  <c r="Z169" s="1"/>
  <c r="Z365"/>
  <c r="Z473"/>
  <c r="Z467" s="1"/>
  <c r="Z466" s="1"/>
  <c r="Y533"/>
  <c r="Z714"/>
  <c r="AF199"/>
  <c r="AF198" s="1"/>
  <c r="AM161"/>
  <c r="AN283"/>
  <c r="AN282" s="1"/>
  <c r="AN281" s="1"/>
  <c r="AT284"/>
  <c r="AT283" s="1"/>
  <c r="AT282" s="1"/>
  <c r="AT281" s="1"/>
  <c r="AA36"/>
  <c r="Y170"/>
  <c r="Y169" s="1"/>
  <c r="AG36"/>
  <c r="AF232"/>
  <c r="AF231" s="1"/>
  <c r="AF226" s="1"/>
  <c r="AG232"/>
  <c r="AG231" s="1"/>
  <c r="AM267"/>
  <c r="AM266" s="1"/>
  <c r="AK861"/>
  <c r="AK726" s="1"/>
  <c r="AM873"/>
  <c r="AM861" s="1"/>
  <c r="AA358"/>
  <c r="AA357" s="1"/>
  <c r="AA356" s="1"/>
  <c r="AA373"/>
  <c r="AA372" s="1"/>
  <c r="AA371" s="1"/>
  <c r="AE48"/>
  <c r="AE47" s="1"/>
  <c r="AE46" s="1"/>
  <c r="AE45" s="1"/>
  <c r="AE44" s="1"/>
  <c r="AF85"/>
  <c r="AG294"/>
  <c r="AG293" s="1"/>
  <c r="AE519"/>
  <c r="AF540"/>
  <c r="AG565"/>
  <c r="AG564" s="1"/>
  <c r="AO286"/>
  <c r="AO285" s="1"/>
  <c r="AU287"/>
  <c r="AU286" s="1"/>
  <c r="AU285" s="1"/>
  <c r="Z554"/>
  <c r="AE36"/>
  <c r="AG59"/>
  <c r="AG58" s="1"/>
  <c r="AG57" s="1"/>
  <c r="AG56" s="1"/>
  <c r="Y411"/>
  <c r="Y410" s="1"/>
  <c r="Z606"/>
  <c r="Z605" s="1"/>
  <c r="Z533"/>
  <c r="AI838"/>
  <c r="AI837" s="1"/>
  <c r="AO839"/>
  <c r="W247"/>
  <c r="W246" s="1"/>
  <c r="W245" s="1"/>
  <c r="Z59"/>
  <c r="Z58" s="1"/>
  <c r="Z57" s="1"/>
  <c r="Z56" s="1"/>
  <c r="Y109"/>
  <c r="Y221"/>
  <c r="Y220" s="1"/>
  <c r="Y215" s="1"/>
  <c r="Y214" s="1"/>
  <c r="Z226"/>
  <c r="AA294"/>
  <c r="AA293" s="1"/>
  <c r="AA333"/>
  <c r="Z411"/>
  <c r="Z410" s="1"/>
  <c r="Y428"/>
  <c r="Y422" s="1"/>
  <c r="Z576"/>
  <c r="Z585"/>
  <c r="Y615"/>
  <c r="Y614" s="1"/>
  <c r="Y884"/>
  <c r="AG29"/>
  <c r="AG28" s="1"/>
  <c r="AG27" s="1"/>
  <c r="AG109"/>
  <c r="AE199"/>
  <c r="AE198" s="1"/>
  <c r="AE232"/>
  <c r="AE231" s="1"/>
  <c r="AF596"/>
  <c r="AF884"/>
  <c r="AF874" s="1"/>
  <c r="AF873" s="1"/>
  <c r="AG884"/>
  <c r="AK679"/>
  <c r="AK635" s="1"/>
  <c r="AK633" s="1"/>
  <c r="AM518"/>
  <c r="AM464" s="1"/>
  <c r="AI247"/>
  <c r="AI246" s="1"/>
  <c r="AI245" s="1"/>
  <c r="AO248"/>
  <c r="V247"/>
  <c r="V246" s="1"/>
  <c r="V245" s="1"/>
  <c r="AA120"/>
  <c r="Y127"/>
  <c r="Z141"/>
  <c r="Z140" s="1"/>
  <c r="Z139" s="1"/>
  <c r="Y151"/>
  <c r="Y150" s="1"/>
  <c r="Y149" s="1"/>
  <c r="AA151"/>
  <c r="AA150" s="1"/>
  <c r="AA149" s="1"/>
  <c r="AA170"/>
  <c r="AA169" s="1"/>
  <c r="Z199"/>
  <c r="Z198" s="1"/>
  <c r="AC247"/>
  <c r="AC246" s="1"/>
  <c r="AC245" s="1"/>
  <c r="Y294"/>
  <c r="Y293" s="1"/>
  <c r="Y288" s="1"/>
  <c r="Z448"/>
  <c r="Y606"/>
  <c r="Y605" s="1"/>
  <c r="AA625"/>
  <c r="AA624" s="1"/>
  <c r="AA615" s="1"/>
  <c r="AA614" s="1"/>
  <c r="AC838"/>
  <c r="AC837" s="1"/>
  <c r="AG48"/>
  <c r="AG47" s="1"/>
  <c r="AG46" s="1"/>
  <c r="AG45" s="1"/>
  <c r="AG44" s="1"/>
  <c r="AF59"/>
  <c r="AF58" s="1"/>
  <c r="AF57" s="1"/>
  <c r="AF56" s="1"/>
  <c r="AE310"/>
  <c r="AF358"/>
  <c r="AF357" s="1"/>
  <c r="AF356" s="1"/>
  <c r="AF345" s="1"/>
  <c r="AF585"/>
  <c r="AE863"/>
  <c r="AE862" s="1"/>
  <c r="AE884"/>
  <c r="AE874" s="1"/>
  <c r="AE873" s="1"/>
  <c r="AE861" s="1"/>
  <c r="AF907"/>
  <c r="AL214"/>
  <c r="AL212" s="1"/>
  <c r="AH838"/>
  <c r="AH837" s="1"/>
  <c r="AN839"/>
  <c r="AA274"/>
  <c r="AA273" s="1"/>
  <c r="AA411"/>
  <c r="AA410" s="1"/>
  <c r="AA533"/>
  <c r="Y576"/>
  <c r="Z625"/>
  <c r="Z624" s="1"/>
  <c r="Z615" s="1"/>
  <c r="Z614" s="1"/>
  <c r="AA884"/>
  <c r="AA874" s="1"/>
  <c r="AA873" s="1"/>
  <c r="AF48"/>
  <c r="AF47" s="1"/>
  <c r="AF46" s="1"/>
  <c r="AF45" s="1"/>
  <c r="AF44" s="1"/>
  <c r="AG86"/>
  <c r="AG120"/>
  <c r="AG119" s="1"/>
  <c r="AF127"/>
  <c r="AF214"/>
  <c r="AE274"/>
  <c r="AE273" s="1"/>
  <c r="AE358"/>
  <c r="AE357" s="1"/>
  <c r="AE356" s="1"/>
  <c r="AG625"/>
  <c r="AG624" s="1"/>
  <c r="AF902"/>
  <c r="AF901" s="1"/>
  <c r="AF899" s="1"/>
  <c r="AL161"/>
  <c r="AM309"/>
  <c r="AA29"/>
  <c r="AA28" s="1"/>
  <c r="AA27" s="1"/>
  <c r="AA109"/>
  <c r="AA108" s="1"/>
  <c r="Y108"/>
  <c r="Y189"/>
  <c r="AA221"/>
  <c r="AA220" s="1"/>
  <c r="AA215" s="1"/>
  <c r="AA214" s="1"/>
  <c r="AA226"/>
  <c r="Z540"/>
  <c r="AA585"/>
  <c r="Z841"/>
  <c r="Z840" s="1"/>
  <c r="Z874"/>
  <c r="Z873" s="1"/>
  <c r="Y907"/>
  <c r="AM214"/>
  <c r="AM17"/>
  <c r="AK464"/>
  <c r="AK212"/>
  <c r="AM736"/>
  <c r="AL464"/>
  <c r="AA119"/>
  <c r="AA107" s="1"/>
  <c r="AA99" s="1"/>
  <c r="X247"/>
  <c r="X246" s="1"/>
  <c r="X245" s="1"/>
  <c r="AA141"/>
  <c r="AA140" s="1"/>
  <c r="AA139" s="1"/>
  <c r="Z29"/>
  <c r="Z28" s="1"/>
  <c r="Z27" s="1"/>
  <c r="AA48"/>
  <c r="AA47" s="1"/>
  <c r="AA46" s="1"/>
  <c r="AA45" s="1"/>
  <c r="AA44" s="1"/>
  <c r="Y102"/>
  <c r="Y101" s="1"/>
  <c r="Y100" s="1"/>
  <c r="Z109"/>
  <c r="Z108" s="1"/>
  <c r="Y178"/>
  <c r="Z189"/>
  <c r="AA189"/>
  <c r="AJ248"/>
  <c r="AD247"/>
  <c r="AD246" s="1"/>
  <c r="AD245" s="1"/>
  <c r="AH248"/>
  <c r="AB247"/>
  <c r="AB246" s="1"/>
  <c r="AB245" s="1"/>
  <c r="Y59"/>
  <c r="Y58" s="1"/>
  <c r="Y57" s="1"/>
  <c r="Y56" s="1"/>
  <c r="AA85"/>
  <c r="AA80" s="1"/>
  <c r="Z85"/>
  <c r="Z80" s="1"/>
  <c r="Y36"/>
  <c r="Y29" s="1"/>
  <c r="Y28" s="1"/>
  <c r="Y27" s="1"/>
  <c r="Y120"/>
  <c r="Y164"/>
  <c r="Y163" s="1"/>
  <c r="Y161" s="1"/>
  <c r="Z294"/>
  <c r="Z293" s="1"/>
  <c r="Z288" s="1"/>
  <c r="Z267" s="1"/>
  <c r="Z266" s="1"/>
  <c r="Y499"/>
  <c r="Y494" s="1"/>
  <c r="Y493" s="1"/>
  <c r="Z499"/>
  <c r="Z494" s="1"/>
  <c r="Z493" s="1"/>
  <c r="Y528"/>
  <c r="Y585"/>
  <c r="AA606"/>
  <c r="AA605" s="1"/>
  <c r="AA680"/>
  <c r="AA679" s="1"/>
  <c r="Y863"/>
  <c r="Y862" s="1"/>
  <c r="AG226"/>
  <c r="AA288"/>
  <c r="AA365"/>
  <c r="AA448"/>
  <c r="Y519"/>
  <c r="Y554"/>
  <c r="Z652"/>
  <c r="Y695"/>
  <c r="Y841"/>
  <c r="Y840" s="1"/>
  <c r="AG214"/>
  <c r="Z249"/>
  <c r="Y345"/>
  <c r="AA345"/>
  <c r="Y637"/>
  <c r="Z680"/>
  <c r="AE422"/>
  <c r="AG528"/>
  <c r="Z120"/>
  <c r="Z119" s="1"/>
  <c r="Y141"/>
  <c r="Y140" s="1"/>
  <c r="Y139" s="1"/>
  <c r="AA315"/>
  <c r="AA310" s="1"/>
  <c r="AA309" s="1"/>
  <c r="Z345"/>
  <c r="Y365"/>
  <c r="Y473"/>
  <c r="Y540"/>
  <c r="Y596"/>
  <c r="Y652"/>
  <c r="AA841"/>
  <c r="AA840" s="1"/>
  <c r="AG108"/>
  <c r="AE738"/>
  <c r="AE737" s="1"/>
  <c r="AF841"/>
  <c r="AF840" s="1"/>
  <c r="Z565"/>
  <c r="Z564" s="1"/>
  <c r="AA576"/>
  <c r="AA575" s="1"/>
  <c r="AA596"/>
  <c r="Z596"/>
  <c r="Y902"/>
  <c r="Y901" s="1"/>
  <c r="Y899" s="1"/>
  <c r="AB838"/>
  <c r="AB837" s="1"/>
  <c r="AG102"/>
  <c r="AG101" s="1"/>
  <c r="AG100" s="1"/>
  <c r="AF151"/>
  <c r="AF150" s="1"/>
  <c r="AF149" s="1"/>
  <c r="AE221"/>
  <c r="AE220" s="1"/>
  <c r="AE215" s="1"/>
  <c r="AE226"/>
  <c r="AG358"/>
  <c r="AG357" s="1"/>
  <c r="AG356" s="1"/>
  <c r="AG345" s="1"/>
  <c r="AE373"/>
  <c r="AE372" s="1"/>
  <c r="AE371" s="1"/>
  <c r="AE365" s="1"/>
  <c r="AG428"/>
  <c r="AG473"/>
  <c r="AG467" s="1"/>
  <c r="AG466" s="1"/>
  <c r="AG519"/>
  <c r="AF565"/>
  <c r="AF564" s="1"/>
  <c r="AE695"/>
  <c r="AG714"/>
  <c r="AG738"/>
  <c r="AG737" s="1"/>
  <c r="AG841"/>
  <c r="AG840" s="1"/>
  <c r="AG907"/>
  <c r="AG902" s="1"/>
  <c r="AG901" s="1"/>
  <c r="AG899" s="1"/>
  <c r="AD838"/>
  <c r="AD837" s="1"/>
  <c r="AJ839"/>
  <c r="Y874"/>
  <c r="Y873" s="1"/>
  <c r="AE29"/>
  <c r="AE28" s="1"/>
  <c r="AE27" s="1"/>
  <c r="AF119"/>
  <c r="AE120"/>
  <c r="AE119" s="1"/>
  <c r="AG411"/>
  <c r="AG410" s="1"/>
  <c r="AG540"/>
  <c r="AF576"/>
  <c r="AF575" s="1"/>
  <c r="AG606"/>
  <c r="AG605" s="1"/>
  <c r="AF738"/>
  <c r="AF737" s="1"/>
  <c r="AE907"/>
  <c r="AE902" s="1"/>
  <c r="AE901" s="1"/>
  <c r="AE85"/>
  <c r="AE80" s="1"/>
  <c r="AF294"/>
  <c r="AF293" s="1"/>
  <c r="AF288" s="1"/>
  <c r="AF448"/>
  <c r="AF473"/>
  <c r="AF467" s="1"/>
  <c r="AF466" s="1"/>
  <c r="AG499"/>
  <c r="AG494" s="1"/>
  <c r="AG493" s="1"/>
  <c r="AF533"/>
  <c r="AF528" s="1"/>
  <c r="AE585"/>
  <c r="AE575" s="1"/>
  <c r="AE596"/>
  <c r="AF637"/>
  <c r="AE652"/>
  <c r="AG863"/>
  <c r="AG862" s="1"/>
  <c r="Z863"/>
  <c r="Z862" s="1"/>
  <c r="AA863"/>
  <c r="AA862" s="1"/>
  <c r="Z907"/>
  <c r="Z902" s="1"/>
  <c r="Z901" s="1"/>
  <c r="Z899" s="1"/>
  <c r="AA907"/>
  <c r="AA902" s="1"/>
  <c r="AA901" s="1"/>
  <c r="AA899" s="1"/>
  <c r="AF36"/>
  <c r="AF29" s="1"/>
  <c r="AF28" s="1"/>
  <c r="AF27" s="1"/>
  <c r="AE59"/>
  <c r="AE58" s="1"/>
  <c r="AE57" s="1"/>
  <c r="AE56" s="1"/>
  <c r="AE102"/>
  <c r="AE101" s="1"/>
  <c r="AE100" s="1"/>
  <c r="AE109"/>
  <c r="AF109"/>
  <c r="AF108" s="1"/>
  <c r="AF107" s="1"/>
  <c r="AF99" s="1"/>
  <c r="AF141"/>
  <c r="AF140" s="1"/>
  <c r="AF139" s="1"/>
  <c r="AG141"/>
  <c r="AG140" s="1"/>
  <c r="AG139" s="1"/>
  <c r="AG151"/>
  <c r="AG150" s="1"/>
  <c r="AG149" s="1"/>
  <c r="AG170"/>
  <c r="AG169" s="1"/>
  <c r="AG164" s="1"/>
  <c r="AG163" s="1"/>
  <c r="AE170"/>
  <c r="AE169" s="1"/>
  <c r="AE164" s="1"/>
  <c r="AE163" s="1"/>
  <c r="AG199"/>
  <c r="AG198" s="1"/>
  <c r="AG315"/>
  <c r="AG310" s="1"/>
  <c r="AG309" s="1"/>
  <c r="AG448"/>
  <c r="AE473"/>
  <c r="AE467" s="1"/>
  <c r="AE466" s="1"/>
  <c r="AF499"/>
  <c r="AE533"/>
  <c r="AE528" s="1"/>
  <c r="AF554"/>
  <c r="AG585"/>
  <c r="AG596"/>
  <c r="AE606"/>
  <c r="AE605" s="1"/>
  <c r="AF625"/>
  <c r="AF624" s="1"/>
  <c r="AF615" s="1"/>
  <c r="AF614" s="1"/>
  <c r="AE637"/>
  <c r="AG652"/>
  <c r="AG680"/>
  <c r="AF680"/>
  <c r="AF679" s="1"/>
  <c r="AF695"/>
  <c r="AE841"/>
  <c r="AE840" s="1"/>
  <c r="AG874"/>
  <c r="AG873" s="1"/>
  <c r="AG274"/>
  <c r="AG273" s="1"/>
  <c r="AE151"/>
  <c r="AE150" s="1"/>
  <c r="AE149" s="1"/>
  <c r="AA833"/>
  <c r="AA832" s="1"/>
  <c r="AF833"/>
  <c r="AF832" s="1"/>
  <c r="AE832"/>
  <c r="AE736" s="1"/>
  <c r="Y833"/>
  <c r="Y832" s="1"/>
  <c r="AG833"/>
  <c r="AG832" s="1"/>
  <c r="AG85"/>
  <c r="AE108"/>
  <c r="AE189"/>
  <c r="AG189"/>
  <c r="AG178" s="1"/>
  <c r="AF80"/>
  <c r="AG107"/>
  <c r="AG99" s="1"/>
  <c r="AF164"/>
  <c r="AF163" s="1"/>
  <c r="AE178"/>
  <c r="AG80"/>
  <c r="AG74" s="1"/>
  <c r="AG17" s="1"/>
  <c r="AF274"/>
  <c r="AF273" s="1"/>
  <c r="AF267" s="1"/>
  <c r="AF266" s="1"/>
  <c r="AE294"/>
  <c r="AE293" s="1"/>
  <c r="AE288" s="1"/>
  <c r="AE267" s="1"/>
  <c r="AE266" s="1"/>
  <c r="AE345"/>
  <c r="AF373"/>
  <c r="AF372" s="1"/>
  <c r="AF371" s="1"/>
  <c r="AF365" s="1"/>
  <c r="AF411"/>
  <c r="AF410" s="1"/>
  <c r="AF428"/>
  <c r="AF422" s="1"/>
  <c r="AF494"/>
  <c r="AF493" s="1"/>
  <c r="AE499"/>
  <c r="AF519"/>
  <c r="AE565"/>
  <c r="AE564" s="1"/>
  <c r="AG615"/>
  <c r="AG614" s="1"/>
  <c r="AF652"/>
  <c r="AG695"/>
  <c r="AG679" s="1"/>
  <c r="AF714"/>
  <c r="AE899"/>
  <c r="AF189"/>
  <c r="AF178" s="1"/>
  <c r="AG554"/>
  <c r="AG518" s="1"/>
  <c r="AE680"/>
  <c r="AE679" s="1"/>
  <c r="AF249"/>
  <c r="AE494"/>
  <c r="AE493" s="1"/>
  <c r="AE249"/>
  <c r="AG288"/>
  <c r="AF315"/>
  <c r="AF310" s="1"/>
  <c r="AF309" s="1"/>
  <c r="AE333"/>
  <c r="AE309" s="1"/>
  <c r="AG422"/>
  <c r="AE448"/>
  <c r="AE540"/>
  <c r="AE554"/>
  <c r="AG575"/>
  <c r="AF606"/>
  <c r="AF605" s="1"/>
  <c r="AF595" s="1"/>
  <c r="AE615"/>
  <c r="AE614" s="1"/>
  <c r="AG636"/>
  <c r="AF863"/>
  <c r="AF862" s="1"/>
  <c r="Y80"/>
  <c r="Z164"/>
  <c r="Z163" s="1"/>
  <c r="Z178"/>
  <c r="Y249"/>
  <c r="AA249"/>
  <c r="Y310"/>
  <c r="Y309" s="1"/>
  <c r="AA422"/>
  <c r="AA178"/>
  <c r="Y467"/>
  <c r="Y466" s="1"/>
  <c r="AA164"/>
  <c r="AA163" s="1"/>
  <c r="AA161" s="1"/>
  <c r="AA267"/>
  <c r="AA266" s="1"/>
  <c r="Y274"/>
  <c r="Y273" s="1"/>
  <c r="Y267" s="1"/>
  <c r="Y266" s="1"/>
  <c r="Z315"/>
  <c r="Z310" s="1"/>
  <c r="Z309" s="1"/>
  <c r="Z428"/>
  <c r="Z422" s="1"/>
  <c r="AA473"/>
  <c r="AA467" s="1"/>
  <c r="AA466" s="1"/>
  <c r="Z519"/>
  <c r="Z637"/>
  <c r="Z636" s="1"/>
  <c r="AA637"/>
  <c r="AA636" s="1"/>
  <c r="Z695"/>
  <c r="Z679" s="1"/>
  <c r="Z738"/>
  <c r="Z737" s="1"/>
  <c r="Z736" s="1"/>
  <c r="Y518"/>
  <c r="AA528"/>
  <c r="AA565"/>
  <c r="AA564" s="1"/>
  <c r="Y680"/>
  <c r="Y679" s="1"/>
  <c r="Y714"/>
  <c r="Z861"/>
  <c r="AA499"/>
  <c r="AA494" s="1"/>
  <c r="AA493" s="1"/>
  <c r="AA519"/>
  <c r="Z528"/>
  <c r="AA714"/>
  <c r="Y738"/>
  <c r="Y737" s="1"/>
  <c r="AA738"/>
  <c r="AA737" s="1"/>
  <c r="T247"/>
  <c r="T246" s="1"/>
  <c r="T245" s="1"/>
  <c r="T240" s="1"/>
  <c r="U247"/>
  <c r="U246" s="1"/>
  <c r="U245" s="1"/>
  <c r="U240" s="1"/>
  <c r="S247"/>
  <c r="S246" s="1"/>
  <c r="S245" s="1"/>
  <c r="S240" s="1"/>
  <c r="X244"/>
  <c r="AD244" s="1"/>
  <c r="W244"/>
  <c r="V244"/>
  <c r="T243"/>
  <c r="T242" s="1"/>
  <c r="T241" s="1"/>
  <c r="U243"/>
  <c r="U242" s="1"/>
  <c r="U241" s="1"/>
  <c r="S243"/>
  <c r="S242" s="1"/>
  <c r="S241" s="1"/>
  <c r="T146"/>
  <c r="U146"/>
  <c r="S146"/>
  <c r="X147"/>
  <c r="AD147" s="1"/>
  <c r="AJ147" s="1"/>
  <c r="AP147" s="1"/>
  <c r="AV147" s="1"/>
  <c r="W147"/>
  <c r="AC147" s="1"/>
  <c r="V147"/>
  <c r="AB147" s="1"/>
  <c r="AH147" s="1"/>
  <c r="AN147" s="1"/>
  <c r="AT147" s="1"/>
  <c r="X476"/>
  <c r="AD476" s="1"/>
  <c r="W476"/>
  <c r="V476"/>
  <c r="AB476" s="1"/>
  <c r="T475"/>
  <c r="T474" s="1"/>
  <c r="U475"/>
  <c r="U474" s="1"/>
  <c r="S475"/>
  <c r="S474" s="1"/>
  <c r="U937"/>
  <c r="U936" s="1"/>
  <c r="U935" s="1"/>
  <c r="U934" s="1"/>
  <c r="U932" s="1"/>
  <c r="T937"/>
  <c r="T936" s="1"/>
  <c r="T935" s="1"/>
  <c r="T934" s="1"/>
  <c r="T932" s="1"/>
  <c r="S937"/>
  <c r="S936" s="1"/>
  <c r="S935" s="1"/>
  <c r="S934" s="1"/>
  <c r="S932" s="1"/>
  <c r="U929"/>
  <c r="U928" s="1"/>
  <c r="U927" s="1"/>
  <c r="U926" s="1"/>
  <c r="U925" s="1"/>
  <c r="U924" s="1"/>
  <c r="U922" s="1"/>
  <c r="T929"/>
  <c r="T928" s="1"/>
  <c r="T927" s="1"/>
  <c r="T926" s="1"/>
  <c r="T925" s="1"/>
  <c r="T924" s="1"/>
  <c r="T922" s="1"/>
  <c r="S929"/>
  <c r="S928" s="1"/>
  <c r="S927" s="1"/>
  <c r="S926" s="1"/>
  <c r="S925" s="1"/>
  <c r="S924" s="1"/>
  <c r="S922" s="1"/>
  <c r="U919"/>
  <c r="U918" s="1"/>
  <c r="U917" s="1"/>
  <c r="U916" s="1"/>
  <c r="U915" s="1"/>
  <c r="T919"/>
  <c r="T918" s="1"/>
  <c r="T917" s="1"/>
  <c r="T916" s="1"/>
  <c r="T915" s="1"/>
  <c r="S919"/>
  <c r="S918" s="1"/>
  <c r="S917" s="1"/>
  <c r="S916" s="1"/>
  <c r="S915" s="1"/>
  <c r="U912"/>
  <c r="U911" s="1"/>
  <c r="T912"/>
  <c r="T911" s="1"/>
  <c r="S912"/>
  <c r="S911" s="1"/>
  <c r="U909"/>
  <c r="U908" s="1"/>
  <c r="T909"/>
  <c r="T908" s="1"/>
  <c r="T907" s="1"/>
  <c r="S909"/>
  <c r="S908" s="1"/>
  <c r="U905"/>
  <c r="U904" s="1"/>
  <c r="U903" s="1"/>
  <c r="T905"/>
  <c r="T904" s="1"/>
  <c r="T903" s="1"/>
  <c r="S905"/>
  <c r="S904" s="1"/>
  <c r="S903" s="1"/>
  <c r="U896"/>
  <c r="U895" s="1"/>
  <c r="U894" s="1"/>
  <c r="U893" s="1"/>
  <c r="T896"/>
  <c r="T895" s="1"/>
  <c r="T894" s="1"/>
  <c r="T893" s="1"/>
  <c r="S896"/>
  <c r="S895" s="1"/>
  <c r="S894" s="1"/>
  <c r="S893" s="1"/>
  <c r="U891"/>
  <c r="U890" s="1"/>
  <c r="U889" s="1"/>
  <c r="T891"/>
  <c r="T890" s="1"/>
  <c r="T889" s="1"/>
  <c r="S891"/>
  <c r="S890" s="1"/>
  <c r="S889" s="1"/>
  <c r="U887"/>
  <c r="T887"/>
  <c r="S887"/>
  <c r="U885"/>
  <c r="T885"/>
  <c r="T884" s="1"/>
  <c r="S885"/>
  <c r="U876"/>
  <c r="U875" s="1"/>
  <c r="T876"/>
  <c r="T875" s="1"/>
  <c r="S876"/>
  <c r="S875" s="1"/>
  <c r="U871"/>
  <c r="U870" s="1"/>
  <c r="T871"/>
  <c r="T870" s="1"/>
  <c r="S871"/>
  <c r="S870" s="1"/>
  <c r="U868"/>
  <c r="U867" s="1"/>
  <c r="T868"/>
  <c r="T867" s="1"/>
  <c r="S868"/>
  <c r="S867" s="1"/>
  <c r="U865"/>
  <c r="U864" s="1"/>
  <c r="T865"/>
  <c r="T864" s="1"/>
  <c r="S865"/>
  <c r="S864" s="1"/>
  <c r="U858"/>
  <c r="U857" s="1"/>
  <c r="T858"/>
  <c r="T857" s="1"/>
  <c r="S858"/>
  <c r="S857" s="1"/>
  <c r="U855"/>
  <c r="U854" s="1"/>
  <c r="T855"/>
  <c r="T854" s="1"/>
  <c r="S855"/>
  <c r="S854" s="1"/>
  <c r="U852"/>
  <c r="U851" s="1"/>
  <c r="T852"/>
  <c r="T851" s="1"/>
  <c r="S852"/>
  <c r="S851" s="1"/>
  <c r="U849"/>
  <c r="U848" s="1"/>
  <c r="T849"/>
  <c r="T848" s="1"/>
  <c r="S849"/>
  <c r="S848"/>
  <c r="U846"/>
  <c r="U845" s="1"/>
  <c r="T846"/>
  <c r="T845" s="1"/>
  <c r="S846"/>
  <c r="S845" s="1"/>
  <c r="U843"/>
  <c r="U842" s="1"/>
  <c r="T843"/>
  <c r="T842" s="1"/>
  <c r="S843"/>
  <c r="S842" s="1"/>
  <c r="U835"/>
  <c r="U834" s="1"/>
  <c r="U833" s="1"/>
  <c r="U832" s="1"/>
  <c r="T835"/>
  <c r="T834" s="1"/>
  <c r="T833" s="1"/>
  <c r="T832" s="1"/>
  <c r="S835"/>
  <c r="S834" s="1"/>
  <c r="S833" s="1"/>
  <c r="S832" s="1"/>
  <c r="U815"/>
  <c r="U814" s="1"/>
  <c r="T815"/>
  <c r="T814" s="1"/>
  <c r="S815"/>
  <c r="S814" s="1"/>
  <c r="U812"/>
  <c r="T812"/>
  <c r="T811" s="1"/>
  <c r="S812"/>
  <c r="S811" s="1"/>
  <c r="U811"/>
  <c r="U809"/>
  <c r="U808" s="1"/>
  <c r="T809"/>
  <c r="T808" s="1"/>
  <c r="S809"/>
  <c r="S808" s="1"/>
  <c r="U803"/>
  <c r="U802" s="1"/>
  <c r="T803"/>
  <c r="T802" s="1"/>
  <c r="S803"/>
  <c r="S802" s="1"/>
  <c r="U800"/>
  <c r="U799" s="1"/>
  <c r="T800"/>
  <c r="T799" s="1"/>
  <c r="S800"/>
  <c r="S799" s="1"/>
  <c r="U797"/>
  <c r="U796" s="1"/>
  <c r="T797"/>
  <c r="T796" s="1"/>
  <c r="S797"/>
  <c r="S796" s="1"/>
  <c r="U794"/>
  <c r="T794"/>
  <c r="T793" s="1"/>
  <c r="S794"/>
  <c r="S793" s="1"/>
  <c r="U793"/>
  <c r="U791"/>
  <c r="U790" s="1"/>
  <c r="T791"/>
  <c r="T790" s="1"/>
  <c r="S791"/>
  <c r="S790" s="1"/>
  <c r="U788"/>
  <c r="U787" s="1"/>
  <c r="T788"/>
  <c r="T787" s="1"/>
  <c r="S788"/>
  <c r="S787"/>
  <c r="U785"/>
  <c r="U784" s="1"/>
  <c r="T785"/>
  <c r="T784" s="1"/>
  <c r="S785"/>
  <c r="S784" s="1"/>
  <c r="U782"/>
  <c r="U781" s="1"/>
  <c r="T782"/>
  <c r="T781" s="1"/>
  <c r="S782"/>
  <c r="S781" s="1"/>
  <c r="U779"/>
  <c r="U778" s="1"/>
  <c r="T779"/>
  <c r="T778" s="1"/>
  <c r="S779"/>
  <c r="S778" s="1"/>
  <c r="U776"/>
  <c r="U775" s="1"/>
  <c r="T776"/>
  <c r="T775" s="1"/>
  <c r="S776"/>
  <c r="S775" s="1"/>
  <c r="U773"/>
  <c r="U772" s="1"/>
  <c r="T773"/>
  <c r="T772" s="1"/>
  <c r="S773"/>
  <c r="S772" s="1"/>
  <c r="U770"/>
  <c r="U769" s="1"/>
  <c r="T770"/>
  <c r="T769" s="1"/>
  <c r="S770"/>
  <c r="S769" s="1"/>
  <c r="U767"/>
  <c r="U766" s="1"/>
  <c r="T767"/>
  <c r="T766" s="1"/>
  <c r="S767"/>
  <c r="S766" s="1"/>
  <c r="U764"/>
  <c r="U763" s="1"/>
  <c r="T764"/>
  <c r="T763" s="1"/>
  <c r="S764"/>
  <c r="S763" s="1"/>
  <c r="U761"/>
  <c r="U760" s="1"/>
  <c r="T761"/>
  <c r="T760" s="1"/>
  <c r="S761"/>
  <c r="S760" s="1"/>
  <c r="U758"/>
  <c r="U757" s="1"/>
  <c r="T758"/>
  <c r="S758"/>
  <c r="S757" s="1"/>
  <c r="T757"/>
  <c r="U755"/>
  <c r="U754" s="1"/>
  <c r="T755"/>
  <c r="T754" s="1"/>
  <c r="S755"/>
  <c r="S754" s="1"/>
  <c r="U752"/>
  <c r="U751" s="1"/>
  <c r="T752"/>
  <c r="T751" s="1"/>
  <c r="S752"/>
  <c r="S751" s="1"/>
  <c r="U749"/>
  <c r="T749"/>
  <c r="T748" s="1"/>
  <c r="S749"/>
  <c r="S748" s="1"/>
  <c r="U748"/>
  <c r="U746"/>
  <c r="U745" s="1"/>
  <c r="T746"/>
  <c r="T745" s="1"/>
  <c r="S746"/>
  <c r="S745" s="1"/>
  <c r="U743"/>
  <c r="U742" s="1"/>
  <c r="T743"/>
  <c r="T742" s="1"/>
  <c r="S743"/>
  <c r="S742"/>
  <c r="U740"/>
  <c r="U739" s="1"/>
  <c r="T740"/>
  <c r="T739" s="1"/>
  <c r="S740"/>
  <c r="S739" s="1"/>
  <c r="U733"/>
  <c r="U732" s="1"/>
  <c r="U731" s="1"/>
  <c r="U730" s="1"/>
  <c r="U729" s="1"/>
  <c r="U728" s="1"/>
  <c r="T733"/>
  <c r="T732" s="1"/>
  <c r="T731" s="1"/>
  <c r="T730" s="1"/>
  <c r="T729" s="1"/>
  <c r="T728" s="1"/>
  <c r="S733"/>
  <c r="S732" s="1"/>
  <c r="S731" s="1"/>
  <c r="S730" s="1"/>
  <c r="S729" s="1"/>
  <c r="S728" s="1"/>
  <c r="U723"/>
  <c r="U722" s="1"/>
  <c r="U721" s="1"/>
  <c r="U720" s="1"/>
  <c r="T723"/>
  <c r="T722" s="1"/>
  <c r="T721" s="1"/>
  <c r="T720" s="1"/>
  <c r="S723"/>
  <c r="S722" s="1"/>
  <c r="S721" s="1"/>
  <c r="S720" s="1"/>
  <c r="U718"/>
  <c r="U717" s="1"/>
  <c r="U716" s="1"/>
  <c r="U715" s="1"/>
  <c r="T718"/>
  <c r="T717" s="1"/>
  <c r="T716" s="1"/>
  <c r="T715" s="1"/>
  <c r="S718"/>
  <c r="S717" s="1"/>
  <c r="S716" s="1"/>
  <c r="S715" s="1"/>
  <c r="U711"/>
  <c r="U710" s="1"/>
  <c r="T711"/>
  <c r="T710" s="1"/>
  <c r="S711"/>
  <c r="S710" s="1"/>
  <c r="U707"/>
  <c r="U706" s="1"/>
  <c r="T707"/>
  <c r="T706" s="1"/>
  <c r="S707"/>
  <c r="S706" s="1"/>
  <c r="U704"/>
  <c r="U703" s="1"/>
  <c r="T704"/>
  <c r="T703" s="1"/>
  <c r="S704"/>
  <c r="S703" s="1"/>
  <c r="U701"/>
  <c r="U700" s="1"/>
  <c r="T701"/>
  <c r="T700" s="1"/>
  <c r="S701"/>
  <c r="S700"/>
  <c r="U697"/>
  <c r="U696" s="1"/>
  <c r="T697"/>
  <c r="T696" s="1"/>
  <c r="S697"/>
  <c r="S696" s="1"/>
  <c r="U692"/>
  <c r="U691" s="1"/>
  <c r="T692"/>
  <c r="T691" s="1"/>
  <c r="S692"/>
  <c r="S691" s="1"/>
  <c r="U689"/>
  <c r="U688" s="1"/>
  <c r="T689"/>
  <c r="T688" s="1"/>
  <c r="S689"/>
  <c r="S688" s="1"/>
  <c r="U686"/>
  <c r="U685" s="1"/>
  <c r="T686"/>
  <c r="T685" s="1"/>
  <c r="S686"/>
  <c r="S685" s="1"/>
  <c r="U682"/>
  <c r="U681" s="1"/>
  <c r="T682"/>
  <c r="T681" s="1"/>
  <c r="S682"/>
  <c r="S681" s="1"/>
  <c r="U677"/>
  <c r="U676" s="1"/>
  <c r="T677"/>
  <c r="T676" s="1"/>
  <c r="S677"/>
  <c r="S676" s="1"/>
  <c r="U674"/>
  <c r="U673" s="1"/>
  <c r="U672" s="1"/>
  <c r="T674"/>
  <c r="T673" s="1"/>
  <c r="T672" s="1"/>
  <c r="S674"/>
  <c r="S673" s="1"/>
  <c r="S672" s="1"/>
  <c r="U664"/>
  <c r="U663" s="1"/>
  <c r="T664"/>
  <c r="T663" s="1"/>
  <c r="S664"/>
  <c r="S663" s="1"/>
  <c r="U661"/>
  <c r="U660" s="1"/>
  <c r="T661"/>
  <c r="S661"/>
  <c r="S660" s="1"/>
  <c r="T660"/>
  <c r="U658"/>
  <c r="U657" s="1"/>
  <c r="T658"/>
  <c r="T657" s="1"/>
  <c r="S658"/>
  <c r="S657" s="1"/>
  <c r="U654"/>
  <c r="U653" s="1"/>
  <c r="T654"/>
  <c r="T653" s="1"/>
  <c r="S654"/>
  <c r="S653" s="1"/>
  <c r="U649"/>
  <c r="U648" s="1"/>
  <c r="T649"/>
  <c r="T648" s="1"/>
  <c r="S649"/>
  <c r="S648" s="1"/>
  <c r="U646"/>
  <c r="U645" s="1"/>
  <c r="T646"/>
  <c r="T645" s="1"/>
  <c r="S646"/>
  <c r="S645"/>
  <c r="U643"/>
  <c r="U642" s="1"/>
  <c r="T643"/>
  <c r="S643"/>
  <c r="S642" s="1"/>
  <c r="T642"/>
  <c r="U639"/>
  <c r="T639"/>
  <c r="T638" s="1"/>
  <c r="S639"/>
  <c r="S638" s="1"/>
  <c r="U638"/>
  <c r="U630"/>
  <c r="T630"/>
  <c r="S630"/>
  <c r="U628"/>
  <c r="T628"/>
  <c r="S628"/>
  <c r="U626"/>
  <c r="T626"/>
  <c r="S626"/>
  <c r="S625" s="1"/>
  <c r="S624" s="1"/>
  <c r="U622"/>
  <c r="T622"/>
  <c r="T621" s="1"/>
  <c r="T620" s="1"/>
  <c r="S622"/>
  <c r="S621" s="1"/>
  <c r="S620" s="1"/>
  <c r="U621"/>
  <c r="U620" s="1"/>
  <c r="U618"/>
  <c r="T618"/>
  <c r="T617" s="1"/>
  <c r="T616" s="1"/>
  <c r="S618"/>
  <c r="S617" s="1"/>
  <c r="S616" s="1"/>
  <c r="U617"/>
  <c r="U616" s="1"/>
  <c r="U611"/>
  <c r="U610" s="1"/>
  <c r="T611"/>
  <c r="T610" s="1"/>
  <c r="S611"/>
  <c r="S610" s="1"/>
  <c r="U608"/>
  <c r="U607" s="1"/>
  <c r="U606" s="1"/>
  <c r="U605" s="1"/>
  <c r="T608"/>
  <c r="T607" s="1"/>
  <c r="S608"/>
  <c r="S607" s="1"/>
  <c r="U603"/>
  <c r="U602" s="1"/>
  <c r="U601" s="1"/>
  <c r="T603"/>
  <c r="T602" s="1"/>
  <c r="T601" s="1"/>
  <c r="S603"/>
  <c r="S602" s="1"/>
  <c r="S601" s="1"/>
  <c r="U599"/>
  <c r="U598" s="1"/>
  <c r="U597" s="1"/>
  <c r="T599"/>
  <c r="T598" s="1"/>
  <c r="T597" s="1"/>
  <c r="S599"/>
  <c r="S598" s="1"/>
  <c r="S597" s="1"/>
  <c r="U592"/>
  <c r="T592"/>
  <c r="T591" s="1"/>
  <c r="T590" s="1"/>
  <c r="S592"/>
  <c r="S591" s="1"/>
  <c r="S590" s="1"/>
  <c r="U591"/>
  <c r="U590" s="1"/>
  <c r="U588"/>
  <c r="U587" s="1"/>
  <c r="U586" s="1"/>
  <c r="T588"/>
  <c r="T587" s="1"/>
  <c r="T586" s="1"/>
  <c r="S588"/>
  <c r="S587" s="1"/>
  <c r="S586" s="1"/>
  <c r="U583"/>
  <c r="T583"/>
  <c r="T582" s="1"/>
  <c r="T581" s="1"/>
  <c r="S583"/>
  <c r="S582" s="1"/>
  <c r="S581" s="1"/>
  <c r="U582"/>
  <c r="U581" s="1"/>
  <c r="U579"/>
  <c r="U578" s="1"/>
  <c r="U577" s="1"/>
  <c r="T579"/>
  <c r="S579"/>
  <c r="S578" s="1"/>
  <c r="S577" s="1"/>
  <c r="S576" s="1"/>
  <c r="T578"/>
  <c r="T577" s="1"/>
  <c r="U572"/>
  <c r="U571" s="1"/>
  <c r="U570" s="1"/>
  <c r="T572"/>
  <c r="T571" s="1"/>
  <c r="T570" s="1"/>
  <c r="S572"/>
  <c r="S571" s="1"/>
  <c r="S570" s="1"/>
  <c r="U568"/>
  <c r="U567" s="1"/>
  <c r="U566" s="1"/>
  <c r="T568"/>
  <c r="T567" s="1"/>
  <c r="T566" s="1"/>
  <c r="S568"/>
  <c r="S567" s="1"/>
  <c r="S566" s="1"/>
  <c r="U561"/>
  <c r="U560" s="1"/>
  <c r="U559" s="1"/>
  <c r="T561"/>
  <c r="T560" s="1"/>
  <c r="T559" s="1"/>
  <c r="S561"/>
  <c r="S560" s="1"/>
  <c r="S559" s="1"/>
  <c r="U557"/>
  <c r="U556" s="1"/>
  <c r="U555" s="1"/>
  <c r="T557"/>
  <c r="T556" s="1"/>
  <c r="T555" s="1"/>
  <c r="S557"/>
  <c r="S556" s="1"/>
  <c r="S555" s="1"/>
  <c r="U552"/>
  <c r="U551" s="1"/>
  <c r="T552"/>
  <c r="T551" s="1"/>
  <c r="T550" s="1"/>
  <c r="T549" s="1"/>
  <c r="S552"/>
  <c r="S551" s="1"/>
  <c r="S550" s="1"/>
  <c r="S549" s="1"/>
  <c r="U550"/>
  <c r="U549" s="1"/>
  <c r="U547"/>
  <c r="U546" s="1"/>
  <c r="U545" s="1"/>
  <c r="T547"/>
  <c r="T546" s="1"/>
  <c r="T545" s="1"/>
  <c r="S547"/>
  <c r="S546" s="1"/>
  <c r="S545" s="1"/>
  <c r="U543"/>
  <c r="U542" s="1"/>
  <c r="U541" s="1"/>
  <c r="T543"/>
  <c r="T542" s="1"/>
  <c r="T541" s="1"/>
  <c r="S543"/>
  <c r="S542" s="1"/>
  <c r="S541" s="1"/>
  <c r="U538"/>
  <c r="U537" s="1"/>
  <c r="T538"/>
  <c r="T537" s="1"/>
  <c r="S538"/>
  <c r="S537" s="1"/>
  <c r="U535"/>
  <c r="U534" s="1"/>
  <c r="T535"/>
  <c r="T534" s="1"/>
  <c r="S535"/>
  <c r="S534" s="1"/>
  <c r="S533" s="1"/>
  <c r="U531"/>
  <c r="U530" s="1"/>
  <c r="U529" s="1"/>
  <c r="T531"/>
  <c r="T530" s="1"/>
  <c r="T529" s="1"/>
  <c r="S531"/>
  <c r="S530"/>
  <c r="S529" s="1"/>
  <c r="U526"/>
  <c r="U525" s="1"/>
  <c r="U524" s="1"/>
  <c r="T526"/>
  <c r="T525" s="1"/>
  <c r="T524" s="1"/>
  <c r="S526"/>
  <c r="S525" s="1"/>
  <c r="S524" s="1"/>
  <c r="U522"/>
  <c r="U521" s="1"/>
  <c r="U520" s="1"/>
  <c r="T522"/>
  <c r="T521" s="1"/>
  <c r="T520" s="1"/>
  <c r="S522"/>
  <c r="S521" s="1"/>
  <c r="S520" s="1"/>
  <c r="U511"/>
  <c r="T511"/>
  <c r="T510" s="1"/>
  <c r="T509" s="1"/>
  <c r="S511"/>
  <c r="S510" s="1"/>
  <c r="S509" s="1"/>
  <c r="U510"/>
  <c r="U509" s="1"/>
  <c r="U507"/>
  <c r="U506" s="1"/>
  <c r="T507"/>
  <c r="T506" s="1"/>
  <c r="S507"/>
  <c r="S506" s="1"/>
  <c r="U504"/>
  <c r="U503" s="1"/>
  <c r="T504"/>
  <c r="T503" s="1"/>
  <c r="S504"/>
  <c r="S503" s="1"/>
  <c r="U501"/>
  <c r="U500" s="1"/>
  <c r="T501"/>
  <c r="T500" s="1"/>
  <c r="S501"/>
  <c r="S500" s="1"/>
  <c r="U497"/>
  <c r="U496" s="1"/>
  <c r="U495" s="1"/>
  <c r="T497"/>
  <c r="T496" s="1"/>
  <c r="T495" s="1"/>
  <c r="S497"/>
  <c r="S496" s="1"/>
  <c r="S495" s="1"/>
  <c r="U483"/>
  <c r="U482" s="1"/>
  <c r="U481" s="1"/>
  <c r="T483"/>
  <c r="T482" s="1"/>
  <c r="T481" s="1"/>
  <c r="S483"/>
  <c r="S482" s="1"/>
  <c r="S481" s="1"/>
  <c r="U478"/>
  <c r="T478"/>
  <c r="T477" s="1"/>
  <c r="S478"/>
  <c r="S477" s="1"/>
  <c r="U477"/>
  <c r="U470"/>
  <c r="T470"/>
  <c r="T469" s="1"/>
  <c r="T468" s="1"/>
  <c r="S470"/>
  <c r="S469" s="1"/>
  <c r="S468" s="1"/>
  <c r="U469"/>
  <c r="U468" s="1"/>
  <c r="U461"/>
  <c r="T461"/>
  <c r="T460" s="1"/>
  <c r="T459" s="1"/>
  <c r="T458" s="1"/>
  <c r="T457" s="1"/>
  <c r="S461"/>
  <c r="S460" s="1"/>
  <c r="S459" s="1"/>
  <c r="S458" s="1"/>
  <c r="S457" s="1"/>
  <c r="U460"/>
  <c r="U459" s="1"/>
  <c r="U458" s="1"/>
  <c r="U457" s="1"/>
  <c r="U454"/>
  <c r="U453" s="1"/>
  <c r="U452" s="1"/>
  <c r="U451" s="1"/>
  <c r="U450" s="1"/>
  <c r="T454"/>
  <c r="T453" s="1"/>
  <c r="T452" s="1"/>
  <c r="T451" s="1"/>
  <c r="T450" s="1"/>
  <c r="S454"/>
  <c r="S453" s="1"/>
  <c r="S452" s="1"/>
  <c r="S451" s="1"/>
  <c r="S450" s="1"/>
  <c r="U445"/>
  <c r="T445"/>
  <c r="T444" s="1"/>
  <c r="T443" s="1"/>
  <c r="T442" s="1"/>
  <c r="S445"/>
  <c r="S444" s="1"/>
  <c r="S443" s="1"/>
  <c r="S442" s="1"/>
  <c r="U444"/>
  <c r="U443" s="1"/>
  <c r="U442" s="1"/>
  <c r="U440"/>
  <c r="U439" s="1"/>
  <c r="T440"/>
  <c r="T439" s="1"/>
  <c r="T438" s="1"/>
  <c r="T437" s="1"/>
  <c r="S440"/>
  <c r="S439" s="1"/>
  <c r="S438" s="1"/>
  <c r="S437" s="1"/>
  <c r="U438"/>
  <c r="U437" s="1"/>
  <c r="U435"/>
  <c r="U434" s="1"/>
  <c r="U433" s="1"/>
  <c r="T435"/>
  <c r="T434" s="1"/>
  <c r="T433" s="1"/>
  <c r="S435"/>
  <c r="S434" s="1"/>
  <c r="S433" s="1"/>
  <c r="U431"/>
  <c r="U430" s="1"/>
  <c r="U429" s="1"/>
  <c r="T431"/>
  <c r="T430" s="1"/>
  <c r="T429" s="1"/>
  <c r="S431"/>
  <c r="S430" s="1"/>
  <c r="S429" s="1"/>
  <c r="S428" s="1"/>
  <c r="U426"/>
  <c r="U425" s="1"/>
  <c r="U424" s="1"/>
  <c r="U423" s="1"/>
  <c r="T426"/>
  <c r="T425" s="1"/>
  <c r="T424" s="1"/>
  <c r="T423" s="1"/>
  <c r="S426"/>
  <c r="S425" s="1"/>
  <c r="S424" s="1"/>
  <c r="S423" s="1"/>
  <c r="U416"/>
  <c r="U415" s="1"/>
  <c r="T416"/>
  <c r="T415" s="1"/>
  <c r="S416"/>
  <c r="S415" s="1"/>
  <c r="U413"/>
  <c r="U412" s="1"/>
  <c r="T413"/>
  <c r="T412" s="1"/>
  <c r="S413"/>
  <c r="S412" s="1"/>
  <c r="U402"/>
  <c r="U401" s="1"/>
  <c r="T402"/>
  <c r="T401" s="1"/>
  <c r="S402"/>
  <c r="S401" s="1"/>
  <c r="U394"/>
  <c r="U393" s="1"/>
  <c r="U392" s="1"/>
  <c r="U391" s="1"/>
  <c r="T394"/>
  <c r="T393" s="1"/>
  <c r="T392" s="1"/>
  <c r="T391" s="1"/>
  <c r="S394"/>
  <c r="S393" s="1"/>
  <c r="S392" s="1"/>
  <c r="S391" s="1"/>
  <c r="U389"/>
  <c r="T389"/>
  <c r="T388" s="1"/>
  <c r="T387" s="1"/>
  <c r="T386" s="1"/>
  <c r="T385" s="1"/>
  <c r="S389"/>
  <c r="S388" s="1"/>
  <c r="S387" s="1"/>
  <c r="S386" s="1"/>
  <c r="S385" s="1"/>
  <c r="U388"/>
  <c r="U387" s="1"/>
  <c r="U386" s="1"/>
  <c r="U385" s="1"/>
  <c r="U383"/>
  <c r="U382" s="1"/>
  <c r="U381" s="1"/>
  <c r="U380" s="1"/>
  <c r="T383"/>
  <c r="T382" s="1"/>
  <c r="T381" s="1"/>
  <c r="T380" s="1"/>
  <c r="S383"/>
  <c r="S382" s="1"/>
  <c r="S381" s="1"/>
  <c r="S380" s="1"/>
  <c r="U376"/>
  <c r="T376"/>
  <c r="S376"/>
  <c r="U374"/>
  <c r="U373" s="1"/>
  <c r="U372" s="1"/>
  <c r="U371" s="1"/>
  <c r="T374"/>
  <c r="S374"/>
  <c r="S373" s="1"/>
  <c r="S372" s="1"/>
  <c r="S371" s="1"/>
  <c r="U369"/>
  <c r="U368" s="1"/>
  <c r="U367" s="1"/>
  <c r="U366" s="1"/>
  <c r="T369"/>
  <c r="T368" s="1"/>
  <c r="T367" s="1"/>
  <c r="T366" s="1"/>
  <c r="S369"/>
  <c r="S368" s="1"/>
  <c r="S367" s="1"/>
  <c r="S366" s="1"/>
  <c r="U361"/>
  <c r="T361"/>
  <c r="S361"/>
  <c r="U359"/>
  <c r="T359"/>
  <c r="S359"/>
  <c r="U354"/>
  <c r="U353" s="1"/>
  <c r="U352" s="1"/>
  <c r="U351" s="1"/>
  <c r="T354"/>
  <c r="T353" s="1"/>
  <c r="T352" s="1"/>
  <c r="T351" s="1"/>
  <c r="S354"/>
  <c r="S353" s="1"/>
  <c r="S352" s="1"/>
  <c r="S351" s="1"/>
  <c r="U349"/>
  <c r="U348" s="1"/>
  <c r="U347" s="1"/>
  <c r="U346" s="1"/>
  <c r="T349"/>
  <c r="T348" s="1"/>
  <c r="T347" s="1"/>
  <c r="T346" s="1"/>
  <c r="S349"/>
  <c r="S348" s="1"/>
  <c r="S347" s="1"/>
  <c r="S346" s="1"/>
  <c r="U340"/>
  <c r="U339" s="1"/>
  <c r="U338" s="1"/>
  <c r="T340"/>
  <c r="T339" s="1"/>
  <c r="T338" s="1"/>
  <c r="S340"/>
  <c r="S339" s="1"/>
  <c r="S338" s="1"/>
  <c r="U336"/>
  <c r="U335" s="1"/>
  <c r="U334" s="1"/>
  <c r="T336"/>
  <c r="T335" s="1"/>
  <c r="T334" s="1"/>
  <c r="S336"/>
  <c r="S335" s="1"/>
  <c r="S334" s="1"/>
  <c r="S333" s="1"/>
  <c r="U331"/>
  <c r="T331"/>
  <c r="T330" s="1"/>
  <c r="T329" s="1"/>
  <c r="T328" s="1"/>
  <c r="S331"/>
  <c r="S330" s="1"/>
  <c r="S329" s="1"/>
  <c r="S328" s="1"/>
  <c r="U330"/>
  <c r="U329" s="1"/>
  <c r="U328" s="1"/>
  <c r="U326"/>
  <c r="U325" s="1"/>
  <c r="U324" s="1"/>
  <c r="U323" s="1"/>
  <c r="U322" s="1"/>
  <c r="T326"/>
  <c r="S326"/>
  <c r="S325" s="1"/>
  <c r="S324" s="1"/>
  <c r="S323" s="1"/>
  <c r="S322" s="1"/>
  <c r="T325"/>
  <c r="T324" s="1"/>
  <c r="T323" s="1"/>
  <c r="T322" s="1"/>
  <c r="U320"/>
  <c r="T320"/>
  <c r="T319" s="1"/>
  <c r="S320"/>
  <c r="S319" s="1"/>
  <c r="U319"/>
  <c r="U317"/>
  <c r="T317"/>
  <c r="T316" s="1"/>
  <c r="T315" s="1"/>
  <c r="S317"/>
  <c r="S316" s="1"/>
  <c r="U316"/>
  <c r="U315" s="1"/>
  <c r="U313"/>
  <c r="T313"/>
  <c r="T312" s="1"/>
  <c r="T311" s="1"/>
  <c r="S313"/>
  <c r="S312" s="1"/>
  <c r="S311" s="1"/>
  <c r="U312"/>
  <c r="U311" s="1"/>
  <c r="U310" s="1"/>
  <c r="U306"/>
  <c r="U305" s="1"/>
  <c r="U304" s="1"/>
  <c r="U303" s="1"/>
  <c r="U302" s="1"/>
  <c r="T306"/>
  <c r="T305" s="1"/>
  <c r="T304" s="1"/>
  <c r="T303" s="1"/>
  <c r="T302" s="1"/>
  <c r="S306"/>
  <c r="S305" s="1"/>
  <c r="S304" s="1"/>
  <c r="S303" s="1"/>
  <c r="S302" s="1"/>
  <c r="U299"/>
  <c r="T299"/>
  <c r="S299"/>
  <c r="U297"/>
  <c r="T297"/>
  <c r="S297"/>
  <c r="U295"/>
  <c r="T295"/>
  <c r="S295"/>
  <c r="U291"/>
  <c r="U290" s="1"/>
  <c r="U289" s="1"/>
  <c r="T291"/>
  <c r="T290" s="1"/>
  <c r="T289" s="1"/>
  <c r="S291"/>
  <c r="S290" s="1"/>
  <c r="S289" s="1"/>
  <c r="U279"/>
  <c r="T279"/>
  <c r="T278" s="1"/>
  <c r="S279"/>
  <c r="S278" s="1"/>
  <c r="U278"/>
  <c r="U276"/>
  <c r="U275" s="1"/>
  <c r="T276"/>
  <c r="T275" s="1"/>
  <c r="S276"/>
  <c r="S275" s="1"/>
  <c r="U271"/>
  <c r="U270" s="1"/>
  <c r="U269" s="1"/>
  <c r="U268" s="1"/>
  <c r="T271"/>
  <c r="T270" s="1"/>
  <c r="T269" s="1"/>
  <c r="T268" s="1"/>
  <c r="S271"/>
  <c r="S270" s="1"/>
  <c r="S269" s="1"/>
  <c r="S268" s="1"/>
  <c r="U263"/>
  <c r="U262" s="1"/>
  <c r="T263"/>
  <c r="T262" s="1"/>
  <c r="S263"/>
  <c r="S262" s="1"/>
  <c r="U260"/>
  <c r="U259" s="1"/>
  <c r="T260"/>
  <c r="T259" s="1"/>
  <c r="S260"/>
  <c r="S259" s="1"/>
  <c r="U257"/>
  <c r="U256" s="1"/>
  <c r="T257"/>
  <c r="S257"/>
  <c r="S256" s="1"/>
  <c r="T256"/>
  <c r="U254"/>
  <c r="U253" s="1"/>
  <c r="T254"/>
  <c r="S254"/>
  <c r="S253" s="1"/>
  <c r="T253"/>
  <c r="U251"/>
  <c r="U250" s="1"/>
  <c r="T251"/>
  <c r="T250" s="1"/>
  <c r="S251"/>
  <c r="S250" s="1"/>
  <c r="U235"/>
  <c r="T235"/>
  <c r="S235"/>
  <c r="U233"/>
  <c r="U232" s="1"/>
  <c r="U231" s="1"/>
  <c r="T233"/>
  <c r="S233"/>
  <c r="S232" s="1"/>
  <c r="S231" s="1"/>
  <c r="U229"/>
  <c r="U228" s="1"/>
  <c r="T229"/>
  <c r="T228" s="1"/>
  <c r="T227" s="1"/>
  <c r="S229"/>
  <c r="S228" s="1"/>
  <c r="S227" s="1"/>
  <c r="U227"/>
  <c r="U224"/>
  <c r="T224"/>
  <c r="S224"/>
  <c r="U222"/>
  <c r="U221" s="1"/>
  <c r="U220" s="1"/>
  <c r="T222"/>
  <c r="S222"/>
  <c r="S221" s="1"/>
  <c r="S220" s="1"/>
  <c r="U218"/>
  <c r="U217" s="1"/>
  <c r="U216" s="1"/>
  <c r="T218"/>
  <c r="T217" s="1"/>
  <c r="T216" s="1"/>
  <c r="S218"/>
  <c r="S217" s="1"/>
  <c r="S216" s="1"/>
  <c r="U209"/>
  <c r="U208" s="1"/>
  <c r="T209"/>
  <c r="T208" s="1"/>
  <c r="T207" s="1"/>
  <c r="T206" s="1"/>
  <c r="S209"/>
  <c r="S208" s="1"/>
  <c r="S207" s="1"/>
  <c r="S206" s="1"/>
  <c r="U207"/>
  <c r="U206" s="1"/>
  <c r="U204"/>
  <c r="T204"/>
  <c r="S204"/>
  <c r="U202"/>
  <c r="T202"/>
  <c r="S202"/>
  <c r="U200"/>
  <c r="T200"/>
  <c r="S200"/>
  <c r="U196"/>
  <c r="T196"/>
  <c r="T195" s="1"/>
  <c r="T194" s="1"/>
  <c r="S196"/>
  <c r="S195" s="1"/>
  <c r="S194" s="1"/>
  <c r="U195"/>
  <c r="U194" s="1"/>
  <c r="U192"/>
  <c r="U191" s="1"/>
  <c r="U190" s="1"/>
  <c r="T192"/>
  <c r="T191" s="1"/>
  <c r="T190" s="1"/>
  <c r="S192"/>
  <c r="S191" s="1"/>
  <c r="S190" s="1"/>
  <c r="U187"/>
  <c r="U186" s="1"/>
  <c r="U185" s="1"/>
  <c r="U184" s="1"/>
  <c r="T187"/>
  <c r="T186" s="1"/>
  <c r="T185" s="1"/>
  <c r="T184" s="1"/>
  <c r="S187"/>
  <c r="S186" s="1"/>
  <c r="S185" s="1"/>
  <c r="S184" s="1"/>
  <c r="U182"/>
  <c r="U181" s="1"/>
  <c r="U180" s="1"/>
  <c r="U179" s="1"/>
  <c r="T182"/>
  <c r="T181" s="1"/>
  <c r="T180" s="1"/>
  <c r="T179" s="1"/>
  <c r="S182"/>
  <c r="S181" s="1"/>
  <c r="S180" s="1"/>
  <c r="S179" s="1"/>
  <c r="U175"/>
  <c r="T175"/>
  <c r="S175"/>
  <c r="U173"/>
  <c r="T173"/>
  <c r="S173"/>
  <c r="U171"/>
  <c r="T171"/>
  <c r="S171"/>
  <c r="S170" s="1"/>
  <c r="S169" s="1"/>
  <c r="U167"/>
  <c r="U166" s="1"/>
  <c r="U165" s="1"/>
  <c r="T167"/>
  <c r="T166" s="1"/>
  <c r="T165" s="1"/>
  <c r="S167"/>
  <c r="S166" s="1"/>
  <c r="S165" s="1"/>
  <c r="U156"/>
  <c r="T156"/>
  <c r="S156"/>
  <c r="U154"/>
  <c r="T154"/>
  <c r="S154"/>
  <c r="U152"/>
  <c r="T152"/>
  <c r="S152"/>
  <c r="U144"/>
  <c r="T144"/>
  <c r="S144"/>
  <c r="U142"/>
  <c r="U141" s="1"/>
  <c r="U140" s="1"/>
  <c r="U139" s="1"/>
  <c r="T142"/>
  <c r="S142"/>
  <c r="U137"/>
  <c r="U136" s="1"/>
  <c r="U135" s="1"/>
  <c r="U134" s="1"/>
  <c r="T137"/>
  <c r="T136" s="1"/>
  <c r="T135" s="1"/>
  <c r="T134" s="1"/>
  <c r="S137"/>
  <c r="S136" s="1"/>
  <c r="S135" s="1"/>
  <c r="S134" s="1"/>
  <c r="U132"/>
  <c r="T132"/>
  <c r="S132"/>
  <c r="U130"/>
  <c r="T130"/>
  <c r="S130"/>
  <c r="U128"/>
  <c r="U127" s="1"/>
  <c r="T128"/>
  <c r="S128"/>
  <c r="U125"/>
  <c r="T125"/>
  <c r="S125"/>
  <c r="U123"/>
  <c r="T123"/>
  <c r="S123"/>
  <c r="U121"/>
  <c r="U120" s="1"/>
  <c r="T121"/>
  <c r="S121"/>
  <c r="U117"/>
  <c r="U116" s="1"/>
  <c r="T117"/>
  <c r="T116" s="1"/>
  <c r="S117"/>
  <c r="S116" s="1"/>
  <c r="U114"/>
  <c r="T114"/>
  <c r="S114"/>
  <c r="U112"/>
  <c r="T112"/>
  <c r="S112"/>
  <c r="U110"/>
  <c r="U109" s="1"/>
  <c r="T110"/>
  <c r="S110"/>
  <c r="U105"/>
  <c r="T105"/>
  <c r="S105"/>
  <c r="U103"/>
  <c r="T103"/>
  <c r="T102" s="1"/>
  <c r="T101" s="1"/>
  <c r="T100" s="1"/>
  <c r="S103"/>
  <c r="U97"/>
  <c r="T97"/>
  <c r="T96" s="1"/>
  <c r="T95" s="1"/>
  <c r="T94" s="1"/>
  <c r="S97"/>
  <c r="S96" s="1"/>
  <c r="S95" s="1"/>
  <c r="S94" s="1"/>
  <c r="U96"/>
  <c r="U95" s="1"/>
  <c r="U94" s="1"/>
  <c r="U92"/>
  <c r="U91" s="1"/>
  <c r="T92"/>
  <c r="T91" s="1"/>
  <c r="S92"/>
  <c r="S91" s="1"/>
  <c r="U89"/>
  <c r="T89"/>
  <c r="S89"/>
  <c r="U87"/>
  <c r="U86" s="1"/>
  <c r="U85" s="1"/>
  <c r="T87"/>
  <c r="T86" s="1"/>
  <c r="T85" s="1"/>
  <c r="S87"/>
  <c r="U83"/>
  <c r="U82" s="1"/>
  <c r="U81" s="1"/>
  <c r="T83"/>
  <c r="T82" s="1"/>
  <c r="T81" s="1"/>
  <c r="S83"/>
  <c r="S82" s="1"/>
  <c r="S81" s="1"/>
  <c r="U78"/>
  <c r="U77" s="1"/>
  <c r="U76" s="1"/>
  <c r="U75" s="1"/>
  <c r="T78"/>
  <c r="T77" s="1"/>
  <c r="T76" s="1"/>
  <c r="T75" s="1"/>
  <c r="S78"/>
  <c r="S77" s="1"/>
  <c r="S76" s="1"/>
  <c r="S75" s="1"/>
  <c r="U71"/>
  <c r="T71"/>
  <c r="T70" s="1"/>
  <c r="T69" s="1"/>
  <c r="T68" s="1"/>
  <c r="T67" s="1"/>
  <c r="S71"/>
  <c r="S70" s="1"/>
  <c r="S69" s="1"/>
  <c r="S68" s="1"/>
  <c r="S67" s="1"/>
  <c r="U70"/>
  <c r="U69" s="1"/>
  <c r="U68" s="1"/>
  <c r="U67" s="1"/>
  <c r="U64"/>
  <c r="T64"/>
  <c r="S64"/>
  <c r="U62"/>
  <c r="T62"/>
  <c r="S62"/>
  <c r="U60"/>
  <c r="T60"/>
  <c r="T59" s="1"/>
  <c r="T58" s="1"/>
  <c r="T57" s="1"/>
  <c r="T56" s="1"/>
  <c r="S60"/>
  <c r="U53"/>
  <c r="T53"/>
  <c r="S53"/>
  <c r="U51"/>
  <c r="T51"/>
  <c r="S51"/>
  <c r="U49"/>
  <c r="T49"/>
  <c r="S49"/>
  <c r="U41"/>
  <c r="T41"/>
  <c r="S41"/>
  <c r="U39"/>
  <c r="T39"/>
  <c r="S39"/>
  <c r="U37"/>
  <c r="T37"/>
  <c r="S37"/>
  <c r="U34"/>
  <c r="U33" s="1"/>
  <c r="T34"/>
  <c r="T33" s="1"/>
  <c r="S34"/>
  <c r="S33" s="1"/>
  <c r="U31"/>
  <c r="U30" s="1"/>
  <c r="T31"/>
  <c r="T30" s="1"/>
  <c r="S31"/>
  <c r="S30" s="1"/>
  <c r="U24"/>
  <c r="U23" s="1"/>
  <c r="U22" s="1"/>
  <c r="U21" s="1"/>
  <c r="U20" s="1"/>
  <c r="U19" s="1"/>
  <c r="T24"/>
  <c r="T23" s="1"/>
  <c r="T22" s="1"/>
  <c r="T21" s="1"/>
  <c r="T20" s="1"/>
  <c r="T19" s="1"/>
  <c r="S24"/>
  <c r="S23" s="1"/>
  <c r="S22" s="1"/>
  <c r="S21" s="1"/>
  <c r="S20" s="1"/>
  <c r="S19" s="1"/>
  <c r="K156"/>
  <c r="M156"/>
  <c r="N156"/>
  <c r="O156"/>
  <c r="Q158"/>
  <c r="W158" s="1"/>
  <c r="AC158" s="1"/>
  <c r="AI158" s="1"/>
  <c r="AO158" s="1"/>
  <c r="AU158" s="1"/>
  <c r="L158"/>
  <c r="J158"/>
  <c r="P158" s="1"/>
  <c r="V158" s="1"/>
  <c r="AB158" s="1"/>
  <c r="AH158" s="1"/>
  <c r="AN158" s="1"/>
  <c r="AT158" s="1"/>
  <c r="Q938"/>
  <c r="W938" s="1"/>
  <c r="Q930"/>
  <c r="W930" s="1"/>
  <c r="Q920"/>
  <c r="W920" s="1"/>
  <c r="Q913"/>
  <c r="W913" s="1"/>
  <c r="Q910"/>
  <c r="W910" s="1"/>
  <c r="Q906"/>
  <c r="Q897"/>
  <c r="W897" s="1"/>
  <c r="M891"/>
  <c r="N891"/>
  <c r="O891"/>
  <c r="Q892"/>
  <c r="W892" s="1"/>
  <c r="Q888"/>
  <c r="W888" s="1"/>
  <c r="Q886"/>
  <c r="W886" s="1"/>
  <c r="Q877"/>
  <c r="W877" s="1"/>
  <c r="Q872"/>
  <c r="W872" s="1"/>
  <c r="Q869"/>
  <c r="W869" s="1"/>
  <c r="Q866"/>
  <c r="W866" s="1"/>
  <c r="Q859"/>
  <c r="W859" s="1"/>
  <c r="Q856"/>
  <c r="W856" s="1"/>
  <c r="Q853"/>
  <c r="W853" s="1"/>
  <c r="Q850"/>
  <c r="W850" s="1"/>
  <c r="Q847"/>
  <c r="W847" s="1"/>
  <c r="Q844"/>
  <c r="W844" s="1"/>
  <c r="Q836"/>
  <c r="W836" s="1"/>
  <c r="Q816"/>
  <c r="W816" s="1"/>
  <c r="Q813"/>
  <c r="W813" s="1"/>
  <c r="Q810"/>
  <c r="W810" s="1"/>
  <c r="Q804"/>
  <c r="W804" s="1"/>
  <c r="Q801"/>
  <c r="W801" s="1"/>
  <c r="Q798"/>
  <c r="W798" s="1"/>
  <c r="Q795"/>
  <c r="W795" s="1"/>
  <c r="Q792"/>
  <c r="W792" s="1"/>
  <c r="Q789"/>
  <c r="W789" s="1"/>
  <c r="Q786"/>
  <c r="W786" s="1"/>
  <c r="Q783"/>
  <c r="W783" s="1"/>
  <c r="Q777"/>
  <c r="W777" s="1"/>
  <c r="Q780"/>
  <c r="W780" s="1"/>
  <c r="Q774"/>
  <c r="W774" s="1"/>
  <c r="Q771"/>
  <c r="W771" s="1"/>
  <c r="Q768"/>
  <c r="W768" s="1"/>
  <c r="Q765"/>
  <c r="W765" s="1"/>
  <c r="Q762"/>
  <c r="W762" s="1"/>
  <c r="Q759"/>
  <c r="W759" s="1"/>
  <c r="Q756"/>
  <c r="W756" s="1"/>
  <c r="Q753"/>
  <c r="W753" s="1"/>
  <c r="Q750"/>
  <c r="W750" s="1"/>
  <c r="Q747"/>
  <c r="W747" s="1"/>
  <c r="Q744"/>
  <c r="W744" s="1"/>
  <c r="Q741"/>
  <c r="W741" s="1"/>
  <c r="Q734"/>
  <c r="W734" s="1"/>
  <c r="Q724"/>
  <c r="W724" s="1"/>
  <c r="Q719"/>
  <c r="W719" s="1"/>
  <c r="AC719" s="1"/>
  <c r="Q712"/>
  <c r="W712" s="1"/>
  <c r="P712"/>
  <c r="V712" s="1"/>
  <c r="Q709"/>
  <c r="W709" s="1"/>
  <c r="AC709" s="1"/>
  <c r="AI709" s="1"/>
  <c r="AO709" s="1"/>
  <c r="AU709" s="1"/>
  <c r="Q708"/>
  <c r="W708" s="1"/>
  <c r="Q705"/>
  <c r="W705" s="1"/>
  <c r="Q702"/>
  <c r="W702" s="1"/>
  <c r="Q699"/>
  <c r="W699" s="1"/>
  <c r="AC699" s="1"/>
  <c r="AI699" s="1"/>
  <c r="AO699" s="1"/>
  <c r="AU699" s="1"/>
  <c r="Q698"/>
  <c r="W698" s="1"/>
  <c r="AC698" s="1"/>
  <c r="Q694"/>
  <c r="W694" s="1"/>
  <c r="AC694" s="1"/>
  <c r="AI694" s="1"/>
  <c r="AO694" s="1"/>
  <c r="AU694" s="1"/>
  <c r="Q693"/>
  <c r="W693" s="1"/>
  <c r="AC693" s="1"/>
  <c r="Q690"/>
  <c r="W690" s="1"/>
  <c r="Q687"/>
  <c r="W687" s="1"/>
  <c r="Q684"/>
  <c r="W684" s="1"/>
  <c r="AC684" s="1"/>
  <c r="AI684" s="1"/>
  <c r="AO684" s="1"/>
  <c r="AU684" s="1"/>
  <c r="Q683"/>
  <c r="W683" s="1"/>
  <c r="Q678"/>
  <c r="W678" s="1"/>
  <c r="Q675"/>
  <c r="W675" s="1"/>
  <c r="Q666"/>
  <c r="W666" s="1"/>
  <c r="AC666" s="1"/>
  <c r="AI666" s="1"/>
  <c r="AO666" s="1"/>
  <c r="AU666" s="1"/>
  <c r="Q665"/>
  <c r="W665" s="1"/>
  <c r="Q662"/>
  <c r="W662" s="1"/>
  <c r="AC662" s="1"/>
  <c r="Q659"/>
  <c r="W659" s="1"/>
  <c r="Q656"/>
  <c r="W656" s="1"/>
  <c r="AC656" s="1"/>
  <c r="AI656" s="1"/>
  <c r="AO656" s="1"/>
  <c r="AU656" s="1"/>
  <c r="Q655"/>
  <c r="W655" s="1"/>
  <c r="Q651"/>
  <c r="W651" s="1"/>
  <c r="AC651" s="1"/>
  <c r="AI651" s="1"/>
  <c r="AO651" s="1"/>
  <c r="AU651" s="1"/>
  <c r="Q650"/>
  <c r="W650" s="1"/>
  <c r="Q647"/>
  <c r="W647" s="1"/>
  <c r="Q644"/>
  <c r="W644" s="1"/>
  <c r="Q641"/>
  <c r="W641" s="1"/>
  <c r="AC641" s="1"/>
  <c r="AI641" s="1"/>
  <c r="AO641" s="1"/>
  <c r="AU641" s="1"/>
  <c r="Q640"/>
  <c r="W640" s="1"/>
  <c r="AC640" s="1"/>
  <c r="Q631"/>
  <c r="Q629"/>
  <c r="W629" s="1"/>
  <c r="AC629" s="1"/>
  <c r="Q627"/>
  <c r="W627" s="1"/>
  <c r="AC627" s="1"/>
  <c r="Q623"/>
  <c r="W623" s="1"/>
  <c r="Q619"/>
  <c r="W619" s="1"/>
  <c r="AC619" s="1"/>
  <c r="Q612"/>
  <c r="W612" s="1"/>
  <c r="Q609"/>
  <c r="W609" s="1"/>
  <c r="Q604"/>
  <c r="W604" s="1"/>
  <c r="Q600"/>
  <c r="W600" s="1"/>
  <c r="AC600" s="1"/>
  <c r="Q593"/>
  <c r="W593" s="1"/>
  <c r="Q589"/>
  <c r="W589" s="1"/>
  <c r="Q584"/>
  <c r="W584" s="1"/>
  <c r="AC584" s="1"/>
  <c r="Q580"/>
  <c r="W580" s="1"/>
  <c r="AC580" s="1"/>
  <c r="Q573"/>
  <c r="W573" s="1"/>
  <c r="Q569"/>
  <c r="W569" s="1"/>
  <c r="Q562"/>
  <c r="W562" s="1"/>
  <c r="Q558"/>
  <c r="W558" s="1"/>
  <c r="Q553"/>
  <c r="W553" s="1"/>
  <c r="Q548"/>
  <c r="W548" s="1"/>
  <c r="Q544"/>
  <c r="W544" s="1"/>
  <c r="AC544" s="1"/>
  <c r="Q539"/>
  <c r="W539" s="1"/>
  <c r="K535"/>
  <c r="M535"/>
  <c r="M534" s="1"/>
  <c r="N535"/>
  <c r="O535"/>
  <c r="O534" s="1"/>
  <c r="K534"/>
  <c r="K533" s="1"/>
  <c r="N534"/>
  <c r="Q536"/>
  <c r="W536" s="1"/>
  <c r="AC536" s="1"/>
  <c r="Q532"/>
  <c r="W532" s="1"/>
  <c r="Q527"/>
  <c r="W527" s="1"/>
  <c r="K522"/>
  <c r="K521" s="1"/>
  <c r="K520" s="1"/>
  <c r="K519" s="1"/>
  <c r="M522"/>
  <c r="M521" s="1"/>
  <c r="M520" s="1"/>
  <c r="N522"/>
  <c r="N521" s="1"/>
  <c r="N520" s="1"/>
  <c r="O522"/>
  <c r="O521" s="1"/>
  <c r="O520" s="1"/>
  <c r="Q523"/>
  <c r="W523" s="1"/>
  <c r="AC523" s="1"/>
  <c r="Q512"/>
  <c r="W512" s="1"/>
  <c r="Q508"/>
  <c r="W508" s="1"/>
  <c r="Q505"/>
  <c r="W505" s="1"/>
  <c r="AC505" s="1"/>
  <c r="Q502"/>
  <c r="W502" s="1"/>
  <c r="AC502" s="1"/>
  <c r="Q498"/>
  <c r="W498" s="1"/>
  <c r="Q484"/>
  <c r="W484" s="1"/>
  <c r="AC484" s="1"/>
  <c r="Q480"/>
  <c r="W480" s="1"/>
  <c r="AC480" s="1"/>
  <c r="Q479"/>
  <c r="W479" s="1"/>
  <c r="AC479" s="1"/>
  <c r="AI479" s="1"/>
  <c r="AO479" s="1"/>
  <c r="AU479" s="1"/>
  <c r="Q472"/>
  <c r="W472" s="1"/>
  <c r="AC472" s="1"/>
  <c r="AI472" s="1"/>
  <c r="AO472" s="1"/>
  <c r="AU472" s="1"/>
  <c r="Q471"/>
  <c r="W471" s="1"/>
  <c r="AC471" s="1"/>
  <c r="Q462"/>
  <c r="W462" s="1"/>
  <c r="Q455"/>
  <c r="W455" s="1"/>
  <c r="Q446"/>
  <c r="W446" s="1"/>
  <c r="Q441"/>
  <c r="W441" s="1"/>
  <c r="Q436"/>
  <c r="W436" s="1"/>
  <c r="Q432"/>
  <c r="W432" s="1"/>
  <c r="Q427"/>
  <c r="W427" s="1"/>
  <c r="Q417"/>
  <c r="Q414"/>
  <c r="W414" s="1"/>
  <c r="Q403"/>
  <c r="W403" s="1"/>
  <c r="Q395"/>
  <c r="W395" s="1"/>
  <c r="Q390"/>
  <c r="W390" s="1"/>
  <c r="Q384"/>
  <c r="W384" s="1"/>
  <c r="Q377"/>
  <c r="W377" s="1"/>
  <c r="Q375"/>
  <c r="W375" s="1"/>
  <c r="Q370"/>
  <c r="W370" s="1"/>
  <c r="Q363"/>
  <c r="W363" s="1"/>
  <c r="Q362"/>
  <c r="W362" s="1"/>
  <c r="AC362" s="1"/>
  <c r="AI362" s="1"/>
  <c r="AO362" s="1"/>
  <c r="AU362" s="1"/>
  <c r="Q360"/>
  <c r="W360" s="1"/>
  <c r="Q355"/>
  <c r="W355" s="1"/>
  <c r="Q350"/>
  <c r="W350" s="1"/>
  <c r="Q341"/>
  <c r="W341" s="1"/>
  <c r="Q337"/>
  <c r="W337" s="1"/>
  <c r="Q332"/>
  <c r="W332" s="1"/>
  <c r="Q327"/>
  <c r="W327" s="1"/>
  <c r="Q321"/>
  <c r="W321" s="1"/>
  <c r="Q318"/>
  <c r="W318" s="1"/>
  <c r="Q314"/>
  <c r="W314" s="1"/>
  <c r="Q307"/>
  <c r="W307" s="1"/>
  <c r="Q300"/>
  <c r="W300" s="1"/>
  <c r="Q298"/>
  <c r="W298" s="1"/>
  <c r="Q296"/>
  <c r="W296" s="1"/>
  <c r="Q292"/>
  <c r="W292" s="1"/>
  <c r="Q280"/>
  <c r="W280" s="1"/>
  <c r="Q277"/>
  <c r="W277" s="1"/>
  <c r="Q272"/>
  <c r="W272" s="1"/>
  <c r="Q264"/>
  <c r="W264" s="1"/>
  <c r="Q261"/>
  <c r="W261" s="1"/>
  <c r="Q258"/>
  <c r="W258" s="1"/>
  <c r="Q255"/>
  <c r="W255" s="1"/>
  <c r="Q252"/>
  <c r="W252" s="1"/>
  <c r="Q236"/>
  <c r="W236" s="1"/>
  <c r="Q234"/>
  <c r="W234" s="1"/>
  <c r="Q230"/>
  <c r="W230" s="1"/>
  <c r="Q225"/>
  <c r="W225" s="1"/>
  <c r="Q223"/>
  <c r="W223" s="1"/>
  <c r="Q219"/>
  <c r="W219" s="1"/>
  <c r="Q210"/>
  <c r="W210" s="1"/>
  <c r="Q205"/>
  <c r="W205" s="1"/>
  <c r="Q203"/>
  <c r="W203" s="1"/>
  <c r="Q201"/>
  <c r="W201" s="1"/>
  <c r="Q197"/>
  <c r="W197" s="1"/>
  <c r="Q193"/>
  <c r="W193" s="1"/>
  <c r="Q188"/>
  <c r="W188" s="1"/>
  <c r="Q183"/>
  <c r="W183" s="1"/>
  <c r="Q176"/>
  <c r="W176" s="1"/>
  <c r="Q174"/>
  <c r="W174" s="1"/>
  <c r="Q172"/>
  <c r="W172" s="1"/>
  <c r="Q168"/>
  <c r="W168" s="1"/>
  <c r="Q159"/>
  <c r="W159" s="1"/>
  <c r="Q157"/>
  <c r="W157" s="1"/>
  <c r="AC157" s="1"/>
  <c r="Q155"/>
  <c r="W155" s="1"/>
  <c r="Q153"/>
  <c r="W153" s="1"/>
  <c r="Q148"/>
  <c r="W148" s="1"/>
  <c r="AC148" s="1"/>
  <c r="AI148" s="1"/>
  <c r="AO148" s="1"/>
  <c r="AU148" s="1"/>
  <c r="Q145"/>
  <c r="W145" s="1"/>
  <c r="Q143"/>
  <c r="W143" s="1"/>
  <c r="Q138"/>
  <c r="W138" s="1"/>
  <c r="Q133"/>
  <c r="W133" s="1"/>
  <c r="Q131"/>
  <c r="W131" s="1"/>
  <c r="Q129"/>
  <c r="W129" s="1"/>
  <c r="Q126"/>
  <c r="W126" s="1"/>
  <c r="Q124"/>
  <c r="W124" s="1"/>
  <c r="Q122"/>
  <c r="W122" s="1"/>
  <c r="Q118"/>
  <c r="W118" s="1"/>
  <c r="Q115"/>
  <c r="Q114" s="1"/>
  <c r="Q113"/>
  <c r="W113" s="1"/>
  <c r="Q111"/>
  <c r="W111" s="1"/>
  <c r="Q106"/>
  <c r="W106" s="1"/>
  <c r="Q104"/>
  <c r="W104" s="1"/>
  <c r="Q98"/>
  <c r="W98" s="1"/>
  <c r="Q93"/>
  <c r="W93" s="1"/>
  <c r="Q90"/>
  <c r="W90" s="1"/>
  <c r="Q88"/>
  <c r="W88" s="1"/>
  <c r="Q84"/>
  <c r="W84" s="1"/>
  <c r="Q79"/>
  <c r="W79" s="1"/>
  <c r="Q72"/>
  <c r="W72" s="1"/>
  <c r="Q65"/>
  <c r="W65" s="1"/>
  <c r="Q63"/>
  <c r="W63" s="1"/>
  <c r="Q61"/>
  <c r="W61" s="1"/>
  <c r="Q54"/>
  <c r="W54" s="1"/>
  <c r="AC54" s="1"/>
  <c r="Q52"/>
  <c r="W52" s="1"/>
  <c r="Q50"/>
  <c r="W50" s="1"/>
  <c r="Q42"/>
  <c r="W42" s="1"/>
  <c r="Q40"/>
  <c r="W40" s="1"/>
  <c r="Q38"/>
  <c r="W38" s="1"/>
  <c r="Q35"/>
  <c r="W35" s="1"/>
  <c r="Q32"/>
  <c r="W32" s="1"/>
  <c r="Q25"/>
  <c r="W25" s="1"/>
  <c r="AC25" s="1"/>
  <c r="Q940"/>
  <c r="W940" s="1"/>
  <c r="AC940" s="1"/>
  <c r="AI940" s="1"/>
  <c r="AO940" s="1"/>
  <c r="AU940" s="1"/>
  <c r="M937"/>
  <c r="M936" s="1"/>
  <c r="M935" s="1"/>
  <c r="M934" s="1"/>
  <c r="M932" s="1"/>
  <c r="N937"/>
  <c r="N936" s="1"/>
  <c r="N935" s="1"/>
  <c r="N934" s="1"/>
  <c r="N932" s="1"/>
  <c r="O937"/>
  <c r="O936" s="1"/>
  <c r="O935" s="1"/>
  <c r="O934" s="1"/>
  <c r="O932" s="1"/>
  <c r="Q937"/>
  <c r="Q936" s="1"/>
  <c r="Q935" s="1"/>
  <c r="Q934" s="1"/>
  <c r="Q932" s="1"/>
  <c r="M929"/>
  <c r="M928" s="1"/>
  <c r="M927" s="1"/>
  <c r="M926" s="1"/>
  <c r="M925" s="1"/>
  <c r="M924" s="1"/>
  <c r="M922" s="1"/>
  <c r="N929"/>
  <c r="N928" s="1"/>
  <c r="N927" s="1"/>
  <c r="N926" s="1"/>
  <c r="N925" s="1"/>
  <c r="N924" s="1"/>
  <c r="N922" s="1"/>
  <c r="O929"/>
  <c r="O928" s="1"/>
  <c r="O927" s="1"/>
  <c r="O926" s="1"/>
  <c r="O925" s="1"/>
  <c r="O924" s="1"/>
  <c r="O922" s="1"/>
  <c r="Q929"/>
  <c r="Q928" s="1"/>
  <c r="Q927" s="1"/>
  <c r="Q926" s="1"/>
  <c r="Q925" s="1"/>
  <c r="Q924" s="1"/>
  <c r="Q922" s="1"/>
  <c r="M919"/>
  <c r="M918" s="1"/>
  <c r="M917" s="1"/>
  <c r="M916" s="1"/>
  <c r="M915" s="1"/>
  <c r="N919"/>
  <c r="N918" s="1"/>
  <c r="N917" s="1"/>
  <c r="N916" s="1"/>
  <c r="N915" s="1"/>
  <c r="O919"/>
  <c r="O918" s="1"/>
  <c r="O917" s="1"/>
  <c r="O916" s="1"/>
  <c r="O915" s="1"/>
  <c r="M912"/>
  <c r="M911" s="1"/>
  <c r="N912"/>
  <c r="N911" s="1"/>
  <c r="O912"/>
  <c r="O911" s="1"/>
  <c r="Q912"/>
  <c r="Q911" s="1"/>
  <c r="M909"/>
  <c r="M908" s="1"/>
  <c r="N909"/>
  <c r="N908" s="1"/>
  <c r="O909"/>
  <c r="O908" s="1"/>
  <c r="Q909"/>
  <c r="Q908" s="1"/>
  <c r="M905"/>
  <c r="M904" s="1"/>
  <c r="M903" s="1"/>
  <c r="N905"/>
  <c r="N904" s="1"/>
  <c r="N903" s="1"/>
  <c r="O905"/>
  <c r="O904" s="1"/>
  <c r="O903" s="1"/>
  <c r="M896"/>
  <c r="M895" s="1"/>
  <c r="M894" s="1"/>
  <c r="M893" s="1"/>
  <c r="N896"/>
  <c r="N895" s="1"/>
  <c r="N894" s="1"/>
  <c r="N893" s="1"/>
  <c r="O896"/>
  <c r="O895" s="1"/>
  <c r="O894" s="1"/>
  <c r="O893" s="1"/>
  <c r="Q896"/>
  <c r="Q895" s="1"/>
  <c r="Q894" s="1"/>
  <c r="Q893" s="1"/>
  <c r="M890"/>
  <c r="M889" s="1"/>
  <c r="N890"/>
  <c r="N889" s="1"/>
  <c r="O890"/>
  <c r="O889" s="1"/>
  <c r="M887"/>
  <c r="N887"/>
  <c r="O887"/>
  <c r="Q887"/>
  <c r="M885"/>
  <c r="N885"/>
  <c r="N884" s="1"/>
  <c r="O885"/>
  <c r="O884" s="1"/>
  <c r="Q885"/>
  <c r="M876"/>
  <c r="M875" s="1"/>
  <c r="N876"/>
  <c r="N875" s="1"/>
  <c r="O876"/>
  <c r="O875" s="1"/>
  <c r="Q876"/>
  <c r="Q875" s="1"/>
  <c r="M871"/>
  <c r="M870" s="1"/>
  <c r="N871"/>
  <c r="N870" s="1"/>
  <c r="O871"/>
  <c r="O870" s="1"/>
  <c r="Q871"/>
  <c r="Q870" s="1"/>
  <c r="M868"/>
  <c r="M867" s="1"/>
  <c r="N868"/>
  <c r="N867" s="1"/>
  <c r="O868"/>
  <c r="O867" s="1"/>
  <c r="M865"/>
  <c r="M864" s="1"/>
  <c r="N865"/>
  <c r="N864" s="1"/>
  <c r="O865"/>
  <c r="O864" s="1"/>
  <c r="Q865"/>
  <c r="Q864" s="1"/>
  <c r="M858"/>
  <c r="M857" s="1"/>
  <c r="N858"/>
  <c r="N857" s="1"/>
  <c r="O858"/>
  <c r="O857" s="1"/>
  <c r="Q858"/>
  <c r="Q857" s="1"/>
  <c r="M855"/>
  <c r="M854" s="1"/>
  <c r="N855"/>
  <c r="N854" s="1"/>
  <c r="O855"/>
  <c r="O854" s="1"/>
  <c r="Q855"/>
  <c r="Q854" s="1"/>
  <c r="M852"/>
  <c r="M851" s="1"/>
  <c r="N852"/>
  <c r="N851" s="1"/>
  <c r="O852"/>
  <c r="O851" s="1"/>
  <c r="M849"/>
  <c r="M848" s="1"/>
  <c r="N849"/>
  <c r="N848" s="1"/>
  <c r="O849"/>
  <c r="O848" s="1"/>
  <c r="Q849"/>
  <c r="Q848" s="1"/>
  <c r="M846"/>
  <c r="M845" s="1"/>
  <c r="N846"/>
  <c r="N845" s="1"/>
  <c r="O846"/>
  <c r="O845" s="1"/>
  <c r="Q846"/>
  <c r="Q845" s="1"/>
  <c r="M843"/>
  <c r="M842" s="1"/>
  <c r="N843"/>
  <c r="N842" s="1"/>
  <c r="O843"/>
  <c r="O842" s="1"/>
  <c r="Q843"/>
  <c r="Q842" s="1"/>
  <c r="M835"/>
  <c r="M834" s="1"/>
  <c r="M833" s="1"/>
  <c r="M832" s="1"/>
  <c r="N835"/>
  <c r="N834" s="1"/>
  <c r="N833" s="1"/>
  <c r="N832" s="1"/>
  <c r="O835"/>
  <c r="O834" s="1"/>
  <c r="O833" s="1"/>
  <c r="O832" s="1"/>
  <c r="Q835"/>
  <c r="Q834" s="1"/>
  <c r="Q833" s="1"/>
  <c r="Q832" s="1"/>
  <c r="M815"/>
  <c r="M814" s="1"/>
  <c r="N815"/>
  <c r="N814" s="1"/>
  <c r="O815"/>
  <c r="O814" s="1"/>
  <c r="Q815"/>
  <c r="Q814" s="1"/>
  <c r="M812"/>
  <c r="M811" s="1"/>
  <c r="N812"/>
  <c r="N811" s="1"/>
  <c r="O812"/>
  <c r="O811" s="1"/>
  <c r="Q812"/>
  <c r="Q811" s="1"/>
  <c r="M809"/>
  <c r="M808" s="1"/>
  <c r="N809"/>
  <c r="N808" s="1"/>
  <c r="O809"/>
  <c r="O808" s="1"/>
  <c r="Q809"/>
  <c r="Q808" s="1"/>
  <c r="M803"/>
  <c r="M802" s="1"/>
  <c r="N803"/>
  <c r="N802" s="1"/>
  <c r="O803"/>
  <c r="O802" s="1"/>
  <c r="M800"/>
  <c r="M799" s="1"/>
  <c r="N800"/>
  <c r="N799" s="1"/>
  <c r="O800"/>
  <c r="O799" s="1"/>
  <c r="Q800"/>
  <c r="Q799" s="1"/>
  <c r="M797"/>
  <c r="M796" s="1"/>
  <c r="N797"/>
  <c r="N796" s="1"/>
  <c r="O797"/>
  <c r="O796" s="1"/>
  <c r="Q797"/>
  <c r="Q796" s="1"/>
  <c r="M794"/>
  <c r="M793" s="1"/>
  <c r="N794"/>
  <c r="N793" s="1"/>
  <c r="O794"/>
  <c r="O793" s="1"/>
  <c r="Q794"/>
  <c r="Q793" s="1"/>
  <c r="O790"/>
  <c r="M791"/>
  <c r="M790" s="1"/>
  <c r="N791"/>
  <c r="N790" s="1"/>
  <c r="O791"/>
  <c r="Q791"/>
  <c r="Q790" s="1"/>
  <c r="M788"/>
  <c r="M787" s="1"/>
  <c r="N788"/>
  <c r="N787" s="1"/>
  <c r="O788"/>
  <c r="O787" s="1"/>
  <c r="Q788"/>
  <c r="Q787" s="1"/>
  <c r="M785"/>
  <c r="M784" s="1"/>
  <c r="N785"/>
  <c r="N784" s="1"/>
  <c r="O785"/>
  <c r="O784" s="1"/>
  <c r="Q785"/>
  <c r="Q784" s="1"/>
  <c r="M782"/>
  <c r="M781" s="1"/>
  <c r="N782"/>
  <c r="N781" s="1"/>
  <c r="O782"/>
  <c r="O781" s="1"/>
  <c r="Q782"/>
  <c r="Q781" s="1"/>
  <c r="M779"/>
  <c r="M778" s="1"/>
  <c r="N779"/>
  <c r="N778" s="1"/>
  <c r="O779"/>
  <c r="O778" s="1"/>
  <c r="Q779"/>
  <c r="Q778" s="1"/>
  <c r="M776"/>
  <c r="M775" s="1"/>
  <c r="N776"/>
  <c r="N775" s="1"/>
  <c r="O776"/>
  <c r="O775" s="1"/>
  <c r="Q776"/>
  <c r="Q775" s="1"/>
  <c r="M773"/>
  <c r="M772" s="1"/>
  <c r="N773"/>
  <c r="N772" s="1"/>
  <c r="O773"/>
  <c r="O772" s="1"/>
  <c r="Q773"/>
  <c r="Q772" s="1"/>
  <c r="M770"/>
  <c r="M769" s="1"/>
  <c r="N770"/>
  <c r="N769" s="1"/>
  <c r="O770"/>
  <c r="O769" s="1"/>
  <c r="Q770"/>
  <c r="Q769" s="1"/>
  <c r="M767"/>
  <c r="M766" s="1"/>
  <c r="N767"/>
  <c r="N766" s="1"/>
  <c r="O767"/>
  <c r="O766" s="1"/>
  <c r="Q767"/>
  <c r="Q766" s="1"/>
  <c r="M764"/>
  <c r="M763" s="1"/>
  <c r="N764"/>
  <c r="N763" s="1"/>
  <c r="O764"/>
  <c r="O763" s="1"/>
  <c r="Q764"/>
  <c r="Q763" s="1"/>
  <c r="M761"/>
  <c r="M760" s="1"/>
  <c r="N761"/>
  <c r="N760" s="1"/>
  <c r="O761"/>
  <c r="O760" s="1"/>
  <c r="Q761"/>
  <c r="Q760" s="1"/>
  <c r="M758"/>
  <c r="M757" s="1"/>
  <c r="N758"/>
  <c r="N757" s="1"/>
  <c r="O758"/>
  <c r="O757" s="1"/>
  <c r="Q758"/>
  <c r="Q757" s="1"/>
  <c r="M755"/>
  <c r="M754" s="1"/>
  <c r="N755"/>
  <c r="N754" s="1"/>
  <c r="O755"/>
  <c r="O754" s="1"/>
  <c r="Q755"/>
  <c r="Q754" s="1"/>
  <c r="M752"/>
  <c r="M751" s="1"/>
  <c r="N752"/>
  <c r="N751" s="1"/>
  <c r="O752"/>
  <c r="O751" s="1"/>
  <c r="Q752"/>
  <c r="Q751" s="1"/>
  <c r="M749"/>
  <c r="M748" s="1"/>
  <c r="N749"/>
  <c r="N748" s="1"/>
  <c r="O749"/>
  <c r="O748" s="1"/>
  <c r="Q749"/>
  <c r="Q748" s="1"/>
  <c r="M746"/>
  <c r="M745" s="1"/>
  <c r="N746"/>
  <c r="N745" s="1"/>
  <c r="O746"/>
  <c r="O745" s="1"/>
  <c r="Q746"/>
  <c r="Q745" s="1"/>
  <c r="M743"/>
  <c r="M742" s="1"/>
  <c r="N743"/>
  <c r="N742" s="1"/>
  <c r="O743"/>
  <c r="O742" s="1"/>
  <c r="Q743"/>
  <c r="Q742" s="1"/>
  <c r="M740"/>
  <c r="M739" s="1"/>
  <c r="N740"/>
  <c r="N739" s="1"/>
  <c r="O740"/>
  <c r="O739" s="1"/>
  <c r="Q740"/>
  <c r="Q739" s="1"/>
  <c r="M733"/>
  <c r="M732" s="1"/>
  <c r="M731" s="1"/>
  <c r="M730" s="1"/>
  <c r="M729" s="1"/>
  <c r="M728" s="1"/>
  <c r="N733"/>
  <c r="N732" s="1"/>
  <c r="N731" s="1"/>
  <c r="N730" s="1"/>
  <c r="N729" s="1"/>
  <c r="N728" s="1"/>
  <c r="O733"/>
  <c r="O732" s="1"/>
  <c r="O731" s="1"/>
  <c r="O730" s="1"/>
  <c r="O729" s="1"/>
  <c r="O728" s="1"/>
  <c r="Q733"/>
  <c r="Q732" s="1"/>
  <c r="Q731" s="1"/>
  <c r="Q730" s="1"/>
  <c r="Q729" s="1"/>
  <c r="Q728" s="1"/>
  <c r="M723"/>
  <c r="M722" s="1"/>
  <c r="M721" s="1"/>
  <c r="M720" s="1"/>
  <c r="N723"/>
  <c r="N722" s="1"/>
  <c r="N721" s="1"/>
  <c r="N720" s="1"/>
  <c r="O723"/>
  <c r="O722" s="1"/>
  <c r="O721" s="1"/>
  <c r="O720" s="1"/>
  <c r="Q723"/>
  <c r="Q722" s="1"/>
  <c r="Q721" s="1"/>
  <c r="Q720" s="1"/>
  <c r="M718"/>
  <c r="M717" s="1"/>
  <c r="M716" s="1"/>
  <c r="M715" s="1"/>
  <c r="N718"/>
  <c r="N717" s="1"/>
  <c r="N716" s="1"/>
  <c r="N715" s="1"/>
  <c r="O718"/>
  <c r="O717" s="1"/>
  <c r="O716" s="1"/>
  <c r="O715" s="1"/>
  <c r="Q718"/>
  <c r="Q717" s="1"/>
  <c r="Q716" s="1"/>
  <c r="Q715" s="1"/>
  <c r="M711"/>
  <c r="M710" s="1"/>
  <c r="N711"/>
  <c r="N710" s="1"/>
  <c r="O711"/>
  <c r="O710" s="1"/>
  <c r="P711"/>
  <c r="P710" s="1"/>
  <c r="Q711"/>
  <c r="Q710" s="1"/>
  <c r="M707"/>
  <c r="M706" s="1"/>
  <c r="N707"/>
  <c r="N706" s="1"/>
  <c r="O707"/>
  <c r="O706" s="1"/>
  <c r="Q707"/>
  <c r="Q706" s="1"/>
  <c r="M704"/>
  <c r="M703" s="1"/>
  <c r="N704"/>
  <c r="N703" s="1"/>
  <c r="O704"/>
  <c r="O703" s="1"/>
  <c r="Q704"/>
  <c r="Q703" s="1"/>
  <c r="M701"/>
  <c r="M700" s="1"/>
  <c r="N701"/>
  <c r="N700" s="1"/>
  <c r="O701"/>
  <c r="O700" s="1"/>
  <c r="Q701"/>
  <c r="Q700" s="1"/>
  <c r="M697"/>
  <c r="M696" s="1"/>
  <c r="N697"/>
  <c r="N696" s="1"/>
  <c r="O697"/>
  <c r="O696" s="1"/>
  <c r="Q697"/>
  <c r="Q696" s="1"/>
  <c r="M692"/>
  <c r="M691" s="1"/>
  <c r="N692"/>
  <c r="N691" s="1"/>
  <c r="O692"/>
  <c r="O691" s="1"/>
  <c r="Q692"/>
  <c r="Q691" s="1"/>
  <c r="M689"/>
  <c r="M688" s="1"/>
  <c r="N689"/>
  <c r="N688" s="1"/>
  <c r="O689"/>
  <c r="O688" s="1"/>
  <c r="Q689"/>
  <c r="Q688" s="1"/>
  <c r="M686"/>
  <c r="M685" s="1"/>
  <c r="N686"/>
  <c r="N685" s="1"/>
  <c r="O686"/>
  <c r="O685" s="1"/>
  <c r="Q686"/>
  <c r="Q685" s="1"/>
  <c r="M682"/>
  <c r="M681" s="1"/>
  <c r="N682"/>
  <c r="N681" s="1"/>
  <c r="O682"/>
  <c r="O681" s="1"/>
  <c r="Q682"/>
  <c r="Q681" s="1"/>
  <c r="K677"/>
  <c r="K676" s="1"/>
  <c r="M677"/>
  <c r="M676" s="1"/>
  <c r="N677"/>
  <c r="N676" s="1"/>
  <c r="O677"/>
  <c r="O676" s="1"/>
  <c r="Q677"/>
  <c r="Q676" s="1"/>
  <c r="M674"/>
  <c r="M673" s="1"/>
  <c r="M672" s="1"/>
  <c r="N674"/>
  <c r="N673" s="1"/>
  <c r="N672" s="1"/>
  <c r="O674"/>
  <c r="O673" s="1"/>
  <c r="O672" s="1"/>
  <c r="Q674"/>
  <c r="Q673" s="1"/>
  <c r="Q672" s="1"/>
  <c r="K664"/>
  <c r="K663" s="1"/>
  <c r="M664"/>
  <c r="M663" s="1"/>
  <c r="N664"/>
  <c r="N663" s="1"/>
  <c r="O664"/>
  <c r="O663" s="1"/>
  <c r="Q664"/>
  <c r="Q663" s="1"/>
  <c r="K661"/>
  <c r="K660" s="1"/>
  <c r="M661"/>
  <c r="M660" s="1"/>
  <c r="N661"/>
  <c r="N660" s="1"/>
  <c r="O661"/>
  <c r="O660" s="1"/>
  <c r="Q661"/>
  <c r="Q660" s="1"/>
  <c r="K658"/>
  <c r="K657" s="1"/>
  <c r="M658"/>
  <c r="M657" s="1"/>
  <c r="N658"/>
  <c r="N657" s="1"/>
  <c r="O658"/>
  <c r="O657" s="1"/>
  <c r="Q658"/>
  <c r="Q657" s="1"/>
  <c r="K654"/>
  <c r="K653" s="1"/>
  <c r="M654"/>
  <c r="M653" s="1"/>
  <c r="N654"/>
  <c r="N653" s="1"/>
  <c r="O654"/>
  <c r="O653" s="1"/>
  <c r="Q654"/>
  <c r="Q653" s="1"/>
  <c r="K649"/>
  <c r="K648" s="1"/>
  <c r="M649"/>
  <c r="M648" s="1"/>
  <c r="N649"/>
  <c r="N648" s="1"/>
  <c r="O649"/>
  <c r="O648" s="1"/>
  <c r="Q649"/>
  <c r="Q648" s="1"/>
  <c r="K646"/>
  <c r="K645" s="1"/>
  <c r="M646"/>
  <c r="M645" s="1"/>
  <c r="N646"/>
  <c r="N645" s="1"/>
  <c r="O646"/>
  <c r="O645" s="1"/>
  <c r="Q646"/>
  <c r="Q645" s="1"/>
  <c r="K643"/>
  <c r="K642" s="1"/>
  <c r="M643"/>
  <c r="M642" s="1"/>
  <c r="N643"/>
  <c r="N642" s="1"/>
  <c r="O643"/>
  <c r="O642" s="1"/>
  <c r="Q643"/>
  <c r="Q642" s="1"/>
  <c r="M639"/>
  <c r="M638" s="1"/>
  <c r="N639"/>
  <c r="N638" s="1"/>
  <c r="O639"/>
  <c r="O638" s="1"/>
  <c r="Q639"/>
  <c r="Q638" s="1"/>
  <c r="M630"/>
  <c r="N630"/>
  <c r="O630"/>
  <c r="M628"/>
  <c r="N628"/>
  <c r="O628"/>
  <c r="Q628"/>
  <c r="M626"/>
  <c r="M625" s="1"/>
  <c r="M624" s="1"/>
  <c r="N626"/>
  <c r="O626"/>
  <c r="Q626"/>
  <c r="M622"/>
  <c r="M621" s="1"/>
  <c r="M620" s="1"/>
  <c r="N622"/>
  <c r="N621" s="1"/>
  <c r="N620" s="1"/>
  <c r="O622"/>
  <c r="O621" s="1"/>
  <c r="O620" s="1"/>
  <c r="Q622"/>
  <c r="Q621" s="1"/>
  <c r="Q620" s="1"/>
  <c r="M618"/>
  <c r="M617" s="1"/>
  <c r="M616" s="1"/>
  <c r="N618"/>
  <c r="N617" s="1"/>
  <c r="N616" s="1"/>
  <c r="O618"/>
  <c r="O617" s="1"/>
  <c r="O616" s="1"/>
  <c r="Q618"/>
  <c r="Q617" s="1"/>
  <c r="Q616" s="1"/>
  <c r="M611"/>
  <c r="M610" s="1"/>
  <c r="N611"/>
  <c r="N610" s="1"/>
  <c r="O611"/>
  <c r="O610" s="1"/>
  <c r="Q611"/>
  <c r="Q610" s="1"/>
  <c r="M608"/>
  <c r="M607" s="1"/>
  <c r="N608"/>
  <c r="N607" s="1"/>
  <c r="O608"/>
  <c r="O607" s="1"/>
  <c r="Q608"/>
  <c r="Q607" s="1"/>
  <c r="M603"/>
  <c r="M602" s="1"/>
  <c r="M601" s="1"/>
  <c r="N603"/>
  <c r="N602" s="1"/>
  <c r="N601" s="1"/>
  <c r="O603"/>
  <c r="O602" s="1"/>
  <c r="O601" s="1"/>
  <c r="Q603"/>
  <c r="Q602" s="1"/>
  <c r="Q601" s="1"/>
  <c r="M599"/>
  <c r="M598" s="1"/>
  <c r="M597" s="1"/>
  <c r="N599"/>
  <c r="N598" s="1"/>
  <c r="N597" s="1"/>
  <c r="O599"/>
  <c r="O598" s="1"/>
  <c r="O597" s="1"/>
  <c r="Q599"/>
  <c r="Q598" s="1"/>
  <c r="Q597" s="1"/>
  <c r="M592"/>
  <c r="M591" s="1"/>
  <c r="M590" s="1"/>
  <c r="N592"/>
  <c r="N591" s="1"/>
  <c r="N590" s="1"/>
  <c r="O592"/>
  <c r="O591" s="1"/>
  <c r="O590" s="1"/>
  <c r="Q592"/>
  <c r="Q591" s="1"/>
  <c r="Q590" s="1"/>
  <c r="M588"/>
  <c r="M587" s="1"/>
  <c r="M586" s="1"/>
  <c r="N588"/>
  <c r="N587" s="1"/>
  <c r="N586" s="1"/>
  <c r="O588"/>
  <c r="O587" s="1"/>
  <c r="O586" s="1"/>
  <c r="Q588"/>
  <c r="Q587" s="1"/>
  <c r="Q586" s="1"/>
  <c r="M583"/>
  <c r="M582" s="1"/>
  <c r="M581" s="1"/>
  <c r="N583"/>
  <c r="N582" s="1"/>
  <c r="N581" s="1"/>
  <c r="O583"/>
  <c r="O582" s="1"/>
  <c r="O581" s="1"/>
  <c r="Q583"/>
  <c r="Q582" s="1"/>
  <c r="Q581" s="1"/>
  <c r="M579"/>
  <c r="M578" s="1"/>
  <c r="M577" s="1"/>
  <c r="N579"/>
  <c r="N578" s="1"/>
  <c r="N577" s="1"/>
  <c r="O579"/>
  <c r="O578" s="1"/>
  <c r="O577" s="1"/>
  <c r="Q579"/>
  <c r="Q578" s="1"/>
  <c r="Q577" s="1"/>
  <c r="M572"/>
  <c r="M571" s="1"/>
  <c r="M570" s="1"/>
  <c r="N572"/>
  <c r="N571" s="1"/>
  <c r="N570" s="1"/>
  <c r="O572"/>
  <c r="O571" s="1"/>
  <c r="O570" s="1"/>
  <c r="Q572"/>
  <c r="Q571" s="1"/>
  <c r="Q570" s="1"/>
  <c r="M568"/>
  <c r="M567" s="1"/>
  <c r="M566" s="1"/>
  <c r="N568"/>
  <c r="N567" s="1"/>
  <c r="N566" s="1"/>
  <c r="O568"/>
  <c r="O567" s="1"/>
  <c r="O566" s="1"/>
  <c r="Q568"/>
  <c r="Q567" s="1"/>
  <c r="Q566" s="1"/>
  <c r="M561"/>
  <c r="M560" s="1"/>
  <c r="M559" s="1"/>
  <c r="N561"/>
  <c r="N560" s="1"/>
  <c r="N559" s="1"/>
  <c r="O561"/>
  <c r="O560" s="1"/>
  <c r="O559" s="1"/>
  <c r="Q561"/>
  <c r="Q560" s="1"/>
  <c r="Q559" s="1"/>
  <c r="M557"/>
  <c r="M556" s="1"/>
  <c r="M555" s="1"/>
  <c r="N557"/>
  <c r="N556" s="1"/>
  <c r="N555" s="1"/>
  <c r="O557"/>
  <c r="O556" s="1"/>
  <c r="O555" s="1"/>
  <c r="Q557"/>
  <c r="Q556" s="1"/>
  <c r="Q555" s="1"/>
  <c r="M552"/>
  <c r="M551" s="1"/>
  <c r="M550" s="1"/>
  <c r="M549" s="1"/>
  <c r="N552"/>
  <c r="N551" s="1"/>
  <c r="N550" s="1"/>
  <c r="N549" s="1"/>
  <c r="O552"/>
  <c r="O551" s="1"/>
  <c r="O550" s="1"/>
  <c r="O549" s="1"/>
  <c r="Q552"/>
  <c r="Q551" s="1"/>
  <c r="Q550" s="1"/>
  <c r="Q549" s="1"/>
  <c r="M547"/>
  <c r="M546" s="1"/>
  <c r="M545" s="1"/>
  <c r="N547"/>
  <c r="N546" s="1"/>
  <c r="N545" s="1"/>
  <c r="O547"/>
  <c r="O546" s="1"/>
  <c r="O545" s="1"/>
  <c r="Q547"/>
  <c r="Q546" s="1"/>
  <c r="Q545" s="1"/>
  <c r="M543"/>
  <c r="M542" s="1"/>
  <c r="M541" s="1"/>
  <c r="N543"/>
  <c r="N542" s="1"/>
  <c r="N541" s="1"/>
  <c r="O543"/>
  <c r="O542" s="1"/>
  <c r="O541" s="1"/>
  <c r="Q543"/>
  <c r="Q542" s="1"/>
  <c r="Q541" s="1"/>
  <c r="O537"/>
  <c r="M538"/>
  <c r="M537" s="1"/>
  <c r="N538"/>
  <c r="N537" s="1"/>
  <c r="O538"/>
  <c r="Q538"/>
  <c r="Q537" s="1"/>
  <c r="M531"/>
  <c r="M530" s="1"/>
  <c r="M529" s="1"/>
  <c r="N531"/>
  <c r="N530" s="1"/>
  <c r="N529" s="1"/>
  <c r="O531"/>
  <c r="O530" s="1"/>
  <c r="O529" s="1"/>
  <c r="Q531"/>
  <c r="Q530" s="1"/>
  <c r="Q529" s="1"/>
  <c r="M526"/>
  <c r="M525" s="1"/>
  <c r="M524" s="1"/>
  <c r="N526"/>
  <c r="N525" s="1"/>
  <c r="N524" s="1"/>
  <c r="O526"/>
  <c r="O525" s="1"/>
  <c r="O524" s="1"/>
  <c r="Q526"/>
  <c r="Q525" s="1"/>
  <c r="Q524" s="1"/>
  <c r="M510"/>
  <c r="M509" s="1"/>
  <c r="M511"/>
  <c r="N511"/>
  <c r="N510" s="1"/>
  <c r="N509" s="1"/>
  <c r="O511"/>
  <c r="O510" s="1"/>
  <c r="O509" s="1"/>
  <c r="Q511"/>
  <c r="Q510" s="1"/>
  <c r="Q509" s="1"/>
  <c r="M507"/>
  <c r="M506" s="1"/>
  <c r="N507"/>
  <c r="N506" s="1"/>
  <c r="O507"/>
  <c r="O506" s="1"/>
  <c r="Q507"/>
  <c r="Q506" s="1"/>
  <c r="M504"/>
  <c r="M503" s="1"/>
  <c r="N504"/>
  <c r="N503" s="1"/>
  <c r="O504"/>
  <c r="O503" s="1"/>
  <c r="Q504"/>
  <c r="Q503" s="1"/>
  <c r="M501"/>
  <c r="M500" s="1"/>
  <c r="N501"/>
  <c r="N500" s="1"/>
  <c r="O501"/>
  <c r="O500" s="1"/>
  <c r="Q501"/>
  <c r="Q500" s="1"/>
  <c r="M497"/>
  <c r="M496" s="1"/>
  <c r="M495" s="1"/>
  <c r="N497"/>
  <c r="N496" s="1"/>
  <c r="N495" s="1"/>
  <c r="O497"/>
  <c r="O496" s="1"/>
  <c r="O495" s="1"/>
  <c r="Q497"/>
  <c r="Q496" s="1"/>
  <c r="Q495" s="1"/>
  <c r="M483"/>
  <c r="M482" s="1"/>
  <c r="M481" s="1"/>
  <c r="N483"/>
  <c r="N482" s="1"/>
  <c r="N481" s="1"/>
  <c r="O483"/>
  <c r="O482" s="1"/>
  <c r="O481" s="1"/>
  <c r="Q483"/>
  <c r="Q482" s="1"/>
  <c r="Q481" s="1"/>
  <c r="M478"/>
  <c r="M477" s="1"/>
  <c r="M473" s="1"/>
  <c r="N478"/>
  <c r="N477" s="1"/>
  <c r="N473" s="1"/>
  <c r="O478"/>
  <c r="O477" s="1"/>
  <c r="O473" s="1"/>
  <c r="Q478"/>
  <c r="Q477" s="1"/>
  <c r="Q473" s="1"/>
  <c r="M470"/>
  <c r="M469" s="1"/>
  <c r="M468" s="1"/>
  <c r="N470"/>
  <c r="N469" s="1"/>
  <c r="N468" s="1"/>
  <c r="O470"/>
  <c r="O469" s="1"/>
  <c r="O468" s="1"/>
  <c r="Q470"/>
  <c r="Q469" s="1"/>
  <c r="Q468" s="1"/>
  <c r="M461"/>
  <c r="M460" s="1"/>
  <c r="M459" s="1"/>
  <c r="M458" s="1"/>
  <c r="M457" s="1"/>
  <c r="N461"/>
  <c r="N460" s="1"/>
  <c r="N459" s="1"/>
  <c r="N458" s="1"/>
  <c r="N457" s="1"/>
  <c r="O461"/>
  <c r="O460" s="1"/>
  <c r="O459" s="1"/>
  <c r="O458" s="1"/>
  <c r="O457" s="1"/>
  <c r="Q461"/>
  <c r="Q460" s="1"/>
  <c r="Q459" s="1"/>
  <c r="Q458" s="1"/>
  <c r="Q457" s="1"/>
  <c r="M454"/>
  <c r="M453" s="1"/>
  <c r="M452" s="1"/>
  <c r="M451" s="1"/>
  <c r="M450" s="1"/>
  <c r="N454"/>
  <c r="N453" s="1"/>
  <c r="N452" s="1"/>
  <c r="N451" s="1"/>
  <c r="N450" s="1"/>
  <c r="O454"/>
  <c r="O453" s="1"/>
  <c r="O452" s="1"/>
  <c r="O451" s="1"/>
  <c r="O450" s="1"/>
  <c r="Q454"/>
  <c r="Q453" s="1"/>
  <c r="Q452" s="1"/>
  <c r="Q451" s="1"/>
  <c r="Q450" s="1"/>
  <c r="M445"/>
  <c r="M444" s="1"/>
  <c r="M443" s="1"/>
  <c r="M442" s="1"/>
  <c r="N445"/>
  <c r="N444" s="1"/>
  <c r="N443" s="1"/>
  <c r="N442" s="1"/>
  <c r="O445"/>
  <c r="O444" s="1"/>
  <c r="O443" s="1"/>
  <c r="O442" s="1"/>
  <c r="Q445"/>
  <c r="Q444" s="1"/>
  <c r="Q443" s="1"/>
  <c r="Q442" s="1"/>
  <c r="K440"/>
  <c r="K439" s="1"/>
  <c r="K438" s="1"/>
  <c r="K437" s="1"/>
  <c r="M440"/>
  <c r="M439" s="1"/>
  <c r="M438" s="1"/>
  <c r="M437" s="1"/>
  <c r="N440"/>
  <c r="N439" s="1"/>
  <c r="N438" s="1"/>
  <c r="N437" s="1"/>
  <c r="O440"/>
  <c r="O439" s="1"/>
  <c r="O438" s="1"/>
  <c r="O437" s="1"/>
  <c r="Q440"/>
  <c r="Q439" s="1"/>
  <c r="Q438" s="1"/>
  <c r="Q437" s="1"/>
  <c r="M435"/>
  <c r="M434" s="1"/>
  <c r="M433" s="1"/>
  <c r="N435"/>
  <c r="N434" s="1"/>
  <c r="N433" s="1"/>
  <c r="O435"/>
  <c r="O434" s="1"/>
  <c r="O433" s="1"/>
  <c r="Q435"/>
  <c r="Q434" s="1"/>
  <c r="Q433" s="1"/>
  <c r="M431"/>
  <c r="M430" s="1"/>
  <c r="M429" s="1"/>
  <c r="N431"/>
  <c r="N430" s="1"/>
  <c r="N429" s="1"/>
  <c r="O431"/>
  <c r="O430" s="1"/>
  <c r="O429" s="1"/>
  <c r="Q431"/>
  <c r="Q430" s="1"/>
  <c r="Q429" s="1"/>
  <c r="M426"/>
  <c r="M425" s="1"/>
  <c r="M424" s="1"/>
  <c r="M423" s="1"/>
  <c r="N426"/>
  <c r="N425" s="1"/>
  <c r="N424" s="1"/>
  <c r="N423" s="1"/>
  <c r="O426"/>
  <c r="O425" s="1"/>
  <c r="O424" s="1"/>
  <c r="O423" s="1"/>
  <c r="Q426"/>
  <c r="Q425" s="1"/>
  <c r="Q424" s="1"/>
  <c r="Q423" s="1"/>
  <c r="M416"/>
  <c r="M415" s="1"/>
  <c r="N416"/>
  <c r="N415" s="1"/>
  <c r="O416"/>
  <c r="O415" s="1"/>
  <c r="M413"/>
  <c r="M412" s="1"/>
  <c r="N413"/>
  <c r="N412" s="1"/>
  <c r="O413"/>
  <c r="O412" s="1"/>
  <c r="Q413"/>
  <c r="Q412" s="1"/>
  <c r="N400"/>
  <c r="N399" s="1"/>
  <c r="N398" s="1"/>
  <c r="M402"/>
  <c r="M401" s="1"/>
  <c r="N402"/>
  <c r="N401" s="1"/>
  <c r="O402"/>
  <c r="O401" s="1"/>
  <c r="Q402"/>
  <c r="Q401" s="1"/>
  <c r="M394"/>
  <c r="M393" s="1"/>
  <c r="M392" s="1"/>
  <c r="M391" s="1"/>
  <c r="N394"/>
  <c r="N393" s="1"/>
  <c r="N392" s="1"/>
  <c r="N391" s="1"/>
  <c r="O394"/>
  <c r="O393" s="1"/>
  <c r="O392" s="1"/>
  <c r="O391" s="1"/>
  <c r="Q394"/>
  <c r="Q393" s="1"/>
  <c r="Q392" s="1"/>
  <c r="Q391" s="1"/>
  <c r="M389"/>
  <c r="M388" s="1"/>
  <c r="M387" s="1"/>
  <c r="M386" s="1"/>
  <c r="M385" s="1"/>
  <c r="N389"/>
  <c r="N388" s="1"/>
  <c r="N387" s="1"/>
  <c r="N386" s="1"/>
  <c r="N385" s="1"/>
  <c r="O389"/>
  <c r="O388" s="1"/>
  <c r="O387" s="1"/>
  <c r="O386" s="1"/>
  <c r="O385" s="1"/>
  <c r="Q389"/>
  <c r="Q388" s="1"/>
  <c r="Q387" s="1"/>
  <c r="Q386" s="1"/>
  <c r="Q385" s="1"/>
  <c r="M383"/>
  <c r="M382" s="1"/>
  <c r="M381" s="1"/>
  <c r="M380" s="1"/>
  <c r="N383"/>
  <c r="N382" s="1"/>
  <c r="N381" s="1"/>
  <c r="N380" s="1"/>
  <c r="O383"/>
  <c r="O382" s="1"/>
  <c r="O381" s="1"/>
  <c r="O380" s="1"/>
  <c r="Q383"/>
  <c r="Q382" s="1"/>
  <c r="Q381" s="1"/>
  <c r="Q380" s="1"/>
  <c r="M376"/>
  <c r="N376"/>
  <c r="O376"/>
  <c r="Q376"/>
  <c r="M374"/>
  <c r="N374"/>
  <c r="O374"/>
  <c r="O373" s="1"/>
  <c r="O372" s="1"/>
  <c r="O371" s="1"/>
  <c r="Q374"/>
  <c r="M369"/>
  <c r="M368" s="1"/>
  <c r="M367" s="1"/>
  <c r="M366" s="1"/>
  <c r="N369"/>
  <c r="N368" s="1"/>
  <c r="N367" s="1"/>
  <c r="N366" s="1"/>
  <c r="O369"/>
  <c r="O368" s="1"/>
  <c r="O367" s="1"/>
  <c r="O366" s="1"/>
  <c r="Q369"/>
  <c r="Q368" s="1"/>
  <c r="Q367" s="1"/>
  <c r="Q366" s="1"/>
  <c r="M361"/>
  <c r="N361"/>
  <c r="O361"/>
  <c r="Q361"/>
  <c r="M359"/>
  <c r="M358" s="1"/>
  <c r="M357" s="1"/>
  <c r="M356" s="1"/>
  <c r="N359"/>
  <c r="O359"/>
  <c r="O358" s="1"/>
  <c r="O357" s="1"/>
  <c r="O356" s="1"/>
  <c r="Q359"/>
  <c r="K354"/>
  <c r="K353" s="1"/>
  <c r="K352" s="1"/>
  <c r="K351" s="1"/>
  <c r="M354"/>
  <c r="M353" s="1"/>
  <c r="M352" s="1"/>
  <c r="M351" s="1"/>
  <c r="N354"/>
  <c r="N353" s="1"/>
  <c r="N352" s="1"/>
  <c r="N351" s="1"/>
  <c r="O354"/>
  <c r="O353" s="1"/>
  <c r="O352" s="1"/>
  <c r="O351" s="1"/>
  <c r="Q354"/>
  <c r="Q353" s="1"/>
  <c r="Q352" s="1"/>
  <c r="Q351" s="1"/>
  <c r="M349"/>
  <c r="M348" s="1"/>
  <c r="M347" s="1"/>
  <c r="M346" s="1"/>
  <c r="N349"/>
  <c r="N348" s="1"/>
  <c r="N347" s="1"/>
  <c r="N346" s="1"/>
  <c r="O349"/>
  <c r="O348" s="1"/>
  <c r="O347" s="1"/>
  <c r="O346" s="1"/>
  <c r="Q349"/>
  <c r="Q348" s="1"/>
  <c r="Q347" s="1"/>
  <c r="Q346" s="1"/>
  <c r="M340"/>
  <c r="M339" s="1"/>
  <c r="M338" s="1"/>
  <c r="N340"/>
  <c r="N339" s="1"/>
  <c r="N338" s="1"/>
  <c r="O340"/>
  <c r="O339" s="1"/>
  <c r="O338" s="1"/>
  <c r="Q340"/>
  <c r="Q339" s="1"/>
  <c r="Q338" s="1"/>
  <c r="M336"/>
  <c r="M335" s="1"/>
  <c r="M334" s="1"/>
  <c r="N336"/>
  <c r="N335" s="1"/>
  <c r="N334" s="1"/>
  <c r="O336"/>
  <c r="O335" s="1"/>
  <c r="O334" s="1"/>
  <c r="Q336"/>
  <c r="Q335" s="1"/>
  <c r="Q334" s="1"/>
  <c r="M331"/>
  <c r="M330" s="1"/>
  <c r="M329" s="1"/>
  <c r="M328" s="1"/>
  <c r="N331"/>
  <c r="N330" s="1"/>
  <c r="N329" s="1"/>
  <c r="N328" s="1"/>
  <c r="O331"/>
  <c r="O330" s="1"/>
  <c r="O329" s="1"/>
  <c r="O328" s="1"/>
  <c r="Q331"/>
  <c r="Q330" s="1"/>
  <c r="Q329" s="1"/>
  <c r="Q328" s="1"/>
  <c r="M326"/>
  <c r="M325" s="1"/>
  <c r="M324" s="1"/>
  <c r="M323" s="1"/>
  <c r="M322" s="1"/>
  <c r="N326"/>
  <c r="N325" s="1"/>
  <c r="N324" s="1"/>
  <c r="N323" s="1"/>
  <c r="N322" s="1"/>
  <c r="O326"/>
  <c r="O325" s="1"/>
  <c r="O324" s="1"/>
  <c r="O323" s="1"/>
  <c r="O322" s="1"/>
  <c r="Q326"/>
  <c r="Q325" s="1"/>
  <c r="Q324" s="1"/>
  <c r="Q323" s="1"/>
  <c r="Q322" s="1"/>
  <c r="M320"/>
  <c r="M319" s="1"/>
  <c r="N320"/>
  <c r="N319" s="1"/>
  <c r="O320"/>
  <c r="O319" s="1"/>
  <c r="Q320"/>
  <c r="Q319" s="1"/>
  <c r="M317"/>
  <c r="M316" s="1"/>
  <c r="N317"/>
  <c r="N316" s="1"/>
  <c r="O317"/>
  <c r="O316" s="1"/>
  <c r="Q317"/>
  <c r="Q316" s="1"/>
  <c r="M313"/>
  <c r="M312" s="1"/>
  <c r="M311" s="1"/>
  <c r="N313"/>
  <c r="N312" s="1"/>
  <c r="N311" s="1"/>
  <c r="O313"/>
  <c r="O312" s="1"/>
  <c r="O311" s="1"/>
  <c r="Q313"/>
  <c r="Q312" s="1"/>
  <c r="Q311" s="1"/>
  <c r="M306"/>
  <c r="M305" s="1"/>
  <c r="M304" s="1"/>
  <c r="M303" s="1"/>
  <c r="M302" s="1"/>
  <c r="N306"/>
  <c r="N305" s="1"/>
  <c r="N304" s="1"/>
  <c r="N303" s="1"/>
  <c r="N302" s="1"/>
  <c r="O306"/>
  <c r="O305" s="1"/>
  <c r="O304" s="1"/>
  <c r="O303" s="1"/>
  <c r="O302" s="1"/>
  <c r="Q306"/>
  <c r="Q305" s="1"/>
  <c r="Q304" s="1"/>
  <c r="Q303" s="1"/>
  <c r="Q302" s="1"/>
  <c r="M299"/>
  <c r="N299"/>
  <c r="O299"/>
  <c r="Q299"/>
  <c r="M297"/>
  <c r="N297"/>
  <c r="O297"/>
  <c r="Q297"/>
  <c r="M295"/>
  <c r="N295"/>
  <c r="O295"/>
  <c r="Q295"/>
  <c r="M291"/>
  <c r="M290" s="1"/>
  <c r="M289" s="1"/>
  <c r="N291"/>
  <c r="N290" s="1"/>
  <c r="N289" s="1"/>
  <c r="O291"/>
  <c r="O290" s="1"/>
  <c r="O289" s="1"/>
  <c r="Q291"/>
  <c r="Q290" s="1"/>
  <c r="Q289" s="1"/>
  <c r="N278"/>
  <c r="M279"/>
  <c r="M278" s="1"/>
  <c r="N279"/>
  <c r="O279"/>
  <c r="O278" s="1"/>
  <c r="Q279"/>
  <c r="Q278" s="1"/>
  <c r="M276"/>
  <c r="M275" s="1"/>
  <c r="N276"/>
  <c r="N275" s="1"/>
  <c r="O276"/>
  <c r="O275" s="1"/>
  <c r="Q276"/>
  <c r="Q275" s="1"/>
  <c r="M271"/>
  <c r="M270" s="1"/>
  <c r="M269" s="1"/>
  <c r="M268" s="1"/>
  <c r="N271"/>
  <c r="N270" s="1"/>
  <c r="N269" s="1"/>
  <c r="N268" s="1"/>
  <c r="O271"/>
  <c r="O270" s="1"/>
  <c r="O269" s="1"/>
  <c r="O268" s="1"/>
  <c r="Q271"/>
  <c r="Q270" s="1"/>
  <c r="Q269" s="1"/>
  <c r="Q268" s="1"/>
  <c r="M263"/>
  <c r="M262" s="1"/>
  <c r="N263"/>
  <c r="N262" s="1"/>
  <c r="O263"/>
  <c r="O262" s="1"/>
  <c r="Q263"/>
  <c r="Q262" s="1"/>
  <c r="M260"/>
  <c r="M259" s="1"/>
  <c r="N260"/>
  <c r="N259" s="1"/>
  <c r="O260"/>
  <c r="O259" s="1"/>
  <c r="Q260"/>
  <c r="Q259" s="1"/>
  <c r="M257"/>
  <c r="M256" s="1"/>
  <c r="N257"/>
  <c r="N256" s="1"/>
  <c r="O257"/>
  <c r="O256" s="1"/>
  <c r="Q257"/>
  <c r="Q256" s="1"/>
  <c r="M254"/>
  <c r="M253" s="1"/>
  <c r="N254"/>
  <c r="N253" s="1"/>
  <c r="O254"/>
  <c r="O253" s="1"/>
  <c r="Q254"/>
  <c r="Q253" s="1"/>
  <c r="M251"/>
  <c r="M250" s="1"/>
  <c r="N251"/>
  <c r="N250" s="1"/>
  <c r="O251"/>
  <c r="O250" s="1"/>
  <c r="Q251"/>
  <c r="Q250" s="1"/>
  <c r="M235"/>
  <c r="N235"/>
  <c r="O235"/>
  <c r="Q235"/>
  <c r="M233"/>
  <c r="M232" s="1"/>
  <c r="M231" s="1"/>
  <c r="N233"/>
  <c r="O233"/>
  <c r="Q233"/>
  <c r="Q232" s="1"/>
  <c r="Q231" s="1"/>
  <c r="M229"/>
  <c r="M228" s="1"/>
  <c r="M227" s="1"/>
  <c r="N229"/>
  <c r="N228" s="1"/>
  <c r="N227" s="1"/>
  <c r="O229"/>
  <c r="O228" s="1"/>
  <c r="O227" s="1"/>
  <c r="Q229"/>
  <c r="Q228" s="1"/>
  <c r="Q227" s="1"/>
  <c r="K224"/>
  <c r="M224"/>
  <c r="N224"/>
  <c r="O224"/>
  <c r="Q224"/>
  <c r="K222"/>
  <c r="K221" s="1"/>
  <c r="K220" s="1"/>
  <c r="M222"/>
  <c r="N222"/>
  <c r="N221" s="1"/>
  <c r="N220" s="1"/>
  <c r="O222"/>
  <c r="Q222"/>
  <c r="M218"/>
  <c r="M217" s="1"/>
  <c r="M216" s="1"/>
  <c r="N218"/>
  <c r="N217" s="1"/>
  <c r="N216" s="1"/>
  <c r="O218"/>
  <c r="O217" s="1"/>
  <c r="O216" s="1"/>
  <c r="Q218"/>
  <c r="Q217" s="1"/>
  <c r="Q216" s="1"/>
  <c r="M209"/>
  <c r="M208" s="1"/>
  <c r="M207" s="1"/>
  <c r="M206" s="1"/>
  <c r="N209"/>
  <c r="N208" s="1"/>
  <c r="N207" s="1"/>
  <c r="N206" s="1"/>
  <c r="O209"/>
  <c r="O208" s="1"/>
  <c r="O207" s="1"/>
  <c r="O206" s="1"/>
  <c r="Q209"/>
  <c r="Q208" s="1"/>
  <c r="Q207" s="1"/>
  <c r="Q206" s="1"/>
  <c r="M204"/>
  <c r="N204"/>
  <c r="O204"/>
  <c r="Q204"/>
  <c r="M202"/>
  <c r="N202"/>
  <c r="O202"/>
  <c r="Q202"/>
  <c r="M200"/>
  <c r="M199" s="1"/>
  <c r="M198" s="1"/>
  <c r="N200"/>
  <c r="O200"/>
  <c r="Q200"/>
  <c r="M196"/>
  <c r="M195" s="1"/>
  <c r="M194" s="1"/>
  <c r="N196"/>
  <c r="N195" s="1"/>
  <c r="N194" s="1"/>
  <c r="O196"/>
  <c r="O195" s="1"/>
  <c r="O194" s="1"/>
  <c r="Q196"/>
  <c r="Q195" s="1"/>
  <c r="Q194" s="1"/>
  <c r="M192"/>
  <c r="M191" s="1"/>
  <c r="M190" s="1"/>
  <c r="N192"/>
  <c r="N191" s="1"/>
  <c r="N190" s="1"/>
  <c r="O192"/>
  <c r="O191" s="1"/>
  <c r="O190" s="1"/>
  <c r="Q192"/>
  <c r="Q191" s="1"/>
  <c r="Q190" s="1"/>
  <c r="M187"/>
  <c r="M186" s="1"/>
  <c r="M185" s="1"/>
  <c r="M184" s="1"/>
  <c r="N187"/>
  <c r="N186" s="1"/>
  <c r="N185" s="1"/>
  <c r="N184" s="1"/>
  <c r="O187"/>
  <c r="O186" s="1"/>
  <c r="O185" s="1"/>
  <c r="O184" s="1"/>
  <c r="Q187"/>
  <c r="Q186" s="1"/>
  <c r="Q185" s="1"/>
  <c r="Q184" s="1"/>
  <c r="M182"/>
  <c r="M181" s="1"/>
  <c r="M180" s="1"/>
  <c r="M179" s="1"/>
  <c r="N182"/>
  <c r="N181" s="1"/>
  <c r="N180" s="1"/>
  <c r="N179" s="1"/>
  <c r="O182"/>
  <c r="O181" s="1"/>
  <c r="O180" s="1"/>
  <c r="O179" s="1"/>
  <c r="Q182"/>
  <c r="Q181" s="1"/>
  <c r="Q180" s="1"/>
  <c r="Q179" s="1"/>
  <c r="M175"/>
  <c r="N175"/>
  <c r="O175"/>
  <c r="Q175"/>
  <c r="M173"/>
  <c r="N173"/>
  <c r="O173"/>
  <c r="Q173"/>
  <c r="M171"/>
  <c r="N171"/>
  <c r="O171"/>
  <c r="Q171"/>
  <c r="M167"/>
  <c r="M166" s="1"/>
  <c r="M165" s="1"/>
  <c r="N167"/>
  <c r="N166" s="1"/>
  <c r="N165" s="1"/>
  <c r="O167"/>
  <c r="O166" s="1"/>
  <c r="O165" s="1"/>
  <c r="Q167"/>
  <c r="Q166" s="1"/>
  <c r="Q165" s="1"/>
  <c r="M154"/>
  <c r="N154"/>
  <c r="O154"/>
  <c r="Q154"/>
  <c r="M152"/>
  <c r="M151" s="1"/>
  <c r="M150" s="1"/>
  <c r="M149" s="1"/>
  <c r="N152"/>
  <c r="O152"/>
  <c r="Q152"/>
  <c r="M146"/>
  <c r="N146"/>
  <c r="O146"/>
  <c r="Q146"/>
  <c r="M144"/>
  <c r="N144"/>
  <c r="O144"/>
  <c r="Q144"/>
  <c r="M142"/>
  <c r="N142"/>
  <c r="O142"/>
  <c r="Q142"/>
  <c r="N135"/>
  <c r="N134" s="1"/>
  <c r="M137"/>
  <c r="M136" s="1"/>
  <c r="M135" s="1"/>
  <c r="M134" s="1"/>
  <c r="N137"/>
  <c r="N136" s="1"/>
  <c r="O137"/>
  <c r="O136" s="1"/>
  <c r="O135" s="1"/>
  <c r="O134" s="1"/>
  <c r="Q137"/>
  <c r="Q136" s="1"/>
  <c r="Q135" s="1"/>
  <c r="Q134" s="1"/>
  <c r="M132"/>
  <c r="N132"/>
  <c r="O132"/>
  <c r="Q132"/>
  <c r="M130"/>
  <c r="N130"/>
  <c r="O130"/>
  <c r="Q130"/>
  <c r="M128"/>
  <c r="N128"/>
  <c r="O128"/>
  <c r="Q128"/>
  <c r="M125"/>
  <c r="N125"/>
  <c r="O125"/>
  <c r="Q125"/>
  <c r="M123"/>
  <c r="N123"/>
  <c r="O123"/>
  <c r="Q123"/>
  <c r="M121"/>
  <c r="M120" s="1"/>
  <c r="N121"/>
  <c r="O121"/>
  <c r="Q121"/>
  <c r="M117"/>
  <c r="M116" s="1"/>
  <c r="N117"/>
  <c r="N116" s="1"/>
  <c r="O117"/>
  <c r="O116" s="1"/>
  <c r="Q117"/>
  <c r="Q116" s="1"/>
  <c r="M114"/>
  <c r="N114"/>
  <c r="O114"/>
  <c r="M112"/>
  <c r="N112"/>
  <c r="O112"/>
  <c r="Q112"/>
  <c r="M110"/>
  <c r="N110"/>
  <c r="O110"/>
  <c r="Q110"/>
  <c r="M105"/>
  <c r="N105"/>
  <c r="O105"/>
  <c r="Q105"/>
  <c r="M103"/>
  <c r="M102" s="1"/>
  <c r="M101" s="1"/>
  <c r="M100" s="1"/>
  <c r="N103"/>
  <c r="O103"/>
  <c r="Q103"/>
  <c r="Q102" s="1"/>
  <c r="Q101" s="1"/>
  <c r="Q100" s="1"/>
  <c r="M97"/>
  <c r="M96" s="1"/>
  <c r="M95" s="1"/>
  <c r="M94" s="1"/>
  <c r="N97"/>
  <c r="N96" s="1"/>
  <c r="N95" s="1"/>
  <c r="N94" s="1"/>
  <c r="O97"/>
  <c r="O96" s="1"/>
  <c r="O95" s="1"/>
  <c r="O94" s="1"/>
  <c r="Q97"/>
  <c r="Q96" s="1"/>
  <c r="Q95" s="1"/>
  <c r="Q94" s="1"/>
  <c r="M92"/>
  <c r="M91" s="1"/>
  <c r="N92"/>
  <c r="N91" s="1"/>
  <c r="O92"/>
  <c r="O91" s="1"/>
  <c r="Q92"/>
  <c r="Q91" s="1"/>
  <c r="M89"/>
  <c r="N89"/>
  <c r="O89"/>
  <c r="Q89"/>
  <c r="M87"/>
  <c r="M86" s="1"/>
  <c r="N87"/>
  <c r="O87"/>
  <c r="Q87"/>
  <c r="N82"/>
  <c r="N81" s="1"/>
  <c r="M83"/>
  <c r="M82" s="1"/>
  <c r="M81" s="1"/>
  <c r="N83"/>
  <c r="O83"/>
  <c r="O82" s="1"/>
  <c r="O81" s="1"/>
  <c r="Q83"/>
  <c r="Q82" s="1"/>
  <c r="Q81" s="1"/>
  <c r="M78"/>
  <c r="M77" s="1"/>
  <c r="M76" s="1"/>
  <c r="M75" s="1"/>
  <c r="N78"/>
  <c r="N77" s="1"/>
  <c r="N76" s="1"/>
  <c r="N75" s="1"/>
  <c r="O78"/>
  <c r="O77" s="1"/>
  <c r="O76" s="1"/>
  <c r="O75" s="1"/>
  <c r="Q78"/>
  <c r="Q77" s="1"/>
  <c r="Q76" s="1"/>
  <c r="Q75" s="1"/>
  <c r="M71"/>
  <c r="M70" s="1"/>
  <c r="M69" s="1"/>
  <c r="M68" s="1"/>
  <c r="M67" s="1"/>
  <c r="N71"/>
  <c r="N70" s="1"/>
  <c r="N69" s="1"/>
  <c r="N68" s="1"/>
  <c r="N67" s="1"/>
  <c r="O71"/>
  <c r="O70" s="1"/>
  <c r="O69" s="1"/>
  <c r="O68" s="1"/>
  <c r="O67" s="1"/>
  <c r="Q71"/>
  <c r="Q70" s="1"/>
  <c r="Q69" s="1"/>
  <c r="Q68" s="1"/>
  <c r="Q67" s="1"/>
  <c r="M64"/>
  <c r="N64"/>
  <c r="O64"/>
  <c r="Q64"/>
  <c r="M62"/>
  <c r="N62"/>
  <c r="O62"/>
  <c r="Q62"/>
  <c r="M60"/>
  <c r="M59" s="1"/>
  <c r="M58" s="1"/>
  <c r="M57" s="1"/>
  <c r="M56" s="1"/>
  <c r="N60"/>
  <c r="O60"/>
  <c r="Q60"/>
  <c r="M53"/>
  <c r="N53"/>
  <c r="O53"/>
  <c r="Q53"/>
  <c r="M51"/>
  <c r="N51"/>
  <c r="O51"/>
  <c r="Q51"/>
  <c r="M49"/>
  <c r="M48" s="1"/>
  <c r="M47" s="1"/>
  <c r="M46" s="1"/>
  <c r="M45" s="1"/>
  <c r="M44" s="1"/>
  <c r="N49"/>
  <c r="O49"/>
  <c r="Q49"/>
  <c r="M41"/>
  <c r="N41"/>
  <c r="O41"/>
  <c r="Q41"/>
  <c r="M39"/>
  <c r="N39"/>
  <c r="O39"/>
  <c r="Q39"/>
  <c r="M37"/>
  <c r="N37"/>
  <c r="O37"/>
  <c r="Q37"/>
  <c r="O33"/>
  <c r="M34"/>
  <c r="M33" s="1"/>
  <c r="N34"/>
  <c r="N33" s="1"/>
  <c r="O34"/>
  <c r="Q34"/>
  <c r="Q33" s="1"/>
  <c r="M31"/>
  <c r="M30" s="1"/>
  <c r="N31"/>
  <c r="N30" s="1"/>
  <c r="O31"/>
  <c r="O30" s="1"/>
  <c r="Q31"/>
  <c r="Q30" s="1"/>
  <c r="M24"/>
  <c r="M23" s="1"/>
  <c r="M22" s="1"/>
  <c r="M21" s="1"/>
  <c r="M20" s="1"/>
  <c r="M19" s="1"/>
  <c r="N24"/>
  <c r="N23" s="1"/>
  <c r="N22" s="1"/>
  <c r="N21" s="1"/>
  <c r="N20" s="1"/>
  <c r="N19" s="1"/>
  <c r="O24"/>
  <c r="O23" s="1"/>
  <c r="O22" s="1"/>
  <c r="O21" s="1"/>
  <c r="O20" s="1"/>
  <c r="O19" s="1"/>
  <c r="Q24"/>
  <c r="Q23" s="1"/>
  <c r="Q22" s="1"/>
  <c r="Q21" s="1"/>
  <c r="Q20" s="1"/>
  <c r="Q19" s="1"/>
  <c r="L678"/>
  <c r="J678"/>
  <c r="P678" s="1"/>
  <c r="I677"/>
  <c r="I676" s="1"/>
  <c r="H677"/>
  <c r="H676" s="1"/>
  <c r="J675"/>
  <c r="P675" s="1"/>
  <c r="L675"/>
  <c r="R675" s="1"/>
  <c r="I674"/>
  <c r="I673" s="1"/>
  <c r="I672" s="1"/>
  <c r="K674"/>
  <c r="K673" s="1"/>
  <c r="K672" s="1"/>
  <c r="H674"/>
  <c r="H673" s="1"/>
  <c r="H672" s="1"/>
  <c r="L712"/>
  <c r="J711"/>
  <c r="J710" s="1"/>
  <c r="I711"/>
  <c r="I710" s="1"/>
  <c r="K711"/>
  <c r="K710" s="1"/>
  <c r="H711"/>
  <c r="H710" s="1"/>
  <c r="AA635" l="1"/>
  <c r="Z595"/>
  <c r="Q522"/>
  <c r="Q521" s="1"/>
  <c r="Q520" s="1"/>
  <c r="S36"/>
  <c r="U554"/>
  <c r="AA518"/>
  <c r="AM726"/>
  <c r="AG267"/>
  <c r="AG266" s="1"/>
  <c r="Y861"/>
  <c r="AN838"/>
  <c r="AN837" s="1"/>
  <c r="AT839"/>
  <c r="AT838" s="1"/>
  <c r="AT837" s="1"/>
  <c r="S48"/>
  <c r="S47" s="1"/>
  <c r="S46" s="1"/>
  <c r="S45" s="1"/>
  <c r="S44" s="1"/>
  <c r="S109"/>
  <c r="S120"/>
  <c r="S215"/>
  <c r="S214" s="1"/>
  <c r="T221"/>
  <c r="T220" s="1"/>
  <c r="T373"/>
  <c r="T372" s="1"/>
  <c r="T371" s="1"/>
  <c r="T554"/>
  <c r="AF636"/>
  <c r="AF635" s="1"/>
  <c r="AF633" s="1"/>
  <c r="AM212"/>
  <c r="AA861"/>
  <c r="AO247"/>
  <c r="AO246" s="1"/>
  <c r="AO245" s="1"/>
  <c r="AU248"/>
  <c r="AU247" s="1"/>
  <c r="AU246" s="1"/>
  <c r="AU245" s="1"/>
  <c r="AO838"/>
  <c r="AO837" s="1"/>
  <c r="AU839"/>
  <c r="AU838" s="1"/>
  <c r="AU837" s="1"/>
  <c r="T358"/>
  <c r="T357" s="1"/>
  <c r="T356" s="1"/>
  <c r="U358"/>
  <c r="U357" s="1"/>
  <c r="U356" s="1"/>
  <c r="U48"/>
  <c r="U47" s="1"/>
  <c r="U46" s="1"/>
  <c r="U45" s="1"/>
  <c r="U44" s="1"/>
  <c r="T141"/>
  <c r="T140" s="1"/>
  <c r="T139" s="1"/>
  <c r="U540"/>
  <c r="T625"/>
  <c r="T624" s="1"/>
  <c r="T615" s="1"/>
  <c r="T614" s="1"/>
  <c r="X243"/>
  <c r="X242" s="1"/>
  <c r="X241" s="1"/>
  <c r="Y575"/>
  <c r="U36"/>
  <c r="S86"/>
  <c r="S85" s="1"/>
  <c r="T428"/>
  <c r="T637"/>
  <c r="Z212"/>
  <c r="S411"/>
  <c r="S410" s="1"/>
  <c r="AE595"/>
  <c r="AG595"/>
  <c r="AG464" s="1"/>
  <c r="Y595"/>
  <c r="S108"/>
  <c r="U695"/>
  <c r="AC40"/>
  <c r="W39"/>
  <c r="U119"/>
  <c r="S226"/>
  <c r="S540"/>
  <c r="AJ247"/>
  <c r="AJ246" s="1"/>
  <c r="AJ245" s="1"/>
  <c r="AP248"/>
  <c r="Q120"/>
  <c r="M221"/>
  <c r="M220" s="1"/>
  <c r="M294"/>
  <c r="M293" s="1"/>
  <c r="O519"/>
  <c r="Q535"/>
  <c r="Q534" s="1"/>
  <c r="Q891"/>
  <c r="Q890" s="1"/>
  <c r="Q889" s="1"/>
  <c r="T36"/>
  <c r="U59"/>
  <c r="U58" s="1"/>
  <c r="U57" s="1"/>
  <c r="U56" s="1"/>
  <c r="S102"/>
  <c r="S101" s="1"/>
  <c r="S100" s="1"/>
  <c r="T109"/>
  <c r="T127"/>
  <c r="U170"/>
  <c r="U169" s="1"/>
  <c r="U164" s="1"/>
  <c r="U163" s="1"/>
  <c r="U226"/>
  <c r="T232"/>
  <c r="T231" s="1"/>
  <c r="S358"/>
  <c r="S357" s="1"/>
  <c r="S356" s="1"/>
  <c r="T448"/>
  <c r="T533"/>
  <c r="S554"/>
  <c r="S596"/>
  <c r="T596"/>
  <c r="T595" s="1"/>
  <c r="S637"/>
  <c r="T652"/>
  <c r="S680"/>
  <c r="T841"/>
  <c r="T840" s="1"/>
  <c r="S884"/>
  <c r="T902"/>
  <c r="T901" s="1"/>
  <c r="T899" s="1"/>
  <c r="AF861"/>
  <c r="Y636"/>
  <c r="Y635" s="1"/>
  <c r="Y633" s="1"/>
  <c r="Z107"/>
  <c r="Z99" s="1"/>
  <c r="Z74" s="1"/>
  <c r="Z17" s="1"/>
  <c r="N232"/>
  <c r="N231" s="1"/>
  <c r="S127"/>
  <c r="S119" s="1"/>
  <c r="T170"/>
  <c r="T169" s="1"/>
  <c r="T164" s="1"/>
  <c r="T163" s="1"/>
  <c r="S199"/>
  <c r="S198" s="1"/>
  <c r="U199"/>
  <c r="U198" s="1"/>
  <c r="T226"/>
  <c r="U345"/>
  <c r="T606"/>
  <c r="T605" s="1"/>
  <c r="U625"/>
  <c r="U624" s="1"/>
  <c r="U615" s="1"/>
  <c r="U614" s="1"/>
  <c r="Y119"/>
  <c r="Y107" s="1"/>
  <c r="AA74"/>
  <c r="AA17" s="1"/>
  <c r="Z575"/>
  <c r="AJ838"/>
  <c r="AJ837" s="1"/>
  <c r="AP839"/>
  <c r="AH247"/>
  <c r="AH246" s="1"/>
  <c r="AH245" s="1"/>
  <c r="AN248"/>
  <c r="J674"/>
  <c r="J673" s="1"/>
  <c r="J672" s="1"/>
  <c r="J677"/>
  <c r="J676" s="1"/>
  <c r="O221"/>
  <c r="O220" s="1"/>
  <c r="O907"/>
  <c r="M519"/>
  <c r="S59"/>
  <c r="S58" s="1"/>
  <c r="S57" s="1"/>
  <c r="S56" s="1"/>
  <c r="U102"/>
  <c r="U101" s="1"/>
  <c r="U100" s="1"/>
  <c r="T199"/>
  <c r="T198" s="1"/>
  <c r="T189" s="1"/>
  <c r="T178" s="1"/>
  <c r="U294"/>
  <c r="U293" s="1"/>
  <c r="T365"/>
  <c r="T411"/>
  <c r="T410" s="1"/>
  <c r="U596"/>
  <c r="T863"/>
  <c r="T862" s="1"/>
  <c r="S907"/>
  <c r="U907"/>
  <c r="U902" s="1"/>
  <c r="U901" s="1"/>
  <c r="U899" s="1"/>
  <c r="V475"/>
  <c r="V474" s="1"/>
  <c r="AF518"/>
  <c r="AE161"/>
  <c r="AF74"/>
  <c r="AF17" s="1"/>
  <c r="N519"/>
  <c r="S448"/>
  <c r="T528"/>
  <c r="S615"/>
  <c r="S614" s="1"/>
  <c r="U863"/>
  <c r="U862" s="1"/>
  <c r="T874"/>
  <c r="T873" s="1"/>
  <c r="X675"/>
  <c r="R674"/>
  <c r="R673" s="1"/>
  <c r="R672" s="1"/>
  <c r="L711"/>
  <c r="L710" s="1"/>
  <c r="R712"/>
  <c r="L677"/>
  <c r="L676" s="1"/>
  <c r="R678"/>
  <c r="W354"/>
  <c r="W353" s="1"/>
  <c r="W352" s="1"/>
  <c r="W351" s="1"/>
  <c r="AC355"/>
  <c r="V675"/>
  <c r="P674"/>
  <c r="P673" s="1"/>
  <c r="P672" s="1"/>
  <c r="V678"/>
  <c r="P677"/>
  <c r="P676" s="1"/>
  <c r="AC32"/>
  <c r="W31"/>
  <c r="W30" s="1"/>
  <c r="AC42"/>
  <c r="W41"/>
  <c r="W60"/>
  <c r="AC61"/>
  <c r="W78"/>
  <c r="W77" s="1"/>
  <c r="W76" s="1"/>
  <c r="W75" s="1"/>
  <c r="AC79"/>
  <c r="W92"/>
  <c r="W91" s="1"/>
  <c r="AC93"/>
  <c r="W110"/>
  <c r="AC111"/>
  <c r="AC122"/>
  <c r="W121"/>
  <c r="W130"/>
  <c r="AC131"/>
  <c r="W144"/>
  <c r="AC145"/>
  <c r="AI157"/>
  <c r="AO157" s="1"/>
  <c r="AU157" s="1"/>
  <c r="AC174"/>
  <c r="W173"/>
  <c r="AC193"/>
  <c r="W192"/>
  <c r="W191" s="1"/>
  <c r="W190" s="1"/>
  <c r="W204"/>
  <c r="AC205"/>
  <c r="AC225"/>
  <c r="W224"/>
  <c r="W251"/>
  <c r="W250" s="1"/>
  <c r="W249" s="1"/>
  <c r="AC252"/>
  <c r="AC264"/>
  <c r="W263"/>
  <c r="W262" s="1"/>
  <c r="W291"/>
  <c r="W290" s="1"/>
  <c r="W289" s="1"/>
  <c r="AC292"/>
  <c r="AC307"/>
  <c r="W306"/>
  <c r="W305" s="1"/>
  <c r="W304" s="1"/>
  <c r="W303" s="1"/>
  <c r="W302" s="1"/>
  <c r="AC327"/>
  <c r="W326"/>
  <c r="W325" s="1"/>
  <c r="W324" s="1"/>
  <c r="W323" s="1"/>
  <c r="W322" s="1"/>
  <c r="AC350"/>
  <c r="W349"/>
  <c r="W348" s="1"/>
  <c r="W347" s="1"/>
  <c r="W346" s="1"/>
  <c r="W361"/>
  <c r="AC363"/>
  <c r="AC384"/>
  <c r="W383"/>
  <c r="W382" s="1"/>
  <c r="W381" s="1"/>
  <c r="W380" s="1"/>
  <c r="W413"/>
  <c r="W412" s="1"/>
  <c r="AC414"/>
  <c r="AC436"/>
  <c r="W435"/>
  <c r="W434" s="1"/>
  <c r="W433" s="1"/>
  <c r="AC478"/>
  <c r="AC477" s="1"/>
  <c r="AI480"/>
  <c r="AC548"/>
  <c r="W547"/>
  <c r="W546" s="1"/>
  <c r="W545" s="1"/>
  <c r="AC609"/>
  <c r="W608"/>
  <c r="W607" s="1"/>
  <c r="AC690"/>
  <c r="W689"/>
  <c r="W688" s="1"/>
  <c r="W746"/>
  <c r="W745" s="1"/>
  <c r="AC747"/>
  <c r="M170"/>
  <c r="M169" s="1"/>
  <c r="AC90"/>
  <c r="W89"/>
  <c r="AC106"/>
  <c r="W105"/>
  <c r="AC118"/>
  <c r="W117"/>
  <c r="W116" s="1"/>
  <c r="AC129"/>
  <c r="W128"/>
  <c r="AC143"/>
  <c r="W142"/>
  <c r="W154"/>
  <c r="AC155"/>
  <c r="W171"/>
  <c r="AC172"/>
  <c r="AC188"/>
  <c r="W187"/>
  <c r="W186" s="1"/>
  <c r="W185" s="1"/>
  <c r="W184" s="1"/>
  <c r="W202"/>
  <c r="AC203"/>
  <c r="W222"/>
  <c r="AC223"/>
  <c r="AC236"/>
  <c r="W235"/>
  <c r="AC261"/>
  <c r="W260"/>
  <c r="W259" s="1"/>
  <c r="AC280"/>
  <c r="W279"/>
  <c r="W278" s="1"/>
  <c r="W299"/>
  <c r="AC300"/>
  <c r="AC321"/>
  <c r="W320"/>
  <c r="W319" s="1"/>
  <c r="AC341"/>
  <c r="W340"/>
  <c r="W339" s="1"/>
  <c r="W338" s="1"/>
  <c r="W376"/>
  <c r="AC377"/>
  <c r="AC403"/>
  <c r="W402"/>
  <c r="W401" s="1"/>
  <c r="W431"/>
  <c r="W430" s="1"/>
  <c r="W429" s="1"/>
  <c r="W428" s="1"/>
  <c r="AC432"/>
  <c r="AC455"/>
  <c r="W454"/>
  <c r="W453" s="1"/>
  <c r="W452" s="1"/>
  <c r="W451" s="1"/>
  <c r="W450" s="1"/>
  <c r="W649"/>
  <c r="W648" s="1"/>
  <c r="AC650"/>
  <c r="W674"/>
  <c r="W673" s="1"/>
  <c r="W672" s="1"/>
  <c r="AC675"/>
  <c r="W37"/>
  <c r="AC38"/>
  <c r="AC52"/>
  <c r="W51"/>
  <c r="AC65"/>
  <c r="W64"/>
  <c r="W87"/>
  <c r="AC88"/>
  <c r="W103"/>
  <c r="AC104"/>
  <c r="W125"/>
  <c r="AC126"/>
  <c r="W137"/>
  <c r="W136" s="1"/>
  <c r="W135" s="1"/>
  <c r="W134" s="1"/>
  <c r="AC138"/>
  <c r="W152"/>
  <c r="AC153"/>
  <c r="AC168"/>
  <c r="W167"/>
  <c r="W166" s="1"/>
  <c r="W165" s="1"/>
  <c r="W182"/>
  <c r="W181" s="1"/>
  <c r="W180" s="1"/>
  <c r="W179" s="1"/>
  <c r="AC183"/>
  <c r="AC201"/>
  <c r="W200"/>
  <c r="W218"/>
  <c r="W217" s="1"/>
  <c r="W216" s="1"/>
  <c r="AC219"/>
  <c r="AC234"/>
  <c r="W233"/>
  <c r="W257"/>
  <c r="W256" s="1"/>
  <c r="AC258"/>
  <c r="AC277"/>
  <c r="W276"/>
  <c r="W275" s="1"/>
  <c r="AC298"/>
  <c r="W297"/>
  <c r="AC318"/>
  <c r="W317"/>
  <c r="W316" s="1"/>
  <c r="W315" s="1"/>
  <c r="W310" s="1"/>
  <c r="W309" s="1"/>
  <c r="AC337"/>
  <c r="W336"/>
  <c r="W335" s="1"/>
  <c r="W334" s="1"/>
  <c r="W333" s="1"/>
  <c r="AC360"/>
  <c r="W359"/>
  <c r="W358" s="1"/>
  <c r="W357" s="1"/>
  <c r="W356" s="1"/>
  <c r="AC375"/>
  <c r="W374"/>
  <c r="W373" s="1"/>
  <c r="W372" s="1"/>
  <c r="W371" s="1"/>
  <c r="AC395"/>
  <c r="W394"/>
  <c r="W393" s="1"/>
  <c r="W392" s="1"/>
  <c r="W391" s="1"/>
  <c r="AC427"/>
  <c r="W426"/>
  <c r="W425" s="1"/>
  <c r="W424" s="1"/>
  <c r="W423" s="1"/>
  <c r="AC512"/>
  <c r="W511"/>
  <c r="W510" s="1"/>
  <c r="W509" s="1"/>
  <c r="AC558"/>
  <c r="W557"/>
  <c r="W556" s="1"/>
  <c r="W555" s="1"/>
  <c r="AC35"/>
  <c r="W34"/>
  <c r="W33" s="1"/>
  <c r="AC50"/>
  <c r="W49"/>
  <c r="AC63"/>
  <c r="W62"/>
  <c r="W83"/>
  <c r="W82" s="1"/>
  <c r="W81" s="1"/>
  <c r="AC84"/>
  <c r="AC98"/>
  <c r="W97"/>
  <c r="W96" s="1"/>
  <c r="W95" s="1"/>
  <c r="W94" s="1"/>
  <c r="AC113"/>
  <c r="W112"/>
  <c r="AC124"/>
  <c r="W123"/>
  <c r="AC133"/>
  <c r="W132"/>
  <c r="W156"/>
  <c r="AC159"/>
  <c r="AI159" s="1"/>
  <c r="AO159" s="1"/>
  <c r="AU159" s="1"/>
  <c r="AU156" s="1"/>
  <c r="AC176"/>
  <c r="W175"/>
  <c r="W170" s="1"/>
  <c r="W169" s="1"/>
  <c r="AC197"/>
  <c r="W196"/>
  <c r="W195" s="1"/>
  <c r="W194" s="1"/>
  <c r="W209"/>
  <c r="W208" s="1"/>
  <c r="W207" s="1"/>
  <c r="W206" s="1"/>
  <c r="AC210"/>
  <c r="W229"/>
  <c r="W228" s="1"/>
  <c r="W227" s="1"/>
  <c r="AC230"/>
  <c r="W254"/>
  <c r="W253" s="1"/>
  <c r="AC255"/>
  <c r="W271"/>
  <c r="W270" s="1"/>
  <c r="W269" s="1"/>
  <c r="W268" s="1"/>
  <c r="AC272"/>
  <c r="AC296"/>
  <c r="W295"/>
  <c r="W294" s="1"/>
  <c r="W293" s="1"/>
  <c r="AC314"/>
  <c r="W313"/>
  <c r="W312" s="1"/>
  <c r="W311" s="1"/>
  <c r="AC332"/>
  <c r="W331"/>
  <c r="W330" s="1"/>
  <c r="W329" s="1"/>
  <c r="W328" s="1"/>
  <c r="W369"/>
  <c r="W368" s="1"/>
  <c r="W367" s="1"/>
  <c r="W366" s="1"/>
  <c r="AC370"/>
  <c r="AC390"/>
  <c r="W389"/>
  <c r="W388" s="1"/>
  <c r="W387" s="1"/>
  <c r="W386" s="1"/>
  <c r="W385" s="1"/>
  <c r="AC441"/>
  <c r="W440"/>
  <c r="W439" s="1"/>
  <c r="W438" s="1"/>
  <c r="W437" s="1"/>
  <c r="AC508"/>
  <c r="W507"/>
  <c r="W506" s="1"/>
  <c r="AC527"/>
  <c r="W526"/>
  <c r="W525" s="1"/>
  <c r="W524" s="1"/>
  <c r="AC573"/>
  <c r="W572"/>
  <c r="W571" s="1"/>
  <c r="W570" s="1"/>
  <c r="AC644"/>
  <c r="W643"/>
  <c r="W642" s="1"/>
  <c r="W654"/>
  <c r="W653" s="1"/>
  <c r="AC655"/>
  <c r="AC762"/>
  <c r="W761"/>
  <c r="W760" s="1"/>
  <c r="M141"/>
  <c r="M140" s="1"/>
  <c r="M139" s="1"/>
  <c r="AI502"/>
  <c r="AC501"/>
  <c r="AC500" s="1"/>
  <c r="AI523"/>
  <c r="AC522"/>
  <c r="AC521" s="1"/>
  <c r="AC520" s="1"/>
  <c r="AI544"/>
  <c r="AC543"/>
  <c r="AC542" s="1"/>
  <c r="AC541" s="1"/>
  <c r="W561"/>
  <c r="W560" s="1"/>
  <c r="W559" s="1"/>
  <c r="AC562"/>
  <c r="AI584"/>
  <c r="AC583"/>
  <c r="AC582" s="1"/>
  <c r="AC581" s="1"/>
  <c r="W603"/>
  <c r="W602" s="1"/>
  <c r="W601" s="1"/>
  <c r="AC604"/>
  <c r="AC623"/>
  <c r="W622"/>
  <c r="W621" s="1"/>
  <c r="W620" s="1"/>
  <c r="AC639"/>
  <c r="AC638" s="1"/>
  <c r="AI640"/>
  <c r="W658"/>
  <c r="W657" s="1"/>
  <c r="AC659"/>
  <c r="W686"/>
  <c r="W685" s="1"/>
  <c r="W680" s="1"/>
  <c r="AC687"/>
  <c r="AI698"/>
  <c r="AO698" s="1"/>
  <c r="AC697"/>
  <c r="AC696" s="1"/>
  <c r="AC708"/>
  <c r="W707"/>
  <c r="W706" s="1"/>
  <c r="W723"/>
  <c r="W722" s="1"/>
  <c r="W721" s="1"/>
  <c r="W720" s="1"/>
  <c r="AC724"/>
  <c r="W758"/>
  <c r="W757" s="1"/>
  <c r="AC759"/>
  <c r="W770"/>
  <c r="W769" s="1"/>
  <c r="AC771"/>
  <c r="W782"/>
  <c r="W781" s="1"/>
  <c r="AC783"/>
  <c r="W794"/>
  <c r="W793" s="1"/>
  <c r="AC795"/>
  <c r="W809"/>
  <c r="W808" s="1"/>
  <c r="AC810"/>
  <c r="AC850"/>
  <c r="W849"/>
  <c r="W848" s="1"/>
  <c r="W865"/>
  <c r="W864" s="1"/>
  <c r="AC866"/>
  <c r="W885"/>
  <c r="AC886"/>
  <c r="W912"/>
  <c r="W911" s="1"/>
  <c r="AC913"/>
  <c r="M36"/>
  <c r="Q86"/>
  <c r="M109"/>
  <c r="M108" s="1"/>
  <c r="Q170"/>
  <c r="Q169" s="1"/>
  <c r="O315"/>
  <c r="Q373"/>
  <c r="Q372" s="1"/>
  <c r="Q371" s="1"/>
  <c r="M373"/>
  <c r="M372" s="1"/>
  <c r="M371" s="1"/>
  <c r="M365" s="1"/>
  <c r="N397"/>
  <c r="N396" s="1"/>
  <c r="Q803"/>
  <c r="Q802" s="1"/>
  <c r="Q852"/>
  <c r="Q851" s="1"/>
  <c r="Q868"/>
  <c r="Q867" s="1"/>
  <c r="Q863" s="1"/>
  <c r="Q862" s="1"/>
  <c r="Q919"/>
  <c r="Q918" s="1"/>
  <c r="Q917" s="1"/>
  <c r="Q916" s="1"/>
  <c r="Q915" s="1"/>
  <c r="N533"/>
  <c r="U29"/>
  <c r="U28" s="1"/>
  <c r="U27" s="1"/>
  <c r="T48"/>
  <c r="T47" s="1"/>
  <c r="T46" s="1"/>
  <c r="T45" s="1"/>
  <c r="T44" s="1"/>
  <c r="W53"/>
  <c r="T151"/>
  <c r="T150" s="1"/>
  <c r="T149" s="1"/>
  <c r="S164"/>
  <c r="S163" s="1"/>
  <c r="T249"/>
  <c r="T345"/>
  <c r="U448"/>
  <c r="W501"/>
  <c r="W500" s="1"/>
  <c r="U499"/>
  <c r="U494" s="1"/>
  <c r="U493" s="1"/>
  <c r="S519"/>
  <c r="S518" s="1"/>
  <c r="S528"/>
  <c r="W535"/>
  <c r="W534" s="1"/>
  <c r="W579"/>
  <c r="W578" s="1"/>
  <c r="W577" s="1"/>
  <c r="U576"/>
  <c r="W583"/>
  <c r="W582" s="1"/>
  <c r="W581" s="1"/>
  <c r="W626"/>
  <c r="W628"/>
  <c r="W639"/>
  <c r="W638" s="1"/>
  <c r="W461"/>
  <c r="W460" s="1"/>
  <c r="W459" s="1"/>
  <c r="W458" s="1"/>
  <c r="W457" s="1"/>
  <c r="AC462"/>
  <c r="AI505"/>
  <c r="AC504"/>
  <c r="AC503" s="1"/>
  <c r="W531"/>
  <c r="W530" s="1"/>
  <c r="W529" s="1"/>
  <c r="AC532"/>
  <c r="AC569"/>
  <c r="W568"/>
  <c r="W567" s="1"/>
  <c r="W566" s="1"/>
  <c r="W588"/>
  <c r="W587" s="1"/>
  <c r="W586" s="1"/>
  <c r="AC589"/>
  <c r="AI627"/>
  <c r="AC626"/>
  <c r="AC661"/>
  <c r="AC660" s="1"/>
  <c r="AI662"/>
  <c r="AC678"/>
  <c r="W677"/>
  <c r="W676" s="1"/>
  <c r="AC734"/>
  <c r="W733"/>
  <c r="W732" s="1"/>
  <c r="W731" s="1"/>
  <c r="W730" s="1"/>
  <c r="W729" s="1"/>
  <c r="W728" s="1"/>
  <c r="AC750"/>
  <c r="W749"/>
  <c r="W748" s="1"/>
  <c r="AC774"/>
  <c r="W773"/>
  <c r="W772" s="1"/>
  <c r="AC786"/>
  <c r="W785"/>
  <c r="W784" s="1"/>
  <c r="AC798"/>
  <c r="W797"/>
  <c r="W796" s="1"/>
  <c r="AC813"/>
  <c r="W812"/>
  <c r="W811" s="1"/>
  <c r="AC853"/>
  <c r="W852"/>
  <c r="W851" s="1"/>
  <c r="AC869"/>
  <c r="W868"/>
  <c r="W867" s="1"/>
  <c r="W887"/>
  <c r="AC888"/>
  <c r="AC897"/>
  <c r="W896"/>
  <c r="W895" s="1"/>
  <c r="W894" s="1"/>
  <c r="W893" s="1"/>
  <c r="AC920"/>
  <c r="W919"/>
  <c r="W918" s="1"/>
  <c r="W917" s="1"/>
  <c r="W916" s="1"/>
  <c r="W915" s="1"/>
  <c r="W71"/>
  <c r="W70" s="1"/>
  <c r="W69" s="1"/>
  <c r="W68" s="1"/>
  <c r="W67" s="1"/>
  <c r="AC72"/>
  <c r="Q199"/>
  <c r="Q198" s="1"/>
  <c r="Q519"/>
  <c r="N625"/>
  <c r="N624" s="1"/>
  <c r="O533"/>
  <c r="W24"/>
  <c r="W23" s="1"/>
  <c r="W22" s="1"/>
  <c r="W21" s="1"/>
  <c r="W20" s="1"/>
  <c r="W19" s="1"/>
  <c r="T29"/>
  <c r="T28" s="1"/>
  <c r="T27" s="1"/>
  <c r="W115"/>
  <c r="U215"/>
  <c r="U214" s="1"/>
  <c r="S249"/>
  <c r="S274"/>
  <c r="S273" s="1"/>
  <c r="W522"/>
  <c r="W521" s="1"/>
  <c r="W520" s="1"/>
  <c r="U595"/>
  <c r="W618"/>
  <c r="W617" s="1"/>
  <c r="W616" s="1"/>
  <c r="T680"/>
  <c r="W692"/>
  <c r="W691" s="1"/>
  <c r="Q416"/>
  <c r="Q415" s="1"/>
  <c r="W417"/>
  <c r="AI471"/>
  <c r="AC470"/>
  <c r="AC469" s="1"/>
  <c r="AC468" s="1"/>
  <c r="AI484"/>
  <c r="AC483"/>
  <c r="AC482" s="1"/>
  <c r="AC481" s="1"/>
  <c r="AC535"/>
  <c r="AC534" s="1"/>
  <c r="AI536"/>
  <c r="W552"/>
  <c r="W551" s="1"/>
  <c r="W550" s="1"/>
  <c r="W549" s="1"/>
  <c r="AC553"/>
  <c r="AC593"/>
  <c r="W592"/>
  <c r="W591" s="1"/>
  <c r="W590" s="1"/>
  <c r="AC612"/>
  <c r="W611"/>
  <c r="W610" s="1"/>
  <c r="AC628"/>
  <c r="AI629"/>
  <c r="W664"/>
  <c r="W663" s="1"/>
  <c r="AC665"/>
  <c r="W682"/>
  <c r="W681" s="1"/>
  <c r="AC683"/>
  <c r="AI693"/>
  <c r="AC692"/>
  <c r="AC691" s="1"/>
  <c r="W701"/>
  <c r="W700" s="1"/>
  <c r="AC702"/>
  <c r="W711"/>
  <c r="W710" s="1"/>
  <c r="AC712"/>
  <c r="W740"/>
  <c r="W739" s="1"/>
  <c r="AC741"/>
  <c r="W752"/>
  <c r="W751" s="1"/>
  <c r="AC753"/>
  <c r="W764"/>
  <c r="W763" s="1"/>
  <c r="AC765"/>
  <c r="AC780"/>
  <c r="W779"/>
  <c r="W778" s="1"/>
  <c r="AC789"/>
  <c r="W788"/>
  <c r="W787" s="1"/>
  <c r="W800"/>
  <c r="W799" s="1"/>
  <c r="AC801"/>
  <c r="AC816"/>
  <c r="W815"/>
  <c r="W814" s="1"/>
  <c r="W843"/>
  <c r="W842" s="1"/>
  <c r="AC844"/>
  <c r="W855"/>
  <c r="W854" s="1"/>
  <c r="AC856"/>
  <c r="AC872"/>
  <c r="W871"/>
  <c r="W870" s="1"/>
  <c r="W891"/>
  <c r="W890" s="1"/>
  <c r="W889" s="1"/>
  <c r="AC892"/>
  <c r="Q905"/>
  <c r="Q904" s="1"/>
  <c r="Q903" s="1"/>
  <c r="W906"/>
  <c r="W929"/>
  <c r="W928" s="1"/>
  <c r="W927" s="1"/>
  <c r="W926" s="1"/>
  <c r="W925" s="1"/>
  <c r="W924" s="1"/>
  <c r="W922" s="1"/>
  <c r="AC930"/>
  <c r="AC24"/>
  <c r="AC23" s="1"/>
  <c r="AC22" s="1"/>
  <c r="AC21" s="1"/>
  <c r="AC20" s="1"/>
  <c r="AC19" s="1"/>
  <c r="AI25"/>
  <c r="AC39"/>
  <c r="AI40"/>
  <c r="AI54"/>
  <c r="AC53"/>
  <c r="S29"/>
  <c r="S28" s="1"/>
  <c r="S27" s="1"/>
  <c r="T120"/>
  <c r="T119" s="1"/>
  <c r="S151"/>
  <c r="S150" s="1"/>
  <c r="S149" s="1"/>
  <c r="S189"/>
  <c r="S178" s="1"/>
  <c r="T215"/>
  <c r="T294"/>
  <c r="T293" s="1"/>
  <c r="T288" s="1"/>
  <c r="T310"/>
  <c r="S422"/>
  <c r="W478"/>
  <c r="W477" s="1"/>
  <c r="W483"/>
  <c r="W482" s="1"/>
  <c r="W481" s="1"/>
  <c r="S499"/>
  <c r="W543"/>
  <c r="W542" s="1"/>
  <c r="W541" s="1"/>
  <c r="W540" s="1"/>
  <c r="U565"/>
  <c r="U564" s="1"/>
  <c r="U585"/>
  <c r="W599"/>
  <c r="W598" s="1"/>
  <c r="W597" s="1"/>
  <c r="T636"/>
  <c r="W445"/>
  <c r="W444" s="1"/>
  <c r="W443" s="1"/>
  <c r="W442" s="1"/>
  <c r="AC446"/>
  <c r="AC498"/>
  <c r="W497"/>
  <c r="W496" s="1"/>
  <c r="W495" s="1"/>
  <c r="W538"/>
  <c r="W537" s="1"/>
  <c r="W533" s="1"/>
  <c r="AC539"/>
  <c r="AC579"/>
  <c r="AC578" s="1"/>
  <c r="AC577" s="1"/>
  <c r="AC576" s="1"/>
  <c r="AI580"/>
  <c r="AC599"/>
  <c r="AC598" s="1"/>
  <c r="AC597" s="1"/>
  <c r="AI600"/>
  <c r="AI619"/>
  <c r="AC618"/>
  <c r="AC617" s="1"/>
  <c r="AC616" s="1"/>
  <c r="Q630"/>
  <c r="W631"/>
  <c r="W646"/>
  <c r="W645" s="1"/>
  <c r="AC647"/>
  <c r="AC705"/>
  <c r="W704"/>
  <c r="W703" s="1"/>
  <c r="AB712"/>
  <c r="V711"/>
  <c r="V710" s="1"/>
  <c r="AC718"/>
  <c r="AC717" s="1"/>
  <c r="AC716" s="1"/>
  <c r="AC715" s="1"/>
  <c r="AI719"/>
  <c r="AC744"/>
  <c r="W743"/>
  <c r="W742" s="1"/>
  <c r="AC756"/>
  <c r="W755"/>
  <c r="W754" s="1"/>
  <c r="AC768"/>
  <c r="W767"/>
  <c r="W766" s="1"/>
  <c r="AC777"/>
  <c r="W776"/>
  <c r="W775" s="1"/>
  <c r="AC792"/>
  <c r="W791"/>
  <c r="W790" s="1"/>
  <c r="AC804"/>
  <c r="W803"/>
  <c r="W802" s="1"/>
  <c r="AC847"/>
  <c r="W846"/>
  <c r="W845" s="1"/>
  <c r="AC859"/>
  <c r="W858"/>
  <c r="W857" s="1"/>
  <c r="AC877"/>
  <c r="W876"/>
  <c r="W875" s="1"/>
  <c r="AC910"/>
  <c r="W909"/>
  <c r="W908" s="1"/>
  <c r="AC938"/>
  <c r="W937"/>
  <c r="W936" s="1"/>
  <c r="W935" s="1"/>
  <c r="W934" s="1"/>
  <c r="W932" s="1"/>
  <c r="M127"/>
  <c r="L674"/>
  <c r="L673" s="1"/>
  <c r="L672" s="1"/>
  <c r="M533"/>
  <c r="S80"/>
  <c r="S345"/>
  <c r="U365"/>
  <c r="T422"/>
  <c r="U428"/>
  <c r="U422" s="1"/>
  <c r="W470"/>
  <c r="W469" s="1"/>
  <c r="W468" s="1"/>
  <c r="W504"/>
  <c r="W503" s="1"/>
  <c r="W499" s="1"/>
  <c r="W661"/>
  <c r="W660" s="1"/>
  <c r="W697"/>
  <c r="W696" s="1"/>
  <c r="W718"/>
  <c r="W717" s="1"/>
  <c r="W716" s="1"/>
  <c r="W715" s="1"/>
  <c r="W714" s="1"/>
  <c r="AB475"/>
  <c r="AB474" s="1"/>
  <c r="AH476"/>
  <c r="AI147"/>
  <c r="AC146"/>
  <c r="V243"/>
  <c r="V242" s="1"/>
  <c r="V241" s="1"/>
  <c r="AB244"/>
  <c r="T499"/>
  <c r="T494" s="1"/>
  <c r="T493" s="1"/>
  <c r="S565"/>
  <c r="S564" s="1"/>
  <c r="U680"/>
  <c r="S714"/>
  <c r="S841"/>
  <c r="S840" s="1"/>
  <c r="X475"/>
  <c r="X474" s="1"/>
  <c r="W146"/>
  <c r="Y736"/>
  <c r="Y726" s="1"/>
  <c r="AF464"/>
  <c r="AE214"/>
  <c r="AE212" s="1"/>
  <c r="AG736"/>
  <c r="AF736"/>
  <c r="AF726" s="1"/>
  <c r="AE636"/>
  <c r="AE635" s="1"/>
  <c r="AE633" s="1"/>
  <c r="AG861"/>
  <c r="T861"/>
  <c r="S874"/>
  <c r="S873" s="1"/>
  <c r="U884"/>
  <c r="U874" s="1"/>
  <c r="U873" s="1"/>
  <c r="U861" s="1"/>
  <c r="T473"/>
  <c r="T467" s="1"/>
  <c r="T466" s="1"/>
  <c r="AA736"/>
  <c r="AA726" s="1"/>
  <c r="Y212"/>
  <c r="Z161"/>
  <c r="AG212"/>
  <c r="AF212"/>
  <c r="AE726"/>
  <c r="AA595"/>
  <c r="AA464" s="1"/>
  <c r="AJ476"/>
  <c r="AD475"/>
  <c r="AD474" s="1"/>
  <c r="AD243"/>
  <c r="AD242" s="1"/>
  <c r="AD241" s="1"/>
  <c r="AJ244"/>
  <c r="U519"/>
  <c r="T576"/>
  <c r="S585"/>
  <c r="S575" s="1"/>
  <c r="T585"/>
  <c r="U637"/>
  <c r="S652"/>
  <c r="S636" s="1"/>
  <c r="U714"/>
  <c r="S473"/>
  <c r="S467" s="1"/>
  <c r="S466" s="1"/>
  <c r="U473"/>
  <c r="U467" s="1"/>
  <c r="U466" s="1"/>
  <c r="Z726"/>
  <c r="AE518"/>
  <c r="AE464" s="1"/>
  <c r="Y99"/>
  <c r="Y74" s="1"/>
  <c r="Y17" s="1"/>
  <c r="W475"/>
  <c r="W474" s="1"/>
  <c r="W473" s="1"/>
  <c r="AC476"/>
  <c r="W243"/>
  <c r="W242" s="1"/>
  <c r="W241" s="1"/>
  <c r="AC244"/>
  <c r="T519"/>
  <c r="U533"/>
  <c r="U528" s="1"/>
  <c r="U518" s="1"/>
  <c r="T540"/>
  <c r="T565"/>
  <c r="T564" s="1"/>
  <c r="S606"/>
  <c r="S605" s="1"/>
  <c r="S595" s="1"/>
  <c r="T695"/>
  <c r="T714"/>
  <c r="S902"/>
  <c r="S901" s="1"/>
  <c r="AA212"/>
  <c r="O274"/>
  <c r="O273" s="1"/>
  <c r="U274"/>
  <c r="U273" s="1"/>
  <c r="AG635"/>
  <c r="AG633" s="1"/>
  <c r="AG161"/>
  <c r="AF161"/>
  <c r="AE107"/>
  <c r="AE99" s="1"/>
  <c r="AE74" s="1"/>
  <c r="AE17" s="1"/>
  <c r="W835"/>
  <c r="W834" s="1"/>
  <c r="W833" s="1"/>
  <c r="W832" s="1"/>
  <c r="AC836"/>
  <c r="Y464"/>
  <c r="Z635"/>
  <c r="Z633" s="1"/>
  <c r="AA633"/>
  <c r="Z518"/>
  <c r="Z464" s="1"/>
  <c r="U249"/>
  <c r="U239" s="1"/>
  <c r="U238" s="1"/>
  <c r="S239"/>
  <c r="S238" s="1"/>
  <c r="T239"/>
  <c r="T238" s="1"/>
  <c r="S141"/>
  <c r="S140" s="1"/>
  <c r="S139" s="1"/>
  <c r="U288"/>
  <c r="S294"/>
  <c r="S293" s="1"/>
  <c r="S288" s="1"/>
  <c r="T108"/>
  <c r="T107" s="1"/>
  <c r="T99" s="1"/>
  <c r="U108"/>
  <c r="U107" s="1"/>
  <c r="U99" s="1"/>
  <c r="T214"/>
  <c r="U80"/>
  <c r="T80"/>
  <c r="W151"/>
  <c r="W150" s="1"/>
  <c r="W149" s="1"/>
  <c r="U151"/>
  <c r="U150" s="1"/>
  <c r="U149" s="1"/>
  <c r="T333"/>
  <c r="T309" s="1"/>
  <c r="U411"/>
  <c r="U410" s="1"/>
  <c r="W164"/>
  <c r="W163" s="1"/>
  <c r="T274"/>
  <c r="T273" s="1"/>
  <c r="U189"/>
  <c r="U178" s="1"/>
  <c r="S315"/>
  <c r="S310" s="1"/>
  <c r="S309" s="1"/>
  <c r="U333"/>
  <c r="U309" s="1"/>
  <c r="S365"/>
  <c r="U679"/>
  <c r="S695"/>
  <c r="S679" s="1"/>
  <c r="S738"/>
  <c r="S737" s="1"/>
  <c r="S736" s="1"/>
  <c r="T738"/>
  <c r="T737" s="1"/>
  <c r="S899"/>
  <c r="S494"/>
  <c r="S493" s="1"/>
  <c r="T518"/>
  <c r="U652"/>
  <c r="U636" s="1"/>
  <c r="W738"/>
  <c r="W737" s="1"/>
  <c r="U738"/>
  <c r="U737" s="1"/>
  <c r="U841"/>
  <c r="U840" s="1"/>
  <c r="S863"/>
  <c r="S862" s="1"/>
  <c r="N294"/>
  <c r="N293" s="1"/>
  <c r="Q156"/>
  <c r="Q151" s="1"/>
  <c r="Q150" s="1"/>
  <c r="Q149" s="1"/>
  <c r="R158"/>
  <c r="X158" s="1"/>
  <c r="AD158" s="1"/>
  <c r="AJ158" s="1"/>
  <c r="AP158" s="1"/>
  <c r="AV158" s="1"/>
  <c r="Q625"/>
  <c r="Q624" s="1"/>
  <c r="Q615" s="1"/>
  <c r="Q614" s="1"/>
  <c r="Q533"/>
  <c r="Q528" s="1"/>
  <c r="O528"/>
  <c r="Q358"/>
  <c r="Q357" s="1"/>
  <c r="Q356" s="1"/>
  <c r="Q294"/>
  <c r="Q293" s="1"/>
  <c r="Q288" s="1"/>
  <c r="Q221"/>
  <c r="Q220" s="1"/>
  <c r="Q215" s="1"/>
  <c r="Q141"/>
  <c r="Q140" s="1"/>
  <c r="Q139" s="1"/>
  <c r="Q127"/>
  <c r="Q109"/>
  <c r="Q108" s="1"/>
  <c r="Q59"/>
  <c r="Q58" s="1"/>
  <c r="Q57" s="1"/>
  <c r="Q56" s="1"/>
  <c r="Q48"/>
  <c r="Q47" s="1"/>
  <c r="Q46" s="1"/>
  <c r="Q45" s="1"/>
  <c r="Q44" s="1"/>
  <c r="Q36"/>
  <c r="M907"/>
  <c r="M902" s="1"/>
  <c r="M901" s="1"/>
  <c r="M899" s="1"/>
  <c r="N907"/>
  <c r="N902" s="1"/>
  <c r="N901" s="1"/>
  <c r="N899" s="1"/>
  <c r="Q907"/>
  <c r="Q902" s="1"/>
  <c r="Q901" s="1"/>
  <c r="Q899" s="1"/>
  <c r="O902"/>
  <c r="O901" s="1"/>
  <c r="O899" s="1"/>
  <c r="Q884"/>
  <c r="Q874" s="1"/>
  <c r="Q873" s="1"/>
  <c r="M884"/>
  <c r="O874"/>
  <c r="O873" s="1"/>
  <c r="M874"/>
  <c r="M873" s="1"/>
  <c r="N874"/>
  <c r="N873" s="1"/>
  <c r="M863"/>
  <c r="M862" s="1"/>
  <c r="N863"/>
  <c r="N862" s="1"/>
  <c r="O863"/>
  <c r="O862" s="1"/>
  <c r="N841"/>
  <c r="N840" s="1"/>
  <c r="O841"/>
  <c r="O840" s="1"/>
  <c r="Q841"/>
  <c r="Q840" s="1"/>
  <c r="M841"/>
  <c r="M840" s="1"/>
  <c r="O738"/>
  <c r="O737" s="1"/>
  <c r="O736" s="1"/>
  <c r="M738"/>
  <c r="M737" s="1"/>
  <c r="Q738"/>
  <c r="Q737" s="1"/>
  <c r="N738"/>
  <c r="N737" s="1"/>
  <c r="O714"/>
  <c r="M714"/>
  <c r="Q714"/>
  <c r="N714"/>
  <c r="O695"/>
  <c r="M695"/>
  <c r="Q695"/>
  <c r="N695"/>
  <c r="O680"/>
  <c r="Q680"/>
  <c r="M680"/>
  <c r="M679" s="1"/>
  <c r="N680"/>
  <c r="N652"/>
  <c r="Q652"/>
  <c r="M652"/>
  <c r="O652"/>
  <c r="K652"/>
  <c r="K636" s="1"/>
  <c r="K635" s="1"/>
  <c r="K633" s="1"/>
  <c r="K942" s="1"/>
  <c r="O637"/>
  <c r="Q637"/>
  <c r="Q636" s="1"/>
  <c r="M637"/>
  <c r="N637"/>
  <c r="N636" s="1"/>
  <c r="O625"/>
  <c r="O624" s="1"/>
  <c r="O615" s="1"/>
  <c r="O614" s="1"/>
  <c r="N615"/>
  <c r="N614" s="1"/>
  <c r="M615"/>
  <c r="M614" s="1"/>
  <c r="O606"/>
  <c r="O605" s="1"/>
  <c r="Q606"/>
  <c r="Q605" s="1"/>
  <c r="M606"/>
  <c r="M605" s="1"/>
  <c r="N606"/>
  <c r="N605" s="1"/>
  <c r="N596"/>
  <c r="O596"/>
  <c r="M596"/>
  <c r="Q596"/>
  <c r="N585"/>
  <c r="O585"/>
  <c r="Q585"/>
  <c r="M585"/>
  <c r="N576"/>
  <c r="O576"/>
  <c r="M576"/>
  <c r="Q576"/>
  <c r="N565"/>
  <c r="N564" s="1"/>
  <c r="O565"/>
  <c r="O564" s="1"/>
  <c r="M565"/>
  <c r="M564" s="1"/>
  <c r="Q565"/>
  <c r="Q564" s="1"/>
  <c r="N554"/>
  <c r="O554"/>
  <c r="Q554"/>
  <c r="M554"/>
  <c r="N540"/>
  <c r="O540"/>
  <c r="Q540"/>
  <c r="M540"/>
  <c r="M528"/>
  <c r="N528"/>
  <c r="O499"/>
  <c r="O494" s="1"/>
  <c r="O493" s="1"/>
  <c r="M499"/>
  <c r="M494" s="1"/>
  <c r="M493" s="1"/>
  <c r="Q499"/>
  <c r="Q494" s="1"/>
  <c r="Q493" s="1"/>
  <c r="N499"/>
  <c r="N494" s="1"/>
  <c r="N493" s="1"/>
  <c r="N467"/>
  <c r="N466" s="1"/>
  <c r="O467"/>
  <c r="O466" s="1"/>
  <c r="Q467"/>
  <c r="Q466" s="1"/>
  <c r="M467"/>
  <c r="M466" s="1"/>
  <c r="Q448"/>
  <c r="M448"/>
  <c r="N448"/>
  <c r="O448"/>
  <c r="N428"/>
  <c r="N422" s="1"/>
  <c r="O428"/>
  <c r="O422" s="1"/>
  <c r="Q428"/>
  <c r="Q422" s="1"/>
  <c r="M428"/>
  <c r="M422" s="1"/>
  <c r="O411"/>
  <c r="O410" s="1"/>
  <c r="Q411"/>
  <c r="Q410" s="1"/>
  <c r="M411"/>
  <c r="M410" s="1"/>
  <c r="N411"/>
  <c r="N410" s="1"/>
  <c r="N379"/>
  <c r="N373"/>
  <c r="N372" s="1"/>
  <c r="N371" s="1"/>
  <c r="N365" s="1"/>
  <c r="Q365"/>
  <c r="O365"/>
  <c r="N358"/>
  <c r="N357" s="1"/>
  <c r="N356" s="1"/>
  <c r="N345" s="1"/>
  <c r="O345"/>
  <c r="Q345"/>
  <c r="M345"/>
  <c r="Q333"/>
  <c r="N333"/>
  <c r="O333"/>
  <c r="M333"/>
  <c r="N315"/>
  <c r="N310" s="1"/>
  <c r="M315"/>
  <c r="M310" s="1"/>
  <c r="Q315"/>
  <c r="Q310" s="1"/>
  <c r="O310"/>
  <c r="O309" s="1"/>
  <c r="O294"/>
  <c r="O293" s="1"/>
  <c r="O288" s="1"/>
  <c r="M288"/>
  <c r="N288"/>
  <c r="Q274"/>
  <c r="Q273" s="1"/>
  <c r="N274"/>
  <c r="N273" s="1"/>
  <c r="M274"/>
  <c r="M273" s="1"/>
  <c r="O249"/>
  <c r="O240" s="1"/>
  <c r="O239" s="1"/>
  <c r="O238" s="1"/>
  <c r="Q249"/>
  <c r="Q240" s="1"/>
  <c r="Q239" s="1"/>
  <c r="Q238" s="1"/>
  <c r="M249"/>
  <c r="M240" s="1"/>
  <c r="M239" s="1"/>
  <c r="M238" s="1"/>
  <c r="N249"/>
  <c r="N240" s="1"/>
  <c r="N239" s="1"/>
  <c r="N238" s="1"/>
  <c r="O232"/>
  <c r="O231" s="1"/>
  <c r="O226" s="1"/>
  <c r="N226"/>
  <c r="Q226"/>
  <c r="M226"/>
  <c r="O215"/>
  <c r="M215"/>
  <c r="N215"/>
  <c r="N199"/>
  <c r="N198" s="1"/>
  <c r="N189" s="1"/>
  <c r="N178" s="1"/>
  <c r="O199"/>
  <c r="O198" s="1"/>
  <c r="O189" s="1"/>
  <c r="O178" s="1"/>
  <c r="Q189"/>
  <c r="Q178" s="1"/>
  <c r="M189"/>
  <c r="M178" s="1"/>
  <c r="N170"/>
  <c r="N169" s="1"/>
  <c r="N164" s="1"/>
  <c r="N163" s="1"/>
  <c r="O170"/>
  <c r="O169" s="1"/>
  <c r="O164" s="1"/>
  <c r="O163" s="1"/>
  <c r="M164"/>
  <c r="M163" s="1"/>
  <c r="Q164"/>
  <c r="Q163" s="1"/>
  <c r="N151"/>
  <c r="N150" s="1"/>
  <c r="N149" s="1"/>
  <c r="O151"/>
  <c r="O150" s="1"/>
  <c r="O149" s="1"/>
  <c r="N141"/>
  <c r="N140" s="1"/>
  <c r="N139" s="1"/>
  <c r="O141"/>
  <c r="O140" s="1"/>
  <c r="O139" s="1"/>
  <c r="N127"/>
  <c r="O127"/>
  <c r="Q119"/>
  <c r="M119"/>
  <c r="N120"/>
  <c r="O120"/>
  <c r="N109"/>
  <c r="N108" s="1"/>
  <c r="O109"/>
  <c r="O108" s="1"/>
  <c r="N102"/>
  <c r="N101" s="1"/>
  <c r="N100" s="1"/>
  <c r="O102"/>
  <c r="O101" s="1"/>
  <c r="O100" s="1"/>
  <c r="M85"/>
  <c r="M80" s="1"/>
  <c r="Q85"/>
  <c r="Q80" s="1"/>
  <c r="N86"/>
  <c r="N85" s="1"/>
  <c r="N80" s="1"/>
  <c r="O86"/>
  <c r="O85" s="1"/>
  <c r="O80" s="1"/>
  <c r="N59"/>
  <c r="N58" s="1"/>
  <c r="N57" s="1"/>
  <c r="N56" s="1"/>
  <c r="O59"/>
  <c r="O58" s="1"/>
  <c r="O57" s="1"/>
  <c r="O56" s="1"/>
  <c r="N48"/>
  <c r="N47" s="1"/>
  <c r="N46" s="1"/>
  <c r="N45" s="1"/>
  <c r="N44" s="1"/>
  <c r="O48"/>
  <c r="O47" s="1"/>
  <c r="O46" s="1"/>
  <c r="O45" s="1"/>
  <c r="O44" s="1"/>
  <c r="N36"/>
  <c r="N29" s="1"/>
  <c r="N28" s="1"/>
  <c r="N27" s="1"/>
  <c r="O36"/>
  <c r="Q29"/>
  <c r="Q28" s="1"/>
  <c r="Q27" s="1"/>
  <c r="M29"/>
  <c r="M28" s="1"/>
  <c r="M27" s="1"/>
  <c r="O29"/>
  <c r="O28" s="1"/>
  <c r="O27" s="1"/>
  <c r="I399"/>
  <c r="I398" s="1"/>
  <c r="H399"/>
  <c r="H398" s="1"/>
  <c r="L400"/>
  <c r="L399" s="1"/>
  <c r="L398" s="1"/>
  <c r="J400"/>
  <c r="L138"/>
  <c r="J138"/>
  <c r="G137"/>
  <c r="G136" s="1"/>
  <c r="G135" s="1"/>
  <c r="G134" s="1"/>
  <c r="H137"/>
  <c r="H136" s="1"/>
  <c r="H135" s="1"/>
  <c r="H134" s="1"/>
  <c r="I137"/>
  <c r="I136" s="1"/>
  <c r="I135" s="1"/>
  <c r="I134" s="1"/>
  <c r="F137"/>
  <c r="F136" s="1"/>
  <c r="F135" s="1"/>
  <c r="F134" s="1"/>
  <c r="M518" l="1"/>
  <c r="S267"/>
  <c r="S266" s="1"/>
  <c r="W86"/>
  <c r="W85" s="1"/>
  <c r="W80" s="1"/>
  <c r="U161"/>
  <c r="M575"/>
  <c r="T736"/>
  <c r="T726" s="1"/>
  <c r="W596"/>
  <c r="AO697"/>
  <c r="AO696" s="1"/>
  <c r="AU698"/>
  <c r="AU697" s="1"/>
  <c r="AU696" s="1"/>
  <c r="W48"/>
  <c r="W47" s="1"/>
  <c r="W46" s="1"/>
  <c r="W45" s="1"/>
  <c r="W44" s="1"/>
  <c r="AP838"/>
  <c r="AP837" s="1"/>
  <c r="AV839"/>
  <c r="AV838" s="1"/>
  <c r="AV837" s="1"/>
  <c r="AP247"/>
  <c r="AP246" s="1"/>
  <c r="AP245" s="1"/>
  <c r="AV248"/>
  <c r="AV247" s="1"/>
  <c r="AV246" s="1"/>
  <c r="AV245" s="1"/>
  <c r="W494"/>
  <c r="W493" s="1"/>
  <c r="AN247"/>
  <c r="AN246" s="1"/>
  <c r="AN245" s="1"/>
  <c r="AT248"/>
  <c r="AT247" s="1"/>
  <c r="AT246" s="1"/>
  <c r="AT245" s="1"/>
  <c r="T161"/>
  <c r="W467"/>
  <c r="W466" s="1"/>
  <c r="AI618"/>
  <c r="AI617" s="1"/>
  <c r="AI616" s="1"/>
  <c r="AO619"/>
  <c r="AI470"/>
  <c r="AI469" s="1"/>
  <c r="AI468" s="1"/>
  <c r="AO471"/>
  <c r="M636"/>
  <c r="S635"/>
  <c r="S633" s="1"/>
  <c r="W565"/>
  <c r="W564" s="1"/>
  <c r="S161"/>
  <c r="S107"/>
  <c r="S99" s="1"/>
  <c r="S74" s="1"/>
  <c r="S17" s="1"/>
  <c r="AH475"/>
  <c r="AH474" s="1"/>
  <c r="AN476"/>
  <c r="AT476" s="1"/>
  <c r="AI579"/>
  <c r="AI578" s="1"/>
  <c r="AI577" s="1"/>
  <c r="AO580"/>
  <c r="AI39"/>
  <c r="AO40"/>
  <c r="AI628"/>
  <c r="AO629"/>
  <c r="AI535"/>
  <c r="AI534" s="1"/>
  <c r="AO536"/>
  <c r="AI522"/>
  <c r="AI521" s="1"/>
  <c r="AI520" s="1"/>
  <c r="AO523"/>
  <c r="AI478"/>
  <c r="AI477" s="1"/>
  <c r="AO480"/>
  <c r="U635"/>
  <c r="U633" s="1"/>
  <c r="AI697"/>
  <c r="AI696" s="1"/>
  <c r="W554"/>
  <c r="W199"/>
  <c r="W198" s="1"/>
  <c r="W221"/>
  <c r="W220" s="1"/>
  <c r="AJ243"/>
  <c r="AJ242" s="1"/>
  <c r="AJ241" s="1"/>
  <c r="AP244"/>
  <c r="AI146"/>
  <c r="AO147"/>
  <c r="AI53"/>
  <c r="AO54"/>
  <c r="AI692"/>
  <c r="AI691" s="1"/>
  <c r="AO693"/>
  <c r="AI483"/>
  <c r="AI482" s="1"/>
  <c r="AI481" s="1"/>
  <c r="AO484"/>
  <c r="AI661"/>
  <c r="AI660" s="1"/>
  <c r="AO662"/>
  <c r="AI639"/>
  <c r="AI638" s="1"/>
  <c r="AO640"/>
  <c r="Q400"/>
  <c r="Q399" s="1"/>
  <c r="Q398" s="1"/>
  <c r="Q397" s="1"/>
  <c r="Q396" s="1"/>
  <c r="Q379" s="1"/>
  <c r="Q575"/>
  <c r="W679"/>
  <c r="S464"/>
  <c r="T267"/>
  <c r="T266" s="1"/>
  <c r="W695"/>
  <c r="W841"/>
  <c r="W840" s="1"/>
  <c r="W736" s="1"/>
  <c r="W215"/>
  <c r="W448"/>
  <c r="AJ475"/>
  <c r="AJ474" s="1"/>
  <c r="AP476"/>
  <c r="AV476" s="1"/>
  <c r="AI718"/>
  <c r="AI717" s="1"/>
  <c r="AI716" s="1"/>
  <c r="AI715" s="1"/>
  <c r="AO719"/>
  <c r="AI599"/>
  <c r="AI598" s="1"/>
  <c r="AI597" s="1"/>
  <c r="AO600"/>
  <c r="AI24"/>
  <c r="AI23" s="1"/>
  <c r="AI22" s="1"/>
  <c r="AI21" s="1"/>
  <c r="AI20" s="1"/>
  <c r="AI19" s="1"/>
  <c r="AO25"/>
  <c r="AI626"/>
  <c r="AO627"/>
  <c r="AI504"/>
  <c r="AI503" s="1"/>
  <c r="AO505"/>
  <c r="AI583"/>
  <c r="AI582" s="1"/>
  <c r="AI581" s="1"/>
  <c r="AO584"/>
  <c r="AI543"/>
  <c r="AI542" s="1"/>
  <c r="AI541" s="1"/>
  <c r="AO544"/>
  <c r="AI501"/>
  <c r="AI500" s="1"/>
  <c r="AO502"/>
  <c r="U575"/>
  <c r="U464" s="1"/>
  <c r="AO156"/>
  <c r="J399"/>
  <c r="J398" s="1"/>
  <c r="M400"/>
  <c r="O400"/>
  <c r="L137"/>
  <c r="L136" s="1"/>
  <c r="L135" s="1"/>
  <c r="L134" s="1"/>
  <c r="R138"/>
  <c r="J137"/>
  <c r="J136" s="1"/>
  <c r="J135" s="1"/>
  <c r="J134" s="1"/>
  <c r="P138"/>
  <c r="AC835"/>
  <c r="AC834" s="1"/>
  <c r="AI836"/>
  <c r="AI476"/>
  <c r="AC475"/>
  <c r="AC474" s="1"/>
  <c r="AC473" s="1"/>
  <c r="AC467" s="1"/>
  <c r="AC466" s="1"/>
  <c r="AC631"/>
  <c r="W630"/>
  <c r="W625" s="1"/>
  <c r="W624" s="1"/>
  <c r="W615" s="1"/>
  <c r="W614" s="1"/>
  <c r="AI539"/>
  <c r="AC538"/>
  <c r="AC537" s="1"/>
  <c r="AC533" s="1"/>
  <c r="AI446"/>
  <c r="AC445"/>
  <c r="AC444" s="1"/>
  <c r="AC443" s="1"/>
  <c r="AC442" s="1"/>
  <c r="AI816"/>
  <c r="AC815"/>
  <c r="AC814" s="1"/>
  <c r="AI789"/>
  <c r="AC788"/>
  <c r="AC787" s="1"/>
  <c r="AI593"/>
  <c r="AC592"/>
  <c r="AC591" s="1"/>
  <c r="AC590" s="1"/>
  <c r="AC115"/>
  <c r="W114"/>
  <c r="W109" s="1"/>
  <c r="W108" s="1"/>
  <c r="AI920"/>
  <c r="AC919"/>
  <c r="AC918" s="1"/>
  <c r="AC917" s="1"/>
  <c r="AC916" s="1"/>
  <c r="AC915" s="1"/>
  <c r="AI853"/>
  <c r="AC852"/>
  <c r="AC851" s="1"/>
  <c r="AC797"/>
  <c r="AC796" s="1"/>
  <c r="AI798"/>
  <c r="AI774"/>
  <c r="AC773"/>
  <c r="AC772" s="1"/>
  <c r="AC733"/>
  <c r="AC732" s="1"/>
  <c r="AC731" s="1"/>
  <c r="AC730" s="1"/>
  <c r="AC729" s="1"/>
  <c r="AC728" s="1"/>
  <c r="AI734"/>
  <c r="AC849"/>
  <c r="AC848" s="1"/>
  <c r="AI850"/>
  <c r="AI623"/>
  <c r="AC622"/>
  <c r="AC621" s="1"/>
  <c r="AC620" s="1"/>
  <c r="AC761"/>
  <c r="AC760" s="1"/>
  <c r="AI762"/>
  <c r="AI644"/>
  <c r="AC643"/>
  <c r="AC642" s="1"/>
  <c r="AC526"/>
  <c r="AC525" s="1"/>
  <c r="AC524" s="1"/>
  <c r="AI527"/>
  <c r="AC440"/>
  <c r="AC439" s="1"/>
  <c r="AC438" s="1"/>
  <c r="AC437" s="1"/>
  <c r="AI441"/>
  <c r="AI314"/>
  <c r="AC313"/>
  <c r="AC312" s="1"/>
  <c r="AC311" s="1"/>
  <c r="AI197"/>
  <c r="AC196"/>
  <c r="AC195" s="1"/>
  <c r="AC194" s="1"/>
  <c r="AI124"/>
  <c r="AC123"/>
  <c r="AI98"/>
  <c r="AC97"/>
  <c r="AC96" s="1"/>
  <c r="AC95" s="1"/>
  <c r="AC94" s="1"/>
  <c r="AC62"/>
  <c r="AI63"/>
  <c r="AC34"/>
  <c r="AC33" s="1"/>
  <c r="AI35"/>
  <c r="AI512"/>
  <c r="AC511"/>
  <c r="AC510" s="1"/>
  <c r="AC509" s="1"/>
  <c r="AI395"/>
  <c r="AC394"/>
  <c r="AC393" s="1"/>
  <c r="AC392" s="1"/>
  <c r="AC391" s="1"/>
  <c r="AI360"/>
  <c r="AC359"/>
  <c r="AI318"/>
  <c r="AC317"/>
  <c r="AC316" s="1"/>
  <c r="AI277"/>
  <c r="AC276"/>
  <c r="AC275" s="1"/>
  <c r="AI234"/>
  <c r="AC233"/>
  <c r="AC200"/>
  <c r="AI201"/>
  <c r="AI168"/>
  <c r="AC167"/>
  <c r="AC166" s="1"/>
  <c r="AC165" s="1"/>
  <c r="AI65"/>
  <c r="AC64"/>
  <c r="AI650"/>
  <c r="AC649"/>
  <c r="AC648" s="1"/>
  <c r="AC431"/>
  <c r="AC430" s="1"/>
  <c r="AC429" s="1"/>
  <c r="AI432"/>
  <c r="AI377"/>
  <c r="AC376"/>
  <c r="AI203"/>
  <c r="AC202"/>
  <c r="AC171"/>
  <c r="AI172"/>
  <c r="AC608"/>
  <c r="AC607" s="1"/>
  <c r="AI609"/>
  <c r="AI327"/>
  <c r="AC326"/>
  <c r="AC325" s="1"/>
  <c r="AC324" s="1"/>
  <c r="AC323" s="1"/>
  <c r="AC322" s="1"/>
  <c r="AI174"/>
  <c r="AC173"/>
  <c r="AI122"/>
  <c r="AC121"/>
  <c r="AI32"/>
  <c r="AC31"/>
  <c r="AC30" s="1"/>
  <c r="AB675"/>
  <c r="V674"/>
  <c r="V673" s="1"/>
  <c r="V672" s="1"/>
  <c r="AD675"/>
  <c r="X674"/>
  <c r="X673" s="1"/>
  <c r="X672" s="1"/>
  <c r="O119"/>
  <c r="O107" s="1"/>
  <c r="O99" s="1"/>
  <c r="O74" s="1"/>
  <c r="O17" s="1"/>
  <c r="Q267"/>
  <c r="Q266" s="1"/>
  <c r="M267"/>
  <c r="M266" s="1"/>
  <c r="O267"/>
  <c r="O266" s="1"/>
  <c r="N518"/>
  <c r="M595"/>
  <c r="M464" s="1"/>
  <c r="Q518"/>
  <c r="S861"/>
  <c r="S726" s="1"/>
  <c r="U267"/>
  <c r="U266" s="1"/>
  <c r="T679"/>
  <c r="T635" s="1"/>
  <c r="T633" s="1"/>
  <c r="W907"/>
  <c r="W519"/>
  <c r="W585"/>
  <c r="W528"/>
  <c r="W884"/>
  <c r="W874" s="1"/>
  <c r="W873" s="1"/>
  <c r="W365"/>
  <c r="W102"/>
  <c r="W101" s="1"/>
  <c r="W100" s="1"/>
  <c r="W36"/>
  <c r="W29" s="1"/>
  <c r="W28" s="1"/>
  <c r="W27" s="1"/>
  <c r="W274"/>
  <c r="W273" s="1"/>
  <c r="W232"/>
  <c r="W231" s="1"/>
  <c r="W226" s="1"/>
  <c r="W141"/>
  <c r="W140" s="1"/>
  <c r="W139" s="1"/>
  <c r="W288"/>
  <c r="W59"/>
  <c r="W58" s="1"/>
  <c r="W57" s="1"/>
  <c r="W56" s="1"/>
  <c r="AH244"/>
  <c r="AB243"/>
  <c r="AB242" s="1"/>
  <c r="AB241" s="1"/>
  <c r="AI938"/>
  <c r="AC937"/>
  <c r="AC936" s="1"/>
  <c r="AC935" s="1"/>
  <c r="AC934" s="1"/>
  <c r="AC932" s="1"/>
  <c r="AI877"/>
  <c r="AC876"/>
  <c r="AC875" s="1"/>
  <c r="AI847"/>
  <c r="AC846"/>
  <c r="AC845" s="1"/>
  <c r="AC791"/>
  <c r="AC790" s="1"/>
  <c r="AI792"/>
  <c r="AI768"/>
  <c r="AC767"/>
  <c r="AC766" s="1"/>
  <c r="AC743"/>
  <c r="AC742" s="1"/>
  <c r="AI744"/>
  <c r="AH712"/>
  <c r="AB711"/>
  <c r="AB710" s="1"/>
  <c r="AI498"/>
  <c r="AC497"/>
  <c r="AC496" s="1"/>
  <c r="AC495" s="1"/>
  <c r="AI930"/>
  <c r="AC929"/>
  <c r="AC928" s="1"/>
  <c r="AC927" s="1"/>
  <c r="AC926" s="1"/>
  <c r="AC925" s="1"/>
  <c r="AC924" s="1"/>
  <c r="AC922" s="1"/>
  <c r="AI892"/>
  <c r="AC891"/>
  <c r="AC890" s="1"/>
  <c r="AC889" s="1"/>
  <c r="AI856"/>
  <c r="AC855"/>
  <c r="AC854" s="1"/>
  <c r="AC764"/>
  <c r="AC763" s="1"/>
  <c r="AI765"/>
  <c r="AI741"/>
  <c r="AC740"/>
  <c r="AC739" s="1"/>
  <c r="AC701"/>
  <c r="AC700" s="1"/>
  <c r="AI702"/>
  <c r="AI683"/>
  <c r="AC682"/>
  <c r="AC681" s="1"/>
  <c r="AC887"/>
  <c r="AI888"/>
  <c r="AC588"/>
  <c r="AC587" s="1"/>
  <c r="AC586" s="1"/>
  <c r="AI589"/>
  <c r="AC531"/>
  <c r="AC530" s="1"/>
  <c r="AC529" s="1"/>
  <c r="AI532"/>
  <c r="AI462"/>
  <c r="AC461"/>
  <c r="AC460" s="1"/>
  <c r="AC459" s="1"/>
  <c r="AC458" s="1"/>
  <c r="AC457" s="1"/>
  <c r="AC885"/>
  <c r="AC884" s="1"/>
  <c r="AI886"/>
  <c r="AC794"/>
  <c r="AC793" s="1"/>
  <c r="AI795"/>
  <c r="AC770"/>
  <c r="AC769" s="1"/>
  <c r="AI771"/>
  <c r="AI724"/>
  <c r="AC723"/>
  <c r="AC722" s="1"/>
  <c r="AC721" s="1"/>
  <c r="AC720" s="1"/>
  <c r="AI659"/>
  <c r="AC658"/>
  <c r="AC657" s="1"/>
  <c r="AC369"/>
  <c r="AC368" s="1"/>
  <c r="AC367" s="1"/>
  <c r="AC366" s="1"/>
  <c r="AI370"/>
  <c r="AC271"/>
  <c r="AC270" s="1"/>
  <c r="AC269" s="1"/>
  <c r="AC268" s="1"/>
  <c r="AI272"/>
  <c r="AI230"/>
  <c r="AC229"/>
  <c r="AC228" s="1"/>
  <c r="AC227" s="1"/>
  <c r="AC137"/>
  <c r="AC136" s="1"/>
  <c r="AC135" s="1"/>
  <c r="AC134" s="1"/>
  <c r="AI138"/>
  <c r="AI104"/>
  <c r="AC103"/>
  <c r="AI38"/>
  <c r="AC37"/>
  <c r="AI455"/>
  <c r="AC454"/>
  <c r="AC453" s="1"/>
  <c r="AC452" s="1"/>
  <c r="AC451" s="1"/>
  <c r="AC450" s="1"/>
  <c r="AC448" s="1"/>
  <c r="AC402"/>
  <c r="AC401" s="1"/>
  <c r="AI403"/>
  <c r="AI341"/>
  <c r="AC340"/>
  <c r="AC339" s="1"/>
  <c r="AC338" s="1"/>
  <c r="AI261"/>
  <c r="AC260"/>
  <c r="AC259" s="1"/>
  <c r="AI188"/>
  <c r="AC187"/>
  <c r="AC186" s="1"/>
  <c r="AC185" s="1"/>
  <c r="AC184" s="1"/>
  <c r="AC128"/>
  <c r="AI129"/>
  <c r="AC105"/>
  <c r="AI106"/>
  <c r="AI747"/>
  <c r="AC746"/>
  <c r="AC745" s="1"/>
  <c r="AI414"/>
  <c r="AC413"/>
  <c r="AC412" s="1"/>
  <c r="AC361"/>
  <c r="AI363"/>
  <c r="AI292"/>
  <c r="AC291"/>
  <c r="AC290" s="1"/>
  <c r="AC289" s="1"/>
  <c r="AI252"/>
  <c r="AC251"/>
  <c r="AC250" s="1"/>
  <c r="AI205"/>
  <c r="AC204"/>
  <c r="AC144"/>
  <c r="AI145"/>
  <c r="AI93"/>
  <c r="AC92"/>
  <c r="AC91" s="1"/>
  <c r="AI61"/>
  <c r="AC60"/>
  <c r="AC59" s="1"/>
  <c r="AC58" s="1"/>
  <c r="AC57" s="1"/>
  <c r="AC56" s="1"/>
  <c r="X678"/>
  <c r="R677"/>
  <c r="R676" s="1"/>
  <c r="O679"/>
  <c r="T74"/>
  <c r="T17" s="1"/>
  <c r="W240"/>
  <c r="W576"/>
  <c r="W606"/>
  <c r="W605" s="1"/>
  <c r="W595" s="1"/>
  <c r="W120"/>
  <c r="AI244"/>
  <c r="AC243"/>
  <c r="AC242" s="1"/>
  <c r="AC241" s="1"/>
  <c r="AC646"/>
  <c r="AC645" s="1"/>
  <c r="AC637" s="1"/>
  <c r="AI647"/>
  <c r="AI872"/>
  <c r="AC871"/>
  <c r="AC870" s="1"/>
  <c r="AI780"/>
  <c r="AC779"/>
  <c r="AC778" s="1"/>
  <c r="AC611"/>
  <c r="AC610" s="1"/>
  <c r="AI612"/>
  <c r="AI897"/>
  <c r="AC896"/>
  <c r="AC895" s="1"/>
  <c r="AC894" s="1"/>
  <c r="AC893" s="1"/>
  <c r="AC868"/>
  <c r="AC867" s="1"/>
  <c r="AI869"/>
  <c r="AI813"/>
  <c r="AC812"/>
  <c r="AC811" s="1"/>
  <c r="AI786"/>
  <c r="AC785"/>
  <c r="AC784" s="1"/>
  <c r="AI750"/>
  <c r="AC749"/>
  <c r="AC748" s="1"/>
  <c r="AI678"/>
  <c r="AC677"/>
  <c r="AC676" s="1"/>
  <c r="AC568"/>
  <c r="AC567" s="1"/>
  <c r="AC566" s="1"/>
  <c r="AI569"/>
  <c r="AI708"/>
  <c r="AC707"/>
  <c r="AC706" s="1"/>
  <c r="AI573"/>
  <c r="AC572"/>
  <c r="AC571" s="1"/>
  <c r="AC570" s="1"/>
  <c r="AI508"/>
  <c r="AC507"/>
  <c r="AC506" s="1"/>
  <c r="AC499" s="1"/>
  <c r="AI390"/>
  <c r="AC389"/>
  <c r="AC388" s="1"/>
  <c r="AC387" s="1"/>
  <c r="AC386" s="1"/>
  <c r="AC385" s="1"/>
  <c r="AI332"/>
  <c r="AC331"/>
  <c r="AC330" s="1"/>
  <c r="AC329" s="1"/>
  <c r="AC328" s="1"/>
  <c r="AI296"/>
  <c r="AC295"/>
  <c r="AI176"/>
  <c r="AC175"/>
  <c r="AI133"/>
  <c r="AC132"/>
  <c r="AI113"/>
  <c r="AC112"/>
  <c r="AC49"/>
  <c r="AI50"/>
  <c r="AC557"/>
  <c r="AC556" s="1"/>
  <c r="AC555" s="1"/>
  <c r="AI558"/>
  <c r="AI427"/>
  <c r="AC426"/>
  <c r="AC425" s="1"/>
  <c r="AC424" s="1"/>
  <c r="AC423" s="1"/>
  <c r="AI375"/>
  <c r="AC374"/>
  <c r="AI337"/>
  <c r="AC336"/>
  <c r="AC335" s="1"/>
  <c r="AC334" s="1"/>
  <c r="AC333" s="1"/>
  <c r="AI298"/>
  <c r="AC297"/>
  <c r="AI52"/>
  <c r="AC51"/>
  <c r="AI675"/>
  <c r="AC674"/>
  <c r="AC673" s="1"/>
  <c r="AC672" s="1"/>
  <c r="AC299"/>
  <c r="AI300"/>
  <c r="AI223"/>
  <c r="AC222"/>
  <c r="AI155"/>
  <c r="AC154"/>
  <c r="AI690"/>
  <c r="AC689"/>
  <c r="AC688" s="1"/>
  <c r="AI548"/>
  <c r="AC547"/>
  <c r="AC546" s="1"/>
  <c r="AC545" s="1"/>
  <c r="AC540" s="1"/>
  <c r="AI436"/>
  <c r="AC435"/>
  <c r="AC434" s="1"/>
  <c r="AC433" s="1"/>
  <c r="AI384"/>
  <c r="AC383"/>
  <c r="AC382" s="1"/>
  <c r="AC381" s="1"/>
  <c r="AC380" s="1"/>
  <c r="AI350"/>
  <c r="AC349"/>
  <c r="AC348" s="1"/>
  <c r="AC347" s="1"/>
  <c r="AC346" s="1"/>
  <c r="AI307"/>
  <c r="AC306"/>
  <c r="AC305" s="1"/>
  <c r="AC304" s="1"/>
  <c r="AC303" s="1"/>
  <c r="AC302" s="1"/>
  <c r="AI264"/>
  <c r="AC263"/>
  <c r="AC262" s="1"/>
  <c r="AI225"/>
  <c r="AC224"/>
  <c r="AC192"/>
  <c r="AC191" s="1"/>
  <c r="AC190" s="1"/>
  <c r="AI193"/>
  <c r="AI42"/>
  <c r="AC41"/>
  <c r="V677"/>
  <c r="V676" s="1"/>
  <c r="AB678"/>
  <c r="O518"/>
  <c r="W863"/>
  <c r="W862" s="1"/>
  <c r="W652"/>
  <c r="W127"/>
  <c r="AI156"/>
  <c r="AI910"/>
  <c r="AC909"/>
  <c r="AC908" s="1"/>
  <c r="AC858"/>
  <c r="AC857" s="1"/>
  <c r="AI859"/>
  <c r="AC803"/>
  <c r="AC802" s="1"/>
  <c r="AI804"/>
  <c r="AI777"/>
  <c r="AC776"/>
  <c r="AC775" s="1"/>
  <c r="AI756"/>
  <c r="AC755"/>
  <c r="AC754" s="1"/>
  <c r="AI705"/>
  <c r="AC704"/>
  <c r="AC703" s="1"/>
  <c r="AC695" s="1"/>
  <c r="W905"/>
  <c r="W904" s="1"/>
  <c r="W903" s="1"/>
  <c r="W902" s="1"/>
  <c r="W901" s="1"/>
  <c r="W899" s="1"/>
  <c r="AC906"/>
  <c r="AI844"/>
  <c r="AC843"/>
  <c r="AC842" s="1"/>
  <c r="AI801"/>
  <c r="AC800"/>
  <c r="AC799" s="1"/>
  <c r="AC752"/>
  <c r="AC751" s="1"/>
  <c r="AI753"/>
  <c r="AC711"/>
  <c r="AC710" s="1"/>
  <c r="AI712"/>
  <c r="AI665"/>
  <c r="AC664"/>
  <c r="AC663" s="1"/>
  <c r="AI553"/>
  <c r="AC552"/>
  <c r="AC551" s="1"/>
  <c r="AC550" s="1"/>
  <c r="AC549" s="1"/>
  <c r="W416"/>
  <c r="W415" s="1"/>
  <c r="W411" s="1"/>
  <c r="W410" s="1"/>
  <c r="AC417"/>
  <c r="AI72"/>
  <c r="AC71"/>
  <c r="AC70" s="1"/>
  <c r="AC69" s="1"/>
  <c r="AC68" s="1"/>
  <c r="AC67" s="1"/>
  <c r="AI913"/>
  <c r="AC912"/>
  <c r="AC911" s="1"/>
  <c r="AI866"/>
  <c r="AC865"/>
  <c r="AC864" s="1"/>
  <c r="AC809"/>
  <c r="AC808" s="1"/>
  <c r="AI810"/>
  <c r="AC782"/>
  <c r="AC781" s="1"/>
  <c r="AI783"/>
  <c r="AC758"/>
  <c r="AC757" s="1"/>
  <c r="AI759"/>
  <c r="AC686"/>
  <c r="AC685" s="1"/>
  <c r="AC680" s="1"/>
  <c r="AI687"/>
  <c r="AI604"/>
  <c r="AC603"/>
  <c r="AC602" s="1"/>
  <c r="AC601" s="1"/>
  <c r="AC596" s="1"/>
  <c r="AI562"/>
  <c r="AC561"/>
  <c r="AC560" s="1"/>
  <c r="AC559" s="1"/>
  <c r="AI655"/>
  <c r="AC654"/>
  <c r="AC653" s="1"/>
  <c r="AC254"/>
  <c r="AC253" s="1"/>
  <c r="AI255"/>
  <c r="AC209"/>
  <c r="AC208" s="1"/>
  <c r="AC207" s="1"/>
  <c r="AC206" s="1"/>
  <c r="AI210"/>
  <c r="AI84"/>
  <c r="AC83"/>
  <c r="AC82" s="1"/>
  <c r="AC81" s="1"/>
  <c r="AI258"/>
  <c r="AC257"/>
  <c r="AC256" s="1"/>
  <c r="AI219"/>
  <c r="AC218"/>
  <c r="AC217" s="1"/>
  <c r="AC216" s="1"/>
  <c r="AI183"/>
  <c r="AC182"/>
  <c r="AC181" s="1"/>
  <c r="AC180" s="1"/>
  <c r="AC179" s="1"/>
  <c r="AI153"/>
  <c r="AC152"/>
  <c r="AC125"/>
  <c r="AI126"/>
  <c r="AI88"/>
  <c r="AC87"/>
  <c r="AI321"/>
  <c r="AC320"/>
  <c r="AC319" s="1"/>
  <c r="AI280"/>
  <c r="AC279"/>
  <c r="AC278" s="1"/>
  <c r="AC235"/>
  <c r="AI236"/>
  <c r="AI143"/>
  <c r="AC142"/>
  <c r="AI118"/>
  <c r="AC117"/>
  <c r="AC116" s="1"/>
  <c r="AC89"/>
  <c r="AI90"/>
  <c r="AC130"/>
  <c r="AI131"/>
  <c r="AI111"/>
  <c r="AC110"/>
  <c r="AI79"/>
  <c r="AC78"/>
  <c r="AC77" s="1"/>
  <c r="AC76" s="1"/>
  <c r="AC75" s="1"/>
  <c r="AC354"/>
  <c r="AC353" s="1"/>
  <c r="AC352" s="1"/>
  <c r="AC351" s="1"/>
  <c r="AI355"/>
  <c r="X712"/>
  <c r="R711"/>
  <c r="R710" s="1"/>
  <c r="N736"/>
  <c r="U736"/>
  <c r="U726" s="1"/>
  <c r="T575"/>
  <c r="T464" s="1"/>
  <c r="AG726"/>
  <c r="AC714"/>
  <c r="W637"/>
  <c r="W636" s="1"/>
  <c r="AC519"/>
  <c r="W422"/>
  <c r="W345"/>
  <c r="W189"/>
  <c r="W178" s="1"/>
  <c r="W161" s="1"/>
  <c r="AC156"/>
  <c r="AC833"/>
  <c r="AC832" s="1"/>
  <c r="W239"/>
  <c r="W238" s="1"/>
  <c r="S212"/>
  <c r="U212"/>
  <c r="T212"/>
  <c r="U74"/>
  <c r="U17" s="1"/>
  <c r="Q595"/>
  <c r="Q464" s="1"/>
  <c r="Q309"/>
  <c r="M861"/>
  <c r="Q861"/>
  <c r="N861"/>
  <c r="O861"/>
  <c r="O726" s="1"/>
  <c r="Q736"/>
  <c r="M736"/>
  <c r="Q679"/>
  <c r="Q635" s="1"/>
  <c r="Q633" s="1"/>
  <c r="M635"/>
  <c r="M633" s="1"/>
  <c r="N679"/>
  <c r="N635" s="1"/>
  <c r="N633" s="1"/>
  <c r="O636"/>
  <c r="N595"/>
  <c r="O595"/>
  <c r="N575"/>
  <c r="O575"/>
  <c r="N343"/>
  <c r="Q343"/>
  <c r="M309"/>
  <c r="N309"/>
  <c r="N267"/>
  <c r="N266" s="1"/>
  <c r="Q214"/>
  <c r="Q212" s="1"/>
  <c r="N214"/>
  <c r="M214"/>
  <c r="O214"/>
  <c r="Q161"/>
  <c r="O161"/>
  <c r="M161"/>
  <c r="N161"/>
  <c r="N119"/>
  <c r="N107" s="1"/>
  <c r="N99" s="1"/>
  <c r="N74" s="1"/>
  <c r="N17" s="1"/>
  <c r="Q107"/>
  <c r="Q99" s="1"/>
  <c r="Q74" s="1"/>
  <c r="Q17" s="1"/>
  <c r="M107"/>
  <c r="M99" s="1"/>
  <c r="M74" s="1"/>
  <c r="M17" s="1"/>
  <c r="L362"/>
  <c r="R362" s="1"/>
  <c r="X362" s="1"/>
  <c r="AD362" s="1"/>
  <c r="AJ362" s="1"/>
  <c r="AP362" s="1"/>
  <c r="AV362" s="1"/>
  <c r="J362"/>
  <c r="P362" s="1"/>
  <c r="V362" s="1"/>
  <c r="AB362" s="1"/>
  <c r="AH362" s="1"/>
  <c r="AN362" s="1"/>
  <c r="AT362" s="1"/>
  <c r="L938"/>
  <c r="J938"/>
  <c r="L930"/>
  <c r="R930" s="1"/>
  <c r="J930"/>
  <c r="L913"/>
  <c r="R913" s="1"/>
  <c r="J913"/>
  <c r="L910"/>
  <c r="R910" s="1"/>
  <c r="J910"/>
  <c r="L897"/>
  <c r="J897"/>
  <c r="L892"/>
  <c r="R892" s="1"/>
  <c r="J892"/>
  <c r="L886"/>
  <c r="J886"/>
  <c r="L877"/>
  <c r="R877" s="1"/>
  <c r="J877"/>
  <c r="L872"/>
  <c r="L869"/>
  <c r="R869" s="1"/>
  <c r="J869"/>
  <c r="L866"/>
  <c r="R866" s="1"/>
  <c r="J866"/>
  <c r="L859"/>
  <c r="J859"/>
  <c r="L853"/>
  <c r="J853"/>
  <c r="L856"/>
  <c r="J856"/>
  <c r="P856" s="1"/>
  <c r="L850"/>
  <c r="J850"/>
  <c r="L847"/>
  <c r="J847"/>
  <c r="P847" s="1"/>
  <c r="L844"/>
  <c r="J844"/>
  <c r="L836"/>
  <c r="J836"/>
  <c r="P836" s="1"/>
  <c r="L816"/>
  <c r="J816"/>
  <c r="L810"/>
  <c r="R810" s="1"/>
  <c r="J810"/>
  <c r="P810" s="1"/>
  <c r="L804"/>
  <c r="J804"/>
  <c r="L801"/>
  <c r="J801"/>
  <c r="P801" s="1"/>
  <c r="L798"/>
  <c r="J798"/>
  <c r="L795"/>
  <c r="R795" s="1"/>
  <c r="J795"/>
  <c r="P795" s="1"/>
  <c r="L792"/>
  <c r="J792"/>
  <c r="L789"/>
  <c r="J789"/>
  <c r="P789" s="1"/>
  <c r="L786"/>
  <c r="J786"/>
  <c r="L783"/>
  <c r="J783"/>
  <c r="P783" s="1"/>
  <c r="L780"/>
  <c r="J780"/>
  <c r="L777"/>
  <c r="J777"/>
  <c r="P777" s="1"/>
  <c r="L774"/>
  <c r="J774"/>
  <c r="L771"/>
  <c r="J771"/>
  <c r="P771" s="1"/>
  <c r="L768"/>
  <c r="J768"/>
  <c r="L765"/>
  <c r="J765"/>
  <c r="P765" s="1"/>
  <c r="L762"/>
  <c r="J762"/>
  <c r="L759"/>
  <c r="J759"/>
  <c r="P759" s="1"/>
  <c r="L756"/>
  <c r="J756"/>
  <c r="L753"/>
  <c r="R753" s="1"/>
  <c r="J753"/>
  <c r="P753" s="1"/>
  <c r="L750"/>
  <c r="J750"/>
  <c r="L744"/>
  <c r="J744"/>
  <c r="L734"/>
  <c r="J734"/>
  <c r="L724"/>
  <c r="J724"/>
  <c r="P724" s="1"/>
  <c r="L719"/>
  <c r="J719"/>
  <c r="L709"/>
  <c r="R709" s="1"/>
  <c r="X709" s="1"/>
  <c r="AD709" s="1"/>
  <c r="AJ709" s="1"/>
  <c r="AP709" s="1"/>
  <c r="AV709" s="1"/>
  <c r="J709"/>
  <c r="P709" s="1"/>
  <c r="V709" s="1"/>
  <c r="L708"/>
  <c r="R708" s="1"/>
  <c r="J708"/>
  <c r="J705"/>
  <c r="L702"/>
  <c r="R702" s="1"/>
  <c r="J702"/>
  <c r="L699"/>
  <c r="J699"/>
  <c r="P699" s="1"/>
  <c r="V699" s="1"/>
  <c r="L698"/>
  <c r="R698" s="1"/>
  <c r="J698"/>
  <c r="P698" s="1"/>
  <c r="J694"/>
  <c r="P694" s="1"/>
  <c r="V694" s="1"/>
  <c r="AB694" s="1"/>
  <c r="J693"/>
  <c r="P693" s="1"/>
  <c r="J690"/>
  <c r="J687"/>
  <c r="J684"/>
  <c r="P684" s="1"/>
  <c r="V684" s="1"/>
  <c r="AB684" s="1"/>
  <c r="AH684" s="1"/>
  <c r="AN684" s="1"/>
  <c r="AT684" s="1"/>
  <c r="J683"/>
  <c r="P683" s="1"/>
  <c r="L666"/>
  <c r="R666" s="1"/>
  <c r="X666" s="1"/>
  <c r="AD666" s="1"/>
  <c r="AJ666" s="1"/>
  <c r="AP666" s="1"/>
  <c r="AV666" s="1"/>
  <c r="L665"/>
  <c r="J665"/>
  <c r="P665" s="1"/>
  <c r="L662"/>
  <c r="J662"/>
  <c r="P662" s="1"/>
  <c r="L659"/>
  <c r="J659"/>
  <c r="L656"/>
  <c r="R656" s="1"/>
  <c r="X656" s="1"/>
  <c r="AD656" s="1"/>
  <c r="AJ656" s="1"/>
  <c r="AP656" s="1"/>
  <c r="AV656" s="1"/>
  <c r="J656"/>
  <c r="P656" s="1"/>
  <c r="V656" s="1"/>
  <c r="AB656" s="1"/>
  <c r="AH656" s="1"/>
  <c r="AN656" s="1"/>
  <c r="AT656" s="1"/>
  <c r="L655"/>
  <c r="J655"/>
  <c r="P655" s="1"/>
  <c r="L651"/>
  <c r="R651" s="1"/>
  <c r="X651" s="1"/>
  <c r="AD651" s="1"/>
  <c r="AJ651" s="1"/>
  <c r="AP651" s="1"/>
  <c r="AV651" s="1"/>
  <c r="L650"/>
  <c r="L647"/>
  <c r="L644"/>
  <c r="L641"/>
  <c r="L640"/>
  <c r="R640" s="1"/>
  <c r="L631"/>
  <c r="J631"/>
  <c r="L629"/>
  <c r="J629"/>
  <c r="P629" s="1"/>
  <c r="L627"/>
  <c r="J627"/>
  <c r="L623"/>
  <c r="J623"/>
  <c r="P623" s="1"/>
  <c r="L612"/>
  <c r="J612"/>
  <c r="L609"/>
  <c r="R609" s="1"/>
  <c r="J609"/>
  <c r="P609" s="1"/>
  <c r="L604"/>
  <c r="J604"/>
  <c r="L593"/>
  <c r="J593"/>
  <c r="P593" s="1"/>
  <c r="L589"/>
  <c r="J589"/>
  <c r="L580"/>
  <c r="J580"/>
  <c r="L584"/>
  <c r="J584"/>
  <c r="L573"/>
  <c r="J573"/>
  <c r="P573" s="1"/>
  <c r="L569"/>
  <c r="J569"/>
  <c r="L562"/>
  <c r="J562"/>
  <c r="P562" s="1"/>
  <c r="J558"/>
  <c r="L553"/>
  <c r="J553"/>
  <c r="L548"/>
  <c r="R548" s="1"/>
  <c r="J548"/>
  <c r="L539"/>
  <c r="J539"/>
  <c r="L536"/>
  <c r="J536"/>
  <c r="L527"/>
  <c r="J527"/>
  <c r="L523"/>
  <c r="L512"/>
  <c r="J512"/>
  <c r="L508"/>
  <c r="J508"/>
  <c r="P508" s="1"/>
  <c r="L505"/>
  <c r="J505"/>
  <c r="L502"/>
  <c r="J502"/>
  <c r="L484"/>
  <c r="J484"/>
  <c r="L480"/>
  <c r="R480" s="1"/>
  <c r="X480" s="1"/>
  <c r="AD480" s="1"/>
  <c r="AJ480" s="1"/>
  <c r="AP480" s="1"/>
  <c r="AV480" s="1"/>
  <c r="J480"/>
  <c r="P480" s="1"/>
  <c r="V480" s="1"/>
  <c r="AB480" s="1"/>
  <c r="AH480" s="1"/>
  <c r="AN480" s="1"/>
  <c r="AT480" s="1"/>
  <c r="L479"/>
  <c r="J479"/>
  <c r="L462"/>
  <c r="J462"/>
  <c r="P462" s="1"/>
  <c r="L455"/>
  <c r="J455"/>
  <c r="L446"/>
  <c r="J446"/>
  <c r="L441"/>
  <c r="J441"/>
  <c r="L436"/>
  <c r="J436"/>
  <c r="P436" s="1"/>
  <c r="L432"/>
  <c r="J432"/>
  <c r="L427"/>
  <c r="J427"/>
  <c r="P427" s="1"/>
  <c r="L414"/>
  <c r="L403"/>
  <c r="J403"/>
  <c r="L395"/>
  <c r="J395"/>
  <c r="L390"/>
  <c r="J390"/>
  <c r="P390" s="1"/>
  <c r="L384"/>
  <c r="R384" s="1"/>
  <c r="J384"/>
  <c r="L377"/>
  <c r="J377"/>
  <c r="L370"/>
  <c r="R370" s="1"/>
  <c r="J370"/>
  <c r="L363"/>
  <c r="J363"/>
  <c r="P363" s="1"/>
  <c r="L355"/>
  <c r="J355"/>
  <c r="L350"/>
  <c r="J350"/>
  <c r="L341"/>
  <c r="R341" s="1"/>
  <c r="J341"/>
  <c r="L337"/>
  <c r="J337"/>
  <c r="L332"/>
  <c r="J332"/>
  <c r="L327"/>
  <c r="J327"/>
  <c r="L321"/>
  <c r="J321"/>
  <c r="L318"/>
  <c r="J318"/>
  <c r="P318" s="1"/>
  <c r="L314"/>
  <c r="J314"/>
  <c r="L307"/>
  <c r="R307" s="1"/>
  <c r="J307"/>
  <c r="L298"/>
  <c r="R298" s="1"/>
  <c r="J298"/>
  <c r="L300"/>
  <c r="J300"/>
  <c r="L296"/>
  <c r="J296"/>
  <c r="L292"/>
  <c r="J292"/>
  <c r="L280"/>
  <c r="J280"/>
  <c r="L277"/>
  <c r="J277"/>
  <c r="L264"/>
  <c r="J264"/>
  <c r="L261"/>
  <c r="J261"/>
  <c r="L258"/>
  <c r="J258"/>
  <c r="L255"/>
  <c r="R255" s="1"/>
  <c r="J255"/>
  <c r="L252"/>
  <c r="J252"/>
  <c r="L234"/>
  <c r="J234"/>
  <c r="L236"/>
  <c r="R236" s="1"/>
  <c r="J236"/>
  <c r="L230"/>
  <c r="J230"/>
  <c r="L225"/>
  <c r="J225"/>
  <c r="L223"/>
  <c r="J223"/>
  <c r="L219"/>
  <c r="R219" s="1"/>
  <c r="J219"/>
  <c r="L210"/>
  <c r="J210"/>
  <c r="L205"/>
  <c r="R205" s="1"/>
  <c r="J205"/>
  <c r="L203"/>
  <c r="J203"/>
  <c r="L201"/>
  <c r="J201"/>
  <c r="L197"/>
  <c r="J197"/>
  <c r="L193"/>
  <c r="R193" s="1"/>
  <c r="J193"/>
  <c r="L188"/>
  <c r="J188"/>
  <c r="L183"/>
  <c r="R183" s="1"/>
  <c r="J183"/>
  <c r="L176"/>
  <c r="J176"/>
  <c r="L174"/>
  <c r="J174"/>
  <c r="L172"/>
  <c r="J172"/>
  <c r="L168"/>
  <c r="J168"/>
  <c r="L940"/>
  <c r="R940" s="1"/>
  <c r="X940" s="1"/>
  <c r="AD940" s="1"/>
  <c r="AJ940" s="1"/>
  <c r="AP940" s="1"/>
  <c r="AV940" s="1"/>
  <c r="J940"/>
  <c r="P940" s="1"/>
  <c r="V940" s="1"/>
  <c r="AB940" s="1"/>
  <c r="AH940" s="1"/>
  <c r="AN940" s="1"/>
  <c r="AT940" s="1"/>
  <c r="L159"/>
  <c r="R159" s="1"/>
  <c r="X159" s="1"/>
  <c r="AD159" s="1"/>
  <c r="AJ159" s="1"/>
  <c r="AP159" s="1"/>
  <c r="AV159" s="1"/>
  <c r="J159"/>
  <c r="P159" s="1"/>
  <c r="V159" s="1"/>
  <c r="AB159" s="1"/>
  <c r="AH159" s="1"/>
  <c r="AN159" s="1"/>
  <c r="AT159" s="1"/>
  <c r="L153"/>
  <c r="J153"/>
  <c r="L148"/>
  <c r="R148" s="1"/>
  <c r="J148"/>
  <c r="L145"/>
  <c r="J145"/>
  <c r="L143"/>
  <c r="J143"/>
  <c r="L133"/>
  <c r="J133"/>
  <c r="L126"/>
  <c r="R126" s="1"/>
  <c r="J126"/>
  <c r="L124"/>
  <c r="J124"/>
  <c r="L122"/>
  <c r="J122"/>
  <c r="L118"/>
  <c r="J118"/>
  <c r="L113"/>
  <c r="R113" s="1"/>
  <c r="J113"/>
  <c r="L106"/>
  <c r="J106"/>
  <c r="L104"/>
  <c r="J104"/>
  <c r="L98"/>
  <c r="J98"/>
  <c r="L93"/>
  <c r="R93" s="1"/>
  <c r="J93"/>
  <c r="L90"/>
  <c r="J90"/>
  <c r="P90" s="1"/>
  <c r="L79"/>
  <c r="R79" s="1"/>
  <c r="J79"/>
  <c r="L72"/>
  <c r="J72"/>
  <c r="L65"/>
  <c r="J65"/>
  <c r="L63"/>
  <c r="J63"/>
  <c r="L61"/>
  <c r="J61"/>
  <c r="L54"/>
  <c r="J54"/>
  <c r="L42"/>
  <c r="J42"/>
  <c r="L40"/>
  <c r="J40"/>
  <c r="L38"/>
  <c r="J38"/>
  <c r="L35"/>
  <c r="J35"/>
  <c r="P35" s="1"/>
  <c r="L32"/>
  <c r="J32"/>
  <c r="L25"/>
  <c r="J25"/>
  <c r="L929"/>
  <c r="L928" s="1"/>
  <c r="L927" s="1"/>
  <c r="L926" s="1"/>
  <c r="L925" s="1"/>
  <c r="L924" s="1"/>
  <c r="L922" s="1"/>
  <c r="L868"/>
  <c r="L867" s="1"/>
  <c r="J846"/>
  <c r="J845" s="1"/>
  <c r="L809"/>
  <c r="L808" s="1"/>
  <c r="L794"/>
  <c r="L793" s="1"/>
  <c r="J782"/>
  <c r="J781" s="1"/>
  <c r="L752"/>
  <c r="L751" s="1"/>
  <c r="L669"/>
  <c r="L668" s="1"/>
  <c r="L667" s="1"/>
  <c r="J669"/>
  <c r="J668" s="1"/>
  <c r="J667" s="1"/>
  <c r="L515"/>
  <c r="L514" s="1"/>
  <c r="L513" s="1"/>
  <c r="J515"/>
  <c r="J514" s="1"/>
  <c r="J513" s="1"/>
  <c r="J461"/>
  <c r="J460" s="1"/>
  <c r="J459" s="1"/>
  <c r="J458" s="1"/>
  <c r="J457" s="1"/>
  <c r="L419"/>
  <c r="L418" s="1"/>
  <c r="J419"/>
  <c r="J418" s="1"/>
  <c r="J389"/>
  <c r="J388" s="1"/>
  <c r="J387" s="1"/>
  <c r="J386" s="1"/>
  <c r="J385" s="1"/>
  <c r="L340"/>
  <c r="L339" s="1"/>
  <c r="L338" s="1"/>
  <c r="J317"/>
  <c r="J316" s="1"/>
  <c r="L306"/>
  <c r="L305" s="1"/>
  <c r="L304" s="1"/>
  <c r="L303" s="1"/>
  <c r="L302" s="1"/>
  <c r="L254"/>
  <c r="L253" s="1"/>
  <c r="L192"/>
  <c r="L191" s="1"/>
  <c r="L190" s="1"/>
  <c r="J89"/>
  <c r="J34"/>
  <c r="J33" s="1"/>
  <c r="I937"/>
  <c r="I936" s="1"/>
  <c r="I935" s="1"/>
  <c r="I934" s="1"/>
  <c r="I932" s="1"/>
  <c r="H937"/>
  <c r="H936" s="1"/>
  <c r="H935" s="1"/>
  <c r="H934" s="1"/>
  <c r="H932" s="1"/>
  <c r="I929"/>
  <c r="I928" s="1"/>
  <c r="I927" s="1"/>
  <c r="I926" s="1"/>
  <c r="I925" s="1"/>
  <c r="I924" s="1"/>
  <c r="I922" s="1"/>
  <c r="H929"/>
  <c r="H928" s="1"/>
  <c r="H927" s="1"/>
  <c r="H926" s="1"/>
  <c r="H925" s="1"/>
  <c r="H924" s="1"/>
  <c r="H922" s="1"/>
  <c r="I919"/>
  <c r="I918" s="1"/>
  <c r="I917" s="1"/>
  <c r="I916" s="1"/>
  <c r="I915" s="1"/>
  <c r="H919"/>
  <c r="H918" s="1"/>
  <c r="H917" s="1"/>
  <c r="H916" s="1"/>
  <c r="H915" s="1"/>
  <c r="I912"/>
  <c r="I911" s="1"/>
  <c r="H912"/>
  <c r="H911" s="1"/>
  <c r="I909"/>
  <c r="I908" s="1"/>
  <c r="H909"/>
  <c r="H908" s="1"/>
  <c r="H905"/>
  <c r="H904" s="1"/>
  <c r="H903" s="1"/>
  <c r="I905"/>
  <c r="I904" s="1"/>
  <c r="I903" s="1"/>
  <c r="I896"/>
  <c r="I895" s="1"/>
  <c r="I894" s="1"/>
  <c r="I893" s="1"/>
  <c r="H896"/>
  <c r="H895" s="1"/>
  <c r="H894" s="1"/>
  <c r="H893" s="1"/>
  <c r="I891"/>
  <c r="I890" s="1"/>
  <c r="I889" s="1"/>
  <c r="H891"/>
  <c r="H890" s="1"/>
  <c r="H889" s="1"/>
  <c r="H887"/>
  <c r="I887"/>
  <c r="I885"/>
  <c r="H885"/>
  <c r="I876"/>
  <c r="I875" s="1"/>
  <c r="H876"/>
  <c r="H875" s="1"/>
  <c r="I871"/>
  <c r="I870" s="1"/>
  <c r="H871"/>
  <c r="H870" s="1"/>
  <c r="I868"/>
  <c r="I867" s="1"/>
  <c r="H868"/>
  <c r="H867" s="1"/>
  <c r="I865"/>
  <c r="I864" s="1"/>
  <c r="H865"/>
  <c r="H864" s="1"/>
  <c r="I858"/>
  <c r="I857" s="1"/>
  <c r="H858"/>
  <c r="H857" s="1"/>
  <c r="I855"/>
  <c r="I854" s="1"/>
  <c r="H855"/>
  <c r="H854" s="1"/>
  <c r="I852"/>
  <c r="I851" s="1"/>
  <c r="H852"/>
  <c r="H851" s="1"/>
  <c r="I849"/>
  <c r="I848" s="1"/>
  <c r="H849"/>
  <c r="H848" s="1"/>
  <c r="I846"/>
  <c r="I845" s="1"/>
  <c r="H846"/>
  <c r="H845" s="1"/>
  <c r="I843"/>
  <c r="I842" s="1"/>
  <c r="H843"/>
  <c r="H842" s="1"/>
  <c r="I835"/>
  <c r="I834" s="1"/>
  <c r="I833" s="1"/>
  <c r="I832" s="1"/>
  <c r="H835"/>
  <c r="H834" s="1"/>
  <c r="H833" s="1"/>
  <c r="H832" s="1"/>
  <c r="I815"/>
  <c r="I814" s="1"/>
  <c r="H815"/>
  <c r="H814" s="1"/>
  <c r="I812"/>
  <c r="I811" s="1"/>
  <c r="H812"/>
  <c r="H811" s="1"/>
  <c r="I809"/>
  <c r="I808" s="1"/>
  <c r="H809"/>
  <c r="H808" s="1"/>
  <c r="I803"/>
  <c r="I802" s="1"/>
  <c r="H803"/>
  <c r="H802" s="1"/>
  <c r="I800"/>
  <c r="I799" s="1"/>
  <c r="H800"/>
  <c r="H799" s="1"/>
  <c r="I797"/>
  <c r="I796" s="1"/>
  <c r="H797"/>
  <c r="H796" s="1"/>
  <c r="I794"/>
  <c r="I793" s="1"/>
  <c r="H794"/>
  <c r="H793" s="1"/>
  <c r="I791"/>
  <c r="I790" s="1"/>
  <c r="H791"/>
  <c r="H790" s="1"/>
  <c r="I788"/>
  <c r="I787" s="1"/>
  <c r="H788"/>
  <c r="H787" s="1"/>
  <c r="I785"/>
  <c r="I784" s="1"/>
  <c r="H785"/>
  <c r="H784" s="1"/>
  <c r="I782"/>
  <c r="I781" s="1"/>
  <c r="H782"/>
  <c r="H781" s="1"/>
  <c r="I779"/>
  <c r="I778" s="1"/>
  <c r="H779"/>
  <c r="H778" s="1"/>
  <c r="I776"/>
  <c r="I775" s="1"/>
  <c r="H776"/>
  <c r="H775" s="1"/>
  <c r="I773"/>
  <c r="I772" s="1"/>
  <c r="H773"/>
  <c r="H772" s="1"/>
  <c r="I770"/>
  <c r="I769" s="1"/>
  <c r="H770"/>
  <c r="H769" s="1"/>
  <c r="I767"/>
  <c r="I766" s="1"/>
  <c r="H767"/>
  <c r="H766" s="1"/>
  <c r="I764"/>
  <c r="I763" s="1"/>
  <c r="H764"/>
  <c r="H763" s="1"/>
  <c r="I761"/>
  <c r="I760" s="1"/>
  <c r="H761"/>
  <c r="H760" s="1"/>
  <c r="I758"/>
  <c r="I757" s="1"/>
  <c r="H758"/>
  <c r="H757" s="1"/>
  <c r="I755"/>
  <c r="I754" s="1"/>
  <c r="H755"/>
  <c r="H754" s="1"/>
  <c r="I752"/>
  <c r="I751" s="1"/>
  <c r="H752"/>
  <c r="H751" s="1"/>
  <c r="I749"/>
  <c r="I748" s="1"/>
  <c r="H749"/>
  <c r="H748" s="1"/>
  <c r="I746"/>
  <c r="I745" s="1"/>
  <c r="H746"/>
  <c r="H745" s="1"/>
  <c r="I743"/>
  <c r="I742" s="1"/>
  <c r="H743"/>
  <c r="H742" s="1"/>
  <c r="I740"/>
  <c r="I739" s="1"/>
  <c r="H740"/>
  <c r="H739" s="1"/>
  <c r="I733"/>
  <c r="I732" s="1"/>
  <c r="I731" s="1"/>
  <c r="I730" s="1"/>
  <c r="I729" s="1"/>
  <c r="I728" s="1"/>
  <c r="H733"/>
  <c r="H732" s="1"/>
  <c r="H731" s="1"/>
  <c r="H730" s="1"/>
  <c r="H729" s="1"/>
  <c r="H728" s="1"/>
  <c r="I723"/>
  <c r="I722" s="1"/>
  <c r="I721" s="1"/>
  <c r="I720" s="1"/>
  <c r="H723"/>
  <c r="H722" s="1"/>
  <c r="H721" s="1"/>
  <c r="H720" s="1"/>
  <c r="I718"/>
  <c r="I717" s="1"/>
  <c r="I716" s="1"/>
  <c r="I715" s="1"/>
  <c r="H718"/>
  <c r="H717" s="1"/>
  <c r="H716" s="1"/>
  <c r="H715" s="1"/>
  <c r="I707"/>
  <c r="I706" s="1"/>
  <c r="H707"/>
  <c r="H706" s="1"/>
  <c r="I704"/>
  <c r="I703" s="1"/>
  <c r="H704"/>
  <c r="H703" s="1"/>
  <c r="I701"/>
  <c r="I700" s="1"/>
  <c r="H701"/>
  <c r="H700" s="1"/>
  <c r="I697"/>
  <c r="I696" s="1"/>
  <c r="H697"/>
  <c r="H696" s="1"/>
  <c r="I692"/>
  <c r="I691" s="1"/>
  <c r="H692"/>
  <c r="H691" s="1"/>
  <c r="I689"/>
  <c r="I688" s="1"/>
  <c r="H689"/>
  <c r="H688" s="1"/>
  <c r="I686"/>
  <c r="I685" s="1"/>
  <c r="H686"/>
  <c r="H685" s="1"/>
  <c r="I682"/>
  <c r="I681" s="1"/>
  <c r="H682"/>
  <c r="H681" s="1"/>
  <c r="I669"/>
  <c r="I668" s="1"/>
  <c r="I667" s="1"/>
  <c r="H669"/>
  <c r="H668" s="1"/>
  <c r="H667" s="1"/>
  <c r="H664"/>
  <c r="H663" s="1"/>
  <c r="I664"/>
  <c r="I663" s="1"/>
  <c r="I661"/>
  <c r="I660" s="1"/>
  <c r="H661"/>
  <c r="H660" s="1"/>
  <c r="I658"/>
  <c r="I657" s="1"/>
  <c r="H658"/>
  <c r="H657" s="1"/>
  <c r="I654"/>
  <c r="I653" s="1"/>
  <c r="H654"/>
  <c r="H653" s="1"/>
  <c r="H649"/>
  <c r="H648" s="1"/>
  <c r="I649"/>
  <c r="I648" s="1"/>
  <c r="I646"/>
  <c r="I645" s="1"/>
  <c r="H646"/>
  <c r="H645" s="1"/>
  <c r="I643"/>
  <c r="I642" s="1"/>
  <c r="H643"/>
  <c r="H642" s="1"/>
  <c r="H639"/>
  <c r="H638" s="1"/>
  <c r="I639"/>
  <c r="I638" s="1"/>
  <c r="I630"/>
  <c r="H630"/>
  <c r="I628"/>
  <c r="H628"/>
  <c r="I626"/>
  <c r="H626"/>
  <c r="I622"/>
  <c r="I621" s="1"/>
  <c r="I620" s="1"/>
  <c r="H622"/>
  <c r="H621" s="1"/>
  <c r="H620" s="1"/>
  <c r="I618"/>
  <c r="I617" s="1"/>
  <c r="I616" s="1"/>
  <c r="H618"/>
  <c r="H617" s="1"/>
  <c r="H616" s="1"/>
  <c r="I611"/>
  <c r="I610" s="1"/>
  <c r="H611"/>
  <c r="H610" s="1"/>
  <c r="I608"/>
  <c r="I607" s="1"/>
  <c r="H608"/>
  <c r="H607" s="1"/>
  <c r="I603"/>
  <c r="I602" s="1"/>
  <c r="I601" s="1"/>
  <c r="H603"/>
  <c r="H602" s="1"/>
  <c r="H601" s="1"/>
  <c r="I599"/>
  <c r="I598" s="1"/>
  <c r="I597" s="1"/>
  <c r="H599"/>
  <c r="H598" s="1"/>
  <c r="H597" s="1"/>
  <c r="I592"/>
  <c r="I591" s="1"/>
  <c r="I590" s="1"/>
  <c r="H592"/>
  <c r="H591" s="1"/>
  <c r="H590" s="1"/>
  <c r="I588"/>
  <c r="I587" s="1"/>
  <c r="I586" s="1"/>
  <c r="H588"/>
  <c r="H587" s="1"/>
  <c r="H586" s="1"/>
  <c r="I583"/>
  <c r="I582" s="1"/>
  <c r="I581" s="1"/>
  <c r="H583"/>
  <c r="H582" s="1"/>
  <c r="H581" s="1"/>
  <c r="I579"/>
  <c r="I578" s="1"/>
  <c r="I577" s="1"/>
  <c r="H579"/>
  <c r="H578" s="1"/>
  <c r="H577" s="1"/>
  <c r="I572"/>
  <c r="I571" s="1"/>
  <c r="I570" s="1"/>
  <c r="H572"/>
  <c r="H571" s="1"/>
  <c r="H570" s="1"/>
  <c r="I568"/>
  <c r="I567" s="1"/>
  <c r="I566" s="1"/>
  <c r="H568"/>
  <c r="H567" s="1"/>
  <c r="H566" s="1"/>
  <c r="I561"/>
  <c r="I560" s="1"/>
  <c r="I559" s="1"/>
  <c r="H561"/>
  <c r="H560" s="1"/>
  <c r="H559" s="1"/>
  <c r="I557"/>
  <c r="I556" s="1"/>
  <c r="I555" s="1"/>
  <c r="H557"/>
  <c r="H556" s="1"/>
  <c r="H555" s="1"/>
  <c r="I552"/>
  <c r="I551" s="1"/>
  <c r="I550" s="1"/>
  <c r="I549" s="1"/>
  <c r="H552"/>
  <c r="H551" s="1"/>
  <c r="H550" s="1"/>
  <c r="H549" s="1"/>
  <c r="I547"/>
  <c r="I546" s="1"/>
  <c r="I545" s="1"/>
  <c r="H547"/>
  <c r="H546" s="1"/>
  <c r="H545" s="1"/>
  <c r="H543"/>
  <c r="H542" s="1"/>
  <c r="H541" s="1"/>
  <c r="I543"/>
  <c r="I542" s="1"/>
  <c r="I541" s="1"/>
  <c r="I538"/>
  <c r="I537" s="1"/>
  <c r="I533" s="1"/>
  <c r="H538"/>
  <c r="H537" s="1"/>
  <c r="H535"/>
  <c r="H534" s="1"/>
  <c r="I531"/>
  <c r="I530" s="1"/>
  <c r="I529" s="1"/>
  <c r="H531"/>
  <c r="H530" s="1"/>
  <c r="H529" s="1"/>
  <c r="I526"/>
  <c r="I525" s="1"/>
  <c r="I524" s="1"/>
  <c r="H526"/>
  <c r="H525" s="1"/>
  <c r="H524" s="1"/>
  <c r="H522"/>
  <c r="H521" s="1"/>
  <c r="H520" s="1"/>
  <c r="I515"/>
  <c r="I514" s="1"/>
  <c r="I513" s="1"/>
  <c r="H515"/>
  <c r="H514" s="1"/>
  <c r="H513" s="1"/>
  <c r="I511"/>
  <c r="I510" s="1"/>
  <c r="I509" s="1"/>
  <c r="H511"/>
  <c r="H510" s="1"/>
  <c r="H509" s="1"/>
  <c r="I507"/>
  <c r="I506" s="1"/>
  <c r="H507"/>
  <c r="H506" s="1"/>
  <c r="I504"/>
  <c r="I503" s="1"/>
  <c r="H504"/>
  <c r="H503" s="1"/>
  <c r="I501"/>
  <c r="I500" s="1"/>
  <c r="H501"/>
  <c r="H500" s="1"/>
  <c r="I497"/>
  <c r="I496" s="1"/>
  <c r="I495" s="1"/>
  <c r="H497"/>
  <c r="H496" s="1"/>
  <c r="H495" s="1"/>
  <c r="I483"/>
  <c r="I482" s="1"/>
  <c r="I481" s="1"/>
  <c r="H483"/>
  <c r="H482" s="1"/>
  <c r="H481" s="1"/>
  <c r="I478"/>
  <c r="I477" s="1"/>
  <c r="I473" s="1"/>
  <c r="H478"/>
  <c r="H477" s="1"/>
  <c r="H473" s="1"/>
  <c r="I470"/>
  <c r="I469" s="1"/>
  <c r="I468" s="1"/>
  <c r="H470"/>
  <c r="H469" s="1"/>
  <c r="H468" s="1"/>
  <c r="I461"/>
  <c r="I460" s="1"/>
  <c r="I459" s="1"/>
  <c r="I458" s="1"/>
  <c r="I457" s="1"/>
  <c r="H461"/>
  <c r="H460" s="1"/>
  <c r="H459" s="1"/>
  <c r="H458" s="1"/>
  <c r="H457" s="1"/>
  <c r="I454"/>
  <c r="I453" s="1"/>
  <c r="I452" s="1"/>
  <c r="I451" s="1"/>
  <c r="I450" s="1"/>
  <c r="H454"/>
  <c r="H453" s="1"/>
  <c r="H452" s="1"/>
  <c r="H451" s="1"/>
  <c r="H450" s="1"/>
  <c r="I445"/>
  <c r="I444" s="1"/>
  <c r="I443" s="1"/>
  <c r="I442" s="1"/>
  <c r="H445"/>
  <c r="H444" s="1"/>
  <c r="H443" s="1"/>
  <c r="H442" s="1"/>
  <c r="I440"/>
  <c r="I439" s="1"/>
  <c r="I438" s="1"/>
  <c r="I437" s="1"/>
  <c r="H440"/>
  <c r="H439" s="1"/>
  <c r="H438" s="1"/>
  <c r="H437" s="1"/>
  <c r="I435"/>
  <c r="I434" s="1"/>
  <c r="I433" s="1"/>
  <c r="H435"/>
  <c r="H434" s="1"/>
  <c r="H433" s="1"/>
  <c r="I431"/>
  <c r="I430" s="1"/>
  <c r="I429" s="1"/>
  <c r="H431"/>
  <c r="H430" s="1"/>
  <c r="H429" s="1"/>
  <c r="I426"/>
  <c r="I425" s="1"/>
  <c r="I424" s="1"/>
  <c r="I423" s="1"/>
  <c r="H426"/>
  <c r="H425" s="1"/>
  <c r="H424" s="1"/>
  <c r="H423" s="1"/>
  <c r="I419"/>
  <c r="I418" s="1"/>
  <c r="H419"/>
  <c r="H418" s="1"/>
  <c r="I416"/>
  <c r="I415" s="1"/>
  <c r="H416"/>
  <c r="H415" s="1"/>
  <c r="I413"/>
  <c r="I412" s="1"/>
  <c r="H413"/>
  <c r="H412" s="1"/>
  <c r="I402"/>
  <c r="I401" s="1"/>
  <c r="H402"/>
  <c r="H401" s="1"/>
  <c r="I394"/>
  <c r="I393" s="1"/>
  <c r="I392" s="1"/>
  <c r="I391" s="1"/>
  <c r="H394"/>
  <c r="H393" s="1"/>
  <c r="H392" s="1"/>
  <c r="H391" s="1"/>
  <c r="I389"/>
  <c r="I388" s="1"/>
  <c r="I387" s="1"/>
  <c r="I386" s="1"/>
  <c r="I385" s="1"/>
  <c r="H389"/>
  <c r="H388" s="1"/>
  <c r="H387" s="1"/>
  <c r="H386" s="1"/>
  <c r="H385" s="1"/>
  <c r="I383"/>
  <c r="I382" s="1"/>
  <c r="I381" s="1"/>
  <c r="I380" s="1"/>
  <c r="H383"/>
  <c r="H382" s="1"/>
  <c r="H381" s="1"/>
  <c r="H380" s="1"/>
  <c r="I376"/>
  <c r="H376"/>
  <c r="I374"/>
  <c r="H374"/>
  <c r="I369"/>
  <c r="I368" s="1"/>
  <c r="I367" s="1"/>
  <c r="I366" s="1"/>
  <c r="H369"/>
  <c r="H368" s="1"/>
  <c r="H367" s="1"/>
  <c r="H366" s="1"/>
  <c r="I361"/>
  <c r="H361"/>
  <c r="H359"/>
  <c r="I359"/>
  <c r="I354"/>
  <c r="I353" s="1"/>
  <c r="I352" s="1"/>
  <c r="I351" s="1"/>
  <c r="H354"/>
  <c r="H353" s="1"/>
  <c r="H352" s="1"/>
  <c r="H351" s="1"/>
  <c r="I349"/>
  <c r="I348" s="1"/>
  <c r="I347" s="1"/>
  <c r="I346" s="1"/>
  <c r="H349"/>
  <c r="H348" s="1"/>
  <c r="H347" s="1"/>
  <c r="H346" s="1"/>
  <c r="I340"/>
  <c r="I339" s="1"/>
  <c r="I338" s="1"/>
  <c r="H340"/>
  <c r="H339" s="1"/>
  <c r="H338" s="1"/>
  <c r="I336"/>
  <c r="I335" s="1"/>
  <c r="I334" s="1"/>
  <c r="H336"/>
  <c r="H335" s="1"/>
  <c r="H334" s="1"/>
  <c r="I331"/>
  <c r="I330" s="1"/>
  <c r="I329" s="1"/>
  <c r="I328" s="1"/>
  <c r="H331"/>
  <c r="H330" s="1"/>
  <c r="H329" s="1"/>
  <c r="H328" s="1"/>
  <c r="I326"/>
  <c r="I325" s="1"/>
  <c r="I324" s="1"/>
  <c r="I323" s="1"/>
  <c r="I322" s="1"/>
  <c r="H326"/>
  <c r="H325" s="1"/>
  <c r="H324" s="1"/>
  <c r="H323" s="1"/>
  <c r="H322" s="1"/>
  <c r="I320"/>
  <c r="I319" s="1"/>
  <c r="H320"/>
  <c r="H319" s="1"/>
  <c r="I317"/>
  <c r="I316" s="1"/>
  <c r="H317"/>
  <c r="H316" s="1"/>
  <c r="I313"/>
  <c r="I312" s="1"/>
  <c r="I311" s="1"/>
  <c r="H313"/>
  <c r="H312" s="1"/>
  <c r="H311" s="1"/>
  <c r="I306"/>
  <c r="I305" s="1"/>
  <c r="I304" s="1"/>
  <c r="I303" s="1"/>
  <c r="I302" s="1"/>
  <c r="H306"/>
  <c r="H305" s="1"/>
  <c r="H304" s="1"/>
  <c r="H303" s="1"/>
  <c r="H302" s="1"/>
  <c r="I299"/>
  <c r="H299"/>
  <c r="I297"/>
  <c r="H297"/>
  <c r="I295"/>
  <c r="H295"/>
  <c r="I291"/>
  <c r="I290" s="1"/>
  <c r="I289" s="1"/>
  <c r="H291"/>
  <c r="H290" s="1"/>
  <c r="H289" s="1"/>
  <c r="I279"/>
  <c r="I278" s="1"/>
  <c r="H279"/>
  <c r="H278" s="1"/>
  <c r="I276"/>
  <c r="I275" s="1"/>
  <c r="H276"/>
  <c r="H275" s="1"/>
  <c r="I271"/>
  <c r="I270" s="1"/>
  <c r="I269" s="1"/>
  <c r="I268" s="1"/>
  <c r="H271"/>
  <c r="H270" s="1"/>
  <c r="H269" s="1"/>
  <c r="H268" s="1"/>
  <c r="I263"/>
  <c r="I262" s="1"/>
  <c r="H263"/>
  <c r="H262" s="1"/>
  <c r="I260"/>
  <c r="I259" s="1"/>
  <c r="H260"/>
  <c r="H259" s="1"/>
  <c r="I257"/>
  <c r="I256" s="1"/>
  <c r="H257"/>
  <c r="H256" s="1"/>
  <c r="I254"/>
  <c r="I253" s="1"/>
  <c r="H254"/>
  <c r="H253" s="1"/>
  <c r="I251"/>
  <c r="I250" s="1"/>
  <c r="H251"/>
  <c r="H250" s="1"/>
  <c r="I235"/>
  <c r="H235"/>
  <c r="I233"/>
  <c r="H233"/>
  <c r="I229"/>
  <c r="I228" s="1"/>
  <c r="I227" s="1"/>
  <c r="H229"/>
  <c r="H228" s="1"/>
  <c r="H227" s="1"/>
  <c r="I224"/>
  <c r="H224"/>
  <c r="I222"/>
  <c r="H222"/>
  <c r="I218"/>
  <c r="I217" s="1"/>
  <c r="I216" s="1"/>
  <c r="H218"/>
  <c r="H217" s="1"/>
  <c r="H216" s="1"/>
  <c r="I209"/>
  <c r="I208" s="1"/>
  <c r="I207" s="1"/>
  <c r="I206" s="1"/>
  <c r="H209"/>
  <c r="H208" s="1"/>
  <c r="H207" s="1"/>
  <c r="H206" s="1"/>
  <c r="I204"/>
  <c r="H204"/>
  <c r="I202"/>
  <c r="H202"/>
  <c r="I200"/>
  <c r="H200"/>
  <c r="I196"/>
  <c r="I195" s="1"/>
  <c r="I194" s="1"/>
  <c r="H196"/>
  <c r="H195" s="1"/>
  <c r="H194" s="1"/>
  <c r="I192"/>
  <c r="I191" s="1"/>
  <c r="I190" s="1"/>
  <c r="H192"/>
  <c r="H191" s="1"/>
  <c r="H190" s="1"/>
  <c r="I187"/>
  <c r="I186" s="1"/>
  <c r="I185" s="1"/>
  <c r="I184" s="1"/>
  <c r="H187"/>
  <c r="H186" s="1"/>
  <c r="H185" s="1"/>
  <c r="H184" s="1"/>
  <c r="I182"/>
  <c r="I181" s="1"/>
  <c r="I180" s="1"/>
  <c r="I179" s="1"/>
  <c r="H182"/>
  <c r="H181" s="1"/>
  <c r="H180" s="1"/>
  <c r="H179" s="1"/>
  <c r="I175"/>
  <c r="H175"/>
  <c r="I173"/>
  <c r="H173"/>
  <c r="I171"/>
  <c r="H171"/>
  <c r="I167"/>
  <c r="I166" s="1"/>
  <c r="I165" s="1"/>
  <c r="H167"/>
  <c r="H166" s="1"/>
  <c r="H165" s="1"/>
  <c r="H156"/>
  <c r="I156"/>
  <c r="H154"/>
  <c r="I154"/>
  <c r="I152"/>
  <c r="H152"/>
  <c r="I146"/>
  <c r="H146"/>
  <c r="I144"/>
  <c r="H144"/>
  <c r="I142"/>
  <c r="H142"/>
  <c r="I132"/>
  <c r="H132"/>
  <c r="I130"/>
  <c r="H130"/>
  <c r="I128"/>
  <c r="H128"/>
  <c r="I125"/>
  <c r="H125"/>
  <c r="I123"/>
  <c r="H123"/>
  <c r="I121"/>
  <c r="H121"/>
  <c r="I117"/>
  <c r="I116" s="1"/>
  <c r="H117"/>
  <c r="H116" s="1"/>
  <c r="I114"/>
  <c r="H114"/>
  <c r="I112"/>
  <c r="H112"/>
  <c r="H110"/>
  <c r="I110"/>
  <c r="I105"/>
  <c r="H105"/>
  <c r="I103"/>
  <c r="H103"/>
  <c r="I97"/>
  <c r="I96" s="1"/>
  <c r="I95" s="1"/>
  <c r="I94" s="1"/>
  <c r="H97"/>
  <c r="H96" s="1"/>
  <c r="H95" s="1"/>
  <c r="H94" s="1"/>
  <c r="I92"/>
  <c r="I91" s="1"/>
  <c r="H92"/>
  <c r="H91" s="1"/>
  <c r="I89"/>
  <c r="H89"/>
  <c r="H87"/>
  <c r="I87"/>
  <c r="H83"/>
  <c r="H82" s="1"/>
  <c r="H81" s="1"/>
  <c r="I83"/>
  <c r="I82" s="1"/>
  <c r="I81" s="1"/>
  <c r="I78"/>
  <c r="I77" s="1"/>
  <c r="I76" s="1"/>
  <c r="I75" s="1"/>
  <c r="H78"/>
  <c r="H77" s="1"/>
  <c r="H76" s="1"/>
  <c r="H75" s="1"/>
  <c r="I71"/>
  <c r="I70" s="1"/>
  <c r="I69" s="1"/>
  <c r="I68" s="1"/>
  <c r="I67" s="1"/>
  <c r="H71"/>
  <c r="H70" s="1"/>
  <c r="H69" s="1"/>
  <c r="H68" s="1"/>
  <c r="H67" s="1"/>
  <c r="I64"/>
  <c r="H64"/>
  <c r="I62"/>
  <c r="H62"/>
  <c r="I60"/>
  <c r="H60"/>
  <c r="I53"/>
  <c r="H53"/>
  <c r="I51"/>
  <c r="H51"/>
  <c r="I49"/>
  <c r="H49"/>
  <c r="I41"/>
  <c r="H41"/>
  <c r="I39"/>
  <c r="H39"/>
  <c r="I37"/>
  <c r="H37"/>
  <c r="I34"/>
  <c r="I33" s="1"/>
  <c r="H34"/>
  <c r="H33" s="1"/>
  <c r="I31"/>
  <c r="I30" s="1"/>
  <c r="H31"/>
  <c r="H30" s="1"/>
  <c r="I24"/>
  <c r="I23" s="1"/>
  <c r="I22" s="1"/>
  <c r="I21" s="1"/>
  <c r="I20" s="1"/>
  <c r="I19" s="1"/>
  <c r="H24"/>
  <c r="H23" s="1"/>
  <c r="H22" s="1"/>
  <c r="H21" s="1"/>
  <c r="H20" s="1"/>
  <c r="H19" s="1"/>
  <c r="G157"/>
  <c r="L157" s="1"/>
  <c r="F157"/>
  <c r="J157" s="1"/>
  <c r="G272"/>
  <c r="L272" s="1"/>
  <c r="F272"/>
  <c r="J272" s="1"/>
  <c r="O635" l="1"/>
  <c r="O633" s="1"/>
  <c r="AO501"/>
  <c r="AO500" s="1"/>
  <c r="AU502"/>
  <c r="AU501" s="1"/>
  <c r="AU500" s="1"/>
  <c r="AO583"/>
  <c r="AO582" s="1"/>
  <c r="AO581" s="1"/>
  <c r="AU584"/>
  <c r="AU583" s="1"/>
  <c r="AU582" s="1"/>
  <c r="AU581" s="1"/>
  <c r="AO599"/>
  <c r="AO598" s="1"/>
  <c r="AO597" s="1"/>
  <c r="AU600"/>
  <c r="AU599" s="1"/>
  <c r="AU598" s="1"/>
  <c r="AU597" s="1"/>
  <c r="AO628"/>
  <c r="AU629"/>
  <c r="AU628" s="1"/>
  <c r="AO661"/>
  <c r="AO660" s="1"/>
  <c r="AU662"/>
  <c r="AU661" s="1"/>
  <c r="AU660" s="1"/>
  <c r="AO692"/>
  <c r="AO691" s="1"/>
  <c r="AU693"/>
  <c r="AU692" s="1"/>
  <c r="AU691" s="1"/>
  <c r="AO146"/>
  <c r="AU147"/>
  <c r="AU146" s="1"/>
  <c r="L876"/>
  <c r="L875" s="1"/>
  <c r="L865"/>
  <c r="L864" s="1"/>
  <c r="N464"/>
  <c r="W635"/>
  <c r="W633" s="1"/>
  <c r="AC232"/>
  <c r="AC231" s="1"/>
  <c r="AC226" s="1"/>
  <c r="AC221"/>
  <c r="AC220" s="1"/>
  <c r="AC373"/>
  <c r="AC372" s="1"/>
  <c r="AC371" s="1"/>
  <c r="AC365" s="1"/>
  <c r="AC494"/>
  <c r="AC493" s="1"/>
  <c r="W214"/>
  <c r="AO626"/>
  <c r="AU627"/>
  <c r="AU626" s="1"/>
  <c r="AO522"/>
  <c r="AO521" s="1"/>
  <c r="AO520" s="1"/>
  <c r="AU523"/>
  <c r="AU522" s="1"/>
  <c r="AU521" s="1"/>
  <c r="AU520" s="1"/>
  <c r="AO579"/>
  <c r="AO578" s="1"/>
  <c r="AO577" s="1"/>
  <c r="AU580"/>
  <c r="AU579" s="1"/>
  <c r="AU578" s="1"/>
  <c r="AU577" s="1"/>
  <c r="AU576" s="1"/>
  <c r="AO618"/>
  <c r="AO617" s="1"/>
  <c r="AO616" s="1"/>
  <c r="AU619"/>
  <c r="AU618" s="1"/>
  <c r="AU617" s="1"/>
  <c r="AU616" s="1"/>
  <c r="AO639"/>
  <c r="AO638" s="1"/>
  <c r="AU640"/>
  <c r="AU639" s="1"/>
  <c r="AU638" s="1"/>
  <c r="AO483"/>
  <c r="AO482" s="1"/>
  <c r="AO481" s="1"/>
  <c r="AU484"/>
  <c r="AU483" s="1"/>
  <c r="AU482" s="1"/>
  <c r="AU481" s="1"/>
  <c r="AO53"/>
  <c r="AU54"/>
  <c r="AU53" s="1"/>
  <c r="AP243"/>
  <c r="AP242" s="1"/>
  <c r="AP241" s="1"/>
  <c r="AV244"/>
  <c r="AV243" s="1"/>
  <c r="AV242" s="1"/>
  <c r="AV241" s="1"/>
  <c r="AO543"/>
  <c r="AO542" s="1"/>
  <c r="AO541" s="1"/>
  <c r="AU544"/>
  <c r="AU543" s="1"/>
  <c r="AU542" s="1"/>
  <c r="AU541" s="1"/>
  <c r="AO504"/>
  <c r="AO503" s="1"/>
  <c r="AU505"/>
  <c r="AU504" s="1"/>
  <c r="AU503" s="1"/>
  <c r="AO24"/>
  <c r="AO23" s="1"/>
  <c r="AO22" s="1"/>
  <c r="AO21" s="1"/>
  <c r="AO20" s="1"/>
  <c r="AO19" s="1"/>
  <c r="AU25"/>
  <c r="AU24" s="1"/>
  <c r="AU23" s="1"/>
  <c r="AU22" s="1"/>
  <c r="AU21" s="1"/>
  <c r="AU20" s="1"/>
  <c r="AU19" s="1"/>
  <c r="AO718"/>
  <c r="AO717" s="1"/>
  <c r="AO716" s="1"/>
  <c r="AO715" s="1"/>
  <c r="AU719"/>
  <c r="AU718" s="1"/>
  <c r="AU717" s="1"/>
  <c r="AU716" s="1"/>
  <c r="AU715" s="1"/>
  <c r="AO478"/>
  <c r="AO477" s="1"/>
  <c r="AU480"/>
  <c r="AU478" s="1"/>
  <c r="AU477" s="1"/>
  <c r="AO535"/>
  <c r="AO534" s="1"/>
  <c r="AU536"/>
  <c r="AU535" s="1"/>
  <c r="AU534" s="1"/>
  <c r="AO39"/>
  <c r="AU40"/>
  <c r="AU39" s="1"/>
  <c r="AO470"/>
  <c r="AO469" s="1"/>
  <c r="AO468" s="1"/>
  <c r="AU471"/>
  <c r="AU470" s="1"/>
  <c r="AU469" s="1"/>
  <c r="AU468" s="1"/>
  <c r="J654"/>
  <c r="J653" s="1"/>
  <c r="L701"/>
  <c r="L700" s="1"/>
  <c r="J800"/>
  <c r="J799" s="1"/>
  <c r="AN475"/>
  <c r="AN474" s="1"/>
  <c r="AT475"/>
  <c r="AT474" s="1"/>
  <c r="AP475"/>
  <c r="AP474" s="1"/>
  <c r="AV475"/>
  <c r="AV474" s="1"/>
  <c r="L608"/>
  <c r="L607" s="1"/>
  <c r="J608"/>
  <c r="J607" s="1"/>
  <c r="AI130"/>
  <c r="AO131"/>
  <c r="AI235"/>
  <c r="AO236"/>
  <c r="AI125"/>
  <c r="AO126"/>
  <c r="AI209"/>
  <c r="AI208" s="1"/>
  <c r="AI207" s="1"/>
  <c r="AI206" s="1"/>
  <c r="AO210"/>
  <c r="AI758"/>
  <c r="AI757" s="1"/>
  <c r="AO759"/>
  <c r="AI809"/>
  <c r="AI808" s="1"/>
  <c r="AO810"/>
  <c r="AI752"/>
  <c r="AI751" s="1"/>
  <c r="AO753"/>
  <c r="AI858"/>
  <c r="AI857" s="1"/>
  <c r="AO859"/>
  <c r="AI192"/>
  <c r="AI191" s="1"/>
  <c r="AI190" s="1"/>
  <c r="AO193"/>
  <c r="AI557"/>
  <c r="AI556" s="1"/>
  <c r="AI555" s="1"/>
  <c r="AO558"/>
  <c r="AI868"/>
  <c r="AI867" s="1"/>
  <c r="AO869"/>
  <c r="AI611"/>
  <c r="AI610" s="1"/>
  <c r="AO612"/>
  <c r="AI105"/>
  <c r="AO106"/>
  <c r="AI369"/>
  <c r="AI368" s="1"/>
  <c r="AI367" s="1"/>
  <c r="AI366" s="1"/>
  <c r="AO370"/>
  <c r="AI794"/>
  <c r="AI793" s="1"/>
  <c r="AO795"/>
  <c r="AI588"/>
  <c r="AI587" s="1"/>
  <c r="AI586" s="1"/>
  <c r="AO589"/>
  <c r="AI121"/>
  <c r="AO122"/>
  <c r="AI326"/>
  <c r="AI325" s="1"/>
  <c r="AI324" s="1"/>
  <c r="AI323" s="1"/>
  <c r="AI322" s="1"/>
  <c r="AO327"/>
  <c r="AI376"/>
  <c r="AO377"/>
  <c r="AI649"/>
  <c r="AI648" s="1"/>
  <c r="AO650"/>
  <c r="AI167"/>
  <c r="AI166" s="1"/>
  <c r="AI165" s="1"/>
  <c r="AO168"/>
  <c r="AI233"/>
  <c r="AI232" s="1"/>
  <c r="AI231" s="1"/>
  <c r="AO234"/>
  <c r="AI317"/>
  <c r="AI316" s="1"/>
  <c r="AO318"/>
  <c r="AI394"/>
  <c r="AI393" s="1"/>
  <c r="AI392" s="1"/>
  <c r="AI391" s="1"/>
  <c r="AO395"/>
  <c r="AI97"/>
  <c r="AI96" s="1"/>
  <c r="AI95" s="1"/>
  <c r="AI94" s="1"/>
  <c r="AO98"/>
  <c r="AI196"/>
  <c r="AI195" s="1"/>
  <c r="AI194" s="1"/>
  <c r="AO197"/>
  <c r="AI643"/>
  <c r="AI642" s="1"/>
  <c r="AO644"/>
  <c r="AI622"/>
  <c r="AI621" s="1"/>
  <c r="AI620" s="1"/>
  <c r="AO623"/>
  <c r="AI919"/>
  <c r="AI918" s="1"/>
  <c r="AI917" s="1"/>
  <c r="AI916" s="1"/>
  <c r="AI915" s="1"/>
  <c r="AO920"/>
  <c r="AI592"/>
  <c r="AI591" s="1"/>
  <c r="AI590" s="1"/>
  <c r="AO593"/>
  <c r="AI815"/>
  <c r="AI814" s="1"/>
  <c r="AO816"/>
  <c r="AI538"/>
  <c r="AI537" s="1"/>
  <c r="AI533" s="1"/>
  <c r="AO539"/>
  <c r="AI475"/>
  <c r="AI474" s="1"/>
  <c r="AI473" s="1"/>
  <c r="AI467" s="1"/>
  <c r="AI466" s="1"/>
  <c r="AO476"/>
  <c r="AU476" s="1"/>
  <c r="AC679"/>
  <c r="AC102"/>
  <c r="AC101" s="1"/>
  <c r="AC100" s="1"/>
  <c r="AI576"/>
  <c r="AI110"/>
  <c r="AO111"/>
  <c r="AI142"/>
  <c r="AO143"/>
  <c r="AI279"/>
  <c r="AI278" s="1"/>
  <c r="AO280"/>
  <c r="AI87"/>
  <c r="AO88"/>
  <c r="AI152"/>
  <c r="AO153"/>
  <c r="AI218"/>
  <c r="AI217" s="1"/>
  <c r="AI216" s="1"/>
  <c r="AO219"/>
  <c r="AI83"/>
  <c r="AI82" s="1"/>
  <c r="AI81" s="1"/>
  <c r="AO84"/>
  <c r="AI561"/>
  <c r="AI560" s="1"/>
  <c r="AI559" s="1"/>
  <c r="AO562"/>
  <c r="AI865"/>
  <c r="AI864" s="1"/>
  <c r="AO866"/>
  <c r="AI71"/>
  <c r="AI70" s="1"/>
  <c r="AI69" s="1"/>
  <c r="AI68" s="1"/>
  <c r="AI67" s="1"/>
  <c r="AO72"/>
  <c r="AI552"/>
  <c r="AI551" s="1"/>
  <c r="AI550" s="1"/>
  <c r="AI549" s="1"/>
  <c r="AO553"/>
  <c r="AI800"/>
  <c r="AI799" s="1"/>
  <c r="AO801"/>
  <c r="AI755"/>
  <c r="AI754" s="1"/>
  <c r="AO756"/>
  <c r="AI909"/>
  <c r="AI908" s="1"/>
  <c r="AO910"/>
  <c r="AI41"/>
  <c r="AO42"/>
  <c r="AI224"/>
  <c r="AO225"/>
  <c r="AI306"/>
  <c r="AI305" s="1"/>
  <c r="AI304" s="1"/>
  <c r="AI303" s="1"/>
  <c r="AI302" s="1"/>
  <c r="AO307"/>
  <c r="AI383"/>
  <c r="AI382" s="1"/>
  <c r="AI381" s="1"/>
  <c r="AI380" s="1"/>
  <c r="AO384"/>
  <c r="AI547"/>
  <c r="AI546" s="1"/>
  <c r="AI545" s="1"/>
  <c r="AI540" s="1"/>
  <c r="AO548"/>
  <c r="AI154"/>
  <c r="AO155"/>
  <c r="AI51"/>
  <c r="AO52"/>
  <c r="AI336"/>
  <c r="AI335" s="1"/>
  <c r="AI334" s="1"/>
  <c r="AO337"/>
  <c r="AI426"/>
  <c r="AI425" s="1"/>
  <c r="AI424" s="1"/>
  <c r="AI423" s="1"/>
  <c r="AO427"/>
  <c r="AI132"/>
  <c r="AO133"/>
  <c r="AI295"/>
  <c r="AO296"/>
  <c r="AI389"/>
  <c r="AI388" s="1"/>
  <c r="AI387" s="1"/>
  <c r="AI386" s="1"/>
  <c r="AI385" s="1"/>
  <c r="AO390"/>
  <c r="AI572"/>
  <c r="AI571" s="1"/>
  <c r="AI570" s="1"/>
  <c r="AO573"/>
  <c r="AI749"/>
  <c r="AI748" s="1"/>
  <c r="AO750"/>
  <c r="AI812"/>
  <c r="AI811" s="1"/>
  <c r="AO813"/>
  <c r="AI896"/>
  <c r="AI895" s="1"/>
  <c r="AI894" s="1"/>
  <c r="AI893" s="1"/>
  <c r="AO897"/>
  <c r="AI779"/>
  <c r="AI778" s="1"/>
  <c r="AO780"/>
  <c r="AI60"/>
  <c r="AO61"/>
  <c r="AI251"/>
  <c r="AI250" s="1"/>
  <c r="AO252"/>
  <c r="AI746"/>
  <c r="AI745" s="1"/>
  <c r="AO747"/>
  <c r="AI260"/>
  <c r="AI259" s="1"/>
  <c r="AO261"/>
  <c r="AI37"/>
  <c r="AI36" s="1"/>
  <c r="AO38"/>
  <c r="AI658"/>
  <c r="AI657" s="1"/>
  <c r="AO659"/>
  <c r="AI891"/>
  <c r="AI890" s="1"/>
  <c r="AI889" s="1"/>
  <c r="AO892"/>
  <c r="AI497"/>
  <c r="AI496" s="1"/>
  <c r="AI495" s="1"/>
  <c r="AO498"/>
  <c r="AI876"/>
  <c r="AI875" s="1"/>
  <c r="AO877"/>
  <c r="AH243"/>
  <c r="AH242" s="1"/>
  <c r="AH241" s="1"/>
  <c r="AN244"/>
  <c r="AI171"/>
  <c r="AO172"/>
  <c r="AI34"/>
  <c r="AI33" s="1"/>
  <c r="AO35"/>
  <c r="AI440"/>
  <c r="AI439" s="1"/>
  <c r="AI438" s="1"/>
  <c r="AI437" s="1"/>
  <c r="AO441"/>
  <c r="AI733"/>
  <c r="AI732" s="1"/>
  <c r="AI731" s="1"/>
  <c r="AI730" s="1"/>
  <c r="AI729" s="1"/>
  <c r="AI728" s="1"/>
  <c r="AO734"/>
  <c r="AI797"/>
  <c r="AI796" s="1"/>
  <c r="AO798"/>
  <c r="AO576"/>
  <c r="AI354"/>
  <c r="AI353" s="1"/>
  <c r="AI352" s="1"/>
  <c r="AI351" s="1"/>
  <c r="AO355"/>
  <c r="AI89"/>
  <c r="AO90"/>
  <c r="AI254"/>
  <c r="AI253" s="1"/>
  <c r="AO255"/>
  <c r="AI686"/>
  <c r="AI685" s="1"/>
  <c r="AO687"/>
  <c r="AI782"/>
  <c r="AI781" s="1"/>
  <c r="AO783"/>
  <c r="AI711"/>
  <c r="AI710" s="1"/>
  <c r="AO712"/>
  <c r="AI803"/>
  <c r="AI802" s="1"/>
  <c r="AO804"/>
  <c r="AI299"/>
  <c r="AO300"/>
  <c r="AI49"/>
  <c r="AI48" s="1"/>
  <c r="AI47" s="1"/>
  <c r="AI46" s="1"/>
  <c r="AI45" s="1"/>
  <c r="AI44" s="1"/>
  <c r="AO50"/>
  <c r="AI568"/>
  <c r="AI567" s="1"/>
  <c r="AI566" s="1"/>
  <c r="AI565" s="1"/>
  <c r="AI564" s="1"/>
  <c r="AO569"/>
  <c r="AI646"/>
  <c r="AI645" s="1"/>
  <c r="AO647"/>
  <c r="AI144"/>
  <c r="AO145"/>
  <c r="AI361"/>
  <c r="AO363"/>
  <c r="AI128"/>
  <c r="AI127" s="1"/>
  <c r="AO129"/>
  <c r="AI402"/>
  <c r="AI401" s="1"/>
  <c r="AO403"/>
  <c r="AI137"/>
  <c r="AI136" s="1"/>
  <c r="AI135" s="1"/>
  <c r="AI134" s="1"/>
  <c r="AO138"/>
  <c r="AI271"/>
  <c r="AI270" s="1"/>
  <c r="AI269" s="1"/>
  <c r="AI268" s="1"/>
  <c r="AO272"/>
  <c r="AI770"/>
  <c r="AI769" s="1"/>
  <c r="AO771"/>
  <c r="AI885"/>
  <c r="AO886"/>
  <c r="AI531"/>
  <c r="AI530" s="1"/>
  <c r="AI529" s="1"/>
  <c r="AO532"/>
  <c r="AI887"/>
  <c r="AO888"/>
  <c r="AI701"/>
  <c r="AI700" s="1"/>
  <c r="AO702"/>
  <c r="AI764"/>
  <c r="AI763" s="1"/>
  <c r="AO765"/>
  <c r="AI743"/>
  <c r="AI742" s="1"/>
  <c r="AO744"/>
  <c r="AI791"/>
  <c r="AI790" s="1"/>
  <c r="AO792"/>
  <c r="AI31"/>
  <c r="AI30" s="1"/>
  <c r="AO32"/>
  <c r="AI173"/>
  <c r="AO174"/>
  <c r="AI202"/>
  <c r="AO203"/>
  <c r="AI64"/>
  <c r="AO65"/>
  <c r="AI276"/>
  <c r="AI275" s="1"/>
  <c r="AO277"/>
  <c r="AI359"/>
  <c r="AO360"/>
  <c r="AI511"/>
  <c r="AI510" s="1"/>
  <c r="AI509" s="1"/>
  <c r="AO512"/>
  <c r="AI123"/>
  <c r="AI120" s="1"/>
  <c r="AI119" s="1"/>
  <c r="AO124"/>
  <c r="AI313"/>
  <c r="AI312" s="1"/>
  <c r="AI311" s="1"/>
  <c r="AO314"/>
  <c r="AI773"/>
  <c r="AI772" s="1"/>
  <c r="AO774"/>
  <c r="AI852"/>
  <c r="AI851" s="1"/>
  <c r="AO853"/>
  <c r="AI788"/>
  <c r="AI787" s="1"/>
  <c r="AO789"/>
  <c r="AI445"/>
  <c r="AI444" s="1"/>
  <c r="AI443" s="1"/>
  <c r="AI442" s="1"/>
  <c r="AO446"/>
  <c r="L112"/>
  <c r="L547"/>
  <c r="L546" s="1"/>
  <c r="L545" s="1"/>
  <c r="J758"/>
  <c r="J757" s="1"/>
  <c r="AC907"/>
  <c r="AC151"/>
  <c r="AC150" s="1"/>
  <c r="AC149" s="1"/>
  <c r="AC36"/>
  <c r="AI78"/>
  <c r="AI77" s="1"/>
  <c r="AI76" s="1"/>
  <c r="AI75" s="1"/>
  <c r="AO79"/>
  <c r="AI117"/>
  <c r="AI116" s="1"/>
  <c r="AO118"/>
  <c r="AI320"/>
  <c r="AI319" s="1"/>
  <c r="AO321"/>
  <c r="AI182"/>
  <c r="AI181" s="1"/>
  <c r="AI180" s="1"/>
  <c r="AI179" s="1"/>
  <c r="AO183"/>
  <c r="AI257"/>
  <c r="AI256" s="1"/>
  <c r="AO258"/>
  <c r="AI654"/>
  <c r="AI653" s="1"/>
  <c r="AO655"/>
  <c r="AI603"/>
  <c r="AI602" s="1"/>
  <c r="AI601" s="1"/>
  <c r="AI596" s="1"/>
  <c r="AO604"/>
  <c r="AI912"/>
  <c r="AI911" s="1"/>
  <c r="AO913"/>
  <c r="AI664"/>
  <c r="AI663" s="1"/>
  <c r="AO665"/>
  <c r="AI843"/>
  <c r="AI842" s="1"/>
  <c r="AO844"/>
  <c r="AI704"/>
  <c r="AI703" s="1"/>
  <c r="AO705"/>
  <c r="AI776"/>
  <c r="AI775" s="1"/>
  <c r="AO777"/>
  <c r="AI263"/>
  <c r="AI262" s="1"/>
  <c r="AO264"/>
  <c r="AI349"/>
  <c r="AI348" s="1"/>
  <c r="AI347" s="1"/>
  <c r="AI346" s="1"/>
  <c r="AO350"/>
  <c r="AI435"/>
  <c r="AI434" s="1"/>
  <c r="AI433" s="1"/>
  <c r="AO436"/>
  <c r="AI689"/>
  <c r="AI688" s="1"/>
  <c r="AO690"/>
  <c r="AI222"/>
  <c r="AO223"/>
  <c r="AI674"/>
  <c r="AI673" s="1"/>
  <c r="AI672" s="1"/>
  <c r="AO675"/>
  <c r="AI297"/>
  <c r="AO298"/>
  <c r="AI374"/>
  <c r="AI373" s="1"/>
  <c r="AI372" s="1"/>
  <c r="AI371" s="1"/>
  <c r="AO375"/>
  <c r="AI112"/>
  <c r="AO113"/>
  <c r="AI175"/>
  <c r="AO176"/>
  <c r="AI331"/>
  <c r="AI330" s="1"/>
  <c r="AI329" s="1"/>
  <c r="AI328" s="1"/>
  <c r="AO332"/>
  <c r="AI507"/>
  <c r="AI506" s="1"/>
  <c r="AI499" s="1"/>
  <c r="AO508"/>
  <c r="AI707"/>
  <c r="AI706" s="1"/>
  <c r="AO708"/>
  <c r="AI677"/>
  <c r="AI676" s="1"/>
  <c r="AO678"/>
  <c r="AI785"/>
  <c r="AI784" s="1"/>
  <c r="AO786"/>
  <c r="AI871"/>
  <c r="AI870" s="1"/>
  <c r="AO872"/>
  <c r="AI243"/>
  <c r="AI242" s="1"/>
  <c r="AI241" s="1"/>
  <c r="AO244"/>
  <c r="AI92"/>
  <c r="AI91" s="1"/>
  <c r="AO93"/>
  <c r="AI204"/>
  <c r="AO205"/>
  <c r="AI291"/>
  <c r="AI290" s="1"/>
  <c r="AI289" s="1"/>
  <c r="AO292"/>
  <c r="AI413"/>
  <c r="AI412" s="1"/>
  <c r="AO414"/>
  <c r="AI187"/>
  <c r="AI186" s="1"/>
  <c r="AI185" s="1"/>
  <c r="AI184" s="1"/>
  <c r="AO188"/>
  <c r="AI340"/>
  <c r="AI339" s="1"/>
  <c r="AI338" s="1"/>
  <c r="AO341"/>
  <c r="AI454"/>
  <c r="AI453" s="1"/>
  <c r="AI452" s="1"/>
  <c r="AI451" s="1"/>
  <c r="AI450" s="1"/>
  <c r="AO455"/>
  <c r="AI103"/>
  <c r="AO104"/>
  <c r="AI229"/>
  <c r="AI228" s="1"/>
  <c r="AI227" s="1"/>
  <c r="AO230"/>
  <c r="AI723"/>
  <c r="AI722" s="1"/>
  <c r="AI721" s="1"/>
  <c r="AI720" s="1"/>
  <c r="AI714" s="1"/>
  <c r="AO724"/>
  <c r="AI461"/>
  <c r="AI460" s="1"/>
  <c r="AI459" s="1"/>
  <c r="AI458" s="1"/>
  <c r="AI457" s="1"/>
  <c r="AO462"/>
  <c r="AI682"/>
  <c r="AI681" s="1"/>
  <c r="AO683"/>
  <c r="AI740"/>
  <c r="AI739" s="1"/>
  <c r="AO741"/>
  <c r="AI855"/>
  <c r="AI854" s="1"/>
  <c r="AO856"/>
  <c r="AI929"/>
  <c r="AI928" s="1"/>
  <c r="AI927" s="1"/>
  <c r="AI926" s="1"/>
  <c r="AI925" s="1"/>
  <c r="AI924" s="1"/>
  <c r="AI922" s="1"/>
  <c r="AO930"/>
  <c r="AH711"/>
  <c r="AH710" s="1"/>
  <c r="AN712"/>
  <c r="AI767"/>
  <c r="AI766" s="1"/>
  <c r="AO768"/>
  <c r="AI846"/>
  <c r="AI845" s="1"/>
  <c r="AO847"/>
  <c r="AI937"/>
  <c r="AI936" s="1"/>
  <c r="AI935" s="1"/>
  <c r="AI934" s="1"/>
  <c r="AI932" s="1"/>
  <c r="AO938"/>
  <c r="AI608"/>
  <c r="AI607" s="1"/>
  <c r="AO609"/>
  <c r="AI431"/>
  <c r="AI430" s="1"/>
  <c r="AI429" s="1"/>
  <c r="AI428" s="1"/>
  <c r="AO432"/>
  <c r="AI200"/>
  <c r="AO201"/>
  <c r="AI62"/>
  <c r="AO63"/>
  <c r="AI526"/>
  <c r="AI525" s="1"/>
  <c r="AI524" s="1"/>
  <c r="AI519" s="1"/>
  <c r="AO527"/>
  <c r="AI761"/>
  <c r="AI760" s="1"/>
  <c r="AO762"/>
  <c r="AI849"/>
  <c r="AI848" s="1"/>
  <c r="AO850"/>
  <c r="AI835"/>
  <c r="AI834" s="1"/>
  <c r="AI833" s="1"/>
  <c r="AI832" s="1"/>
  <c r="AO836"/>
  <c r="AC274"/>
  <c r="AC273" s="1"/>
  <c r="L37"/>
  <c r="R38"/>
  <c r="L64"/>
  <c r="R65"/>
  <c r="X93"/>
  <c r="R92"/>
  <c r="R91" s="1"/>
  <c r="L121"/>
  <c r="R122"/>
  <c r="L173"/>
  <c r="R174"/>
  <c r="X193"/>
  <c r="R192"/>
  <c r="R191" s="1"/>
  <c r="R190" s="1"/>
  <c r="X205"/>
  <c r="R204"/>
  <c r="L224"/>
  <c r="R225"/>
  <c r="L251"/>
  <c r="L250" s="1"/>
  <c r="R252"/>
  <c r="L263"/>
  <c r="L262" s="1"/>
  <c r="R264"/>
  <c r="L279"/>
  <c r="L278" s="1"/>
  <c r="R280"/>
  <c r="X298"/>
  <c r="R297"/>
  <c r="L313"/>
  <c r="L312" s="1"/>
  <c r="L311" s="1"/>
  <c r="R314"/>
  <c r="L320"/>
  <c r="L319" s="1"/>
  <c r="R321"/>
  <c r="L331"/>
  <c r="L330" s="1"/>
  <c r="L329" s="1"/>
  <c r="L328" s="1"/>
  <c r="R332"/>
  <c r="R340"/>
  <c r="R339" s="1"/>
  <c r="R338" s="1"/>
  <c r="X341"/>
  <c r="R355"/>
  <c r="L354"/>
  <c r="L353" s="1"/>
  <c r="L352" s="1"/>
  <c r="L351" s="1"/>
  <c r="R369"/>
  <c r="R368" s="1"/>
  <c r="R367" s="1"/>
  <c r="R366" s="1"/>
  <c r="X370"/>
  <c r="X384"/>
  <c r="R383"/>
  <c r="R382" s="1"/>
  <c r="R381" s="1"/>
  <c r="R380" s="1"/>
  <c r="L394"/>
  <c r="L393" s="1"/>
  <c r="L392" s="1"/>
  <c r="L391" s="1"/>
  <c r="R395"/>
  <c r="P426"/>
  <c r="P425" s="1"/>
  <c r="P424" s="1"/>
  <c r="P423" s="1"/>
  <c r="V427"/>
  <c r="V436"/>
  <c r="P435"/>
  <c r="P434" s="1"/>
  <c r="P433" s="1"/>
  <c r="J445"/>
  <c r="J444" s="1"/>
  <c r="J443" s="1"/>
  <c r="J442" s="1"/>
  <c r="P446"/>
  <c r="V462"/>
  <c r="P461"/>
  <c r="P460" s="1"/>
  <c r="P459" s="1"/>
  <c r="P458" s="1"/>
  <c r="P457" s="1"/>
  <c r="J501"/>
  <c r="J500" s="1"/>
  <c r="P502"/>
  <c r="V508"/>
  <c r="P507"/>
  <c r="P506" s="1"/>
  <c r="R523"/>
  <c r="L522"/>
  <c r="L521" s="1"/>
  <c r="L520" s="1"/>
  <c r="L535"/>
  <c r="L534" s="1"/>
  <c r="R536"/>
  <c r="X548"/>
  <c r="R547"/>
  <c r="R546" s="1"/>
  <c r="R545" s="1"/>
  <c r="V562"/>
  <c r="P561"/>
  <c r="P560" s="1"/>
  <c r="P559" s="1"/>
  <c r="J579"/>
  <c r="J578" s="1"/>
  <c r="J577" s="1"/>
  <c r="P580"/>
  <c r="V593"/>
  <c r="P592"/>
  <c r="P591" s="1"/>
  <c r="P590" s="1"/>
  <c r="V609"/>
  <c r="P608"/>
  <c r="P607" s="1"/>
  <c r="V623"/>
  <c r="P622"/>
  <c r="P621" s="1"/>
  <c r="P620" s="1"/>
  <c r="V629"/>
  <c r="P628"/>
  <c r="X640"/>
  <c r="R650"/>
  <c r="L649"/>
  <c r="L648" s="1"/>
  <c r="V662"/>
  <c r="P661"/>
  <c r="P660" s="1"/>
  <c r="J689"/>
  <c r="J688" s="1"/>
  <c r="P690"/>
  <c r="X698"/>
  <c r="X702"/>
  <c r="R701"/>
  <c r="R700" s="1"/>
  <c r="AB709"/>
  <c r="AH709" s="1"/>
  <c r="AN709" s="1"/>
  <c r="AT709" s="1"/>
  <c r="V724"/>
  <c r="P723"/>
  <c r="P722" s="1"/>
  <c r="P721" s="1"/>
  <c r="P720" s="1"/>
  <c r="J743"/>
  <c r="J742" s="1"/>
  <c r="P744"/>
  <c r="V753"/>
  <c r="P752"/>
  <c r="P751" s="1"/>
  <c r="V759"/>
  <c r="P758"/>
  <c r="P757" s="1"/>
  <c r="V765"/>
  <c r="P764"/>
  <c r="P763" s="1"/>
  <c r="V771"/>
  <c r="P770"/>
  <c r="P769" s="1"/>
  <c r="V777"/>
  <c r="P776"/>
  <c r="P775" s="1"/>
  <c r="V783"/>
  <c r="P782"/>
  <c r="P781" s="1"/>
  <c r="V789"/>
  <c r="P788"/>
  <c r="P787" s="1"/>
  <c r="V795"/>
  <c r="P794"/>
  <c r="P793" s="1"/>
  <c r="V801"/>
  <c r="P800"/>
  <c r="P799" s="1"/>
  <c r="V810"/>
  <c r="P809"/>
  <c r="P808" s="1"/>
  <c r="V847"/>
  <c r="P846"/>
  <c r="P845" s="1"/>
  <c r="V856"/>
  <c r="P855"/>
  <c r="P854" s="1"/>
  <c r="J858"/>
  <c r="J857" s="1"/>
  <c r="P859"/>
  <c r="J868"/>
  <c r="J867" s="1"/>
  <c r="P869"/>
  <c r="X877"/>
  <c r="R876"/>
  <c r="R875" s="1"/>
  <c r="X892"/>
  <c r="R891"/>
  <c r="R890" s="1"/>
  <c r="R889" s="1"/>
  <c r="X910"/>
  <c r="R909"/>
  <c r="R908" s="1"/>
  <c r="X930"/>
  <c r="R929"/>
  <c r="R928" s="1"/>
  <c r="R927" s="1"/>
  <c r="R926" s="1"/>
  <c r="R925" s="1"/>
  <c r="R924" s="1"/>
  <c r="R922" s="1"/>
  <c r="AH678"/>
  <c r="AB677"/>
  <c r="AB676" s="1"/>
  <c r="R137"/>
  <c r="R136" s="1"/>
  <c r="R135" s="1"/>
  <c r="R134" s="1"/>
  <c r="X138"/>
  <c r="AI554"/>
  <c r="AI141"/>
  <c r="AI140" s="1"/>
  <c r="AI139" s="1"/>
  <c r="AC249"/>
  <c r="AC240" s="1"/>
  <c r="AC239" s="1"/>
  <c r="AC238" s="1"/>
  <c r="W575"/>
  <c r="AC29"/>
  <c r="AC28" s="1"/>
  <c r="AC27" s="1"/>
  <c r="L31"/>
  <c r="L30" s="1"/>
  <c r="R32"/>
  <c r="L41"/>
  <c r="R42"/>
  <c r="L60"/>
  <c r="R61"/>
  <c r="X79"/>
  <c r="R78"/>
  <c r="R77" s="1"/>
  <c r="R76" s="1"/>
  <c r="R75" s="1"/>
  <c r="L103"/>
  <c r="R104"/>
  <c r="X113"/>
  <c r="R112"/>
  <c r="X126"/>
  <c r="R125"/>
  <c r="L142"/>
  <c r="R143"/>
  <c r="X148"/>
  <c r="R146"/>
  <c r="L167"/>
  <c r="L166" s="1"/>
  <c r="L165" s="1"/>
  <c r="R168"/>
  <c r="R182"/>
  <c r="R181" s="1"/>
  <c r="R180" s="1"/>
  <c r="R179" s="1"/>
  <c r="X183"/>
  <c r="L200"/>
  <c r="R201"/>
  <c r="X219"/>
  <c r="R218"/>
  <c r="R217" s="1"/>
  <c r="R216" s="1"/>
  <c r="X236"/>
  <c r="R235"/>
  <c r="L257"/>
  <c r="L256" s="1"/>
  <c r="R258"/>
  <c r="L295"/>
  <c r="R296"/>
  <c r="V573"/>
  <c r="P572"/>
  <c r="P571" s="1"/>
  <c r="P570" s="1"/>
  <c r="L271"/>
  <c r="L270" s="1"/>
  <c r="L269" s="1"/>
  <c r="L268" s="1"/>
  <c r="R272"/>
  <c r="J31"/>
  <c r="J30" s="1"/>
  <c r="P32"/>
  <c r="J37"/>
  <c r="P38"/>
  <c r="J41"/>
  <c r="P42"/>
  <c r="J60"/>
  <c r="P61"/>
  <c r="J64"/>
  <c r="P65"/>
  <c r="J78"/>
  <c r="J77" s="1"/>
  <c r="J76" s="1"/>
  <c r="J75" s="1"/>
  <c r="P79"/>
  <c r="J92"/>
  <c r="J91" s="1"/>
  <c r="P93"/>
  <c r="J103"/>
  <c r="P104"/>
  <c r="J112"/>
  <c r="P113"/>
  <c r="J121"/>
  <c r="P122"/>
  <c r="J125"/>
  <c r="P126"/>
  <c r="J142"/>
  <c r="P143"/>
  <c r="J146"/>
  <c r="P148"/>
  <c r="J167"/>
  <c r="J166" s="1"/>
  <c r="J165" s="1"/>
  <c r="P168"/>
  <c r="J173"/>
  <c r="P174"/>
  <c r="J182"/>
  <c r="J181" s="1"/>
  <c r="J180" s="1"/>
  <c r="J179" s="1"/>
  <c r="P183"/>
  <c r="J192"/>
  <c r="J191" s="1"/>
  <c r="J190" s="1"/>
  <c r="P193"/>
  <c r="J200"/>
  <c r="P201"/>
  <c r="J204"/>
  <c r="P205"/>
  <c r="J218"/>
  <c r="J217" s="1"/>
  <c r="J216" s="1"/>
  <c r="P219"/>
  <c r="J224"/>
  <c r="P225"/>
  <c r="J235"/>
  <c r="P236"/>
  <c r="J251"/>
  <c r="J250" s="1"/>
  <c r="P252"/>
  <c r="J257"/>
  <c r="J256" s="1"/>
  <c r="P258"/>
  <c r="J263"/>
  <c r="J262" s="1"/>
  <c r="P264"/>
  <c r="J279"/>
  <c r="J278" s="1"/>
  <c r="P280"/>
  <c r="J295"/>
  <c r="P296"/>
  <c r="J297"/>
  <c r="P298"/>
  <c r="J313"/>
  <c r="J312" s="1"/>
  <c r="J311" s="1"/>
  <c r="P314"/>
  <c r="J320"/>
  <c r="J319" s="1"/>
  <c r="P321"/>
  <c r="J331"/>
  <c r="J330" s="1"/>
  <c r="J329" s="1"/>
  <c r="J328" s="1"/>
  <c r="P332"/>
  <c r="J340"/>
  <c r="J339" s="1"/>
  <c r="J338" s="1"/>
  <c r="P341"/>
  <c r="J354"/>
  <c r="J353" s="1"/>
  <c r="J352" s="1"/>
  <c r="J351" s="1"/>
  <c r="P355"/>
  <c r="J369"/>
  <c r="J368" s="1"/>
  <c r="J367" s="1"/>
  <c r="J366" s="1"/>
  <c r="P370"/>
  <c r="J383"/>
  <c r="J382" s="1"/>
  <c r="J381" s="1"/>
  <c r="J380" s="1"/>
  <c r="P384"/>
  <c r="J394"/>
  <c r="J393" s="1"/>
  <c r="J392" s="1"/>
  <c r="J391" s="1"/>
  <c r="P395"/>
  <c r="L413"/>
  <c r="L412" s="1"/>
  <c r="R414"/>
  <c r="L431"/>
  <c r="L430" s="1"/>
  <c r="L429" s="1"/>
  <c r="R432"/>
  <c r="R441"/>
  <c r="L440"/>
  <c r="L439" s="1"/>
  <c r="L438" s="1"/>
  <c r="L437" s="1"/>
  <c r="L454"/>
  <c r="L453" s="1"/>
  <c r="L452" s="1"/>
  <c r="L451" s="1"/>
  <c r="L450" s="1"/>
  <c r="R455"/>
  <c r="L478"/>
  <c r="L477" s="1"/>
  <c r="L473" s="1"/>
  <c r="R479"/>
  <c r="L483"/>
  <c r="L482" s="1"/>
  <c r="L481" s="1"/>
  <c r="R484"/>
  <c r="L504"/>
  <c r="L503" s="1"/>
  <c r="R505"/>
  <c r="L511"/>
  <c r="L510" s="1"/>
  <c r="L509" s="1"/>
  <c r="R512"/>
  <c r="J535"/>
  <c r="J534" s="1"/>
  <c r="P536"/>
  <c r="J547"/>
  <c r="J546" s="1"/>
  <c r="J545" s="1"/>
  <c r="P548"/>
  <c r="J557"/>
  <c r="J556" s="1"/>
  <c r="J555" s="1"/>
  <c r="P558"/>
  <c r="L568"/>
  <c r="L567" s="1"/>
  <c r="L566" s="1"/>
  <c r="R569"/>
  <c r="L583"/>
  <c r="L582" s="1"/>
  <c r="L581" s="1"/>
  <c r="R584"/>
  <c r="L588"/>
  <c r="L587" s="1"/>
  <c r="L586" s="1"/>
  <c r="R589"/>
  <c r="L603"/>
  <c r="L602" s="1"/>
  <c r="L601" s="1"/>
  <c r="R604"/>
  <c r="L611"/>
  <c r="L610" s="1"/>
  <c r="R612"/>
  <c r="L626"/>
  <c r="R627"/>
  <c r="L630"/>
  <c r="R631"/>
  <c r="R647"/>
  <c r="L646"/>
  <c r="L645" s="1"/>
  <c r="L654"/>
  <c r="L653" s="1"/>
  <c r="R655"/>
  <c r="R659"/>
  <c r="L658"/>
  <c r="L657" s="1"/>
  <c r="L664"/>
  <c r="L663" s="1"/>
  <c r="R665"/>
  <c r="J686"/>
  <c r="J685" s="1"/>
  <c r="P687"/>
  <c r="V698"/>
  <c r="AB698" s="1"/>
  <c r="P697"/>
  <c r="P696" s="1"/>
  <c r="J701"/>
  <c r="J700" s="1"/>
  <c r="P702"/>
  <c r="X708"/>
  <c r="R707"/>
  <c r="R706" s="1"/>
  <c r="L718"/>
  <c r="L717" s="1"/>
  <c r="L716" s="1"/>
  <c r="L715" s="1"/>
  <c r="R719"/>
  <c r="L733"/>
  <c r="L732" s="1"/>
  <c r="L731" s="1"/>
  <c r="L730" s="1"/>
  <c r="L729" s="1"/>
  <c r="L728" s="1"/>
  <c r="R734"/>
  <c r="L749"/>
  <c r="L748" s="1"/>
  <c r="R750"/>
  <c r="L755"/>
  <c r="L754" s="1"/>
  <c r="R756"/>
  <c r="L761"/>
  <c r="L760" s="1"/>
  <c r="R762"/>
  <c r="L767"/>
  <c r="L766" s="1"/>
  <c r="R768"/>
  <c r="L773"/>
  <c r="L772" s="1"/>
  <c r="R774"/>
  <c r="L779"/>
  <c r="L778" s="1"/>
  <c r="R780"/>
  <c r="L785"/>
  <c r="L784" s="1"/>
  <c r="R786"/>
  <c r="L791"/>
  <c r="L790" s="1"/>
  <c r="R792"/>
  <c r="L797"/>
  <c r="L796" s="1"/>
  <c r="R798"/>
  <c r="L803"/>
  <c r="L802" s="1"/>
  <c r="R804"/>
  <c r="L815"/>
  <c r="L814" s="1"/>
  <c r="R816"/>
  <c r="L843"/>
  <c r="L842" s="1"/>
  <c r="R844"/>
  <c r="L849"/>
  <c r="L848" s="1"/>
  <c r="R850"/>
  <c r="L852"/>
  <c r="L851" s="1"/>
  <c r="R853"/>
  <c r="X866"/>
  <c r="R865"/>
  <c r="R864" s="1"/>
  <c r="J876"/>
  <c r="J875" s="1"/>
  <c r="P877"/>
  <c r="J891"/>
  <c r="J890" s="1"/>
  <c r="J889" s="1"/>
  <c r="P892"/>
  <c r="J909"/>
  <c r="J908" s="1"/>
  <c r="P910"/>
  <c r="J929"/>
  <c r="J928" s="1"/>
  <c r="J927" s="1"/>
  <c r="J926" s="1"/>
  <c r="J925" s="1"/>
  <c r="J924" s="1"/>
  <c r="J922" s="1"/>
  <c r="P930"/>
  <c r="AI906"/>
  <c r="AC905"/>
  <c r="AC904" s="1"/>
  <c r="AC903" s="1"/>
  <c r="AC902" s="1"/>
  <c r="AC901" s="1"/>
  <c r="AC899" s="1"/>
  <c r="X677"/>
  <c r="X676" s="1"/>
  <c r="AD678"/>
  <c r="AH675"/>
  <c r="AB674"/>
  <c r="AB673" s="1"/>
  <c r="AB672" s="1"/>
  <c r="R400"/>
  <c r="M399"/>
  <c r="M398" s="1"/>
  <c r="M397" s="1"/>
  <c r="M396" s="1"/>
  <c r="M379" s="1"/>
  <c r="M343" s="1"/>
  <c r="P400"/>
  <c r="L92"/>
  <c r="L91" s="1"/>
  <c r="L182"/>
  <c r="L181" s="1"/>
  <c r="L180" s="1"/>
  <c r="L179" s="1"/>
  <c r="L235"/>
  <c r="J435"/>
  <c r="J434" s="1"/>
  <c r="J433" s="1"/>
  <c r="J592"/>
  <c r="J591" s="1"/>
  <c r="J590" s="1"/>
  <c r="J628"/>
  <c r="J776"/>
  <c r="J775" s="1"/>
  <c r="J835"/>
  <c r="J834" s="1"/>
  <c r="J833" s="1"/>
  <c r="J832" s="1"/>
  <c r="L912"/>
  <c r="L911" s="1"/>
  <c r="AC86"/>
  <c r="AC85" s="1"/>
  <c r="AC80" s="1"/>
  <c r="AC215"/>
  <c r="AI151"/>
  <c r="AI150" s="1"/>
  <c r="AI149" s="1"/>
  <c r="AI422"/>
  <c r="AC48"/>
  <c r="AC47" s="1"/>
  <c r="AC46" s="1"/>
  <c r="AC45" s="1"/>
  <c r="AC44" s="1"/>
  <c r="AC565"/>
  <c r="AC564" s="1"/>
  <c r="W119"/>
  <c r="W107" s="1"/>
  <c r="W99" s="1"/>
  <c r="W74" s="1"/>
  <c r="W17" s="1"/>
  <c r="AI102"/>
  <c r="AI101" s="1"/>
  <c r="AI100" s="1"/>
  <c r="AC585"/>
  <c r="AC575" s="1"/>
  <c r="AI680"/>
  <c r="AI738"/>
  <c r="AI737" s="1"/>
  <c r="W267"/>
  <c r="W266" s="1"/>
  <c r="W212" s="1"/>
  <c r="AC170"/>
  <c r="AC169" s="1"/>
  <c r="AI315"/>
  <c r="AI310" s="1"/>
  <c r="L24"/>
  <c r="L23" s="1"/>
  <c r="L22" s="1"/>
  <c r="L21" s="1"/>
  <c r="L20" s="1"/>
  <c r="L19" s="1"/>
  <c r="R25"/>
  <c r="L34"/>
  <c r="L33" s="1"/>
  <c r="R35"/>
  <c r="L39"/>
  <c r="R40"/>
  <c r="L53"/>
  <c r="R54"/>
  <c r="L62"/>
  <c r="R63"/>
  <c r="L71"/>
  <c r="L70" s="1"/>
  <c r="L69" s="1"/>
  <c r="L68" s="1"/>
  <c r="L67" s="1"/>
  <c r="R72"/>
  <c r="L89"/>
  <c r="R90"/>
  <c r="L97"/>
  <c r="L96" s="1"/>
  <c r="L95" s="1"/>
  <c r="L94" s="1"/>
  <c r="R98"/>
  <c r="L105"/>
  <c r="R106"/>
  <c r="L117"/>
  <c r="L116" s="1"/>
  <c r="R118"/>
  <c r="L123"/>
  <c r="R124"/>
  <c r="L132"/>
  <c r="R133"/>
  <c r="L144"/>
  <c r="R145"/>
  <c r="L152"/>
  <c r="R153"/>
  <c r="L171"/>
  <c r="R172"/>
  <c r="L175"/>
  <c r="R176"/>
  <c r="L187"/>
  <c r="L186" s="1"/>
  <c r="L185" s="1"/>
  <c r="L184" s="1"/>
  <c r="R188"/>
  <c r="L196"/>
  <c r="L195" s="1"/>
  <c r="L194" s="1"/>
  <c r="R197"/>
  <c r="L202"/>
  <c r="R203"/>
  <c r="L209"/>
  <c r="L208" s="1"/>
  <c r="L207" s="1"/>
  <c r="L206" s="1"/>
  <c r="R210"/>
  <c r="R223"/>
  <c r="L222"/>
  <c r="L221" s="1"/>
  <c r="L220" s="1"/>
  <c r="L229"/>
  <c r="L228" s="1"/>
  <c r="L227" s="1"/>
  <c r="R230"/>
  <c r="L233"/>
  <c r="R234"/>
  <c r="X255"/>
  <c r="R254"/>
  <c r="R253" s="1"/>
  <c r="L260"/>
  <c r="L259" s="1"/>
  <c r="R261"/>
  <c r="L276"/>
  <c r="L275" s="1"/>
  <c r="R277"/>
  <c r="L291"/>
  <c r="L290" s="1"/>
  <c r="L289" s="1"/>
  <c r="R292"/>
  <c r="L299"/>
  <c r="R300"/>
  <c r="X307"/>
  <c r="R306"/>
  <c r="R305" s="1"/>
  <c r="R304" s="1"/>
  <c r="R303" s="1"/>
  <c r="R302" s="1"/>
  <c r="L317"/>
  <c r="L316" s="1"/>
  <c r="L315" s="1"/>
  <c r="L310" s="1"/>
  <c r="R318"/>
  <c r="L326"/>
  <c r="L325" s="1"/>
  <c r="L324" s="1"/>
  <c r="L323" s="1"/>
  <c r="L322" s="1"/>
  <c r="R327"/>
  <c r="L336"/>
  <c r="L335" s="1"/>
  <c r="L334" s="1"/>
  <c r="R337"/>
  <c r="L349"/>
  <c r="L348" s="1"/>
  <c r="L347" s="1"/>
  <c r="L346" s="1"/>
  <c r="R350"/>
  <c r="L361"/>
  <c r="R363"/>
  <c r="L376"/>
  <c r="R377"/>
  <c r="L389"/>
  <c r="L388" s="1"/>
  <c r="L387" s="1"/>
  <c r="L386" s="1"/>
  <c r="L385" s="1"/>
  <c r="R390"/>
  <c r="L402"/>
  <c r="L401" s="1"/>
  <c r="R403"/>
  <c r="J431"/>
  <c r="J430" s="1"/>
  <c r="J429" s="1"/>
  <c r="P432"/>
  <c r="J440"/>
  <c r="J439" s="1"/>
  <c r="J438" s="1"/>
  <c r="J437" s="1"/>
  <c r="P441"/>
  <c r="J454"/>
  <c r="J453" s="1"/>
  <c r="J452" s="1"/>
  <c r="J451" s="1"/>
  <c r="J450" s="1"/>
  <c r="J448" s="1"/>
  <c r="P455"/>
  <c r="J478"/>
  <c r="J477" s="1"/>
  <c r="J473" s="1"/>
  <c r="P479"/>
  <c r="J483"/>
  <c r="J482" s="1"/>
  <c r="J481" s="1"/>
  <c r="P484"/>
  <c r="J504"/>
  <c r="J503" s="1"/>
  <c r="P505"/>
  <c r="J511"/>
  <c r="J510" s="1"/>
  <c r="J509" s="1"/>
  <c r="P512"/>
  <c r="L526"/>
  <c r="L525" s="1"/>
  <c r="L524" s="1"/>
  <c r="R527"/>
  <c r="L538"/>
  <c r="L537" s="1"/>
  <c r="R539"/>
  <c r="L552"/>
  <c r="L551" s="1"/>
  <c r="L550" s="1"/>
  <c r="L549" s="1"/>
  <c r="R553"/>
  <c r="J568"/>
  <c r="J567" s="1"/>
  <c r="J566" s="1"/>
  <c r="P569"/>
  <c r="J583"/>
  <c r="J582" s="1"/>
  <c r="J581" s="1"/>
  <c r="P584"/>
  <c r="J588"/>
  <c r="J587" s="1"/>
  <c r="J586" s="1"/>
  <c r="J585" s="1"/>
  <c r="P589"/>
  <c r="J603"/>
  <c r="J602" s="1"/>
  <c r="J601" s="1"/>
  <c r="P604"/>
  <c r="J611"/>
  <c r="J610" s="1"/>
  <c r="P612"/>
  <c r="J626"/>
  <c r="P627"/>
  <c r="J630"/>
  <c r="P631"/>
  <c r="L643"/>
  <c r="L642" s="1"/>
  <c r="R644"/>
  <c r="V655"/>
  <c r="P654"/>
  <c r="P653" s="1"/>
  <c r="J658"/>
  <c r="J657" s="1"/>
  <c r="P659"/>
  <c r="V665"/>
  <c r="AH694"/>
  <c r="AN694" s="1"/>
  <c r="AT694" s="1"/>
  <c r="L697"/>
  <c r="L696" s="1"/>
  <c r="R699"/>
  <c r="X699" s="1"/>
  <c r="AD699" s="1"/>
  <c r="AJ699" s="1"/>
  <c r="AP699" s="1"/>
  <c r="AV699" s="1"/>
  <c r="J707"/>
  <c r="J706" s="1"/>
  <c r="P708"/>
  <c r="J718"/>
  <c r="J717" s="1"/>
  <c r="J716" s="1"/>
  <c r="J715" s="1"/>
  <c r="P719"/>
  <c r="J733"/>
  <c r="J732" s="1"/>
  <c r="J731" s="1"/>
  <c r="J730" s="1"/>
  <c r="J729" s="1"/>
  <c r="J728" s="1"/>
  <c r="P734"/>
  <c r="J749"/>
  <c r="J748" s="1"/>
  <c r="P750"/>
  <c r="J755"/>
  <c r="J754" s="1"/>
  <c r="P756"/>
  <c r="J761"/>
  <c r="J760" s="1"/>
  <c r="P762"/>
  <c r="J767"/>
  <c r="J766" s="1"/>
  <c r="P768"/>
  <c r="J773"/>
  <c r="J772" s="1"/>
  <c r="P774"/>
  <c r="J779"/>
  <c r="J778" s="1"/>
  <c r="P780"/>
  <c r="J785"/>
  <c r="J784" s="1"/>
  <c r="P786"/>
  <c r="J791"/>
  <c r="J790" s="1"/>
  <c r="P792"/>
  <c r="J797"/>
  <c r="J796" s="1"/>
  <c r="P798"/>
  <c r="J803"/>
  <c r="J802" s="1"/>
  <c r="P804"/>
  <c r="J815"/>
  <c r="J814" s="1"/>
  <c r="P816"/>
  <c r="J843"/>
  <c r="J842" s="1"/>
  <c r="P844"/>
  <c r="J849"/>
  <c r="J848" s="1"/>
  <c r="P850"/>
  <c r="J852"/>
  <c r="J851" s="1"/>
  <c r="P853"/>
  <c r="J865"/>
  <c r="J864" s="1"/>
  <c r="P866"/>
  <c r="L871"/>
  <c r="L870" s="1"/>
  <c r="R872"/>
  <c r="L885"/>
  <c r="R886"/>
  <c r="L896"/>
  <c r="L895" s="1"/>
  <c r="L894" s="1"/>
  <c r="L893" s="1"/>
  <c r="R897"/>
  <c r="X913"/>
  <c r="R912"/>
  <c r="R911" s="1"/>
  <c r="L937"/>
  <c r="L936" s="1"/>
  <c r="L935" s="1"/>
  <c r="L934" s="1"/>
  <c r="L932" s="1"/>
  <c r="R938"/>
  <c r="X711"/>
  <c r="X710" s="1"/>
  <c r="AD712"/>
  <c r="V138"/>
  <c r="P137"/>
  <c r="P136" s="1"/>
  <c r="P135" s="1"/>
  <c r="P134" s="1"/>
  <c r="O399"/>
  <c r="O398" s="1"/>
  <c r="O397" s="1"/>
  <c r="O396" s="1"/>
  <c r="O379" s="1"/>
  <c r="O343" s="1"/>
  <c r="T400"/>
  <c r="L146"/>
  <c r="L218"/>
  <c r="L217" s="1"/>
  <c r="L216" s="1"/>
  <c r="L215" s="1"/>
  <c r="L383"/>
  <c r="L382" s="1"/>
  <c r="L381" s="1"/>
  <c r="L380" s="1"/>
  <c r="J426"/>
  <c r="J425" s="1"/>
  <c r="J424" s="1"/>
  <c r="J423" s="1"/>
  <c r="J572"/>
  <c r="J571" s="1"/>
  <c r="J570" s="1"/>
  <c r="J622"/>
  <c r="J621" s="1"/>
  <c r="J620" s="1"/>
  <c r="J752"/>
  <c r="J751" s="1"/>
  <c r="J770"/>
  <c r="J769" s="1"/>
  <c r="J794"/>
  <c r="J793" s="1"/>
  <c r="L909"/>
  <c r="L908" s="1"/>
  <c r="L907" s="1"/>
  <c r="M212"/>
  <c r="O464"/>
  <c r="N726"/>
  <c r="AC214"/>
  <c r="AC294"/>
  <c r="AC293" s="1"/>
  <c r="AC288" s="1"/>
  <c r="AC267" s="1"/>
  <c r="AC266" s="1"/>
  <c r="AC738"/>
  <c r="AC737" s="1"/>
  <c r="W861"/>
  <c r="W726" s="1"/>
  <c r="AC120"/>
  <c r="AC164"/>
  <c r="AC163" s="1"/>
  <c r="AC315"/>
  <c r="AC310" s="1"/>
  <c r="AC309" s="1"/>
  <c r="J271"/>
  <c r="J270" s="1"/>
  <c r="J269" s="1"/>
  <c r="J268" s="1"/>
  <c r="P272"/>
  <c r="J24"/>
  <c r="J23" s="1"/>
  <c r="J22" s="1"/>
  <c r="J21" s="1"/>
  <c r="J20" s="1"/>
  <c r="J19" s="1"/>
  <c r="P25"/>
  <c r="V35"/>
  <c r="P34"/>
  <c r="P33" s="1"/>
  <c r="J39"/>
  <c r="J36" s="1"/>
  <c r="J29" s="1"/>
  <c r="J28" s="1"/>
  <c r="J27" s="1"/>
  <c r="P40"/>
  <c r="J53"/>
  <c r="P54"/>
  <c r="J62"/>
  <c r="P63"/>
  <c r="J71"/>
  <c r="J70" s="1"/>
  <c r="J69" s="1"/>
  <c r="J68" s="1"/>
  <c r="J67" s="1"/>
  <c r="P72"/>
  <c r="V90"/>
  <c r="P89"/>
  <c r="J97"/>
  <c r="J96" s="1"/>
  <c r="J95" s="1"/>
  <c r="J94" s="1"/>
  <c r="P98"/>
  <c r="J105"/>
  <c r="J102" s="1"/>
  <c r="J101" s="1"/>
  <c r="J100" s="1"/>
  <c r="P106"/>
  <c r="J117"/>
  <c r="J116" s="1"/>
  <c r="P118"/>
  <c r="J123"/>
  <c r="P124"/>
  <c r="J132"/>
  <c r="P133"/>
  <c r="J144"/>
  <c r="P145"/>
  <c r="J152"/>
  <c r="P153"/>
  <c r="J171"/>
  <c r="P172"/>
  <c r="J175"/>
  <c r="P176"/>
  <c r="J187"/>
  <c r="J186" s="1"/>
  <c r="J185" s="1"/>
  <c r="J184" s="1"/>
  <c r="P188"/>
  <c r="J196"/>
  <c r="J195" s="1"/>
  <c r="J194" s="1"/>
  <c r="P197"/>
  <c r="J202"/>
  <c r="J199" s="1"/>
  <c r="J198" s="1"/>
  <c r="P203"/>
  <c r="J209"/>
  <c r="J208" s="1"/>
  <c r="J207" s="1"/>
  <c r="J206" s="1"/>
  <c r="P210"/>
  <c r="J222"/>
  <c r="J221" s="1"/>
  <c r="J220" s="1"/>
  <c r="J215" s="1"/>
  <c r="P223"/>
  <c r="J229"/>
  <c r="J228" s="1"/>
  <c r="J227" s="1"/>
  <c r="P230"/>
  <c r="J233"/>
  <c r="J232" s="1"/>
  <c r="J231" s="1"/>
  <c r="P234"/>
  <c r="J254"/>
  <c r="J253" s="1"/>
  <c r="P255"/>
  <c r="J260"/>
  <c r="J259" s="1"/>
  <c r="P261"/>
  <c r="J276"/>
  <c r="J275" s="1"/>
  <c r="J274" s="1"/>
  <c r="J273" s="1"/>
  <c r="P277"/>
  <c r="J291"/>
  <c r="J290" s="1"/>
  <c r="J289" s="1"/>
  <c r="P292"/>
  <c r="J299"/>
  <c r="P300"/>
  <c r="J306"/>
  <c r="J305" s="1"/>
  <c r="J304" s="1"/>
  <c r="J303" s="1"/>
  <c r="J302" s="1"/>
  <c r="P307"/>
  <c r="V318"/>
  <c r="P317"/>
  <c r="P316" s="1"/>
  <c r="J326"/>
  <c r="J325" s="1"/>
  <c r="J324" s="1"/>
  <c r="J323" s="1"/>
  <c r="J322" s="1"/>
  <c r="P327"/>
  <c r="J336"/>
  <c r="J335" s="1"/>
  <c r="J334" s="1"/>
  <c r="P337"/>
  <c r="J349"/>
  <c r="J348" s="1"/>
  <c r="J347" s="1"/>
  <c r="J346" s="1"/>
  <c r="P350"/>
  <c r="V363"/>
  <c r="P361"/>
  <c r="J376"/>
  <c r="P377"/>
  <c r="V390"/>
  <c r="P389"/>
  <c r="P388" s="1"/>
  <c r="P387" s="1"/>
  <c r="P386" s="1"/>
  <c r="P385" s="1"/>
  <c r="J402"/>
  <c r="J401" s="1"/>
  <c r="J397" s="1"/>
  <c r="J396" s="1"/>
  <c r="P403"/>
  <c r="L426"/>
  <c r="L425" s="1"/>
  <c r="L424" s="1"/>
  <c r="L423" s="1"/>
  <c r="R427"/>
  <c r="L435"/>
  <c r="L434" s="1"/>
  <c r="L433" s="1"/>
  <c r="L428" s="1"/>
  <c r="R436"/>
  <c r="L445"/>
  <c r="L444" s="1"/>
  <c r="L443" s="1"/>
  <c r="L442" s="1"/>
  <c r="R446"/>
  <c r="L461"/>
  <c r="L460" s="1"/>
  <c r="L459" s="1"/>
  <c r="L458" s="1"/>
  <c r="L457" s="1"/>
  <c r="L448" s="1"/>
  <c r="R462"/>
  <c r="L501"/>
  <c r="L500" s="1"/>
  <c r="R502"/>
  <c r="L507"/>
  <c r="L506" s="1"/>
  <c r="R508"/>
  <c r="J526"/>
  <c r="J525" s="1"/>
  <c r="J524" s="1"/>
  <c r="P527"/>
  <c r="J538"/>
  <c r="J537" s="1"/>
  <c r="J533" s="1"/>
  <c r="P539"/>
  <c r="J552"/>
  <c r="J551" s="1"/>
  <c r="J550" s="1"/>
  <c r="J549" s="1"/>
  <c r="P553"/>
  <c r="L561"/>
  <c r="L560" s="1"/>
  <c r="L559" s="1"/>
  <c r="R562"/>
  <c r="L572"/>
  <c r="L571" s="1"/>
  <c r="L570" s="1"/>
  <c r="L565" s="1"/>
  <c r="L564" s="1"/>
  <c r="R573"/>
  <c r="L579"/>
  <c r="L578" s="1"/>
  <c r="L577" s="1"/>
  <c r="L576" s="1"/>
  <c r="R580"/>
  <c r="L592"/>
  <c r="L591" s="1"/>
  <c r="L590" s="1"/>
  <c r="R593"/>
  <c r="X609"/>
  <c r="R608"/>
  <c r="R607" s="1"/>
  <c r="L622"/>
  <c r="L621" s="1"/>
  <c r="L620" s="1"/>
  <c r="R623"/>
  <c r="L628"/>
  <c r="L625" s="1"/>
  <c r="L624" s="1"/>
  <c r="R629"/>
  <c r="L639"/>
  <c r="L638" s="1"/>
  <c r="L637" s="1"/>
  <c r="R641"/>
  <c r="X641" s="1"/>
  <c r="AD641" s="1"/>
  <c r="AJ641" s="1"/>
  <c r="AP641" s="1"/>
  <c r="AV641" s="1"/>
  <c r="L661"/>
  <c r="L660" s="1"/>
  <c r="R662"/>
  <c r="V683"/>
  <c r="P682"/>
  <c r="P681" s="1"/>
  <c r="V693"/>
  <c r="P692"/>
  <c r="P691" s="1"/>
  <c r="V697"/>
  <c r="V696" s="1"/>
  <c r="AB699"/>
  <c r="AH699" s="1"/>
  <c r="AN699" s="1"/>
  <c r="AT699" s="1"/>
  <c r="J704"/>
  <c r="J703" s="1"/>
  <c r="P705"/>
  <c r="L723"/>
  <c r="L722" s="1"/>
  <c r="L721" s="1"/>
  <c r="L720" s="1"/>
  <c r="L714" s="1"/>
  <c r="R724"/>
  <c r="L743"/>
  <c r="L742" s="1"/>
  <c r="R744"/>
  <c r="X753"/>
  <c r="R752"/>
  <c r="R751" s="1"/>
  <c r="L758"/>
  <c r="L757" s="1"/>
  <c r="R759"/>
  <c r="L764"/>
  <c r="L763" s="1"/>
  <c r="R765"/>
  <c r="L770"/>
  <c r="L769" s="1"/>
  <c r="R771"/>
  <c r="L776"/>
  <c r="L775" s="1"/>
  <c r="R777"/>
  <c r="L782"/>
  <c r="L781" s="1"/>
  <c r="R783"/>
  <c r="L788"/>
  <c r="L787" s="1"/>
  <c r="R789"/>
  <c r="X795"/>
  <c r="R794"/>
  <c r="R793" s="1"/>
  <c r="L800"/>
  <c r="L799" s="1"/>
  <c r="R801"/>
  <c r="X810"/>
  <c r="R809"/>
  <c r="R808" s="1"/>
  <c r="L846"/>
  <c r="L845" s="1"/>
  <c r="R847"/>
  <c r="L855"/>
  <c r="L854" s="1"/>
  <c r="R856"/>
  <c r="L858"/>
  <c r="L857" s="1"/>
  <c r="R859"/>
  <c r="X869"/>
  <c r="R868"/>
  <c r="R867" s="1"/>
  <c r="J885"/>
  <c r="P886"/>
  <c r="J896"/>
  <c r="J895" s="1"/>
  <c r="J894" s="1"/>
  <c r="J893" s="1"/>
  <c r="P897"/>
  <c r="J912"/>
  <c r="J911" s="1"/>
  <c r="J907" s="1"/>
  <c r="P913"/>
  <c r="J937"/>
  <c r="J936" s="1"/>
  <c r="J935" s="1"/>
  <c r="J934" s="1"/>
  <c r="J932" s="1"/>
  <c r="P938"/>
  <c r="AC416"/>
  <c r="AC415" s="1"/>
  <c r="AC411" s="1"/>
  <c r="AC410" s="1"/>
  <c r="AI417"/>
  <c r="AD674"/>
  <c r="AD673" s="1"/>
  <c r="AD672" s="1"/>
  <c r="AJ675"/>
  <c r="AI115"/>
  <c r="AC114"/>
  <c r="AC109" s="1"/>
  <c r="AC108" s="1"/>
  <c r="AC630"/>
  <c r="AC625" s="1"/>
  <c r="AC624" s="1"/>
  <c r="AC615" s="1"/>
  <c r="AC614" s="1"/>
  <c r="AI631"/>
  <c r="L78"/>
  <c r="L77" s="1"/>
  <c r="L76" s="1"/>
  <c r="L75" s="1"/>
  <c r="L125"/>
  <c r="L204"/>
  <c r="L199" s="1"/>
  <c r="L198" s="1"/>
  <c r="L189" s="1"/>
  <c r="L178" s="1"/>
  <c r="L297"/>
  <c r="L369"/>
  <c r="L368" s="1"/>
  <c r="L367" s="1"/>
  <c r="L366" s="1"/>
  <c r="J507"/>
  <c r="J506" s="1"/>
  <c r="J499" s="1"/>
  <c r="J561"/>
  <c r="J560" s="1"/>
  <c r="J559" s="1"/>
  <c r="J554" s="1"/>
  <c r="J661"/>
  <c r="J660" s="1"/>
  <c r="J723"/>
  <c r="J722" s="1"/>
  <c r="J721" s="1"/>
  <c r="J720" s="1"/>
  <c r="J714" s="1"/>
  <c r="J764"/>
  <c r="J763" s="1"/>
  <c r="J788"/>
  <c r="J787" s="1"/>
  <c r="J809"/>
  <c r="J808" s="1"/>
  <c r="J855"/>
  <c r="J854" s="1"/>
  <c r="J841" s="1"/>
  <c r="J840" s="1"/>
  <c r="L891"/>
  <c r="L890" s="1"/>
  <c r="L889" s="1"/>
  <c r="O212"/>
  <c r="AC652"/>
  <c r="AC636" s="1"/>
  <c r="AI294"/>
  <c r="AI293" s="1"/>
  <c r="AI288" s="1"/>
  <c r="AC554"/>
  <c r="AC863"/>
  <c r="AC862" s="1"/>
  <c r="AC141"/>
  <c r="AC140" s="1"/>
  <c r="AC139" s="1"/>
  <c r="AC358"/>
  <c r="AC357" s="1"/>
  <c r="AC356" s="1"/>
  <c r="AC345" s="1"/>
  <c r="AC127"/>
  <c r="AC874"/>
  <c r="AC873" s="1"/>
  <c r="AC861" s="1"/>
  <c r="AC528"/>
  <c r="AI494"/>
  <c r="AI493" s="1"/>
  <c r="W518"/>
  <c r="AI29"/>
  <c r="AI28" s="1"/>
  <c r="AI27" s="1"/>
  <c r="AC606"/>
  <c r="AC605" s="1"/>
  <c r="AC595" s="1"/>
  <c r="AI199"/>
  <c r="AI198" s="1"/>
  <c r="AC428"/>
  <c r="AC422" s="1"/>
  <c r="AC199"/>
  <c r="AC198" s="1"/>
  <c r="AC189" s="1"/>
  <c r="AC178" s="1"/>
  <c r="AI274"/>
  <c r="AI273" s="1"/>
  <c r="AC841"/>
  <c r="AC840" s="1"/>
  <c r="P835"/>
  <c r="P834" s="1"/>
  <c r="P833" s="1"/>
  <c r="P832" s="1"/>
  <c r="V836"/>
  <c r="L835"/>
  <c r="L834" s="1"/>
  <c r="L833" s="1"/>
  <c r="L832" s="1"/>
  <c r="R836"/>
  <c r="N212"/>
  <c r="R157"/>
  <c r="L156"/>
  <c r="P157"/>
  <c r="J156"/>
  <c r="Q726"/>
  <c r="Q942" s="1"/>
  <c r="M726"/>
  <c r="J697"/>
  <c r="J696" s="1"/>
  <c r="L707"/>
  <c r="L706" s="1"/>
  <c r="J692"/>
  <c r="J691" s="1"/>
  <c r="I397"/>
  <c r="I396" s="1"/>
  <c r="H397"/>
  <c r="H396" s="1"/>
  <c r="L397"/>
  <c r="L396" s="1"/>
  <c r="J361"/>
  <c r="I585"/>
  <c r="H585"/>
  <c r="J682"/>
  <c r="J681" s="1"/>
  <c r="H232"/>
  <c r="H231" s="1"/>
  <c r="H226" s="1"/>
  <c r="I36"/>
  <c r="I29" s="1"/>
  <c r="I28" s="1"/>
  <c r="I27" s="1"/>
  <c r="H170"/>
  <c r="H169" s="1"/>
  <c r="H164" s="1"/>
  <c r="H163" s="1"/>
  <c r="H428"/>
  <c r="H422" s="1"/>
  <c r="L863"/>
  <c r="L862" s="1"/>
  <c r="I274"/>
  <c r="I273" s="1"/>
  <c r="I884"/>
  <c r="I874" s="1"/>
  <c r="I873" s="1"/>
  <c r="I102"/>
  <c r="I101" s="1"/>
  <c r="I100" s="1"/>
  <c r="H373"/>
  <c r="H372" s="1"/>
  <c r="H371" s="1"/>
  <c r="H365" s="1"/>
  <c r="L585"/>
  <c r="I625"/>
  <c r="I624" s="1"/>
  <c r="I615" s="1"/>
  <c r="I614" s="1"/>
  <c r="H714"/>
  <c r="H102"/>
  <c r="H101" s="1"/>
  <c r="H100" s="1"/>
  <c r="I199"/>
  <c r="I198" s="1"/>
  <c r="I189" s="1"/>
  <c r="I178" s="1"/>
  <c r="I86"/>
  <c r="I85" s="1"/>
  <c r="I80" s="1"/>
  <c r="H221"/>
  <c r="H220" s="1"/>
  <c r="H215" s="1"/>
  <c r="I294"/>
  <c r="I293" s="1"/>
  <c r="I288" s="1"/>
  <c r="I315"/>
  <c r="I310" s="1"/>
  <c r="I358"/>
  <c r="I357" s="1"/>
  <c r="I356" s="1"/>
  <c r="I345" s="1"/>
  <c r="H499"/>
  <c r="H494" s="1"/>
  <c r="H493" s="1"/>
  <c r="J59"/>
  <c r="J58" s="1"/>
  <c r="J57" s="1"/>
  <c r="J56" s="1"/>
  <c r="L170"/>
  <c r="L169" s="1"/>
  <c r="H907"/>
  <c r="H902" s="1"/>
  <c r="H901" s="1"/>
  <c r="H899" s="1"/>
  <c r="I863"/>
  <c r="I862" s="1"/>
  <c r="H841"/>
  <c r="H840" s="1"/>
  <c r="I841"/>
  <c r="I840" s="1"/>
  <c r="H738"/>
  <c r="H737" s="1"/>
  <c r="I695"/>
  <c r="I680"/>
  <c r="H680"/>
  <c r="I652"/>
  <c r="H637"/>
  <c r="H625"/>
  <c r="H624" s="1"/>
  <c r="H615" s="1"/>
  <c r="H614" s="1"/>
  <c r="I606"/>
  <c r="I605" s="1"/>
  <c r="H606"/>
  <c r="H605" s="1"/>
  <c r="L606"/>
  <c r="L605" s="1"/>
  <c r="I596"/>
  <c r="I576"/>
  <c r="J576"/>
  <c r="H565"/>
  <c r="H564" s="1"/>
  <c r="I554"/>
  <c r="H554"/>
  <c r="H540"/>
  <c r="H533"/>
  <c r="H528" s="1"/>
  <c r="I528"/>
  <c r="I467"/>
  <c r="I466" s="1"/>
  <c r="H448"/>
  <c r="I428"/>
  <c r="I422" s="1"/>
  <c r="J428"/>
  <c r="J422" s="1"/>
  <c r="I373"/>
  <c r="I372" s="1"/>
  <c r="I371" s="1"/>
  <c r="I365" s="1"/>
  <c r="H358"/>
  <c r="H357" s="1"/>
  <c r="H356" s="1"/>
  <c r="H345" s="1"/>
  <c r="J333"/>
  <c r="J315"/>
  <c r="J310" s="1"/>
  <c r="H315"/>
  <c r="H310" s="1"/>
  <c r="H294"/>
  <c r="H293" s="1"/>
  <c r="H288" s="1"/>
  <c r="J294"/>
  <c r="J293" s="1"/>
  <c r="L294"/>
  <c r="L293" s="1"/>
  <c r="L288" s="1"/>
  <c r="H274"/>
  <c r="H273" s="1"/>
  <c r="I249"/>
  <c r="I240" s="1"/>
  <c r="I239" s="1"/>
  <c r="I238" s="1"/>
  <c r="L249"/>
  <c r="L240" s="1"/>
  <c r="L239" s="1"/>
  <c r="L238" s="1"/>
  <c r="I232"/>
  <c r="I231" s="1"/>
  <c r="I226" s="1"/>
  <c r="I221"/>
  <c r="I220" s="1"/>
  <c r="I215" s="1"/>
  <c r="H199"/>
  <c r="H198" s="1"/>
  <c r="H189" s="1"/>
  <c r="H178" s="1"/>
  <c r="L141"/>
  <c r="L140" s="1"/>
  <c r="L139" s="1"/>
  <c r="J120"/>
  <c r="L59"/>
  <c r="L58" s="1"/>
  <c r="L57" s="1"/>
  <c r="L56" s="1"/>
  <c r="L36"/>
  <c r="L29" s="1"/>
  <c r="L28" s="1"/>
  <c r="L27" s="1"/>
  <c r="L102"/>
  <c r="L101" s="1"/>
  <c r="L100" s="1"/>
  <c r="L120"/>
  <c r="J141"/>
  <c r="J140" s="1"/>
  <c r="J139" s="1"/>
  <c r="I170"/>
  <c r="I169" s="1"/>
  <c r="I164" s="1"/>
  <c r="I163" s="1"/>
  <c r="I151"/>
  <c r="I150" s="1"/>
  <c r="I149" s="1"/>
  <c r="H151"/>
  <c r="H150" s="1"/>
  <c r="H149" s="1"/>
  <c r="I141"/>
  <c r="I140" s="1"/>
  <c r="I139" s="1"/>
  <c r="H141"/>
  <c r="H140" s="1"/>
  <c r="H139" s="1"/>
  <c r="I127"/>
  <c r="H127"/>
  <c r="H120"/>
  <c r="I120"/>
  <c r="I109"/>
  <c r="I108" s="1"/>
  <c r="H109"/>
  <c r="H108" s="1"/>
  <c r="H86"/>
  <c r="H85" s="1"/>
  <c r="H80" s="1"/>
  <c r="I59"/>
  <c r="I58" s="1"/>
  <c r="I57" s="1"/>
  <c r="I56" s="1"/>
  <c r="H59"/>
  <c r="H58" s="1"/>
  <c r="H57" s="1"/>
  <c r="H56" s="1"/>
  <c r="H48"/>
  <c r="H47" s="1"/>
  <c r="H46" s="1"/>
  <c r="H45" s="1"/>
  <c r="H44" s="1"/>
  <c r="H36"/>
  <c r="H29" s="1"/>
  <c r="H28" s="1"/>
  <c r="H27" s="1"/>
  <c r="L274"/>
  <c r="L273" s="1"/>
  <c r="J565"/>
  <c r="J564" s="1"/>
  <c r="L333"/>
  <c r="L164"/>
  <c r="L163" s="1"/>
  <c r="H411"/>
  <c r="H410" s="1"/>
  <c r="I540"/>
  <c r="H249"/>
  <c r="H240" s="1"/>
  <c r="H239" s="1"/>
  <c r="H238" s="1"/>
  <c r="H333"/>
  <c r="I411"/>
  <c r="I410" s="1"/>
  <c r="H467"/>
  <c r="H466" s="1"/>
  <c r="H576"/>
  <c r="H596"/>
  <c r="I637"/>
  <c r="H863"/>
  <c r="H862" s="1"/>
  <c r="I48"/>
  <c r="I47" s="1"/>
  <c r="I46" s="1"/>
  <c r="I45" s="1"/>
  <c r="I44" s="1"/>
  <c r="I333"/>
  <c r="I448"/>
  <c r="I499"/>
  <c r="I494" s="1"/>
  <c r="I493" s="1"/>
  <c r="H519"/>
  <c r="I565"/>
  <c r="I564" s="1"/>
  <c r="H652"/>
  <c r="H695"/>
  <c r="I714"/>
  <c r="I738"/>
  <c r="I737" s="1"/>
  <c r="H884"/>
  <c r="H874" s="1"/>
  <c r="H873" s="1"/>
  <c r="I907"/>
  <c r="I902" s="1"/>
  <c r="I901" s="1"/>
  <c r="I899" s="1"/>
  <c r="F155"/>
  <c r="J155" s="1"/>
  <c r="G389"/>
  <c r="G388" s="1"/>
  <c r="G387" s="1"/>
  <c r="G386" s="1"/>
  <c r="G385" s="1"/>
  <c r="F389"/>
  <c r="F388" s="1"/>
  <c r="F387" s="1"/>
  <c r="F386" s="1"/>
  <c r="F385" s="1"/>
  <c r="G417"/>
  <c r="L417" s="1"/>
  <c r="F417"/>
  <c r="J417" s="1"/>
  <c r="G271"/>
  <c r="G270" s="1"/>
  <c r="G269" s="1"/>
  <c r="G268" s="1"/>
  <c r="F271"/>
  <c r="F270" s="1"/>
  <c r="F269" s="1"/>
  <c r="F268" s="1"/>
  <c r="N942" l="1"/>
  <c r="L232"/>
  <c r="L231" s="1"/>
  <c r="L226" s="1"/>
  <c r="AI518"/>
  <c r="AI59"/>
  <c r="AI58" s="1"/>
  <c r="AI57" s="1"/>
  <c r="AI56" s="1"/>
  <c r="AI249"/>
  <c r="AI240" s="1"/>
  <c r="AI239" s="1"/>
  <c r="AI238" s="1"/>
  <c r="AI528"/>
  <c r="AI226"/>
  <c r="AI606"/>
  <c r="AI605" s="1"/>
  <c r="AI595" s="1"/>
  <c r="J249"/>
  <c r="J240" s="1"/>
  <c r="J239" s="1"/>
  <c r="J238" s="1"/>
  <c r="J170"/>
  <c r="J169" s="1"/>
  <c r="J164" s="1"/>
  <c r="J163" s="1"/>
  <c r="AO849"/>
  <c r="AO848" s="1"/>
  <c r="AU850"/>
  <c r="AU849" s="1"/>
  <c r="AU848" s="1"/>
  <c r="AO526"/>
  <c r="AO525" s="1"/>
  <c r="AO524" s="1"/>
  <c r="AO519" s="1"/>
  <c r="AU527"/>
  <c r="AU526" s="1"/>
  <c r="AU525" s="1"/>
  <c r="AU524" s="1"/>
  <c r="AO200"/>
  <c r="AU201"/>
  <c r="AU200" s="1"/>
  <c r="AO846"/>
  <c r="AO845" s="1"/>
  <c r="AU847"/>
  <c r="AU846" s="1"/>
  <c r="AU845" s="1"/>
  <c r="AN711"/>
  <c r="AN710" s="1"/>
  <c r="AT712"/>
  <c r="AT711" s="1"/>
  <c r="AT710" s="1"/>
  <c r="AO855"/>
  <c r="AO854" s="1"/>
  <c r="AU856"/>
  <c r="AU855" s="1"/>
  <c r="AU854" s="1"/>
  <c r="AO682"/>
  <c r="AO681" s="1"/>
  <c r="AU683"/>
  <c r="AU682" s="1"/>
  <c r="AU681" s="1"/>
  <c r="AO723"/>
  <c r="AO722" s="1"/>
  <c r="AO721" s="1"/>
  <c r="AO720" s="1"/>
  <c r="AO714" s="1"/>
  <c r="AU724"/>
  <c r="AU723" s="1"/>
  <c r="AU722" s="1"/>
  <c r="AU721" s="1"/>
  <c r="AU720" s="1"/>
  <c r="AO103"/>
  <c r="AU104"/>
  <c r="AU103" s="1"/>
  <c r="AO340"/>
  <c r="AO339" s="1"/>
  <c r="AO338" s="1"/>
  <c r="AU341"/>
  <c r="AU340" s="1"/>
  <c r="AU339" s="1"/>
  <c r="AU338" s="1"/>
  <c r="AO204"/>
  <c r="AU205"/>
  <c r="AU204" s="1"/>
  <c r="AO243"/>
  <c r="AO242" s="1"/>
  <c r="AO241" s="1"/>
  <c r="AU244"/>
  <c r="AU243" s="1"/>
  <c r="AU242" s="1"/>
  <c r="AU241" s="1"/>
  <c r="AO785"/>
  <c r="AO784" s="1"/>
  <c r="AU786"/>
  <c r="AU785" s="1"/>
  <c r="AU784" s="1"/>
  <c r="AO707"/>
  <c r="AO706" s="1"/>
  <c r="AU708"/>
  <c r="AU707" s="1"/>
  <c r="AU706" s="1"/>
  <c r="AO331"/>
  <c r="AO330" s="1"/>
  <c r="AO329" s="1"/>
  <c r="AO328" s="1"/>
  <c r="AU332"/>
  <c r="AU331" s="1"/>
  <c r="AU330" s="1"/>
  <c r="AU329" s="1"/>
  <c r="AU328" s="1"/>
  <c r="AO112"/>
  <c r="AU113"/>
  <c r="AU112" s="1"/>
  <c r="AO297"/>
  <c r="AO294" s="1"/>
  <c r="AO293" s="1"/>
  <c r="AO288" s="1"/>
  <c r="AO267" s="1"/>
  <c r="AO266" s="1"/>
  <c r="AU298"/>
  <c r="AU297" s="1"/>
  <c r="AO222"/>
  <c r="AU223"/>
  <c r="AU222" s="1"/>
  <c r="AO435"/>
  <c r="AO434" s="1"/>
  <c r="AO433" s="1"/>
  <c r="AU436"/>
  <c r="AU435" s="1"/>
  <c r="AU434" s="1"/>
  <c r="AU433" s="1"/>
  <c r="AO263"/>
  <c r="AO262" s="1"/>
  <c r="AU264"/>
  <c r="AU263" s="1"/>
  <c r="AU262" s="1"/>
  <c r="AO704"/>
  <c r="AO703" s="1"/>
  <c r="AU705"/>
  <c r="AU704" s="1"/>
  <c r="AU703" s="1"/>
  <c r="AO664"/>
  <c r="AO663" s="1"/>
  <c r="AU665"/>
  <c r="AU664" s="1"/>
  <c r="AU663" s="1"/>
  <c r="AO257"/>
  <c r="AO256" s="1"/>
  <c r="AO249" s="1"/>
  <c r="AO240" s="1"/>
  <c r="AO239" s="1"/>
  <c r="AO238" s="1"/>
  <c r="AU258"/>
  <c r="AU257" s="1"/>
  <c r="AU256" s="1"/>
  <c r="AO320"/>
  <c r="AO319" s="1"/>
  <c r="AU321"/>
  <c r="AU320" s="1"/>
  <c r="AU319" s="1"/>
  <c r="AO78"/>
  <c r="AO77" s="1"/>
  <c r="AO76" s="1"/>
  <c r="AO75" s="1"/>
  <c r="AU79"/>
  <c r="AU78" s="1"/>
  <c r="AU77" s="1"/>
  <c r="AU76" s="1"/>
  <c r="AU75" s="1"/>
  <c r="AO733"/>
  <c r="AO732" s="1"/>
  <c r="AO731" s="1"/>
  <c r="AO730" s="1"/>
  <c r="AO729" s="1"/>
  <c r="AO728" s="1"/>
  <c r="AU734"/>
  <c r="AU733" s="1"/>
  <c r="AU732" s="1"/>
  <c r="AU731" s="1"/>
  <c r="AU730" s="1"/>
  <c r="AU729" s="1"/>
  <c r="AU728" s="1"/>
  <c r="AO34"/>
  <c r="AO33" s="1"/>
  <c r="AU35"/>
  <c r="AU34" s="1"/>
  <c r="AU33" s="1"/>
  <c r="AN243"/>
  <c r="AN242" s="1"/>
  <c r="AN241" s="1"/>
  <c r="AT244"/>
  <c r="AT243" s="1"/>
  <c r="AT242" s="1"/>
  <c r="AT241" s="1"/>
  <c r="AO497"/>
  <c r="AO496" s="1"/>
  <c r="AO495" s="1"/>
  <c r="AU498"/>
  <c r="AU497" s="1"/>
  <c r="AU496" s="1"/>
  <c r="AU495" s="1"/>
  <c r="AO658"/>
  <c r="AO657" s="1"/>
  <c r="AU659"/>
  <c r="AU658" s="1"/>
  <c r="AU657" s="1"/>
  <c r="AO260"/>
  <c r="AO259" s="1"/>
  <c r="AU261"/>
  <c r="AU260" s="1"/>
  <c r="AU259" s="1"/>
  <c r="AO251"/>
  <c r="AO250" s="1"/>
  <c r="AU252"/>
  <c r="AU251" s="1"/>
  <c r="AU250" s="1"/>
  <c r="AO779"/>
  <c r="AO778" s="1"/>
  <c r="AU780"/>
  <c r="AU779" s="1"/>
  <c r="AU778" s="1"/>
  <c r="AO812"/>
  <c r="AO811" s="1"/>
  <c r="AU813"/>
  <c r="AU812" s="1"/>
  <c r="AU811" s="1"/>
  <c r="AO572"/>
  <c r="AO571" s="1"/>
  <c r="AO570" s="1"/>
  <c r="AU573"/>
  <c r="AU572" s="1"/>
  <c r="AU571" s="1"/>
  <c r="AU570" s="1"/>
  <c r="AO295"/>
  <c r="AU296"/>
  <c r="AU295" s="1"/>
  <c r="AO426"/>
  <c r="AO425" s="1"/>
  <c r="AO424" s="1"/>
  <c r="AO423" s="1"/>
  <c r="AO422" s="1"/>
  <c r="AU427"/>
  <c r="AU426" s="1"/>
  <c r="AU425" s="1"/>
  <c r="AU424" s="1"/>
  <c r="AU423" s="1"/>
  <c r="AO51"/>
  <c r="AU52"/>
  <c r="AU51" s="1"/>
  <c r="AO547"/>
  <c r="AO546" s="1"/>
  <c r="AO545" s="1"/>
  <c r="AO540" s="1"/>
  <c r="AU548"/>
  <c r="AU547" s="1"/>
  <c r="AU546" s="1"/>
  <c r="AU545" s="1"/>
  <c r="AU540" s="1"/>
  <c r="AO306"/>
  <c r="AO305" s="1"/>
  <c r="AO304" s="1"/>
  <c r="AO303" s="1"/>
  <c r="AO302" s="1"/>
  <c r="AU307"/>
  <c r="AU306" s="1"/>
  <c r="AU305" s="1"/>
  <c r="AU304" s="1"/>
  <c r="AU303" s="1"/>
  <c r="AU302" s="1"/>
  <c r="AO41"/>
  <c r="AU42"/>
  <c r="AU41" s="1"/>
  <c r="AO755"/>
  <c r="AO754" s="1"/>
  <c r="AU756"/>
  <c r="AU755" s="1"/>
  <c r="AU754" s="1"/>
  <c r="AO552"/>
  <c r="AO551" s="1"/>
  <c r="AO550" s="1"/>
  <c r="AO549" s="1"/>
  <c r="AU553"/>
  <c r="AU552" s="1"/>
  <c r="AU551" s="1"/>
  <c r="AU550" s="1"/>
  <c r="AU549" s="1"/>
  <c r="AO865"/>
  <c r="AO864" s="1"/>
  <c r="AU866"/>
  <c r="AU865" s="1"/>
  <c r="AU864" s="1"/>
  <c r="AO83"/>
  <c r="AO82" s="1"/>
  <c r="AO81" s="1"/>
  <c r="AU84"/>
  <c r="AU83" s="1"/>
  <c r="AU82" s="1"/>
  <c r="AU81" s="1"/>
  <c r="AO152"/>
  <c r="AU153"/>
  <c r="AU152" s="1"/>
  <c r="AO279"/>
  <c r="AO278" s="1"/>
  <c r="AU280"/>
  <c r="AU279" s="1"/>
  <c r="AU278" s="1"/>
  <c r="AO110"/>
  <c r="AU111"/>
  <c r="AU110" s="1"/>
  <c r="AO788"/>
  <c r="AO787" s="1"/>
  <c r="AU789"/>
  <c r="AU788" s="1"/>
  <c r="AU787" s="1"/>
  <c r="AO773"/>
  <c r="AO772" s="1"/>
  <c r="AU774"/>
  <c r="AU773" s="1"/>
  <c r="AU772" s="1"/>
  <c r="AO123"/>
  <c r="AU124"/>
  <c r="AU123" s="1"/>
  <c r="AO359"/>
  <c r="AU360"/>
  <c r="AU359" s="1"/>
  <c r="AO64"/>
  <c r="AU65"/>
  <c r="AU64" s="1"/>
  <c r="AO173"/>
  <c r="AU174"/>
  <c r="AU173" s="1"/>
  <c r="AO791"/>
  <c r="AO790" s="1"/>
  <c r="AU792"/>
  <c r="AU791" s="1"/>
  <c r="AU790" s="1"/>
  <c r="AO764"/>
  <c r="AO763" s="1"/>
  <c r="AU765"/>
  <c r="AU764" s="1"/>
  <c r="AU763" s="1"/>
  <c r="AO887"/>
  <c r="AO884" s="1"/>
  <c r="AO874" s="1"/>
  <c r="AO873" s="1"/>
  <c r="AU888"/>
  <c r="AU887" s="1"/>
  <c r="AO885"/>
  <c r="AU886"/>
  <c r="AU885" s="1"/>
  <c r="AO271"/>
  <c r="AO270" s="1"/>
  <c r="AO269" s="1"/>
  <c r="AO268" s="1"/>
  <c r="AU272"/>
  <c r="AU271" s="1"/>
  <c r="AU270" s="1"/>
  <c r="AU269" s="1"/>
  <c r="AU268" s="1"/>
  <c r="AO402"/>
  <c r="AO401" s="1"/>
  <c r="AU403"/>
  <c r="AU402" s="1"/>
  <c r="AU401" s="1"/>
  <c r="AO361"/>
  <c r="AU363"/>
  <c r="AU361" s="1"/>
  <c r="AO646"/>
  <c r="AO645" s="1"/>
  <c r="AU647"/>
  <c r="AU646" s="1"/>
  <c r="AU645" s="1"/>
  <c r="AO49"/>
  <c r="AO48" s="1"/>
  <c r="AO47" s="1"/>
  <c r="AO46" s="1"/>
  <c r="AO45" s="1"/>
  <c r="AO44" s="1"/>
  <c r="AU50"/>
  <c r="AU49" s="1"/>
  <c r="AU48" s="1"/>
  <c r="AU47" s="1"/>
  <c r="AU46" s="1"/>
  <c r="AU45" s="1"/>
  <c r="AU44" s="1"/>
  <c r="AO803"/>
  <c r="AO802" s="1"/>
  <c r="AU804"/>
  <c r="AU803" s="1"/>
  <c r="AU802" s="1"/>
  <c r="AO782"/>
  <c r="AO781" s="1"/>
  <c r="AU783"/>
  <c r="AU782" s="1"/>
  <c r="AU781" s="1"/>
  <c r="AO254"/>
  <c r="AO253" s="1"/>
  <c r="AU255"/>
  <c r="AU254" s="1"/>
  <c r="AU253" s="1"/>
  <c r="AO354"/>
  <c r="AO353" s="1"/>
  <c r="AO352" s="1"/>
  <c r="AO351" s="1"/>
  <c r="AU355"/>
  <c r="AU354" s="1"/>
  <c r="AU353" s="1"/>
  <c r="AU352" s="1"/>
  <c r="AU351" s="1"/>
  <c r="AO538"/>
  <c r="AO537" s="1"/>
  <c r="AO533" s="1"/>
  <c r="AU539"/>
  <c r="AU538" s="1"/>
  <c r="AU537" s="1"/>
  <c r="AU533" s="1"/>
  <c r="AO592"/>
  <c r="AO591" s="1"/>
  <c r="AO590" s="1"/>
  <c r="AO585" s="1"/>
  <c r="AO575" s="1"/>
  <c r="AU593"/>
  <c r="AU592" s="1"/>
  <c r="AU591" s="1"/>
  <c r="AU590" s="1"/>
  <c r="AO622"/>
  <c r="AO621" s="1"/>
  <c r="AO620" s="1"/>
  <c r="AU623"/>
  <c r="AU622" s="1"/>
  <c r="AU621" s="1"/>
  <c r="AU620" s="1"/>
  <c r="AO196"/>
  <c r="AO195" s="1"/>
  <c r="AO194" s="1"/>
  <c r="AU197"/>
  <c r="AU196" s="1"/>
  <c r="AU195" s="1"/>
  <c r="AU194" s="1"/>
  <c r="AO394"/>
  <c r="AO393" s="1"/>
  <c r="AO392" s="1"/>
  <c r="AO391" s="1"/>
  <c r="AU395"/>
  <c r="AU394" s="1"/>
  <c r="AU393" s="1"/>
  <c r="AU392" s="1"/>
  <c r="AU391" s="1"/>
  <c r="AO233"/>
  <c r="AU234"/>
  <c r="AU233" s="1"/>
  <c r="AO649"/>
  <c r="AO648" s="1"/>
  <c r="AU650"/>
  <c r="AU649" s="1"/>
  <c r="AU648" s="1"/>
  <c r="AO326"/>
  <c r="AO325" s="1"/>
  <c r="AO324" s="1"/>
  <c r="AO323" s="1"/>
  <c r="AO322" s="1"/>
  <c r="AU327"/>
  <c r="AU326" s="1"/>
  <c r="AU325" s="1"/>
  <c r="AU324" s="1"/>
  <c r="AU323" s="1"/>
  <c r="AU322" s="1"/>
  <c r="AO588"/>
  <c r="AO587" s="1"/>
  <c r="AO586" s="1"/>
  <c r="AU589"/>
  <c r="AU588" s="1"/>
  <c r="AU587" s="1"/>
  <c r="AU586" s="1"/>
  <c r="AU585" s="1"/>
  <c r="AU575" s="1"/>
  <c r="AO369"/>
  <c r="AO368" s="1"/>
  <c r="AO367" s="1"/>
  <c r="AO366" s="1"/>
  <c r="AU370"/>
  <c r="AU369" s="1"/>
  <c r="AU368" s="1"/>
  <c r="AU367" s="1"/>
  <c r="AU366" s="1"/>
  <c r="AO557"/>
  <c r="AO556" s="1"/>
  <c r="AO555" s="1"/>
  <c r="AU558"/>
  <c r="AU557" s="1"/>
  <c r="AU556" s="1"/>
  <c r="AU555" s="1"/>
  <c r="AO858"/>
  <c r="AO857" s="1"/>
  <c r="AU859"/>
  <c r="AU858" s="1"/>
  <c r="AU857" s="1"/>
  <c r="AO809"/>
  <c r="AO808" s="1"/>
  <c r="AU810"/>
  <c r="AU809" s="1"/>
  <c r="AU808" s="1"/>
  <c r="AO209"/>
  <c r="AO208" s="1"/>
  <c r="AO207" s="1"/>
  <c r="AO206" s="1"/>
  <c r="AU210"/>
  <c r="AU209" s="1"/>
  <c r="AU208" s="1"/>
  <c r="AU207" s="1"/>
  <c r="AU206" s="1"/>
  <c r="AO235"/>
  <c r="AU236"/>
  <c r="AU235" s="1"/>
  <c r="AI841"/>
  <c r="AI840" s="1"/>
  <c r="AI736" s="1"/>
  <c r="AI652"/>
  <c r="AO835"/>
  <c r="AO834" s="1"/>
  <c r="AO833" s="1"/>
  <c r="AO832" s="1"/>
  <c r="AU836"/>
  <c r="AU835" s="1"/>
  <c r="AU834" s="1"/>
  <c r="AU833" s="1"/>
  <c r="AU832" s="1"/>
  <c r="AO761"/>
  <c r="AO760" s="1"/>
  <c r="AU762"/>
  <c r="AU761" s="1"/>
  <c r="AU760" s="1"/>
  <c r="AO62"/>
  <c r="AU63"/>
  <c r="AU62" s="1"/>
  <c r="AO431"/>
  <c r="AO430" s="1"/>
  <c r="AO429" s="1"/>
  <c r="AO428" s="1"/>
  <c r="AU432"/>
  <c r="AU431" s="1"/>
  <c r="AU430" s="1"/>
  <c r="AU429" s="1"/>
  <c r="AU428" s="1"/>
  <c r="AO937"/>
  <c r="AO936" s="1"/>
  <c r="AO935" s="1"/>
  <c r="AO934" s="1"/>
  <c r="AO932" s="1"/>
  <c r="AU938"/>
  <c r="AU937" s="1"/>
  <c r="AU936" s="1"/>
  <c r="AU935" s="1"/>
  <c r="AU934" s="1"/>
  <c r="AU932" s="1"/>
  <c r="AO767"/>
  <c r="AO766" s="1"/>
  <c r="AU768"/>
  <c r="AU767" s="1"/>
  <c r="AU766" s="1"/>
  <c r="AO929"/>
  <c r="AO928" s="1"/>
  <c r="AO927" s="1"/>
  <c r="AO926" s="1"/>
  <c r="AO925" s="1"/>
  <c r="AO924" s="1"/>
  <c r="AO922" s="1"/>
  <c r="AU930"/>
  <c r="AU929" s="1"/>
  <c r="AU928" s="1"/>
  <c r="AU927" s="1"/>
  <c r="AU926" s="1"/>
  <c r="AU925" s="1"/>
  <c r="AU924" s="1"/>
  <c r="AU922" s="1"/>
  <c r="AO740"/>
  <c r="AO739" s="1"/>
  <c r="AO738" s="1"/>
  <c r="AO737" s="1"/>
  <c r="AU741"/>
  <c r="AU740" s="1"/>
  <c r="AU739" s="1"/>
  <c r="AO461"/>
  <c r="AO460" s="1"/>
  <c r="AO459" s="1"/>
  <c r="AO458" s="1"/>
  <c r="AO457" s="1"/>
  <c r="AU462"/>
  <c r="AU461" s="1"/>
  <c r="AU460" s="1"/>
  <c r="AU459" s="1"/>
  <c r="AU458" s="1"/>
  <c r="AU457" s="1"/>
  <c r="AO229"/>
  <c r="AO228" s="1"/>
  <c r="AO227" s="1"/>
  <c r="AU230"/>
  <c r="AU229" s="1"/>
  <c r="AU228" s="1"/>
  <c r="AU227" s="1"/>
  <c r="AO454"/>
  <c r="AO453" s="1"/>
  <c r="AO452" s="1"/>
  <c r="AO451" s="1"/>
  <c r="AO450" s="1"/>
  <c r="AU455"/>
  <c r="AU454" s="1"/>
  <c r="AU453" s="1"/>
  <c r="AU452" s="1"/>
  <c r="AU451" s="1"/>
  <c r="AU450" s="1"/>
  <c r="AU448" s="1"/>
  <c r="AO187"/>
  <c r="AO186" s="1"/>
  <c r="AO185" s="1"/>
  <c r="AO184" s="1"/>
  <c r="AU188"/>
  <c r="AU187" s="1"/>
  <c r="AU186" s="1"/>
  <c r="AU185" s="1"/>
  <c r="AU184" s="1"/>
  <c r="AO291"/>
  <c r="AO290" s="1"/>
  <c r="AO289" s="1"/>
  <c r="AU292"/>
  <c r="AU291" s="1"/>
  <c r="AU290" s="1"/>
  <c r="AU289" s="1"/>
  <c r="AO92"/>
  <c r="AO91" s="1"/>
  <c r="AU93"/>
  <c r="AU92" s="1"/>
  <c r="AU91" s="1"/>
  <c r="AO871"/>
  <c r="AO870" s="1"/>
  <c r="AU872"/>
  <c r="AU871" s="1"/>
  <c r="AU870" s="1"/>
  <c r="AO677"/>
  <c r="AO676" s="1"/>
  <c r="AU678"/>
  <c r="AU677" s="1"/>
  <c r="AU676" s="1"/>
  <c r="AO507"/>
  <c r="AO506" s="1"/>
  <c r="AO499" s="1"/>
  <c r="AU508"/>
  <c r="AU507" s="1"/>
  <c r="AU506" s="1"/>
  <c r="AU499" s="1"/>
  <c r="AO175"/>
  <c r="AU176"/>
  <c r="AU175" s="1"/>
  <c r="AO374"/>
  <c r="AU375"/>
  <c r="AU374" s="1"/>
  <c r="AO674"/>
  <c r="AO673" s="1"/>
  <c r="AO672" s="1"/>
  <c r="AU675"/>
  <c r="AU674" s="1"/>
  <c r="AU673" s="1"/>
  <c r="AU672" s="1"/>
  <c r="AO689"/>
  <c r="AO688" s="1"/>
  <c r="AU690"/>
  <c r="AU689" s="1"/>
  <c r="AU688" s="1"/>
  <c r="AO349"/>
  <c r="AO348" s="1"/>
  <c r="AO347" s="1"/>
  <c r="AO346" s="1"/>
  <c r="AU350"/>
  <c r="AU349" s="1"/>
  <c r="AU348" s="1"/>
  <c r="AU347" s="1"/>
  <c r="AU346" s="1"/>
  <c r="AO776"/>
  <c r="AO775" s="1"/>
  <c r="AU777"/>
  <c r="AU776" s="1"/>
  <c r="AU775" s="1"/>
  <c r="AO843"/>
  <c r="AO842" s="1"/>
  <c r="AO841" s="1"/>
  <c r="AO840" s="1"/>
  <c r="AU844"/>
  <c r="AU843" s="1"/>
  <c r="AU842" s="1"/>
  <c r="AO912"/>
  <c r="AO911" s="1"/>
  <c r="AU913"/>
  <c r="AU912" s="1"/>
  <c r="AU911" s="1"/>
  <c r="AO654"/>
  <c r="AO653" s="1"/>
  <c r="AO652" s="1"/>
  <c r="AU655"/>
  <c r="AU654" s="1"/>
  <c r="AU653" s="1"/>
  <c r="AU652" s="1"/>
  <c r="AO182"/>
  <c r="AO181" s="1"/>
  <c r="AO180" s="1"/>
  <c r="AO179" s="1"/>
  <c r="AU183"/>
  <c r="AU182" s="1"/>
  <c r="AU181" s="1"/>
  <c r="AU180" s="1"/>
  <c r="AU179" s="1"/>
  <c r="AO117"/>
  <c r="AO116" s="1"/>
  <c r="AU118"/>
  <c r="AU117" s="1"/>
  <c r="AU116" s="1"/>
  <c r="AO797"/>
  <c r="AO796" s="1"/>
  <c r="AU798"/>
  <c r="AU797" s="1"/>
  <c r="AU796" s="1"/>
  <c r="AO440"/>
  <c r="AO439" s="1"/>
  <c r="AO438" s="1"/>
  <c r="AO437" s="1"/>
  <c r="AU441"/>
  <c r="AU440" s="1"/>
  <c r="AU439" s="1"/>
  <c r="AU438" s="1"/>
  <c r="AU437" s="1"/>
  <c r="AO171"/>
  <c r="AU172"/>
  <c r="AU171" s="1"/>
  <c r="AU170" s="1"/>
  <c r="AU169" s="1"/>
  <c r="AO876"/>
  <c r="AO875" s="1"/>
  <c r="AU877"/>
  <c r="AU876" s="1"/>
  <c r="AU875" s="1"/>
  <c r="AO891"/>
  <c r="AO890" s="1"/>
  <c r="AO889" s="1"/>
  <c r="AU892"/>
  <c r="AU891" s="1"/>
  <c r="AU890" s="1"/>
  <c r="AU889" s="1"/>
  <c r="AO37"/>
  <c r="AO36" s="1"/>
  <c r="AO29" s="1"/>
  <c r="AO28" s="1"/>
  <c r="AO27" s="1"/>
  <c r="AU38"/>
  <c r="AU37" s="1"/>
  <c r="AU36" s="1"/>
  <c r="AO746"/>
  <c r="AO745" s="1"/>
  <c r="AU747"/>
  <c r="AU746" s="1"/>
  <c r="AU745" s="1"/>
  <c r="AO60"/>
  <c r="AU61"/>
  <c r="AU60" s="1"/>
  <c r="AU59" s="1"/>
  <c r="AU58" s="1"/>
  <c r="AU57" s="1"/>
  <c r="AU56" s="1"/>
  <c r="AO896"/>
  <c r="AO895" s="1"/>
  <c r="AO894" s="1"/>
  <c r="AO893" s="1"/>
  <c r="AU897"/>
  <c r="AU896" s="1"/>
  <c r="AU895" s="1"/>
  <c r="AU894" s="1"/>
  <c r="AU893" s="1"/>
  <c r="AO749"/>
  <c r="AO748" s="1"/>
  <c r="AU750"/>
  <c r="AU749" s="1"/>
  <c r="AU748" s="1"/>
  <c r="AO389"/>
  <c r="AO388" s="1"/>
  <c r="AO387" s="1"/>
  <c r="AO386" s="1"/>
  <c r="AO385" s="1"/>
  <c r="AU390"/>
  <c r="AU389" s="1"/>
  <c r="AU388" s="1"/>
  <c r="AU387" s="1"/>
  <c r="AU386" s="1"/>
  <c r="AU385" s="1"/>
  <c r="AO132"/>
  <c r="AU133"/>
  <c r="AU132" s="1"/>
  <c r="AO336"/>
  <c r="AO335" s="1"/>
  <c r="AO334" s="1"/>
  <c r="AU337"/>
  <c r="AU336" s="1"/>
  <c r="AU335" s="1"/>
  <c r="AU334" s="1"/>
  <c r="AU333" s="1"/>
  <c r="AO154"/>
  <c r="AO151" s="1"/>
  <c r="AO150" s="1"/>
  <c r="AO149" s="1"/>
  <c r="AU155"/>
  <c r="AU154" s="1"/>
  <c r="AU151" s="1"/>
  <c r="AU150" s="1"/>
  <c r="AU149" s="1"/>
  <c r="AO383"/>
  <c r="AO382" s="1"/>
  <c r="AO381" s="1"/>
  <c r="AO380" s="1"/>
  <c r="AU384"/>
  <c r="AU383" s="1"/>
  <c r="AU382" s="1"/>
  <c r="AU381" s="1"/>
  <c r="AU380" s="1"/>
  <c r="AO224"/>
  <c r="AU225"/>
  <c r="AU224" s="1"/>
  <c r="AO909"/>
  <c r="AO908" s="1"/>
  <c r="AU910"/>
  <c r="AU909" s="1"/>
  <c r="AU908" s="1"/>
  <c r="AU907" s="1"/>
  <c r="AO800"/>
  <c r="AO799" s="1"/>
  <c r="AU801"/>
  <c r="AU800" s="1"/>
  <c r="AU799" s="1"/>
  <c r="AO71"/>
  <c r="AO70" s="1"/>
  <c r="AO69" s="1"/>
  <c r="AO68" s="1"/>
  <c r="AO67" s="1"/>
  <c r="AU72"/>
  <c r="AU71" s="1"/>
  <c r="AU70" s="1"/>
  <c r="AU69" s="1"/>
  <c r="AU68" s="1"/>
  <c r="AU67" s="1"/>
  <c r="AO561"/>
  <c r="AO560" s="1"/>
  <c r="AO559" s="1"/>
  <c r="AU562"/>
  <c r="AU561" s="1"/>
  <c r="AU560" s="1"/>
  <c r="AU559" s="1"/>
  <c r="AO218"/>
  <c r="AO217" s="1"/>
  <c r="AO216" s="1"/>
  <c r="AU219"/>
  <c r="AU218" s="1"/>
  <c r="AU217" s="1"/>
  <c r="AU216" s="1"/>
  <c r="AO87"/>
  <c r="AO86" s="1"/>
  <c r="AO85" s="1"/>
  <c r="AO80" s="1"/>
  <c r="AU88"/>
  <c r="AU87" s="1"/>
  <c r="AO142"/>
  <c r="AU143"/>
  <c r="AU142" s="1"/>
  <c r="AI189"/>
  <c r="AI178" s="1"/>
  <c r="L841"/>
  <c r="L840" s="1"/>
  <c r="L422"/>
  <c r="J226"/>
  <c r="J189"/>
  <c r="J178" s="1"/>
  <c r="AI695"/>
  <c r="AI679" s="1"/>
  <c r="AU714"/>
  <c r="AU519"/>
  <c r="AO445"/>
  <c r="AO444" s="1"/>
  <c r="AO443" s="1"/>
  <c r="AO442" s="1"/>
  <c r="AU446"/>
  <c r="AU445" s="1"/>
  <c r="AU444" s="1"/>
  <c r="AU443" s="1"/>
  <c r="AU442" s="1"/>
  <c r="AO852"/>
  <c r="AO851" s="1"/>
  <c r="AU853"/>
  <c r="AU852" s="1"/>
  <c r="AU851" s="1"/>
  <c r="AO313"/>
  <c r="AO312" s="1"/>
  <c r="AO311" s="1"/>
  <c r="AU314"/>
  <c r="AU313" s="1"/>
  <c r="AU312" s="1"/>
  <c r="AU311" s="1"/>
  <c r="AO511"/>
  <c r="AO510" s="1"/>
  <c r="AO509" s="1"/>
  <c r="AU512"/>
  <c r="AU511" s="1"/>
  <c r="AU510" s="1"/>
  <c r="AU509" s="1"/>
  <c r="AO276"/>
  <c r="AO275" s="1"/>
  <c r="AO274" s="1"/>
  <c r="AO273" s="1"/>
  <c r="AU277"/>
  <c r="AU276" s="1"/>
  <c r="AU275" s="1"/>
  <c r="AU274" s="1"/>
  <c r="AU273" s="1"/>
  <c r="AO202"/>
  <c r="AU203"/>
  <c r="AU202" s="1"/>
  <c r="AO31"/>
  <c r="AO30" s="1"/>
  <c r="AU32"/>
  <c r="AU31" s="1"/>
  <c r="AU30" s="1"/>
  <c r="AU29" s="1"/>
  <c r="AU28" s="1"/>
  <c r="AU27" s="1"/>
  <c r="AO743"/>
  <c r="AO742" s="1"/>
  <c r="AU744"/>
  <c r="AU743" s="1"/>
  <c r="AU742" s="1"/>
  <c r="AO701"/>
  <c r="AO700" s="1"/>
  <c r="AO695" s="1"/>
  <c r="AU702"/>
  <c r="AU701" s="1"/>
  <c r="AU700" s="1"/>
  <c r="AU695" s="1"/>
  <c r="AO531"/>
  <c r="AO530" s="1"/>
  <c r="AO529" s="1"/>
  <c r="AU532"/>
  <c r="AU531" s="1"/>
  <c r="AU530" s="1"/>
  <c r="AU529" s="1"/>
  <c r="AU528" s="1"/>
  <c r="AO770"/>
  <c r="AO769" s="1"/>
  <c r="AU771"/>
  <c r="AU770" s="1"/>
  <c r="AU769" s="1"/>
  <c r="AO137"/>
  <c r="AO136" s="1"/>
  <c r="AO135" s="1"/>
  <c r="AO134" s="1"/>
  <c r="AU138"/>
  <c r="AU137" s="1"/>
  <c r="AU136" s="1"/>
  <c r="AU135" s="1"/>
  <c r="AU134" s="1"/>
  <c r="AO128"/>
  <c r="AU129"/>
  <c r="AU128" s="1"/>
  <c r="AO144"/>
  <c r="AO141" s="1"/>
  <c r="AO140" s="1"/>
  <c r="AO139" s="1"/>
  <c r="AU145"/>
  <c r="AU144" s="1"/>
  <c r="AO568"/>
  <c r="AO567" s="1"/>
  <c r="AO566" s="1"/>
  <c r="AO565" s="1"/>
  <c r="AO564" s="1"/>
  <c r="AU569"/>
  <c r="AU568" s="1"/>
  <c r="AU567" s="1"/>
  <c r="AU566" s="1"/>
  <c r="AU565" s="1"/>
  <c r="AU564" s="1"/>
  <c r="AO299"/>
  <c r="AU300"/>
  <c r="AU299" s="1"/>
  <c r="AO711"/>
  <c r="AO710" s="1"/>
  <c r="AU712"/>
  <c r="AU711" s="1"/>
  <c r="AU710" s="1"/>
  <c r="AO686"/>
  <c r="AO685" s="1"/>
  <c r="AU687"/>
  <c r="AU686" s="1"/>
  <c r="AU685" s="1"/>
  <c r="AO89"/>
  <c r="AU90"/>
  <c r="AU89" s="1"/>
  <c r="AO815"/>
  <c r="AO814" s="1"/>
  <c r="AU816"/>
  <c r="AU815" s="1"/>
  <c r="AU814" s="1"/>
  <c r="AO919"/>
  <c r="AO918" s="1"/>
  <c r="AO917" s="1"/>
  <c r="AO916" s="1"/>
  <c r="AO915" s="1"/>
  <c r="AU920"/>
  <c r="AU919" s="1"/>
  <c r="AU918" s="1"/>
  <c r="AU917" s="1"/>
  <c r="AU916" s="1"/>
  <c r="AU915" s="1"/>
  <c r="AO643"/>
  <c r="AO642" s="1"/>
  <c r="AO637" s="1"/>
  <c r="AU644"/>
  <c r="AU643" s="1"/>
  <c r="AU642" s="1"/>
  <c r="AU637" s="1"/>
  <c r="AU636" s="1"/>
  <c r="AO97"/>
  <c r="AO96" s="1"/>
  <c r="AO95" s="1"/>
  <c r="AO94" s="1"/>
  <c r="AU98"/>
  <c r="AU97" s="1"/>
  <c r="AU96" s="1"/>
  <c r="AU95" s="1"/>
  <c r="AU94" s="1"/>
  <c r="AO317"/>
  <c r="AO316" s="1"/>
  <c r="AU318"/>
  <c r="AU317" s="1"/>
  <c r="AU316" s="1"/>
  <c r="AU315" s="1"/>
  <c r="AO167"/>
  <c r="AO166" s="1"/>
  <c r="AO165" s="1"/>
  <c r="AU168"/>
  <c r="AU167" s="1"/>
  <c r="AU166" s="1"/>
  <c r="AU165" s="1"/>
  <c r="AO376"/>
  <c r="AU377"/>
  <c r="AU376" s="1"/>
  <c r="AO121"/>
  <c r="AO120" s="1"/>
  <c r="AU122"/>
  <c r="AU121" s="1"/>
  <c r="AU120" s="1"/>
  <c r="AO794"/>
  <c r="AO793" s="1"/>
  <c r="AU795"/>
  <c r="AU794" s="1"/>
  <c r="AU793" s="1"/>
  <c r="AO105"/>
  <c r="AU106"/>
  <c r="AU105" s="1"/>
  <c r="AO868"/>
  <c r="AO867" s="1"/>
  <c r="AU869"/>
  <c r="AU868" s="1"/>
  <c r="AU867" s="1"/>
  <c r="AO192"/>
  <c r="AO191" s="1"/>
  <c r="AO190" s="1"/>
  <c r="AU193"/>
  <c r="AU192" s="1"/>
  <c r="AU191" s="1"/>
  <c r="AU190" s="1"/>
  <c r="AO752"/>
  <c r="AO751" s="1"/>
  <c r="AU753"/>
  <c r="AU752" s="1"/>
  <c r="AU751" s="1"/>
  <c r="AO758"/>
  <c r="AO757" s="1"/>
  <c r="AU759"/>
  <c r="AU758" s="1"/>
  <c r="AU757" s="1"/>
  <c r="AO125"/>
  <c r="AU126"/>
  <c r="AU125" s="1"/>
  <c r="AO130"/>
  <c r="AU131"/>
  <c r="AU130" s="1"/>
  <c r="W464"/>
  <c r="AC635"/>
  <c r="AC633" s="1"/>
  <c r="AO413"/>
  <c r="AO412" s="1"/>
  <c r="AU414"/>
  <c r="AU413" s="1"/>
  <c r="AU412" s="1"/>
  <c r="AO475"/>
  <c r="AO474" s="1"/>
  <c r="AO473" s="1"/>
  <c r="AO467" s="1"/>
  <c r="AO466" s="1"/>
  <c r="AU475"/>
  <c r="AU474" s="1"/>
  <c r="AU473" s="1"/>
  <c r="AU467" s="1"/>
  <c r="AU466" s="1"/>
  <c r="AO603"/>
  <c r="AO602" s="1"/>
  <c r="AO601" s="1"/>
  <c r="AO596" s="1"/>
  <c r="AU604"/>
  <c r="AU603" s="1"/>
  <c r="AU602" s="1"/>
  <c r="AU601" s="1"/>
  <c r="AU596" s="1"/>
  <c r="AO611"/>
  <c r="AO610" s="1"/>
  <c r="AU612"/>
  <c r="AU611" s="1"/>
  <c r="AU610" s="1"/>
  <c r="AO608"/>
  <c r="AO607" s="1"/>
  <c r="AU609"/>
  <c r="AU608" s="1"/>
  <c r="AU607" s="1"/>
  <c r="J606"/>
  <c r="J605" s="1"/>
  <c r="AI630"/>
  <c r="AI625" s="1"/>
  <c r="AI624" s="1"/>
  <c r="AI615" s="1"/>
  <c r="AI614" s="1"/>
  <c r="AO631"/>
  <c r="AJ674"/>
  <c r="AJ673" s="1"/>
  <c r="AJ672" s="1"/>
  <c r="AP675"/>
  <c r="AH674"/>
  <c r="AH673" s="1"/>
  <c r="AH672" s="1"/>
  <c r="AN675"/>
  <c r="AI905"/>
  <c r="AI904" s="1"/>
  <c r="AI903" s="1"/>
  <c r="AO906"/>
  <c r="AC212"/>
  <c r="AC736"/>
  <c r="AC726" s="1"/>
  <c r="J625"/>
  <c r="J624" s="1"/>
  <c r="AI884"/>
  <c r="AI874" s="1"/>
  <c r="AI873" s="1"/>
  <c r="AI358"/>
  <c r="AI357" s="1"/>
  <c r="AI356" s="1"/>
  <c r="AI345" s="1"/>
  <c r="AO170"/>
  <c r="AO169" s="1"/>
  <c r="AO164" s="1"/>
  <c r="AO163" s="1"/>
  <c r="AO333"/>
  <c r="AO907"/>
  <c r="AI637"/>
  <c r="AI636" s="1"/>
  <c r="AI114"/>
  <c r="AI109" s="1"/>
  <c r="AI108" s="1"/>
  <c r="AI107" s="1"/>
  <c r="AO115"/>
  <c r="L499"/>
  <c r="AI863"/>
  <c r="AI862" s="1"/>
  <c r="AO315"/>
  <c r="AO373"/>
  <c r="AO372" s="1"/>
  <c r="AO371" s="1"/>
  <c r="AO102"/>
  <c r="AO101" s="1"/>
  <c r="AO100" s="1"/>
  <c r="AI416"/>
  <c r="AI415" s="1"/>
  <c r="AI411" s="1"/>
  <c r="AI410" s="1"/>
  <c r="AO417"/>
  <c r="AI448"/>
  <c r="AO494"/>
  <c r="AO493" s="1"/>
  <c r="AO863"/>
  <c r="AO862" s="1"/>
  <c r="AI585"/>
  <c r="AI575" s="1"/>
  <c r="AI365"/>
  <c r="AH677"/>
  <c r="AH676" s="1"/>
  <c r="AN678"/>
  <c r="AC518"/>
  <c r="AC464" s="1"/>
  <c r="J695"/>
  <c r="AO448"/>
  <c r="AO528"/>
  <c r="AI170"/>
  <c r="AI169" s="1"/>
  <c r="AI164" s="1"/>
  <c r="AI163" s="1"/>
  <c r="AI333"/>
  <c r="AI309" s="1"/>
  <c r="AI221"/>
  <c r="AI220" s="1"/>
  <c r="AI215" s="1"/>
  <c r="AI214" s="1"/>
  <c r="AI907"/>
  <c r="AI86"/>
  <c r="AI85" s="1"/>
  <c r="AI80" s="1"/>
  <c r="O942"/>
  <c r="X794"/>
  <c r="X793" s="1"/>
  <c r="AD795"/>
  <c r="AB693"/>
  <c r="V692"/>
  <c r="V691" s="1"/>
  <c r="X608"/>
  <c r="X607" s="1"/>
  <c r="AD609"/>
  <c r="V89"/>
  <c r="AB90"/>
  <c r="J416"/>
  <c r="J415" s="1"/>
  <c r="P417"/>
  <c r="J154"/>
  <c r="J151" s="1"/>
  <c r="J150" s="1"/>
  <c r="J149" s="1"/>
  <c r="P155"/>
  <c r="R156"/>
  <c r="X157"/>
  <c r="V938"/>
  <c r="P937"/>
  <c r="P936" s="1"/>
  <c r="P935" s="1"/>
  <c r="P934" s="1"/>
  <c r="P932" s="1"/>
  <c r="V897"/>
  <c r="P896"/>
  <c r="P895" s="1"/>
  <c r="P894" s="1"/>
  <c r="P893" s="1"/>
  <c r="X856"/>
  <c r="R855"/>
  <c r="R854" s="1"/>
  <c r="X783"/>
  <c r="R782"/>
  <c r="R781" s="1"/>
  <c r="X771"/>
  <c r="R770"/>
  <c r="R769" s="1"/>
  <c r="X759"/>
  <c r="R758"/>
  <c r="R757" s="1"/>
  <c r="X744"/>
  <c r="R743"/>
  <c r="R742" s="1"/>
  <c r="V705"/>
  <c r="P704"/>
  <c r="P703" s="1"/>
  <c r="X662"/>
  <c r="R661"/>
  <c r="R660" s="1"/>
  <c r="X629"/>
  <c r="R628"/>
  <c r="X580"/>
  <c r="R579"/>
  <c r="R578" s="1"/>
  <c r="R577" s="1"/>
  <c r="X562"/>
  <c r="R561"/>
  <c r="R560" s="1"/>
  <c r="R559" s="1"/>
  <c r="V539"/>
  <c r="P538"/>
  <c r="P537" s="1"/>
  <c r="X508"/>
  <c r="R507"/>
  <c r="R506" s="1"/>
  <c r="R461"/>
  <c r="R460" s="1"/>
  <c r="R459" s="1"/>
  <c r="R458" s="1"/>
  <c r="R457" s="1"/>
  <c r="X462"/>
  <c r="X436"/>
  <c r="R435"/>
  <c r="R434" s="1"/>
  <c r="R433" s="1"/>
  <c r="P402"/>
  <c r="P401" s="1"/>
  <c r="V403"/>
  <c r="V377"/>
  <c r="P376"/>
  <c r="V350"/>
  <c r="P349"/>
  <c r="P348" s="1"/>
  <c r="P347" s="1"/>
  <c r="P346" s="1"/>
  <c r="V327"/>
  <c r="P326"/>
  <c r="P325" s="1"/>
  <c r="P324" s="1"/>
  <c r="P323" s="1"/>
  <c r="P322" s="1"/>
  <c r="V307"/>
  <c r="P306"/>
  <c r="P305" s="1"/>
  <c r="P304" s="1"/>
  <c r="P303" s="1"/>
  <c r="P302" s="1"/>
  <c r="V292"/>
  <c r="P291"/>
  <c r="P290" s="1"/>
  <c r="P289" s="1"/>
  <c r="V261"/>
  <c r="P260"/>
  <c r="P259" s="1"/>
  <c r="P233"/>
  <c r="V234"/>
  <c r="P222"/>
  <c r="V223"/>
  <c r="V203"/>
  <c r="P202"/>
  <c r="V188"/>
  <c r="P187"/>
  <c r="P186" s="1"/>
  <c r="P185" s="1"/>
  <c r="P184" s="1"/>
  <c r="V172"/>
  <c r="P171"/>
  <c r="V145"/>
  <c r="P144"/>
  <c r="V124"/>
  <c r="P123"/>
  <c r="V106"/>
  <c r="P105"/>
  <c r="V63"/>
  <c r="P62"/>
  <c r="V40"/>
  <c r="P39"/>
  <c r="V25"/>
  <c r="P24"/>
  <c r="P23" s="1"/>
  <c r="P22" s="1"/>
  <c r="P21" s="1"/>
  <c r="P20" s="1"/>
  <c r="P19" s="1"/>
  <c r="T399"/>
  <c r="T398" s="1"/>
  <c r="T397" s="1"/>
  <c r="T396" s="1"/>
  <c r="T379" s="1"/>
  <c r="T343" s="1"/>
  <c r="T942" s="1"/>
  <c r="AD711"/>
  <c r="AD710" s="1"/>
  <c r="AJ712"/>
  <c r="X886"/>
  <c r="R885"/>
  <c r="V866"/>
  <c r="P865"/>
  <c r="P864" s="1"/>
  <c r="V850"/>
  <c r="P849"/>
  <c r="P848" s="1"/>
  <c r="V816"/>
  <c r="P815"/>
  <c r="P814" s="1"/>
  <c r="V798"/>
  <c r="P797"/>
  <c r="P796" s="1"/>
  <c r="V786"/>
  <c r="P785"/>
  <c r="P784" s="1"/>
  <c r="V774"/>
  <c r="P773"/>
  <c r="P772" s="1"/>
  <c r="V762"/>
  <c r="P761"/>
  <c r="P760" s="1"/>
  <c r="P749"/>
  <c r="P748" s="1"/>
  <c r="V750"/>
  <c r="V719"/>
  <c r="P718"/>
  <c r="P717" s="1"/>
  <c r="P716" s="1"/>
  <c r="P715" s="1"/>
  <c r="P714" s="1"/>
  <c r="V631"/>
  <c r="P630"/>
  <c r="V612"/>
  <c r="P611"/>
  <c r="P610" s="1"/>
  <c r="P606" s="1"/>
  <c r="P605" s="1"/>
  <c r="V589"/>
  <c r="P588"/>
  <c r="P587" s="1"/>
  <c r="P586" s="1"/>
  <c r="P585" s="1"/>
  <c r="V569"/>
  <c r="P568"/>
  <c r="P567" s="1"/>
  <c r="P566" s="1"/>
  <c r="P565" s="1"/>
  <c r="P564" s="1"/>
  <c r="X539"/>
  <c r="R538"/>
  <c r="R537" s="1"/>
  <c r="V512"/>
  <c r="P511"/>
  <c r="P510" s="1"/>
  <c r="P509" s="1"/>
  <c r="P483"/>
  <c r="P482" s="1"/>
  <c r="P481" s="1"/>
  <c r="V484"/>
  <c r="V455"/>
  <c r="P454"/>
  <c r="P453" s="1"/>
  <c r="P452" s="1"/>
  <c r="P451" s="1"/>
  <c r="P450" s="1"/>
  <c r="P448" s="1"/>
  <c r="V432"/>
  <c r="P431"/>
  <c r="P430" s="1"/>
  <c r="P429" s="1"/>
  <c r="P428" s="1"/>
  <c r="R389"/>
  <c r="R388" s="1"/>
  <c r="R387" s="1"/>
  <c r="R386" s="1"/>
  <c r="R385" s="1"/>
  <c r="X390"/>
  <c r="X363"/>
  <c r="R361"/>
  <c r="X337"/>
  <c r="R336"/>
  <c r="R335" s="1"/>
  <c r="R334" s="1"/>
  <c r="R333" s="1"/>
  <c r="R317"/>
  <c r="R316" s="1"/>
  <c r="X318"/>
  <c r="X300"/>
  <c r="R299"/>
  <c r="R276"/>
  <c r="R275" s="1"/>
  <c r="X277"/>
  <c r="X230"/>
  <c r="R229"/>
  <c r="R228" s="1"/>
  <c r="R227" s="1"/>
  <c r="X210"/>
  <c r="R209"/>
  <c r="R208" s="1"/>
  <c r="R207" s="1"/>
  <c r="R206" s="1"/>
  <c r="X197"/>
  <c r="R196"/>
  <c r="R195" s="1"/>
  <c r="R194" s="1"/>
  <c r="X176"/>
  <c r="R175"/>
  <c r="X153"/>
  <c r="R152"/>
  <c r="X133"/>
  <c r="R132"/>
  <c r="X118"/>
  <c r="R117"/>
  <c r="R116" s="1"/>
  <c r="X98"/>
  <c r="R97"/>
  <c r="R96" s="1"/>
  <c r="R95" s="1"/>
  <c r="R94" s="1"/>
  <c r="X72"/>
  <c r="R71"/>
  <c r="R70" s="1"/>
  <c r="R69" s="1"/>
  <c r="R68" s="1"/>
  <c r="R67" s="1"/>
  <c r="X54"/>
  <c r="R53"/>
  <c r="X35"/>
  <c r="R34"/>
  <c r="R33" s="1"/>
  <c r="P909"/>
  <c r="P908" s="1"/>
  <c r="V910"/>
  <c r="V877"/>
  <c r="P876"/>
  <c r="P875" s="1"/>
  <c r="X853"/>
  <c r="R852"/>
  <c r="R851" s="1"/>
  <c r="X844"/>
  <c r="R843"/>
  <c r="R842" s="1"/>
  <c r="X804"/>
  <c r="R803"/>
  <c r="R802" s="1"/>
  <c r="X792"/>
  <c r="R791"/>
  <c r="R790" s="1"/>
  <c r="X780"/>
  <c r="R779"/>
  <c r="R778" s="1"/>
  <c r="X768"/>
  <c r="R767"/>
  <c r="R766" s="1"/>
  <c r="X756"/>
  <c r="R755"/>
  <c r="R754" s="1"/>
  <c r="R733"/>
  <c r="R732" s="1"/>
  <c r="R731" s="1"/>
  <c r="R730" s="1"/>
  <c r="R729" s="1"/>
  <c r="R728" s="1"/>
  <c r="X734"/>
  <c r="R664"/>
  <c r="R663" s="1"/>
  <c r="X665"/>
  <c r="X655"/>
  <c r="R654"/>
  <c r="R653" s="1"/>
  <c r="X631"/>
  <c r="R630"/>
  <c r="X612"/>
  <c r="R611"/>
  <c r="R610" s="1"/>
  <c r="R606" s="1"/>
  <c r="R605" s="1"/>
  <c r="X589"/>
  <c r="R588"/>
  <c r="R587" s="1"/>
  <c r="R586" s="1"/>
  <c r="X569"/>
  <c r="R568"/>
  <c r="R567" s="1"/>
  <c r="R566" s="1"/>
  <c r="V548"/>
  <c r="P547"/>
  <c r="P546" s="1"/>
  <c r="P545" s="1"/>
  <c r="X512"/>
  <c r="R511"/>
  <c r="R510" s="1"/>
  <c r="R509" s="1"/>
  <c r="X484"/>
  <c r="R483"/>
  <c r="R482" s="1"/>
  <c r="R481" s="1"/>
  <c r="R454"/>
  <c r="R453" s="1"/>
  <c r="R452" s="1"/>
  <c r="R451" s="1"/>
  <c r="R450" s="1"/>
  <c r="R448" s="1"/>
  <c r="X455"/>
  <c r="X432"/>
  <c r="R431"/>
  <c r="R430" s="1"/>
  <c r="R429" s="1"/>
  <c r="R428" s="1"/>
  <c r="P394"/>
  <c r="P393" s="1"/>
  <c r="P392" s="1"/>
  <c r="P391" s="1"/>
  <c r="V395"/>
  <c r="P369"/>
  <c r="P368" s="1"/>
  <c r="P367" s="1"/>
  <c r="P366" s="1"/>
  <c r="V370"/>
  <c r="V341"/>
  <c r="P340"/>
  <c r="P339" s="1"/>
  <c r="P338" s="1"/>
  <c r="V321"/>
  <c r="P320"/>
  <c r="P319" s="1"/>
  <c r="V298"/>
  <c r="P297"/>
  <c r="V280"/>
  <c r="P279"/>
  <c r="P278" s="1"/>
  <c r="V258"/>
  <c r="P257"/>
  <c r="P256" s="1"/>
  <c r="P235"/>
  <c r="V236"/>
  <c r="V219"/>
  <c r="P218"/>
  <c r="P217" s="1"/>
  <c r="P216" s="1"/>
  <c r="V201"/>
  <c r="P200"/>
  <c r="V183"/>
  <c r="P182"/>
  <c r="P181" s="1"/>
  <c r="P180" s="1"/>
  <c r="P179" s="1"/>
  <c r="V168"/>
  <c r="P167"/>
  <c r="P166" s="1"/>
  <c r="P165" s="1"/>
  <c r="V143"/>
  <c r="P142"/>
  <c r="V122"/>
  <c r="P121"/>
  <c r="V104"/>
  <c r="P103"/>
  <c r="V79"/>
  <c r="P78"/>
  <c r="P77" s="1"/>
  <c r="P76" s="1"/>
  <c r="P75" s="1"/>
  <c r="V61"/>
  <c r="P60"/>
  <c r="V38"/>
  <c r="P37"/>
  <c r="X272"/>
  <c r="R271"/>
  <c r="R270" s="1"/>
  <c r="R269" s="1"/>
  <c r="R268" s="1"/>
  <c r="X296"/>
  <c r="R295"/>
  <c r="R294" s="1"/>
  <c r="R293" s="1"/>
  <c r="X201"/>
  <c r="R200"/>
  <c r="X168"/>
  <c r="R167"/>
  <c r="R166" s="1"/>
  <c r="R165" s="1"/>
  <c r="X143"/>
  <c r="R142"/>
  <c r="X42"/>
  <c r="R41"/>
  <c r="X909"/>
  <c r="X908" s="1"/>
  <c r="AD910"/>
  <c r="AD877"/>
  <c r="X876"/>
  <c r="X875" s="1"/>
  <c r="AB847"/>
  <c r="V846"/>
  <c r="V845" s="1"/>
  <c r="V800"/>
  <c r="V799" s="1"/>
  <c r="AB801"/>
  <c r="AB789"/>
  <c r="V788"/>
  <c r="V787" s="1"/>
  <c r="AB777"/>
  <c r="V776"/>
  <c r="V775" s="1"/>
  <c r="AB765"/>
  <c r="V764"/>
  <c r="V763" s="1"/>
  <c r="V752"/>
  <c r="V751" s="1"/>
  <c r="AB753"/>
  <c r="AB724"/>
  <c r="V723"/>
  <c r="V722" s="1"/>
  <c r="V721" s="1"/>
  <c r="V720" s="1"/>
  <c r="X701"/>
  <c r="X700" s="1"/>
  <c r="AD702"/>
  <c r="X650"/>
  <c r="R649"/>
  <c r="R648" s="1"/>
  <c r="AB629"/>
  <c r="V628"/>
  <c r="AB609"/>
  <c r="V608"/>
  <c r="V607" s="1"/>
  <c r="X547"/>
  <c r="X546" s="1"/>
  <c r="X545" s="1"/>
  <c r="AD548"/>
  <c r="X523"/>
  <c r="R522"/>
  <c r="R521" s="1"/>
  <c r="R520" s="1"/>
  <c r="AD384"/>
  <c r="X383"/>
  <c r="X382" s="1"/>
  <c r="X381" s="1"/>
  <c r="X380" s="1"/>
  <c r="R354"/>
  <c r="R353" s="1"/>
  <c r="R352" s="1"/>
  <c r="R351" s="1"/>
  <c r="X355"/>
  <c r="AD205"/>
  <c r="X204"/>
  <c r="AD93"/>
  <c r="X92"/>
  <c r="X91" s="1"/>
  <c r="AI267"/>
  <c r="AI266" s="1"/>
  <c r="AC119"/>
  <c r="AC107" s="1"/>
  <c r="AC99" s="1"/>
  <c r="AC74" s="1"/>
  <c r="AC17" s="1"/>
  <c r="L416"/>
  <c r="L415" s="1"/>
  <c r="L411" s="1"/>
  <c r="L410" s="1"/>
  <c r="L379" s="1"/>
  <c r="R417"/>
  <c r="AD753"/>
  <c r="X752"/>
  <c r="X751" s="1"/>
  <c r="AB683"/>
  <c r="V682"/>
  <c r="V681" s="1"/>
  <c r="AB390"/>
  <c r="V389"/>
  <c r="V388" s="1"/>
  <c r="V387" s="1"/>
  <c r="V386" s="1"/>
  <c r="V385" s="1"/>
  <c r="AB363"/>
  <c r="V361"/>
  <c r="AB318"/>
  <c r="V317"/>
  <c r="V316" s="1"/>
  <c r="V34"/>
  <c r="V33" s="1"/>
  <c r="AB35"/>
  <c r="V137"/>
  <c r="V136" s="1"/>
  <c r="V135" s="1"/>
  <c r="V134" s="1"/>
  <c r="AB138"/>
  <c r="AD307"/>
  <c r="X306"/>
  <c r="X305" s="1"/>
  <c r="X304" s="1"/>
  <c r="X303" s="1"/>
  <c r="X302" s="1"/>
  <c r="R222"/>
  <c r="X223"/>
  <c r="R399"/>
  <c r="R398" s="1"/>
  <c r="W400"/>
  <c r="W399" s="1"/>
  <c r="W398" s="1"/>
  <c r="W397" s="1"/>
  <c r="W396" s="1"/>
  <c r="W379" s="1"/>
  <c r="W343" s="1"/>
  <c r="W942" s="1"/>
  <c r="AD866"/>
  <c r="X865"/>
  <c r="X864" s="1"/>
  <c r="X659"/>
  <c r="R658"/>
  <c r="R657" s="1"/>
  <c r="X647"/>
  <c r="R646"/>
  <c r="R645" s="1"/>
  <c r="R440"/>
  <c r="R439" s="1"/>
  <c r="R438" s="1"/>
  <c r="R437" s="1"/>
  <c r="X441"/>
  <c r="AB573"/>
  <c r="V572"/>
  <c r="V571" s="1"/>
  <c r="V570" s="1"/>
  <c r="X218"/>
  <c r="X217" s="1"/>
  <c r="X216" s="1"/>
  <c r="AD219"/>
  <c r="AD148"/>
  <c r="X146"/>
  <c r="AD126"/>
  <c r="X125"/>
  <c r="V859"/>
  <c r="P858"/>
  <c r="P857" s="1"/>
  <c r="V690"/>
  <c r="P689"/>
  <c r="P688" s="1"/>
  <c r="V580"/>
  <c r="P579"/>
  <c r="P578" s="1"/>
  <c r="P577" s="1"/>
  <c r="V502"/>
  <c r="P501"/>
  <c r="P500" s="1"/>
  <c r="V446"/>
  <c r="P445"/>
  <c r="P444" s="1"/>
  <c r="P443" s="1"/>
  <c r="P442" s="1"/>
  <c r="V426"/>
  <c r="V425" s="1"/>
  <c r="V424" s="1"/>
  <c r="V423" s="1"/>
  <c r="AB427"/>
  <c r="X332"/>
  <c r="R331"/>
  <c r="R330" s="1"/>
  <c r="R329" s="1"/>
  <c r="R328" s="1"/>
  <c r="X314"/>
  <c r="R313"/>
  <c r="R312" s="1"/>
  <c r="R311" s="1"/>
  <c r="X280"/>
  <c r="R279"/>
  <c r="R278" s="1"/>
  <c r="R251"/>
  <c r="R250" s="1"/>
  <c r="X252"/>
  <c r="X174"/>
  <c r="R173"/>
  <c r="X38"/>
  <c r="R37"/>
  <c r="M942"/>
  <c r="AC161"/>
  <c r="R907"/>
  <c r="L519"/>
  <c r="P156"/>
  <c r="V157"/>
  <c r="V913"/>
  <c r="P912"/>
  <c r="P911" s="1"/>
  <c r="V886"/>
  <c r="P885"/>
  <c r="X859"/>
  <c r="R858"/>
  <c r="R857" s="1"/>
  <c r="X847"/>
  <c r="R846"/>
  <c r="R845" s="1"/>
  <c r="X801"/>
  <c r="R800"/>
  <c r="R799" s="1"/>
  <c r="X789"/>
  <c r="R788"/>
  <c r="R787" s="1"/>
  <c r="X777"/>
  <c r="R776"/>
  <c r="R775" s="1"/>
  <c r="R764"/>
  <c r="R763" s="1"/>
  <c r="X765"/>
  <c r="X724"/>
  <c r="R723"/>
  <c r="R722" s="1"/>
  <c r="R721" s="1"/>
  <c r="R720" s="1"/>
  <c r="X623"/>
  <c r="R622"/>
  <c r="R621" s="1"/>
  <c r="R620" s="1"/>
  <c r="X593"/>
  <c r="R592"/>
  <c r="R591" s="1"/>
  <c r="R590" s="1"/>
  <c r="X573"/>
  <c r="R572"/>
  <c r="R571" s="1"/>
  <c r="R570" s="1"/>
  <c r="V553"/>
  <c r="P552"/>
  <c r="P551" s="1"/>
  <c r="P550" s="1"/>
  <c r="P549" s="1"/>
  <c r="V527"/>
  <c r="P526"/>
  <c r="P525" s="1"/>
  <c r="P524" s="1"/>
  <c r="X502"/>
  <c r="R501"/>
  <c r="R500" s="1"/>
  <c r="R445"/>
  <c r="R444" s="1"/>
  <c r="R443" s="1"/>
  <c r="R442" s="1"/>
  <c r="X446"/>
  <c r="X427"/>
  <c r="R426"/>
  <c r="R425" s="1"/>
  <c r="R424" s="1"/>
  <c r="R423" s="1"/>
  <c r="V337"/>
  <c r="P336"/>
  <c r="P335" s="1"/>
  <c r="P334" s="1"/>
  <c r="P333" s="1"/>
  <c r="V300"/>
  <c r="P299"/>
  <c r="P276"/>
  <c r="P275" s="1"/>
  <c r="P274" s="1"/>
  <c r="P273" s="1"/>
  <c r="V277"/>
  <c r="V255"/>
  <c r="P254"/>
  <c r="P253" s="1"/>
  <c r="V230"/>
  <c r="P229"/>
  <c r="P228" s="1"/>
  <c r="P227" s="1"/>
  <c r="V210"/>
  <c r="P209"/>
  <c r="P208" s="1"/>
  <c r="P207" s="1"/>
  <c r="P206" s="1"/>
  <c r="V197"/>
  <c r="P196"/>
  <c r="P195" s="1"/>
  <c r="P194" s="1"/>
  <c r="V176"/>
  <c r="P175"/>
  <c r="V153"/>
  <c r="P152"/>
  <c r="V133"/>
  <c r="P132"/>
  <c r="V118"/>
  <c r="P117"/>
  <c r="P116" s="1"/>
  <c r="V98"/>
  <c r="P97"/>
  <c r="P96" s="1"/>
  <c r="P95" s="1"/>
  <c r="P94" s="1"/>
  <c r="V72"/>
  <c r="P71"/>
  <c r="P70" s="1"/>
  <c r="P69" s="1"/>
  <c r="P68" s="1"/>
  <c r="P67" s="1"/>
  <c r="V54"/>
  <c r="P53"/>
  <c r="V272"/>
  <c r="P271"/>
  <c r="P270" s="1"/>
  <c r="P269" s="1"/>
  <c r="P268" s="1"/>
  <c r="X938"/>
  <c r="R937"/>
  <c r="R936" s="1"/>
  <c r="R935" s="1"/>
  <c r="R934" s="1"/>
  <c r="R932" s="1"/>
  <c r="X897"/>
  <c r="R896"/>
  <c r="R895" s="1"/>
  <c r="R894" s="1"/>
  <c r="R893" s="1"/>
  <c r="X872"/>
  <c r="R871"/>
  <c r="R870" s="1"/>
  <c r="V853"/>
  <c r="P852"/>
  <c r="P851" s="1"/>
  <c r="V844"/>
  <c r="P843"/>
  <c r="P842" s="1"/>
  <c r="V804"/>
  <c r="P803"/>
  <c r="P802" s="1"/>
  <c r="V792"/>
  <c r="P791"/>
  <c r="P790" s="1"/>
  <c r="V780"/>
  <c r="P779"/>
  <c r="P778" s="1"/>
  <c r="V768"/>
  <c r="P767"/>
  <c r="P766" s="1"/>
  <c r="V756"/>
  <c r="P755"/>
  <c r="P754" s="1"/>
  <c r="V734"/>
  <c r="P733"/>
  <c r="P732" s="1"/>
  <c r="P731" s="1"/>
  <c r="P730" s="1"/>
  <c r="P729" s="1"/>
  <c r="P728" s="1"/>
  <c r="V708"/>
  <c r="P707"/>
  <c r="P706" s="1"/>
  <c r="V659"/>
  <c r="P658"/>
  <c r="P657" s="1"/>
  <c r="X644"/>
  <c r="R643"/>
  <c r="R642" s="1"/>
  <c r="V627"/>
  <c r="P626"/>
  <c r="P625" s="1"/>
  <c r="P624" s="1"/>
  <c r="V604"/>
  <c r="P603"/>
  <c r="P602" s="1"/>
  <c r="P601" s="1"/>
  <c r="V584"/>
  <c r="P583"/>
  <c r="P582" s="1"/>
  <c r="P581" s="1"/>
  <c r="X553"/>
  <c r="R552"/>
  <c r="R551" s="1"/>
  <c r="R550" s="1"/>
  <c r="R549" s="1"/>
  <c r="X527"/>
  <c r="R526"/>
  <c r="R525" s="1"/>
  <c r="R524" s="1"/>
  <c r="R519" s="1"/>
  <c r="V505"/>
  <c r="P504"/>
  <c r="P503" s="1"/>
  <c r="P478"/>
  <c r="P477" s="1"/>
  <c r="P473" s="1"/>
  <c r="V479"/>
  <c r="V441"/>
  <c r="P440"/>
  <c r="P439" s="1"/>
  <c r="P438" s="1"/>
  <c r="P437" s="1"/>
  <c r="X403"/>
  <c r="R402"/>
  <c r="R401" s="1"/>
  <c r="R376"/>
  <c r="X377"/>
  <c r="X350"/>
  <c r="R349"/>
  <c r="R348" s="1"/>
  <c r="R347" s="1"/>
  <c r="R346" s="1"/>
  <c r="R326"/>
  <c r="R325" s="1"/>
  <c r="R324" s="1"/>
  <c r="R323" s="1"/>
  <c r="R322" s="1"/>
  <c r="X327"/>
  <c r="X292"/>
  <c r="R291"/>
  <c r="R290" s="1"/>
  <c r="R289" s="1"/>
  <c r="R288" s="1"/>
  <c r="X261"/>
  <c r="R260"/>
  <c r="R259" s="1"/>
  <c r="X234"/>
  <c r="R233"/>
  <c r="R232" s="1"/>
  <c r="R231" s="1"/>
  <c r="X203"/>
  <c r="R202"/>
  <c r="R187"/>
  <c r="R186" s="1"/>
  <c r="R185" s="1"/>
  <c r="R184" s="1"/>
  <c r="X188"/>
  <c r="X172"/>
  <c r="R171"/>
  <c r="R170" s="1"/>
  <c r="R169" s="1"/>
  <c r="R164" s="1"/>
  <c r="R163" s="1"/>
  <c r="X145"/>
  <c r="R144"/>
  <c r="X124"/>
  <c r="R123"/>
  <c r="X106"/>
  <c r="R105"/>
  <c r="X90"/>
  <c r="R89"/>
  <c r="X63"/>
  <c r="R62"/>
  <c r="X40"/>
  <c r="R39"/>
  <c r="X25"/>
  <c r="R24"/>
  <c r="R23" s="1"/>
  <c r="R22" s="1"/>
  <c r="R21" s="1"/>
  <c r="R20" s="1"/>
  <c r="R19" s="1"/>
  <c r="AD677"/>
  <c r="AD676" s="1"/>
  <c r="AJ678"/>
  <c r="V930"/>
  <c r="P929"/>
  <c r="P928" s="1"/>
  <c r="P927" s="1"/>
  <c r="P926" s="1"/>
  <c r="P925" s="1"/>
  <c r="P924" s="1"/>
  <c r="P922" s="1"/>
  <c r="V892"/>
  <c r="P891"/>
  <c r="P890" s="1"/>
  <c r="P889" s="1"/>
  <c r="X850"/>
  <c r="R849"/>
  <c r="R848" s="1"/>
  <c r="X816"/>
  <c r="R815"/>
  <c r="R814" s="1"/>
  <c r="X798"/>
  <c r="R797"/>
  <c r="R796" s="1"/>
  <c r="X786"/>
  <c r="R785"/>
  <c r="R784" s="1"/>
  <c r="X774"/>
  <c r="R773"/>
  <c r="R772" s="1"/>
  <c r="X762"/>
  <c r="R761"/>
  <c r="R760" s="1"/>
  <c r="X750"/>
  <c r="R749"/>
  <c r="R748" s="1"/>
  <c r="X719"/>
  <c r="R718"/>
  <c r="R717" s="1"/>
  <c r="R716" s="1"/>
  <c r="R715" s="1"/>
  <c r="R714" s="1"/>
  <c r="V702"/>
  <c r="P701"/>
  <c r="P700" s="1"/>
  <c r="P695" s="1"/>
  <c r="V687"/>
  <c r="P686"/>
  <c r="P685" s="1"/>
  <c r="P680" s="1"/>
  <c r="X627"/>
  <c r="R626"/>
  <c r="R625" s="1"/>
  <c r="R624" s="1"/>
  <c r="X604"/>
  <c r="R603"/>
  <c r="R602" s="1"/>
  <c r="R601" s="1"/>
  <c r="X584"/>
  <c r="R583"/>
  <c r="R582" s="1"/>
  <c r="R581" s="1"/>
  <c r="V558"/>
  <c r="P557"/>
  <c r="P556" s="1"/>
  <c r="P555" s="1"/>
  <c r="P554" s="1"/>
  <c r="V536"/>
  <c r="P535"/>
  <c r="P534" s="1"/>
  <c r="R504"/>
  <c r="R503" s="1"/>
  <c r="X505"/>
  <c r="X479"/>
  <c r="R478"/>
  <c r="R477" s="1"/>
  <c r="R473" s="1"/>
  <c r="X414"/>
  <c r="R413"/>
  <c r="R412" s="1"/>
  <c r="P383"/>
  <c r="P382" s="1"/>
  <c r="P381" s="1"/>
  <c r="P380" s="1"/>
  <c r="V384"/>
  <c r="V355"/>
  <c r="P354"/>
  <c r="P353" s="1"/>
  <c r="P352" s="1"/>
  <c r="P351" s="1"/>
  <c r="V332"/>
  <c r="P331"/>
  <c r="P330" s="1"/>
  <c r="P329" s="1"/>
  <c r="P328" s="1"/>
  <c r="V314"/>
  <c r="P313"/>
  <c r="P312" s="1"/>
  <c r="P311" s="1"/>
  <c r="P295"/>
  <c r="V296"/>
  <c r="P263"/>
  <c r="P262" s="1"/>
  <c r="V264"/>
  <c r="V252"/>
  <c r="P251"/>
  <c r="P250" s="1"/>
  <c r="V225"/>
  <c r="P224"/>
  <c r="V205"/>
  <c r="P204"/>
  <c r="V193"/>
  <c r="P192"/>
  <c r="P191" s="1"/>
  <c r="P190" s="1"/>
  <c r="V174"/>
  <c r="P173"/>
  <c r="V148"/>
  <c r="P146"/>
  <c r="V126"/>
  <c r="P125"/>
  <c r="V113"/>
  <c r="P112"/>
  <c r="V93"/>
  <c r="P92"/>
  <c r="P91" s="1"/>
  <c r="V65"/>
  <c r="P64"/>
  <c r="V42"/>
  <c r="P41"/>
  <c r="V32"/>
  <c r="P31"/>
  <c r="P30" s="1"/>
  <c r="X258"/>
  <c r="R257"/>
  <c r="R256" s="1"/>
  <c r="X182"/>
  <c r="X181" s="1"/>
  <c r="X180" s="1"/>
  <c r="X179" s="1"/>
  <c r="AD183"/>
  <c r="X104"/>
  <c r="R103"/>
  <c r="R102" s="1"/>
  <c r="R101" s="1"/>
  <c r="R100" s="1"/>
  <c r="X61"/>
  <c r="R60"/>
  <c r="X32"/>
  <c r="R31"/>
  <c r="R30" s="1"/>
  <c r="AD930"/>
  <c r="X929"/>
  <c r="X928" s="1"/>
  <c r="X927" s="1"/>
  <c r="X926" s="1"/>
  <c r="X925" s="1"/>
  <c r="X924" s="1"/>
  <c r="X922" s="1"/>
  <c r="AD892"/>
  <c r="X891"/>
  <c r="X890" s="1"/>
  <c r="X889" s="1"/>
  <c r="AB856"/>
  <c r="V855"/>
  <c r="V854" s="1"/>
  <c r="AB810"/>
  <c r="V809"/>
  <c r="V808" s="1"/>
  <c r="AB795"/>
  <c r="V794"/>
  <c r="V793" s="1"/>
  <c r="AB783"/>
  <c r="V782"/>
  <c r="V781" s="1"/>
  <c r="AB771"/>
  <c r="V770"/>
  <c r="V769" s="1"/>
  <c r="AB759"/>
  <c r="V758"/>
  <c r="V757" s="1"/>
  <c r="AD698"/>
  <c r="X697"/>
  <c r="X696" s="1"/>
  <c r="V661"/>
  <c r="V660" s="1"/>
  <c r="AB662"/>
  <c r="X639"/>
  <c r="X638" s="1"/>
  <c r="AD640"/>
  <c r="AB623"/>
  <c r="V622"/>
  <c r="V621" s="1"/>
  <c r="V620" s="1"/>
  <c r="V592"/>
  <c r="V591" s="1"/>
  <c r="V590" s="1"/>
  <c r="AB593"/>
  <c r="AB562"/>
  <c r="V561"/>
  <c r="V560" s="1"/>
  <c r="V559" s="1"/>
  <c r="AB508"/>
  <c r="V507"/>
  <c r="V506" s="1"/>
  <c r="AB462"/>
  <c r="V461"/>
  <c r="V460" s="1"/>
  <c r="V459" s="1"/>
  <c r="V458" s="1"/>
  <c r="V457" s="1"/>
  <c r="V435"/>
  <c r="V434" s="1"/>
  <c r="V433" s="1"/>
  <c r="AB436"/>
  <c r="X297"/>
  <c r="AD298"/>
  <c r="AD193"/>
  <c r="X192"/>
  <c r="X191" s="1"/>
  <c r="X190" s="1"/>
  <c r="I636"/>
  <c r="J288"/>
  <c r="J267" s="1"/>
  <c r="J266" s="1"/>
  <c r="P315"/>
  <c r="AI99"/>
  <c r="AI74" s="1"/>
  <c r="AI17" s="1"/>
  <c r="R863"/>
  <c r="R862" s="1"/>
  <c r="L533"/>
  <c r="X868"/>
  <c r="X867" s="1"/>
  <c r="AD869"/>
  <c r="AD810"/>
  <c r="X809"/>
  <c r="X808" s="1"/>
  <c r="AD913"/>
  <c r="X912"/>
  <c r="X911" s="1"/>
  <c r="AB665"/>
  <c r="AB655"/>
  <c r="V654"/>
  <c r="V653" s="1"/>
  <c r="AD255"/>
  <c r="X254"/>
  <c r="X253" s="1"/>
  <c r="P399"/>
  <c r="P398" s="1"/>
  <c r="U400"/>
  <c r="S400"/>
  <c r="AD708"/>
  <c r="X707"/>
  <c r="X706" s="1"/>
  <c r="AB697"/>
  <c r="AB696" s="1"/>
  <c r="AH698"/>
  <c r="AD236"/>
  <c r="X235"/>
  <c r="AD113"/>
  <c r="X112"/>
  <c r="AD79"/>
  <c r="X78"/>
  <c r="X77" s="1"/>
  <c r="X76" s="1"/>
  <c r="X75" s="1"/>
  <c r="X137"/>
  <c r="X136" s="1"/>
  <c r="X135" s="1"/>
  <c r="X134" s="1"/>
  <c r="AD138"/>
  <c r="V869"/>
  <c r="P868"/>
  <c r="P867" s="1"/>
  <c r="V744"/>
  <c r="P743"/>
  <c r="P742" s="1"/>
  <c r="X536"/>
  <c r="R535"/>
  <c r="R534" s="1"/>
  <c r="R533" s="1"/>
  <c r="X395"/>
  <c r="R394"/>
  <c r="R393" s="1"/>
  <c r="R392" s="1"/>
  <c r="R391" s="1"/>
  <c r="AD370"/>
  <c r="X369"/>
  <c r="X368" s="1"/>
  <c r="X367" s="1"/>
  <c r="X366" s="1"/>
  <c r="AD341"/>
  <c r="X340"/>
  <c r="X339" s="1"/>
  <c r="X338" s="1"/>
  <c r="X321"/>
  <c r="R320"/>
  <c r="R319" s="1"/>
  <c r="X264"/>
  <c r="R263"/>
  <c r="R262" s="1"/>
  <c r="X225"/>
  <c r="R224"/>
  <c r="X122"/>
  <c r="R121"/>
  <c r="X65"/>
  <c r="R64"/>
  <c r="L652"/>
  <c r="L636" s="1"/>
  <c r="R697"/>
  <c r="R696" s="1"/>
  <c r="R639"/>
  <c r="R638" s="1"/>
  <c r="R637" s="1"/>
  <c r="I267"/>
  <c r="I266" s="1"/>
  <c r="V835"/>
  <c r="V834" s="1"/>
  <c r="V833" s="1"/>
  <c r="V832" s="1"/>
  <c r="AB836"/>
  <c r="X836"/>
  <c r="R835"/>
  <c r="R834" s="1"/>
  <c r="R833" s="1"/>
  <c r="R832" s="1"/>
  <c r="H379"/>
  <c r="H343" s="1"/>
  <c r="H636"/>
  <c r="J680"/>
  <c r="J679" s="1"/>
  <c r="I379"/>
  <c r="I343" s="1"/>
  <c r="I575"/>
  <c r="H575"/>
  <c r="I595"/>
  <c r="I861"/>
  <c r="H736"/>
  <c r="L575"/>
  <c r="J575"/>
  <c r="H214"/>
  <c r="I518"/>
  <c r="L267"/>
  <c r="L266" s="1"/>
  <c r="I119"/>
  <c r="I107" s="1"/>
  <c r="I99" s="1"/>
  <c r="I74" s="1"/>
  <c r="L309"/>
  <c r="H119"/>
  <c r="H107" s="1"/>
  <c r="H99" s="1"/>
  <c r="J309"/>
  <c r="J161"/>
  <c r="I736"/>
  <c r="I679"/>
  <c r="H679"/>
  <c r="H595"/>
  <c r="H518"/>
  <c r="I309"/>
  <c r="H309"/>
  <c r="H267"/>
  <c r="H266" s="1"/>
  <c r="L214"/>
  <c r="J214"/>
  <c r="L161"/>
  <c r="I161"/>
  <c r="H861"/>
  <c r="H161"/>
  <c r="I214"/>
  <c r="G419"/>
  <c r="G418" s="1"/>
  <c r="F419"/>
  <c r="F418" s="1"/>
  <c r="F414"/>
  <c r="J414" s="1"/>
  <c r="G320"/>
  <c r="G319" s="1"/>
  <c r="F320"/>
  <c r="F319" s="1"/>
  <c r="G131"/>
  <c r="L131" s="1"/>
  <c r="F131"/>
  <c r="J131" s="1"/>
  <c r="F129"/>
  <c r="J129" s="1"/>
  <c r="G129"/>
  <c r="L129" s="1"/>
  <c r="G694"/>
  <c r="L694" s="1"/>
  <c r="R694" s="1"/>
  <c r="X694" s="1"/>
  <c r="AD694" s="1"/>
  <c r="AJ694" s="1"/>
  <c r="AP694" s="1"/>
  <c r="AV694" s="1"/>
  <c r="G693"/>
  <c r="L693" s="1"/>
  <c r="R693" s="1"/>
  <c r="G690"/>
  <c r="L690" s="1"/>
  <c r="G687"/>
  <c r="L687" s="1"/>
  <c r="G684"/>
  <c r="L684" s="1"/>
  <c r="R684" s="1"/>
  <c r="X684" s="1"/>
  <c r="AD684" s="1"/>
  <c r="AJ684" s="1"/>
  <c r="AP684" s="1"/>
  <c r="AV684" s="1"/>
  <c r="G683"/>
  <c r="L683" s="1"/>
  <c r="R683" s="1"/>
  <c r="F651"/>
  <c r="J651" s="1"/>
  <c r="P651" s="1"/>
  <c r="V651" s="1"/>
  <c r="AB651" s="1"/>
  <c r="AH651" s="1"/>
  <c r="AN651" s="1"/>
  <c r="AT651" s="1"/>
  <c r="F650"/>
  <c r="J650" s="1"/>
  <c r="P650" s="1"/>
  <c r="F647"/>
  <c r="J647" s="1"/>
  <c r="F644"/>
  <c r="J644" s="1"/>
  <c r="F641"/>
  <c r="J641" s="1"/>
  <c r="P641" s="1"/>
  <c r="V641" s="1"/>
  <c r="AB641" s="1"/>
  <c r="AH641" s="1"/>
  <c r="AN641" s="1"/>
  <c r="AT641" s="1"/>
  <c r="F640"/>
  <c r="J640" s="1"/>
  <c r="P640" s="1"/>
  <c r="G558"/>
  <c r="L558" s="1"/>
  <c r="F523"/>
  <c r="J523" s="1"/>
  <c r="G888"/>
  <c r="L888" s="1"/>
  <c r="G813"/>
  <c r="L813" s="1"/>
  <c r="G747"/>
  <c r="L747" s="1"/>
  <c r="G741"/>
  <c r="L741" s="1"/>
  <c r="G84"/>
  <c r="L84" s="1"/>
  <c r="F888"/>
  <c r="J888" s="1"/>
  <c r="F813"/>
  <c r="J813" s="1"/>
  <c r="F747"/>
  <c r="J747" s="1"/>
  <c r="F741"/>
  <c r="J741" s="1"/>
  <c r="G88"/>
  <c r="L88" s="1"/>
  <c r="F88"/>
  <c r="J88" s="1"/>
  <c r="F84"/>
  <c r="J84" s="1"/>
  <c r="G920"/>
  <c r="L920" s="1"/>
  <c r="F920"/>
  <c r="J920" s="1"/>
  <c r="G906"/>
  <c r="L906" s="1"/>
  <c r="F906"/>
  <c r="J906" s="1"/>
  <c r="G532"/>
  <c r="L532" s="1"/>
  <c r="F532"/>
  <c r="J532" s="1"/>
  <c r="G876"/>
  <c r="G875" s="1"/>
  <c r="G891"/>
  <c r="G890" s="1"/>
  <c r="G889" s="1"/>
  <c r="F891"/>
  <c r="F890" s="1"/>
  <c r="F889" s="1"/>
  <c r="F876"/>
  <c r="F875" s="1"/>
  <c r="G619"/>
  <c r="L619" s="1"/>
  <c r="F619"/>
  <c r="J619" s="1"/>
  <c r="G600"/>
  <c r="L600" s="1"/>
  <c r="F600"/>
  <c r="J600" s="1"/>
  <c r="G544"/>
  <c r="L544" s="1"/>
  <c r="F544"/>
  <c r="J544" s="1"/>
  <c r="G498"/>
  <c r="L498" s="1"/>
  <c r="F498"/>
  <c r="J498" s="1"/>
  <c r="G472"/>
  <c r="L472" s="1"/>
  <c r="R472" s="1"/>
  <c r="X472" s="1"/>
  <c r="AD472" s="1"/>
  <c r="AJ472" s="1"/>
  <c r="AP472" s="1"/>
  <c r="AV472" s="1"/>
  <c r="G471"/>
  <c r="L471" s="1"/>
  <c r="R471" s="1"/>
  <c r="F472"/>
  <c r="J472" s="1"/>
  <c r="P472" s="1"/>
  <c r="V472" s="1"/>
  <c r="AB472" s="1"/>
  <c r="F471"/>
  <c r="J471" s="1"/>
  <c r="P471" s="1"/>
  <c r="R397" l="1"/>
  <c r="R396" s="1"/>
  <c r="P102"/>
  <c r="P101" s="1"/>
  <c r="P100" s="1"/>
  <c r="AI464"/>
  <c r="AO310"/>
  <c r="AO309" s="1"/>
  <c r="AI635"/>
  <c r="AI633" s="1"/>
  <c r="AU738"/>
  <c r="AU737" s="1"/>
  <c r="P533"/>
  <c r="I635"/>
  <c r="P310"/>
  <c r="P309" s="1"/>
  <c r="AI161"/>
  <c r="AO365"/>
  <c r="AO636"/>
  <c r="AO358"/>
  <c r="AO357" s="1"/>
  <c r="AO356" s="1"/>
  <c r="AO345" s="1"/>
  <c r="AN677"/>
  <c r="AN676" s="1"/>
  <c r="AT678"/>
  <c r="AT677" s="1"/>
  <c r="AT676" s="1"/>
  <c r="AO861"/>
  <c r="AU606"/>
  <c r="AU605" s="1"/>
  <c r="AU595" s="1"/>
  <c r="AO127"/>
  <c r="AO59"/>
  <c r="AO58" s="1"/>
  <c r="AO57" s="1"/>
  <c r="AO56" s="1"/>
  <c r="AO232"/>
  <c r="AO231" s="1"/>
  <c r="AO680"/>
  <c r="AO199"/>
  <c r="AO198" s="1"/>
  <c r="AO189" s="1"/>
  <c r="AO178" s="1"/>
  <c r="AO114"/>
  <c r="AO109" s="1"/>
  <c r="AO108" s="1"/>
  <c r="AU115"/>
  <c r="AU114" s="1"/>
  <c r="AO905"/>
  <c r="AO904" s="1"/>
  <c r="AO903" s="1"/>
  <c r="AO902" s="1"/>
  <c r="AO901" s="1"/>
  <c r="AO899" s="1"/>
  <c r="AU906"/>
  <c r="AU905" s="1"/>
  <c r="AU904" s="1"/>
  <c r="AU903" s="1"/>
  <c r="AU902" s="1"/>
  <c r="AU901" s="1"/>
  <c r="AU899" s="1"/>
  <c r="AP674"/>
  <c r="AP673" s="1"/>
  <c r="AP672" s="1"/>
  <c r="AV675"/>
  <c r="AV674" s="1"/>
  <c r="AV673" s="1"/>
  <c r="AV672" s="1"/>
  <c r="AO679"/>
  <c r="AU119"/>
  <c r="AU127"/>
  <c r="AU310"/>
  <c r="AU309" s="1"/>
  <c r="AU141"/>
  <c r="AU140" s="1"/>
  <c r="AU139" s="1"/>
  <c r="AU164"/>
  <c r="AU163" s="1"/>
  <c r="AU373"/>
  <c r="AU372" s="1"/>
  <c r="AU371" s="1"/>
  <c r="AU863"/>
  <c r="AU862" s="1"/>
  <c r="AU365"/>
  <c r="AU232"/>
  <c r="AU231" s="1"/>
  <c r="AU226" s="1"/>
  <c r="AU494"/>
  <c r="AU493" s="1"/>
  <c r="AU102"/>
  <c r="AU101" s="1"/>
  <c r="AU100" s="1"/>
  <c r="AU680"/>
  <c r="AU679" s="1"/>
  <c r="AU635" s="1"/>
  <c r="AU633" s="1"/>
  <c r="AU199"/>
  <c r="AU198" s="1"/>
  <c r="AU189" s="1"/>
  <c r="AU178" s="1"/>
  <c r="AO119"/>
  <c r="AO226"/>
  <c r="AO554"/>
  <c r="AO518" s="1"/>
  <c r="AO221"/>
  <c r="AO220" s="1"/>
  <c r="AO215" s="1"/>
  <c r="AN674"/>
  <c r="AN673" s="1"/>
  <c r="AN672" s="1"/>
  <c r="AT675"/>
  <c r="AT674" s="1"/>
  <c r="AT673" s="1"/>
  <c r="AT672" s="1"/>
  <c r="AO630"/>
  <c r="AO625" s="1"/>
  <c r="AO624" s="1"/>
  <c r="AO615" s="1"/>
  <c r="AO614" s="1"/>
  <c r="AU631"/>
  <c r="AU630" s="1"/>
  <c r="AU625" s="1"/>
  <c r="AU624" s="1"/>
  <c r="AU615" s="1"/>
  <c r="AU614" s="1"/>
  <c r="AO606"/>
  <c r="AO605" s="1"/>
  <c r="AO595" s="1"/>
  <c r="AU86"/>
  <c r="AU85" s="1"/>
  <c r="AU80" s="1"/>
  <c r="AU873"/>
  <c r="AU841"/>
  <c r="AU840" s="1"/>
  <c r="AU422"/>
  <c r="AU554"/>
  <c r="AU518" s="1"/>
  <c r="AU884"/>
  <c r="AU358"/>
  <c r="AU357" s="1"/>
  <c r="AU356" s="1"/>
  <c r="AU345" s="1"/>
  <c r="AU109"/>
  <c r="AU108" s="1"/>
  <c r="AU294"/>
  <c r="AU293" s="1"/>
  <c r="AU288" s="1"/>
  <c r="AU267" s="1"/>
  <c r="AU266" s="1"/>
  <c r="AU249"/>
  <c r="AU240" s="1"/>
  <c r="AU239" s="1"/>
  <c r="AU238" s="1"/>
  <c r="AU221"/>
  <c r="AU220" s="1"/>
  <c r="AU215" s="1"/>
  <c r="AO416"/>
  <c r="AO415" s="1"/>
  <c r="AO411" s="1"/>
  <c r="AO410" s="1"/>
  <c r="AU417"/>
  <c r="AU416" s="1"/>
  <c r="AU415" s="1"/>
  <c r="AU411" s="1"/>
  <c r="AU410" s="1"/>
  <c r="AH697"/>
  <c r="AH696" s="1"/>
  <c r="AN698"/>
  <c r="R120"/>
  <c r="P294"/>
  <c r="P293" s="1"/>
  <c r="AI212"/>
  <c r="AO161"/>
  <c r="AO736"/>
  <c r="AO726" s="1"/>
  <c r="AI861"/>
  <c r="AI726" s="1"/>
  <c r="AJ677"/>
  <c r="AJ676" s="1"/>
  <c r="AP678"/>
  <c r="AJ711"/>
  <c r="AJ710" s="1"/>
  <c r="AP712"/>
  <c r="R249"/>
  <c r="R240" s="1"/>
  <c r="R239" s="1"/>
  <c r="R238" s="1"/>
  <c r="P232"/>
  <c r="P231" s="1"/>
  <c r="AI902"/>
  <c r="AI901" s="1"/>
  <c r="AI899" s="1"/>
  <c r="V471"/>
  <c r="P470"/>
  <c r="P469" s="1"/>
  <c r="P468" s="1"/>
  <c r="P467" s="1"/>
  <c r="P466" s="1"/>
  <c r="J531"/>
  <c r="J530" s="1"/>
  <c r="J529" s="1"/>
  <c r="J528" s="1"/>
  <c r="P532"/>
  <c r="V640"/>
  <c r="P639"/>
  <c r="P638" s="1"/>
  <c r="AD264"/>
  <c r="X263"/>
  <c r="X262" s="1"/>
  <c r="AD395"/>
  <c r="X394"/>
  <c r="X393" s="1"/>
  <c r="X392" s="1"/>
  <c r="X391" s="1"/>
  <c r="AJ113"/>
  <c r="AD112"/>
  <c r="AJ193"/>
  <c r="AD192"/>
  <c r="AD191" s="1"/>
  <c r="AD190" s="1"/>
  <c r="AB507"/>
  <c r="AB506" s="1"/>
  <c r="AH508"/>
  <c r="AB148"/>
  <c r="V146"/>
  <c r="AB314"/>
  <c r="V313"/>
  <c r="V312" s="1"/>
  <c r="V311" s="1"/>
  <c r="AB558"/>
  <c r="V557"/>
  <c r="V556" s="1"/>
  <c r="V555" s="1"/>
  <c r="V554" s="1"/>
  <c r="AD816"/>
  <c r="X815"/>
  <c r="X814" s="1"/>
  <c r="AB604"/>
  <c r="V603"/>
  <c r="V602" s="1"/>
  <c r="V601" s="1"/>
  <c r="V779"/>
  <c r="V778" s="1"/>
  <c r="AB780"/>
  <c r="X896"/>
  <c r="X895" s="1"/>
  <c r="X894" s="1"/>
  <c r="X893" s="1"/>
  <c r="AD897"/>
  <c r="V152"/>
  <c r="AB153"/>
  <c r="AB886"/>
  <c r="V885"/>
  <c r="AJ126"/>
  <c r="AD125"/>
  <c r="AD218"/>
  <c r="AD217" s="1"/>
  <c r="AD216" s="1"/>
  <c r="AJ219"/>
  <c r="AD441"/>
  <c r="X440"/>
  <c r="X439" s="1"/>
  <c r="X438" s="1"/>
  <c r="X437" s="1"/>
  <c r="AH609"/>
  <c r="AB608"/>
  <c r="AB607" s="1"/>
  <c r="AB788"/>
  <c r="AB787" s="1"/>
  <c r="AH789"/>
  <c r="X271"/>
  <c r="X270" s="1"/>
  <c r="X269" s="1"/>
  <c r="X268" s="1"/>
  <c r="AD272"/>
  <c r="AB183"/>
  <c r="V182"/>
  <c r="V181" s="1"/>
  <c r="V180" s="1"/>
  <c r="V179" s="1"/>
  <c r="AD569"/>
  <c r="X568"/>
  <c r="X567" s="1"/>
  <c r="X566" s="1"/>
  <c r="X791"/>
  <c r="X790" s="1"/>
  <c r="AD792"/>
  <c r="X152"/>
  <c r="AD153"/>
  <c r="AB612"/>
  <c r="V611"/>
  <c r="V610" s="1"/>
  <c r="V606" s="1"/>
  <c r="V605" s="1"/>
  <c r="L618"/>
  <c r="L617" s="1"/>
  <c r="L616" s="1"/>
  <c r="L615" s="1"/>
  <c r="L614" s="1"/>
  <c r="R619"/>
  <c r="J618"/>
  <c r="J617" s="1"/>
  <c r="J616" s="1"/>
  <c r="J615" s="1"/>
  <c r="J614" s="1"/>
  <c r="P619"/>
  <c r="AH472"/>
  <c r="AN472" s="1"/>
  <c r="AT472" s="1"/>
  <c r="L497"/>
  <c r="L496" s="1"/>
  <c r="L495" s="1"/>
  <c r="L494" s="1"/>
  <c r="L493" s="1"/>
  <c r="R498"/>
  <c r="L599"/>
  <c r="L598" s="1"/>
  <c r="L597" s="1"/>
  <c r="L596" s="1"/>
  <c r="L595" s="1"/>
  <c r="R600"/>
  <c r="L531"/>
  <c r="L530" s="1"/>
  <c r="L529" s="1"/>
  <c r="L528" s="1"/>
  <c r="R532"/>
  <c r="L919"/>
  <c r="L918" s="1"/>
  <c r="L917" s="1"/>
  <c r="L916" s="1"/>
  <c r="L915" s="1"/>
  <c r="R920"/>
  <c r="J740"/>
  <c r="J739" s="1"/>
  <c r="P741"/>
  <c r="L83"/>
  <c r="L82" s="1"/>
  <c r="L81" s="1"/>
  <c r="R84"/>
  <c r="L887"/>
  <c r="L884" s="1"/>
  <c r="L874" s="1"/>
  <c r="L873" s="1"/>
  <c r="L861" s="1"/>
  <c r="R888"/>
  <c r="L689"/>
  <c r="L688" s="1"/>
  <c r="R690"/>
  <c r="J128"/>
  <c r="P129"/>
  <c r="AH655"/>
  <c r="AB654"/>
  <c r="AB653" s="1"/>
  <c r="AD912"/>
  <c r="AD911" s="1"/>
  <c r="AJ913"/>
  <c r="AD297"/>
  <c r="AJ298"/>
  <c r="AH662"/>
  <c r="AB661"/>
  <c r="AB660" s="1"/>
  <c r="AB296"/>
  <c r="V295"/>
  <c r="V383"/>
  <c r="V382" s="1"/>
  <c r="V381" s="1"/>
  <c r="V380" s="1"/>
  <c r="AB384"/>
  <c r="AD188"/>
  <c r="X187"/>
  <c r="X186" s="1"/>
  <c r="X185" s="1"/>
  <c r="X184" s="1"/>
  <c r="V478"/>
  <c r="V477" s="1"/>
  <c r="V473" s="1"/>
  <c r="AB479"/>
  <c r="AD659"/>
  <c r="X658"/>
  <c r="X657" s="1"/>
  <c r="AJ307"/>
  <c r="AD306"/>
  <c r="AD305" s="1"/>
  <c r="AD304" s="1"/>
  <c r="AD303" s="1"/>
  <c r="AD302" s="1"/>
  <c r="AH363"/>
  <c r="AB361"/>
  <c r="AH683"/>
  <c r="AB682"/>
  <c r="AB681" s="1"/>
  <c r="AJ548"/>
  <c r="AD547"/>
  <c r="AD546" s="1"/>
  <c r="AD545" s="1"/>
  <c r="AD701"/>
  <c r="AD700" s="1"/>
  <c r="AJ702"/>
  <c r="AH753"/>
  <c r="AB752"/>
  <c r="AB751" s="1"/>
  <c r="AB800"/>
  <c r="AB799" s="1"/>
  <c r="AH801"/>
  <c r="AB236"/>
  <c r="V235"/>
  <c r="AB370"/>
  <c r="V369"/>
  <c r="V368" s="1"/>
  <c r="V367" s="1"/>
  <c r="V366" s="1"/>
  <c r="AD665"/>
  <c r="X664"/>
  <c r="X663" s="1"/>
  <c r="V909"/>
  <c r="V908" s="1"/>
  <c r="AB910"/>
  <c r="X276"/>
  <c r="X275" s="1"/>
  <c r="AD277"/>
  <c r="X317"/>
  <c r="X316" s="1"/>
  <c r="AD318"/>
  <c r="V483"/>
  <c r="V482" s="1"/>
  <c r="V481" s="1"/>
  <c r="AB484"/>
  <c r="V749"/>
  <c r="V748" s="1"/>
  <c r="AB750"/>
  <c r="AB223"/>
  <c r="V222"/>
  <c r="AB403"/>
  <c r="V402"/>
  <c r="V401" s="1"/>
  <c r="X461"/>
  <c r="X460" s="1"/>
  <c r="X459" s="1"/>
  <c r="X458" s="1"/>
  <c r="X457" s="1"/>
  <c r="AD462"/>
  <c r="V155"/>
  <c r="P154"/>
  <c r="AH90"/>
  <c r="AB89"/>
  <c r="H635"/>
  <c r="P249"/>
  <c r="P240" s="1"/>
  <c r="P239" s="1"/>
  <c r="P238" s="1"/>
  <c r="P841"/>
  <c r="P840" s="1"/>
  <c r="R499"/>
  <c r="P576"/>
  <c r="P575" s="1"/>
  <c r="P36"/>
  <c r="P29" s="1"/>
  <c r="P28" s="1"/>
  <c r="P27" s="1"/>
  <c r="P120"/>
  <c r="P199"/>
  <c r="P198" s="1"/>
  <c r="R422"/>
  <c r="R585"/>
  <c r="P422"/>
  <c r="R576"/>
  <c r="J887"/>
  <c r="J884" s="1"/>
  <c r="J874" s="1"/>
  <c r="J873" s="1"/>
  <c r="P888"/>
  <c r="L686"/>
  <c r="L685" s="1"/>
  <c r="R687"/>
  <c r="AD340"/>
  <c r="AD339" s="1"/>
  <c r="AD338" s="1"/>
  <c r="AJ341"/>
  <c r="AJ869"/>
  <c r="AD868"/>
  <c r="AD867" s="1"/>
  <c r="AD929"/>
  <c r="AD928" s="1"/>
  <c r="AD927" s="1"/>
  <c r="AD926" s="1"/>
  <c r="AD925" s="1"/>
  <c r="AD924" s="1"/>
  <c r="AD922" s="1"/>
  <c r="AJ930"/>
  <c r="X603"/>
  <c r="X602" s="1"/>
  <c r="X601" s="1"/>
  <c r="AD604"/>
  <c r="X202"/>
  <c r="AD203"/>
  <c r="AB505"/>
  <c r="V504"/>
  <c r="V503" s="1"/>
  <c r="V755"/>
  <c r="V754" s="1"/>
  <c r="AB756"/>
  <c r="AB272"/>
  <c r="V271"/>
  <c r="V270" s="1"/>
  <c r="V269" s="1"/>
  <c r="V268" s="1"/>
  <c r="AB197"/>
  <c r="V196"/>
  <c r="V195" s="1"/>
  <c r="V194" s="1"/>
  <c r="AD573"/>
  <c r="X572"/>
  <c r="X571" s="1"/>
  <c r="X570" s="1"/>
  <c r="V689"/>
  <c r="V688" s="1"/>
  <c r="AB690"/>
  <c r="X417"/>
  <c r="R416"/>
  <c r="R415" s="1"/>
  <c r="X649"/>
  <c r="X648" s="1"/>
  <c r="AD650"/>
  <c r="X142"/>
  <c r="AD143"/>
  <c r="AB258"/>
  <c r="V257"/>
  <c r="V256" s="1"/>
  <c r="X654"/>
  <c r="X653" s="1"/>
  <c r="AD655"/>
  <c r="V815"/>
  <c r="V814" s="1"/>
  <c r="AB816"/>
  <c r="X435"/>
  <c r="X434" s="1"/>
  <c r="X433" s="1"/>
  <c r="AD436"/>
  <c r="AD629"/>
  <c r="X628"/>
  <c r="AD759"/>
  <c r="X758"/>
  <c r="X757" s="1"/>
  <c r="V896"/>
  <c r="V895" s="1"/>
  <c r="V894" s="1"/>
  <c r="V893" s="1"/>
  <c r="AB897"/>
  <c r="J497"/>
  <c r="J496" s="1"/>
  <c r="J495" s="1"/>
  <c r="J494" s="1"/>
  <c r="J493" s="1"/>
  <c r="P498"/>
  <c r="J919"/>
  <c r="J918" s="1"/>
  <c r="J917" s="1"/>
  <c r="J916" s="1"/>
  <c r="J915" s="1"/>
  <c r="P920"/>
  <c r="P649"/>
  <c r="P648" s="1"/>
  <c r="V650"/>
  <c r="AD122"/>
  <c r="X121"/>
  <c r="Z400"/>
  <c r="U399"/>
  <c r="U398" s="1"/>
  <c r="U397" s="1"/>
  <c r="U396" s="1"/>
  <c r="U379" s="1"/>
  <c r="U343" s="1"/>
  <c r="U942" s="1"/>
  <c r="AJ698"/>
  <c r="AD697"/>
  <c r="AD696" s="1"/>
  <c r="AB770"/>
  <c r="AB769" s="1"/>
  <c r="AH771"/>
  <c r="AB855"/>
  <c r="AB854" s="1"/>
  <c r="AH856"/>
  <c r="AD61"/>
  <c r="X60"/>
  <c r="AB65"/>
  <c r="V64"/>
  <c r="V112"/>
  <c r="AB113"/>
  <c r="V224"/>
  <c r="AB225"/>
  <c r="AB355"/>
  <c r="V354"/>
  <c r="V353" s="1"/>
  <c r="V352" s="1"/>
  <c r="V351" s="1"/>
  <c r="AB687"/>
  <c r="V686"/>
  <c r="V685" s="1"/>
  <c r="X761"/>
  <c r="X760" s="1"/>
  <c r="AD762"/>
  <c r="X785"/>
  <c r="X784" s="1"/>
  <c r="AD786"/>
  <c r="AD40"/>
  <c r="X39"/>
  <c r="AD90"/>
  <c r="X89"/>
  <c r="X123"/>
  <c r="AD124"/>
  <c r="X260"/>
  <c r="X259" s="1"/>
  <c r="AD261"/>
  <c r="AD553"/>
  <c r="X552"/>
  <c r="X551" s="1"/>
  <c r="X550" s="1"/>
  <c r="X549" s="1"/>
  <c r="AD644"/>
  <c r="X643"/>
  <c r="X642" s="1"/>
  <c r="V803"/>
  <c r="V802" s="1"/>
  <c r="AB804"/>
  <c r="AB72"/>
  <c r="V71"/>
  <c r="V70" s="1"/>
  <c r="V69" s="1"/>
  <c r="V68" s="1"/>
  <c r="V67" s="1"/>
  <c r="V336"/>
  <c r="V335" s="1"/>
  <c r="V334" s="1"/>
  <c r="AB337"/>
  <c r="X622"/>
  <c r="X621" s="1"/>
  <c r="X620" s="1"/>
  <c r="AD623"/>
  <c r="AD789"/>
  <c r="X788"/>
  <c r="X787" s="1"/>
  <c r="AD38"/>
  <c r="X37"/>
  <c r="AD314"/>
  <c r="X313"/>
  <c r="X312" s="1"/>
  <c r="X311" s="1"/>
  <c r="AH35"/>
  <c r="AB34"/>
  <c r="AB33" s="1"/>
  <c r="AD92"/>
  <c r="AD91" s="1"/>
  <c r="AJ93"/>
  <c r="AH724"/>
  <c r="AB723"/>
  <c r="AB722" s="1"/>
  <c r="AB721" s="1"/>
  <c r="AB720" s="1"/>
  <c r="AB61"/>
  <c r="V60"/>
  <c r="AB104"/>
  <c r="V103"/>
  <c r="AB219"/>
  <c r="V218"/>
  <c r="V217" s="1"/>
  <c r="V216" s="1"/>
  <c r="AB298"/>
  <c r="V297"/>
  <c r="X511"/>
  <c r="X510" s="1"/>
  <c r="X509" s="1"/>
  <c r="AD512"/>
  <c r="AD612"/>
  <c r="X611"/>
  <c r="X610" s="1"/>
  <c r="X606" s="1"/>
  <c r="X605" s="1"/>
  <c r="X767"/>
  <c r="X766" s="1"/>
  <c r="AD768"/>
  <c r="V876"/>
  <c r="V875" s="1"/>
  <c r="AB877"/>
  <c r="AD35"/>
  <c r="X34"/>
  <c r="X33" s="1"/>
  <c r="AD118"/>
  <c r="X117"/>
  <c r="X116" s="1"/>
  <c r="X229"/>
  <c r="X228" s="1"/>
  <c r="X227" s="1"/>
  <c r="AD230"/>
  <c r="AD337"/>
  <c r="X336"/>
  <c r="X335" s="1"/>
  <c r="X334" s="1"/>
  <c r="X333" s="1"/>
  <c r="AB455"/>
  <c r="V454"/>
  <c r="V453" s="1"/>
  <c r="V452" s="1"/>
  <c r="V451" s="1"/>
  <c r="V450" s="1"/>
  <c r="V448" s="1"/>
  <c r="V568"/>
  <c r="V567" s="1"/>
  <c r="V566" s="1"/>
  <c r="V565" s="1"/>
  <c r="V564" s="1"/>
  <c r="AB569"/>
  <c r="V718"/>
  <c r="V717" s="1"/>
  <c r="V716" s="1"/>
  <c r="V715" s="1"/>
  <c r="V714" s="1"/>
  <c r="AB719"/>
  <c r="AB786"/>
  <c r="V785"/>
  <c r="V784" s="1"/>
  <c r="AB866"/>
  <c r="V865"/>
  <c r="V864" s="1"/>
  <c r="V24"/>
  <c r="V23" s="1"/>
  <c r="V22" s="1"/>
  <c r="V21" s="1"/>
  <c r="V20" s="1"/>
  <c r="V19" s="1"/>
  <c r="AB25"/>
  <c r="V62"/>
  <c r="AB63"/>
  <c r="AB172"/>
  <c r="V171"/>
  <c r="V202"/>
  <c r="AB203"/>
  <c r="V291"/>
  <c r="V290" s="1"/>
  <c r="V289" s="1"/>
  <c r="AB292"/>
  <c r="AB377"/>
  <c r="V376"/>
  <c r="X507"/>
  <c r="X506" s="1"/>
  <c r="AD508"/>
  <c r="AD562"/>
  <c r="X561"/>
  <c r="X560" s="1"/>
  <c r="X559" s="1"/>
  <c r="AB705"/>
  <c r="V704"/>
  <c r="V703" s="1"/>
  <c r="AD783"/>
  <c r="X782"/>
  <c r="X781" s="1"/>
  <c r="L905"/>
  <c r="L904" s="1"/>
  <c r="L903" s="1"/>
  <c r="L902" s="1"/>
  <c r="L901" s="1"/>
  <c r="R906"/>
  <c r="J87"/>
  <c r="J86" s="1"/>
  <c r="J85" s="1"/>
  <c r="P88"/>
  <c r="J812"/>
  <c r="J811" s="1"/>
  <c r="P813"/>
  <c r="L746"/>
  <c r="L745" s="1"/>
  <c r="R747"/>
  <c r="L557"/>
  <c r="L556" s="1"/>
  <c r="L555" s="1"/>
  <c r="L554" s="1"/>
  <c r="R558"/>
  <c r="J646"/>
  <c r="J645" s="1"/>
  <c r="P647"/>
  <c r="L130"/>
  <c r="R131"/>
  <c r="AJ138"/>
  <c r="AD137"/>
  <c r="AD136" s="1"/>
  <c r="AD135" s="1"/>
  <c r="AD134" s="1"/>
  <c r="V400"/>
  <c r="X400"/>
  <c r="X399" s="1"/>
  <c r="X398" s="1"/>
  <c r="S399"/>
  <c r="S398" s="1"/>
  <c r="S397" s="1"/>
  <c r="S396" s="1"/>
  <c r="S379" s="1"/>
  <c r="S343" s="1"/>
  <c r="S942" s="1"/>
  <c r="AJ255"/>
  <c r="AD254"/>
  <c r="AD253" s="1"/>
  <c r="AH665"/>
  <c r="AN665" s="1"/>
  <c r="AT665" s="1"/>
  <c r="AD809"/>
  <c r="AD808" s="1"/>
  <c r="AJ810"/>
  <c r="AB435"/>
  <c r="AB434" s="1"/>
  <c r="AB433" s="1"/>
  <c r="AH436"/>
  <c r="AB592"/>
  <c r="AB591" s="1"/>
  <c r="AB590" s="1"/>
  <c r="AH593"/>
  <c r="AD639"/>
  <c r="AD638" s="1"/>
  <c r="AJ640"/>
  <c r="AD182"/>
  <c r="AD181" s="1"/>
  <c r="AD180" s="1"/>
  <c r="AD179" s="1"/>
  <c r="AJ183"/>
  <c r="V263"/>
  <c r="V262" s="1"/>
  <c r="AB264"/>
  <c r="AD505"/>
  <c r="X504"/>
  <c r="X503" s="1"/>
  <c r="X326"/>
  <c r="X325" s="1"/>
  <c r="X324" s="1"/>
  <c r="X323" s="1"/>
  <c r="X322" s="1"/>
  <c r="AD327"/>
  <c r="AD377"/>
  <c r="X376"/>
  <c r="AB277"/>
  <c r="V276"/>
  <c r="V275" s="1"/>
  <c r="X445"/>
  <c r="X444" s="1"/>
  <c r="X443" s="1"/>
  <c r="X442" s="1"/>
  <c r="AD446"/>
  <c r="AD765"/>
  <c r="X764"/>
  <c r="X763" s="1"/>
  <c r="AB157"/>
  <c r="V156"/>
  <c r="X251"/>
  <c r="X250" s="1"/>
  <c r="AD252"/>
  <c r="AB426"/>
  <c r="AB425" s="1"/>
  <c r="AB424" s="1"/>
  <c r="AB423" s="1"/>
  <c r="AH427"/>
  <c r="AB572"/>
  <c r="AB571" s="1"/>
  <c r="AB570" s="1"/>
  <c r="AH573"/>
  <c r="AD647"/>
  <c r="X646"/>
  <c r="X645" s="1"/>
  <c r="AJ866"/>
  <c r="AD865"/>
  <c r="AD864" s="1"/>
  <c r="AH318"/>
  <c r="AB317"/>
  <c r="AB316" s="1"/>
  <c r="AH390"/>
  <c r="AB389"/>
  <c r="AB388" s="1"/>
  <c r="AB387" s="1"/>
  <c r="AB386" s="1"/>
  <c r="AB385" s="1"/>
  <c r="AD752"/>
  <c r="AD751" s="1"/>
  <c r="AJ753"/>
  <c r="X354"/>
  <c r="X353" s="1"/>
  <c r="X352" s="1"/>
  <c r="X351" s="1"/>
  <c r="AD355"/>
  <c r="AD909"/>
  <c r="AD908" s="1"/>
  <c r="AD907" s="1"/>
  <c r="AJ910"/>
  <c r="V394"/>
  <c r="V393" s="1"/>
  <c r="V392" s="1"/>
  <c r="V391" s="1"/>
  <c r="AB395"/>
  <c r="AD455"/>
  <c r="X454"/>
  <c r="X453" s="1"/>
  <c r="X452" s="1"/>
  <c r="X451" s="1"/>
  <c r="X450" s="1"/>
  <c r="X448" s="1"/>
  <c r="X733"/>
  <c r="X732" s="1"/>
  <c r="X731" s="1"/>
  <c r="X730" s="1"/>
  <c r="X729" s="1"/>
  <c r="X728" s="1"/>
  <c r="AD734"/>
  <c r="X389"/>
  <c r="X388" s="1"/>
  <c r="X387" s="1"/>
  <c r="X386" s="1"/>
  <c r="X385" s="1"/>
  <c r="AD390"/>
  <c r="V233"/>
  <c r="V232" s="1"/>
  <c r="V231" s="1"/>
  <c r="AB234"/>
  <c r="X156"/>
  <c r="AD157"/>
  <c r="V417"/>
  <c r="P416"/>
  <c r="P415" s="1"/>
  <c r="AJ609"/>
  <c r="AD608"/>
  <c r="AD607" s="1"/>
  <c r="AD794"/>
  <c r="AD793" s="1"/>
  <c r="AJ795"/>
  <c r="P679"/>
  <c r="P151"/>
  <c r="P150" s="1"/>
  <c r="P149" s="1"/>
  <c r="X907"/>
  <c r="R59"/>
  <c r="R58" s="1"/>
  <c r="R57" s="1"/>
  <c r="R56" s="1"/>
  <c r="P189"/>
  <c r="P178" s="1"/>
  <c r="R411"/>
  <c r="R410" s="1"/>
  <c r="R379" s="1"/>
  <c r="P226"/>
  <c r="R36"/>
  <c r="R29" s="1"/>
  <c r="R28" s="1"/>
  <c r="R27" s="1"/>
  <c r="P499"/>
  <c r="R221"/>
  <c r="R220" s="1"/>
  <c r="R215" s="1"/>
  <c r="R141"/>
  <c r="R140" s="1"/>
  <c r="R139" s="1"/>
  <c r="R199"/>
  <c r="R198" s="1"/>
  <c r="R189" s="1"/>
  <c r="R178" s="1"/>
  <c r="R161" s="1"/>
  <c r="P59"/>
  <c r="P58" s="1"/>
  <c r="P57" s="1"/>
  <c r="P56" s="1"/>
  <c r="P141"/>
  <c r="P140" s="1"/>
  <c r="P139" s="1"/>
  <c r="R565"/>
  <c r="R564" s="1"/>
  <c r="R652"/>
  <c r="R841"/>
  <c r="R840" s="1"/>
  <c r="R226"/>
  <c r="P170"/>
  <c r="P169" s="1"/>
  <c r="P164" s="1"/>
  <c r="P163" s="1"/>
  <c r="P288"/>
  <c r="P267" s="1"/>
  <c r="P266" s="1"/>
  <c r="J599"/>
  <c r="J598" s="1"/>
  <c r="J597" s="1"/>
  <c r="J596" s="1"/>
  <c r="J595" s="1"/>
  <c r="P600"/>
  <c r="L87"/>
  <c r="L86" s="1"/>
  <c r="L85" s="1"/>
  <c r="R88"/>
  <c r="L812"/>
  <c r="L811" s="1"/>
  <c r="R813"/>
  <c r="L128"/>
  <c r="R129"/>
  <c r="V743"/>
  <c r="V742" s="1"/>
  <c r="AB744"/>
  <c r="AH795"/>
  <c r="AB794"/>
  <c r="AB793" s="1"/>
  <c r="AB32"/>
  <c r="V31"/>
  <c r="V30" s="1"/>
  <c r="V192"/>
  <c r="V191" s="1"/>
  <c r="V190" s="1"/>
  <c r="AB193"/>
  <c r="AD414"/>
  <c r="X413"/>
  <c r="X412" s="1"/>
  <c r="AD719"/>
  <c r="X718"/>
  <c r="X717" s="1"/>
  <c r="X716" s="1"/>
  <c r="X715" s="1"/>
  <c r="V891"/>
  <c r="V890" s="1"/>
  <c r="V889" s="1"/>
  <c r="AB892"/>
  <c r="AD172"/>
  <c r="X171"/>
  <c r="V440"/>
  <c r="V439" s="1"/>
  <c r="V438" s="1"/>
  <c r="V437" s="1"/>
  <c r="AB441"/>
  <c r="AB708"/>
  <c r="V707"/>
  <c r="V706" s="1"/>
  <c r="V852"/>
  <c r="V851" s="1"/>
  <c r="AB853"/>
  <c r="V117"/>
  <c r="V116" s="1"/>
  <c r="AB118"/>
  <c r="V229"/>
  <c r="V228" s="1"/>
  <c r="V227" s="1"/>
  <c r="AB230"/>
  <c r="AB527"/>
  <c r="V526"/>
  <c r="V525" s="1"/>
  <c r="V524" s="1"/>
  <c r="X846"/>
  <c r="X845" s="1"/>
  <c r="AD847"/>
  <c r="AB502"/>
  <c r="V501"/>
  <c r="V500" s="1"/>
  <c r="V499" s="1"/>
  <c r="X522"/>
  <c r="X521" s="1"/>
  <c r="X520" s="1"/>
  <c r="AD523"/>
  <c r="AH765"/>
  <c r="AB764"/>
  <c r="AB763" s="1"/>
  <c r="AH847"/>
  <c r="AB846"/>
  <c r="AB845" s="1"/>
  <c r="X200"/>
  <c r="X199" s="1"/>
  <c r="X198" s="1"/>
  <c r="AD201"/>
  <c r="AB143"/>
  <c r="V142"/>
  <c r="AB341"/>
  <c r="V340"/>
  <c r="V339" s="1"/>
  <c r="V338" s="1"/>
  <c r="X843"/>
  <c r="X842" s="1"/>
  <c r="AD844"/>
  <c r="X71"/>
  <c r="X70" s="1"/>
  <c r="X69" s="1"/>
  <c r="X68" s="1"/>
  <c r="X67" s="1"/>
  <c r="AD72"/>
  <c r="AD197"/>
  <c r="X196"/>
  <c r="X195" s="1"/>
  <c r="X194" s="1"/>
  <c r="X299"/>
  <c r="AD300"/>
  <c r="AB512"/>
  <c r="V511"/>
  <c r="V510" s="1"/>
  <c r="V509" s="1"/>
  <c r="V761"/>
  <c r="V760" s="1"/>
  <c r="AB762"/>
  <c r="AB124"/>
  <c r="V123"/>
  <c r="AB327"/>
  <c r="V326"/>
  <c r="V325" s="1"/>
  <c r="V324" s="1"/>
  <c r="V323" s="1"/>
  <c r="V322" s="1"/>
  <c r="L543"/>
  <c r="L542" s="1"/>
  <c r="L541" s="1"/>
  <c r="L540" s="1"/>
  <c r="R544"/>
  <c r="X471"/>
  <c r="R470"/>
  <c r="R469" s="1"/>
  <c r="R468" s="1"/>
  <c r="R467" s="1"/>
  <c r="R466" s="1"/>
  <c r="J543"/>
  <c r="J542" s="1"/>
  <c r="J541" s="1"/>
  <c r="J540" s="1"/>
  <c r="P544"/>
  <c r="J905"/>
  <c r="J904" s="1"/>
  <c r="J903" s="1"/>
  <c r="J902" s="1"/>
  <c r="J901" s="1"/>
  <c r="P906"/>
  <c r="J83"/>
  <c r="J82" s="1"/>
  <c r="J81" s="1"/>
  <c r="P84"/>
  <c r="J746"/>
  <c r="J745" s="1"/>
  <c r="P747"/>
  <c r="L740"/>
  <c r="L739" s="1"/>
  <c r="R741"/>
  <c r="J522"/>
  <c r="J521" s="1"/>
  <c r="J520" s="1"/>
  <c r="J519" s="1"/>
  <c r="P523"/>
  <c r="J643"/>
  <c r="J642" s="1"/>
  <c r="P644"/>
  <c r="X683"/>
  <c r="R682"/>
  <c r="R681" s="1"/>
  <c r="X693"/>
  <c r="R692"/>
  <c r="R691" s="1"/>
  <c r="J130"/>
  <c r="P131"/>
  <c r="J413"/>
  <c r="J412" s="1"/>
  <c r="J411" s="1"/>
  <c r="J410" s="1"/>
  <c r="J379" s="1"/>
  <c r="P414"/>
  <c r="AB835"/>
  <c r="AB834" s="1"/>
  <c r="AH836"/>
  <c r="AD65"/>
  <c r="X64"/>
  <c r="AD225"/>
  <c r="X224"/>
  <c r="AD321"/>
  <c r="X320"/>
  <c r="X319" s="1"/>
  <c r="AJ370"/>
  <c r="AD369"/>
  <c r="AD368" s="1"/>
  <c r="AD367" s="1"/>
  <c r="AD366" s="1"/>
  <c r="AD536"/>
  <c r="X535"/>
  <c r="X534" s="1"/>
  <c r="AB869"/>
  <c r="V868"/>
  <c r="V867" s="1"/>
  <c r="AD78"/>
  <c r="AD77" s="1"/>
  <c r="AD76" s="1"/>
  <c r="AD75" s="1"/>
  <c r="AJ79"/>
  <c r="AD235"/>
  <c r="AJ236"/>
  <c r="AJ708"/>
  <c r="AD707"/>
  <c r="AD706" s="1"/>
  <c r="AH462"/>
  <c r="AB461"/>
  <c r="AB460" s="1"/>
  <c r="AB459" s="1"/>
  <c r="AB458" s="1"/>
  <c r="AB457" s="1"/>
  <c r="AB561"/>
  <c r="AB560" s="1"/>
  <c r="AB559" s="1"/>
  <c r="AH562"/>
  <c r="AH623"/>
  <c r="AB622"/>
  <c r="AB621" s="1"/>
  <c r="AB620" s="1"/>
  <c r="AB758"/>
  <c r="AB757" s="1"/>
  <c r="AH759"/>
  <c r="AH783"/>
  <c r="AB782"/>
  <c r="AB781" s="1"/>
  <c r="AH810"/>
  <c r="AB809"/>
  <c r="AB808" s="1"/>
  <c r="AD891"/>
  <c r="AD890" s="1"/>
  <c r="AD889" s="1"/>
  <c r="AJ892"/>
  <c r="AD32"/>
  <c r="X31"/>
  <c r="X30" s="1"/>
  <c r="AD104"/>
  <c r="X103"/>
  <c r="X257"/>
  <c r="X256" s="1"/>
  <c r="AD258"/>
  <c r="AB42"/>
  <c r="V41"/>
  <c r="V92"/>
  <c r="V91" s="1"/>
  <c r="AB93"/>
  <c r="AB126"/>
  <c r="V125"/>
  <c r="V173"/>
  <c r="AB174"/>
  <c r="V204"/>
  <c r="AB205"/>
  <c r="V251"/>
  <c r="V250" s="1"/>
  <c r="AB252"/>
  <c r="AB332"/>
  <c r="V331"/>
  <c r="V330" s="1"/>
  <c r="V329" s="1"/>
  <c r="V328" s="1"/>
  <c r="AD479"/>
  <c r="X478"/>
  <c r="X477" s="1"/>
  <c r="X473" s="1"/>
  <c r="V535"/>
  <c r="V534" s="1"/>
  <c r="AB536"/>
  <c r="AD584"/>
  <c r="X583"/>
  <c r="X582" s="1"/>
  <c r="X581" s="1"/>
  <c r="X626"/>
  <c r="AD627"/>
  <c r="AB702"/>
  <c r="V701"/>
  <c r="V700" s="1"/>
  <c r="V695" s="1"/>
  <c r="X749"/>
  <c r="X748" s="1"/>
  <c r="AD750"/>
  <c r="X773"/>
  <c r="X772" s="1"/>
  <c r="AD774"/>
  <c r="X797"/>
  <c r="X796" s="1"/>
  <c r="AD798"/>
  <c r="AD850"/>
  <c r="X849"/>
  <c r="X848" s="1"/>
  <c r="AB930"/>
  <c r="V929"/>
  <c r="V928" s="1"/>
  <c r="V927" s="1"/>
  <c r="V926" s="1"/>
  <c r="V925" s="1"/>
  <c r="V924" s="1"/>
  <c r="V922" s="1"/>
  <c r="AD25"/>
  <c r="X24"/>
  <c r="X23" s="1"/>
  <c r="X22" s="1"/>
  <c r="X21" s="1"/>
  <c r="X20" s="1"/>
  <c r="X19" s="1"/>
  <c r="AD63"/>
  <c r="X62"/>
  <c r="AD106"/>
  <c r="X105"/>
  <c r="X144"/>
  <c r="AD145"/>
  <c r="AD234"/>
  <c r="X233"/>
  <c r="X232" s="1"/>
  <c r="X231" s="1"/>
  <c r="X226" s="1"/>
  <c r="AD292"/>
  <c r="X291"/>
  <c r="X290" s="1"/>
  <c r="X289" s="1"/>
  <c r="AD350"/>
  <c r="X349"/>
  <c r="X348" s="1"/>
  <c r="X347" s="1"/>
  <c r="X346" s="1"/>
  <c r="AD403"/>
  <c r="X402"/>
  <c r="X401" s="1"/>
  <c r="X397" s="1"/>
  <c r="X396" s="1"/>
  <c r="X526"/>
  <c r="X525" s="1"/>
  <c r="X524" s="1"/>
  <c r="AD527"/>
  <c r="AB584"/>
  <c r="V583"/>
  <c r="V582" s="1"/>
  <c r="V581" s="1"/>
  <c r="AB627"/>
  <c r="V626"/>
  <c r="AB659"/>
  <c r="V658"/>
  <c r="V657" s="1"/>
  <c r="V733"/>
  <c r="V732" s="1"/>
  <c r="V731" s="1"/>
  <c r="V730" s="1"/>
  <c r="V729" s="1"/>
  <c r="V728" s="1"/>
  <c r="AB734"/>
  <c r="V767"/>
  <c r="V766" s="1"/>
  <c r="AB768"/>
  <c r="V791"/>
  <c r="V790" s="1"/>
  <c r="AB792"/>
  <c r="AB844"/>
  <c r="V843"/>
  <c r="V842" s="1"/>
  <c r="AD872"/>
  <c r="X871"/>
  <c r="X870" s="1"/>
  <c r="X863" s="1"/>
  <c r="X862" s="1"/>
  <c r="X937"/>
  <c r="X936" s="1"/>
  <c r="X935" s="1"/>
  <c r="X934" s="1"/>
  <c r="X932" s="1"/>
  <c r="AD938"/>
  <c r="AB54"/>
  <c r="V53"/>
  <c r="AB98"/>
  <c r="V97"/>
  <c r="V96" s="1"/>
  <c r="V95" s="1"/>
  <c r="V94" s="1"/>
  <c r="V132"/>
  <c r="AB133"/>
  <c r="V175"/>
  <c r="AB176"/>
  <c r="V209"/>
  <c r="V208" s="1"/>
  <c r="V207" s="1"/>
  <c r="V206" s="1"/>
  <c r="AB210"/>
  <c r="V254"/>
  <c r="V253" s="1"/>
  <c r="AB255"/>
  <c r="AB300"/>
  <c r="V299"/>
  <c r="AD427"/>
  <c r="X426"/>
  <c r="X425" s="1"/>
  <c r="X424" s="1"/>
  <c r="X423" s="1"/>
  <c r="X501"/>
  <c r="X500" s="1"/>
  <c r="X499" s="1"/>
  <c r="AD502"/>
  <c r="AB553"/>
  <c r="V552"/>
  <c r="V551" s="1"/>
  <c r="V550" s="1"/>
  <c r="V549" s="1"/>
  <c r="X592"/>
  <c r="X591" s="1"/>
  <c r="X590" s="1"/>
  <c r="AD593"/>
  <c r="X723"/>
  <c r="X722" s="1"/>
  <c r="X721" s="1"/>
  <c r="X720" s="1"/>
  <c r="X714" s="1"/>
  <c r="AD724"/>
  <c r="AD777"/>
  <c r="X776"/>
  <c r="X775" s="1"/>
  <c r="AD801"/>
  <c r="X800"/>
  <c r="X799" s="1"/>
  <c r="X858"/>
  <c r="X857" s="1"/>
  <c r="AD859"/>
  <c r="AB913"/>
  <c r="V912"/>
  <c r="V911" s="1"/>
  <c r="AD174"/>
  <c r="X173"/>
  <c r="AD280"/>
  <c r="X279"/>
  <c r="X278" s="1"/>
  <c r="AD332"/>
  <c r="X331"/>
  <c r="X330" s="1"/>
  <c r="X329" s="1"/>
  <c r="X328" s="1"/>
  <c r="AB446"/>
  <c r="V445"/>
  <c r="V444" s="1"/>
  <c r="V443" s="1"/>
  <c r="V442" s="1"/>
  <c r="AB580"/>
  <c r="V579"/>
  <c r="V578" s="1"/>
  <c r="V577" s="1"/>
  <c r="V576" s="1"/>
  <c r="AB859"/>
  <c r="V858"/>
  <c r="V857" s="1"/>
  <c r="AJ148"/>
  <c r="AD146"/>
  <c r="AD223"/>
  <c r="X222"/>
  <c r="AB137"/>
  <c r="AB136" s="1"/>
  <c r="AB135" s="1"/>
  <c r="AB134" s="1"/>
  <c r="AH138"/>
  <c r="AJ205"/>
  <c r="AD204"/>
  <c r="AD383"/>
  <c r="AD382" s="1"/>
  <c r="AD381" s="1"/>
  <c r="AD380" s="1"/>
  <c r="AJ384"/>
  <c r="AH629"/>
  <c r="AB628"/>
  <c r="AH777"/>
  <c r="AB776"/>
  <c r="AB775" s="1"/>
  <c r="AJ877"/>
  <c r="AD876"/>
  <c r="AD875" s="1"/>
  <c r="AD42"/>
  <c r="X41"/>
  <c r="X167"/>
  <c r="X166" s="1"/>
  <c r="X165" s="1"/>
  <c r="AD168"/>
  <c r="AD296"/>
  <c r="X295"/>
  <c r="X294" s="1"/>
  <c r="X293" s="1"/>
  <c r="X288" s="1"/>
  <c r="AB38"/>
  <c r="V37"/>
  <c r="V78"/>
  <c r="V77" s="1"/>
  <c r="V76" s="1"/>
  <c r="V75" s="1"/>
  <c r="AB79"/>
  <c r="AB122"/>
  <c r="V121"/>
  <c r="V120" s="1"/>
  <c r="AB168"/>
  <c r="V167"/>
  <c r="V166" s="1"/>
  <c r="V165" s="1"/>
  <c r="AB201"/>
  <c r="V200"/>
  <c r="V199" s="1"/>
  <c r="V198" s="1"/>
  <c r="V189" s="1"/>
  <c r="AB280"/>
  <c r="V279"/>
  <c r="V278" s="1"/>
  <c r="AB321"/>
  <c r="V320"/>
  <c r="V319" s="1"/>
  <c r="V315" s="1"/>
  <c r="AD432"/>
  <c r="X431"/>
  <c r="X430" s="1"/>
  <c r="X429" s="1"/>
  <c r="X483"/>
  <c r="X482" s="1"/>
  <c r="X481" s="1"/>
  <c r="AD484"/>
  <c r="AB548"/>
  <c r="V547"/>
  <c r="V546" s="1"/>
  <c r="V545" s="1"/>
  <c r="AD589"/>
  <c r="X588"/>
  <c r="X587" s="1"/>
  <c r="X586" s="1"/>
  <c r="X630"/>
  <c r="AD631"/>
  <c r="X755"/>
  <c r="X754" s="1"/>
  <c r="AD756"/>
  <c r="AD780"/>
  <c r="X779"/>
  <c r="X778" s="1"/>
  <c r="X803"/>
  <c r="X802" s="1"/>
  <c r="AD804"/>
  <c r="AD853"/>
  <c r="X852"/>
  <c r="X851" s="1"/>
  <c r="X53"/>
  <c r="AD54"/>
  <c r="X97"/>
  <c r="X96" s="1"/>
  <c r="X95" s="1"/>
  <c r="X94" s="1"/>
  <c r="AD98"/>
  <c r="AD133"/>
  <c r="X132"/>
  <c r="X175"/>
  <c r="AD176"/>
  <c r="X209"/>
  <c r="X208" s="1"/>
  <c r="X207" s="1"/>
  <c r="X206" s="1"/>
  <c r="AD210"/>
  <c r="X361"/>
  <c r="AD363"/>
  <c r="AB432"/>
  <c r="V431"/>
  <c r="V430" s="1"/>
  <c r="V429" s="1"/>
  <c r="V428" s="1"/>
  <c r="V422" s="1"/>
  <c r="AD539"/>
  <c r="X538"/>
  <c r="X537" s="1"/>
  <c r="V588"/>
  <c r="V587" s="1"/>
  <c r="V586" s="1"/>
  <c r="V585" s="1"/>
  <c r="AB589"/>
  <c r="AB631"/>
  <c r="V630"/>
  <c r="AB774"/>
  <c r="V773"/>
  <c r="V772" s="1"/>
  <c r="V797"/>
  <c r="V796" s="1"/>
  <c r="AB798"/>
  <c r="AB850"/>
  <c r="V849"/>
  <c r="V848" s="1"/>
  <c r="AD886"/>
  <c r="X885"/>
  <c r="V39"/>
  <c r="AB40"/>
  <c r="V105"/>
  <c r="AB106"/>
  <c r="V144"/>
  <c r="AB145"/>
  <c r="AB188"/>
  <c r="V187"/>
  <c r="V186" s="1"/>
  <c r="V185" s="1"/>
  <c r="V184" s="1"/>
  <c r="AB261"/>
  <c r="V260"/>
  <c r="V259" s="1"/>
  <c r="V306"/>
  <c r="V305" s="1"/>
  <c r="V304" s="1"/>
  <c r="V303" s="1"/>
  <c r="V302" s="1"/>
  <c r="AB307"/>
  <c r="V349"/>
  <c r="V348" s="1"/>
  <c r="V347" s="1"/>
  <c r="V346" s="1"/>
  <c r="AB350"/>
  <c r="V538"/>
  <c r="V537" s="1"/>
  <c r="AB539"/>
  <c r="AD580"/>
  <c r="X579"/>
  <c r="X578" s="1"/>
  <c r="X577" s="1"/>
  <c r="X576" s="1"/>
  <c r="X661"/>
  <c r="X660" s="1"/>
  <c r="AD662"/>
  <c r="AD744"/>
  <c r="X743"/>
  <c r="X742" s="1"/>
  <c r="AD771"/>
  <c r="X770"/>
  <c r="X769" s="1"/>
  <c r="AD856"/>
  <c r="X855"/>
  <c r="X854" s="1"/>
  <c r="V937"/>
  <c r="V936" s="1"/>
  <c r="V935" s="1"/>
  <c r="V934" s="1"/>
  <c r="V932" s="1"/>
  <c r="AB938"/>
  <c r="AH693"/>
  <c r="AB692"/>
  <c r="AB691" s="1"/>
  <c r="X637"/>
  <c r="R636"/>
  <c r="P907"/>
  <c r="R274"/>
  <c r="R273" s="1"/>
  <c r="R267" s="1"/>
  <c r="R266" s="1"/>
  <c r="R315"/>
  <c r="R310" s="1"/>
  <c r="R309" s="1"/>
  <c r="P221"/>
  <c r="P220" s="1"/>
  <c r="P215" s="1"/>
  <c r="P214" s="1"/>
  <c r="P397"/>
  <c r="P396" s="1"/>
  <c r="AB833"/>
  <c r="AB832" s="1"/>
  <c r="X835"/>
  <c r="X834" s="1"/>
  <c r="X833" s="1"/>
  <c r="X832" s="1"/>
  <c r="AD836"/>
  <c r="H633"/>
  <c r="I726"/>
  <c r="L127"/>
  <c r="L119" s="1"/>
  <c r="I464"/>
  <c r="H726"/>
  <c r="L518"/>
  <c r="H212"/>
  <c r="J470"/>
  <c r="J469" s="1"/>
  <c r="J468" s="1"/>
  <c r="J467" s="1"/>
  <c r="J466" s="1"/>
  <c r="J518"/>
  <c r="L899"/>
  <c r="I633"/>
  <c r="L80"/>
  <c r="J639"/>
  <c r="J638" s="1"/>
  <c r="J649"/>
  <c r="J648" s="1"/>
  <c r="H74"/>
  <c r="H17" s="1"/>
  <c r="J738"/>
  <c r="J737" s="1"/>
  <c r="J736" s="1"/>
  <c r="I212"/>
  <c r="H464"/>
  <c r="J899"/>
  <c r="L738"/>
  <c r="L737" s="1"/>
  <c r="L736" s="1"/>
  <c r="L726" s="1"/>
  <c r="L682"/>
  <c r="L681" s="1"/>
  <c r="L692"/>
  <c r="L691" s="1"/>
  <c r="I17"/>
  <c r="L470"/>
  <c r="L469" s="1"/>
  <c r="L468" s="1"/>
  <c r="L467" s="1"/>
  <c r="L466" s="1"/>
  <c r="L212"/>
  <c r="J80"/>
  <c r="J212"/>
  <c r="J127"/>
  <c r="J119" s="1"/>
  <c r="G155"/>
  <c r="L155" s="1"/>
  <c r="G705"/>
  <c r="L705" s="1"/>
  <c r="F666"/>
  <c r="J666" s="1"/>
  <c r="G146"/>
  <c r="F146"/>
  <c r="AU736" l="1"/>
  <c r="AU726" s="1"/>
  <c r="AO635"/>
  <c r="AO633" s="1"/>
  <c r="AO464"/>
  <c r="V575"/>
  <c r="X189"/>
  <c r="AU214"/>
  <c r="AU212" s="1"/>
  <c r="AU161"/>
  <c r="AU464"/>
  <c r="AO214"/>
  <c r="AO212" s="1"/>
  <c r="P161"/>
  <c r="X120"/>
  <c r="AP677"/>
  <c r="AP676" s="1"/>
  <c r="AV678"/>
  <c r="AV677" s="1"/>
  <c r="AV676" s="1"/>
  <c r="AU107"/>
  <c r="AU99" s="1"/>
  <c r="AU74" s="1"/>
  <c r="AU17" s="1"/>
  <c r="AO107"/>
  <c r="AO99" s="1"/>
  <c r="AO74" s="1"/>
  <c r="AO17" s="1"/>
  <c r="AP711"/>
  <c r="AP710" s="1"/>
  <c r="AV712"/>
  <c r="AV711" s="1"/>
  <c r="AV710" s="1"/>
  <c r="AN697"/>
  <c r="AN696" s="1"/>
  <c r="AT698"/>
  <c r="AT697" s="1"/>
  <c r="AT696" s="1"/>
  <c r="AU861"/>
  <c r="AH776"/>
  <c r="AH775" s="1"/>
  <c r="AN777"/>
  <c r="AJ146"/>
  <c r="AP148"/>
  <c r="AH809"/>
  <c r="AH808" s="1"/>
  <c r="AN810"/>
  <c r="AJ707"/>
  <c r="AJ706" s="1"/>
  <c r="AP708"/>
  <c r="AH846"/>
  <c r="AH845" s="1"/>
  <c r="AN847"/>
  <c r="AH389"/>
  <c r="AH388" s="1"/>
  <c r="AH387" s="1"/>
  <c r="AH386" s="1"/>
  <c r="AH385" s="1"/>
  <c r="AN390"/>
  <c r="AJ865"/>
  <c r="AJ864" s="1"/>
  <c r="AP866"/>
  <c r="AH723"/>
  <c r="AH722" s="1"/>
  <c r="AH721" s="1"/>
  <c r="AH720" s="1"/>
  <c r="AN724"/>
  <c r="AH34"/>
  <c r="AH33" s="1"/>
  <c r="AN35"/>
  <c r="AJ697"/>
  <c r="AJ696" s="1"/>
  <c r="AP698"/>
  <c r="AH682"/>
  <c r="AH681" s="1"/>
  <c r="AN683"/>
  <c r="AJ306"/>
  <c r="AJ305" s="1"/>
  <c r="AJ304" s="1"/>
  <c r="AJ303" s="1"/>
  <c r="AJ302" s="1"/>
  <c r="AP307"/>
  <c r="AH661"/>
  <c r="AH660" s="1"/>
  <c r="AN662"/>
  <c r="AJ218"/>
  <c r="AJ217" s="1"/>
  <c r="AJ216" s="1"/>
  <c r="AP219"/>
  <c r="R214"/>
  <c r="X249"/>
  <c r="AJ383"/>
  <c r="AJ382" s="1"/>
  <c r="AJ381" s="1"/>
  <c r="AJ380" s="1"/>
  <c r="AP384"/>
  <c r="AH137"/>
  <c r="AH136" s="1"/>
  <c r="AH135" s="1"/>
  <c r="AH134" s="1"/>
  <c r="AN138"/>
  <c r="AH758"/>
  <c r="AH757" s="1"/>
  <c r="AN759"/>
  <c r="AH561"/>
  <c r="AH560" s="1"/>
  <c r="AH559" s="1"/>
  <c r="AN562"/>
  <c r="AJ78"/>
  <c r="AJ77" s="1"/>
  <c r="AJ76" s="1"/>
  <c r="AJ75" s="1"/>
  <c r="AP79"/>
  <c r="AJ794"/>
  <c r="AJ793" s="1"/>
  <c r="AP795"/>
  <c r="AH572"/>
  <c r="AH571" s="1"/>
  <c r="AH570" s="1"/>
  <c r="AN573"/>
  <c r="AJ639"/>
  <c r="AJ638" s="1"/>
  <c r="AP640"/>
  <c r="AH435"/>
  <c r="AH434" s="1"/>
  <c r="AH433" s="1"/>
  <c r="AN436"/>
  <c r="AH855"/>
  <c r="AH854" s="1"/>
  <c r="AN856"/>
  <c r="AJ929"/>
  <c r="AJ928" s="1"/>
  <c r="AJ927" s="1"/>
  <c r="AJ926" s="1"/>
  <c r="AJ925" s="1"/>
  <c r="AJ924" s="1"/>
  <c r="AJ922" s="1"/>
  <c r="AP930"/>
  <c r="AJ340"/>
  <c r="AJ339" s="1"/>
  <c r="AJ338" s="1"/>
  <c r="AP341"/>
  <c r="AH800"/>
  <c r="AH799" s="1"/>
  <c r="AN801"/>
  <c r="AJ701"/>
  <c r="AJ700" s="1"/>
  <c r="AP702"/>
  <c r="AJ912"/>
  <c r="AJ911" s="1"/>
  <c r="AP913"/>
  <c r="AJ125"/>
  <c r="AP126"/>
  <c r="AJ112"/>
  <c r="AP113"/>
  <c r="X178"/>
  <c r="AH692"/>
  <c r="AH691" s="1"/>
  <c r="AN693"/>
  <c r="AJ876"/>
  <c r="AJ875" s="1"/>
  <c r="AP877"/>
  <c r="AH628"/>
  <c r="AN629"/>
  <c r="AJ204"/>
  <c r="AP205"/>
  <c r="AH782"/>
  <c r="AH781" s="1"/>
  <c r="AN783"/>
  <c r="AH622"/>
  <c r="AH621" s="1"/>
  <c r="AH620" s="1"/>
  <c r="AN623"/>
  <c r="AH461"/>
  <c r="AH460" s="1"/>
  <c r="AH459" s="1"/>
  <c r="AH458" s="1"/>
  <c r="AH457" s="1"/>
  <c r="AN462"/>
  <c r="AJ369"/>
  <c r="AJ368" s="1"/>
  <c r="AJ367" s="1"/>
  <c r="AJ366" s="1"/>
  <c r="AP370"/>
  <c r="AH764"/>
  <c r="AH763" s="1"/>
  <c r="AN765"/>
  <c r="AH794"/>
  <c r="AH793" s="1"/>
  <c r="AN795"/>
  <c r="AJ608"/>
  <c r="AJ607" s="1"/>
  <c r="AP609"/>
  <c r="AH317"/>
  <c r="AH316" s="1"/>
  <c r="AN318"/>
  <c r="AJ137"/>
  <c r="AJ136" s="1"/>
  <c r="AJ135" s="1"/>
  <c r="AJ134" s="1"/>
  <c r="AP138"/>
  <c r="AJ868"/>
  <c r="AJ867" s="1"/>
  <c r="AP869"/>
  <c r="AH89"/>
  <c r="AN90"/>
  <c r="AH752"/>
  <c r="AH751" s="1"/>
  <c r="AN753"/>
  <c r="AJ547"/>
  <c r="AJ546" s="1"/>
  <c r="AJ545" s="1"/>
  <c r="AP548"/>
  <c r="AH361"/>
  <c r="AN363"/>
  <c r="AH654"/>
  <c r="AH653" s="1"/>
  <c r="AN655"/>
  <c r="AH788"/>
  <c r="AH787" s="1"/>
  <c r="AN789"/>
  <c r="AH507"/>
  <c r="AH506" s="1"/>
  <c r="AN508"/>
  <c r="AJ891"/>
  <c r="AJ890" s="1"/>
  <c r="AJ889" s="1"/>
  <c r="AP892"/>
  <c r="AJ235"/>
  <c r="AP236"/>
  <c r="AH835"/>
  <c r="AH834" s="1"/>
  <c r="AH833" s="1"/>
  <c r="AH832" s="1"/>
  <c r="AN836"/>
  <c r="AJ909"/>
  <c r="AJ908" s="1"/>
  <c r="AJ907" s="1"/>
  <c r="AP910"/>
  <c r="AJ752"/>
  <c r="AJ751" s="1"/>
  <c r="AP753"/>
  <c r="AH426"/>
  <c r="AH425" s="1"/>
  <c r="AH424" s="1"/>
  <c r="AH423" s="1"/>
  <c r="AN427"/>
  <c r="AJ182"/>
  <c r="AJ181" s="1"/>
  <c r="AJ180" s="1"/>
  <c r="AJ179" s="1"/>
  <c r="AP183"/>
  <c r="AH592"/>
  <c r="AH591" s="1"/>
  <c r="AH590" s="1"/>
  <c r="AN593"/>
  <c r="AJ809"/>
  <c r="AJ808" s="1"/>
  <c r="AP810"/>
  <c r="AJ254"/>
  <c r="AJ253" s="1"/>
  <c r="AP255"/>
  <c r="AJ92"/>
  <c r="AJ91" s="1"/>
  <c r="AP93"/>
  <c r="AH770"/>
  <c r="AH769" s="1"/>
  <c r="AN771"/>
  <c r="AJ297"/>
  <c r="AP298"/>
  <c r="AH608"/>
  <c r="AH607" s="1"/>
  <c r="AN609"/>
  <c r="AJ192"/>
  <c r="AJ191" s="1"/>
  <c r="AJ190" s="1"/>
  <c r="AP193"/>
  <c r="R575"/>
  <c r="P212"/>
  <c r="AH798"/>
  <c r="AB797"/>
  <c r="AB796" s="1"/>
  <c r="AJ363"/>
  <c r="AD361"/>
  <c r="AH79"/>
  <c r="AB78"/>
  <c r="AB77" s="1"/>
  <c r="AB76" s="1"/>
  <c r="AB75" s="1"/>
  <c r="AD835"/>
  <c r="AD834" s="1"/>
  <c r="AD833" s="1"/>
  <c r="AD832" s="1"/>
  <c r="AJ836"/>
  <c r="AJ856"/>
  <c r="AD855"/>
  <c r="AD854" s="1"/>
  <c r="AD743"/>
  <c r="AD742" s="1"/>
  <c r="AJ744"/>
  <c r="AJ580"/>
  <c r="AD579"/>
  <c r="AD578" s="1"/>
  <c r="AD577" s="1"/>
  <c r="AH261"/>
  <c r="AB260"/>
  <c r="AB259" s="1"/>
  <c r="AB849"/>
  <c r="AB848" s="1"/>
  <c r="AH850"/>
  <c r="AH774"/>
  <c r="AB773"/>
  <c r="AB772" s="1"/>
  <c r="AH432"/>
  <c r="AB431"/>
  <c r="AB430" s="1"/>
  <c r="AB429" s="1"/>
  <c r="AB428" s="1"/>
  <c r="AJ133"/>
  <c r="AD132"/>
  <c r="AJ589"/>
  <c r="AD588"/>
  <c r="AD587" s="1"/>
  <c r="AD586" s="1"/>
  <c r="AH321"/>
  <c r="AB320"/>
  <c r="AB319" s="1"/>
  <c r="AH201"/>
  <c r="AB200"/>
  <c r="AH122"/>
  <c r="AB121"/>
  <c r="AB37"/>
  <c r="AH38"/>
  <c r="AJ223"/>
  <c r="AD222"/>
  <c r="AH859"/>
  <c r="AB858"/>
  <c r="AB857" s="1"/>
  <c r="AH446"/>
  <c r="AB445"/>
  <c r="AB444" s="1"/>
  <c r="AB443" s="1"/>
  <c r="AB442" s="1"/>
  <c r="AJ280"/>
  <c r="AD279"/>
  <c r="AD278" s="1"/>
  <c r="AH913"/>
  <c r="AB912"/>
  <c r="AB911" s="1"/>
  <c r="AJ801"/>
  <c r="AD800"/>
  <c r="AD799" s="1"/>
  <c r="AB552"/>
  <c r="AB551" s="1"/>
  <c r="AB550" s="1"/>
  <c r="AB549" s="1"/>
  <c r="AH553"/>
  <c r="AD426"/>
  <c r="AD425" s="1"/>
  <c r="AD424" s="1"/>
  <c r="AD423" s="1"/>
  <c r="AJ427"/>
  <c r="AB97"/>
  <c r="AB96" s="1"/>
  <c r="AB95" s="1"/>
  <c r="AB94" s="1"/>
  <c r="AH98"/>
  <c r="AH844"/>
  <c r="AB843"/>
  <c r="AB842" s="1"/>
  <c r="AB658"/>
  <c r="AB657" s="1"/>
  <c r="AH659"/>
  <c r="AB583"/>
  <c r="AB582" s="1"/>
  <c r="AB581" s="1"/>
  <c r="AH584"/>
  <c r="AJ403"/>
  <c r="AD402"/>
  <c r="AD401" s="1"/>
  <c r="AJ292"/>
  <c r="AD291"/>
  <c r="AD290" s="1"/>
  <c r="AD289" s="1"/>
  <c r="AD62"/>
  <c r="AJ63"/>
  <c r="AB929"/>
  <c r="AB928" s="1"/>
  <c r="AB927" s="1"/>
  <c r="AB926" s="1"/>
  <c r="AB925" s="1"/>
  <c r="AB924" s="1"/>
  <c r="AB922" s="1"/>
  <c r="AH930"/>
  <c r="AH332"/>
  <c r="AB331"/>
  <c r="AB330" s="1"/>
  <c r="AB329" s="1"/>
  <c r="AB328" s="1"/>
  <c r="AH126"/>
  <c r="AB125"/>
  <c r="AB41"/>
  <c r="AH42"/>
  <c r="AD103"/>
  <c r="AJ104"/>
  <c r="AB868"/>
  <c r="AB867" s="1"/>
  <c r="AH869"/>
  <c r="AJ225"/>
  <c r="AD224"/>
  <c r="AD683"/>
  <c r="X682"/>
  <c r="X681" s="1"/>
  <c r="X470"/>
  <c r="X469" s="1"/>
  <c r="X468" s="1"/>
  <c r="X467" s="1"/>
  <c r="X466" s="1"/>
  <c r="AD471"/>
  <c r="AH327"/>
  <c r="AB326"/>
  <c r="AB325" s="1"/>
  <c r="AB324" s="1"/>
  <c r="AB323" s="1"/>
  <c r="AB322" s="1"/>
  <c r="AH341"/>
  <c r="AB340"/>
  <c r="AB339" s="1"/>
  <c r="AB338" s="1"/>
  <c r="AH502"/>
  <c r="AB501"/>
  <c r="AB500" s="1"/>
  <c r="AH527"/>
  <c r="AB526"/>
  <c r="AB525" s="1"/>
  <c r="AB524" s="1"/>
  <c r="AB707"/>
  <c r="AB706" s="1"/>
  <c r="AH708"/>
  <c r="AJ172"/>
  <c r="AD171"/>
  <c r="AJ719"/>
  <c r="AD718"/>
  <c r="AD717" s="1"/>
  <c r="AD716" s="1"/>
  <c r="AD715" s="1"/>
  <c r="AH234"/>
  <c r="AB233"/>
  <c r="AD733"/>
  <c r="AD732" s="1"/>
  <c r="AD731" s="1"/>
  <c r="AD730" s="1"/>
  <c r="AD729" s="1"/>
  <c r="AD728" s="1"/>
  <c r="AJ734"/>
  <c r="AB394"/>
  <c r="AB393" s="1"/>
  <c r="AB392" s="1"/>
  <c r="AB391" s="1"/>
  <c r="AH395"/>
  <c r="AJ355"/>
  <c r="AD354"/>
  <c r="AD353" s="1"/>
  <c r="AD352" s="1"/>
  <c r="AD351" s="1"/>
  <c r="AJ252"/>
  <c r="AD251"/>
  <c r="AD250" s="1"/>
  <c r="AD326"/>
  <c r="AD325" s="1"/>
  <c r="AD324" s="1"/>
  <c r="AD323" s="1"/>
  <c r="AD322" s="1"/>
  <c r="AJ327"/>
  <c r="AB263"/>
  <c r="AB262" s="1"/>
  <c r="AH264"/>
  <c r="AD782"/>
  <c r="AD781" s="1"/>
  <c r="AJ783"/>
  <c r="AD561"/>
  <c r="AD560" s="1"/>
  <c r="AD559" s="1"/>
  <c r="AJ562"/>
  <c r="AH377"/>
  <c r="AB376"/>
  <c r="AB865"/>
  <c r="AB864" s="1"/>
  <c r="AH866"/>
  <c r="AH455"/>
  <c r="AB454"/>
  <c r="AB453" s="1"/>
  <c r="AB452" s="1"/>
  <c r="AB451" s="1"/>
  <c r="AB450" s="1"/>
  <c r="AB448" s="1"/>
  <c r="AJ35"/>
  <c r="AD34"/>
  <c r="AD33" s="1"/>
  <c r="AB218"/>
  <c r="AB217" s="1"/>
  <c r="AB216" s="1"/>
  <c r="AH219"/>
  <c r="AH61"/>
  <c r="AB60"/>
  <c r="AJ314"/>
  <c r="AD313"/>
  <c r="AD312" s="1"/>
  <c r="AD311" s="1"/>
  <c r="AJ789"/>
  <c r="AD788"/>
  <c r="AD787" s="1"/>
  <c r="AD552"/>
  <c r="AD551" s="1"/>
  <c r="AD550" s="1"/>
  <c r="AD549" s="1"/>
  <c r="AJ553"/>
  <c r="AJ40"/>
  <c r="AD39"/>
  <c r="AH355"/>
  <c r="AB354"/>
  <c r="AB353" s="1"/>
  <c r="AB352" s="1"/>
  <c r="AB351" s="1"/>
  <c r="AD60"/>
  <c r="AJ61"/>
  <c r="AC400"/>
  <c r="Z399"/>
  <c r="Z398" s="1"/>
  <c r="Z397" s="1"/>
  <c r="Z396" s="1"/>
  <c r="Z379" s="1"/>
  <c r="Z343" s="1"/>
  <c r="Z942" s="1"/>
  <c r="AH897"/>
  <c r="AB896"/>
  <c r="AB895" s="1"/>
  <c r="AB894" s="1"/>
  <c r="AB893" s="1"/>
  <c r="AB815"/>
  <c r="AB814" s="1"/>
  <c r="AH816"/>
  <c r="AD649"/>
  <c r="AD648" s="1"/>
  <c r="AJ650"/>
  <c r="AH690"/>
  <c r="AB689"/>
  <c r="AB688" s="1"/>
  <c r="AH756"/>
  <c r="AB755"/>
  <c r="AB754" s="1"/>
  <c r="AD202"/>
  <c r="AJ203"/>
  <c r="V888"/>
  <c r="P887"/>
  <c r="P884" s="1"/>
  <c r="P874" s="1"/>
  <c r="P873" s="1"/>
  <c r="AH223"/>
  <c r="AB222"/>
  <c r="AD664"/>
  <c r="AD663" s="1"/>
  <c r="AJ665"/>
  <c r="AH236"/>
  <c r="AB235"/>
  <c r="AJ659"/>
  <c r="AD658"/>
  <c r="AD657" s="1"/>
  <c r="AJ188"/>
  <c r="AD187"/>
  <c r="AD186" s="1"/>
  <c r="AD185" s="1"/>
  <c r="AD184" s="1"/>
  <c r="AH296"/>
  <c r="AB295"/>
  <c r="AJ569"/>
  <c r="AD568"/>
  <c r="AD567" s="1"/>
  <c r="AD566" s="1"/>
  <c r="AH886"/>
  <c r="AB885"/>
  <c r="AB603"/>
  <c r="AB602" s="1"/>
  <c r="AB601" s="1"/>
  <c r="AH604"/>
  <c r="AH558"/>
  <c r="AB557"/>
  <c r="AB556" s="1"/>
  <c r="AB555" s="1"/>
  <c r="AB554" s="1"/>
  <c r="AH148"/>
  <c r="AB146"/>
  <c r="AD394"/>
  <c r="AD393" s="1"/>
  <c r="AD392" s="1"/>
  <c r="AD391" s="1"/>
  <c r="AJ395"/>
  <c r="AB640"/>
  <c r="V639"/>
  <c r="V638" s="1"/>
  <c r="V470"/>
  <c r="V469" s="1"/>
  <c r="V468" s="1"/>
  <c r="V467" s="1"/>
  <c r="V466" s="1"/>
  <c r="AB471"/>
  <c r="X625"/>
  <c r="X624" s="1"/>
  <c r="V533"/>
  <c r="V274"/>
  <c r="V273" s="1"/>
  <c r="V333"/>
  <c r="X274"/>
  <c r="X273" s="1"/>
  <c r="X267" s="1"/>
  <c r="X266" s="1"/>
  <c r="AH938"/>
  <c r="AB937"/>
  <c r="AB936" s="1"/>
  <c r="AB935" s="1"/>
  <c r="AB934" s="1"/>
  <c r="AB932" s="1"/>
  <c r="AB538"/>
  <c r="AB537" s="1"/>
  <c r="AH539"/>
  <c r="AJ98"/>
  <c r="AD97"/>
  <c r="AD96" s="1"/>
  <c r="AD95" s="1"/>
  <c r="AD94" s="1"/>
  <c r="AJ859"/>
  <c r="AD858"/>
  <c r="AD857" s="1"/>
  <c r="AB349"/>
  <c r="AB348" s="1"/>
  <c r="AB347" s="1"/>
  <c r="AB346" s="1"/>
  <c r="AH350"/>
  <c r="AH145"/>
  <c r="AB144"/>
  <c r="AH40"/>
  <c r="AB39"/>
  <c r="AH589"/>
  <c r="AB588"/>
  <c r="AB587" s="1"/>
  <c r="AB586" s="1"/>
  <c r="AB585" s="1"/>
  <c r="AJ210"/>
  <c r="AD209"/>
  <c r="AD208" s="1"/>
  <c r="AD207" s="1"/>
  <c r="AD206" s="1"/>
  <c r="AJ54"/>
  <c r="AD53"/>
  <c r="AJ804"/>
  <c r="AD803"/>
  <c r="AD802" s="1"/>
  <c r="AD755"/>
  <c r="AD754" s="1"/>
  <c r="AJ756"/>
  <c r="AJ484"/>
  <c r="AD483"/>
  <c r="AD482" s="1"/>
  <c r="AD481" s="1"/>
  <c r="AD167"/>
  <c r="AD166" s="1"/>
  <c r="AD165" s="1"/>
  <c r="AJ168"/>
  <c r="AD723"/>
  <c r="AD722" s="1"/>
  <c r="AD721" s="1"/>
  <c r="AD720" s="1"/>
  <c r="AJ724"/>
  <c r="AH255"/>
  <c r="AB254"/>
  <c r="AB253" s="1"/>
  <c r="AH176"/>
  <c r="AB175"/>
  <c r="AJ938"/>
  <c r="AD937"/>
  <c r="AD936" s="1"/>
  <c r="AD935" s="1"/>
  <c r="AD934" s="1"/>
  <c r="AD932" s="1"/>
  <c r="AB767"/>
  <c r="AB766" s="1"/>
  <c r="AH768"/>
  <c r="AJ145"/>
  <c r="AD144"/>
  <c r="AD797"/>
  <c r="AD796" s="1"/>
  <c r="AJ798"/>
  <c r="AJ750"/>
  <c r="AD749"/>
  <c r="AD748" s="1"/>
  <c r="AD626"/>
  <c r="AJ627"/>
  <c r="AH536"/>
  <c r="AB535"/>
  <c r="AB534" s="1"/>
  <c r="AH205"/>
  <c r="AB204"/>
  <c r="V131"/>
  <c r="P130"/>
  <c r="V523"/>
  <c r="P522"/>
  <c r="P521" s="1"/>
  <c r="P520" s="1"/>
  <c r="P519" s="1"/>
  <c r="V747"/>
  <c r="P746"/>
  <c r="P745" s="1"/>
  <c r="V906"/>
  <c r="P905"/>
  <c r="P904" s="1"/>
  <c r="P903" s="1"/>
  <c r="P902" s="1"/>
  <c r="P901" s="1"/>
  <c r="AB761"/>
  <c r="AB760" s="1"/>
  <c r="AH762"/>
  <c r="AD299"/>
  <c r="AJ300"/>
  <c r="AJ72"/>
  <c r="AD71"/>
  <c r="AD70" s="1"/>
  <c r="AD69" s="1"/>
  <c r="AD68" s="1"/>
  <c r="AD67" s="1"/>
  <c r="AJ201"/>
  <c r="AD200"/>
  <c r="AB117"/>
  <c r="AB116" s="1"/>
  <c r="AH118"/>
  <c r="AH193"/>
  <c r="AB192"/>
  <c r="AB191" s="1"/>
  <c r="AB190" s="1"/>
  <c r="X129"/>
  <c r="R128"/>
  <c r="X88"/>
  <c r="R87"/>
  <c r="R86" s="1"/>
  <c r="R85" s="1"/>
  <c r="AJ455"/>
  <c r="AD454"/>
  <c r="AD453" s="1"/>
  <c r="AD452" s="1"/>
  <c r="AD451" s="1"/>
  <c r="AD450" s="1"/>
  <c r="AJ647"/>
  <c r="AD646"/>
  <c r="AD645" s="1"/>
  <c r="AH157"/>
  <c r="AB156"/>
  <c r="AJ377"/>
  <c r="AD376"/>
  <c r="AJ505"/>
  <c r="AD504"/>
  <c r="AD503" s="1"/>
  <c r="V647"/>
  <c r="P646"/>
  <c r="P645" s="1"/>
  <c r="X747"/>
  <c r="R746"/>
  <c r="R745" s="1"/>
  <c r="V88"/>
  <c r="P87"/>
  <c r="P86" s="1"/>
  <c r="P85" s="1"/>
  <c r="AB202"/>
  <c r="AH203"/>
  <c r="AH63"/>
  <c r="AB62"/>
  <c r="AB718"/>
  <c r="AB717" s="1"/>
  <c r="AB716" s="1"/>
  <c r="AB715" s="1"/>
  <c r="AB714" s="1"/>
  <c r="AH719"/>
  <c r="AJ230"/>
  <c r="AD229"/>
  <c r="AD228" s="1"/>
  <c r="AD227" s="1"/>
  <c r="AD767"/>
  <c r="AD766" s="1"/>
  <c r="AJ768"/>
  <c r="AJ512"/>
  <c r="AD511"/>
  <c r="AD510" s="1"/>
  <c r="AD509" s="1"/>
  <c r="AB336"/>
  <c r="AB335" s="1"/>
  <c r="AB334" s="1"/>
  <c r="AB333" s="1"/>
  <c r="AH337"/>
  <c r="AB803"/>
  <c r="AB802" s="1"/>
  <c r="AH804"/>
  <c r="AD123"/>
  <c r="AJ124"/>
  <c r="AD761"/>
  <c r="AD760" s="1"/>
  <c r="AJ762"/>
  <c r="AH113"/>
  <c r="AB112"/>
  <c r="AB650"/>
  <c r="V649"/>
  <c r="V648" s="1"/>
  <c r="V498"/>
  <c r="P497"/>
  <c r="P496" s="1"/>
  <c r="P495" s="1"/>
  <c r="P494" s="1"/>
  <c r="P493" s="1"/>
  <c r="AJ759"/>
  <c r="AD758"/>
  <c r="AD757" s="1"/>
  <c r="X416"/>
  <c r="X415" s="1"/>
  <c r="AD417"/>
  <c r="AD572"/>
  <c r="AD571" s="1"/>
  <c r="AD570" s="1"/>
  <c r="AJ573"/>
  <c r="AH272"/>
  <c r="AB271"/>
  <c r="AB270" s="1"/>
  <c r="AB269" s="1"/>
  <c r="AB268" s="1"/>
  <c r="AH505"/>
  <c r="AB504"/>
  <c r="AB503" s="1"/>
  <c r="AD461"/>
  <c r="AD460" s="1"/>
  <c r="AD459" s="1"/>
  <c r="AD458" s="1"/>
  <c r="AD457" s="1"/>
  <c r="AJ462"/>
  <c r="AB483"/>
  <c r="AB482" s="1"/>
  <c r="AB481" s="1"/>
  <c r="AH484"/>
  <c r="AD276"/>
  <c r="AD275" s="1"/>
  <c r="AD274" s="1"/>
  <c r="AD273" s="1"/>
  <c r="AJ277"/>
  <c r="X690"/>
  <c r="R689"/>
  <c r="R688" s="1"/>
  <c r="X84"/>
  <c r="R83"/>
  <c r="R82" s="1"/>
  <c r="R81" s="1"/>
  <c r="X920"/>
  <c r="R919"/>
  <c r="R918" s="1"/>
  <c r="R917" s="1"/>
  <c r="R916" s="1"/>
  <c r="R915" s="1"/>
  <c r="R599"/>
  <c r="R598" s="1"/>
  <c r="R597" s="1"/>
  <c r="R596" s="1"/>
  <c r="R595" s="1"/>
  <c r="X600"/>
  <c r="X619"/>
  <c r="R618"/>
  <c r="R617" s="1"/>
  <c r="R616" s="1"/>
  <c r="R615" s="1"/>
  <c r="R614" s="1"/>
  <c r="AJ153"/>
  <c r="AD152"/>
  <c r="AJ272"/>
  <c r="AD271"/>
  <c r="AD270" s="1"/>
  <c r="AD269" s="1"/>
  <c r="AD268" s="1"/>
  <c r="AD896"/>
  <c r="AD895" s="1"/>
  <c r="AD894" s="1"/>
  <c r="AD893" s="1"/>
  <c r="AJ897"/>
  <c r="V178"/>
  <c r="V36"/>
  <c r="V841"/>
  <c r="V840" s="1"/>
  <c r="X102"/>
  <c r="X101" s="1"/>
  <c r="X100" s="1"/>
  <c r="X221"/>
  <c r="X220" s="1"/>
  <c r="X215" s="1"/>
  <c r="V59"/>
  <c r="V58" s="1"/>
  <c r="V57" s="1"/>
  <c r="V56" s="1"/>
  <c r="X59"/>
  <c r="X58" s="1"/>
  <c r="X57" s="1"/>
  <c r="X56" s="1"/>
  <c r="X428"/>
  <c r="X422" s="1"/>
  <c r="X652"/>
  <c r="X636" s="1"/>
  <c r="X141"/>
  <c r="X140" s="1"/>
  <c r="X139" s="1"/>
  <c r="V221"/>
  <c r="V220" s="1"/>
  <c r="V215" s="1"/>
  <c r="X565"/>
  <c r="X564" s="1"/>
  <c r="J664"/>
  <c r="J663" s="1"/>
  <c r="J652" s="1"/>
  <c r="P666"/>
  <c r="AJ662"/>
  <c r="AD661"/>
  <c r="AD660" s="1"/>
  <c r="AH106"/>
  <c r="AB105"/>
  <c r="AJ176"/>
  <c r="AD175"/>
  <c r="AB132"/>
  <c r="AH133"/>
  <c r="L154"/>
  <c r="L151" s="1"/>
  <c r="L150" s="1"/>
  <c r="L149" s="1"/>
  <c r="R155"/>
  <c r="L704"/>
  <c r="L703" s="1"/>
  <c r="L695" s="1"/>
  <c r="R705"/>
  <c r="AJ771"/>
  <c r="AD770"/>
  <c r="AD769" s="1"/>
  <c r="AB187"/>
  <c r="AB186" s="1"/>
  <c r="AB185" s="1"/>
  <c r="AB184" s="1"/>
  <c r="AH188"/>
  <c r="AD885"/>
  <c r="AJ886"/>
  <c r="AB630"/>
  <c r="AH631"/>
  <c r="AD538"/>
  <c r="AD537" s="1"/>
  <c r="AJ539"/>
  <c r="AD852"/>
  <c r="AD851" s="1"/>
  <c r="AJ853"/>
  <c r="AJ780"/>
  <c r="AD779"/>
  <c r="AD778" s="1"/>
  <c r="AH548"/>
  <c r="AB547"/>
  <c r="AB546" s="1"/>
  <c r="AB545" s="1"/>
  <c r="AD431"/>
  <c r="AD430" s="1"/>
  <c r="AD429" s="1"/>
  <c r="AJ432"/>
  <c r="AH280"/>
  <c r="AB279"/>
  <c r="AB278" s="1"/>
  <c r="AH168"/>
  <c r="AB167"/>
  <c r="AB166" s="1"/>
  <c r="AB165" s="1"/>
  <c r="AJ296"/>
  <c r="AD295"/>
  <c r="AD41"/>
  <c r="AJ42"/>
  <c r="AH580"/>
  <c r="AB579"/>
  <c r="AB578" s="1"/>
  <c r="AB577" s="1"/>
  <c r="AB576" s="1"/>
  <c r="AJ332"/>
  <c r="AD331"/>
  <c r="AD330" s="1"/>
  <c r="AD329" s="1"/>
  <c r="AD328" s="1"/>
  <c r="AJ174"/>
  <c r="AD173"/>
  <c r="AJ777"/>
  <c r="AD776"/>
  <c r="AD775" s="1"/>
  <c r="AH300"/>
  <c r="AB299"/>
  <c r="AB53"/>
  <c r="AH54"/>
  <c r="AD871"/>
  <c r="AD870" s="1"/>
  <c r="AD863" s="1"/>
  <c r="AD862" s="1"/>
  <c r="AJ872"/>
  <c r="AH627"/>
  <c r="AB626"/>
  <c r="AJ350"/>
  <c r="AD349"/>
  <c r="AD348" s="1"/>
  <c r="AD347" s="1"/>
  <c r="AD346" s="1"/>
  <c r="AD233"/>
  <c r="AD232" s="1"/>
  <c r="AD231" s="1"/>
  <c r="AD226" s="1"/>
  <c r="AJ234"/>
  <c r="AD105"/>
  <c r="AJ106"/>
  <c r="AD24"/>
  <c r="AD23" s="1"/>
  <c r="AD22" s="1"/>
  <c r="AD21" s="1"/>
  <c r="AD20" s="1"/>
  <c r="AD19" s="1"/>
  <c r="AJ25"/>
  <c r="AJ850"/>
  <c r="AD849"/>
  <c r="AD848" s="1"/>
  <c r="AH702"/>
  <c r="AB701"/>
  <c r="AB700" s="1"/>
  <c r="AD583"/>
  <c r="AD582" s="1"/>
  <c r="AD581" s="1"/>
  <c r="AJ584"/>
  <c r="AJ479"/>
  <c r="AD478"/>
  <c r="AD477" s="1"/>
  <c r="AD473" s="1"/>
  <c r="AD31"/>
  <c r="AD30" s="1"/>
  <c r="AJ32"/>
  <c r="AJ536"/>
  <c r="AD535"/>
  <c r="AD534" s="1"/>
  <c r="AD533" s="1"/>
  <c r="AJ321"/>
  <c r="AD320"/>
  <c r="AD319" s="1"/>
  <c r="AJ65"/>
  <c r="AD64"/>
  <c r="AD693"/>
  <c r="X692"/>
  <c r="X691" s="1"/>
  <c r="AH124"/>
  <c r="AB123"/>
  <c r="AH512"/>
  <c r="AB511"/>
  <c r="AB510" s="1"/>
  <c r="AB509" s="1"/>
  <c r="AJ197"/>
  <c r="AD196"/>
  <c r="AD195" s="1"/>
  <c r="AD194" s="1"/>
  <c r="AH143"/>
  <c r="AB142"/>
  <c r="AJ414"/>
  <c r="AD413"/>
  <c r="AD412" s="1"/>
  <c r="AB31"/>
  <c r="AB30" s="1"/>
  <c r="AH32"/>
  <c r="AD156"/>
  <c r="AJ157"/>
  <c r="AJ390"/>
  <c r="AD389"/>
  <c r="AD388" s="1"/>
  <c r="AD387" s="1"/>
  <c r="AD386" s="1"/>
  <c r="AD385" s="1"/>
  <c r="AD445"/>
  <c r="AD444" s="1"/>
  <c r="AD443" s="1"/>
  <c r="AD442" s="1"/>
  <c r="AJ446"/>
  <c r="V399"/>
  <c r="V398" s="1"/>
  <c r="V397" s="1"/>
  <c r="V396" s="1"/>
  <c r="AA400"/>
  <c r="Y400"/>
  <c r="AH705"/>
  <c r="AB704"/>
  <c r="AB703" s="1"/>
  <c r="AH172"/>
  <c r="AB171"/>
  <c r="AH786"/>
  <c r="AB785"/>
  <c r="AB784" s="1"/>
  <c r="AJ337"/>
  <c r="AD336"/>
  <c r="AD335" s="1"/>
  <c r="AD334" s="1"/>
  <c r="AD333" s="1"/>
  <c r="AJ118"/>
  <c r="AD117"/>
  <c r="AD116" s="1"/>
  <c r="AD611"/>
  <c r="AD610" s="1"/>
  <c r="AD606" s="1"/>
  <c r="AD605" s="1"/>
  <c r="AJ612"/>
  <c r="AH298"/>
  <c r="AB297"/>
  <c r="AH104"/>
  <c r="AB103"/>
  <c r="AD37"/>
  <c r="AD36" s="1"/>
  <c r="AJ38"/>
  <c r="AH72"/>
  <c r="AB71"/>
  <c r="AB70" s="1"/>
  <c r="AB69" s="1"/>
  <c r="AB68" s="1"/>
  <c r="AB67" s="1"/>
  <c r="AJ644"/>
  <c r="AD643"/>
  <c r="AD642" s="1"/>
  <c r="AD637" s="1"/>
  <c r="AD89"/>
  <c r="AJ90"/>
  <c r="AH687"/>
  <c r="AB686"/>
  <c r="AB685" s="1"/>
  <c r="AB680" s="1"/>
  <c r="AB64"/>
  <c r="AH65"/>
  <c r="AJ122"/>
  <c r="AD121"/>
  <c r="AD120" s="1"/>
  <c r="AJ436"/>
  <c r="AD435"/>
  <c r="AD434" s="1"/>
  <c r="AD433" s="1"/>
  <c r="AD654"/>
  <c r="AD653" s="1"/>
  <c r="AD652" s="1"/>
  <c r="AJ655"/>
  <c r="AD142"/>
  <c r="AD141" s="1"/>
  <c r="AD140" s="1"/>
  <c r="AD139" s="1"/>
  <c r="AJ143"/>
  <c r="AJ604"/>
  <c r="AD603"/>
  <c r="AD602" s="1"/>
  <c r="AD601" s="1"/>
  <c r="X687"/>
  <c r="R686"/>
  <c r="R685" s="1"/>
  <c r="R680" s="1"/>
  <c r="V154"/>
  <c r="V151" s="1"/>
  <c r="V150" s="1"/>
  <c r="V149" s="1"/>
  <c r="AB155"/>
  <c r="AH403"/>
  <c r="AB402"/>
  <c r="AB401" s="1"/>
  <c r="AH370"/>
  <c r="AB369"/>
  <c r="AB368" s="1"/>
  <c r="AB367" s="1"/>
  <c r="AB366" s="1"/>
  <c r="AH612"/>
  <c r="AB611"/>
  <c r="AB610" s="1"/>
  <c r="AB606" s="1"/>
  <c r="AB605" s="1"/>
  <c r="AH183"/>
  <c r="AB182"/>
  <c r="AB181" s="1"/>
  <c r="AB180" s="1"/>
  <c r="AB179" s="1"/>
  <c r="AJ441"/>
  <c r="AD440"/>
  <c r="AD439" s="1"/>
  <c r="AD438" s="1"/>
  <c r="AD437" s="1"/>
  <c r="AJ816"/>
  <c r="AD815"/>
  <c r="AD814" s="1"/>
  <c r="AH314"/>
  <c r="AB313"/>
  <c r="AB312" s="1"/>
  <c r="AB311" s="1"/>
  <c r="AJ264"/>
  <c r="AD263"/>
  <c r="AD262" s="1"/>
  <c r="X170"/>
  <c r="X169" s="1"/>
  <c r="X164" s="1"/>
  <c r="X163" s="1"/>
  <c r="X161" s="1"/>
  <c r="X585"/>
  <c r="X575" s="1"/>
  <c r="V249"/>
  <c r="V240" s="1"/>
  <c r="V239" s="1"/>
  <c r="X841"/>
  <c r="X840" s="1"/>
  <c r="X519"/>
  <c r="V226"/>
  <c r="AB315"/>
  <c r="X315"/>
  <c r="X310" s="1"/>
  <c r="X309" s="1"/>
  <c r="V907"/>
  <c r="AB499"/>
  <c r="AB306"/>
  <c r="AB305" s="1"/>
  <c r="AB304" s="1"/>
  <c r="AB303" s="1"/>
  <c r="AB302" s="1"/>
  <c r="AH307"/>
  <c r="AD630"/>
  <c r="AJ631"/>
  <c r="AD592"/>
  <c r="AD591" s="1"/>
  <c r="AD590" s="1"/>
  <c r="AD585" s="1"/>
  <c r="AJ593"/>
  <c r="AD501"/>
  <c r="AD500" s="1"/>
  <c r="AJ502"/>
  <c r="AH210"/>
  <c r="AB209"/>
  <c r="AB208" s="1"/>
  <c r="AB207" s="1"/>
  <c r="AB206" s="1"/>
  <c r="AB791"/>
  <c r="AB790" s="1"/>
  <c r="AH792"/>
  <c r="AB733"/>
  <c r="AB732" s="1"/>
  <c r="AB731" s="1"/>
  <c r="AB730" s="1"/>
  <c r="AB729" s="1"/>
  <c r="AB728" s="1"/>
  <c r="AH734"/>
  <c r="AJ527"/>
  <c r="AD526"/>
  <c r="AD525" s="1"/>
  <c r="AD524" s="1"/>
  <c r="AD773"/>
  <c r="AD772" s="1"/>
  <c r="AJ774"/>
  <c r="AB251"/>
  <c r="AB250" s="1"/>
  <c r="AH252"/>
  <c r="AB173"/>
  <c r="AH174"/>
  <c r="AH93"/>
  <c r="AB92"/>
  <c r="AB91" s="1"/>
  <c r="AD257"/>
  <c r="AD256" s="1"/>
  <c r="AJ258"/>
  <c r="P413"/>
  <c r="P412" s="1"/>
  <c r="P411" s="1"/>
  <c r="P410" s="1"/>
  <c r="P379" s="1"/>
  <c r="V414"/>
  <c r="V644"/>
  <c r="P643"/>
  <c r="P642" s="1"/>
  <c r="P637" s="1"/>
  <c r="R740"/>
  <c r="R739" s="1"/>
  <c r="X741"/>
  <c r="V84"/>
  <c r="P83"/>
  <c r="P82" s="1"/>
  <c r="P81" s="1"/>
  <c r="V544"/>
  <c r="P543"/>
  <c r="P542" s="1"/>
  <c r="P541" s="1"/>
  <c r="P540" s="1"/>
  <c r="X544"/>
  <c r="R543"/>
  <c r="R542" s="1"/>
  <c r="R541" s="1"/>
  <c r="R540" s="1"/>
  <c r="AD843"/>
  <c r="AD842" s="1"/>
  <c r="AJ844"/>
  <c r="AD522"/>
  <c r="AD521" s="1"/>
  <c r="AD520" s="1"/>
  <c r="AJ523"/>
  <c r="AJ847"/>
  <c r="AD846"/>
  <c r="AD845" s="1"/>
  <c r="AH230"/>
  <c r="AB229"/>
  <c r="AB228" s="1"/>
  <c r="AB227" s="1"/>
  <c r="AH853"/>
  <c r="AB852"/>
  <c r="AB851" s="1"/>
  <c r="AH441"/>
  <c r="AB440"/>
  <c r="AB439" s="1"/>
  <c r="AB438" s="1"/>
  <c r="AB437" s="1"/>
  <c r="AB422" s="1"/>
  <c r="AB891"/>
  <c r="AB890" s="1"/>
  <c r="AB889" s="1"/>
  <c r="AH892"/>
  <c r="AB743"/>
  <c r="AB742" s="1"/>
  <c r="AH744"/>
  <c r="X813"/>
  <c r="R812"/>
  <c r="R811" s="1"/>
  <c r="V600"/>
  <c r="P599"/>
  <c r="P598" s="1"/>
  <c r="P597" s="1"/>
  <c r="P596" s="1"/>
  <c r="P595" s="1"/>
  <c r="AB417"/>
  <c r="V416"/>
  <c r="V415" s="1"/>
  <c r="X240"/>
  <c r="X239" s="1"/>
  <c r="X238" s="1"/>
  <c r="AD764"/>
  <c r="AD763" s="1"/>
  <c r="AJ765"/>
  <c r="AH277"/>
  <c r="AB276"/>
  <c r="AB275" s="1"/>
  <c r="AB274" s="1"/>
  <c r="AB273" s="1"/>
  <c r="X131"/>
  <c r="R130"/>
  <c r="X558"/>
  <c r="R557"/>
  <c r="R556" s="1"/>
  <c r="R555" s="1"/>
  <c r="R554" s="1"/>
  <c r="V813"/>
  <c r="P812"/>
  <c r="P811" s="1"/>
  <c r="X906"/>
  <c r="R905"/>
  <c r="R904" s="1"/>
  <c r="R903" s="1"/>
  <c r="R902" s="1"/>
  <c r="R901" s="1"/>
  <c r="R899" s="1"/>
  <c r="AJ508"/>
  <c r="AD507"/>
  <c r="AD506" s="1"/>
  <c r="AB291"/>
  <c r="AB290" s="1"/>
  <c r="AB289" s="1"/>
  <c r="AH292"/>
  <c r="AH25"/>
  <c r="AB24"/>
  <c r="AB23" s="1"/>
  <c r="AB22" s="1"/>
  <c r="AB21" s="1"/>
  <c r="AB20" s="1"/>
  <c r="AB19" s="1"/>
  <c r="AH569"/>
  <c r="AB568"/>
  <c r="AB567" s="1"/>
  <c r="AB566" s="1"/>
  <c r="AB565" s="1"/>
  <c r="AB564" s="1"/>
  <c r="AB876"/>
  <c r="AB875" s="1"/>
  <c r="AH877"/>
  <c r="AJ623"/>
  <c r="AD622"/>
  <c r="AD621" s="1"/>
  <c r="AD620" s="1"/>
  <c r="AJ261"/>
  <c r="AD260"/>
  <c r="AD259" s="1"/>
  <c r="AD785"/>
  <c r="AD784" s="1"/>
  <c r="AJ786"/>
  <c r="AH225"/>
  <c r="AB224"/>
  <c r="V920"/>
  <c r="P919"/>
  <c r="P918" s="1"/>
  <c r="P917" s="1"/>
  <c r="P916" s="1"/>
  <c r="P915" s="1"/>
  <c r="AD628"/>
  <c r="AJ629"/>
  <c r="AH258"/>
  <c r="AB257"/>
  <c r="AB256" s="1"/>
  <c r="AH197"/>
  <c r="AB196"/>
  <c r="AB195" s="1"/>
  <c r="AB194" s="1"/>
  <c r="AB749"/>
  <c r="AB748" s="1"/>
  <c r="AH750"/>
  <c r="AD317"/>
  <c r="AD316" s="1"/>
  <c r="AD315" s="1"/>
  <c r="AJ318"/>
  <c r="AH910"/>
  <c r="AB909"/>
  <c r="AB908" s="1"/>
  <c r="AB907" s="1"/>
  <c r="AB478"/>
  <c r="AB477" s="1"/>
  <c r="AB473" s="1"/>
  <c r="AH479"/>
  <c r="AH384"/>
  <c r="AB383"/>
  <c r="AB382" s="1"/>
  <c r="AB381" s="1"/>
  <c r="AB380" s="1"/>
  <c r="V129"/>
  <c r="P128"/>
  <c r="P127" s="1"/>
  <c r="P119" s="1"/>
  <c r="X888"/>
  <c r="R887"/>
  <c r="R884" s="1"/>
  <c r="R874" s="1"/>
  <c r="R873" s="1"/>
  <c r="R861" s="1"/>
  <c r="V741"/>
  <c r="P740"/>
  <c r="P739" s="1"/>
  <c r="P738" s="1"/>
  <c r="P737" s="1"/>
  <c r="P736" s="1"/>
  <c r="R531"/>
  <c r="R530" s="1"/>
  <c r="R529" s="1"/>
  <c r="R528" s="1"/>
  <c r="X532"/>
  <c r="X498"/>
  <c r="R497"/>
  <c r="R496" s="1"/>
  <c r="R495" s="1"/>
  <c r="R494" s="1"/>
  <c r="R493" s="1"/>
  <c r="V619"/>
  <c r="P618"/>
  <c r="P617" s="1"/>
  <c r="P616" s="1"/>
  <c r="P615" s="1"/>
  <c r="P614" s="1"/>
  <c r="AJ792"/>
  <c r="AD791"/>
  <c r="AD790" s="1"/>
  <c r="AB152"/>
  <c r="AH153"/>
  <c r="AB779"/>
  <c r="AB778" s="1"/>
  <c r="AH780"/>
  <c r="V532"/>
  <c r="P531"/>
  <c r="P530" s="1"/>
  <c r="P529" s="1"/>
  <c r="P528" s="1"/>
  <c r="V625"/>
  <c r="V624" s="1"/>
  <c r="X214"/>
  <c r="X533"/>
  <c r="V141"/>
  <c r="V140" s="1"/>
  <c r="V139" s="1"/>
  <c r="X411"/>
  <c r="X410" s="1"/>
  <c r="X379" s="1"/>
  <c r="V29"/>
  <c r="V28" s="1"/>
  <c r="V27" s="1"/>
  <c r="R212"/>
  <c r="V170"/>
  <c r="V169" s="1"/>
  <c r="V164" s="1"/>
  <c r="V163" s="1"/>
  <c r="V161" s="1"/>
  <c r="V294"/>
  <c r="V293" s="1"/>
  <c r="V288" s="1"/>
  <c r="V267" s="1"/>
  <c r="V266" s="1"/>
  <c r="V102"/>
  <c r="V101" s="1"/>
  <c r="V100" s="1"/>
  <c r="X36"/>
  <c r="X29" s="1"/>
  <c r="X28" s="1"/>
  <c r="X27" s="1"/>
  <c r="V680"/>
  <c r="V679" s="1"/>
  <c r="V310"/>
  <c r="V309" s="1"/>
  <c r="J464"/>
  <c r="L464"/>
  <c r="I942"/>
  <c r="J637"/>
  <c r="J636" s="1"/>
  <c r="J635" s="1"/>
  <c r="H942"/>
  <c r="L680"/>
  <c r="L679" s="1"/>
  <c r="L635" s="1"/>
  <c r="L633" s="1"/>
  <c r="G105"/>
  <c r="F105"/>
  <c r="G53"/>
  <c r="F53"/>
  <c r="G52"/>
  <c r="L52" s="1"/>
  <c r="F52"/>
  <c r="J52" s="1"/>
  <c r="G50"/>
  <c r="L50" s="1"/>
  <c r="F50"/>
  <c r="J50" s="1"/>
  <c r="G299"/>
  <c r="F299"/>
  <c r="G156"/>
  <c r="F156"/>
  <c r="AP192" l="1"/>
  <c r="AP191" s="1"/>
  <c r="AP190" s="1"/>
  <c r="AV193"/>
  <c r="AV192" s="1"/>
  <c r="AV191" s="1"/>
  <c r="AV190" s="1"/>
  <c r="AP297"/>
  <c r="AV298"/>
  <c r="AV297" s="1"/>
  <c r="AP92"/>
  <c r="AP91" s="1"/>
  <c r="AV93"/>
  <c r="AV92" s="1"/>
  <c r="AV91" s="1"/>
  <c r="AP809"/>
  <c r="AP808" s="1"/>
  <c r="AV810"/>
  <c r="AV809" s="1"/>
  <c r="AV808" s="1"/>
  <c r="AP182"/>
  <c r="AP181" s="1"/>
  <c r="AP180" s="1"/>
  <c r="AP179" s="1"/>
  <c r="AV183"/>
  <c r="AV182" s="1"/>
  <c r="AV181" s="1"/>
  <c r="AV180" s="1"/>
  <c r="AV179" s="1"/>
  <c r="AP752"/>
  <c r="AP751" s="1"/>
  <c r="AV753"/>
  <c r="AV752" s="1"/>
  <c r="AV751" s="1"/>
  <c r="AN835"/>
  <c r="AN834" s="1"/>
  <c r="AN833" s="1"/>
  <c r="AN832" s="1"/>
  <c r="AT836"/>
  <c r="AT835" s="1"/>
  <c r="AT834" s="1"/>
  <c r="AT833" s="1"/>
  <c r="AT832" s="1"/>
  <c r="AP891"/>
  <c r="AP890" s="1"/>
  <c r="AP889" s="1"/>
  <c r="AV892"/>
  <c r="AV891" s="1"/>
  <c r="AV890" s="1"/>
  <c r="AV889" s="1"/>
  <c r="AN788"/>
  <c r="AN787" s="1"/>
  <c r="AT789"/>
  <c r="AT788" s="1"/>
  <c r="AT787" s="1"/>
  <c r="AN361"/>
  <c r="AT363"/>
  <c r="AT361" s="1"/>
  <c r="AN752"/>
  <c r="AN751" s="1"/>
  <c r="AT753"/>
  <c r="AT752" s="1"/>
  <c r="AT751" s="1"/>
  <c r="AP868"/>
  <c r="AP867" s="1"/>
  <c r="AV869"/>
  <c r="AV868" s="1"/>
  <c r="AV867" s="1"/>
  <c r="AN317"/>
  <c r="AN316" s="1"/>
  <c r="AT318"/>
  <c r="AT317" s="1"/>
  <c r="AT316" s="1"/>
  <c r="AN794"/>
  <c r="AN793" s="1"/>
  <c r="AT795"/>
  <c r="AT794" s="1"/>
  <c r="AT793" s="1"/>
  <c r="AP369"/>
  <c r="AP368" s="1"/>
  <c r="AP367" s="1"/>
  <c r="AP366" s="1"/>
  <c r="AV370"/>
  <c r="AV369" s="1"/>
  <c r="AV368" s="1"/>
  <c r="AV367" s="1"/>
  <c r="AV366" s="1"/>
  <c r="AN622"/>
  <c r="AN621" s="1"/>
  <c r="AN620" s="1"/>
  <c r="AT623"/>
  <c r="AT622" s="1"/>
  <c r="AT621" s="1"/>
  <c r="AT620" s="1"/>
  <c r="AP204"/>
  <c r="AV205"/>
  <c r="AV204" s="1"/>
  <c r="AP876"/>
  <c r="AP875" s="1"/>
  <c r="AV877"/>
  <c r="AV876" s="1"/>
  <c r="AV875" s="1"/>
  <c r="AP125"/>
  <c r="AV126"/>
  <c r="AV125" s="1"/>
  <c r="AP701"/>
  <c r="AP700" s="1"/>
  <c r="AV702"/>
  <c r="AV701" s="1"/>
  <c r="AV700" s="1"/>
  <c r="AP340"/>
  <c r="AP339" s="1"/>
  <c r="AP338" s="1"/>
  <c r="AV341"/>
  <c r="AV340" s="1"/>
  <c r="AV339" s="1"/>
  <c r="AV338" s="1"/>
  <c r="AN855"/>
  <c r="AN854" s="1"/>
  <c r="AT856"/>
  <c r="AT855" s="1"/>
  <c r="AT854" s="1"/>
  <c r="AP639"/>
  <c r="AP638" s="1"/>
  <c r="AV640"/>
  <c r="AV639" s="1"/>
  <c r="AV638" s="1"/>
  <c r="AP794"/>
  <c r="AP793" s="1"/>
  <c r="AV795"/>
  <c r="AV794" s="1"/>
  <c r="AV793" s="1"/>
  <c r="AN561"/>
  <c r="AN560" s="1"/>
  <c r="AN559" s="1"/>
  <c r="AT562"/>
  <c r="AT561" s="1"/>
  <c r="AT560" s="1"/>
  <c r="AT559" s="1"/>
  <c r="AN137"/>
  <c r="AN136" s="1"/>
  <c r="AN135" s="1"/>
  <c r="AN134" s="1"/>
  <c r="AT138"/>
  <c r="AT137" s="1"/>
  <c r="AT136" s="1"/>
  <c r="AT135" s="1"/>
  <c r="AT134" s="1"/>
  <c r="AN661"/>
  <c r="AN660" s="1"/>
  <c r="AT662"/>
  <c r="AT661" s="1"/>
  <c r="AT660" s="1"/>
  <c r="AN682"/>
  <c r="AN681" s="1"/>
  <c r="AT683"/>
  <c r="AT682" s="1"/>
  <c r="AT681" s="1"/>
  <c r="AN34"/>
  <c r="AN33" s="1"/>
  <c r="AT35"/>
  <c r="AT34" s="1"/>
  <c r="AT33" s="1"/>
  <c r="AP865"/>
  <c r="AP864" s="1"/>
  <c r="AV866"/>
  <c r="AV865" s="1"/>
  <c r="AV864" s="1"/>
  <c r="AN846"/>
  <c r="AN845" s="1"/>
  <c r="AT847"/>
  <c r="AT846" s="1"/>
  <c r="AT845" s="1"/>
  <c r="AN809"/>
  <c r="AN808" s="1"/>
  <c r="AT810"/>
  <c r="AT809" s="1"/>
  <c r="AT808" s="1"/>
  <c r="AN776"/>
  <c r="AN775" s="1"/>
  <c r="AT777"/>
  <c r="AT776" s="1"/>
  <c r="AT775" s="1"/>
  <c r="AB695"/>
  <c r="AB625"/>
  <c r="AB624" s="1"/>
  <c r="AN770"/>
  <c r="AN769" s="1"/>
  <c r="AT771"/>
  <c r="AT770" s="1"/>
  <c r="AT769" s="1"/>
  <c r="AP254"/>
  <c r="AP253" s="1"/>
  <c r="AV255"/>
  <c r="AV254" s="1"/>
  <c r="AV253" s="1"/>
  <c r="AN592"/>
  <c r="AN591" s="1"/>
  <c r="AN590" s="1"/>
  <c r="AT593"/>
  <c r="AT592" s="1"/>
  <c r="AT591" s="1"/>
  <c r="AT590" s="1"/>
  <c r="AN426"/>
  <c r="AN425" s="1"/>
  <c r="AN424" s="1"/>
  <c r="AN423" s="1"/>
  <c r="AT427"/>
  <c r="AT426" s="1"/>
  <c r="AT425" s="1"/>
  <c r="AT424" s="1"/>
  <c r="AT423" s="1"/>
  <c r="AP909"/>
  <c r="AP908" s="1"/>
  <c r="AV910"/>
  <c r="AV909" s="1"/>
  <c r="AV908" s="1"/>
  <c r="AP235"/>
  <c r="AV236"/>
  <c r="AV235" s="1"/>
  <c r="AN507"/>
  <c r="AN506" s="1"/>
  <c r="AT508"/>
  <c r="AT507" s="1"/>
  <c r="AT506" s="1"/>
  <c r="AN654"/>
  <c r="AN653" s="1"/>
  <c r="AT655"/>
  <c r="AT654" s="1"/>
  <c r="AT653" s="1"/>
  <c r="AP547"/>
  <c r="AP546" s="1"/>
  <c r="AP545" s="1"/>
  <c r="AV548"/>
  <c r="AV547" s="1"/>
  <c r="AV546" s="1"/>
  <c r="AV545" s="1"/>
  <c r="AN89"/>
  <c r="AT90"/>
  <c r="AT89" s="1"/>
  <c r="AP137"/>
  <c r="AP136" s="1"/>
  <c r="AP135" s="1"/>
  <c r="AP134" s="1"/>
  <c r="AV138"/>
  <c r="AV137" s="1"/>
  <c r="AV136" s="1"/>
  <c r="AV135" s="1"/>
  <c r="AV134" s="1"/>
  <c r="AN764"/>
  <c r="AN763" s="1"/>
  <c r="AT765"/>
  <c r="AT764" s="1"/>
  <c r="AT763" s="1"/>
  <c r="AN461"/>
  <c r="AN460" s="1"/>
  <c r="AN459" s="1"/>
  <c r="AN458" s="1"/>
  <c r="AN457" s="1"/>
  <c r="AT462"/>
  <c r="AT461" s="1"/>
  <c r="AT460" s="1"/>
  <c r="AT459" s="1"/>
  <c r="AT458" s="1"/>
  <c r="AT457" s="1"/>
  <c r="AN782"/>
  <c r="AN781" s="1"/>
  <c r="AT783"/>
  <c r="AT782" s="1"/>
  <c r="AT781" s="1"/>
  <c r="AN628"/>
  <c r="AT629"/>
  <c r="AT628" s="1"/>
  <c r="AN692"/>
  <c r="AN691" s="1"/>
  <c r="AT693"/>
  <c r="AT692" s="1"/>
  <c r="AT691" s="1"/>
  <c r="AD221"/>
  <c r="AD220" s="1"/>
  <c r="AD215" s="1"/>
  <c r="AP112"/>
  <c r="AV113"/>
  <c r="AV112" s="1"/>
  <c r="AP912"/>
  <c r="AP911" s="1"/>
  <c r="AV913"/>
  <c r="AV912" s="1"/>
  <c r="AV911" s="1"/>
  <c r="AN800"/>
  <c r="AN799" s="1"/>
  <c r="AT801"/>
  <c r="AT800" s="1"/>
  <c r="AT799" s="1"/>
  <c r="AP929"/>
  <c r="AP928" s="1"/>
  <c r="AP927" s="1"/>
  <c r="AP926" s="1"/>
  <c r="AP925" s="1"/>
  <c r="AP924" s="1"/>
  <c r="AP922" s="1"/>
  <c r="AV930"/>
  <c r="AV929" s="1"/>
  <c r="AV928" s="1"/>
  <c r="AV927" s="1"/>
  <c r="AV926" s="1"/>
  <c r="AV925" s="1"/>
  <c r="AV924" s="1"/>
  <c r="AV922" s="1"/>
  <c r="AN435"/>
  <c r="AN434" s="1"/>
  <c r="AN433" s="1"/>
  <c r="AT436"/>
  <c r="AT435" s="1"/>
  <c r="AT434" s="1"/>
  <c r="AT433" s="1"/>
  <c r="AN572"/>
  <c r="AN571" s="1"/>
  <c r="AN570" s="1"/>
  <c r="AT573"/>
  <c r="AT572" s="1"/>
  <c r="AT571" s="1"/>
  <c r="AT570" s="1"/>
  <c r="AP78"/>
  <c r="AP77" s="1"/>
  <c r="AP76" s="1"/>
  <c r="AP75" s="1"/>
  <c r="AV79"/>
  <c r="AV78" s="1"/>
  <c r="AV77" s="1"/>
  <c r="AV76" s="1"/>
  <c r="AV75" s="1"/>
  <c r="AN758"/>
  <c r="AN757" s="1"/>
  <c r="AT759"/>
  <c r="AT758" s="1"/>
  <c r="AT757" s="1"/>
  <c r="AP383"/>
  <c r="AP382" s="1"/>
  <c r="AP381" s="1"/>
  <c r="AP380" s="1"/>
  <c r="AV384"/>
  <c r="AV383" s="1"/>
  <c r="AV382" s="1"/>
  <c r="AV381" s="1"/>
  <c r="AV380" s="1"/>
  <c r="AP218"/>
  <c r="AP217" s="1"/>
  <c r="AP216" s="1"/>
  <c r="AV219"/>
  <c r="AV218" s="1"/>
  <c r="AV217" s="1"/>
  <c r="AV216" s="1"/>
  <c r="AP306"/>
  <c r="AP305" s="1"/>
  <c r="AP304" s="1"/>
  <c r="AP303" s="1"/>
  <c r="AP302" s="1"/>
  <c r="AV307"/>
  <c r="AV306" s="1"/>
  <c r="AV305" s="1"/>
  <c r="AV304" s="1"/>
  <c r="AV303" s="1"/>
  <c r="AV302" s="1"/>
  <c r="AP697"/>
  <c r="AP696" s="1"/>
  <c r="AV698"/>
  <c r="AV697" s="1"/>
  <c r="AV696" s="1"/>
  <c r="AN723"/>
  <c r="AN722" s="1"/>
  <c r="AN721" s="1"/>
  <c r="AN720" s="1"/>
  <c r="AT724"/>
  <c r="AT723" s="1"/>
  <c r="AT722" s="1"/>
  <c r="AT721" s="1"/>
  <c r="AT720" s="1"/>
  <c r="AN389"/>
  <c r="AN388" s="1"/>
  <c r="AN387" s="1"/>
  <c r="AN386" s="1"/>
  <c r="AN385" s="1"/>
  <c r="AT390"/>
  <c r="AT389" s="1"/>
  <c r="AT388" s="1"/>
  <c r="AT387" s="1"/>
  <c r="AT386" s="1"/>
  <c r="AT385" s="1"/>
  <c r="AP707"/>
  <c r="AP706" s="1"/>
  <c r="AV708"/>
  <c r="AV707" s="1"/>
  <c r="AV706" s="1"/>
  <c r="AP146"/>
  <c r="AV148"/>
  <c r="AV146" s="1"/>
  <c r="AN608"/>
  <c r="AN607" s="1"/>
  <c r="AT609"/>
  <c r="AT608" s="1"/>
  <c r="AT607" s="1"/>
  <c r="AP608"/>
  <c r="AP607" s="1"/>
  <c r="AV609"/>
  <c r="AV608" s="1"/>
  <c r="AV607" s="1"/>
  <c r="AJ317"/>
  <c r="AJ316" s="1"/>
  <c r="AP318"/>
  <c r="AH152"/>
  <c r="AN153"/>
  <c r="AH749"/>
  <c r="AH748" s="1"/>
  <c r="AN750"/>
  <c r="AJ791"/>
  <c r="AJ790" s="1"/>
  <c r="AP792"/>
  <c r="AH196"/>
  <c r="AH195" s="1"/>
  <c r="AH194" s="1"/>
  <c r="AN197"/>
  <c r="AH224"/>
  <c r="AN225"/>
  <c r="AJ260"/>
  <c r="AJ259" s="1"/>
  <c r="AP261"/>
  <c r="AH24"/>
  <c r="AH23" s="1"/>
  <c r="AH22" s="1"/>
  <c r="AH21" s="1"/>
  <c r="AH20" s="1"/>
  <c r="AH19" s="1"/>
  <c r="AN25"/>
  <c r="AJ507"/>
  <c r="AJ506" s="1"/>
  <c r="AP508"/>
  <c r="AH852"/>
  <c r="AH851" s="1"/>
  <c r="AN853"/>
  <c r="AJ846"/>
  <c r="AJ845" s="1"/>
  <c r="AP847"/>
  <c r="AH92"/>
  <c r="AH91" s="1"/>
  <c r="AN93"/>
  <c r="AJ526"/>
  <c r="AJ525" s="1"/>
  <c r="AJ524" s="1"/>
  <c r="AP527"/>
  <c r="AH313"/>
  <c r="AH312" s="1"/>
  <c r="AH311" s="1"/>
  <c r="AN314"/>
  <c r="AJ440"/>
  <c r="AJ439" s="1"/>
  <c r="AJ438" s="1"/>
  <c r="AJ437" s="1"/>
  <c r="AP441"/>
  <c r="AH611"/>
  <c r="AH610" s="1"/>
  <c r="AH606" s="1"/>
  <c r="AH605" s="1"/>
  <c r="AN612"/>
  <c r="AH402"/>
  <c r="AH401" s="1"/>
  <c r="AN403"/>
  <c r="AJ435"/>
  <c r="AJ434" s="1"/>
  <c r="AJ433" s="1"/>
  <c r="AP436"/>
  <c r="AH71"/>
  <c r="AH70" s="1"/>
  <c r="AH69" s="1"/>
  <c r="AH68" s="1"/>
  <c r="AH67" s="1"/>
  <c r="AN72"/>
  <c r="AH103"/>
  <c r="AN104"/>
  <c r="AJ336"/>
  <c r="AJ335" s="1"/>
  <c r="AJ334" s="1"/>
  <c r="AJ333" s="1"/>
  <c r="AP337"/>
  <c r="AH171"/>
  <c r="AN172"/>
  <c r="AH31"/>
  <c r="AH30" s="1"/>
  <c r="AN32"/>
  <c r="AJ31"/>
  <c r="AJ30" s="1"/>
  <c r="AP32"/>
  <c r="AJ583"/>
  <c r="AJ582" s="1"/>
  <c r="AJ581" s="1"/>
  <c r="AP584"/>
  <c r="AJ105"/>
  <c r="AP106"/>
  <c r="AJ871"/>
  <c r="AJ870" s="1"/>
  <c r="AJ863" s="1"/>
  <c r="AJ862" s="1"/>
  <c r="AP872"/>
  <c r="AJ852"/>
  <c r="AJ851" s="1"/>
  <c r="AP853"/>
  <c r="AH630"/>
  <c r="AN631"/>
  <c r="AH187"/>
  <c r="AH186" s="1"/>
  <c r="AH185" s="1"/>
  <c r="AH184" s="1"/>
  <c r="AN188"/>
  <c r="AH132"/>
  <c r="AN133"/>
  <c r="AH483"/>
  <c r="AH482" s="1"/>
  <c r="AH481" s="1"/>
  <c r="AN484"/>
  <c r="AJ572"/>
  <c r="AJ571" s="1"/>
  <c r="AJ570" s="1"/>
  <c r="AP573"/>
  <c r="AJ761"/>
  <c r="AJ760" s="1"/>
  <c r="AP762"/>
  <c r="AH803"/>
  <c r="AH802" s="1"/>
  <c r="AN804"/>
  <c r="AJ299"/>
  <c r="AP300"/>
  <c r="AJ626"/>
  <c r="AP627"/>
  <c r="AJ797"/>
  <c r="AJ796" s="1"/>
  <c r="AP798"/>
  <c r="AH767"/>
  <c r="AH766" s="1"/>
  <c r="AN768"/>
  <c r="AJ723"/>
  <c r="AJ722" s="1"/>
  <c r="AJ721" s="1"/>
  <c r="AJ720" s="1"/>
  <c r="AP724"/>
  <c r="AH349"/>
  <c r="AH348" s="1"/>
  <c r="AH347" s="1"/>
  <c r="AH346" s="1"/>
  <c r="AN350"/>
  <c r="AH146"/>
  <c r="AN148"/>
  <c r="AJ568"/>
  <c r="AJ567" s="1"/>
  <c r="AJ566" s="1"/>
  <c r="AJ565" s="1"/>
  <c r="AJ564" s="1"/>
  <c r="AP569"/>
  <c r="AJ187"/>
  <c r="AJ186" s="1"/>
  <c r="AJ185" s="1"/>
  <c r="AJ184" s="1"/>
  <c r="AP188"/>
  <c r="AH235"/>
  <c r="AN236"/>
  <c r="AH222"/>
  <c r="AN223"/>
  <c r="AH689"/>
  <c r="AH688" s="1"/>
  <c r="AN690"/>
  <c r="AH354"/>
  <c r="AH353" s="1"/>
  <c r="AH352" s="1"/>
  <c r="AH351" s="1"/>
  <c r="AN355"/>
  <c r="AJ313"/>
  <c r="AJ312" s="1"/>
  <c r="AJ311" s="1"/>
  <c r="AP314"/>
  <c r="AH454"/>
  <c r="AH453" s="1"/>
  <c r="AH452" s="1"/>
  <c r="AH451" s="1"/>
  <c r="AH450" s="1"/>
  <c r="AH448" s="1"/>
  <c r="AN455"/>
  <c r="AH376"/>
  <c r="AN377"/>
  <c r="AJ354"/>
  <c r="AJ353" s="1"/>
  <c r="AJ352" s="1"/>
  <c r="AJ351" s="1"/>
  <c r="AP355"/>
  <c r="AJ718"/>
  <c r="AJ717" s="1"/>
  <c r="AJ716" s="1"/>
  <c r="AJ715" s="1"/>
  <c r="AP719"/>
  <c r="AH501"/>
  <c r="AH500" s="1"/>
  <c r="AN502"/>
  <c r="AH326"/>
  <c r="AH325" s="1"/>
  <c r="AH324" s="1"/>
  <c r="AH323" s="1"/>
  <c r="AH322" s="1"/>
  <c r="AN327"/>
  <c r="AH331"/>
  <c r="AH330" s="1"/>
  <c r="AH329" s="1"/>
  <c r="AH328" s="1"/>
  <c r="AN332"/>
  <c r="AJ402"/>
  <c r="AJ401" s="1"/>
  <c r="AP403"/>
  <c r="AH912"/>
  <c r="AH911" s="1"/>
  <c r="AN913"/>
  <c r="AH445"/>
  <c r="AH444" s="1"/>
  <c r="AH443" s="1"/>
  <c r="AH442" s="1"/>
  <c r="AN446"/>
  <c r="AJ222"/>
  <c r="AP223"/>
  <c r="AH121"/>
  <c r="AN122"/>
  <c r="AH320"/>
  <c r="AH319" s="1"/>
  <c r="AH315" s="1"/>
  <c r="AN321"/>
  <c r="AJ132"/>
  <c r="AP133"/>
  <c r="AH773"/>
  <c r="AH772" s="1"/>
  <c r="AN774"/>
  <c r="AH260"/>
  <c r="AH259" s="1"/>
  <c r="AN261"/>
  <c r="AJ361"/>
  <c r="AP363"/>
  <c r="V214"/>
  <c r="P899"/>
  <c r="AD199"/>
  <c r="AD198" s="1"/>
  <c r="AJ628"/>
  <c r="AP629"/>
  <c r="AH876"/>
  <c r="AH875" s="1"/>
  <c r="AN877"/>
  <c r="AJ764"/>
  <c r="AJ763" s="1"/>
  <c r="AP765"/>
  <c r="AH891"/>
  <c r="AH890" s="1"/>
  <c r="AH889" s="1"/>
  <c r="AN892"/>
  <c r="AJ843"/>
  <c r="AJ842" s="1"/>
  <c r="AP844"/>
  <c r="AH251"/>
  <c r="AH250" s="1"/>
  <c r="AN252"/>
  <c r="AH791"/>
  <c r="AH790" s="1"/>
  <c r="AN792"/>
  <c r="AJ501"/>
  <c r="AJ500" s="1"/>
  <c r="AP502"/>
  <c r="AJ630"/>
  <c r="AP631"/>
  <c r="AJ142"/>
  <c r="AP143"/>
  <c r="AH64"/>
  <c r="AN65"/>
  <c r="AJ89"/>
  <c r="AP90"/>
  <c r="AJ611"/>
  <c r="AJ610" s="1"/>
  <c r="AJ606" s="1"/>
  <c r="AJ605" s="1"/>
  <c r="AP612"/>
  <c r="AJ413"/>
  <c r="AJ412" s="1"/>
  <c r="AP414"/>
  <c r="AJ196"/>
  <c r="AJ195" s="1"/>
  <c r="AJ194" s="1"/>
  <c r="AP197"/>
  <c r="AH123"/>
  <c r="AN124"/>
  <c r="AJ64"/>
  <c r="AP65"/>
  <c r="AJ535"/>
  <c r="AJ534" s="1"/>
  <c r="AP536"/>
  <c r="AJ478"/>
  <c r="AJ477" s="1"/>
  <c r="AJ473" s="1"/>
  <c r="AP479"/>
  <c r="AH701"/>
  <c r="AH700" s="1"/>
  <c r="AN702"/>
  <c r="AH626"/>
  <c r="AN627"/>
  <c r="AJ776"/>
  <c r="AJ775" s="1"/>
  <c r="AP777"/>
  <c r="AJ331"/>
  <c r="AJ330" s="1"/>
  <c r="AJ329" s="1"/>
  <c r="AJ328" s="1"/>
  <c r="AP332"/>
  <c r="AH167"/>
  <c r="AH166" s="1"/>
  <c r="AH165" s="1"/>
  <c r="AN168"/>
  <c r="AJ779"/>
  <c r="AJ778" s="1"/>
  <c r="AP780"/>
  <c r="AJ770"/>
  <c r="AJ769" s="1"/>
  <c r="AP771"/>
  <c r="AJ175"/>
  <c r="AP176"/>
  <c r="AJ661"/>
  <c r="AJ660" s="1"/>
  <c r="AP662"/>
  <c r="AJ152"/>
  <c r="AP153"/>
  <c r="AH271"/>
  <c r="AH270" s="1"/>
  <c r="AH269" s="1"/>
  <c r="AH268" s="1"/>
  <c r="AN272"/>
  <c r="AH112"/>
  <c r="AN113"/>
  <c r="AJ504"/>
  <c r="AJ503" s="1"/>
  <c r="AP505"/>
  <c r="AH156"/>
  <c r="AN157"/>
  <c r="AJ454"/>
  <c r="AJ453" s="1"/>
  <c r="AJ452" s="1"/>
  <c r="AJ451" s="1"/>
  <c r="AJ450" s="1"/>
  <c r="AP455"/>
  <c r="AJ71"/>
  <c r="AJ70" s="1"/>
  <c r="AJ69" s="1"/>
  <c r="AJ68" s="1"/>
  <c r="AJ67" s="1"/>
  <c r="AP72"/>
  <c r="AH535"/>
  <c r="AH534" s="1"/>
  <c r="AN536"/>
  <c r="AJ749"/>
  <c r="AJ748" s="1"/>
  <c r="AP750"/>
  <c r="AJ144"/>
  <c r="AP145"/>
  <c r="AJ937"/>
  <c r="AJ936" s="1"/>
  <c r="AJ935" s="1"/>
  <c r="AJ934" s="1"/>
  <c r="AJ932" s="1"/>
  <c r="AP938"/>
  <c r="AH254"/>
  <c r="AH253" s="1"/>
  <c r="AN255"/>
  <c r="AJ53"/>
  <c r="AP54"/>
  <c r="AH588"/>
  <c r="AH587" s="1"/>
  <c r="AH586" s="1"/>
  <c r="AH585" s="1"/>
  <c r="AN589"/>
  <c r="AH144"/>
  <c r="AN145"/>
  <c r="AJ858"/>
  <c r="AJ857" s="1"/>
  <c r="AP859"/>
  <c r="AH603"/>
  <c r="AH602" s="1"/>
  <c r="AH601" s="1"/>
  <c r="AN604"/>
  <c r="AJ202"/>
  <c r="AP203"/>
  <c r="AH815"/>
  <c r="AH814" s="1"/>
  <c r="AN816"/>
  <c r="AJ552"/>
  <c r="AJ551" s="1"/>
  <c r="AJ550" s="1"/>
  <c r="AJ549" s="1"/>
  <c r="AP553"/>
  <c r="AH218"/>
  <c r="AH217" s="1"/>
  <c r="AH216" s="1"/>
  <c r="AN219"/>
  <c r="AJ782"/>
  <c r="AJ781" s="1"/>
  <c r="AP783"/>
  <c r="AJ326"/>
  <c r="AJ325" s="1"/>
  <c r="AJ324" s="1"/>
  <c r="AJ323" s="1"/>
  <c r="AJ322" s="1"/>
  <c r="AP327"/>
  <c r="AJ733"/>
  <c r="AJ732" s="1"/>
  <c r="AJ731" s="1"/>
  <c r="AJ730" s="1"/>
  <c r="AJ729" s="1"/>
  <c r="AJ728" s="1"/>
  <c r="AP734"/>
  <c r="AH707"/>
  <c r="AH706" s="1"/>
  <c r="AN708"/>
  <c r="AH868"/>
  <c r="AH867" s="1"/>
  <c r="AN869"/>
  <c r="AH41"/>
  <c r="AN42"/>
  <c r="AJ62"/>
  <c r="AP63"/>
  <c r="AH658"/>
  <c r="AH657" s="1"/>
  <c r="AN659"/>
  <c r="AH97"/>
  <c r="AH96" s="1"/>
  <c r="AH95" s="1"/>
  <c r="AH94" s="1"/>
  <c r="AN98"/>
  <c r="AH552"/>
  <c r="AH551" s="1"/>
  <c r="AH550" s="1"/>
  <c r="AH549" s="1"/>
  <c r="AN553"/>
  <c r="AJ743"/>
  <c r="AJ742" s="1"/>
  <c r="AP744"/>
  <c r="AJ835"/>
  <c r="AJ834" s="1"/>
  <c r="AJ833" s="1"/>
  <c r="AJ832" s="1"/>
  <c r="AP836"/>
  <c r="AD214"/>
  <c r="AH909"/>
  <c r="AH908" s="1"/>
  <c r="AN910"/>
  <c r="AJ622"/>
  <c r="AJ621" s="1"/>
  <c r="AJ620" s="1"/>
  <c r="AP623"/>
  <c r="AH568"/>
  <c r="AH567" s="1"/>
  <c r="AH566" s="1"/>
  <c r="AH565" s="1"/>
  <c r="AH564" s="1"/>
  <c r="AN569"/>
  <c r="AH276"/>
  <c r="AH275" s="1"/>
  <c r="AN277"/>
  <c r="AH440"/>
  <c r="AH439" s="1"/>
  <c r="AH438" s="1"/>
  <c r="AH437" s="1"/>
  <c r="AN441"/>
  <c r="AH229"/>
  <c r="AH228" s="1"/>
  <c r="AH227" s="1"/>
  <c r="AN230"/>
  <c r="AH209"/>
  <c r="AH208" s="1"/>
  <c r="AH207" s="1"/>
  <c r="AH206" s="1"/>
  <c r="AN210"/>
  <c r="AJ263"/>
  <c r="AJ262" s="1"/>
  <c r="AP264"/>
  <c r="AJ815"/>
  <c r="AJ814" s="1"/>
  <c r="AP816"/>
  <c r="AH182"/>
  <c r="AH181" s="1"/>
  <c r="AH180" s="1"/>
  <c r="AH179" s="1"/>
  <c r="AN183"/>
  <c r="AH369"/>
  <c r="AH368" s="1"/>
  <c r="AH367" s="1"/>
  <c r="AH366" s="1"/>
  <c r="AN370"/>
  <c r="AJ603"/>
  <c r="AJ602" s="1"/>
  <c r="AJ601" s="1"/>
  <c r="AP604"/>
  <c r="AJ121"/>
  <c r="AP122"/>
  <c r="AH686"/>
  <c r="AH685" s="1"/>
  <c r="AH680" s="1"/>
  <c r="AN687"/>
  <c r="AJ643"/>
  <c r="AJ642" s="1"/>
  <c r="AP644"/>
  <c r="AH297"/>
  <c r="AN298"/>
  <c r="AJ117"/>
  <c r="AJ116" s="1"/>
  <c r="AP118"/>
  <c r="AH785"/>
  <c r="AH784" s="1"/>
  <c r="AN786"/>
  <c r="AH704"/>
  <c r="AH703" s="1"/>
  <c r="AN705"/>
  <c r="AJ445"/>
  <c r="AJ444" s="1"/>
  <c r="AJ443" s="1"/>
  <c r="AJ442" s="1"/>
  <c r="AP446"/>
  <c r="AJ156"/>
  <c r="AP157"/>
  <c r="AJ24"/>
  <c r="AJ23" s="1"/>
  <c r="AJ22" s="1"/>
  <c r="AJ21" s="1"/>
  <c r="AJ20" s="1"/>
  <c r="AJ19" s="1"/>
  <c r="AP25"/>
  <c r="AJ233"/>
  <c r="AJ232" s="1"/>
  <c r="AJ231" s="1"/>
  <c r="AP234"/>
  <c r="AH53"/>
  <c r="AN54"/>
  <c r="AJ41"/>
  <c r="AP42"/>
  <c r="AJ431"/>
  <c r="AJ430" s="1"/>
  <c r="AJ429" s="1"/>
  <c r="AJ428" s="1"/>
  <c r="AP432"/>
  <c r="AJ538"/>
  <c r="AJ537" s="1"/>
  <c r="AP539"/>
  <c r="AJ885"/>
  <c r="AP886"/>
  <c r="AJ896"/>
  <c r="AJ895" s="1"/>
  <c r="AJ894" s="1"/>
  <c r="AJ893" s="1"/>
  <c r="AP897"/>
  <c r="AJ276"/>
  <c r="AJ275" s="1"/>
  <c r="AP277"/>
  <c r="AJ461"/>
  <c r="AJ460" s="1"/>
  <c r="AJ459" s="1"/>
  <c r="AJ458" s="1"/>
  <c r="AJ457" s="1"/>
  <c r="AP462"/>
  <c r="AJ123"/>
  <c r="AP124"/>
  <c r="AH336"/>
  <c r="AH335" s="1"/>
  <c r="AH334" s="1"/>
  <c r="AN337"/>
  <c r="AJ767"/>
  <c r="AJ766" s="1"/>
  <c r="AP768"/>
  <c r="AH718"/>
  <c r="AH717" s="1"/>
  <c r="AH716" s="1"/>
  <c r="AH715" s="1"/>
  <c r="AH714" s="1"/>
  <c r="AN719"/>
  <c r="AH202"/>
  <c r="AN203"/>
  <c r="AH117"/>
  <c r="AH116" s="1"/>
  <c r="AN118"/>
  <c r="AH761"/>
  <c r="AH760" s="1"/>
  <c r="AN762"/>
  <c r="AJ167"/>
  <c r="AJ166" s="1"/>
  <c r="AJ165" s="1"/>
  <c r="AP168"/>
  <c r="AJ755"/>
  <c r="AJ754" s="1"/>
  <c r="AP756"/>
  <c r="AH538"/>
  <c r="AH537" s="1"/>
  <c r="AN539"/>
  <c r="AH557"/>
  <c r="AH556" s="1"/>
  <c r="AH555" s="1"/>
  <c r="AH554" s="1"/>
  <c r="AN558"/>
  <c r="AH885"/>
  <c r="AN886"/>
  <c r="AH295"/>
  <c r="AN296"/>
  <c r="AJ658"/>
  <c r="AJ657" s="1"/>
  <c r="AP659"/>
  <c r="AH755"/>
  <c r="AH754" s="1"/>
  <c r="AN756"/>
  <c r="AH896"/>
  <c r="AH895" s="1"/>
  <c r="AH894" s="1"/>
  <c r="AH893" s="1"/>
  <c r="AN897"/>
  <c r="AJ39"/>
  <c r="AP40"/>
  <c r="AJ788"/>
  <c r="AJ787" s="1"/>
  <c r="AP789"/>
  <c r="AH60"/>
  <c r="AN61"/>
  <c r="AJ34"/>
  <c r="AJ33" s="1"/>
  <c r="AP35"/>
  <c r="AJ251"/>
  <c r="AJ250" s="1"/>
  <c r="AP252"/>
  <c r="AH233"/>
  <c r="AN234"/>
  <c r="AJ171"/>
  <c r="AP172"/>
  <c r="AH526"/>
  <c r="AH525" s="1"/>
  <c r="AH524" s="1"/>
  <c r="AN527"/>
  <c r="AH340"/>
  <c r="AH339" s="1"/>
  <c r="AH338" s="1"/>
  <c r="AN341"/>
  <c r="AJ224"/>
  <c r="AP225"/>
  <c r="AH125"/>
  <c r="AN126"/>
  <c r="AJ291"/>
  <c r="AJ290" s="1"/>
  <c r="AJ289" s="1"/>
  <c r="AP292"/>
  <c r="AH843"/>
  <c r="AH842" s="1"/>
  <c r="AN844"/>
  <c r="AJ800"/>
  <c r="AJ799" s="1"/>
  <c r="AP801"/>
  <c r="AJ279"/>
  <c r="AJ278" s="1"/>
  <c r="AP280"/>
  <c r="AH858"/>
  <c r="AH857" s="1"/>
  <c r="AN859"/>
  <c r="AH200"/>
  <c r="AN201"/>
  <c r="AJ588"/>
  <c r="AJ587" s="1"/>
  <c r="AJ586" s="1"/>
  <c r="AP589"/>
  <c r="AH431"/>
  <c r="AH430" s="1"/>
  <c r="AH429" s="1"/>
  <c r="AH428" s="1"/>
  <c r="AN432"/>
  <c r="AJ579"/>
  <c r="AJ578" s="1"/>
  <c r="AJ577" s="1"/>
  <c r="AP580"/>
  <c r="AJ855"/>
  <c r="AJ854" s="1"/>
  <c r="AP856"/>
  <c r="AH78"/>
  <c r="AH77" s="1"/>
  <c r="AH76" s="1"/>
  <c r="AH75" s="1"/>
  <c r="AN79"/>
  <c r="AH797"/>
  <c r="AH796" s="1"/>
  <c r="AN798"/>
  <c r="AD448"/>
  <c r="AH779"/>
  <c r="AH778" s="1"/>
  <c r="AN780"/>
  <c r="AH478"/>
  <c r="AH477" s="1"/>
  <c r="AH473" s="1"/>
  <c r="AN479"/>
  <c r="AH383"/>
  <c r="AH382" s="1"/>
  <c r="AH381" s="1"/>
  <c r="AH380" s="1"/>
  <c r="AN384"/>
  <c r="AH257"/>
  <c r="AH256" s="1"/>
  <c r="AN258"/>
  <c r="AJ785"/>
  <c r="AJ784" s="1"/>
  <c r="AP786"/>
  <c r="AH291"/>
  <c r="AH290" s="1"/>
  <c r="AH289" s="1"/>
  <c r="AN292"/>
  <c r="AH743"/>
  <c r="AH742" s="1"/>
  <c r="AN744"/>
  <c r="AJ522"/>
  <c r="AJ521" s="1"/>
  <c r="AJ520" s="1"/>
  <c r="AJ519" s="1"/>
  <c r="AP523"/>
  <c r="AJ257"/>
  <c r="AJ256" s="1"/>
  <c r="AP258"/>
  <c r="AH173"/>
  <c r="AN174"/>
  <c r="AJ773"/>
  <c r="AJ772" s="1"/>
  <c r="AP774"/>
  <c r="AH733"/>
  <c r="AH732" s="1"/>
  <c r="AH731" s="1"/>
  <c r="AH730" s="1"/>
  <c r="AH729" s="1"/>
  <c r="AH728" s="1"/>
  <c r="AN734"/>
  <c r="AJ592"/>
  <c r="AJ591" s="1"/>
  <c r="AJ590" s="1"/>
  <c r="AP593"/>
  <c r="AH306"/>
  <c r="AH305" s="1"/>
  <c r="AH304" s="1"/>
  <c r="AH303" s="1"/>
  <c r="AH302" s="1"/>
  <c r="AN307"/>
  <c r="AJ654"/>
  <c r="AJ653" s="1"/>
  <c r="AP655"/>
  <c r="AJ37"/>
  <c r="AP38"/>
  <c r="AJ389"/>
  <c r="AJ388" s="1"/>
  <c r="AJ387" s="1"/>
  <c r="AJ386" s="1"/>
  <c r="AJ385" s="1"/>
  <c r="AP390"/>
  <c r="AH142"/>
  <c r="AH141" s="1"/>
  <c r="AH140" s="1"/>
  <c r="AH139" s="1"/>
  <c r="AN143"/>
  <c r="AH511"/>
  <c r="AH510" s="1"/>
  <c r="AH509" s="1"/>
  <c r="AN512"/>
  <c r="AJ320"/>
  <c r="AJ319" s="1"/>
  <c r="AP321"/>
  <c r="AJ849"/>
  <c r="AJ848" s="1"/>
  <c r="AP850"/>
  <c r="AJ349"/>
  <c r="AJ348" s="1"/>
  <c r="AJ347" s="1"/>
  <c r="AJ346" s="1"/>
  <c r="AP350"/>
  <c r="AH299"/>
  <c r="AN300"/>
  <c r="AJ173"/>
  <c r="AP174"/>
  <c r="AH579"/>
  <c r="AH578" s="1"/>
  <c r="AH577" s="1"/>
  <c r="AN580"/>
  <c r="AJ295"/>
  <c r="AJ294" s="1"/>
  <c r="AJ293" s="1"/>
  <c r="AP296"/>
  <c r="AH279"/>
  <c r="AH278" s="1"/>
  <c r="AN280"/>
  <c r="AH547"/>
  <c r="AH546" s="1"/>
  <c r="AH545" s="1"/>
  <c r="AN548"/>
  <c r="AH105"/>
  <c r="AN106"/>
  <c r="AJ271"/>
  <c r="AJ270" s="1"/>
  <c r="AJ269" s="1"/>
  <c r="AJ268" s="1"/>
  <c r="AP272"/>
  <c r="AH504"/>
  <c r="AH503" s="1"/>
  <c r="AN505"/>
  <c r="AJ758"/>
  <c r="AJ757" s="1"/>
  <c r="AP759"/>
  <c r="AJ511"/>
  <c r="AJ510" s="1"/>
  <c r="AJ509" s="1"/>
  <c r="AP512"/>
  <c r="AJ229"/>
  <c r="AJ228" s="1"/>
  <c r="AJ227" s="1"/>
  <c r="AP230"/>
  <c r="AH62"/>
  <c r="AN63"/>
  <c r="AJ376"/>
  <c r="AP377"/>
  <c r="AJ646"/>
  <c r="AJ645" s="1"/>
  <c r="AP647"/>
  <c r="AH192"/>
  <c r="AH191" s="1"/>
  <c r="AH190" s="1"/>
  <c r="AN193"/>
  <c r="AJ200"/>
  <c r="AJ199" s="1"/>
  <c r="AJ198" s="1"/>
  <c r="AP201"/>
  <c r="AH204"/>
  <c r="AN205"/>
  <c r="AH175"/>
  <c r="AN176"/>
  <c r="AJ483"/>
  <c r="AJ482" s="1"/>
  <c r="AJ481" s="1"/>
  <c r="AP484"/>
  <c r="AJ803"/>
  <c r="AJ802" s="1"/>
  <c r="AP804"/>
  <c r="AJ209"/>
  <c r="AJ208" s="1"/>
  <c r="AJ207" s="1"/>
  <c r="AJ206" s="1"/>
  <c r="AP210"/>
  <c r="AH39"/>
  <c r="AN40"/>
  <c r="AJ97"/>
  <c r="AJ96" s="1"/>
  <c r="AJ95" s="1"/>
  <c r="AJ94" s="1"/>
  <c r="AP98"/>
  <c r="AH937"/>
  <c r="AH936" s="1"/>
  <c r="AH935" s="1"/>
  <c r="AH934" s="1"/>
  <c r="AH932" s="1"/>
  <c r="AN938"/>
  <c r="AJ394"/>
  <c r="AJ393" s="1"/>
  <c r="AJ392" s="1"/>
  <c r="AJ391" s="1"/>
  <c r="AP395"/>
  <c r="AJ664"/>
  <c r="AJ663" s="1"/>
  <c r="AP665"/>
  <c r="AJ649"/>
  <c r="AJ648" s="1"/>
  <c r="AP650"/>
  <c r="AJ60"/>
  <c r="AP61"/>
  <c r="AH865"/>
  <c r="AH864" s="1"/>
  <c r="AN866"/>
  <c r="AJ561"/>
  <c r="AJ560" s="1"/>
  <c r="AJ559" s="1"/>
  <c r="AP562"/>
  <c r="AH263"/>
  <c r="AH262" s="1"/>
  <c r="AN264"/>
  <c r="AH394"/>
  <c r="AH393" s="1"/>
  <c r="AH392" s="1"/>
  <c r="AH391" s="1"/>
  <c r="AN395"/>
  <c r="AJ103"/>
  <c r="AP104"/>
  <c r="AH929"/>
  <c r="AH928" s="1"/>
  <c r="AH927" s="1"/>
  <c r="AH926" s="1"/>
  <c r="AH925" s="1"/>
  <c r="AH924" s="1"/>
  <c r="AH922" s="1"/>
  <c r="AN930"/>
  <c r="AH583"/>
  <c r="AH582" s="1"/>
  <c r="AH581" s="1"/>
  <c r="AN584"/>
  <c r="AJ426"/>
  <c r="AJ425" s="1"/>
  <c r="AJ424" s="1"/>
  <c r="AJ423" s="1"/>
  <c r="AP427"/>
  <c r="AH37"/>
  <c r="AN38"/>
  <c r="AH849"/>
  <c r="AH848" s="1"/>
  <c r="AN850"/>
  <c r="AD636"/>
  <c r="AB294"/>
  <c r="AB293" s="1"/>
  <c r="AD600"/>
  <c r="X599"/>
  <c r="X598" s="1"/>
  <c r="X597" s="1"/>
  <c r="X596" s="1"/>
  <c r="X595" s="1"/>
  <c r="AJ417"/>
  <c r="AD416"/>
  <c r="AD415" s="1"/>
  <c r="AH471"/>
  <c r="AB470"/>
  <c r="AB469" s="1"/>
  <c r="AB468" s="1"/>
  <c r="AB467" s="1"/>
  <c r="AB466" s="1"/>
  <c r="AJ683"/>
  <c r="AD682"/>
  <c r="AD681" s="1"/>
  <c r="V919"/>
  <c r="V918" s="1"/>
  <c r="V917" s="1"/>
  <c r="V916" s="1"/>
  <c r="V915" s="1"/>
  <c r="AB920"/>
  <c r="AB600"/>
  <c r="V599"/>
  <c r="V598" s="1"/>
  <c r="V597" s="1"/>
  <c r="V596" s="1"/>
  <c r="V595" s="1"/>
  <c r="AB84"/>
  <c r="V83"/>
  <c r="V82" s="1"/>
  <c r="V81" s="1"/>
  <c r="AH155"/>
  <c r="AB154"/>
  <c r="AB151" s="1"/>
  <c r="AB150" s="1"/>
  <c r="AB149" s="1"/>
  <c r="J51"/>
  <c r="P52"/>
  <c r="AD532"/>
  <c r="X531"/>
  <c r="X530" s="1"/>
  <c r="X529" s="1"/>
  <c r="X528" s="1"/>
  <c r="L49"/>
  <c r="R50"/>
  <c r="AD498"/>
  <c r="X497"/>
  <c r="X496" s="1"/>
  <c r="X495" s="1"/>
  <c r="X494" s="1"/>
  <c r="X493" s="1"/>
  <c r="AB741"/>
  <c r="V740"/>
  <c r="V739" s="1"/>
  <c r="AB129"/>
  <c r="V128"/>
  <c r="AB813"/>
  <c r="V812"/>
  <c r="V811" s="1"/>
  <c r="AD131"/>
  <c r="X130"/>
  <c r="AH417"/>
  <c r="AB416"/>
  <c r="AB415" s="1"/>
  <c r="X812"/>
  <c r="X811" s="1"/>
  <c r="AD813"/>
  <c r="V543"/>
  <c r="V542" s="1"/>
  <c r="V541" s="1"/>
  <c r="V540" s="1"/>
  <c r="AB544"/>
  <c r="V238"/>
  <c r="V212" s="1"/>
  <c r="AB400"/>
  <c r="Y399"/>
  <c r="Y398" s="1"/>
  <c r="Y397" s="1"/>
  <c r="Y396" s="1"/>
  <c r="Y379" s="1"/>
  <c r="Y343" s="1"/>
  <c r="Y942" s="1"/>
  <c r="AD400"/>
  <c r="X83"/>
  <c r="X82" s="1"/>
  <c r="X81" s="1"/>
  <c r="AD84"/>
  <c r="AB498"/>
  <c r="V497"/>
  <c r="V496" s="1"/>
  <c r="V495" s="1"/>
  <c r="V494" s="1"/>
  <c r="V493" s="1"/>
  <c r="X746"/>
  <c r="X745" s="1"/>
  <c r="AD747"/>
  <c r="X128"/>
  <c r="AD129"/>
  <c r="AB747"/>
  <c r="V746"/>
  <c r="V745" s="1"/>
  <c r="AB131"/>
  <c r="V130"/>
  <c r="V887"/>
  <c r="V884" s="1"/>
  <c r="V874" s="1"/>
  <c r="V873" s="1"/>
  <c r="AB888"/>
  <c r="AJ471"/>
  <c r="AD470"/>
  <c r="AD469" s="1"/>
  <c r="AD468" s="1"/>
  <c r="AD467" s="1"/>
  <c r="AD466" s="1"/>
  <c r="X212"/>
  <c r="R518"/>
  <c r="R464" s="1"/>
  <c r="AD841"/>
  <c r="AD840" s="1"/>
  <c r="R738"/>
  <c r="R737" s="1"/>
  <c r="R736" s="1"/>
  <c r="R726" s="1"/>
  <c r="AB249"/>
  <c r="AB240" s="1"/>
  <c r="AB239" s="1"/>
  <c r="AB238" s="1"/>
  <c r="AD499"/>
  <c r="AB310"/>
  <c r="AB309" s="1"/>
  <c r="AB102"/>
  <c r="AB101" s="1"/>
  <c r="AB100" s="1"/>
  <c r="AB170"/>
  <c r="AB169" s="1"/>
  <c r="AJ533"/>
  <c r="AH695"/>
  <c r="AH679" s="1"/>
  <c r="AH625"/>
  <c r="AH624" s="1"/>
  <c r="AD428"/>
  <c r="AD422" s="1"/>
  <c r="AB199"/>
  <c r="AB198" s="1"/>
  <c r="AB189" s="1"/>
  <c r="AB178" s="1"/>
  <c r="AJ448"/>
  <c r="AH533"/>
  <c r="AB533"/>
  <c r="AH294"/>
  <c r="AH293" s="1"/>
  <c r="AH288" s="1"/>
  <c r="AB59"/>
  <c r="AB58" s="1"/>
  <c r="AB57" s="1"/>
  <c r="AB56" s="1"/>
  <c r="AD249"/>
  <c r="AD240" s="1"/>
  <c r="AD239" s="1"/>
  <c r="AD238" s="1"/>
  <c r="AB232"/>
  <c r="AB231" s="1"/>
  <c r="AB226" s="1"/>
  <c r="AD170"/>
  <c r="AD169" s="1"/>
  <c r="AD164" s="1"/>
  <c r="AD163" s="1"/>
  <c r="AB841"/>
  <c r="AB840" s="1"/>
  <c r="AD576"/>
  <c r="AD575" s="1"/>
  <c r="AD741"/>
  <c r="X740"/>
  <c r="X739" s="1"/>
  <c r="AC399"/>
  <c r="AC398" s="1"/>
  <c r="AC397" s="1"/>
  <c r="AC396" s="1"/>
  <c r="AC379" s="1"/>
  <c r="AC343" s="1"/>
  <c r="AC942" s="1"/>
  <c r="AB619"/>
  <c r="V618"/>
  <c r="V617" s="1"/>
  <c r="V616" s="1"/>
  <c r="V615" s="1"/>
  <c r="V614" s="1"/>
  <c r="X557"/>
  <c r="X556" s="1"/>
  <c r="X555" s="1"/>
  <c r="X554" s="1"/>
  <c r="AD558"/>
  <c r="AJ693"/>
  <c r="AD692"/>
  <c r="AD691" s="1"/>
  <c r="AD619"/>
  <c r="X618"/>
  <c r="X617" s="1"/>
  <c r="X616" s="1"/>
  <c r="X615" s="1"/>
  <c r="X614" s="1"/>
  <c r="X919"/>
  <c r="X918" s="1"/>
  <c r="X917" s="1"/>
  <c r="X916" s="1"/>
  <c r="X915" s="1"/>
  <c r="AD920"/>
  <c r="X689"/>
  <c r="X688" s="1"/>
  <c r="AD690"/>
  <c r="AH650"/>
  <c r="AB649"/>
  <c r="AB648" s="1"/>
  <c r="V87"/>
  <c r="V86" s="1"/>
  <c r="V85" s="1"/>
  <c r="AB88"/>
  <c r="V646"/>
  <c r="V645" s="1"/>
  <c r="AB647"/>
  <c r="AD88"/>
  <c r="X87"/>
  <c r="X86" s="1"/>
  <c r="X85" s="1"/>
  <c r="AB906"/>
  <c r="V905"/>
  <c r="V904" s="1"/>
  <c r="V903" s="1"/>
  <c r="V902" s="1"/>
  <c r="V901" s="1"/>
  <c r="V899" s="1"/>
  <c r="AB523"/>
  <c r="V522"/>
  <c r="V521" s="1"/>
  <c r="V520" s="1"/>
  <c r="V519" s="1"/>
  <c r="AH640"/>
  <c r="AB639"/>
  <c r="AB638" s="1"/>
  <c r="AD411"/>
  <c r="AD410" s="1"/>
  <c r="AJ422"/>
  <c r="AH907"/>
  <c r="AJ652"/>
  <c r="AB679"/>
  <c r="AJ36"/>
  <c r="AJ29" s="1"/>
  <c r="AJ28" s="1"/>
  <c r="AJ27" s="1"/>
  <c r="AD29"/>
  <c r="AD28" s="1"/>
  <c r="AD27" s="1"/>
  <c r="AJ226"/>
  <c r="AD625"/>
  <c r="AD624" s="1"/>
  <c r="AH221"/>
  <c r="AH220" s="1"/>
  <c r="AH215" s="1"/>
  <c r="AD189"/>
  <c r="AD178" s="1"/>
  <c r="AD310"/>
  <c r="AD309" s="1"/>
  <c r="AD714"/>
  <c r="AJ59"/>
  <c r="AJ58" s="1"/>
  <c r="AJ57" s="1"/>
  <c r="AJ56" s="1"/>
  <c r="AB120"/>
  <c r="J49"/>
  <c r="P50"/>
  <c r="V413"/>
  <c r="V412" s="1"/>
  <c r="V411" s="1"/>
  <c r="V410" s="1"/>
  <c r="V379" s="1"/>
  <c r="AB414"/>
  <c r="X155"/>
  <c r="R154"/>
  <c r="R151" s="1"/>
  <c r="R150" s="1"/>
  <c r="R149" s="1"/>
  <c r="L51"/>
  <c r="L48" s="1"/>
  <c r="L47" s="1"/>
  <c r="L46" s="1"/>
  <c r="L45" s="1"/>
  <c r="L44" s="1"/>
  <c r="R52"/>
  <c r="AB532"/>
  <c r="V531"/>
  <c r="V530" s="1"/>
  <c r="V529" s="1"/>
  <c r="V528" s="1"/>
  <c r="X887"/>
  <c r="X884" s="1"/>
  <c r="X874" s="1"/>
  <c r="X873" s="1"/>
  <c r="X861" s="1"/>
  <c r="AD888"/>
  <c r="X905"/>
  <c r="X904" s="1"/>
  <c r="X903" s="1"/>
  <c r="X902" s="1"/>
  <c r="X901" s="1"/>
  <c r="X899" s="1"/>
  <c r="AD906"/>
  <c r="X543"/>
  <c r="X542" s="1"/>
  <c r="X541" s="1"/>
  <c r="X540" s="1"/>
  <c r="AD544"/>
  <c r="AB644"/>
  <c r="V643"/>
  <c r="V642" s="1"/>
  <c r="V637" s="1"/>
  <c r="AD687"/>
  <c r="X686"/>
  <c r="X685" s="1"/>
  <c r="AF400"/>
  <c r="AA399"/>
  <c r="AA398" s="1"/>
  <c r="AA397" s="1"/>
  <c r="AA396" s="1"/>
  <c r="AA379" s="1"/>
  <c r="AA343" s="1"/>
  <c r="AA942" s="1"/>
  <c r="X705"/>
  <c r="R704"/>
  <c r="R703" s="1"/>
  <c r="R695" s="1"/>
  <c r="R679" s="1"/>
  <c r="R635" s="1"/>
  <c r="R633" s="1"/>
  <c r="V666"/>
  <c r="P664"/>
  <c r="P663" s="1"/>
  <c r="P652" s="1"/>
  <c r="P636" s="1"/>
  <c r="P635" s="1"/>
  <c r="P633" s="1"/>
  <c r="AB164"/>
  <c r="AB163" s="1"/>
  <c r="R127"/>
  <c r="R119" s="1"/>
  <c r="AH249"/>
  <c r="AH240" s="1"/>
  <c r="AH239" s="1"/>
  <c r="AH238" s="1"/>
  <c r="AB288"/>
  <c r="AB267" s="1"/>
  <c r="AB266" s="1"/>
  <c r="AD519"/>
  <c r="P518"/>
  <c r="P464" s="1"/>
  <c r="AH310"/>
  <c r="AH102"/>
  <c r="AH101" s="1"/>
  <c r="AH100" s="1"/>
  <c r="AH170"/>
  <c r="AH169" s="1"/>
  <c r="AH164" s="1"/>
  <c r="AH163" s="1"/>
  <c r="AB575"/>
  <c r="AD294"/>
  <c r="AD293" s="1"/>
  <c r="AD288" s="1"/>
  <c r="AD267" s="1"/>
  <c r="AD266" s="1"/>
  <c r="P80"/>
  <c r="R80"/>
  <c r="AB141"/>
  <c r="AB140" s="1"/>
  <c r="AB139" s="1"/>
  <c r="AD565"/>
  <c r="AD564" s="1"/>
  <c r="AB221"/>
  <c r="AB220" s="1"/>
  <c r="AB215" s="1"/>
  <c r="AD59"/>
  <c r="AD58" s="1"/>
  <c r="AD57" s="1"/>
  <c r="AD56" s="1"/>
  <c r="AH59"/>
  <c r="AH58" s="1"/>
  <c r="AH57" s="1"/>
  <c r="AH56" s="1"/>
  <c r="AJ249"/>
  <c r="AJ240" s="1"/>
  <c r="AJ239" s="1"/>
  <c r="AJ238" s="1"/>
  <c r="AJ170"/>
  <c r="AJ169" s="1"/>
  <c r="AJ164" s="1"/>
  <c r="AJ163" s="1"/>
  <c r="AD102"/>
  <c r="AD101" s="1"/>
  <c r="AD100" s="1"/>
  <c r="AJ288"/>
  <c r="AH841"/>
  <c r="AH840" s="1"/>
  <c r="AB36"/>
  <c r="AB29" s="1"/>
  <c r="AB28" s="1"/>
  <c r="AB27" s="1"/>
  <c r="AH199"/>
  <c r="AH198" s="1"/>
  <c r="AH189" s="1"/>
  <c r="AH178" s="1"/>
  <c r="AJ585"/>
  <c r="AJ576"/>
  <c r="J633"/>
  <c r="J48"/>
  <c r="J47" s="1"/>
  <c r="J46" s="1"/>
  <c r="J45" s="1"/>
  <c r="J44" s="1"/>
  <c r="G111"/>
  <c r="L111" s="1"/>
  <c r="F111"/>
  <c r="J111" s="1"/>
  <c r="G115"/>
  <c r="L115" s="1"/>
  <c r="F115"/>
  <c r="J115" s="1"/>
  <c r="G547"/>
  <c r="G546" s="1"/>
  <c r="G545" s="1"/>
  <c r="G543"/>
  <c r="G542" s="1"/>
  <c r="G541" s="1"/>
  <c r="F547"/>
  <c r="F546" s="1"/>
  <c r="F545" s="1"/>
  <c r="F543"/>
  <c r="F542" s="1"/>
  <c r="F541" s="1"/>
  <c r="F535"/>
  <c r="F534" s="1"/>
  <c r="G360"/>
  <c r="L360" s="1"/>
  <c r="G317"/>
  <c r="G316" s="1"/>
  <c r="G315" s="1"/>
  <c r="F317"/>
  <c r="F316" s="1"/>
  <c r="F315" s="1"/>
  <c r="G313"/>
  <c r="G312" s="1"/>
  <c r="G311" s="1"/>
  <c r="F313"/>
  <c r="F312" s="1"/>
  <c r="F311" s="1"/>
  <c r="X127" l="1"/>
  <c r="X119" s="1"/>
  <c r="AH309"/>
  <c r="AH333"/>
  <c r="AN797"/>
  <c r="AN796" s="1"/>
  <c r="AT798"/>
  <c r="AT797" s="1"/>
  <c r="AT796" s="1"/>
  <c r="AP855"/>
  <c r="AP854" s="1"/>
  <c r="AV856"/>
  <c r="AV855" s="1"/>
  <c r="AV854" s="1"/>
  <c r="AN431"/>
  <c r="AN430" s="1"/>
  <c r="AN429" s="1"/>
  <c r="AN428" s="1"/>
  <c r="AT432"/>
  <c r="AT431" s="1"/>
  <c r="AT430" s="1"/>
  <c r="AT429" s="1"/>
  <c r="AT428" s="1"/>
  <c r="AN200"/>
  <c r="AT201"/>
  <c r="AT200" s="1"/>
  <c r="AP279"/>
  <c r="AP278" s="1"/>
  <c r="AV280"/>
  <c r="AV279" s="1"/>
  <c r="AV278" s="1"/>
  <c r="AN843"/>
  <c r="AN842" s="1"/>
  <c r="AT844"/>
  <c r="AT843" s="1"/>
  <c r="AT842" s="1"/>
  <c r="AN125"/>
  <c r="AT126"/>
  <c r="AT125" s="1"/>
  <c r="AN340"/>
  <c r="AN339" s="1"/>
  <c r="AN338" s="1"/>
  <c r="AT341"/>
  <c r="AT340" s="1"/>
  <c r="AT339" s="1"/>
  <c r="AT338" s="1"/>
  <c r="AP171"/>
  <c r="AV172"/>
  <c r="AV171" s="1"/>
  <c r="AP251"/>
  <c r="AP250" s="1"/>
  <c r="AV252"/>
  <c r="AV251" s="1"/>
  <c r="AV250" s="1"/>
  <c r="AN60"/>
  <c r="AT61"/>
  <c r="AT60" s="1"/>
  <c r="AP39"/>
  <c r="AV40"/>
  <c r="AV39" s="1"/>
  <c r="AN755"/>
  <c r="AN754" s="1"/>
  <c r="AT756"/>
  <c r="AT755" s="1"/>
  <c r="AT754" s="1"/>
  <c r="AN295"/>
  <c r="AT296"/>
  <c r="AT295" s="1"/>
  <c r="AN557"/>
  <c r="AN556" s="1"/>
  <c r="AN555" s="1"/>
  <c r="AN554" s="1"/>
  <c r="AT558"/>
  <c r="AT557" s="1"/>
  <c r="AT556" s="1"/>
  <c r="AT555" s="1"/>
  <c r="AP755"/>
  <c r="AP754" s="1"/>
  <c r="AV756"/>
  <c r="AV755" s="1"/>
  <c r="AV754" s="1"/>
  <c r="AN761"/>
  <c r="AN760" s="1"/>
  <c r="AT762"/>
  <c r="AT761" s="1"/>
  <c r="AT760" s="1"/>
  <c r="AN202"/>
  <c r="AT203"/>
  <c r="AT202" s="1"/>
  <c r="AP767"/>
  <c r="AP766" s="1"/>
  <c r="AV768"/>
  <c r="AV767" s="1"/>
  <c r="AV766" s="1"/>
  <c r="AP123"/>
  <c r="AV124"/>
  <c r="AV123" s="1"/>
  <c r="AP276"/>
  <c r="AP275" s="1"/>
  <c r="AV277"/>
  <c r="AV276" s="1"/>
  <c r="AV275" s="1"/>
  <c r="AV274" s="1"/>
  <c r="AV273" s="1"/>
  <c r="AP885"/>
  <c r="AV886"/>
  <c r="AV885" s="1"/>
  <c r="AP431"/>
  <c r="AP430" s="1"/>
  <c r="AP429" s="1"/>
  <c r="AV432"/>
  <c r="AV431" s="1"/>
  <c r="AV430" s="1"/>
  <c r="AV429" s="1"/>
  <c r="AN53"/>
  <c r="AT54"/>
  <c r="AT53" s="1"/>
  <c r="AP24"/>
  <c r="AP23" s="1"/>
  <c r="AP22" s="1"/>
  <c r="AP21" s="1"/>
  <c r="AP20" s="1"/>
  <c r="AP19" s="1"/>
  <c r="AV25"/>
  <c r="AV24" s="1"/>
  <c r="AV23" s="1"/>
  <c r="AV22" s="1"/>
  <c r="AV21" s="1"/>
  <c r="AV20" s="1"/>
  <c r="AV19" s="1"/>
  <c r="AP445"/>
  <c r="AP444" s="1"/>
  <c r="AP443" s="1"/>
  <c r="AP442" s="1"/>
  <c r="AV446"/>
  <c r="AV445" s="1"/>
  <c r="AV444" s="1"/>
  <c r="AV443" s="1"/>
  <c r="AV442" s="1"/>
  <c r="AN785"/>
  <c r="AN784" s="1"/>
  <c r="AT786"/>
  <c r="AT785" s="1"/>
  <c r="AT784" s="1"/>
  <c r="AN297"/>
  <c r="AT298"/>
  <c r="AT297" s="1"/>
  <c r="AN686"/>
  <c r="AN685" s="1"/>
  <c r="AT687"/>
  <c r="AT686" s="1"/>
  <c r="AT685" s="1"/>
  <c r="AN182"/>
  <c r="AN181" s="1"/>
  <c r="AN180" s="1"/>
  <c r="AN179" s="1"/>
  <c r="AT183"/>
  <c r="AT182" s="1"/>
  <c r="AT181" s="1"/>
  <c r="AT180" s="1"/>
  <c r="AT179" s="1"/>
  <c r="AP263"/>
  <c r="AP262" s="1"/>
  <c r="AV264"/>
  <c r="AV263" s="1"/>
  <c r="AV262" s="1"/>
  <c r="AN229"/>
  <c r="AN228" s="1"/>
  <c r="AN227" s="1"/>
  <c r="AT230"/>
  <c r="AT229" s="1"/>
  <c r="AT228" s="1"/>
  <c r="AT227" s="1"/>
  <c r="AN276"/>
  <c r="AN275" s="1"/>
  <c r="AT277"/>
  <c r="AT276" s="1"/>
  <c r="AT275" s="1"/>
  <c r="AP622"/>
  <c r="AP621" s="1"/>
  <c r="AP620" s="1"/>
  <c r="AV623"/>
  <c r="AV622" s="1"/>
  <c r="AV621" s="1"/>
  <c r="AV620" s="1"/>
  <c r="AP743"/>
  <c r="AP742" s="1"/>
  <c r="AV744"/>
  <c r="AV743" s="1"/>
  <c r="AV742" s="1"/>
  <c r="AN97"/>
  <c r="AN96" s="1"/>
  <c r="AN95" s="1"/>
  <c r="AN94" s="1"/>
  <c r="AT98"/>
  <c r="AT97" s="1"/>
  <c r="AT96" s="1"/>
  <c r="AT95" s="1"/>
  <c r="AT94" s="1"/>
  <c r="AP62"/>
  <c r="AV63"/>
  <c r="AV62" s="1"/>
  <c r="AN868"/>
  <c r="AN867" s="1"/>
  <c r="AT869"/>
  <c r="AT868" s="1"/>
  <c r="AT867" s="1"/>
  <c r="AP733"/>
  <c r="AP732" s="1"/>
  <c r="AP731" s="1"/>
  <c r="AP730" s="1"/>
  <c r="AP729" s="1"/>
  <c r="AP728" s="1"/>
  <c r="AV734"/>
  <c r="AV733" s="1"/>
  <c r="AV732" s="1"/>
  <c r="AV731" s="1"/>
  <c r="AV730" s="1"/>
  <c r="AV729" s="1"/>
  <c r="AV728" s="1"/>
  <c r="AP782"/>
  <c r="AP781" s="1"/>
  <c r="AV783"/>
  <c r="AV782" s="1"/>
  <c r="AV781" s="1"/>
  <c r="AP552"/>
  <c r="AP551" s="1"/>
  <c r="AP550" s="1"/>
  <c r="AP549" s="1"/>
  <c r="AV553"/>
  <c r="AV552" s="1"/>
  <c r="AV551" s="1"/>
  <c r="AV550" s="1"/>
  <c r="AV549" s="1"/>
  <c r="AP202"/>
  <c r="AV203"/>
  <c r="AV202" s="1"/>
  <c r="AP858"/>
  <c r="AP857" s="1"/>
  <c r="AV859"/>
  <c r="AV858" s="1"/>
  <c r="AV857" s="1"/>
  <c r="AN588"/>
  <c r="AN587" s="1"/>
  <c r="AN586" s="1"/>
  <c r="AN585" s="1"/>
  <c r="AT589"/>
  <c r="AT588" s="1"/>
  <c r="AT587" s="1"/>
  <c r="AT586" s="1"/>
  <c r="AN254"/>
  <c r="AN253" s="1"/>
  <c r="AT255"/>
  <c r="AT254" s="1"/>
  <c r="AT253" s="1"/>
  <c r="AP144"/>
  <c r="AV145"/>
  <c r="AV144" s="1"/>
  <c r="AN535"/>
  <c r="AN534" s="1"/>
  <c r="AT536"/>
  <c r="AT535" s="1"/>
  <c r="AT534" s="1"/>
  <c r="AP454"/>
  <c r="AP453" s="1"/>
  <c r="AP452" s="1"/>
  <c r="AP451" s="1"/>
  <c r="AP450" s="1"/>
  <c r="AV455"/>
  <c r="AV454" s="1"/>
  <c r="AV453" s="1"/>
  <c r="AV452" s="1"/>
  <c r="AV451" s="1"/>
  <c r="AV450" s="1"/>
  <c r="AP504"/>
  <c r="AP503" s="1"/>
  <c r="AV505"/>
  <c r="AV504" s="1"/>
  <c r="AV503" s="1"/>
  <c r="AN271"/>
  <c r="AN270" s="1"/>
  <c r="AN269" s="1"/>
  <c r="AN268" s="1"/>
  <c r="AT272"/>
  <c r="AT271" s="1"/>
  <c r="AT270" s="1"/>
  <c r="AT269" s="1"/>
  <c r="AT268" s="1"/>
  <c r="AP661"/>
  <c r="AP660" s="1"/>
  <c r="AV662"/>
  <c r="AV661" s="1"/>
  <c r="AV660" s="1"/>
  <c r="AP770"/>
  <c r="AP769" s="1"/>
  <c r="AV771"/>
  <c r="AV770" s="1"/>
  <c r="AV769" s="1"/>
  <c r="AN167"/>
  <c r="AN166" s="1"/>
  <c r="AN165" s="1"/>
  <c r="AT168"/>
  <c r="AT167" s="1"/>
  <c r="AT166" s="1"/>
  <c r="AT165" s="1"/>
  <c r="AP776"/>
  <c r="AP775" s="1"/>
  <c r="AV777"/>
  <c r="AV776" s="1"/>
  <c r="AV775" s="1"/>
  <c r="AN701"/>
  <c r="AN700" s="1"/>
  <c r="AT702"/>
  <c r="AT701" s="1"/>
  <c r="AT700" s="1"/>
  <c r="AP535"/>
  <c r="AP534" s="1"/>
  <c r="AV536"/>
  <c r="AV535" s="1"/>
  <c r="AV534" s="1"/>
  <c r="AN123"/>
  <c r="AT124"/>
  <c r="AT123" s="1"/>
  <c r="AP89"/>
  <c r="AV90"/>
  <c r="AV89" s="1"/>
  <c r="AP142"/>
  <c r="AV143"/>
  <c r="AV142" s="1"/>
  <c r="AV141" s="1"/>
  <c r="AV140" s="1"/>
  <c r="AV139" s="1"/>
  <c r="AP501"/>
  <c r="AP500" s="1"/>
  <c r="AV502"/>
  <c r="AV501" s="1"/>
  <c r="AV500" s="1"/>
  <c r="AN251"/>
  <c r="AN250" s="1"/>
  <c r="AT252"/>
  <c r="AT251" s="1"/>
  <c r="AT250" s="1"/>
  <c r="AN891"/>
  <c r="AN890" s="1"/>
  <c r="AN889" s="1"/>
  <c r="AT892"/>
  <c r="AT891" s="1"/>
  <c r="AT890" s="1"/>
  <c r="AT889" s="1"/>
  <c r="AN876"/>
  <c r="AN875" s="1"/>
  <c r="AT877"/>
  <c r="AT876" s="1"/>
  <c r="AT875" s="1"/>
  <c r="AP907"/>
  <c r="AN37"/>
  <c r="AT38"/>
  <c r="AT37" s="1"/>
  <c r="AN583"/>
  <c r="AN582" s="1"/>
  <c r="AN581" s="1"/>
  <c r="AT584"/>
  <c r="AT583" s="1"/>
  <c r="AT582" s="1"/>
  <c r="AT581" s="1"/>
  <c r="AP103"/>
  <c r="AV104"/>
  <c r="AV103" s="1"/>
  <c r="AN263"/>
  <c r="AN262" s="1"/>
  <c r="AT264"/>
  <c r="AT263" s="1"/>
  <c r="AT262" s="1"/>
  <c r="AN865"/>
  <c r="AN864" s="1"/>
  <c r="AT866"/>
  <c r="AT865" s="1"/>
  <c r="AT864" s="1"/>
  <c r="AP649"/>
  <c r="AP648" s="1"/>
  <c r="AV650"/>
  <c r="AV649" s="1"/>
  <c r="AV648" s="1"/>
  <c r="AP394"/>
  <c r="AP393" s="1"/>
  <c r="AP392" s="1"/>
  <c r="AP391" s="1"/>
  <c r="AV395"/>
  <c r="AV394" s="1"/>
  <c r="AV393" s="1"/>
  <c r="AV392" s="1"/>
  <c r="AV391" s="1"/>
  <c r="AP97"/>
  <c r="AP96" s="1"/>
  <c r="AP95" s="1"/>
  <c r="AP94" s="1"/>
  <c r="AV98"/>
  <c r="AV97" s="1"/>
  <c r="AV96" s="1"/>
  <c r="AV95" s="1"/>
  <c r="AV94" s="1"/>
  <c r="AP209"/>
  <c r="AP208" s="1"/>
  <c r="AP207" s="1"/>
  <c r="AP206" s="1"/>
  <c r="AV210"/>
  <c r="AV209" s="1"/>
  <c r="AV208" s="1"/>
  <c r="AV207" s="1"/>
  <c r="AV206" s="1"/>
  <c r="AP483"/>
  <c r="AP482" s="1"/>
  <c r="AP481" s="1"/>
  <c r="AV484"/>
  <c r="AV483" s="1"/>
  <c r="AV482" s="1"/>
  <c r="AV481" s="1"/>
  <c r="AN204"/>
  <c r="AT205"/>
  <c r="AT204" s="1"/>
  <c r="AN192"/>
  <c r="AN191" s="1"/>
  <c r="AN190" s="1"/>
  <c r="AT193"/>
  <c r="AT192" s="1"/>
  <c r="AT191" s="1"/>
  <c r="AT190" s="1"/>
  <c r="AP376"/>
  <c r="AV377"/>
  <c r="AV376" s="1"/>
  <c r="AP229"/>
  <c r="AP228" s="1"/>
  <c r="AP227" s="1"/>
  <c r="AV230"/>
  <c r="AV229" s="1"/>
  <c r="AV228" s="1"/>
  <c r="AV227" s="1"/>
  <c r="AP758"/>
  <c r="AP757" s="1"/>
  <c r="AV759"/>
  <c r="AV758" s="1"/>
  <c r="AV757" s="1"/>
  <c r="AP271"/>
  <c r="AP270" s="1"/>
  <c r="AP269" s="1"/>
  <c r="AP268" s="1"/>
  <c r="AV272"/>
  <c r="AV271" s="1"/>
  <c r="AV270" s="1"/>
  <c r="AV269" s="1"/>
  <c r="AV268" s="1"/>
  <c r="AN547"/>
  <c r="AN546" s="1"/>
  <c r="AN545" s="1"/>
  <c r="AT548"/>
  <c r="AT547" s="1"/>
  <c r="AT546" s="1"/>
  <c r="AT545" s="1"/>
  <c r="AP295"/>
  <c r="AV296"/>
  <c r="AV295" s="1"/>
  <c r="AP173"/>
  <c r="AV174"/>
  <c r="AV173" s="1"/>
  <c r="AP349"/>
  <c r="AP348" s="1"/>
  <c r="AP347" s="1"/>
  <c r="AP346" s="1"/>
  <c r="AV350"/>
  <c r="AV349" s="1"/>
  <c r="AV348" s="1"/>
  <c r="AV347" s="1"/>
  <c r="AV346" s="1"/>
  <c r="AP320"/>
  <c r="AP319" s="1"/>
  <c r="AV321"/>
  <c r="AV320" s="1"/>
  <c r="AV319" s="1"/>
  <c r="AN142"/>
  <c r="AT143"/>
  <c r="AT142" s="1"/>
  <c r="AP37"/>
  <c r="AV38"/>
  <c r="AV37" s="1"/>
  <c r="AN306"/>
  <c r="AN305" s="1"/>
  <c r="AN304" s="1"/>
  <c r="AN303" s="1"/>
  <c r="AN302" s="1"/>
  <c r="AT307"/>
  <c r="AT306" s="1"/>
  <c r="AT305" s="1"/>
  <c r="AT304" s="1"/>
  <c r="AT303" s="1"/>
  <c r="AT302" s="1"/>
  <c r="AN733"/>
  <c r="AN732" s="1"/>
  <c r="AN731" s="1"/>
  <c r="AN730" s="1"/>
  <c r="AN729" s="1"/>
  <c r="AN728" s="1"/>
  <c r="AT734"/>
  <c r="AT733" s="1"/>
  <c r="AT732" s="1"/>
  <c r="AT731" s="1"/>
  <c r="AT730" s="1"/>
  <c r="AT729" s="1"/>
  <c r="AT728" s="1"/>
  <c r="AN173"/>
  <c r="AT174"/>
  <c r="AT173" s="1"/>
  <c r="AP522"/>
  <c r="AP521" s="1"/>
  <c r="AP520" s="1"/>
  <c r="AV523"/>
  <c r="AV522" s="1"/>
  <c r="AV521" s="1"/>
  <c r="AV520" s="1"/>
  <c r="AN291"/>
  <c r="AN290" s="1"/>
  <c r="AN289" s="1"/>
  <c r="AT292"/>
  <c r="AT291" s="1"/>
  <c r="AT290" s="1"/>
  <c r="AT289" s="1"/>
  <c r="AN257"/>
  <c r="AN256" s="1"/>
  <c r="AT258"/>
  <c r="AT257" s="1"/>
  <c r="AT256" s="1"/>
  <c r="AN478"/>
  <c r="AN477" s="1"/>
  <c r="AN473" s="1"/>
  <c r="AT479"/>
  <c r="AT478" s="1"/>
  <c r="AT477" s="1"/>
  <c r="AT473" s="1"/>
  <c r="AP361"/>
  <c r="AV363"/>
  <c r="AV361" s="1"/>
  <c r="AN773"/>
  <c r="AN772" s="1"/>
  <c r="AT774"/>
  <c r="AT773" s="1"/>
  <c r="AT772" s="1"/>
  <c r="AN320"/>
  <c r="AN319" s="1"/>
  <c r="AN315" s="1"/>
  <c r="AT321"/>
  <c r="AT320" s="1"/>
  <c r="AT319" s="1"/>
  <c r="AP222"/>
  <c r="AV223"/>
  <c r="AV222" s="1"/>
  <c r="AN912"/>
  <c r="AN911" s="1"/>
  <c r="AT913"/>
  <c r="AT912" s="1"/>
  <c r="AT911" s="1"/>
  <c r="AN331"/>
  <c r="AN330" s="1"/>
  <c r="AN329" s="1"/>
  <c r="AN328" s="1"/>
  <c r="AT332"/>
  <c r="AT331" s="1"/>
  <c r="AT330" s="1"/>
  <c r="AT329" s="1"/>
  <c r="AT328" s="1"/>
  <c r="AN501"/>
  <c r="AN500" s="1"/>
  <c r="AT502"/>
  <c r="AT501" s="1"/>
  <c r="AT500" s="1"/>
  <c r="AP354"/>
  <c r="AP353" s="1"/>
  <c r="AP352" s="1"/>
  <c r="AP351" s="1"/>
  <c r="AV355"/>
  <c r="AV354" s="1"/>
  <c r="AV353" s="1"/>
  <c r="AV352" s="1"/>
  <c r="AV351" s="1"/>
  <c r="AN454"/>
  <c r="AN453" s="1"/>
  <c r="AN452" s="1"/>
  <c r="AN451" s="1"/>
  <c r="AN450" s="1"/>
  <c r="AN448" s="1"/>
  <c r="AT455"/>
  <c r="AT454" s="1"/>
  <c r="AT453" s="1"/>
  <c r="AT452" s="1"/>
  <c r="AT451" s="1"/>
  <c r="AT450" s="1"/>
  <c r="AT448" s="1"/>
  <c r="AN354"/>
  <c r="AN353" s="1"/>
  <c r="AN352" s="1"/>
  <c r="AN351" s="1"/>
  <c r="AT355"/>
  <c r="AT354" s="1"/>
  <c r="AT353" s="1"/>
  <c r="AT352" s="1"/>
  <c r="AT351" s="1"/>
  <c r="AN222"/>
  <c r="AT223"/>
  <c r="AT222" s="1"/>
  <c r="AP187"/>
  <c r="AP186" s="1"/>
  <c r="AP185" s="1"/>
  <c r="AP184" s="1"/>
  <c r="AV188"/>
  <c r="AV187" s="1"/>
  <c r="AV186" s="1"/>
  <c r="AV185" s="1"/>
  <c r="AV184" s="1"/>
  <c r="AN146"/>
  <c r="AT148"/>
  <c r="AT146" s="1"/>
  <c r="AP723"/>
  <c r="AP722" s="1"/>
  <c r="AP721" s="1"/>
  <c r="AP720" s="1"/>
  <c r="AV724"/>
  <c r="AV723" s="1"/>
  <c r="AV722" s="1"/>
  <c r="AV721" s="1"/>
  <c r="AV720" s="1"/>
  <c r="AP797"/>
  <c r="AP796" s="1"/>
  <c r="AV798"/>
  <c r="AV797" s="1"/>
  <c r="AV796" s="1"/>
  <c r="AP299"/>
  <c r="AV300"/>
  <c r="AV299" s="1"/>
  <c r="AP761"/>
  <c r="AP760" s="1"/>
  <c r="AV762"/>
  <c r="AV761" s="1"/>
  <c r="AV760" s="1"/>
  <c r="AN483"/>
  <c r="AN482" s="1"/>
  <c r="AN481" s="1"/>
  <c r="AT484"/>
  <c r="AT483" s="1"/>
  <c r="AT482" s="1"/>
  <c r="AT481" s="1"/>
  <c r="AN187"/>
  <c r="AN186" s="1"/>
  <c r="AN185" s="1"/>
  <c r="AN184" s="1"/>
  <c r="AT188"/>
  <c r="AT187" s="1"/>
  <c r="AT186" s="1"/>
  <c r="AT185" s="1"/>
  <c r="AT184" s="1"/>
  <c r="AP852"/>
  <c r="AP851" s="1"/>
  <c r="AV853"/>
  <c r="AV852" s="1"/>
  <c r="AV851" s="1"/>
  <c r="AP105"/>
  <c r="AV106"/>
  <c r="AV105" s="1"/>
  <c r="AV102" s="1"/>
  <c r="AV101" s="1"/>
  <c r="AV100" s="1"/>
  <c r="AP31"/>
  <c r="AP30" s="1"/>
  <c r="AV32"/>
  <c r="AV31" s="1"/>
  <c r="AV30" s="1"/>
  <c r="AN171"/>
  <c r="AT172"/>
  <c r="AT171" s="1"/>
  <c r="AN103"/>
  <c r="AT104"/>
  <c r="AT103" s="1"/>
  <c r="AP435"/>
  <c r="AP434" s="1"/>
  <c r="AP433" s="1"/>
  <c r="AV436"/>
  <c r="AV435" s="1"/>
  <c r="AV434" s="1"/>
  <c r="AV433" s="1"/>
  <c r="AN313"/>
  <c r="AN312" s="1"/>
  <c r="AN311" s="1"/>
  <c r="AT314"/>
  <c r="AT313" s="1"/>
  <c r="AT312" s="1"/>
  <c r="AT311" s="1"/>
  <c r="AN92"/>
  <c r="AN91" s="1"/>
  <c r="AT93"/>
  <c r="AT92" s="1"/>
  <c r="AT91" s="1"/>
  <c r="AN852"/>
  <c r="AN851" s="1"/>
  <c r="AT853"/>
  <c r="AT852" s="1"/>
  <c r="AT851" s="1"/>
  <c r="AN24"/>
  <c r="AN23" s="1"/>
  <c r="AN22" s="1"/>
  <c r="AN21" s="1"/>
  <c r="AN20" s="1"/>
  <c r="AN19" s="1"/>
  <c r="AT25"/>
  <c r="AT24" s="1"/>
  <c r="AT23" s="1"/>
  <c r="AT22" s="1"/>
  <c r="AT21" s="1"/>
  <c r="AT20" s="1"/>
  <c r="AT19" s="1"/>
  <c r="AN224"/>
  <c r="AT225"/>
  <c r="AT224" s="1"/>
  <c r="AP791"/>
  <c r="AP790" s="1"/>
  <c r="AV792"/>
  <c r="AV791" s="1"/>
  <c r="AV790" s="1"/>
  <c r="AN152"/>
  <c r="AT153"/>
  <c r="AT152" s="1"/>
  <c r="AJ120"/>
  <c r="AH422"/>
  <c r="AV907"/>
  <c r="AT585"/>
  <c r="AT554"/>
  <c r="AT315"/>
  <c r="AN78"/>
  <c r="AN77" s="1"/>
  <c r="AN76" s="1"/>
  <c r="AN75" s="1"/>
  <c r="AT79"/>
  <c r="AT78" s="1"/>
  <c r="AT77" s="1"/>
  <c r="AT76" s="1"/>
  <c r="AT75" s="1"/>
  <c r="AP579"/>
  <c r="AP578" s="1"/>
  <c r="AP577" s="1"/>
  <c r="AV580"/>
  <c r="AV579" s="1"/>
  <c r="AV578" s="1"/>
  <c r="AV577" s="1"/>
  <c r="AP588"/>
  <c r="AP587" s="1"/>
  <c r="AP586" s="1"/>
  <c r="AV589"/>
  <c r="AV588" s="1"/>
  <c r="AV587" s="1"/>
  <c r="AV586" s="1"/>
  <c r="AN858"/>
  <c r="AN857" s="1"/>
  <c r="AT859"/>
  <c r="AT858" s="1"/>
  <c r="AT857" s="1"/>
  <c r="AP800"/>
  <c r="AP799" s="1"/>
  <c r="AV801"/>
  <c r="AV800" s="1"/>
  <c r="AV799" s="1"/>
  <c r="AP291"/>
  <c r="AP290" s="1"/>
  <c r="AP289" s="1"/>
  <c r="AV292"/>
  <c r="AV291" s="1"/>
  <c r="AV290" s="1"/>
  <c r="AV289" s="1"/>
  <c r="AP224"/>
  <c r="AV225"/>
  <c r="AV224" s="1"/>
  <c r="AN526"/>
  <c r="AN525" s="1"/>
  <c r="AN524" s="1"/>
  <c r="AT527"/>
  <c r="AT526" s="1"/>
  <c r="AT525" s="1"/>
  <c r="AT524" s="1"/>
  <c r="AN233"/>
  <c r="AT234"/>
  <c r="AT233" s="1"/>
  <c r="AP34"/>
  <c r="AP33" s="1"/>
  <c r="AV35"/>
  <c r="AV34" s="1"/>
  <c r="AV33" s="1"/>
  <c r="AP788"/>
  <c r="AP787" s="1"/>
  <c r="AV789"/>
  <c r="AV788" s="1"/>
  <c r="AV787" s="1"/>
  <c r="AN896"/>
  <c r="AN895" s="1"/>
  <c r="AN894" s="1"/>
  <c r="AN893" s="1"/>
  <c r="AT897"/>
  <c r="AT896" s="1"/>
  <c r="AT895" s="1"/>
  <c r="AT894" s="1"/>
  <c r="AT893" s="1"/>
  <c r="AP658"/>
  <c r="AP657" s="1"/>
  <c r="AV659"/>
  <c r="AV658" s="1"/>
  <c r="AV657" s="1"/>
  <c r="AN885"/>
  <c r="AT886"/>
  <c r="AT885" s="1"/>
  <c r="AN538"/>
  <c r="AN537" s="1"/>
  <c r="AT539"/>
  <c r="AT538" s="1"/>
  <c r="AT537" s="1"/>
  <c r="AP167"/>
  <c r="AP166" s="1"/>
  <c r="AP165" s="1"/>
  <c r="AV168"/>
  <c r="AV167" s="1"/>
  <c r="AV166" s="1"/>
  <c r="AV165" s="1"/>
  <c r="AN117"/>
  <c r="AN116" s="1"/>
  <c r="AT118"/>
  <c r="AT117" s="1"/>
  <c r="AT116" s="1"/>
  <c r="AN718"/>
  <c r="AN717" s="1"/>
  <c r="AN716" s="1"/>
  <c r="AN715" s="1"/>
  <c r="AN714" s="1"/>
  <c r="AT719"/>
  <c r="AT718" s="1"/>
  <c r="AT717" s="1"/>
  <c r="AT716" s="1"/>
  <c r="AT715" s="1"/>
  <c r="AT714" s="1"/>
  <c r="AN336"/>
  <c r="AN335" s="1"/>
  <c r="AN334" s="1"/>
  <c r="AT337"/>
  <c r="AT336" s="1"/>
  <c r="AT335" s="1"/>
  <c r="AT334" s="1"/>
  <c r="AT333" s="1"/>
  <c r="AP461"/>
  <c r="AP460" s="1"/>
  <c r="AP459" s="1"/>
  <c r="AP458" s="1"/>
  <c r="AP457" s="1"/>
  <c r="AV462"/>
  <c r="AV461" s="1"/>
  <c r="AV460" s="1"/>
  <c r="AV459" s="1"/>
  <c r="AV458" s="1"/>
  <c r="AV457" s="1"/>
  <c r="AP896"/>
  <c r="AP895" s="1"/>
  <c r="AP894" s="1"/>
  <c r="AP893" s="1"/>
  <c r="AV897"/>
  <c r="AV896" s="1"/>
  <c r="AV895" s="1"/>
  <c r="AV894" s="1"/>
  <c r="AV893" s="1"/>
  <c r="AP538"/>
  <c r="AP537" s="1"/>
  <c r="AV539"/>
  <c r="AV538" s="1"/>
  <c r="AV537" s="1"/>
  <c r="AP41"/>
  <c r="AV42"/>
  <c r="AV41" s="1"/>
  <c r="AP233"/>
  <c r="AP232" s="1"/>
  <c r="AP231" s="1"/>
  <c r="AV234"/>
  <c r="AV233" s="1"/>
  <c r="AV232" s="1"/>
  <c r="AV231" s="1"/>
  <c r="AP156"/>
  <c r="AV157"/>
  <c r="AV156" s="1"/>
  <c r="AN704"/>
  <c r="AN703" s="1"/>
  <c r="AT705"/>
  <c r="AT704" s="1"/>
  <c r="AT703" s="1"/>
  <c r="AP117"/>
  <c r="AP116" s="1"/>
  <c r="AV118"/>
  <c r="AV117" s="1"/>
  <c r="AV116" s="1"/>
  <c r="AP643"/>
  <c r="AP642" s="1"/>
  <c r="AV644"/>
  <c r="AV643" s="1"/>
  <c r="AV642" s="1"/>
  <c r="AP121"/>
  <c r="AV122"/>
  <c r="AV121" s="1"/>
  <c r="AV120" s="1"/>
  <c r="AN369"/>
  <c r="AN368" s="1"/>
  <c r="AN367" s="1"/>
  <c r="AN366" s="1"/>
  <c r="AT370"/>
  <c r="AT369" s="1"/>
  <c r="AT368" s="1"/>
  <c r="AT367" s="1"/>
  <c r="AT366" s="1"/>
  <c r="AP815"/>
  <c r="AP814" s="1"/>
  <c r="AV816"/>
  <c r="AV815" s="1"/>
  <c r="AV814" s="1"/>
  <c r="AN209"/>
  <c r="AN208" s="1"/>
  <c r="AN207" s="1"/>
  <c r="AN206" s="1"/>
  <c r="AT210"/>
  <c r="AT209" s="1"/>
  <c r="AT208" s="1"/>
  <c r="AT207" s="1"/>
  <c r="AT206" s="1"/>
  <c r="AN440"/>
  <c r="AN439" s="1"/>
  <c r="AN438" s="1"/>
  <c r="AN437" s="1"/>
  <c r="AT441"/>
  <c r="AT440" s="1"/>
  <c r="AT439" s="1"/>
  <c r="AT438" s="1"/>
  <c r="AT437" s="1"/>
  <c r="AN568"/>
  <c r="AN567" s="1"/>
  <c r="AN566" s="1"/>
  <c r="AN565" s="1"/>
  <c r="AN564" s="1"/>
  <c r="AT569"/>
  <c r="AT568" s="1"/>
  <c r="AT567" s="1"/>
  <c r="AT566" s="1"/>
  <c r="AT565" s="1"/>
  <c r="AT564" s="1"/>
  <c r="AN909"/>
  <c r="AN908" s="1"/>
  <c r="AN907" s="1"/>
  <c r="AT910"/>
  <c r="AT909" s="1"/>
  <c r="AT908" s="1"/>
  <c r="AT907" s="1"/>
  <c r="AP835"/>
  <c r="AP834" s="1"/>
  <c r="AP833" s="1"/>
  <c r="AP832" s="1"/>
  <c r="AV836"/>
  <c r="AV835" s="1"/>
  <c r="AV834" s="1"/>
  <c r="AV833" s="1"/>
  <c r="AV832" s="1"/>
  <c r="AN552"/>
  <c r="AN551" s="1"/>
  <c r="AN550" s="1"/>
  <c r="AN549" s="1"/>
  <c r="AT553"/>
  <c r="AT552" s="1"/>
  <c r="AT551" s="1"/>
  <c r="AT550" s="1"/>
  <c r="AT549" s="1"/>
  <c r="AN658"/>
  <c r="AN657" s="1"/>
  <c r="AT659"/>
  <c r="AT658" s="1"/>
  <c r="AT657" s="1"/>
  <c r="AN41"/>
  <c r="AT42"/>
  <c r="AT41" s="1"/>
  <c r="AN707"/>
  <c r="AN706" s="1"/>
  <c r="AT708"/>
  <c r="AT707" s="1"/>
  <c r="AT706" s="1"/>
  <c r="AP326"/>
  <c r="AP325" s="1"/>
  <c r="AP324" s="1"/>
  <c r="AP323" s="1"/>
  <c r="AP322" s="1"/>
  <c r="AV327"/>
  <c r="AV326" s="1"/>
  <c r="AV325" s="1"/>
  <c r="AV324" s="1"/>
  <c r="AV323" s="1"/>
  <c r="AV322" s="1"/>
  <c r="AN218"/>
  <c r="AN217" s="1"/>
  <c r="AN216" s="1"/>
  <c r="AT219"/>
  <c r="AT218" s="1"/>
  <c r="AT217" s="1"/>
  <c r="AT216" s="1"/>
  <c r="AN815"/>
  <c r="AN814" s="1"/>
  <c r="AT816"/>
  <c r="AT815" s="1"/>
  <c r="AT814" s="1"/>
  <c r="AN144"/>
  <c r="AT145"/>
  <c r="AT144" s="1"/>
  <c r="AP53"/>
  <c r="AV54"/>
  <c r="AV53" s="1"/>
  <c r="AP937"/>
  <c r="AP936" s="1"/>
  <c r="AP935" s="1"/>
  <c r="AP934" s="1"/>
  <c r="AP932" s="1"/>
  <c r="AV938"/>
  <c r="AV937" s="1"/>
  <c r="AV936" s="1"/>
  <c r="AV935" s="1"/>
  <c r="AV934" s="1"/>
  <c r="AV932" s="1"/>
  <c r="AP749"/>
  <c r="AP748" s="1"/>
  <c r="AV750"/>
  <c r="AV749" s="1"/>
  <c r="AV748" s="1"/>
  <c r="AP71"/>
  <c r="AP70" s="1"/>
  <c r="AP69" s="1"/>
  <c r="AP68" s="1"/>
  <c r="AP67" s="1"/>
  <c r="AV72"/>
  <c r="AV71" s="1"/>
  <c r="AV70" s="1"/>
  <c r="AV69" s="1"/>
  <c r="AV68" s="1"/>
  <c r="AV67" s="1"/>
  <c r="AN156"/>
  <c r="AT157"/>
  <c r="AT156" s="1"/>
  <c r="AN112"/>
  <c r="AT113"/>
  <c r="AT112" s="1"/>
  <c r="AP152"/>
  <c r="AV153"/>
  <c r="AV152" s="1"/>
  <c r="AP175"/>
  <c r="AV176"/>
  <c r="AV175" s="1"/>
  <c r="AP779"/>
  <c r="AP778" s="1"/>
  <c r="AV780"/>
  <c r="AV779" s="1"/>
  <c r="AV778" s="1"/>
  <c r="AP331"/>
  <c r="AP330" s="1"/>
  <c r="AP329" s="1"/>
  <c r="AP328" s="1"/>
  <c r="AV332"/>
  <c r="AV331" s="1"/>
  <c r="AV330" s="1"/>
  <c r="AV329" s="1"/>
  <c r="AV328" s="1"/>
  <c r="AN626"/>
  <c r="AT627"/>
  <c r="AT626" s="1"/>
  <c r="AP478"/>
  <c r="AP477" s="1"/>
  <c r="AP473" s="1"/>
  <c r="AV479"/>
  <c r="AV478" s="1"/>
  <c r="AV477" s="1"/>
  <c r="AV473" s="1"/>
  <c r="AP64"/>
  <c r="AV65"/>
  <c r="AV64" s="1"/>
  <c r="AP196"/>
  <c r="AP195" s="1"/>
  <c r="AP194" s="1"/>
  <c r="AV197"/>
  <c r="AV196" s="1"/>
  <c r="AV195" s="1"/>
  <c r="AV194" s="1"/>
  <c r="AN64"/>
  <c r="AT65"/>
  <c r="AT64" s="1"/>
  <c r="AP630"/>
  <c r="AV631"/>
  <c r="AV630" s="1"/>
  <c r="AN791"/>
  <c r="AN790" s="1"/>
  <c r="AT792"/>
  <c r="AT791" s="1"/>
  <c r="AT790" s="1"/>
  <c r="AP843"/>
  <c r="AP842" s="1"/>
  <c r="AV844"/>
  <c r="AV843" s="1"/>
  <c r="AV842" s="1"/>
  <c r="AP764"/>
  <c r="AP763" s="1"/>
  <c r="AV765"/>
  <c r="AV764" s="1"/>
  <c r="AV763" s="1"/>
  <c r="AP628"/>
  <c r="AV629"/>
  <c r="AV628" s="1"/>
  <c r="AN849"/>
  <c r="AN848" s="1"/>
  <c r="AT850"/>
  <c r="AT849" s="1"/>
  <c r="AT848" s="1"/>
  <c r="AP426"/>
  <c r="AP425" s="1"/>
  <c r="AP424" s="1"/>
  <c r="AP423" s="1"/>
  <c r="AV427"/>
  <c r="AV426" s="1"/>
  <c r="AV425" s="1"/>
  <c r="AV424" s="1"/>
  <c r="AV423" s="1"/>
  <c r="AN929"/>
  <c r="AN928" s="1"/>
  <c r="AN927" s="1"/>
  <c r="AN926" s="1"/>
  <c r="AN925" s="1"/>
  <c r="AN924" s="1"/>
  <c r="AN922" s="1"/>
  <c r="AT930"/>
  <c r="AT929" s="1"/>
  <c r="AT928" s="1"/>
  <c r="AT927" s="1"/>
  <c r="AT926" s="1"/>
  <c r="AT925" s="1"/>
  <c r="AT924" s="1"/>
  <c r="AT922" s="1"/>
  <c r="AN394"/>
  <c r="AN393" s="1"/>
  <c r="AN392" s="1"/>
  <c r="AN391" s="1"/>
  <c r="AT395"/>
  <c r="AT394" s="1"/>
  <c r="AT393" s="1"/>
  <c r="AT392" s="1"/>
  <c r="AT391" s="1"/>
  <c r="AP561"/>
  <c r="AP560" s="1"/>
  <c r="AP559" s="1"/>
  <c r="AV562"/>
  <c r="AV561" s="1"/>
  <c r="AV560" s="1"/>
  <c r="AV559" s="1"/>
  <c r="AP60"/>
  <c r="AV61"/>
  <c r="AV60" s="1"/>
  <c r="AV59" s="1"/>
  <c r="AV58" s="1"/>
  <c r="AV57" s="1"/>
  <c r="AV56" s="1"/>
  <c r="AP664"/>
  <c r="AP663" s="1"/>
  <c r="AV665"/>
  <c r="AV664" s="1"/>
  <c r="AV663" s="1"/>
  <c r="AN937"/>
  <c r="AN936" s="1"/>
  <c r="AN935" s="1"/>
  <c r="AN934" s="1"/>
  <c r="AN932" s="1"/>
  <c r="AT938"/>
  <c r="AT937" s="1"/>
  <c r="AT936" s="1"/>
  <c r="AT935" s="1"/>
  <c r="AT934" s="1"/>
  <c r="AT932" s="1"/>
  <c r="AN39"/>
  <c r="AT40"/>
  <c r="AT39" s="1"/>
  <c r="AP803"/>
  <c r="AP802" s="1"/>
  <c r="AV804"/>
  <c r="AV803" s="1"/>
  <c r="AV802" s="1"/>
  <c r="AN175"/>
  <c r="AT176"/>
  <c r="AT175" s="1"/>
  <c r="AP200"/>
  <c r="AP199" s="1"/>
  <c r="AP198" s="1"/>
  <c r="AP189" s="1"/>
  <c r="AP178" s="1"/>
  <c r="AV201"/>
  <c r="AV200" s="1"/>
  <c r="AV199" s="1"/>
  <c r="AV198" s="1"/>
  <c r="AV189" s="1"/>
  <c r="AV178" s="1"/>
  <c r="AP646"/>
  <c r="AP645" s="1"/>
  <c r="AP637" s="1"/>
  <c r="AV647"/>
  <c r="AV646" s="1"/>
  <c r="AV645" s="1"/>
  <c r="AN62"/>
  <c r="AT63"/>
  <c r="AT62" s="1"/>
  <c r="AP511"/>
  <c r="AP510" s="1"/>
  <c r="AP509" s="1"/>
  <c r="AV512"/>
  <c r="AV511" s="1"/>
  <c r="AV510" s="1"/>
  <c r="AV509" s="1"/>
  <c r="AN504"/>
  <c r="AN503" s="1"/>
  <c r="AN499" s="1"/>
  <c r="AT505"/>
  <c r="AT504" s="1"/>
  <c r="AT503" s="1"/>
  <c r="AN105"/>
  <c r="AT106"/>
  <c r="AT105" s="1"/>
  <c r="AN279"/>
  <c r="AN278" s="1"/>
  <c r="AT280"/>
  <c r="AT279" s="1"/>
  <c r="AT278" s="1"/>
  <c r="AN579"/>
  <c r="AN578" s="1"/>
  <c r="AN577" s="1"/>
  <c r="AT580"/>
  <c r="AT579" s="1"/>
  <c r="AT578" s="1"/>
  <c r="AT577" s="1"/>
  <c r="AN299"/>
  <c r="AT300"/>
  <c r="AT299" s="1"/>
  <c r="AP849"/>
  <c r="AP848" s="1"/>
  <c r="AV850"/>
  <c r="AV849" s="1"/>
  <c r="AV848" s="1"/>
  <c r="AN511"/>
  <c r="AN510" s="1"/>
  <c r="AN509" s="1"/>
  <c r="AT512"/>
  <c r="AT511" s="1"/>
  <c r="AT510" s="1"/>
  <c r="AT509" s="1"/>
  <c r="AP389"/>
  <c r="AP388" s="1"/>
  <c r="AP387" s="1"/>
  <c r="AP386" s="1"/>
  <c r="AP385" s="1"/>
  <c r="AV390"/>
  <c r="AV389" s="1"/>
  <c r="AV388" s="1"/>
  <c r="AV387" s="1"/>
  <c r="AV386" s="1"/>
  <c r="AV385" s="1"/>
  <c r="AP654"/>
  <c r="AP653" s="1"/>
  <c r="AV655"/>
  <c r="AV654" s="1"/>
  <c r="AV653" s="1"/>
  <c r="AV652" s="1"/>
  <c r="AP592"/>
  <c r="AP591" s="1"/>
  <c r="AP590" s="1"/>
  <c r="AV593"/>
  <c r="AV592" s="1"/>
  <c r="AV591" s="1"/>
  <c r="AV590" s="1"/>
  <c r="AP773"/>
  <c r="AP772" s="1"/>
  <c r="AV774"/>
  <c r="AV773" s="1"/>
  <c r="AV772" s="1"/>
  <c r="AP257"/>
  <c r="AP256" s="1"/>
  <c r="AV258"/>
  <c r="AV257" s="1"/>
  <c r="AV256" s="1"/>
  <c r="AN743"/>
  <c r="AN742" s="1"/>
  <c r="AT744"/>
  <c r="AT743" s="1"/>
  <c r="AT742" s="1"/>
  <c r="AP785"/>
  <c r="AP784" s="1"/>
  <c r="AV786"/>
  <c r="AV785" s="1"/>
  <c r="AV784" s="1"/>
  <c r="AN383"/>
  <c r="AN382" s="1"/>
  <c r="AN381" s="1"/>
  <c r="AN380" s="1"/>
  <c r="AT384"/>
  <c r="AT383" s="1"/>
  <c r="AT382" s="1"/>
  <c r="AT381" s="1"/>
  <c r="AT380" s="1"/>
  <c r="AN779"/>
  <c r="AN778" s="1"/>
  <c r="AT780"/>
  <c r="AT779" s="1"/>
  <c r="AT778" s="1"/>
  <c r="AN260"/>
  <c r="AN259" s="1"/>
  <c r="AT261"/>
  <c r="AT260" s="1"/>
  <c r="AT259" s="1"/>
  <c r="AP132"/>
  <c r="AV133"/>
  <c r="AV132" s="1"/>
  <c r="AN121"/>
  <c r="AT122"/>
  <c r="AT121" s="1"/>
  <c r="AT120" s="1"/>
  <c r="AN445"/>
  <c r="AN444" s="1"/>
  <c r="AN443" s="1"/>
  <c r="AN442" s="1"/>
  <c r="AT446"/>
  <c r="AT445" s="1"/>
  <c r="AT444" s="1"/>
  <c r="AT443" s="1"/>
  <c r="AT442" s="1"/>
  <c r="AP402"/>
  <c r="AP401" s="1"/>
  <c r="AV403"/>
  <c r="AV402" s="1"/>
  <c r="AV401" s="1"/>
  <c r="AN326"/>
  <c r="AN325" s="1"/>
  <c r="AN324" s="1"/>
  <c r="AN323" s="1"/>
  <c r="AN322" s="1"/>
  <c r="AT327"/>
  <c r="AT326" s="1"/>
  <c r="AT325" s="1"/>
  <c r="AT324" s="1"/>
  <c r="AT323" s="1"/>
  <c r="AT322" s="1"/>
  <c r="AP718"/>
  <c r="AP717" s="1"/>
  <c r="AP716" s="1"/>
  <c r="AP715" s="1"/>
  <c r="AP714" s="1"/>
  <c r="AV719"/>
  <c r="AV718" s="1"/>
  <c r="AV717" s="1"/>
  <c r="AV716" s="1"/>
  <c r="AV715" s="1"/>
  <c r="AV714" s="1"/>
  <c r="AN376"/>
  <c r="AT377"/>
  <c r="AT376" s="1"/>
  <c r="AP313"/>
  <c r="AP312" s="1"/>
  <c r="AP311" s="1"/>
  <c r="AV314"/>
  <c r="AV313" s="1"/>
  <c r="AV312" s="1"/>
  <c r="AV311" s="1"/>
  <c r="AN689"/>
  <c r="AN688" s="1"/>
  <c r="AT690"/>
  <c r="AT689" s="1"/>
  <c r="AT688" s="1"/>
  <c r="AN235"/>
  <c r="AT236"/>
  <c r="AT235" s="1"/>
  <c r="AP568"/>
  <c r="AP567" s="1"/>
  <c r="AP566" s="1"/>
  <c r="AV569"/>
  <c r="AV568" s="1"/>
  <c r="AV567" s="1"/>
  <c r="AV566" s="1"/>
  <c r="AN349"/>
  <c r="AN348" s="1"/>
  <c r="AN347" s="1"/>
  <c r="AN346" s="1"/>
  <c r="AT350"/>
  <c r="AT349" s="1"/>
  <c r="AT348" s="1"/>
  <c r="AT347" s="1"/>
  <c r="AT346" s="1"/>
  <c r="AN767"/>
  <c r="AN766" s="1"/>
  <c r="AT768"/>
  <c r="AT767" s="1"/>
  <c r="AT766" s="1"/>
  <c r="AP626"/>
  <c r="AV627"/>
  <c r="AV626" s="1"/>
  <c r="AV625" s="1"/>
  <c r="AV624" s="1"/>
  <c r="AN803"/>
  <c r="AN802" s="1"/>
  <c r="AT804"/>
  <c r="AT803" s="1"/>
  <c r="AT802" s="1"/>
  <c r="AP572"/>
  <c r="AP571" s="1"/>
  <c r="AP570" s="1"/>
  <c r="AV573"/>
  <c r="AV572" s="1"/>
  <c r="AV571" s="1"/>
  <c r="AV570" s="1"/>
  <c r="AN132"/>
  <c r="AT133"/>
  <c r="AT132" s="1"/>
  <c r="AN630"/>
  <c r="AT631"/>
  <c r="AT630" s="1"/>
  <c r="AP871"/>
  <c r="AP870" s="1"/>
  <c r="AP863" s="1"/>
  <c r="AP862" s="1"/>
  <c r="AV872"/>
  <c r="AV871" s="1"/>
  <c r="AV870" s="1"/>
  <c r="AP583"/>
  <c r="AP582" s="1"/>
  <c r="AP581" s="1"/>
  <c r="AV584"/>
  <c r="AV583" s="1"/>
  <c r="AV582" s="1"/>
  <c r="AV581" s="1"/>
  <c r="AN31"/>
  <c r="AN30" s="1"/>
  <c r="AT32"/>
  <c r="AT31" s="1"/>
  <c r="AT30" s="1"/>
  <c r="AP336"/>
  <c r="AP335" s="1"/>
  <c r="AP334" s="1"/>
  <c r="AP333" s="1"/>
  <c r="AV337"/>
  <c r="AV336" s="1"/>
  <c r="AV335" s="1"/>
  <c r="AV334" s="1"/>
  <c r="AV333" s="1"/>
  <c r="AN71"/>
  <c r="AN70" s="1"/>
  <c r="AN69" s="1"/>
  <c r="AN68" s="1"/>
  <c r="AN67" s="1"/>
  <c r="AT72"/>
  <c r="AT71" s="1"/>
  <c r="AT70" s="1"/>
  <c r="AT69" s="1"/>
  <c r="AT68" s="1"/>
  <c r="AT67" s="1"/>
  <c r="AN402"/>
  <c r="AN401" s="1"/>
  <c r="AT403"/>
  <c r="AT402" s="1"/>
  <c r="AT401" s="1"/>
  <c r="AP440"/>
  <c r="AP439" s="1"/>
  <c r="AP438" s="1"/>
  <c r="AP437" s="1"/>
  <c r="AV441"/>
  <c r="AV440" s="1"/>
  <c r="AV439" s="1"/>
  <c r="AV438" s="1"/>
  <c r="AV437" s="1"/>
  <c r="AP526"/>
  <c r="AP525" s="1"/>
  <c r="AP524" s="1"/>
  <c r="AV527"/>
  <c r="AV526" s="1"/>
  <c r="AV525" s="1"/>
  <c r="AV524" s="1"/>
  <c r="AP846"/>
  <c r="AP845" s="1"/>
  <c r="AV847"/>
  <c r="AV846" s="1"/>
  <c r="AV845" s="1"/>
  <c r="AP507"/>
  <c r="AP506" s="1"/>
  <c r="AV508"/>
  <c r="AV507" s="1"/>
  <c r="AV506" s="1"/>
  <c r="AP260"/>
  <c r="AP259" s="1"/>
  <c r="AP249" s="1"/>
  <c r="AP240" s="1"/>
  <c r="AP239" s="1"/>
  <c r="AP238" s="1"/>
  <c r="AV261"/>
  <c r="AV260" s="1"/>
  <c r="AV259" s="1"/>
  <c r="AN196"/>
  <c r="AN195" s="1"/>
  <c r="AN194" s="1"/>
  <c r="AT197"/>
  <c r="AT196" s="1"/>
  <c r="AT195" s="1"/>
  <c r="AT194" s="1"/>
  <c r="AN749"/>
  <c r="AN748" s="1"/>
  <c r="AT750"/>
  <c r="AT749" s="1"/>
  <c r="AT748" s="1"/>
  <c r="AP317"/>
  <c r="AP316" s="1"/>
  <c r="AV318"/>
  <c r="AV317" s="1"/>
  <c r="AV316" s="1"/>
  <c r="AV315" s="1"/>
  <c r="AT422"/>
  <c r="AV863"/>
  <c r="AV862" s="1"/>
  <c r="AT680"/>
  <c r="AP413"/>
  <c r="AP412" s="1"/>
  <c r="AV414"/>
  <c r="AV413" s="1"/>
  <c r="AV412" s="1"/>
  <c r="AN603"/>
  <c r="AN602" s="1"/>
  <c r="AN601" s="1"/>
  <c r="AT604"/>
  <c r="AT603" s="1"/>
  <c r="AT602" s="1"/>
  <c r="AT601" s="1"/>
  <c r="AP611"/>
  <c r="AP610" s="1"/>
  <c r="AP606" s="1"/>
  <c r="AP605" s="1"/>
  <c r="AV612"/>
  <c r="AV611" s="1"/>
  <c r="AV610" s="1"/>
  <c r="AV606" s="1"/>
  <c r="AV605" s="1"/>
  <c r="AP603"/>
  <c r="AP602" s="1"/>
  <c r="AP601" s="1"/>
  <c r="AV604"/>
  <c r="AV603" s="1"/>
  <c r="AV602" s="1"/>
  <c r="AV601" s="1"/>
  <c r="AN611"/>
  <c r="AN610" s="1"/>
  <c r="AN606" s="1"/>
  <c r="AN605" s="1"/>
  <c r="AT612"/>
  <c r="AT611" s="1"/>
  <c r="AT610" s="1"/>
  <c r="AT606" s="1"/>
  <c r="AT605" s="1"/>
  <c r="AF399"/>
  <c r="AF398" s="1"/>
  <c r="AF397" s="1"/>
  <c r="AF396" s="1"/>
  <c r="AF379" s="1"/>
  <c r="AF343" s="1"/>
  <c r="AF942" s="1"/>
  <c r="AB214"/>
  <c r="X518"/>
  <c r="X464" s="1"/>
  <c r="X738"/>
  <c r="X737" s="1"/>
  <c r="X736" s="1"/>
  <c r="X726" s="1"/>
  <c r="AH36"/>
  <c r="AH576"/>
  <c r="AH575" s="1"/>
  <c r="AJ274"/>
  <c r="AJ273" s="1"/>
  <c r="AJ267" s="1"/>
  <c r="AJ266" s="1"/>
  <c r="AH274"/>
  <c r="AH273" s="1"/>
  <c r="AH267" s="1"/>
  <c r="AH266" s="1"/>
  <c r="AH120"/>
  <c r="AJ714"/>
  <c r="AH232"/>
  <c r="AH231" s="1"/>
  <c r="AH226" s="1"/>
  <c r="AH214" s="1"/>
  <c r="AH212" s="1"/>
  <c r="AH29"/>
  <c r="AH28" s="1"/>
  <c r="AH27" s="1"/>
  <c r="AJ315"/>
  <c r="AJ310" s="1"/>
  <c r="AJ309" s="1"/>
  <c r="AJ470"/>
  <c r="AJ469" s="1"/>
  <c r="AJ468" s="1"/>
  <c r="AJ467" s="1"/>
  <c r="AJ466" s="1"/>
  <c r="AP471"/>
  <c r="AH416"/>
  <c r="AH415" s="1"/>
  <c r="AN417"/>
  <c r="AH470"/>
  <c r="AH469" s="1"/>
  <c r="AH468" s="1"/>
  <c r="AH467" s="1"/>
  <c r="AH466" s="1"/>
  <c r="AN471"/>
  <c r="AN36"/>
  <c r="AN576"/>
  <c r="AN575" s="1"/>
  <c r="AN841"/>
  <c r="AN840" s="1"/>
  <c r="AP170"/>
  <c r="AP169" s="1"/>
  <c r="AN59"/>
  <c r="AN58" s="1"/>
  <c r="AN57" s="1"/>
  <c r="AN56" s="1"/>
  <c r="AN294"/>
  <c r="AN293" s="1"/>
  <c r="AN199"/>
  <c r="AN198" s="1"/>
  <c r="AN189" s="1"/>
  <c r="AN178" s="1"/>
  <c r="AP274"/>
  <c r="AP273" s="1"/>
  <c r="AN274"/>
  <c r="AN273" s="1"/>
  <c r="AJ141"/>
  <c r="AJ140" s="1"/>
  <c r="AJ139" s="1"/>
  <c r="AJ499"/>
  <c r="AP625"/>
  <c r="AP624" s="1"/>
  <c r="AP315"/>
  <c r="AP310" s="1"/>
  <c r="AP309" s="1"/>
  <c r="AH639"/>
  <c r="AH638" s="1"/>
  <c r="AN640"/>
  <c r="AH649"/>
  <c r="AH648" s="1"/>
  <c r="AN650"/>
  <c r="AJ692"/>
  <c r="AJ691" s="1"/>
  <c r="AP693"/>
  <c r="AD212"/>
  <c r="V738"/>
  <c r="V737" s="1"/>
  <c r="V736" s="1"/>
  <c r="AJ637"/>
  <c r="AN533"/>
  <c r="AP448"/>
  <c r="AP652"/>
  <c r="AP636" s="1"/>
  <c r="AN695"/>
  <c r="AP533"/>
  <c r="AN120"/>
  <c r="AP141"/>
  <c r="AP140" s="1"/>
  <c r="AP139" s="1"/>
  <c r="AP499"/>
  <c r="AN249"/>
  <c r="AN240" s="1"/>
  <c r="AN239" s="1"/>
  <c r="AN238" s="1"/>
  <c r="AJ221"/>
  <c r="AJ220" s="1"/>
  <c r="AJ215" s="1"/>
  <c r="AJ214" s="1"/>
  <c r="AH499"/>
  <c r="AJ102"/>
  <c r="AJ101" s="1"/>
  <c r="AJ100" s="1"/>
  <c r="AH154"/>
  <c r="AH151" s="1"/>
  <c r="AH150" s="1"/>
  <c r="AH149" s="1"/>
  <c r="AN155"/>
  <c r="AJ682"/>
  <c r="AJ681" s="1"/>
  <c r="AP683"/>
  <c r="AJ416"/>
  <c r="AJ415" s="1"/>
  <c r="AJ411" s="1"/>
  <c r="AJ410" s="1"/>
  <c r="AP417"/>
  <c r="AJ636"/>
  <c r="AP226"/>
  <c r="AN170"/>
  <c r="AN169" s="1"/>
  <c r="AN164" s="1"/>
  <c r="AN163" s="1"/>
  <c r="AN288"/>
  <c r="AP585"/>
  <c r="AP164"/>
  <c r="AP163" s="1"/>
  <c r="AP161" s="1"/>
  <c r="AN333"/>
  <c r="AP120"/>
  <c r="AJ189"/>
  <c r="AJ178" s="1"/>
  <c r="AJ161" s="1"/>
  <c r="AJ841"/>
  <c r="AJ840" s="1"/>
  <c r="AJ625"/>
  <c r="AJ624" s="1"/>
  <c r="AP221"/>
  <c r="AP220" s="1"/>
  <c r="AP215" s="1"/>
  <c r="AN141"/>
  <c r="AN140" s="1"/>
  <c r="AN139" s="1"/>
  <c r="AP102"/>
  <c r="AP101" s="1"/>
  <c r="AP100" s="1"/>
  <c r="AN102"/>
  <c r="AN101" s="1"/>
  <c r="AN100" s="1"/>
  <c r="J114"/>
  <c r="P115"/>
  <c r="AJ544"/>
  <c r="AD543"/>
  <c r="AD542" s="1"/>
  <c r="AD541" s="1"/>
  <c r="AD540" s="1"/>
  <c r="AB919"/>
  <c r="AB918" s="1"/>
  <c r="AB917" s="1"/>
  <c r="AB916" s="1"/>
  <c r="AB915" s="1"/>
  <c r="AH920"/>
  <c r="L110"/>
  <c r="R111"/>
  <c r="AB666"/>
  <c r="V664"/>
  <c r="V663" s="1"/>
  <c r="V652" s="1"/>
  <c r="V636" s="1"/>
  <c r="V635" s="1"/>
  <c r="V633" s="1"/>
  <c r="AB643"/>
  <c r="AB642" s="1"/>
  <c r="AH644"/>
  <c r="AH532"/>
  <c r="AB531"/>
  <c r="AB530" s="1"/>
  <c r="AB529" s="1"/>
  <c r="AB528" s="1"/>
  <c r="AD155"/>
  <c r="X154"/>
  <c r="X151" s="1"/>
  <c r="X150" s="1"/>
  <c r="X149" s="1"/>
  <c r="AH906"/>
  <c r="AB905"/>
  <c r="AB904" s="1"/>
  <c r="AB903" s="1"/>
  <c r="AB902" s="1"/>
  <c r="AB901" s="1"/>
  <c r="AB618"/>
  <c r="AB617" s="1"/>
  <c r="AB616" s="1"/>
  <c r="AB615" s="1"/>
  <c r="AB614" s="1"/>
  <c r="AH619"/>
  <c r="AJ741"/>
  <c r="AD740"/>
  <c r="AD739" s="1"/>
  <c r="AD128"/>
  <c r="AJ129"/>
  <c r="AD399"/>
  <c r="AD398" s="1"/>
  <c r="AD397" s="1"/>
  <c r="AD396" s="1"/>
  <c r="AD379" s="1"/>
  <c r="AI400"/>
  <c r="AJ131"/>
  <c r="AD130"/>
  <c r="AH129"/>
  <c r="AB128"/>
  <c r="AJ498"/>
  <c r="AD497"/>
  <c r="AD496" s="1"/>
  <c r="AD495" s="1"/>
  <c r="AD531"/>
  <c r="AD530" s="1"/>
  <c r="AD529" s="1"/>
  <c r="AD528" s="1"/>
  <c r="AJ532"/>
  <c r="AH600"/>
  <c r="AB599"/>
  <c r="AB598" s="1"/>
  <c r="AB597" s="1"/>
  <c r="AB596" s="1"/>
  <c r="AB595" s="1"/>
  <c r="AH161"/>
  <c r="AJ575"/>
  <c r="AD161"/>
  <c r="AJ888"/>
  <c r="AD887"/>
  <c r="AD884" s="1"/>
  <c r="AD874" s="1"/>
  <c r="AD873" s="1"/>
  <c r="AD861" s="1"/>
  <c r="AB413"/>
  <c r="AB412" s="1"/>
  <c r="AB411" s="1"/>
  <c r="AB410" s="1"/>
  <c r="AH414"/>
  <c r="AH88"/>
  <c r="AB87"/>
  <c r="AB86" s="1"/>
  <c r="AB85" s="1"/>
  <c r="X50"/>
  <c r="R49"/>
  <c r="AD905"/>
  <c r="AD904" s="1"/>
  <c r="AD903" s="1"/>
  <c r="AD902" s="1"/>
  <c r="AD901" s="1"/>
  <c r="AJ906"/>
  <c r="V50"/>
  <c r="P49"/>
  <c r="AH647"/>
  <c r="AB646"/>
  <c r="AB645" s="1"/>
  <c r="AD919"/>
  <c r="AD918" s="1"/>
  <c r="AD917" s="1"/>
  <c r="AD916" s="1"/>
  <c r="AD915" s="1"/>
  <c r="AJ920"/>
  <c r="AH747"/>
  <c r="AB746"/>
  <c r="AB745" s="1"/>
  <c r="AD812"/>
  <c r="AD811" s="1"/>
  <c r="AJ813"/>
  <c r="AB161"/>
  <c r="AB637"/>
  <c r="AB212"/>
  <c r="X80"/>
  <c r="V127"/>
  <c r="V119" s="1"/>
  <c r="X52"/>
  <c r="R51"/>
  <c r="AD689"/>
  <c r="AD688" s="1"/>
  <c r="AJ690"/>
  <c r="AD557"/>
  <c r="AD556" s="1"/>
  <c r="AD555" s="1"/>
  <c r="AD554" s="1"/>
  <c r="AJ558"/>
  <c r="AB130"/>
  <c r="AH131"/>
  <c r="AH498"/>
  <c r="AB497"/>
  <c r="AB496" s="1"/>
  <c r="AB495" s="1"/>
  <c r="AB494" s="1"/>
  <c r="AB493" s="1"/>
  <c r="AH544"/>
  <c r="AB543"/>
  <c r="AB542" s="1"/>
  <c r="AB541" s="1"/>
  <c r="AB540" s="1"/>
  <c r="V52"/>
  <c r="P51"/>
  <c r="L359"/>
  <c r="L358" s="1"/>
  <c r="L357" s="1"/>
  <c r="L356" s="1"/>
  <c r="L345" s="1"/>
  <c r="R360"/>
  <c r="J110"/>
  <c r="P111"/>
  <c r="L114"/>
  <c r="R115"/>
  <c r="X704"/>
  <c r="X703" s="1"/>
  <c r="X695" s="1"/>
  <c r="AD705"/>
  <c r="AJ687"/>
  <c r="AD686"/>
  <c r="AD685" s="1"/>
  <c r="AH523"/>
  <c r="AB522"/>
  <c r="AB521" s="1"/>
  <c r="AB520" s="1"/>
  <c r="AB519" s="1"/>
  <c r="AD87"/>
  <c r="AD86" s="1"/>
  <c r="AD85" s="1"/>
  <c r="AJ88"/>
  <c r="AJ619"/>
  <c r="AD618"/>
  <c r="AD617" s="1"/>
  <c r="AD616" s="1"/>
  <c r="AD615" s="1"/>
  <c r="AD614" s="1"/>
  <c r="AB887"/>
  <c r="AB884" s="1"/>
  <c r="AB874" s="1"/>
  <c r="AB873" s="1"/>
  <c r="AH888"/>
  <c r="AD746"/>
  <c r="AD745" s="1"/>
  <c r="AJ747"/>
  <c r="AJ84"/>
  <c r="AD83"/>
  <c r="AD82" s="1"/>
  <c r="AD81" s="1"/>
  <c r="AB399"/>
  <c r="AB398" s="1"/>
  <c r="AB397" s="1"/>
  <c r="AB396" s="1"/>
  <c r="AG400"/>
  <c r="AE400"/>
  <c r="AH813"/>
  <c r="AB812"/>
  <c r="AB811" s="1"/>
  <c r="AB740"/>
  <c r="AB739" s="1"/>
  <c r="AH741"/>
  <c r="AH84"/>
  <c r="AB83"/>
  <c r="AB82" s="1"/>
  <c r="AB81" s="1"/>
  <c r="AJ600"/>
  <c r="AD599"/>
  <c r="AD598" s="1"/>
  <c r="AD597" s="1"/>
  <c r="AD596" s="1"/>
  <c r="AD595" s="1"/>
  <c r="V518"/>
  <c r="V464" s="1"/>
  <c r="V80"/>
  <c r="X680"/>
  <c r="AD494"/>
  <c r="AD493" s="1"/>
  <c r="G310"/>
  <c r="G540"/>
  <c r="F540"/>
  <c r="F310"/>
  <c r="AP841" l="1"/>
  <c r="AP840" s="1"/>
  <c r="AB738"/>
  <c r="AB737" s="1"/>
  <c r="AB736" s="1"/>
  <c r="AT625"/>
  <c r="AT624" s="1"/>
  <c r="X679"/>
  <c r="X635" s="1"/>
  <c r="X633" s="1"/>
  <c r="AN161"/>
  <c r="AN29"/>
  <c r="AN28" s="1"/>
  <c r="AN27" s="1"/>
  <c r="AP59"/>
  <c r="AP58" s="1"/>
  <c r="AP57" s="1"/>
  <c r="AP56" s="1"/>
  <c r="AV637"/>
  <c r="AV636" s="1"/>
  <c r="AN649"/>
  <c r="AN648" s="1"/>
  <c r="AT650"/>
  <c r="AT649" s="1"/>
  <c r="AT648" s="1"/>
  <c r="AD899"/>
  <c r="AP214"/>
  <c r="AV565"/>
  <c r="AV564" s="1"/>
  <c r="AT232"/>
  <c r="AT231" s="1"/>
  <c r="AV585"/>
  <c r="AT170"/>
  <c r="AT169" s="1"/>
  <c r="AT221"/>
  <c r="AT220" s="1"/>
  <c r="AT499"/>
  <c r="AV519"/>
  <c r="AV36"/>
  <c r="AT36"/>
  <c r="AT29" s="1"/>
  <c r="AT28" s="1"/>
  <c r="AT27" s="1"/>
  <c r="AN680"/>
  <c r="AP428"/>
  <c r="AP422" s="1"/>
  <c r="AN422"/>
  <c r="AN154"/>
  <c r="AN151" s="1"/>
  <c r="AN150" s="1"/>
  <c r="AN149" s="1"/>
  <c r="AT155"/>
  <c r="AT154" s="1"/>
  <c r="AT151" s="1"/>
  <c r="AT150" s="1"/>
  <c r="AT149" s="1"/>
  <c r="AN470"/>
  <c r="AN469" s="1"/>
  <c r="AN468" s="1"/>
  <c r="AN467" s="1"/>
  <c r="AN466" s="1"/>
  <c r="AT471"/>
  <c r="AT470" s="1"/>
  <c r="AT469" s="1"/>
  <c r="AT468" s="1"/>
  <c r="AP470"/>
  <c r="AP469" s="1"/>
  <c r="AP468" s="1"/>
  <c r="AP467" s="1"/>
  <c r="AP466" s="1"/>
  <c r="AV471"/>
  <c r="AV470" s="1"/>
  <c r="AV469" s="1"/>
  <c r="AV468" s="1"/>
  <c r="AB379"/>
  <c r="J109"/>
  <c r="J108" s="1"/>
  <c r="J107" s="1"/>
  <c r="J99" s="1"/>
  <c r="AP576"/>
  <c r="AP294"/>
  <c r="AP293" s="1"/>
  <c r="AP288" s="1"/>
  <c r="AP267" s="1"/>
  <c r="AP266" s="1"/>
  <c r="AT249"/>
  <c r="AT240" s="1"/>
  <c r="AT239" s="1"/>
  <c r="AT238" s="1"/>
  <c r="AT695"/>
  <c r="AT164"/>
  <c r="AT163" s="1"/>
  <c r="AT533"/>
  <c r="AT274"/>
  <c r="AT273" s="1"/>
  <c r="AV428"/>
  <c r="AT59"/>
  <c r="AT58" s="1"/>
  <c r="AT57" s="1"/>
  <c r="AT56" s="1"/>
  <c r="AV170"/>
  <c r="AV169" s="1"/>
  <c r="AV164" s="1"/>
  <c r="AV163" s="1"/>
  <c r="AV161" s="1"/>
  <c r="AP692"/>
  <c r="AP691" s="1"/>
  <c r="AV693"/>
  <c r="AV692" s="1"/>
  <c r="AV691" s="1"/>
  <c r="AN639"/>
  <c r="AN638" s="1"/>
  <c r="AT640"/>
  <c r="AT639" s="1"/>
  <c r="AT638" s="1"/>
  <c r="AT679"/>
  <c r="AV310"/>
  <c r="AV309" s="1"/>
  <c r="AV422"/>
  <c r="AV841"/>
  <c r="AV840" s="1"/>
  <c r="AV467"/>
  <c r="AV466" s="1"/>
  <c r="AT215"/>
  <c r="AV576"/>
  <c r="AV575" s="1"/>
  <c r="AT310"/>
  <c r="AT309" s="1"/>
  <c r="AT102"/>
  <c r="AT101" s="1"/>
  <c r="AT100" s="1"/>
  <c r="AV29"/>
  <c r="AV28" s="1"/>
  <c r="AV27" s="1"/>
  <c r="AV221"/>
  <c r="AV220" s="1"/>
  <c r="AV215" s="1"/>
  <c r="AT467"/>
  <c r="AT466" s="1"/>
  <c r="AT141"/>
  <c r="AT140" s="1"/>
  <c r="AT139" s="1"/>
  <c r="AV294"/>
  <c r="AV293" s="1"/>
  <c r="AV288" s="1"/>
  <c r="AV267" s="1"/>
  <c r="AV266" s="1"/>
  <c r="AV226"/>
  <c r="AT576"/>
  <c r="AT575" s="1"/>
  <c r="AP682"/>
  <c r="AP681" s="1"/>
  <c r="AV683"/>
  <c r="AV682" s="1"/>
  <c r="AV681" s="1"/>
  <c r="AP575"/>
  <c r="AN679"/>
  <c r="AP565"/>
  <c r="AP564" s="1"/>
  <c r="AN625"/>
  <c r="AN624" s="1"/>
  <c r="AN232"/>
  <c r="AN231" s="1"/>
  <c r="AN226" s="1"/>
  <c r="AN221"/>
  <c r="AN220" s="1"/>
  <c r="AN215" s="1"/>
  <c r="AN310"/>
  <c r="AN309" s="1"/>
  <c r="AP519"/>
  <c r="AP36"/>
  <c r="AP29" s="1"/>
  <c r="AP28" s="1"/>
  <c r="AP27" s="1"/>
  <c r="AV499"/>
  <c r="AV533"/>
  <c r="AV448"/>
  <c r="AT226"/>
  <c r="AT294"/>
  <c r="AT293" s="1"/>
  <c r="AT288" s="1"/>
  <c r="AV249"/>
  <c r="AV240" s="1"/>
  <c r="AV239" s="1"/>
  <c r="AV238" s="1"/>
  <c r="AT841"/>
  <c r="AT840" s="1"/>
  <c r="AT199"/>
  <c r="AT198" s="1"/>
  <c r="AT189" s="1"/>
  <c r="AT178" s="1"/>
  <c r="AP416"/>
  <c r="AP415" s="1"/>
  <c r="AP411" s="1"/>
  <c r="AP410" s="1"/>
  <c r="AV417"/>
  <c r="AV416" s="1"/>
  <c r="AV415" s="1"/>
  <c r="AV411" s="1"/>
  <c r="AV410" s="1"/>
  <c r="AN416"/>
  <c r="AN415" s="1"/>
  <c r="AT417"/>
  <c r="AT416" s="1"/>
  <c r="AT415" s="1"/>
  <c r="AJ212"/>
  <c r="AH740"/>
  <c r="AH739" s="1"/>
  <c r="AN741"/>
  <c r="AH87"/>
  <c r="AH86" s="1"/>
  <c r="AH85" s="1"/>
  <c r="AN88"/>
  <c r="AH128"/>
  <c r="AN129"/>
  <c r="AJ740"/>
  <c r="AJ739" s="1"/>
  <c r="AJ738" s="1"/>
  <c r="AJ737" s="1"/>
  <c r="AJ736" s="1"/>
  <c r="AP741"/>
  <c r="AJ599"/>
  <c r="AJ598" s="1"/>
  <c r="AJ597" s="1"/>
  <c r="AJ596" s="1"/>
  <c r="AJ595" s="1"/>
  <c r="AP600"/>
  <c r="AG399"/>
  <c r="AG398" s="1"/>
  <c r="AG397" s="1"/>
  <c r="AG396" s="1"/>
  <c r="AG379" s="1"/>
  <c r="AG343" s="1"/>
  <c r="AG942" s="1"/>
  <c r="AL400"/>
  <c r="AJ746"/>
  <c r="AJ745" s="1"/>
  <c r="AP747"/>
  <c r="AJ557"/>
  <c r="AJ556" s="1"/>
  <c r="AJ555" s="1"/>
  <c r="AJ554" s="1"/>
  <c r="AP558"/>
  <c r="AJ812"/>
  <c r="AJ811" s="1"/>
  <c r="AP813"/>
  <c r="AJ919"/>
  <c r="AJ918" s="1"/>
  <c r="AJ917" s="1"/>
  <c r="AJ916" s="1"/>
  <c r="AJ915" s="1"/>
  <c r="AP920"/>
  <c r="AH413"/>
  <c r="AH412" s="1"/>
  <c r="AH411" s="1"/>
  <c r="AH410" s="1"/>
  <c r="AN414"/>
  <c r="AJ128"/>
  <c r="AJ127" s="1"/>
  <c r="AJ119" s="1"/>
  <c r="AP129"/>
  <c r="AH618"/>
  <c r="AH617" s="1"/>
  <c r="AH616" s="1"/>
  <c r="AH615" s="1"/>
  <c r="AH614" s="1"/>
  <c r="AN619"/>
  <c r="AH643"/>
  <c r="AH642" s="1"/>
  <c r="AN644"/>
  <c r="AP212"/>
  <c r="P48"/>
  <c r="P47" s="1"/>
  <c r="P46" s="1"/>
  <c r="P45" s="1"/>
  <c r="P44" s="1"/>
  <c r="R48"/>
  <c r="R47" s="1"/>
  <c r="R46" s="1"/>
  <c r="R45" s="1"/>
  <c r="R44" s="1"/>
  <c r="AJ887"/>
  <c r="AJ884" s="1"/>
  <c r="AJ874" s="1"/>
  <c r="AJ873" s="1"/>
  <c r="AJ861" s="1"/>
  <c r="AP888"/>
  <c r="AH905"/>
  <c r="AH904" s="1"/>
  <c r="AH903" s="1"/>
  <c r="AH902" s="1"/>
  <c r="AH901" s="1"/>
  <c r="AN906"/>
  <c r="AJ83"/>
  <c r="AJ82" s="1"/>
  <c r="AJ81" s="1"/>
  <c r="AP84"/>
  <c r="AJ686"/>
  <c r="AJ685" s="1"/>
  <c r="AP687"/>
  <c r="AH543"/>
  <c r="AH542" s="1"/>
  <c r="AH541" s="1"/>
  <c r="AH540" s="1"/>
  <c r="AN544"/>
  <c r="AH646"/>
  <c r="AH645" s="1"/>
  <c r="AN647"/>
  <c r="AH531"/>
  <c r="AH530" s="1"/>
  <c r="AH529" s="1"/>
  <c r="AH528" s="1"/>
  <c r="AN532"/>
  <c r="AH83"/>
  <c r="AH82" s="1"/>
  <c r="AH81" s="1"/>
  <c r="AN84"/>
  <c r="AJ87"/>
  <c r="AJ86" s="1"/>
  <c r="AJ85" s="1"/>
  <c r="AP88"/>
  <c r="AH130"/>
  <c r="AH127" s="1"/>
  <c r="AH119" s="1"/>
  <c r="AN131"/>
  <c r="AJ689"/>
  <c r="AJ688" s="1"/>
  <c r="AP690"/>
  <c r="AJ905"/>
  <c r="AJ904" s="1"/>
  <c r="AJ903" s="1"/>
  <c r="AJ902" s="1"/>
  <c r="AJ901" s="1"/>
  <c r="AP906"/>
  <c r="AJ531"/>
  <c r="AJ530" s="1"/>
  <c r="AJ529" s="1"/>
  <c r="AJ528" s="1"/>
  <c r="AP532"/>
  <c r="AI399"/>
  <c r="AI398" s="1"/>
  <c r="AI397" s="1"/>
  <c r="AI396" s="1"/>
  <c r="AI379" s="1"/>
  <c r="AI343" s="1"/>
  <c r="AI942" s="1"/>
  <c r="AH919"/>
  <c r="AH918" s="1"/>
  <c r="AH917" s="1"/>
  <c r="AH916" s="1"/>
  <c r="AH915" s="1"/>
  <c r="AN920"/>
  <c r="AB899"/>
  <c r="AN267"/>
  <c r="AN266" s="1"/>
  <c r="AH746"/>
  <c r="AH745" s="1"/>
  <c r="AN747"/>
  <c r="AH812"/>
  <c r="AH811" s="1"/>
  <c r="AN813"/>
  <c r="AH887"/>
  <c r="AH884" s="1"/>
  <c r="AH874" s="1"/>
  <c r="AH873" s="1"/>
  <c r="AN888"/>
  <c r="AJ618"/>
  <c r="AJ617" s="1"/>
  <c r="AJ616" s="1"/>
  <c r="AJ615" s="1"/>
  <c r="AJ614" s="1"/>
  <c r="AP619"/>
  <c r="AH522"/>
  <c r="AH521" s="1"/>
  <c r="AH520" s="1"/>
  <c r="AH519" s="1"/>
  <c r="AN523"/>
  <c r="AH497"/>
  <c r="AH496" s="1"/>
  <c r="AH495" s="1"/>
  <c r="AH494" s="1"/>
  <c r="AH493" s="1"/>
  <c r="AN498"/>
  <c r="AH599"/>
  <c r="AH598" s="1"/>
  <c r="AH597" s="1"/>
  <c r="AH596" s="1"/>
  <c r="AH595" s="1"/>
  <c r="AN600"/>
  <c r="AJ497"/>
  <c r="AJ496" s="1"/>
  <c r="AJ495" s="1"/>
  <c r="AJ494" s="1"/>
  <c r="AJ493" s="1"/>
  <c r="AP498"/>
  <c r="AJ130"/>
  <c r="AP131"/>
  <c r="AJ543"/>
  <c r="AJ542" s="1"/>
  <c r="AJ541" s="1"/>
  <c r="AJ540" s="1"/>
  <c r="AP544"/>
  <c r="AD680"/>
  <c r="AD127"/>
  <c r="AD119" s="1"/>
  <c r="L109"/>
  <c r="L108" s="1"/>
  <c r="L107" s="1"/>
  <c r="L99" s="1"/>
  <c r="L74" s="1"/>
  <c r="L17" s="1"/>
  <c r="AJ155"/>
  <c r="AD154"/>
  <c r="AD151" s="1"/>
  <c r="AD150" s="1"/>
  <c r="AD149" s="1"/>
  <c r="X115"/>
  <c r="R114"/>
  <c r="X360"/>
  <c r="R359"/>
  <c r="R358" s="1"/>
  <c r="R357" s="1"/>
  <c r="R356" s="1"/>
  <c r="R345" s="1"/>
  <c r="AD704"/>
  <c r="AD703" s="1"/>
  <c r="AD695" s="1"/>
  <c r="AJ705"/>
  <c r="V111"/>
  <c r="P110"/>
  <c r="V49"/>
  <c r="AB50"/>
  <c r="AD50"/>
  <c r="X49"/>
  <c r="V115"/>
  <c r="P114"/>
  <c r="AB518"/>
  <c r="AB464" s="1"/>
  <c r="AB127"/>
  <c r="AB119" s="1"/>
  <c r="AD738"/>
  <c r="AD737" s="1"/>
  <c r="AD736" s="1"/>
  <c r="AD726" s="1"/>
  <c r="AE399"/>
  <c r="AE398" s="1"/>
  <c r="AE397" s="1"/>
  <c r="AE396" s="1"/>
  <c r="AE379" s="1"/>
  <c r="AE343" s="1"/>
  <c r="AE942" s="1"/>
  <c r="AJ400"/>
  <c r="AH400"/>
  <c r="AD80"/>
  <c r="X111"/>
  <c r="R110"/>
  <c r="AB52"/>
  <c r="V51"/>
  <c r="AD52"/>
  <c r="X51"/>
  <c r="AH666"/>
  <c r="AB664"/>
  <c r="AB663" s="1"/>
  <c r="AB652" s="1"/>
  <c r="AB636"/>
  <c r="AB635" s="1"/>
  <c r="AB633" s="1"/>
  <c r="AJ899"/>
  <c r="AB80"/>
  <c r="AD518"/>
  <c r="AD464" s="1"/>
  <c r="J74"/>
  <c r="J17" s="1"/>
  <c r="G896"/>
  <c r="G895" s="1"/>
  <c r="G894" s="1"/>
  <c r="G893" s="1"/>
  <c r="F896"/>
  <c r="F895" s="1"/>
  <c r="F894" s="1"/>
  <c r="F893" s="1"/>
  <c r="G846"/>
  <c r="G845" s="1"/>
  <c r="F846"/>
  <c r="F845" s="1"/>
  <c r="G849"/>
  <c r="G848" s="1"/>
  <c r="F849"/>
  <c r="F848" s="1"/>
  <c r="G852"/>
  <c r="G851" s="1"/>
  <c r="F852"/>
  <c r="F851" s="1"/>
  <c r="G855"/>
  <c r="G854" s="1"/>
  <c r="F855"/>
  <c r="F854" s="1"/>
  <c r="G843"/>
  <c r="G842" s="1"/>
  <c r="F843"/>
  <c r="F842" s="1"/>
  <c r="G187"/>
  <c r="G186" s="1"/>
  <c r="G185" s="1"/>
  <c r="G184" s="1"/>
  <c r="F187"/>
  <c r="F186" s="1"/>
  <c r="F185" s="1"/>
  <c r="F184" s="1"/>
  <c r="G103"/>
  <c r="F103"/>
  <c r="G78"/>
  <c r="G77" s="1"/>
  <c r="G76" s="1"/>
  <c r="G75" s="1"/>
  <c r="F78"/>
  <c r="F77" s="1"/>
  <c r="F76" s="1"/>
  <c r="F75" s="1"/>
  <c r="G235"/>
  <c r="G233"/>
  <c r="F235"/>
  <c r="F233"/>
  <c r="G229"/>
  <c r="G228" s="1"/>
  <c r="G227" s="1"/>
  <c r="F229"/>
  <c r="F228" s="1"/>
  <c r="F227" s="1"/>
  <c r="G224"/>
  <c r="G222"/>
  <c r="F224"/>
  <c r="F222"/>
  <c r="G361"/>
  <c r="F361"/>
  <c r="F360"/>
  <c r="J360" s="1"/>
  <c r="G376"/>
  <c r="F376"/>
  <c r="G375"/>
  <c r="L375" s="1"/>
  <c r="F375"/>
  <c r="J375" s="1"/>
  <c r="AH80" l="1"/>
  <c r="AT267"/>
  <c r="AT266" s="1"/>
  <c r="AN919"/>
  <c r="AN918" s="1"/>
  <c r="AN917" s="1"/>
  <c r="AN916" s="1"/>
  <c r="AN915" s="1"/>
  <c r="AT920"/>
  <c r="AT919" s="1"/>
  <c r="AT918" s="1"/>
  <c r="AT917" s="1"/>
  <c r="AT916" s="1"/>
  <c r="AT915" s="1"/>
  <c r="AN643"/>
  <c r="AN642" s="1"/>
  <c r="AT644"/>
  <c r="AT643" s="1"/>
  <c r="AT642" s="1"/>
  <c r="AP128"/>
  <c r="AV129"/>
  <c r="AV128" s="1"/>
  <c r="AP919"/>
  <c r="AP918" s="1"/>
  <c r="AP917" s="1"/>
  <c r="AP916" s="1"/>
  <c r="AP915" s="1"/>
  <c r="AV920"/>
  <c r="AV919" s="1"/>
  <c r="AV918" s="1"/>
  <c r="AV917" s="1"/>
  <c r="AV916" s="1"/>
  <c r="AV915" s="1"/>
  <c r="AP557"/>
  <c r="AP556" s="1"/>
  <c r="AP555" s="1"/>
  <c r="AP554" s="1"/>
  <c r="AV558"/>
  <c r="AV557" s="1"/>
  <c r="AV556" s="1"/>
  <c r="AV555" s="1"/>
  <c r="AV554" s="1"/>
  <c r="AP740"/>
  <c r="AP739" s="1"/>
  <c r="AV741"/>
  <c r="AV740" s="1"/>
  <c r="AV739" s="1"/>
  <c r="AN87"/>
  <c r="AN86" s="1"/>
  <c r="AN85" s="1"/>
  <c r="AT88"/>
  <c r="AT87" s="1"/>
  <c r="AT86" s="1"/>
  <c r="AT85" s="1"/>
  <c r="AJ518"/>
  <c r="AJ464" s="1"/>
  <c r="AH518"/>
  <c r="AP130"/>
  <c r="AV131"/>
  <c r="AV130" s="1"/>
  <c r="AN599"/>
  <c r="AN598" s="1"/>
  <c r="AN597" s="1"/>
  <c r="AN596" s="1"/>
  <c r="AN595" s="1"/>
  <c r="AT600"/>
  <c r="AT599" s="1"/>
  <c r="AT598" s="1"/>
  <c r="AT597" s="1"/>
  <c r="AT596" s="1"/>
  <c r="AT595" s="1"/>
  <c r="AN522"/>
  <c r="AN521" s="1"/>
  <c r="AN520" s="1"/>
  <c r="AN519" s="1"/>
  <c r="AT523"/>
  <c r="AT522" s="1"/>
  <c r="AT521" s="1"/>
  <c r="AT520" s="1"/>
  <c r="AT519" s="1"/>
  <c r="AN887"/>
  <c r="AN884" s="1"/>
  <c r="AN874" s="1"/>
  <c r="AN873" s="1"/>
  <c r="AT888"/>
  <c r="AT887" s="1"/>
  <c r="AT884" s="1"/>
  <c r="AT873" s="1"/>
  <c r="AN746"/>
  <c r="AN745" s="1"/>
  <c r="AT747"/>
  <c r="AT746" s="1"/>
  <c r="AT745" s="1"/>
  <c r="AP531"/>
  <c r="AP530" s="1"/>
  <c r="AP529" s="1"/>
  <c r="AP528" s="1"/>
  <c r="AV532"/>
  <c r="AV531" s="1"/>
  <c r="AV530" s="1"/>
  <c r="AV529" s="1"/>
  <c r="AV528" s="1"/>
  <c r="AP689"/>
  <c r="AP688" s="1"/>
  <c r="AV690"/>
  <c r="AV689" s="1"/>
  <c r="AV688" s="1"/>
  <c r="AP87"/>
  <c r="AP86" s="1"/>
  <c r="AP85" s="1"/>
  <c r="AV88"/>
  <c r="AV87" s="1"/>
  <c r="AV86" s="1"/>
  <c r="AV85" s="1"/>
  <c r="AN531"/>
  <c r="AN530" s="1"/>
  <c r="AN529" s="1"/>
  <c r="AN528" s="1"/>
  <c r="AT532"/>
  <c r="AT531" s="1"/>
  <c r="AT530" s="1"/>
  <c r="AT529" s="1"/>
  <c r="AT528" s="1"/>
  <c r="AN543"/>
  <c r="AN542" s="1"/>
  <c r="AN541" s="1"/>
  <c r="AN540" s="1"/>
  <c r="AT544"/>
  <c r="AT543" s="1"/>
  <c r="AT542" s="1"/>
  <c r="AT541" s="1"/>
  <c r="AT540" s="1"/>
  <c r="AP83"/>
  <c r="AP82" s="1"/>
  <c r="AP81" s="1"/>
  <c r="AV84"/>
  <c r="AV83" s="1"/>
  <c r="AV82" s="1"/>
  <c r="AV81" s="1"/>
  <c r="AP887"/>
  <c r="AP884" s="1"/>
  <c r="AP874" s="1"/>
  <c r="AP873" s="1"/>
  <c r="AP861" s="1"/>
  <c r="AV888"/>
  <c r="AV887" s="1"/>
  <c r="AV884" s="1"/>
  <c r="AV873" s="1"/>
  <c r="AV861" s="1"/>
  <c r="AD679"/>
  <c r="AD635" s="1"/>
  <c r="AD633" s="1"/>
  <c r="AT214"/>
  <c r="AT212" s="1"/>
  <c r="AN618"/>
  <c r="AN617" s="1"/>
  <c r="AN616" s="1"/>
  <c r="AN615" s="1"/>
  <c r="AN614" s="1"/>
  <c r="AT619"/>
  <c r="AT618" s="1"/>
  <c r="AT617" s="1"/>
  <c r="AT616" s="1"/>
  <c r="AT615" s="1"/>
  <c r="AT614" s="1"/>
  <c r="AP812"/>
  <c r="AP811" s="1"/>
  <c r="AV813"/>
  <c r="AV812" s="1"/>
  <c r="AV811" s="1"/>
  <c r="AP746"/>
  <c r="AP745" s="1"/>
  <c r="AV747"/>
  <c r="AV746" s="1"/>
  <c r="AV745" s="1"/>
  <c r="AP599"/>
  <c r="AP598" s="1"/>
  <c r="AP597" s="1"/>
  <c r="AP596" s="1"/>
  <c r="AP595" s="1"/>
  <c r="AV600"/>
  <c r="AV599" s="1"/>
  <c r="AV598" s="1"/>
  <c r="AV597" s="1"/>
  <c r="AV596" s="1"/>
  <c r="AV595" s="1"/>
  <c r="AN128"/>
  <c r="AT129"/>
  <c r="AT128" s="1"/>
  <c r="AN740"/>
  <c r="AN739" s="1"/>
  <c r="AT741"/>
  <c r="AT740" s="1"/>
  <c r="AT739" s="1"/>
  <c r="AT738" s="1"/>
  <c r="AT161"/>
  <c r="AP543"/>
  <c r="AP542" s="1"/>
  <c r="AP541" s="1"/>
  <c r="AP540" s="1"/>
  <c r="AV544"/>
  <c r="AV543" s="1"/>
  <c r="AV542" s="1"/>
  <c r="AV541" s="1"/>
  <c r="AV540" s="1"/>
  <c r="AP497"/>
  <c r="AP496" s="1"/>
  <c r="AP495" s="1"/>
  <c r="AP494" s="1"/>
  <c r="AP493" s="1"/>
  <c r="AV498"/>
  <c r="AV497" s="1"/>
  <c r="AV496" s="1"/>
  <c r="AV495" s="1"/>
  <c r="AV494" s="1"/>
  <c r="AV493" s="1"/>
  <c r="AN497"/>
  <c r="AN496" s="1"/>
  <c r="AN495" s="1"/>
  <c r="AN494" s="1"/>
  <c r="AN493" s="1"/>
  <c r="AT498"/>
  <c r="AT497" s="1"/>
  <c r="AT496" s="1"/>
  <c r="AT495" s="1"/>
  <c r="AT494" s="1"/>
  <c r="AT493" s="1"/>
  <c r="AP618"/>
  <c r="AP617" s="1"/>
  <c r="AP616" s="1"/>
  <c r="AP615" s="1"/>
  <c r="AP614" s="1"/>
  <c r="AV619"/>
  <c r="AV618" s="1"/>
  <c r="AV617" s="1"/>
  <c r="AV616" s="1"/>
  <c r="AV615" s="1"/>
  <c r="AV614" s="1"/>
  <c r="AN812"/>
  <c r="AN811" s="1"/>
  <c r="AT813"/>
  <c r="AT812" s="1"/>
  <c r="AT811" s="1"/>
  <c r="AP905"/>
  <c r="AP904" s="1"/>
  <c r="AP903" s="1"/>
  <c r="AP902" s="1"/>
  <c r="AP901" s="1"/>
  <c r="AV906"/>
  <c r="AV905" s="1"/>
  <c r="AV904" s="1"/>
  <c r="AV903" s="1"/>
  <c r="AV902" s="1"/>
  <c r="AV901" s="1"/>
  <c r="AV899" s="1"/>
  <c r="AN130"/>
  <c r="AT131"/>
  <c r="AT130" s="1"/>
  <c r="AN83"/>
  <c r="AN82" s="1"/>
  <c r="AN81" s="1"/>
  <c r="AN80" s="1"/>
  <c r="AT84"/>
  <c r="AT83" s="1"/>
  <c r="AT82" s="1"/>
  <c r="AT81" s="1"/>
  <c r="AT80" s="1"/>
  <c r="AN646"/>
  <c r="AN645" s="1"/>
  <c r="AT647"/>
  <c r="AT646" s="1"/>
  <c r="AT645" s="1"/>
  <c r="AT637" s="1"/>
  <c r="AP686"/>
  <c r="AP685" s="1"/>
  <c r="AP680" s="1"/>
  <c r="AV687"/>
  <c r="AV686" s="1"/>
  <c r="AV685" s="1"/>
  <c r="AV680" s="1"/>
  <c r="AN905"/>
  <c r="AN904" s="1"/>
  <c r="AN903" s="1"/>
  <c r="AN902" s="1"/>
  <c r="AN901" s="1"/>
  <c r="AT906"/>
  <c r="AT905" s="1"/>
  <c r="AT904" s="1"/>
  <c r="AT903" s="1"/>
  <c r="AT902" s="1"/>
  <c r="AT901" s="1"/>
  <c r="AT899" s="1"/>
  <c r="R109"/>
  <c r="R108" s="1"/>
  <c r="R107" s="1"/>
  <c r="R99" s="1"/>
  <c r="R74" s="1"/>
  <c r="AN212"/>
  <c r="AH637"/>
  <c r="AN214"/>
  <c r="AV214"/>
  <c r="AV212" s="1"/>
  <c r="AN413"/>
  <c r="AN412" s="1"/>
  <c r="AN411" s="1"/>
  <c r="AN410" s="1"/>
  <c r="AT414"/>
  <c r="AT413" s="1"/>
  <c r="AT412" s="1"/>
  <c r="AT411" s="1"/>
  <c r="AT410" s="1"/>
  <c r="AL399"/>
  <c r="AL398" s="1"/>
  <c r="AL397" s="1"/>
  <c r="AL396" s="1"/>
  <c r="AL379" s="1"/>
  <c r="AL343" s="1"/>
  <c r="AL942" s="1"/>
  <c r="AH464"/>
  <c r="AJ704"/>
  <c r="AJ703" s="1"/>
  <c r="AJ695" s="1"/>
  <c r="AP705"/>
  <c r="AP899"/>
  <c r="AN899"/>
  <c r="AP518"/>
  <c r="AJ154"/>
  <c r="AJ151" s="1"/>
  <c r="AJ150" s="1"/>
  <c r="AJ149" s="1"/>
  <c r="AP155"/>
  <c r="AJ399"/>
  <c r="AJ398" s="1"/>
  <c r="AJ397" s="1"/>
  <c r="AJ396" s="1"/>
  <c r="AJ379" s="1"/>
  <c r="AO400"/>
  <c r="R17"/>
  <c r="AP80"/>
  <c r="AH738"/>
  <c r="AH737" s="1"/>
  <c r="AH736" s="1"/>
  <c r="AH664"/>
  <c r="AH663" s="1"/>
  <c r="AH652" s="1"/>
  <c r="AH636" s="1"/>
  <c r="AH635" s="1"/>
  <c r="AH633" s="1"/>
  <c r="AN666"/>
  <c r="AH399"/>
  <c r="AH398" s="1"/>
  <c r="AH397" s="1"/>
  <c r="AH396" s="1"/>
  <c r="AH379" s="1"/>
  <c r="AM400"/>
  <c r="AK400"/>
  <c r="AJ80"/>
  <c r="AJ726"/>
  <c r="V48"/>
  <c r="V47" s="1"/>
  <c r="V46" s="1"/>
  <c r="V45" s="1"/>
  <c r="V44" s="1"/>
  <c r="AJ680"/>
  <c r="AJ679" s="1"/>
  <c r="AJ635" s="1"/>
  <c r="AJ633" s="1"/>
  <c r="AH899"/>
  <c r="AN127"/>
  <c r="AN119" s="1"/>
  <c r="AN738"/>
  <c r="AN737" s="1"/>
  <c r="AN736" s="1"/>
  <c r="AH50"/>
  <c r="AB49"/>
  <c r="AB51"/>
  <c r="AH52"/>
  <c r="AB115"/>
  <c r="V114"/>
  <c r="J374"/>
  <c r="J373" s="1"/>
  <c r="J372" s="1"/>
  <c r="J371" s="1"/>
  <c r="J365" s="1"/>
  <c r="P375"/>
  <c r="J359"/>
  <c r="J358" s="1"/>
  <c r="J357" s="1"/>
  <c r="J356" s="1"/>
  <c r="J345" s="1"/>
  <c r="J343" s="1"/>
  <c r="P360"/>
  <c r="AJ52"/>
  <c r="AD51"/>
  <c r="AD111"/>
  <c r="X110"/>
  <c r="AJ50"/>
  <c r="AD49"/>
  <c r="AD48" s="1"/>
  <c r="AD47" s="1"/>
  <c r="AD46" s="1"/>
  <c r="AD45" s="1"/>
  <c r="AD44" s="1"/>
  <c r="AB111"/>
  <c r="V110"/>
  <c r="V109" s="1"/>
  <c r="V108" s="1"/>
  <c r="V107" s="1"/>
  <c r="V99" s="1"/>
  <c r="V74" s="1"/>
  <c r="X359"/>
  <c r="X358" s="1"/>
  <c r="X357" s="1"/>
  <c r="X356" s="1"/>
  <c r="X345" s="1"/>
  <c r="AD360"/>
  <c r="AD115"/>
  <c r="X114"/>
  <c r="L374"/>
  <c r="L373" s="1"/>
  <c r="L372" s="1"/>
  <c r="L371" s="1"/>
  <c r="L365" s="1"/>
  <c r="L343" s="1"/>
  <c r="L942" s="1"/>
  <c r="R375"/>
  <c r="X48"/>
  <c r="X47" s="1"/>
  <c r="X46" s="1"/>
  <c r="X45" s="1"/>
  <c r="X44" s="1"/>
  <c r="P109"/>
  <c r="P108" s="1"/>
  <c r="P107" s="1"/>
  <c r="P99" s="1"/>
  <c r="P74" s="1"/>
  <c r="P17" s="1"/>
  <c r="G102"/>
  <c r="G101" s="1"/>
  <c r="G100" s="1"/>
  <c r="F102"/>
  <c r="F101" s="1"/>
  <c r="F100" s="1"/>
  <c r="G221"/>
  <c r="G220" s="1"/>
  <c r="F221"/>
  <c r="F220" s="1"/>
  <c r="F232"/>
  <c r="F231" s="1"/>
  <c r="F226" s="1"/>
  <c r="G232"/>
  <c r="G231" s="1"/>
  <c r="G226" s="1"/>
  <c r="AV738" l="1"/>
  <c r="AV737" s="1"/>
  <c r="AV736" s="1"/>
  <c r="AV726" s="1"/>
  <c r="AP464"/>
  <c r="AV80"/>
  <c r="AT518"/>
  <c r="AP738"/>
  <c r="AP737" s="1"/>
  <c r="AP736" s="1"/>
  <c r="AP726" s="1"/>
  <c r="AN637"/>
  <c r="AP704"/>
  <c r="AP703" s="1"/>
  <c r="AP695" s="1"/>
  <c r="AP679" s="1"/>
  <c r="AP635" s="1"/>
  <c r="AP633" s="1"/>
  <c r="AV705"/>
  <c r="AV704" s="1"/>
  <c r="AV703" s="1"/>
  <c r="AV695" s="1"/>
  <c r="AV679" s="1"/>
  <c r="AV635" s="1"/>
  <c r="AV633" s="1"/>
  <c r="AT737"/>
  <c r="AT736" s="1"/>
  <c r="AN664"/>
  <c r="AN663" s="1"/>
  <c r="AN652" s="1"/>
  <c r="AN636" s="1"/>
  <c r="AN635" s="1"/>
  <c r="AN633" s="1"/>
  <c r="AT666"/>
  <c r="AT664" s="1"/>
  <c r="AT663" s="1"/>
  <c r="AT652" s="1"/>
  <c r="AT636" s="1"/>
  <c r="AT635" s="1"/>
  <c r="AT633" s="1"/>
  <c r="AT464"/>
  <c r="AP127"/>
  <c r="AP119" s="1"/>
  <c r="AP154"/>
  <c r="AP151" s="1"/>
  <c r="AP150" s="1"/>
  <c r="AP149" s="1"/>
  <c r="AV155"/>
  <c r="AV154" s="1"/>
  <c r="AV151" s="1"/>
  <c r="AV150" s="1"/>
  <c r="AV149" s="1"/>
  <c r="AT127"/>
  <c r="AT119" s="1"/>
  <c r="AN518"/>
  <c r="AN464" s="1"/>
  <c r="AV518"/>
  <c r="AV464" s="1"/>
  <c r="AV127"/>
  <c r="AV119" s="1"/>
  <c r="AO399"/>
  <c r="AO398" s="1"/>
  <c r="AO397" s="1"/>
  <c r="AO396" s="1"/>
  <c r="AO379" s="1"/>
  <c r="AO343" s="1"/>
  <c r="AO942" s="1"/>
  <c r="AM399"/>
  <c r="AM398" s="1"/>
  <c r="AM397" s="1"/>
  <c r="AM396" s="1"/>
  <c r="AM379" s="1"/>
  <c r="AM343" s="1"/>
  <c r="AM942" s="1"/>
  <c r="AR400"/>
  <c r="AJ51"/>
  <c r="AP52"/>
  <c r="V17"/>
  <c r="AB48"/>
  <c r="AB47" s="1"/>
  <c r="AB46" s="1"/>
  <c r="AB45" s="1"/>
  <c r="AB44" s="1"/>
  <c r="AH51"/>
  <c r="AN52"/>
  <c r="AJ49"/>
  <c r="AJ48" s="1"/>
  <c r="AJ47" s="1"/>
  <c r="AJ46" s="1"/>
  <c r="AJ45" s="1"/>
  <c r="AJ44" s="1"/>
  <c r="AP50"/>
  <c r="AH49"/>
  <c r="AN50"/>
  <c r="AP400"/>
  <c r="AP399" s="1"/>
  <c r="AP398" s="1"/>
  <c r="AP397" s="1"/>
  <c r="AP396" s="1"/>
  <c r="AP379" s="1"/>
  <c r="AK399"/>
  <c r="AK398" s="1"/>
  <c r="AK397" s="1"/>
  <c r="AK396" s="1"/>
  <c r="AK379" s="1"/>
  <c r="AK343" s="1"/>
  <c r="AK942" s="1"/>
  <c r="AN400"/>
  <c r="R374"/>
  <c r="R373" s="1"/>
  <c r="R372" s="1"/>
  <c r="R371" s="1"/>
  <c r="R365" s="1"/>
  <c r="R343" s="1"/>
  <c r="R942" s="1"/>
  <c r="X375"/>
  <c r="AH111"/>
  <c r="AB110"/>
  <c r="AD110"/>
  <c r="AJ111"/>
  <c r="AH115"/>
  <c r="AB114"/>
  <c r="AD359"/>
  <c r="AD358" s="1"/>
  <c r="AD357" s="1"/>
  <c r="AD356" s="1"/>
  <c r="AD345" s="1"/>
  <c r="AJ360"/>
  <c r="V375"/>
  <c r="P374"/>
  <c r="P373" s="1"/>
  <c r="P372" s="1"/>
  <c r="P371" s="1"/>
  <c r="P365" s="1"/>
  <c r="AD114"/>
  <c r="AJ115"/>
  <c r="V360"/>
  <c r="P359"/>
  <c r="P358" s="1"/>
  <c r="P357" s="1"/>
  <c r="P356" s="1"/>
  <c r="P345" s="1"/>
  <c r="P343" s="1"/>
  <c r="X109"/>
  <c r="X108" s="1"/>
  <c r="X107" s="1"/>
  <c r="X99" s="1"/>
  <c r="X74" s="1"/>
  <c r="X17" s="1"/>
  <c r="G336"/>
  <c r="G335" s="1"/>
  <c r="G334" s="1"/>
  <c r="F336"/>
  <c r="F335" s="1"/>
  <c r="F334" s="1"/>
  <c r="G552"/>
  <c r="G551" s="1"/>
  <c r="G550" s="1"/>
  <c r="G549" s="1"/>
  <c r="F552"/>
  <c r="F551" s="1"/>
  <c r="F550" s="1"/>
  <c r="F549" s="1"/>
  <c r="G531"/>
  <c r="G530" s="1"/>
  <c r="G529" s="1"/>
  <c r="G538"/>
  <c r="G537" s="1"/>
  <c r="G533" s="1"/>
  <c r="F538"/>
  <c r="F537" s="1"/>
  <c r="F533" s="1"/>
  <c r="F531"/>
  <c r="F530" s="1"/>
  <c r="F529" s="1"/>
  <c r="F872"/>
  <c r="G588"/>
  <c r="G587" s="1"/>
  <c r="G586" s="1"/>
  <c r="F588"/>
  <c r="F587" s="1"/>
  <c r="F586" s="1"/>
  <c r="G868"/>
  <c r="G867" s="1"/>
  <c r="F868"/>
  <c r="F867" s="1"/>
  <c r="G865"/>
  <c r="G864" s="1"/>
  <c r="F865"/>
  <c r="F864" s="1"/>
  <c r="G723"/>
  <c r="G722" s="1"/>
  <c r="G721" s="1"/>
  <c r="G720" s="1"/>
  <c r="F723"/>
  <c r="F722" s="1"/>
  <c r="F721" s="1"/>
  <c r="F720" s="1"/>
  <c r="G704"/>
  <c r="G703" s="1"/>
  <c r="F704"/>
  <c r="F703" s="1"/>
  <c r="G692"/>
  <c r="G691" s="1"/>
  <c r="F692"/>
  <c r="F691" s="1"/>
  <c r="G689"/>
  <c r="G688" s="1"/>
  <c r="F689"/>
  <c r="F688" s="1"/>
  <c r="G686"/>
  <c r="G685" s="1"/>
  <c r="F686"/>
  <c r="F685" s="1"/>
  <c r="G682"/>
  <c r="G681" s="1"/>
  <c r="F682"/>
  <c r="F681" s="1"/>
  <c r="G707"/>
  <c r="G706" s="1"/>
  <c r="F707"/>
  <c r="F706" s="1"/>
  <c r="G701"/>
  <c r="G700" s="1"/>
  <c r="F701"/>
  <c r="F700" s="1"/>
  <c r="G697"/>
  <c r="G696" s="1"/>
  <c r="F697"/>
  <c r="F696" s="1"/>
  <c r="G592"/>
  <c r="G591" s="1"/>
  <c r="G590" s="1"/>
  <c r="F592"/>
  <c r="F591" s="1"/>
  <c r="F590" s="1"/>
  <c r="G557"/>
  <c r="G556" s="1"/>
  <c r="G555" s="1"/>
  <c r="F557"/>
  <c r="F556" s="1"/>
  <c r="F555" s="1"/>
  <c r="G561"/>
  <c r="G560" s="1"/>
  <c r="G559" s="1"/>
  <c r="F561"/>
  <c r="F560" s="1"/>
  <c r="F559" s="1"/>
  <c r="G937"/>
  <c r="G936" s="1"/>
  <c r="G935" s="1"/>
  <c r="G934" s="1"/>
  <c r="F937"/>
  <c r="F936" s="1"/>
  <c r="F935" s="1"/>
  <c r="F934" s="1"/>
  <c r="G929"/>
  <c r="G928" s="1"/>
  <c r="G927" s="1"/>
  <c r="G926" s="1"/>
  <c r="G925" s="1"/>
  <c r="G924" s="1"/>
  <c r="G922" s="1"/>
  <c r="F929"/>
  <c r="F928" s="1"/>
  <c r="F927" s="1"/>
  <c r="F926" s="1"/>
  <c r="F925" s="1"/>
  <c r="F924" s="1"/>
  <c r="F922" s="1"/>
  <c r="G919"/>
  <c r="G918" s="1"/>
  <c r="G917" s="1"/>
  <c r="G916" s="1"/>
  <c r="G915" s="1"/>
  <c r="F919"/>
  <c r="F918" s="1"/>
  <c r="F917" s="1"/>
  <c r="F916" s="1"/>
  <c r="F915" s="1"/>
  <c r="G912"/>
  <c r="G911" s="1"/>
  <c r="F912"/>
  <c r="F911" s="1"/>
  <c r="G909"/>
  <c r="G908" s="1"/>
  <c r="F909"/>
  <c r="F908" s="1"/>
  <c r="G905"/>
  <c r="G904" s="1"/>
  <c r="G903" s="1"/>
  <c r="F905"/>
  <c r="F904" s="1"/>
  <c r="F903" s="1"/>
  <c r="G887"/>
  <c r="F887"/>
  <c r="G885"/>
  <c r="F885"/>
  <c r="G871"/>
  <c r="G870" s="1"/>
  <c r="G858"/>
  <c r="G857" s="1"/>
  <c r="G841" s="1"/>
  <c r="G840" s="1"/>
  <c r="F858"/>
  <c r="F857" s="1"/>
  <c r="F841" s="1"/>
  <c r="F840" s="1"/>
  <c r="G835"/>
  <c r="G834" s="1"/>
  <c r="G833" s="1"/>
  <c r="G832" s="1"/>
  <c r="F835"/>
  <c r="F834" s="1"/>
  <c r="F833" s="1"/>
  <c r="F832" s="1"/>
  <c r="G815"/>
  <c r="G814" s="1"/>
  <c r="F815"/>
  <c r="F814" s="1"/>
  <c r="G812"/>
  <c r="G811" s="1"/>
  <c r="F812"/>
  <c r="F811" s="1"/>
  <c r="G809"/>
  <c r="G808" s="1"/>
  <c r="F809"/>
  <c r="F808" s="1"/>
  <c r="G803"/>
  <c r="G802" s="1"/>
  <c r="F803"/>
  <c r="F802" s="1"/>
  <c r="G800"/>
  <c r="G799" s="1"/>
  <c r="F800"/>
  <c r="F799" s="1"/>
  <c r="G797"/>
  <c r="G796" s="1"/>
  <c r="F797"/>
  <c r="F796" s="1"/>
  <c r="G794"/>
  <c r="G793" s="1"/>
  <c r="F794"/>
  <c r="F793" s="1"/>
  <c r="G791"/>
  <c r="G790" s="1"/>
  <c r="F791"/>
  <c r="F790" s="1"/>
  <c r="G788"/>
  <c r="G787" s="1"/>
  <c r="F788"/>
  <c r="F787" s="1"/>
  <c r="G785"/>
  <c r="G784" s="1"/>
  <c r="F785"/>
  <c r="F784" s="1"/>
  <c r="G782"/>
  <c r="G781" s="1"/>
  <c r="F782"/>
  <c r="F781" s="1"/>
  <c r="G779"/>
  <c r="G778" s="1"/>
  <c r="F779"/>
  <c r="F778" s="1"/>
  <c r="G776"/>
  <c r="G775" s="1"/>
  <c r="F776"/>
  <c r="F775" s="1"/>
  <c r="G773"/>
  <c r="G772" s="1"/>
  <c r="F773"/>
  <c r="F772" s="1"/>
  <c r="G770"/>
  <c r="G769" s="1"/>
  <c r="F770"/>
  <c r="F769" s="1"/>
  <c r="G767"/>
  <c r="G766" s="1"/>
  <c r="F767"/>
  <c r="F766" s="1"/>
  <c r="G764"/>
  <c r="G763" s="1"/>
  <c r="F764"/>
  <c r="F763" s="1"/>
  <c r="G761"/>
  <c r="G760" s="1"/>
  <c r="F761"/>
  <c r="F760" s="1"/>
  <c r="G758"/>
  <c r="G757" s="1"/>
  <c r="F758"/>
  <c r="F757" s="1"/>
  <c r="G755"/>
  <c r="G754" s="1"/>
  <c r="F755"/>
  <c r="F754" s="1"/>
  <c r="G752"/>
  <c r="G751" s="1"/>
  <c r="F752"/>
  <c r="F751" s="1"/>
  <c r="G749"/>
  <c r="G748" s="1"/>
  <c r="F749"/>
  <c r="F748" s="1"/>
  <c r="G746"/>
  <c r="G745" s="1"/>
  <c r="F746"/>
  <c r="F745" s="1"/>
  <c r="G743"/>
  <c r="G742" s="1"/>
  <c r="F743"/>
  <c r="F742" s="1"/>
  <c r="G740"/>
  <c r="G739" s="1"/>
  <c r="F740"/>
  <c r="F739" s="1"/>
  <c r="G733"/>
  <c r="G732" s="1"/>
  <c r="G731" s="1"/>
  <c r="F733"/>
  <c r="F732" s="1"/>
  <c r="F731" s="1"/>
  <c r="G718"/>
  <c r="G717" s="1"/>
  <c r="G716" s="1"/>
  <c r="G715" s="1"/>
  <c r="F718"/>
  <c r="F717" s="1"/>
  <c r="F716" s="1"/>
  <c r="F715" s="1"/>
  <c r="G669"/>
  <c r="G668" s="1"/>
  <c r="G667" s="1"/>
  <c r="F669"/>
  <c r="F668" s="1"/>
  <c r="F667" s="1"/>
  <c r="G664"/>
  <c r="G663" s="1"/>
  <c r="F664"/>
  <c r="F663" s="1"/>
  <c r="G661"/>
  <c r="G660" s="1"/>
  <c r="F661"/>
  <c r="F660" s="1"/>
  <c r="G658"/>
  <c r="G657" s="1"/>
  <c r="F658"/>
  <c r="F657" s="1"/>
  <c r="G654"/>
  <c r="G653" s="1"/>
  <c r="F654"/>
  <c r="F653" s="1"/>
  <c r="G649"/>
  <c r="G648" s="1"/>
  <c r="F649"/>
  <c r="F648" s="1"/>
  <c r="G646"/>
  <c r="G645" s="1"/>
  <c r="F646"/>
  <c r="F645" s="1"/>
  <c r="G643"/>
  <c r="G642" s="1"/>
  <c r="F643"/>
  <c r="F642" s="1"/>
  <c r="G639"/>
  <c r="G638" s="1"/>
  <c r="F639"/>
  <c r="F638" s="1"/>
  <c r="G630"/>
  <c r="F630"/>
  <c r="G628"/>
  <c r="F628"/>
  <c r="G626"/>
  <c r="F626"/>
  <c r="G622"/>
  <c r="G621" s="1"/>
  <c r="F622"/>
  <c r="F621" s="1"/>
  <c r="G618"/>
  <c r="G617" s="1"/>
  <c r="G616" s="1"/>
  <c r="F618"/>
  <c r="F617" s="1"/>
  <c r="F616" s="1"/>
  <c r="G611"/>
  <c r="G610" s="1"/>
  <c r="F611"/>
  <c r="F610" s="1"/>
  <c r="G608"/>
  <c r="G607" s="1"/>
  <c r="F608"/>
  <c r="F607" s="1"/>
  <c r="G603"/>
  <c r="G602" s="1"/>
  <c r="G601" s="1"/>
  <c r="F603"/>
  <c r="F602" s="1"/>
  <c r="F601" s="1"/>
  <c r="G599"/>
  <c r="G598" s="1"/>
  <c r="G597" s="1"/>
  <c r="F599"/>
  <c r="F598" s="1"/>
  <c r="F597" s="1"/>
  <c r="G583"/>
  <c r="G582" s="1"/>
  <c r="G581" s="1"/>
  <c r="F583"/>
  <c r="F582" s="1"/>
  <c r="F581" s="1"/>
  <c r="G579"/>
  <c r="G578" s="1"/>
  <c r="G577" s="1"/>
  <c r="F579"/>
  <c r="F578" s="1"/>
  <c r="F577" s="1"/>
  <c r="G572"/>
  <c r="G571" s="1"/>
  <c r="G570" s="1"/>
  <c r="F572"/>
  <c r="F571" s="1"/>
  <c r="F570" s="1"/>
  <c r="G568"/>
  <c r="G567" s="1"/>
  <c r="G566" s="1"/>
  <c r="F568"/>
  <c r="F567" s="1"/>
  <c r="F566" s="1"/>
  <c r="G526"/>
  <c r="G525" s="1"/>
  <c r="G524" s="1"/>
  <c r="F526"/>
  <c r="F525" s="1"/>
  <c r="F524" s="1"/>
  <c r="F522"/>
  <c r="F521" s="1"/>
  <c r="F520" s="1"/>
  <c r="G515"/>
  <c r="G514" s="1"/>
  <c r="G513" s="1"/>
  <c r="F515"/>
  <c r="F514" s="1"/>
  <c r="F513" s="1"/>
  <c r="G511"/>
  <c r="G510" s="1"/>
  <c r="G509" s="1"/>
  <c r="F511"/>
  <c r="F510" s="1"/>
  <c r="F509" s="1"/>
  <c r="G507"/>
  <c r="G506" s="1"/>
  <c r="F507"/>
  <c r="F506" s="1"/>
  <c r="G504"/>
  <c r="G503" s="1"/>
  <c r="F504"/>
  <c r="F503" s="1"/>
  <c r="G501"/>
  <c r="G500" s="1"/>
  <c r="F501"/>
  <c r="F500" s="1"/>
  <c r="G497"/>
  <c r="G496" s="1"/>
  <c r="G495" s="1"/>
  <c r="F497"/>
  <c r="F496" s="1"/>
  <c r="F495" s="1"/>
  <c r="G483"/>
  <c r="G482" s="1"/>
  <c r="G481" s="1"/>
  <c r="F483"/>
  <c r="F482" s="1"/>
  <c r="F481" s="1"/>
  <c r="G478"/>
  <c r="G477" s="1"/>
  <c r="G473" s="1"/>
  <c r="F478"/>
  <c r="F477" s="1"/>
  <c r="F473" s="1"/>
  <c r="G470"/>
  <c r="G469" s="1"/>
  <c r="G468" s="1"/>
  <c r="F470"/>
  <c r="F469" s="1"/>
  <c r="F468" s="1"/>
  <c r="G461"/>
  <c r="G460" s="1"/>
  <c r="G459" s="1"/>
  <c r="G458" s="1"/>
  <c r="G457" s="1"/>
  <c r="F461"/>
  <c r="F460" s="1"/>
  <c r="F459" s="1"/>
  <c r="F458" s="1"/>
  <c r="F457" s="1"/>
  <c r="G454"/>
  <c r="G453" s="1"/>
  <c r="G452" s="1"/>
  <c r="G451" s="1"/>
  <c r="G450" s="1"/>
  <c r="F454"/>
  <c r="F453" s="1"/>
  <c r="F452" s="1"/>
  <c r="F451" s="1"/>
  <c r="F450" s="1"/>
  <c r="G445"/>
  <c r="G444" s="1"/>
  <c r="G443" s="1"/>
  <c r="G442" s="1"/>
  <c r="F445"/>
  <c r="F444" s="1"/>
  <c r="F443" s="1"/>
  <c r="F442" s="1"/>
  <c r="G440"/>
  <c r="G439" s="1"/>
  <c r="G438" s="1"/>
  <c r="G437" s="1"/>
  <c r="F440"/>
  <c r="F439" s="1"/>
  <c r="F438" s="1"/>
  <c r="F437" s="1"/>
  <c r="G435"/>
  <c r="G434" s="1"/>
  <c r="G433" s="1"/>
  <c r="F435"/>
  <c r="F434" s="1"/>
  <c r="F433" s="1"/>
  <c r="G431"/>
  <c r="G430" s="1"/>
  <c r="G429" s="1"/>
  <c r="F431"/>
  <c r="F430" s="1"/>
  <c r="F429" s="1"/>
  <c r="G426"/>
  <c r="G425" s="1"/>
  <c r="G424" s="1"/>
  <c r="G423" s="1"/>
  <c r="F426"/>
  <c r="F425" s="1"/>
  <c r="F424" s="1"/>
  <c r="F423" s="1"/>
  <c r="G416"/>
  <c r="G415" s="1"/>
  <c r="F416"/>
  <c r="F415" s="1"/>
  <c r="G413"/>
  <c r="G412" s="1"/>
  <c r="F413"/>
  <c r="F412" s="1"/>
  <c r="G402"/>
  <c r="G401" s="1"/>
  <c r="G397" s="1"/>
  <c r="G396" s="1"/>
  <c r="F402"/>
  <c r="F401" s="1"/>
  <c r="F397" s="1"/>
  <c r="F396" s="1"/>
  <c r="G394"/>
  <c r="G393" s="1"/>
  <c r="G392" s="1"/>
  <c r="G391" s="1"/>
  <c r="F394"/>
  <c r="F393" s="1"/>
  <c r="F392" s="1"/>
  <c r="F391" s="1"/>
  <c r="G383"/>
  <c r="G382" s="1"/>
  <c r="G381" s="1"/>
  <c r="G380" s="1"/>
  <c r="F383"/>
  <c r="F382" s="1"/>
  <c r="F381" s="1"/>
  <c r="F380" s="1"/>
  <c r="G374"/>
  <c r="F374"/>
  <c r="G369"/>
  <c r="G368" s="1"/>
  <c r="G367" s="1"/>
  <c r="G366" s="1"/>
  <c r="F369"/>
  <c r="F368" s="1"/>
  <c r="F367" s="1"/>
  <c r="F366" s="1"/>
  <c r="G359"/>
  <c r="F359"/>
  <c r="G354"/>
  <c r="G353" s="1"/>
  <c r="G352" s="1"/>
  <c r="G351" s="1"/>
  <c r="F354"/>
  <c r="F353" s="1"/>
  <c r="F352" s="1"/>
  <c r="F351" s="1"/>
  <c r="G349"/>
  <c r="G348" s="1"/>
  <c r="G347" s="1"/>
  <c r="G346" s="1"/>
  <c r="F349"/>
  <c r="F348" s="1"/>
  <c r="F347" s="1"/>
  <c r="F346" s="1"/>
  <c r="G340"/>
  <c r="G339" s="1"/>
  <c r="G338" s="1"/>
  <c r="F340"/>
  <c r="F339" s="1"/>
  <c r="F338" s="1"/>
  <c r="G331"/>
  <c r="G330" s="1"/>
  <c r="G329" s="1"/>
  <c r="G328" s="1"/>
  <c r="F331"/>
  <c r="F330" s="1"/>
  <c r="F329" s="1"/>
  <c r="F328" s="1"/>
  <c r="G326"/>
  <c r="G325" s="1"/>
  <c r="G324" s="1"/>
  <c r="G323" s="1"/>
  <c r="G322" s="1"/>
  <c r="F326"/>
  <c r="F325" s="1"/>
  <c r="F324" s="1"/>
  <c r="F323" s="1"/>
  <c r="F322" s="1"/>
  <c r="G306"/>
  <c r="G305" s="1"/>
  <c r="G304" s="1"/>
  <c r="G303" s="1"/>
  <c r="F306"/>
  <c r="F305" s="1"/>
  <c r="F304" s="1"/>
  <c r="F303" s="1"/>
  <c r="G297"/>
  <c r="F297"/>
  <c r="G295"/>
  <c r="F295"/>
  <c r="G291"/>
  <c r="G290" s="1"/>
  <c r="G289" s="1"/>
  <c r="F291"/>
  <c r="F290" s="1"/>
  <c r="F289" s="1"/>
  <c r="G279"/>
  <c r="G278" s="1"/>
  <c r="F279"/>
  <c r="F278" s="1"/>
  <c r="G276"/>
  <c r="G275" s="1"/>
  <c r="F276"/>
  <c r="F275" s="1"/>
  <c r="G263"/>
  <c r="G262" s="1"/>
  <c r="F263"/>
  <c r="F262" s="1"/>
  <c r="G260"/>
  <c r="G259" s="1"/>
  <c r="F260"/>
  <c r="F259" s="1"/>
  <c r="G257"/>
  <c r="G256" s="1"/>
  <c r="F257"/>
  <c r="F256" s="1"/>
  <c r="G254"/>
  <c r="G253" s="1"/>
  <c r="F254"/>
  <c r="F253" s="1"/>
  <c r="G251"/>
  <c r="G250" s="1"/>
  <c r="F251"/>
  <c r="F250" s="1"/>
  <c r="G218"/>
  <c r="G217" s="1"/>
  <c r="G216" s="1"/>
  <c r="G215" s="1"/>
  <c r="G214" s="1"/>
  <c r="F218"/>
  <c r="F217" s="1"/>
  <c r="F216" s="1"/>
  <c r="F215" s="1"/>
  <c r="F214" s="1"/>
  <c r="G209"/>
  <c r="G208" s="1"/>
  <c r="G207" s="1"/>
  <c r="G206" s="1"/>
  <c r="F209"/>
  <c r="F208" s="1"/>
  <c r="F207" s="1"/>
  <c r="F206" s="1"/>
  <c r="G204"/>
  <c r="F204"/>
  <c r="G202"/>
  <c r="F202"/>
  <c r="G200"/>
  <c r="F200"/>
  <c r="G196"/>
  <c r="G195" s="1"/>
  <c r="G194" s="1"/>
  <c r="F196"/>
  <c r="F195" s="1"/>
  <c r="F194" s="1"/>
  <c r="G192"/>
  <c r="G191" s="1"/>
  <c r="G190" s="1"/>
  <c r="F192"/>
  <c r="F191" s="1"/>
  <c r="F190" s="1"/>
  <c r="G182"/>
  <c r="G181" s="1"/>
  <c r="G180" s="1"/>
  <c r="G179" s="1"/>
  <c r="F182"/>
  <c r="F181" s="1"/>
  <c r="F180" s="1"/>
  <c r="F179" s="1"/>
  <c r="G175"/>
  <c r="F175"/>
  <c r="G173"/>
  <c r="F173"/>
  <c r="G171"/>
  <c r="F171"/>
  <c r="G167"/>
  <c r="G166" s="1"/>
  <c r="G165" s="1"/>
  <c r="F167"/>
  <c r="F166" s="1"/>
  <c r="F165" s="1"/>
  <c r="G154"/>
  <c r="F154"/>
  <c r="G152"/>
  <c r="F152"/>
  <c r="G144"/>
  <c r="F144"/>
  <c r="G142"/>
  <c r="F142"/>
  <c r="G132"/>
  <c r="F132"/>
  <c r="G130"/>
  <c r="F130"/>
  <c r="G128"/>
  <c r="F128"/>
  <c r="G125"/>
  <c r="F125"/>
  <c r="G123"/>
  <c r="F123"/>
  <c r="G121"/>
  <c r="F121"/>
  <c r="G117"/>
  <c r="G116" s="1"/>
  <c r="F117"/>
  <c r="F116" s="1"/>
  <c r="G114"/>
  <c r="F114"/>
  <c r="G112"/>
  <c r="F112"/>
  <c r="G110"/>
  <c r="F110"/>
  <c r="G97"/>
  <c r="G96" s="1"/>
  <c r="G95" s="1"/>
  <c r="G94" s="1"/>
  <c r="F97"/>
  <c r="F96" s="1"/>
  <c r="F95" s="1"/>
  <c r="F94" s="1"/>
  <c r="G92"/>
  <c r="G91" s="1"/>
  <c r="F92"/>
  <c r="F91" s="1"/>
  <c r="G89"/>
  <c r="F89"/>
  <c r="G87"/>
  <c r="F87"/>
  <c r="G83"/>
  <c r="G82" s="1"/>
  <c r="G81" s="1"/>
  <c r="F83"/>
  <c r="F82" s="1"/>
  <c r="F81" s="1"/>
  <c r="G71"/>
  <c r="G70" s="1"/>
  <c r="G69" s="1"/>
  <c r="G68" s="1"/>
  <c r="G67" s="1"/>
  <c r="F71"/>
  <c r="F70" s="1"/>
  <c r="F69" s="1"/>
  <c r="F68" s="1"/>
  <c r="F67" s="1"/>
  <c r="G64"/>
  <c r="F64"/>
  <c r="G62"/>
  <c r="F62"/>
  <c r="G60"/>
  <c r="F60"/>
  <c r="G51"/>
  <c r="F51"/>
  <c r="G49"/>
  <c r="F49"/>
  <c r="G41"/>
  <c r="F41"/>
  <c r="G39"/>
  <c r="F39"/>
  <c r="G37"/>
  <c r="F37"/>
  <c r="G34"/>
  <c r="G33" s="1"/>
  <c r="F34"/>
  <c r="F33" s="1"/>
  <c r="G31"/>
  <c r="G30" s="1"/>
  <c r="F31"/>
  <c r="F30" s="1"/>
  <c r="G24"/>
  <c r="G23" s="1"/>
  <c r="G22" s="1"/>
  <c r="G21" s="1"/>
  <c r="G20" s="1"/>
  <c r="G19" s="1"/>
  <c r="F24"/>
  <c r="F23" s="1"/>
  <c r="F22" s="1"/>
  <c r="F21" s="1"/>
  <c r="F20" s="1"/>
  <c r="F19" s="1"/>
  <c r="AP49" l="1"/>
  <c r="AV50"/>
  <c r="AV49" s="1"/>
  <c r="AH48"/>
  <c r="AH47" s="1"/>
  <c r="AH46" s="1"/>
  <c r="AH45" s="1"/>
  <c r="AH44" s="1"/>
  <c r="AN49"/>
  <c r="AT50"/>
  <c r="AT49" s="1"/>
  <c r="AT48" s="1"/>
  <c r="AT47" s="1"/>
  <c r="AT46" s="1"/>
  <c r="AT45" s="1"/>
  <c r="AT44" s="1"/>
  <c r="AN51"/>
  <c r="AT52"/>
  <c r="AT51" s="1"/>
  <c r="AP51"/>
  <c r="AV52"/>
  <c r="AV51" s="1"/>
  <c r="AU400"/>
  <c r="AU399" s="1"/>
  <c r="AU398" s="1"/>
  <c r="AU397" s="1"/>
  <c r="AU396" s="1"/>
  <c r="AR399"/>
  <c r="AR398" s="1"/>
  <c r="AR397" s="1"/>
  <c r="AR396" s="1"/>
  <c r="AN399"/>
  <c r="AN398" s="1"/>
  <c r="AN397" s="1"/>
  <c r="AN396" s="1"/>
  <c r="AN379" s="1"/>
  <c r="AS399"/>
  <c r="AS398" s="1"/>
  <c r="AS397" s="1"/>
  <c r="AS396" s="1"/>
  <c r="AQ400"/>
  <c r="AD109"/>
  <c r="AD108" s="1"/>
  <c r="AD107" s="1"/>
  <c r="AD99" s="1"/>
  <c r="AD74" s="1"/>
  <c r="AD17" s="1"/>
  <c r="AJ114"/>
  <c r="AP115"/>
  <c r="AJ359"/>
  <c r="AJ358" s="1"/>
  <c r="AJ357" s="1"/>
  <c r="AJ356" s="1"/>
  <c r="AJ345" s="1"/>
  <c r="AP360"/>
  <c r="AJ110"/>
  <c r="AJ109" s="1"/>
  <c r="AJ108" s="1"/>
  <c r="AJ107" s="1"/>
  <c r="AJ99" s="1"/>
  <c r="AJ74" s="1"/>
  <c r="AJ17" s="1"/>
  <c r="AP111"/>
  <c r="AH114"/>
  <c r="AN115"/>
  <c r="AH110"/>
  <c r="AN111"/>
  <c r="AP48"/>
  <c r="AP47" s="1"/>
  <c r="AP46" s="1"/>
  <c r="AP45" s="1"/>
  <c r="AP44" s="1"/>
  <c r="AB360"/>
  <c r="V359"/>
  <c r="V358" s="1"/>
  <c r="V357" s="1"/>
  <c r="V356" s="1"/>
  <c r="V345" s="1"/>
  <c r="AB375"/>
  <c r="V374"/>
  <c r="V373" s="1"/>
  <c r="V372" s="1"/>
  <c r="V371" s="1"/>
  <c r="V365" s="1"/>
  <c r="X374"/>
  <c r="X373" s="1"/>
  <c r="X372" s="1"/>
  <c r="X371" s="1"/>
  <c r="X365" s="1"/>
  <c r="X343" s="1"/>
  <c r="X942" s="1"/>
  <c r="AD375"/>
  <c r="AB109"/>
  <c r="AB108" s="1"/>
  <c r="AB107" s="1"/>
  <c r="AB99" s="1"/>
  <c r="AB74" s="1"/>
  <c r="AB17" s="1"/>
  <c r="F871"/>
  <c r="F870" s="1"/>
  <c r="F863" s="1"/>
  <c r="F862" s="1"/>
  <c r="J872"/>
  <c r="G411"/>
  <c r="G410" s="1"/>
  <c r="G379" s="1"/>
  <c r="F411"/>
  <c r="F410" s="1"/>
  <c r="F379" s="1"/>
  <c r="G637"/>
  <c r="G652"/>
  <c r="F652"/>
  <c r="F637"/>
  <c r="F730"/>
  <c r="F729" s="1"/>
  <c r="F728" s="1"/>
  <c r="G730"/>
  <c r="G729" s="1"/>
  <c r="G728" s="1"/>
  <c r="G863"/>
  <c r="G862" s="1"/>
  <c r="G738"/>
  <c r="G737" s="1"/>
  <c r="G736" s="1"/>
  <c r="F738"/>
  <c r="F737" s="1"/>
  <c r="F736" s="1"/>
  <c r="G499"/>
  <c r="G494" s="1"/>
  <c r="G493" s="1"/>
  <c r="F499"/>
  <c r="F494" s="1"/>
  <c r="F493" s="1"/>
  <c r="G48"/>
  <c r="G47" s="1"/>
  <c r="G46" s="1"/>
  <c r="F48"/>
  <c r="F47" s="1"/>
  <c r="F46" s="1"/>
  <c r="F528"/>
  <c r="G528"/>
  <c r="F373"/>
  <c r="F372" s="1"/>
  <c r="F371" s="1"/>
  <c r="F365" s="1"/>
  <c r="G373"/>
  <c r="G372" s="1"/>
  <c r="G371" s="1"/>
  <c r="G365" s="1"/>
  <c r="F554"/>
  <c r="F565"/>
  <c r="F564" s="1"/>
  <c r="G554"/>
  <c r="F585"/>
  <c r="G714"/>
  <c r="G170"/>
  <c r="G169" s="1"/>
  <c r="G164" s="1"/>
  <c r="G163" s="1"/>
  <c r="G585"/>
  <c r="F714"/>
  <c r="F127"/>
  <c r="F274"/>
  <c r="F273" s="1"/>
  <c r="F680"/>
  <c r="F428"/>
  <c r="F422" s="1"/>
  <c r="G680"/>
  <c r="F695"/>
  <c r="G695"/>
  <c r="G109"/>
  <c r="G108" s="1"/>
  <c r="G358"/>
  <c r="G357" s="1"/>
  <c r="G356" s="1"/>
  <c r="G345" s="1"/>
  <c r="F448"/>
  <c r="F170"/>
  <c r="F169" s="1"/>
  <c r="F164" s="1"/>
  <c r="F163" s="1"/>
  <c r="G59"/>
  <c r="G58" s="1"/>
  <c r="G57" s="1"/>
  <c r="G56" s="1"/>
  <c r="G294"/>
  <c r="G293" s="1"/>
  <c r="G288" s="1"/>
  <c r="G596"/>
  <c r="G606"/>
  <c r="G605" s="1"/>
  <c r="G884"/>
  <c r="G874" s="1"/>
  <c r="G873" s="1"/>
  <c r="G302"/>
  <c r="G576"/>
  <c r="F907"/>
  <c r="F902" s="1"/>
  <c r="G274"/>
  <c r="G273" s="1"/>
  <c r="G907"/>
  <c r="G902" s="1"/>
  <c r="F59"/>
  <c r="F58" s="1"/>
  <c r="F57" s="1"/>
  <c r="F56" s="1"/>
  <c r="G120"/>
  <c r="F294"/>
  <c r="F293" s="1"/>
  <c r="F288" s="1"/>
  <c r="F302"/>
  <c r="F333"/>
  <c r="F309" s="1"/>
  <c r="F86"/>
  <c r="F85" s="1"/>
  <c r="F80" s="1"/>
  <c r="G141"/>
  <c r="G140" s="1"/>
  <c r="G139" s="1"/>
  <c r="F151"/>
  <c r="F150" s="1"/>
  <c r="F149" s="1"/>
  <c r="F576"/>
  <c r="F884"/>
  <c r="F874" s="1"/>
  <c r="F873" s="1"/>
  <c r="G151"/>
  <c r="G150" s="1"/>
  <c r="G149" s="1"/>
  <c r="G565"/>
  <c r="G564" s="1"/>
  <c r="G620"/>
  <c r="F467"/>
  <c r="F466" s="1"/>
  <c r="G36"/>
  <c r="G29" s="1"/>
  <c r="G28" s="1"/>
  <c r="G27" s="1"/>
  <c r="F36"/>
  <c r="F29" s="1"/>
  <c r="F28" s="1"/>
  <c r="F27" s="1"/>
  <c r="G86"/>
  <c r="G85" s="1"/>
  <c r="G80" s="1"/>
  <c r="G127"/>
  <c r="F199"/>
  <c r="F198" s="1"/>
  <c r="F189" s="1"/>
  <c r="F178" s="1"/>
  <c r="F358"/>
  <c r="F357" s="1"/>
  <c r="F356" s="1"/>
  <c r="F345" s="1"/>
  <c r="G467"/>
  <c r="G466" s="1"/>
  <c r="F620"/>
  <c r="F625"/>
  <c r="F624" s="1"/>
  <c r="F932"/>
  <c r="F120"/>
  <c r="F141"/>
  <c r="F140" s="1"/>
  <c r="F139" s="1"/>
  <c r="G199"/>
  <c r="G198" s="1"/>
  <c r="G189" s="1"/>
  <c r="G178" s="1"/>
  <c r="G625"/>
  <c r="G624" s="1"/>
  <c r="F109"/>
  <c r="F108" s="1"/>
  <c r="F249"/>
  <c r="G333"/>
  <c r="G309" s="1"/>
  <c r="G428"/>
  <c r="G422" s="1"/>
  <c r="F519"/>
  <c r="G932"/>
  <c r="G448"/>
  <c r="G249"/>
  <c r="F596"/>
  <c r="F606"/>
  <c r="F605" s="1"/>
  <c r="AH109" l="1"/>
  <c r="AH108" s="1"/>
  <c r="AH107" s="1"/>
  <c r="AH99" s="1"/>
  <c r="AH74" s="1"/>
  <c r="AH17" s="1"/>
  <c r="AN48"/>
  <c r="AN47" s="1"/>
  <c r="AN46" s="1"/>
  <c r="AN45" s="1"/>
  <c r="AN44" s="1"/>
  <c r="AN114"/>
  <c r="AT115"/>
  <c r="AT114" s="1"/>
  <c r="AP359"/>
  <c r="AP358" s="1"/>
  <c r="AP357" s="1"/>
  <c r="AP356" s="1"/>
  <c r="AP345" s="1"/>
  <c r="AV360"/>
  <c r="AV359" s="1"/>
  <c r="AV358" s="1"/>
  <c r="AV357" s="1"/>
  <c r="AV356" s="1"/>
  <c r="AV345" s="1"/>
  <c r="AV48"/>
  <c r="AV47" s="1"/>
  <c r="AV46" s="1"/>
  <c r="AV45" s="1"/>
  <c r="AV44" s="1"/>
  <c r="AN110"/>
  <c r="AT111"/>
  <c r="AT110" s="1"/>
  <c r="AT109" s="1"/>
  <c r="AT108" s="1"/>
  <c r="AT107" s="1"/>
  <c r="AT99" s="1"/>
  <c r="AT74" s="1"/>
  <c r="AT17" s="1"/>
  <c r="AP110"/>
  <c r="AP109" s="1"/>
  <c r="AP108" s="1"/>
  <c r="AP107" s="1"/>
  <c r="AP99" s="1"/>
  <c r="AP74" s="1"/>
  <c r="AP17" s="1"/>
  <c r="AV111"/>
  <c r="AV110" s="1"/>
  <c r="AP114"/>
  <c r="AV115"/>
  <c r="AV114" s="1"/>
  <c r="AU379"/>
  <c r="AU343" s="1"/>
  <c r="AU942" s="1"/>
  <c r="AR379"/>
  <c r="AR343" s="1"/>
  <c r="AR942" s="1"/>
  <c r="AO943" s="1"/>
  <c r="AS379"/>
  <c r="AS343" s="1"/>
  <c r="AS942" s="1"/>
  <c r="AQ399"/>
  <c r="AQ398" s="1"/>
  <c r="AQ397" s="1"/>
  <c r="AQ396" s="1"/>
  <c r="AV400"/>
  <c r="AV399" s="1"/>
  <c r="AV398" s="1"/>
  <c r="AV397" s="1"/>
  <c r="AV396" s="1"/>
  <c r="AT400"/>
  <c r="AT399" s="1"/>
  <c r="AT398" s="1"/>
  <c r="AT397" s="1"/>
  <c r="AT396" s="1"/>
  <c r="AN109"/>
  <c r="AN108" s="1"/>
  <c r="AN107" s="1"/>
  <c r="AN99" s="1"/>
  <c r="AN74" s="1"/>
  <c r="AN17" s="1"/>
  <c r="AB359"/>
  <c r="AB358" s="1"/>
  <c r="AB357" s="1"/>
  <c r="AB356" s="1"/>
  <c r="AB345" s="1"/>
  <c r="AH360"/>
  <c r="J871"/>
  <c r="J870" s="1"/>
  <c r="J863" s="1"/>
  <c r="J862" s="1"/>
  <c r="J861" s="1"/>
  <c r="J726" s="1"/>
  <c r="J942" s="1"/>
  <c r="P872"/>
  <c r="V343"/>
  <c r="AD374"/>
  <c r="AD373" s="1"/>
  <c r="AD372" s="1"/>
  <c r="AD371" s="1"/>
  <c r="AD365" s="1"/>
  <c r="AD343" s="1"/>
  <c r="AD942" s="1"/>
  <c r="AJ375"/>
  <c r="AH375"/>
  <c r="AB374"/>
  <c r="AB373" s="1"/>
  <c r="AB372" s="1"/>
  <c r="AB371" s="1"/>
  <c r="AB365" s="1"/>
  <c r="G636"/>
  <c r="G267"/>
  <c r="G266" s="1"/>
  <c r="F267"/>
  <c r="F266" s="1"/>
  <c r="F595"/>
  <c r="G595"/>
  <c r="F161"/>
  <c r="F861"/>
  <c r="F726" s="1"/>
  <c r="G861"/>
  <c r="G726" s="1"/>
  <c r="G161"/>
  <c r="F901"/>
  <c r="F899" s="1"/>
  <c r="G901"/>
  <c r="G899" s="1"/>
  <c r="F636"/>
  <c r="G518"/>
  <c r="F240"/>
  <c r="F239" s="1"/>
  <c r="F238" s="1"/>
  <c r="G240"/>
  <c r="G239" s="1"/>
  <c r="G238" s="1"/>
  <c r="G575"/>
  <c r="G45"/>
  <c r="G44" s="1"/>
  <c r="F45"/>
  <c r="F44" s="1"/>
  <c r="F679"/>
  <c r="F518"/>
  <c r="F343"/>
  <c r="F575"/>
  <c r="F119"/>
  <c r="F107" s="1"/>
  <c r="G679"/>
  <c r="F615"/>
  <c r="F614" s="1"/>
  <c r="G615"/>
  <c r="G614" s="1"/>
  <c r="G119"/>
  <c r="G107" s="1"/>
  <c r="G343"/>
  <c r="AV109" l="1"/>
  <c r="AV108" s="1"/>
  <c r="AV107" s="1"/>
  <c r="AV99" s="1"/>
  <c r="AV74" s="1"/>
  <c r="AV17" s="1"/>
  <c r="AT379"/>
  <c r="AQ379"/>
  <c r="AQ343" s="1"/>
  <c r="AQ942" s="1"/>
  <c r="AV379"/>
  <c r="AH359"/>
  <c r="AH358" s="1"/>
  <c r="AH357" s="1"/>
  <c r="AH356" s="1"/>
  <c r="AH345" s="1"/>
  <c r="AN360"/>
  <c r="AJ374"/>
  <c r="AJ373" s="1"/>
  <c r="AJ372" s="1"/>
  <c r="AJ371" s="1"/>
  <c r="AJ365" s="1"/>
  <c r="AJ343" s="1"/>
  <c r="AJ942" s="1"/>
  <c r="AP375"/>
  <c r="AH374"/>
  <c r="AH373" s="1"/>
  <c r="AH372" s="1"/>
  <c r="AH371" s="1"/>
  <c r="AH365" s="1"/>
  <c r="AN375"/>
  <c r="V872"/>
  <c r="P871"/>
  <c r="P870" s="1"/>
  <c r="P863" s="1"/>
  <c r="P862" s="1"/>
  <c r="P861" s="1"/>
  <c r="P726" s="1"/>
  <c r="P942" s="1"/>
  <c r="AB343"/>
  <c r="G635"/>
  <c r="G633" s="1"/>
  <c r="F635"/>
  <c r="F633" s="1"/>
  <c r="G99"/>
  <c r="G74" s="1"/>
  <c r="F99"/>
  <c r="F74" s="1"/>
  <c r="F464"/>
  <c r="F212"/>
  <c r="G212"/>
  <c r="G464"/>
  <c r="AP374" l="1"/>
  <c r="AP373" s="1"/>
  <c r="AP372" s="1"/>
  <c r="AP371" s="1"/>
  <c r="AP365" s="1"/>
  <c r="AP343" s="1"/>
  <c r="AP942" s="1"/>
  <c r="AP943" s="1"/>
  <c r="AV375"/>
  <c r="AV374" s="1"/>
  <c r="AV373" s="1"/>
  <c r="AV372" s="1"/>
  <c r="AV371" s="1"/>
  <c r="AV365" s="1"/>
  <c r="AV343" s="1"/>
  <c r="AV942" s="1"/>
  <c r="AN374"/>
  <c r="AN373" s="1"/>
  <c r="AN372" s="1"/>
  <c r="AN371" s="1"/>
  <c r="AN365" s="1"/>
  <c r="AT375"/>
  <c r="AT374" s="1"/>
  <c r="AT373" s="1"/>
  <c r="AT372" s="1"/>
  <c r="AT371" s="1"/>
  <c r="AT365" s="1"/>
  <c r="AN359"/>
  <c r="AN358" s="1"/>
  <c r="AN357" s="1"/>
  <c r="AN356" s="1"/>
  <c r="AN345" s="1"/>
  <c r="AN343" s="1"/>
  <c r="AT360"/>
  <c r="AT359" s="1"/>
  <c r="AT358" s="1"/>
  <c r="AT357" s="1"/>
  <c r="AT356" s="1"/>
  <c r="AT345" s="1"/>
  <c r="AT343" s="1"/>
  <c r="AH343"/>
  <c r="AB872"/>
  <c r="V871"/>
  <c r="V870" s="1"/>
  <c r="V863" s="1"/>
  <c r="V862" s="1"/>
  <c r="V861" s="1"/>
  <c r="V726" s="1"/>
  <c r="V942" s="1"/>
  <c r="F17"/>
  <c r="F942" s="1"/>
  <c r="AH872" l="1"/>
  <c r="AB871"/>
  <c r="AB870" s="1"/>
  <c r="AB863" s="1"/>
  <c r="AB862" s="1"/>
  <c r="AB861" s="1"/>
  <c r="AB726" s="1"/>
  <c r="AB942" s="1"/>
  <c r="G17"/>
  <c r="G942" s="1"/>
  <c r="AH871" l="1"/>
  <c r="AH870" s="1"/>
  <c r="AH863" s="1"/>
  <c r="AH862" s="1"/>
  <c r="AH861" s="1"/>
  <c r="AH726" s="1"/>
  <c r="AH942" s="1"/>
  <c r="AN872"/>
  <c r="AN871" l="1"/>
  <c r="AN870" s="1"/>
  <c r="AN863" s="1"/>
  <c r="AN862" s="1"/>
  <c r="AN861" s="1"/>
  <c r="AN726" s="1"/>
  <c r="AN942" s="1"/>
  <c r="AN943" s="1"/>
  <c r="AT872"/>
  <c r="AT871" s="1"/>
  <c r="AT870" s="1"/>
  <c r="AT863" s="1"/>
  <c r="AT862" s="1"/>
  <c r="AT861" s="1"/>
  <c r="AT726" s="1"/>
  <c r="AT942" s="1"/>
</calcChain>
</file>

<file path=xl/sharedStrings.xml><?xml version="1.0" encoding="utf-8"?>
<sst xmlns="http://schemas.openxmlformats.org/spreadsheetml/2006/main" count="3937" uniqueCount="574">
  <si>
    <t>СРЕДСТВА МАССОВОЙ ИНФОРМАЦИИ</t>
  </si>
  <si>
    <t>12 00</t>
  </si>
  <si>
    <t xml:space="preserve">Другие вопросы в области средств массовой информации </t>
  </si>
  <si>
    <t>ОБСЛУЖИВАНИЕ ГОСУДАРСТВЕННОГО И МУНИЦИПАЛЬНОГО ДОЛГА</t>
  </si>
  <si>
    <t>13 00</t>
  </si>
  <si>
    <t>Другие вопросы в области культуры, кинематографии</t>
  </si>
  <si>
    <t>Сумма (тыс.руб.)</t>
  </si>
  <si>
    <t>Другие вопросы в области национальной безопасности и правоохранительной деятельности</t>
  </si>
  <si>
    <t>14</t>
  </si>
  <si>
    <t>10</t>
  </si>
  <si>
    <t>Наименование направления расходов, раздела, подраздела, целевой статьи, вида расходов функциональной классификации</t>
  </si>
  <si>
    <t>ЦСР</t>
  </si>
  <si>
    <t>ВР</t>
  </si>
  <si>
    <t>ОБЩЕГОСУДАРСТВЕННЫЕ ВОПРОСЫ</t>
  </si>
  <si>
    <t>01 00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</si>
  <si>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</si>
  <si>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</si>
  <si>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</si>
  <si>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</si>
  <si>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</si>
  <si>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03 00</t>
  </si>
  <si>
    <t>НАЦИОНАЛЬНАЯ ЭКОНОМИКА</t>
  </si>
  <si>
    <t>04 00</t>
  </si>
  <si>
    <t>Лесное хозяйство</t>
  </si>
  <si>
    <t>Транспорт</t>
  </si>
  <si>
    <t>Другие вопросы в области национальной экономики</t>
  </si>
  <si>
    <t>ЖИЛИЩНО-КОММУНАЛЬНОЕ ХОЗЯЙСТВО</t>
  </si>
  <si>
    <t>05 00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</si>
  <si>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</si>
  <si>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</si>
  <si>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</si>
  <si>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</si>
  <si>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06 00</t>
  </si>
  <si>
    <t>ОБРАЗОВАНИЕ</t>
  </si>
  <si>
    <t>07 00</t>
  </si>
  <si>
    <t>Дошкольное образование</t>
  </si>
  <si>
    <t>Общее образование</t>
  </si>
  <si>
    <t>Другие вопросы в области образования</t>
  </si>
  <si>
    <t>08 00</t>
  </si>
  <si>
    <t xml:space="preserve">Культура </t>
  </si>
  <si>
    <t>Библиотеки</t>
  </si>
  <si>
    <t>СОЦИАЛЬНАЯ ПОЛИТИКА</t>
  </si>
  <si>
    <t>10 00</t>
  </si>
  <si>
    <t>Социальное обеспечение населения</t>
  </si>
  <si>
    <t>Другие вопросы в области социальной политики</t>
  </si>
  <si>
    <t>ВСЕГО РАСХОДОВ</t>
  </si>
  <si>
    <t>Рз</t>
  </si>
  <si>
    <t xml:space="preserve"> ПР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</si>
  <si>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</si>
  <si>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</si>
  <si>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</si>
  <si>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</si>
  <si>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</si>
  <si>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</si>
  <si>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</si>
  <si>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11</t>
  </si>
  <si>
    <t>12</t>
  </si>
  <si>
    <t>09</t>
  </si>
  <si>
    <t>06</t>
  </si>
  <si>
    <t>08</t>
  </si>
  <si>
    <t>05</t>
  </si>
  <si>
    <t xml:space="preserve">Благоустройство </t>
  </si>
  <si>
    <t>Другие вопросы в области охраны окружающей среды</t>
  </si>
  <si>
    <t>Профессиональная подготовка, переподготовка и повышение квалификации</t>
  </si>
  <si>
    <t>Пенсионное обеспечение</t>
  </si>
  <si>
    <t>Доплаты к пенсиям, дополнительное пенсионное обеспечение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</si>
  <si>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</si>
  <si>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Связь и информатика</t>
  </si>
  <si>
    <t>Функционирование высшего должностного лица субъекта Российской Федерации и муниципального образования</t>
  </si>
  <si>
    <t>Сбор, удаление отходов и очистка сточных вод</t>
  </si>
  <si>
    <t xml:space="preserve">Дорожное хозяйство (дорожные фонды) </t>
  </si>
  <si>
    <t>13</t>
  </si>
  <si>
    <t>КУЛЬТУРА И КИНЕМАТОГРАФИЯ</t>
  </si>
  <si>
    <t>ФИЗИЧЕСКАЯ КУЛЬТУРА И СПОРТ</t>
  </si>
  <si>
    <t>11 00</t>
  </si>
  <si>
    <t>Физическая культура</t>
  </si>
  <si>
    <t>Массовый спорт</t>
  </si>
  <si>
    <t>Мероприятия в установленной сфере деятельности</t>
  </si>
  <si>
    <t>Мероприятия в области застройки территорий</t>
  </si>
  <si>
    <t>200</t>
  </si>
  <si>
    <t>Непрограммное направление расходов</t>
  </si>
  <si>
    <t>Учреждения, осуществляющие деятельность в сфере градостроительной деятельности</t>
  </si>
  <si>
    <t>Предоставление субсидий бюджетным, автономным учреждениям и иным некоммерческим организациям</t>
  </si>
  <si>
    <t>600</t>
  </si>
  <si>
    <t>Бюджетные инвестиции</t>
  </si>
  <si>
    <t>400</t>
  </si>
  <si>
    <t>Организации дополнительного образования</t>
  </si>
  <si>
    <t>Мероприятия в сфере дополнительного образования</t>
  </si>
  <si>
    <t>Образовательные организации высшего образования</t>
  </si>
  <si>
    <t>Мероприятия в сфере высшего образования</t>
  </si>
  <si>
    <t>300</t>
  </si>
  <si>
    <t>Музеи</t>
  </si>
  <si>
    <t>Театры, концертные и другие организации исполнительских искусств</t>
  </si>
  <si>
    <t>Дворцы, дома и другие учреждения культуры</t>
  </si>
  <si>
    <t>Мероприятия на обеспечение деятельности органов местного самоуправления в сфере культуры</t>
  </si>
  <si>
    <t>Мероприятия в сфере общегосударственного управления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</si>
  <si>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</si>
  <si>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Мероприятия в сфере транспорта</t>
  </si>
  <si>
    <t>Иные бюджетные ассигнования</t>
  </si>
  <si>
    <t>800</t>
  </si>
  <si>
    <t>Мероприятия в области жилищного хозяйства</t>
  </si>
  <si>
    <t>Социальное обеспечение и иные выплаты населению</t>
  </si>
  <si>
    <t>Мероприятия в сфере дорожного хозяйства</t>
  </si>
  <si>
    <t>Учреждения, осуществляющие деятельность в сфере дорожного хозяйства</t>
  </si>
  <si>
    <t>100</t>
  </si>
  <si>
    <t>Дошкольные образовательные организации</t>
  </si>
  <si>
    <t>Мероприятия в сфере дошкольного образования</t>
  </si>
  <si>
    <t>Мероприятия в общеобразовательных организациях</t>
  </si>
  <si>
    <t>Общеобразовательные организации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</si>
  <si>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</si>
  <si>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</si>
  <si>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Глава муниципального образования</t>
  </si>
  <si>
    <t>Центральный аппарат</t>
  </si>
  <si>
    <t>Мероприятия, не вошедшие в подпрограммы</t>
  </si>
  <si>
    <t>Мероприятия, направленные на развитие муниципальной службы</t>
  </si>
  <si>
    <t>Учреждения, осуществляющие деятельность  в сфере общегосударственного управления</t>
  </si>
  <si>
    <t>Учреждения, осуществляющие деятельность  в сфере обеспечения хозяйственного обслуживания</t>
  </si>
  <si>
    <t>Мероприятия в сфере национальной экономики</t>
  </si>
  <si>
    <t xml:space="preserve">Учреждения, осуществляющие деятельность  в сфере средств массовой информации </t>
  </si>
  <si>
    <t>Выплаты отдельным категориям граждан</t>
  </si>
  <si>
    <t xml:space="preserve">Мероприятия в установленной сфере деятельности </t>
  </si>
  <si>
    <t>Мероприятия в области благоустройства</t>
  </si>
  <si>
    <t>Мероприятия в области лесного хозяйства</t>
  </si>
  <si>
    <t>Мероприятия в области коммунального хозяйства</t>
  </si>
  <si>
    <t>Мероприятия в области  коммунального хозяйства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</si>
  <si>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Капитальный ремонт многоквартирных домов городского округа Тольятти на 2014-2018 годы</t>
    </r>
    <r>
      <rPr>
        <sz val="13"/>
        <rFont val="Calibri"/>
        <family val="2"/>
        <charset val="204"/>
      </rPr>
      <t>»</t>
    </r>
  </si>
  <si>
    <t>Учреждения, осуществляющие деятельность по  другим вопросам в области жилищно-коммунального хозяйства</t>
  </si>
  <si>
    <t>Мероприятия по сбору, удалению отходов и очистке сточных вод</t>
  </si>
  <si>
    <t>Мероприятия по другим вопросам в области охраны окружающей среды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</si>
  <si>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</si>
  <si>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</si>
  <si>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</si>
  <si>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Процентные платежи по муниципальным долговым обязательствам</t>
  </si>
  <si>
    <t>Обслуживание государственного (муниципального) долга</t>
  </si>
  <si>
    <t>700</t>
  </si>
  <si>
    <t>Резервный фонд мэрии городского округа Тольятти для финансирования непредвиденных расходов</t>
  </si>
  <si>
    <t>Мероприятия в сфере  дополнительного образования</t>
  </si>
  <si>
    <t>Мероприятия в области физической культуры и спорта</t>
  </si>
  <si>
    <t>Учреждения, осуществляющие деятельность  в области физической культуры и  спорта</t>
  </si>
  <si>
    <r>
      <t xml:space="preserve">Муниципальная программа организации работы с детьми и молодежью в городском округе Тольятти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Молодежь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2014-2020гг.</t>
    </r>
  </si>
  <si>
    <t>Мероприятия в области молодежной политики</t>
  </si>
  <si>
    <t>Организации, осуществляющие обеспечение деятельности в области молодежной политики</t>
  </si>
  <si>
    <t>Учреждения, обеспечивающие  поддержку некоммерческих организаций</t>
  </si>
  <si>
    <t>Мероприятия в области социальной политики</t>
  </si>
  <si>
    <t>Учреждения, обеспечивающие предоставление государственных и муниципальных услуг</t>
  </si>
  <si>
    <t>Мероприятия в сфере информационно-коммуникационных технологий и связи</t>
  </si>
  <si>
    <t>Муниципальная программа «Создание условий для развития туризма на территории городского округа Тольятти на 2014-2020гг.»</t>
  </si>
  <si>
    <t xml:space="preserve">Ежемесячные денежные выплаты Почетным гражданам городского округа Тольятти </t>
  </si>
  <si>
    <t xml:space="preserve">Единовременные денежные  выплаты на оплату оздоровительных услуг Почетным гражданам городского округа Тольятти </t>
  </si>
  <si>
    <t xml:space="preserve">Ежемесячные пособия на содержание детей депутата, выборного должностного лица 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</si>
  <si>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 xml:space="preserve">Выплата рентных платежей по договорам пожизненной ренты </t>
  </si>
  <si>
    <t>Обслуживание государственного внутреннего и муниципального долга</t>
  </si>
  <si>
    <r>
      <t xml:space="preserve">Муниципальная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</t>
    </r>
    <r>
      <rPr>
        <sz val="13"/>
        <color theme="1"/>
        <rFont val="Calibri"/>
        <family val="2"/>
        <charset val="204"/>
      </rPr>
      <t>»</t>
    </r>
  </si>
  <si>
    <t>Руководство и управление в сфере установленных функций органов местного самоуправления</t>
  </si>
  <si>
    <t>Мероприятия в сфере защиты населения и территории от последствий чрезвычайных ситуаций природного и техногенного характера, гражданской обороны</t>
  </si>
  <si>
    <t>Мероприятия в области повышения квалификации в сфере гражданской обороны и защиты населения от чрезвычайных ситуаций</t>
  </si>
  <si>
    <r>
      <t xml:space="preserve">Муниципальная 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Культура Тольятти (2014-2018гг.)</t>
    </r>
    <r>
      <rPr>
        <sz val="13"/>
        <color theme="1"/>
        <rFont val="Calibri"/>
        <family val="2"/>
        <charset val="204"/>
      </rPr>
      <t>»</t>
    </r>
  </si>
  <si>
    <t xml:space="preserve">Именные премии мэра для жителей городского округа Тольятти с ограниченными возможностями здоровья и добровольцев  </t>
  </si>
  <si>
    <t>Стимулирующие субсидии на решение вопросов местного значения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</si>
  <si>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проживавшим совместно с Почетным гражданином городского округа Тольятти на день его смерти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</si>
  <si>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</si>
  <si>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</si>
  <si>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Муниципальная программа «Охрана, защита и воспроизводство лесов, расположенных в границах городского округа Тольятти, на 2014-2018 годы»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</si>
  <si>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Повышение безопасности дорожного движения на период 2014-2020гг.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                      </t>
    </r>
  </si>
  <si>
    <t>Муниципальная программа «Развитие транспортной системы и дорожного хозяйства городского округа Тольятти на 2014-2020гг.»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</si>
  <si>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</si>
  <si>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Ежемесячные денежные выплаты гражданам, являющимся родителями (законными представителями) ВИЧ-инфицированных - несовершеннолетних, рожденных от ВИЧ-инфицированных матерей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</si>
  <si>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</si>
  <si>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</si>
  <si>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 xml:space="preserve">Ежемесячные денежные выплаты к пенсии отдельным категориям граждан </t>
  </si>
  <si>
    <t>Ежемесячные денежные выплаты на ребенка одному из родителей, обучающемуся по очной форме обучения</t>
  </si>
  <si>
    <t>Ежемесячные денежные выплаты на приобретение льготных электронных проездных билетов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</si>
  <si>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</si>
  <si>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</si>
  <si>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</si>
  <si>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</si>
  <si>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</si>
  <si>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850</t>
  </si>
  <si>
    <t xml:space="preserve">Уплата налогов, сборов и иных платежей              </t>
  </si>
  <si>
    <t>870</t>
  </si>
  <si>
    <t>Резервные средства</t>
  </si>
  <si>
    <t>730</t>
  </si>
  <si>
    <t>Обслуживание муниципального долга</t>
  </si>
  <si>
    <t>610</t>
  </si>
  <si>
    <t>Субсидии бюджетным учреждениям</t>
  </si>
  <si>
    <t>110</t>
  </si>
  <si>
    <t>Расходы на выплаты персоналу казенных учреждений</t>
  </si>
  <si>
    <t>360</t>
  </si>
  <si>
    <t>Иные выплаты населению</t>
  </si>
  <si>
    <t>630</t>
  </si>
  <si>
    <t>830</t>
  </si>
  <si>
    <t>Исполнение судебных актов</t>
  </si>
  <si>
    <t>Уплата налогов, сборов и иных платежей</t>
  </si>
  <si>
    <t>620</t>
  </si>
  <si>
    <t>Субсидии автономным учреждениям</t>
  </si>
  <si>
    <t>320</t>
  </si>
  <si>
    <t>Учреждения, осуществляющие деятельность  в сфере национальной экономики</t>
  </si>
  <si>
    <t>Субсидии некоммерческим организациям (за исключением государственных (муниципальных) учреждений)</t>
  </si>
  <si>
    <t>810</t>
  </si>
  <si>
    <t>410</t>
  </si>
  <si>
    <t>Иные закупки товаров, работ и услуг для обеспечения государственных ( муниципальных) нужд</t>
  </si>
  <si>
    <t>310</t>
  </si>
  <si>
    <t>Публичные нормативные социальные выплаты гражданам</t>
  </si>
  <si>
    <t>Единовременное пособие лицам, из числа детей-сирот, детей, оставшихся без попечения родителей на первоочередные нужды</t>
  </si>
  <si>
    <t>Мероприятия в сфере социального обслуживания населения</t>
  </si>
  <si>
    <t>Муниципальная программа «Капитальный ремонт многоквартирных домов городского округа Тольятти на 2014-2018 годы»</t>
  </si>
  <si>
    <t>Мероприятия в учреждениях, осуществляющих деятельность по другим вопросам в области жилищно-коммунального хозяйства</t>
  </si>
  <si>
    <t>Мероприятия в учреждениях, обеспечивающих предоставление государственных и муниципальных услуг</t>
  </si>
  <si>
    <t>Учреждения, осуществляющие деятельность в сфере национальной безопасности и правоохранительной деятельности</t>
  </si>
  <si>
    <t>Мероприятия,  осуществляемые учреждениями в сфере обеспечения национальной безопасности и правоохранительной деятельности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</si>
  <si>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</si>
  <si>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Субсидии некоммерческим организациям</t>
  </si>
  <si>
    <t xml:space="preserve">Субсидии юридическим лицам (за исключением субсидий муниципальным учреждениям), индивидуальным предпринимателям, физическим лицам </t>
  </si>
  <si>
    <t>Муниципальная программа «Поддержка социально ориентированных некоммерческих организаций в городском округе Тольятти на 2015-2020 годы»</t>
  </si>
  <si>
    <t>Субсидии некоммерческим организациям в сфере дошкольного образования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</si>
  <si>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</si>
  <si>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в сфере общего образования</t>
  </si>
  <si>
    <t>Финансовое обеспечение деятельности казенных учреждений</t>
  </si>
  <si>
    <t>Финансовое обеспечение деятельности бюджетных и автономных учреждений</t>
  </si>
  <si>
    <t>Капитальные вложения в объекты государственной (муниципальной) собственности</t>
  </si>
  <si>
    <t xml:space="preserve">Единовременное пособие детям-сиротам и детям, оставшимся без попечения родителей, в связи с награждением золотой или серебряной медалью «За особые успехи в учении» по окончании обучения в образовательной организации, реализующей общеобразовательные программы среднего общего образования </t>
  </si>
  <si>
    <t>Единовременное пособие при зачислении  детей-сирот, детей, оставшихся без попечения родителей, в 1 класс образовательной организации, реализующей общеобразовательные программы начального общего образования</t>
  </si>
  <si>
    <t>Единовременное пособие в связи с принятием ребенка на воспитание в приемную семью, на патронатное воспитание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</si>
  <si>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</si>
  <si>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Единовременная денежная выплата ко дню воинской славы России - Дню Победы советского народа  в Великой Отечественной войне 1941-1945 годов (9 мая)</t>
  </si>
  <si>
    <t>Единовременная денежная выплата ко Дню памяти жертв политических репрессий (30 октября)</t>
  </si>
  <si>
    <t>Единовременная денежная выплата к памятной дате России -  Дню Героев Отечества (9 декабря)</t>
  </si>
  <si>
    <t>Денежные выплаты на оплату социальных услуг, предоставляемых на условиях оплаты отдельным категориям граждан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</si>
  <si>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</si>
  <si>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Единовременные денежные выплаты гражданам, находящимся в трудных жизненных ситуациях и чрезвычайных обстоятельствах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</si>
  <si>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</si>
  <si>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 xml:space="preserve">Подпрограмма «Развитие городского пассажирского транспорта в городском округе Тольятти на период 2014-2020гг.» 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</si>
  <si>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 общего пользования местного значения  городского округа  Тольятти на 2014-2020 годы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</t>
    </r>
  </si>
  <si>
    <t>Обеспечение предоставления гарантий в области пенсионного обеспечения лицам, замещавшим должности депутатов, выборным должностным лицам местного самоуправления, осуществляющим свои полномочия на постоянной основе в органах местного самоуправления городского округа Тольятти, и лицам, замещавшим должности муниципальной службы в органах местного самоуправления городского округа Тольятти</t>
  </si>
  <si>
    <t>Учреждения, осуществляющие деятельность по другим вопросам в области жилищно-коммунального хозяйства</t>
  </si>
  <si>
    <t>Дополнительные меры социальной поддержки для отдельных категорий граждан, проживающих в домах, лишенных статуса системы социального обслуживания населения, на оплату жилого помещения и коммунальных услуг</t>
  </si>
  <si>
    <t>030 00 00000</t>
  </si>
  <si>
    <t>030 00 04000</t>
  </si>
  <si>
    <t xml:space="preserve">030 00 04350 </t>
  </si>
  <si>
    <t>030 00 02000</t>
  </si>
  <si>
    <t xml:space="preserve">030 00 02350 </t>
  </si>
  <si>
    <t>110 00 00000</t>
  </si>
  <si>
    <t>110 00 04000</t>
  </si>
  <si>
    <t>110 00 04460</t>
  </si>
  <si>
    <t>220 00 00000</t>
  </si>
  <si>
    <t>229 00 00000</t>
  </si>
  <si>
    <t>229 00 04000</t>
  </si>
  <si>
    <t>229 00 04040</t>
  </si>
  <si>
    <t>990 00 00000</t>
  </si>
  <si>
    <t>990 00 04000</t>
  </si>
  <si>
    <t>990 00 04040</t>
  </si>
  <si>
    <t>229 00 11000</t>
  </si>
  <si>
    <t>229 00 11010</t>
  </si>
  <si>
    <t>221 00 00000</t>
  </si>
  <si>
    <t>229 00 11040</t>
  </si>
  <si>
    <t>100 00 00000</t>
  </si>
  <si>
    <t>100 00 04000</t>
  </si>
  <si>
    <t>170 00 00000</t>
  </si>
  <si>
    <t>170 00 04000</t>
  </si>
  <si>
    <t>170 00 04040</t>
  </si>
  <si>
    <t>229 00 12000</t>
  </si>
  <si>
    <t>229 00 12040</t>
  </si>
  <si>
    <t>229 00 12060</t>
  </si>
  <si>
    <t>260 00 00000</t>
  </si>
  <si>
    <t>260 00 04000</t>
  </si>
  <si>
    <t>260 00 04070</t>
  </si>
  <si>
    <t>229 00 02000</t>
  </si>
  <si>
    <t>229 00 02080</t>
  </si>
  <si>
    <t>990 00 11000</t>
  </si>
  <si>
    <t>990 00 11020</t>
  </si>
  <si>
    <t>990 00 11030</t>
  </si>
  <si>
    <t>990 00 11040</t>
  </si>
  <si>
    <t>020 00 00000</t>
  </si>
  <si>
    <t>020 00 02000</t>
  </si>
  <si>
    <t>020 00 02280</t>
  </si>
  <si>
    <t>020 00 04000</t>
  </si>
  <si>
    <t>020 00 04280</t>
  </si>
  <si>
    <t>040 00 00000</t>
  </si>
  <si>
    <t>040 00 04000</t>
  </si>
  <si>
    <t>040 00 04280</t>
  </si>
  <si>
    <t>020 00 02360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</si>
  <si>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</si>
  <si>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</si>
  <si>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280 00 00000</t>
  </si>
  <si>
    <t xml:space="preserve">010 00 00000 </t>
  </si>
  <si>
    <t>010 00 02000</t>
  </si>
  <si>
    <t>010 00 02280</t>
  </si>
  <si>
    <t>010 00 04000</t>
  </si>
  <si>
    <t>010 00 04280</t>
  </si>
  <si>
    <t>010 00 02250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</si>
  <si>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</si>
  <si>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</si>
  <si>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</si>
  <si>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</si>
  <si>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</si>
  <si>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</si>
  <si>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</si>
  <si>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</si>
  <si>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</si>
  <si>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010 00 00000</t>
  </si>
  <si>
    <t>010 00 04510</t>
  </si>
  <si>
    <t>090 00 00000</t>
  </si>
  <si>
    <t>090 00 04000</t>
  </si>
  <si>
    <t>090 00 12000</t>
  </si>
  <si>
    <t>090 00 12140</t>
  </si>
  <si>
    <t>221 00 04000</t>
  </si>
  <si>
    <t>160 00 00000</t>
  </si>
  <si>
    <t>160 00 04000</t>
  </si>
  <si>
    <t>160 00 04150</t>
  </si>
  <si>
    <t>160 00 10000</t>
  </si>
  <si>
    <t>160 00 10050</t>
  </si>
  <si>
    <t>160 00 12000</t>
  </si>
  <si>
    <t>160 00 12150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</si>
  <si>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</si>
  <si>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090 00 02000</t>
  </si>
  <si>
    <t>090 00 02160</t>
  </si>
  <si>
    <t>090 00 04160</t>
  </si>
  <si>
    <t>070 00 00000</t>
  </si>
  <si>
    <t>070 00 02000</t>
  </si>
  <si>
    <t>070 00 02260</t>
  </si>
  <si>
    <t>070 00 04000</t>
  </si>
  <si>
    <t>070 00 04100</t>
  </si>
  <si>
    <t>070 00 04260</t>
  </si>
  <si>
    <t xml:space="preserve">070 00 10000 </t>
  </si>
  <si>
    <t>070 00 10260</t>
  </si>
  <si>
    <t>070 00 02270</t>
  </si>
  <si>
    <t>070 00 02280</t>
  </si>
  <si>
    <t>070 00 04270</t>
  </si>
  <si>
    <t>070 00 04280</t>
  </si>
  <si>
    <t>070 00 06000</t>
  </si>
  <si>
    <t>070 00 06270</t>
  </si>
  <si>
    <t>070  00 02000</t>
  </si>
  <si>
    <t>070 00 02300</t>
  </si>
  <si>
    <t>070 00 04300</t>
  </si>
  <si>
    <t>070 00 12000</t>
  </si>
  <si>
    <t>070 00 12300</t>
  </si>
  <si>
    <t>050 00 00000</t>
  </si>
  <si>
    <t>050 00 04270</t>
  </si>
  <si>
    <t>050 00 06000</t>
  </si>
  <si>
    <t xml:space="preserve">050 00 06270 </t>
  </si>
  <si>
    <t>280 00 12000</t>
  </si>
  <si>
    <t>280 00 12380</t>
  </si>
  <si>
    <t>050 00 04370</t>
  </si>
  <si>
    <t>110 00 02000</t>
  </si>
  <si>
    <t>110 00 02470</t>
  </si>
  <si>
    <t>110 00 04470</t>
  </si>
  <si>
    <t>050 00 09000</t>
  </si>
  <si>
    <t>050 00 09010</t>
  </si>
  <si>
    <t>Ежемесячные денежные выплаты на питание детям-инвалидам</t>
  </si>
  <si>
    <t>050 00 09020</t>
  </si>
  <si>
    <t>050 00 09030</t>
  </si>
  <si>
    <t>050 00 09050</t>
  </si>
  <si>
    <t>050 00 09060</t>
  </si>
  <si>
    <t>050 00 09070</t>
  </si>
  <si>
    <t>050 00 09080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</si>
  <si>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</si>
  <si>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</si>
  <si>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</si>
  <si>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</si>
  <si>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</si>
  <si>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</si>
  <si>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</si>
  <si>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>050 00 09190</t>
  </si>
  <si>
    <t>050 00 09220</t>
  </si>
  <si>
    <t>050 00 09230</t>
  </si>
  <si>
    <t>050 00 09240</t>
  </si>
  <si>
    <t>050 00 09250</t>
  </si>
  <si>
    <t>050 00 09270</t>
  </si>
  <si>
    <t>050 00 09290</t>
  </si>
  <si>
    <t>050 00 09310</t>
  </si>
  <si>
    <t>050 00 09320</t>
  </si>
  <si>
    <t>050 00 09330</t>
  </si>
  <si>
    <t>990 00 13000</t>
  </si>
  <si>
    <t>990 00 07000</t>
  </si>
  <si>
    <t>990 00 07090</t>
  </si>
  <si>
    <t>150 00 00000</t>
  </si>
  <si>
    <t>152 00 00000</t>
  </si>
  <si>
    <t>152 00 04000</t>
  </si>
  <si>
    <t>990 00 04100</t>
  </si>
  <si>
    <t>990 00 04130</t>
  </si>
  <si>
    <t xml:space="preserve">229 00 04120 </t>
  </si>
  <si>
    <t xml:space="preserve">155 00 00000 </t>
  </si>
  <si>
    <t>Социальные выплаты гражданам, кроме публичных
нормативных социальных выплат</t>
  </si>
  <si>
    <t>230 00 00000</t>
  </si>
  <si>
    <t>230 00 04000</t>
  </si>
  <si>
    <t>230 00 04390</t>
  </si>
  <si>
    <t>152 00 04180</t>
  </si>
  <si>
    <t>040 00 04130</t>
  </si>
  <si>
    <t>140 00 00000</t>
  </si>
  <si>
    <t>140 00 04000</t>
  </si>
  <si>
    <t>140 00 04130</t>
  </si>
  <si>
    <t>330 00 00000</t>
  </si>
  <si>
    <t>330 00 04000</t>
  </si>
  <si>
    <t>140 00 04410</t>
  </si>
  <si>
    <t xml:space="preserve">990 00 00000 </t>
  </si>
  <si>
    <t>990 00 04410</t>
  </si>
  <si>
    <t>130 00 00000</t>
  </si>
  <si>
    <t>130 00 04000</t>
  </si>
  <si>
    <t>130 00 04420</t>
  </si>
  <si>
    <t>240 00 00000</t>
  </si>
  <si>
    <t>240 00 04000</t>
  </si>
  <si>
    <t>240 00 04420</t>
  </si>
  <si>
    <t>990 00 04420</t>
  </si>
  <si>
    <t>090 00 02430</t>
  </si>
  <si>
    <t>130 00 02000</t>
  </si>
  <si>
    <t>130 00 02430</t>
  </si>
  <si>
    <t>130 00 04430</t>
  </si>
  <si>
    <t>230 00 02000</t>
  </si>
  <si>
    <t>230 00 02430</t>
  </si>
  <si>
    <t>240 00 04440</t>
  </si>
  <si>
    <t>155 00 06000</t>
  </si>
  <si>
    <t>155 00 06520</t>
  </si>
  <si>
    <t>155 00 06530</t>
  </si>
  <si>
    <t>155 00 06540</t>
  </si>
  <si>
    <t>155 00 06550</t>
  </si>
  <si>
    <t>152 00 04100</t>
  </si>
  <si>
    <t>154 00 00000</t>
  </si>
  <si>
    <t>154 00 04000</t>
  </si>
  <si>
    <t>154 00 04180</t>
  </si>
  <si>
    <t>154 00 12000</t>
  </si>
  <si>
    <t>154 00 12180</t>
  </si>
  <si>
    <t>155 00 00000</t>
  </si>
  <si>
    <t>155 00 04090</t>
  </si>
  <si>
    <t>155 00 04000</t>
  </si>
  <si>
    <t>Учреждения, осуществляющие деятельность в сфере связи и информатики</t>
  </si>
  <si>
    <t>110 00 02480</t>
  </si>
  <si>
    <t>050 00 04000</t>
  </si>
  <si>
    <t>050 00 09180</t>
  </si>
  <si>
    <t>990 00 04150</t>
  </si>
  <si>
    <t xml:space="preserve">020 00 04600 </t>
  </si>
  <si>
    <t>010 00 72000</t>
  </si>
  <si>
    <t>Стимулирующие субсидии в рамках муниципальных программ и непрограммных направлений деятельности</t>
  </si>
  <si>
    <t>070 00 72000</t>
  </si>
  <si>
    <t>Единовременная денежная выплата к памятной дате России -  Дню участников ликвидации последствий радиационных аварий и катастроф и памяти жертв этих аварий и катастроф (26 апреля)</t>
  </si>
  <si>
    <t>Единовременное пособие одному из родителей в связи с рождением ребенка в День исторического рождения города (20 июня)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</si>
  <si>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</si>
  <si>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</si>
  <si>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</si>
  <si>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155 00 06560</t>
  </si>
  <si>
    <t>Муниципальная программа городского округа Тольятти «Молодой семье - доступное жилье» на 2014-2020гг.</t>
  </si>
  <si>
    <t>080 00 00000</t>
  </si>
  <si>
    <t>Муниципальная программа «Тольятти - чистый город» на 2015-2019 годы</t>
  </si>
  <si>
    <t>990 00 02000</t>
  </si>
  <si>
    <t>990 00 02430</t>
  </si>
  <si>
    <t>060 00 00000</t>
  </si>
  <si>
    <t>060 00 04000</t>
  </si>
  <si>
    <t>060 00 04150</t>
  </si>
  <si>
    <t>010 00 72002</t>
  </si>
  <si>
    <t>Муниципальная программа мер по профилактике наркомании населения городского округа Тольятти на 2016-2018 годы</t>
  </si>
  <si>
    <t>090 00 04140</t>
  </si>
  <si>
    <t xml:space="preserve">к  решению Думы </t>
  </si>
  <si>
    <t>070 00 72002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</si>
  <si>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</si>
  <si>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080 00 L020W</t>
  </si>
  <si>
    <t>Мероприятия в сфере градостроительства</t>
  </si>
  <si>
    <t>990 00 04610</t>
  </si>
  <si>
    <t>070 00 04610</t>
  </si>
  <si>
    <t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</t>
  </si>
  <si>
    <t>990 00 04280</t>
  </si>
  <si>
    <t xml:space="preserve"> от_____________   № __________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</si>
  <si>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органов местного самоуправления городского округа Тольятти на 2017-2022 годы</t>
    </r>
    <r>
      <rPr>
        <sz val="13"/>
        <rFont val="Calibri"/>
        <family val="2"/>
        <charset val="204"/>
      </rPr>
      <t>»</t>
    </r>
  </si>
  <si>
    <t>040 00 04240</t>
  </si>
  <si>
    <t>Дополнительное образование детей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</si>
  <si>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ГОРОДСКОГО ОКРУГА ТОЛЬЯТТИ НА ПЛАНОВЫЙ ПЕРИОД 2018 И 2019 ГОДОВ</t>
  </si>
  <si>
    <t>Приложение 5</t>
  </si>
  <si>
    <t>990 00 02280</t>
  </si>
  <si>
    <t>990 00 04250</t>
  </si>
  <si>
    <t>990 00 02210</t>
  </si>
  <si>
    <t>990 00 02220</t>
  </si>
  <si>
    <t>990 00 02230</t>
  </si>
  <si>
    <t>990 00 02240</t>
  </si>
  <si>
    <t>990 00 04210</t>
  </si>
  <si>
    <t>990 00 04220</t>
  </si>
  <si>
    <t>990 00 04230</t>
  </si>
  <si>
    <t>990 00 04240</t>
  </si>
  <si>
    <t>990 00 04510</t>
  </si>
  <si>
    <t>990 00 02250</t>
  </si>
  <si>
    <t>090 00 04280</t>
  </si>
  <si>
    <t>990 00 02070</t>
  </si>
  <si>
    <t>Муниципальная программа «Развитие информационно-телекоммуникационной инфраструктуры городского округа Тольятти на 2017-2021 годы»</t>
  </si>
  <si>
    <t>230 00 12000</t>
  </si>
  <si>
    <t>230 00 12390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</si>
  <si>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</si>
  <si>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«Охрана окружающей среды на территории городского округа Тольятти на 2017-2021 годы»</t>
  </si>
  <si>
    <t>990 00 04390</t>
  </si>
  <si>
    <t>990 00 12000</t>
  </si>
  <si>
    <t>990 00 12390</t>
  </si>
  <si>
    <t>990 00 04450</t>
  </si>
  <si>
    <t>221 00 04050</t>
  </si>
  <si>
    <t>Подпрограмма «Развитие муниципальной службы в городском округе Тольятти на 2017-2022 годы»</t>
  </si>
  <si>
    <t>090 00 04040</t>
  </si>
  <si>
    <t>Муниципальная программа «Противодействие коррупции в городском округе Тольятти на 2017-2021 годы»</t>
  </si>
  <si>
    <t>090 00 04150</t>
  </si>
  <si>
    <t>Муниципальная программа «Профилактика терроризма, экстремизма и иных правонарушений на территории городского округа Тольятти на 2017-2019 годы»</t>
  </si>
  <si>
    <t>990 00 09000</t>
  </si>
  <si>
    <t>990 00 09300</t>
  </si>
  <si>
    <t>990 00 09340</t>
  </si>
  <si>
    <t>990 00 09350</t>
  </si>
  <si>
    <t>990 00 09360</t>
  </si>
  <si>
    <t>990 00 09370</t>
  </si>
  <si>
    <t>990 00 09380</t>
  </si>
  <si>
    <t>040 00 04250</t>
  </si>
  <si>
    <t>990 00 04340</t>
  </si>
  <si>
    <t>Молодежная политика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</si>
  <si>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</si>
  <si>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100 00 02000</t>
  </si>
  <si>
    <t>100 00 02320</t>
  </si>
  <si>
    <t>100 00 04310</t>
  </si>
  <si>
    <t>020 00 04100</t>
  </si>
  <si>
    <t>Муниципальная программа  по созданию условий для улучшения  качества жизни жителей городского округа Тольятти и обеспечения социальной стабильности на 2017-2019 годы</t>
  </si>
  <si>
    <r>
      <t>Муниципальная программа «Развитие системы образования городского округа Тольятти на 2017-2020гг.</t>
    </r>
    <r>
      <rPr>
        <sz val="13"/>
        <rFont val="Calibri"/>
        <family val="2"/>
        <charset val="204"/>
      </rPr>
      <t>»</t>
    </r>
  </si>
  <si>
    <t>Условно утвержденные расходы</t>
  </si>
  <si>
    <t>Муниципальная программа по созданию условий для улучшения  качества жизни жителей городского округа Тольятти и обеспечения социальной стабильности на 2017-2019 годы</t>
  </si>
  <si>
    <t>Муниципальная программа «Развитие физической культуры и спорта в городском округе Тольятти на 2017-2021 годы»</t>
  </si>
  <si>
    <t>229 00 08000</t>
  </si>
  <si>
    <t>229 00 08010</t>
  </si>
  <si>
    <t>Обеспечение долевого финансирования расходов</t>
  </si>
  <si>
    <t>080 00 L0000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</si>
  <si>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</si>
  <si>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Мероприятия в организациях, осуществляющих обеспечение градостроительной деятельности</t>
  </si>
  <si>
    <t>100 00 04320</t>
  </si>
  <si>
    <t>151 00 00000</t>
  </si>
  <si>
    <t>151 00 04000</t>
  </si>
  <si>
    <t>151 00 04180</t>
  </si>
  <si>
    <t>151 00 04420</t>
  </si>
  <si>
    <t xml:space="preserve">Подпрограмма  «Содержание улично-дорожной сети городского округа Тольятти на  2014-2020 гг.»  </t>
  </si>
  <si>
    <t>изменения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</si>
  <si>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потребительского рынка в городском округе Тольятти на 2017-2021 годы</t>
    </r>
    <r>
      <rPr>
        <sz val="13"/>
        <rFont val="Calibri"/>
        <family val="2"/>
        <charset val="204"/>
      </rPr>
      <t>»</t>
    </r>
  </si>
  <si>
    <t>270 00 00000</t>
  </si>
  <si>
    <t>270 00 04000</t>
  </si>
  <si>
    <t>270 00 04040</t>
  </si>
  <si>
    <t>330 00 04100</t>
  </si>
  <si>
    <t xml:space="preserve">В том числе средства выше-стоящих бюджетов </t>
  </si>
  <si>
    <t>990 00 S3560</t>
  </si>
  <si>
    <t>Обеспечение долевого софинансирования расходов</t>
  </si>
  <si>
    <t>010 00 73000</t>
  </si>
  <si>
    <t>010 00 73560</t>
  </si>
  <si>
    <t xml:space="preserve">  от 07.12.2016 №1274</t>
  </si>
  <si>
    <t xml:space="preserve">Единовременное пособие на частичную компенсацию оплаты государственной пошлины на осуществление государственной регистрации прав на недвижимое имущество детей-cирот, детей, оставшихся без попечения родителей </t>
  </si>
  <si>
    <t>Всего</t>
  </si>
  <si>
    <t>010 00 S3560</t>
  </si>
  <si>
    <t>840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</si>
  <si>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
бенефициара к принципалу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</si>
  <si>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</si>
  <si>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</si>
  <si>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>Субсидии на возмещение недополученных доходов от перевозки пассажиров и  багажа по муниципальным маршрутам регулярных перевозок по льготному регулируемому тарифу при оплате транспортными картами жителя городского округа Тольятти</t>
  </si>
  <si>
    <t>Проектирование и строительство (реконструкция) объектов капитального строительства в сфере культуры</t>
  </si>
  <si>
    <t>Муниципальная программа «Благоустройство территории городского округа Тольятти на 2015-2024 годы»</t>
  </si>
  <si>
    <t>Закупка товаров, работ и услуг для государственных (муниципальных) нужд</t>
  </si>
  <si>
    <t>Высшее образование</t>
  </si>
  <si>
    <t>Предоставление молодым семьям социальных выплат на приобретение жилья или строительство индивидуального жилого дома</t>
  </si>
  <si>
    <t xml:space="preserve">Социальные выплаты гражданам, кроме публичных нормативных социальных выплат
</t>
  </si>
  <si>
    <t>080 00 L0200</t>
  </si>
  <si>
    <r>
      <t xml:space="preserve">Мероприятия  в рамках подпрограммы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2014-2020 годы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муниципальной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транспортной системы и дорожного хозяйства городского округа Тольятти на 2014-2020 гг.</t>
    </r>
    <r>
      <rPr>
        <sz val="13"/>
        <rFont val="Calibri"/>
        <family val="2"/>
        <charset val="204"/>
      </rPr>
      <t>»</t>
    </r>
  </si>
  <si>
    <t>152 00 S3270</t>
  </si>
  <si>
    <t>152 00 73000</t>
  </si>
  <si>
    <t>152 00 73270</t>
  </si>
  <si>
    <t>Мероприятия  в рамках подпрограммы «Модернизация и развитие автомобильных дорог общего пользования местного значения городского округа Тольятти на 2014-2020 годы» муниципальной программы «Развитие транспортной системы и дорожного хозяйства городского округа Тольятти на 2014-2020 гг.»</t>
  </si>
  <si>
    <t>050 00 04280</t>
  </si>
  <si>
    <t>070 00 S3390</t>
  </si>
  <si>
    <t>Строительство объектов дошкольного образования</t>
  </si>
  <si>
    <t>070 00 73000</t>
  </si>
  <si>
    <t>070 00 73390</t>
  </si>
  <si>
    <t>330 00 R555F</t>
  </si>
  <si>
    <t>330 00 L555F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</si>
  <si>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</si>
  <si>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050 00 09300</t>
  </si>
  <si>
    <t>050 00 09340</t>
  </si>
  <si>
    <t>050 00 09350</t>
  </si>
  <si>
    <t>050 00 09360</t>
  </si>
  <si>
    <t xml:space="preserve">050 00 09370 </t>
  </si>
  <si>
    <t xml:space="preserve">050 00 09380 </t>
  </si>
  <si>
    <t>050 00 04340</t>
  </si>
  <si>
    <t>Приложение 3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</si>
</sst>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2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178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0" fontId="6" fillId="0" borderId="0" xfId="0" applyFont="1" applyFill="1"/>
    <xf numFmtId="0" fontId="13" fillId="0" borderId="0" xfId="0" applyFont="1" applyFill="1"/>
    <xf numFmtId="0" fontId="12" fillId="0" borderId="0" xfId="0" applyFont="1" applyFill="1"/>
    <xf numFmtId="0" fontId="14" fillId="0" borderId="0" xfId="0" applyFont="1" applyFill="1"/>
    <xf numFmtId="0" fontId="17" fillId="0" borderId="0" xfId="0" applyFont="1" applyFill="1"/>
    <xf numFmtId="0" fontId="16" fillId="0" borderId="0" xfId="0" applyFont="1" applyFill="1"/>
    <xf numFmtId="0" fontId="14" fillId="0" borderId="0" xfId="0" applyFont="1" applyFill="1" applyBorder="1" applyAlignment="1">
      <alignment wrapText="1"/>
    </xf>
    <xf numFmtId="49" fontId="16" fillId="0" borderId="0" xfId="0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6" fillId="0" borderId="0" xfId="0" applyFont="1" applyFill="1" applyAlignment="1">
      <alignment horizontal="right"/>
    </xf>
    <xf numFmtId="49" fontId="6" fillId="0" borderId="0" xfId="0" applyNumberFormat="1" applyFont="1" applyFill="1" applyAlignment="1">
      <alignment horizontal="right"/>
    </xf>
    <xf numFmtId="3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Fill="1" applyBorder="1"/>
    <xf numFmtId="0" fontId="5" fillId="0" borderId="1" xfId="0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49" fontId="11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center" wrapText="1"/>
    </xf>
    <xf numFmtId="166" fontId="12" fillId="0" borderId="1" xfId="0" applyNumberFormat="1" applyFont="1" applyFill="1" applyBorder="1" applyAlignment="1">
      <alignment horizontal="center" wrapText="1"/>
    </xf>
    <xf numFmtId="3" fontId="12" fillId="0" borderId="1" xfId="0" applyNumberFormat="1" applyFont="1" applyFill="1" applyBorder="1" applyAlignment="1">
      <alignment horizontal="center"/>
    </xf>
    <xf numFmtId="11" fontId="20" fillId="0" borderId="1" xfId="0" applyNumberFormat="1" applyFont="1" applyFill="1" applyBorder="1" applyAlignment="1">
      <alignment wrapText="1"/>
    </xf>
    <xf numFmtId="3" fontId="1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1" fontId="11" fillId="0" borderId="1" xfId="0" applyNumberFormat="1" applyFont="1" applyFill="1" applyBorder="1" applyAlignment="1">
      <alignment horizontal="center" wrapText="1"/>
    </xf>
    <xf numFmtId="3" fontId="11" fillId="0" borderId="1" xfId="2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 wrapText="1"/>
    </xf>
    <xf numFmtId="11" fontId="12" fillId="0" borderId="1" xfId="0" applyNumberFormat="1" applyFont="1" applyFill="1" applyBorder="1" applyAlignment="1">
      <alignment wrapText="1"/>
    </xf>
    <xf numFmtId="1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9" fontId="20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3" fontId="5" fillId="0" borderId="1" xfId="1" applyNumberFormat="1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wrapText="1"/>
    </xf>
    <xf numFmtId="0" fontId="12" fillId="0" borderId="1" xfId="0" applyFont="1" applyFill="1" applyBorder="1" applyAlignment="1">
      <alignment horizontal="center" wrapText="1"/>
    </xf>
    <xf numFmtId="0" fontId="18" fillId="0" borderId="1" xfId="0" applyFont="1" applyFill="1" applyBorder="1" applyAlignment="1">
      <alignment wrapText="1"/>
    </xf>
    <xf numFmtId="0" fontId="22" fillId="0" borderId="1" xfId="0" applyNumberFormat="1" applyFont="1" applyFill="1" applyBorder="1" applyAlignment="1">
      <alignment wrapText="1"/>
    </xf>
    <xf numFmtId="49" fontId="2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3" fontId="5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3" fontId="11" fillId="0" borderId="1" xfId="1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horizontal="right"/>
    </xf>
    <xf numFmtId="3" fontId="2" fillId="0" borderId="1" xfId="0" applyNumberFormat="1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/>
    </xf>
    <xf numFmtId="3" fontId="16" fillId="0" borderId="1" xfId="0" applyNumberFormat="1" applyFont="1" applyFill="1" applyBorder="1" applyAlignment="1">
      <alignment horizontal="center"/>
    </xf>
    <xf numFmtId="0" fontId="2" fillId="0" borderId="0" xfId="0" applyFont="1" applyFill="1" applyBorder="1"/>
    <xf numFmtId="49" fontId="3" fillId="0" borderId="0" xfId="0" applyNumberFormat="1" applyFont="1" applyFill="1" applyBorder="1" applyAlignment="1">
      <alignment horizontal="right"/>
    </xf>
    <xf numFmtId="3" fontId="12" fillId="0" borderId="1" xfId="2" applyNumberFormat="1" applyFont="1" applyFill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 wrapText="1"/>
    </xf>
    <xf numFmtId="0" fontId="20" fillId="0" borderId="1" xfId="0" applyNumberFormat="1" applyFont="1" applyFill="1" applyBorder="1" applyAlignment="1">
      <alignment wrapText="1"/>
    </xf>
    <xf numFmtId="0" fontId="20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wrapText="1"/>
    </xf>
    <xf numFmtId="0" fontId="23" fillId="0" borderId="1" xfId="0" applyFont="1" applyFill="1" applyBorder="1" applyAlignment="1">
      <alignment wrapText="1"/>
    </xf>
    <xf numFmtId="49" fontId="20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/>
    <xf numFmtId="3" fontId="20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horizontal="center" wrapText="1"/>
    </xf>
    <xf numFmtId="0" fontId="12" fillId="0" borderId="1" xfId="3" applyFont="1" applyFill="1" applyBorder="1" applyAlignment="1">
      <alignment horizontal="left" wrapText="1"/>
    </xf>
    <xf numFmtId="166" fontId="12" fillId="0" borderId="1" xfId="3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9" fillId="0" borderId="1" xfId="0" applyFont="1" applyFill="1" applyBorder="1"/>
    <xf numFmtId="0" fontId="10" fillId="0" borderId="1" xfId="0" applyFont="1" applyFill="1" applyBorder="1"/>
    <xf numFmtId="0" fontId="6" fillId="0" borderId="1" xfId="0" applyFont="1" applyFill="1" applyBorder="1"/>
    <xf numFmtId="0" fontId="13" fillId="0" borderId="1" xfId="0" applyFont="1" applyFill="1" applyBorder="1"/>
    <xf numFmtId="0" fontId="12" fillId="0" borderId="1" xfId="0" applyFont="1" applyFill="1" applyBorder="1"/>
    <xf numFmtId="0" fontId="14" fillId="0" borderId="1" xfId="0" applyFont="1" applyFill="1" applyBorder="1"/>
    <xf numFmtId="0" fontId="17" fillId="0" borderId="1" xfId="0" applyFont="1" applyFill="1" applyBorder="1"/>
    <xf numFmtId="0" fontId="16" fillId="0" borderId="1" xfId="0" applyFont="1" applyFill="1" applyBorder="1"/>
    <xf numFmtId="4" fontId="20" fillId="0" borderId="1" xfId="0" applyNumberFormat="1" applyFont="1" applyFill="1" applyBorder="1" applyAlignment="1">
      <alignment horizontal="center" wrapText="1"/>
    </xf>
    <xf numFmtId="0" fontId="12" fillId="0" borderId="1" xfId="3" applyFont="1" applyFill="1" applyBorder="1" applyAlignment="1">
      <alignment horizontal="left" vertical="center" wrapText="1"/>
    </xf>
    <xf numFmtId="3" fontId="12" fillId="0" borderId="1" xfId="1" applyNumberFormat="1" applyFont="1" applyFill="1" applyBorder="1" applyAlignment="1">
      <alignment horizontal="center"/>
    </xf>
    <xf numFmtId="0" fontId="12" fillId="0" borderId="1" xfId="3" applyFont="1" applyFill="1" applyBorder="1" applyAlignment="1">
      <alignment wrapText="1"/>
    </xf>
    <xf numFmtId="3" fontId="12" fillId="0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/>
    <xf numFmtId="0" fontId="2" fillId="2" borderId="0" xfId="0" applyFont="1" applyFill="1"/>
    <xf numFmtId="0" fontId="12" fillId="2" borderId="0" xfId="0" applyFont="1" applyFill="1"/>
    <xf numFmtId="3" fontId="5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/>
    </xf>
    <xf numFmtId="3" fontId="16" fillId="3" borderId="1" xfId="0" applyNumberFormat="1" applyFont="1" applyFill="1" applyBorder="1" applyAlignment="1">
      <alignment horizontal="center"/>
    </xf>
    <xf numFmtId="3" fontId="11" fillId="3" borderId="1" xfId="0" applyNumberFormat="1" applyFont="1" applyFill="1" applyBorder="1" applyAlignment="1">
      <alignment horizontal="center"/>
    </xf>
    <xf numFmtId="3" fontId="12" fillId="3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 wrapText="1"/>
    </xf>
    <xf numFmtId="49" fontId="20" fillId="3" borderId="1" xfId="0" applyNumberFormat="1" applyFont="1" applyFill="1" applyBorder="1" applyAlignment="1">
      <alignment horizontal="center"/>
    </xf>
    <xf numFmtId="49" fontId="12" fillId="3" borderId="1" xfId="0" applyNumberFormat="1" applyFont="1" applyFill="1" applyBorder="1" applyAlignment="1">
      <alignment horizontal="center" wrapText="1"/>
    </xf>
    <xf numFmtId="11" fontId="12" fillId="3" borderId="1" xfId="0" applyNumberFormat="1" applyFont="1" applyFill="1" applyBorder="1" applyAlignment="1">
      <alignment wrapText="1"/>
    </xf>
    <xf numFmtId="0" fontId="2" fillId="3" borderId="1" xfId="0" applyFont="1" applyFill="1" applyBorder="1"/>
    <xf numFmtId="0" fontId="12" fillId="3" borderId="1" xfId="0" applyFont="1" applyFill="1" applyBorder="1" applyAlignment="1">
      <alignment wrapText="1"/>
    </xf>
    <xf numFmtId="1" fontId="12" fillId="3" borderId="1" xfId="0" applyNumberFormat="1" applyFont="1" applyFill="1" applyBorder="1" applyAlignment="1">
      <alignment horizontal="center" wrapText="1"/>
    </xf>
    <xf numFmtId="0" fontId="12" fillId="3" borderId="1" xfId="0" applyFont="1" applyFill="1" applyBorder="1"/>
    <xf numFmtId="0" fontId="12" fillId="3" borderId="1" xfId="0" applyFont="1" applyFill="1" applyBorder="1" applyAlignment="1">
      <alignment horizontal="left" wrapText="1"/>
    </xf>
    <xf numFmtId="166" fontId="12" fillId="3" borderId="1" xfId="0" applyNumberFormat="1" applyFont="1" applyFill="1" applyBorder="1" applyAlignment="1">
      <alignment horizontal="center" wrapText="1"/>
    </xf>
    <xf numFmtId="0" fontId="16" fillId="3" borderId="1" xfId="0" applyFont="1" applyFill="1" applyBorder="1"/>
    <xf numFmtId="0" fontId="11" fillId="3" borderId="1" xfId="0" applyFont="1" applyFill="1" applyBorder="1" applyAlignment="1">
      <alignment wrapText="1"/>
    </xf>
    <xf numFmtId="0" fontId="2" fillId="3" borderId="0" xfId="0" applyFont="1" applyFill="1"/>
    <xf numFmtId="3" fontId="5" fillId="3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/>
    <xf numFmtId="3" fontId="11" fillId="3" borderId="1" xfId="2" applyNumberFormat="1" applyFont="1" applyFill="1" applyBorder="1" applyAlignment="1">
      <alignment horizontal="center"/>
    </xf>
    <xf numFmtId="3" fontId="12" fillId="3" borderId="1" xfId="2" applyNumberFormat="1" applyFont="1" applyFill="1" applyBorder="1" applyAlignment="1">
      <alignment horizontal="center"/>
    </xf>
    <xf numFmtId="0" fontId="6" fillId="3" borderId="1" xfId="0" applyFont="1" applyFill="1" applyBorder="1"/>
    <xf numFmtId="0" fontId="13" fillId="3" borderId="1" xfId="0" applyFont="1" applyFill="1" applyBorder="1"/>
    <xf numFmtId="0" fontId="14" fillId="3" borderId="1" xfId="0" applyFont="1" applyFill="1" applyBorder="1"/>
    <xf numFmtId="3" fontId="5" fillId="3" borderId="1" xfId="1" applyNumberFormat="1" applyFont="1" applyFill="1" applyBorder="1" applyAlignment="1">
      <alignment horizontal="center"/>
    </xf>
    <xf numFmtId="0" fontId="9" fillId="3" borderId="1" xfId="0" applyFont="1" applyFill="1" applyBorder="1"/>
    <xf numFmtId="3" fontId="2" fillId="3" borderId="1" xfId="0" applyNumberFormat="1" applyFont="1" applyFill="1" applyBorder="1" applyAlignment="1">
      <alignment horizontal="center"/>
    </xf>
    <xf numFmtId="3" fontId="9" fillId="3" borderId="1" xfId="0" applyNumberFormat="1" applyFont="1" applyFill="1" applyBorder="1" applyAlignment="1">
      <alignment horizontal="center"/>
    </xf>
    <xf numFmtId="3" fontId="5" fillId="3" borderId="1" xfId="2" applyNumberFormat="1" applyFont="1" applyFill="1" applyBorder="1" applyAlignment="1">
      <alignment horizontal="center"/>
    </xf>
    <xf numFmtId="3" fontId="20" fillId="3" borderId="1" xfId="0" applyNumberFormat="1" applyFont="1" applyFill="1" applyBorder="1" applyAlignment="1">
      <alignment horizontal="center"/>
    </xf>
    <xf numFmtId="0" fontId="17" fillId="3" borderId="1" xfId="0" applyFont="1" applyFill="1" applyBorder="1"/>
    <xf numFmtId="3" fontId="11" fillId="3" borderId="1" xfId="1" applyNumberFormat="1" applyFont="1" applyFill="1" applyBorder="1" applyAlignment="1">
      <alignment horizontal="center"/>
    </xf>
    <xf numFmtId="3" fontId="12" fillId="3" borderId="1" xfId="1" applyNumberFormat="1" applyFont="1" applyFill="1" applyBorder="1" applyAlignment="1">
      <alignment horizontal="center"/>
    </xf>
    <xf numFmtId="3" fontId="12" fillId="3" borderId="1" xfId="0" applyNumberFormat="1" applyFont="1" applyFill="1" applyBorder="1" applyAlignment="1">
      <alignment horizontal="center" wrapText="1"/>
    </xf>
    <xf numFmtId="0" fontId="12" fillId="4" borderId="1" xfId="0" applyFont="1" applyFill="1" applyBorder="1" applyAlignment="1">
      <alignment wrapText="1"/>
    </xf>
    <xf numFmtId="49" fontId="20" fillId="4" borderId="1" xfId="0" applyNumberFormat="1" applyFont="1" applyFill="1" applyBorder="1" applyAlignment="1">
      <alignment horizontal="center"/>
    </xf>
    <xf numFmtId="3" fontId="12" fillId="4" borderId="1" xfId="0" applyNumberFormat="1" applyFont="1" applyFill="1" applyBorder="1" applyAlignment="1">
      <alignment horizontal="center"/>
    </xf>
    <xf numFmtId="49" fontId="12" fillId="4" borderId="1" xfId="0" applyNumberFormat="1" applyFont="1" applyFill="1" applyBorder="1" applyAlignment="1">
      <alignment horizontal="center"/>
    </xf>
    <xf numFmtId="11" fontId="20" fillId="4" borderId="1" xfId="0" applyNumberFormat="1" applyFont="1" applyFill="1" applyBorder="1" applyAlignment="1">
      <alignment wrapText="1"/>
    </xf>
    <xf numFmtId="0" fontId="17" fillId="4" borderId="1" xfId="0" applyFont="1" applyFill="1" applyBorder="1"/>
    <xf numFmtId="3" fontId="12" fillId="2" borderId="1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>
      <alignment horizontal="center" wrapText="1"/>
    </xf>
    <xf numFmtId="3" fontId="5" fillId="3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wrapText="1"/>
    </xf>
    <xf numFmtId="49" fontId="1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9" fillId="2" borderId="1" xfId="0" applyFont="1" applyFill="1" applyBorder="1"/>
    <xf numFmtId="49" fontId="12" fillId="4" borderId="1" xfId="0" applyNumberFormat="1" applyFont="1" applyFill="1" applyBorder="1" applyAlignment="1">
      <alignment horizontal="center" wrapText="1"/>
    </xf>
    <xf numFmtId="166" fontId="12" fillId="4" borderId="1" xfId="0" applyNumberFormat="1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left" vertical="center" wrapText="1"/>
    </xf>
    <xf numFmtId="11" fontId="12" fillId="4" borderId="1" xfId="0" applyNumberFormat="1" applyFont="1" applyFill="1" applyBorder="1" applyAlignment="1">
      <alignment wrapText="1"/>
    </xf>
    <xf numFmtId="0" fontId="16" fillId="4" borderId="1" xfId="0" applyFont="1" applyFill="1" applyBorder="1"/>
    <xf numFmtId="0" fontId="12" fillId="4" borderId="1" xfId="0" applyNumberFormat="1" applyFont="1" applyFill="1" applyBorder="1" applyAlignment="1">
      <alignment wrapText="1"/>
    </xf>
    <xf numFmtId="1" fontId="12" fillId="4" borderId="1" xfId="0" applyNumberFormat="1" applyFont="1" applyFill="1" applyBorder="1" applyAlignment="1">
      <alignment horizontal="center" wrapText="1"/>
    </xf>
    <xf numFmtId="0" fontId="6" fillId="4" borderId="1" xfId="0" applyFont="1" applyFill="1" applyBorder="1"/>
    <xf numFmtId="3" fontId="5" fillId="3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/>
    </xf>
    <xf numFmtId="0" fontId="0" fillId="0" borderId="0" xfId="0" applyAlignment="1"/>
    <xf numFmtId="0" fontId="4" fillId="0" borderId="0" xfId="0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12" fillId="0" borderId="0" xfId="0" applyNumberFormat="1" applyFont="1" applyFill="1" applyAlignment="1">
      <alignment horizontal="right"/>
    </xf>
  </cellXfs>
  <cellStyles count="4">
    <cellStyle name="Обычный" xfId="0" builtinId="0"/>
    <cellStyle name="Обычный 2" xfId="3"/>
    <cellStyle name="Финансовый" xfId="1" builtinId="3"/>
    <cellStyle name="Финансовый [0]" xfId="2" builtin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986"/>
  <sheetViews>
    <sheetView showZeros="0" tabSelected="1" view="pageBreakPreview" zoomScaleNormal="75" zoomScaleSheetLayoutView="100" workbookViewId="0">
      <selection activeCell="A2" sqref="A2:AV2"/>
    </sheetView>
  </sheetViews>
  <sheetFormatPr defaultColWidth="9.140625" defaultRowHeight="15"/>
  <cols>
    <col min="1" max="1" width="54.7109375" style="2" customWidth="1"/>
    <col min="2" max="2" width="8" style="3" customWidth="1"/>
    <col min="3" max="3" width="7" style="3" customWidth="1"/>
    <col min="4" max="4" width="16.28515625" style="4" customWidth="1"/>
    <col min="5" max="5" width="7.28515625" style="3" customWidth="1"/>
    <col min="6" max="7" width="13.85546875" style="1" hidden="1" customWidth="1"/>
    <col min="8" max="8" width="11.42578125" style="1" hidden="1" customWidth="1"/>
    <col min="9" max="9" width="9.5703125" style="1" hidden="1" customWidth="1"/>
    <col min="10" max="10" width="13.85546875" style="1" hidden="1" customWidth="1"/>
    <col min="11" max="11" width="14.85546875" style="1" hidden="1" customWidth="1"/>
    <col min="12" max="12" width="13.85546875" style="1" hidden="1" customWidth="1"/>
    <col min="13" max="13" width="9.28515625" style="99" hidden="1" customWidth="1"/>
    <col min="14" max="14" width="14.85546875" style="99" hidden="1" customWidth="1"/>
    <col min="15" max="15" width="8.28515625" style="99" hidden="1" customWidth="1"/>
    <col min="16" max="16" width="13.85546875" style="99" hidden="1" customWidth="1"/>
    <col min="17" max="17" width="15.140625" style="99" hidden="1" customWidth="1"/>
    <col min="18" max="18" width="13.85546875" style="99" hidden="1" customWidth="1"/>
    <col min="19" max="19" width="15" style="1" hidden="1" customWidth="1"/>
    <col min="20" max="20" width="14.42578125" style="1" hidden="1" customWidth="1"/>
    <col min="21" max="21" width="14.28515625" style="1" hidden="1" customWidth="1"/>
    <col min="22" max="22" width="13.85546875" style="1" hidden="1" customWidth="1"/>
    <col min="23" max="23" width="14.85546875" style="1" hidden="1" customWidth="1"/>
    <col min="24" max="24" width="13.85546875" style="1" hidden="1" customWidth="1"/>
    <col min="25" max="25" width="9.28515625" style="1" hidden="1" customWidth="1"/>
    <col min="26" max="26" width="14.85546875" style="1" hidden="1" customWidth="1"/>
    <col min="27" max="27" width="9.140625" style="1" hidden="1" customWidth="1"/>
    <col min="28" max="28" width="13.85546875" style="1" hidden="1" customWidth="1"/>
    <col min="29" max="29" width="14.85546875" style="1" hidden="1" customWidth="1"/>
    <col min="30" max="30" width="13.85546875" style="1" hidden="1" customWidth="1"/>
    <col min="31" max="31" width="11.42578125" style="1" hidden="1" customWidth="1"/>
    <col min="32" max="32" width="14.85546875" style="1" hidden="1" customWidth="1"/>
    <col min="33" max="33" width="8.28515625" style="1" hidden="1" customWidth="1"/>
    <col min="34" max="34" width="15.85546875" style="1" hidden="1" customWidth="1"/>
    <col min="35" max="35" width="11.85546875" style="1" hidden="1" customWidth="1"/>
    <col min="36" max="36" width="13.85546875" style="1" hidden="1" customWidth="1"/>
    <col min="37" max="37" width="9.85546875" style="123" hidden="1" customWidth="1"/>
    <col min="38" max="38" width="14.85546875" style="123" hidden="1" customWidth="1"/>
    <col min="39" max="39" width="9.28515625" style="123" hidden="1" customWidth="1"/>
    <col min="40" max="40" width="13.85546875" style="1" hidden="1" customWidth="1"/>
    <col min="41" max="41" width="14.85546875" style="1" hidden="1" customWidth="1"/>
    <col min="42" max="42" width="13.85546875" style="1" hidden="1" customWidth="1"/>
    <col min="43" max="43" width="12.42578125" style="1" hidden="1" customWidth="1"/>
    <col min="44" max="44" width="14.85546875" style="1" hidden="1" customWidth="1"/>
    <col min="45" max="45" width="12.42578125" style="1" hidden="1" customWidth="1"/>
    <col min="46" max="46" width="15.140625" style="1" customWidth="1"/>
    <col min="47" max="47" width="11.85546875" style="1" customWidth="1"/>
    <col min="48" max="48" width="16.42578125" style="1" customWidth="1"/>
    <col min="49" max="16384" width="9.140625" style="1"/>
  </cols>
  <sheetData>
    <row r="1" spans="1:48" ht="16.5">
      <c r="A1" s="177" t="s">
        <v>573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7"/>
      <c r="AC1" s="177"/>
      <c r="AD1" s="177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172"/>
      <c r="AR1" s="172"/>
      <c r="AS1" s="172"/>
      <c r="AT1" s="172"/>
      <c r="AU1" s="172"/>
      <c r="AV1" s="172"/>
    </row>
    <row r="2" spans="1:48" ht="16.5">
      <c r="A2" s="171" t="s">
        <v>450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</row>
    <row r="3" spans="1:48" ht="16.5">
      <c r="A3" s="171" t="s">
        <v>459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1"/>
      <c r="AC3" s="171"/>
      <c r="AD3" s="171"/>
      <c r="AE3" s="172"/>
      <c r="AF3" s="172"/>
      <c r="AG3" s="172"/>
      <c r="AH3" s="172"/>
      <c r="AI3" s="172"/>
      <c r="AJ3" s="172"/>
      <c r="AK3" s="172"/>
      <c r="AL3" s="172"/>
      <c r="AM3" s="172"/>
      <c r="AN3" s="172"/>
      <c r="AO3" s="172"/>
      <c r="AP3" s="172"/>
      <c r="AQ3" s="172"/>
      <c r="AR3" s="172"/>
      <c r="AS3" s="172"/>
      <c r="AT3" s="172"/>
      <c r="AU3" s="172"/>
      <c r="AV3" s="172"/>
    </row>
    <row r="6" spans="1:48" ht="16.5">
      <c r="A6" s="177" t="s">
        <v>464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72"/>
      <c r="AU6" s="172"/>
      <c r="AV6" s="172"/>
    </row>
    <row r="7" spans="1:48" ht="16.5">
      <c r="A7" s="171" t="s">
        <v>450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1"/>
      <c r="V7" s="171"/>
      <c r="W7" s="171"/>
      <c r="X7" s="171"/>
      <c r="Y7" s="171"/>
      <c r="Z7" s="171"/>
      <c r="AA7" s="171"/>
      <c r="AB7" s="171"/>
      <c r="AC7" s="171"/>
      <c r="AD7" s="171"/>
      <c r="AE7" s="172"/>
      <c r="AF7" s="172"/>
      <c r="AG7" s="172"/>
      <c r="AH7" s="172"/>
      <c r="AI7" s="172"/>
      <c r="AJ7" s="172"/>
      <c r="AK7" s="172"/>
      <c r="AL7" s="172"/>
      <c r="AM7" s="172"/>
      <c r="AN7" s="172"/>
      <c r="AO7" s="172"/>
      <c r="AP7" s="172"/>
      <c r="AQ7" s="172"/>
      <c r="AR7" s="172"/>
      <c r="AS7" s="172"/>
      <c r="AT7" s="172"/>
      <c r="AU7" s="172"/>
      <c r="AV7" s="172"/>
    </row>
    <row r="8" spans="1:48" ht="16.5">
      <c r="A8" s="171" t="s">
        <v>537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171"/>
      <c r="V8" s="171"/>
      <c r="W8" s="171"/>
      <c r="X8" s="171"/>
      <c r="Y8" s="171"/>
      <c r="Z8" s="171"/>
      <c r="AA8" s="171"/>
      <c r="AB8" s="171"/>
      <c r="AC8" s="171"/>
      <c r="AD8" s="171"/>
      <c r="AE8" s="172"/>
      <c r="AF8" s="172"/>
      <c r="AG8" s="172"/>
      <c r="AH8" s="172"/>
      <c r="AI8" s="172"/>
      <c r="AJ8" s="172"/>
      <c r="AK8" s="172"/>
      <c r="AL8" s="172"/>
      <c r="AM8" s="172"/>
      <c r="AN8" s="172"/>
      <c r="AO8" s="172"/>
      <c r="AP8" s="172"/>
      <c r="AQ8" s="172"/>
      <c r="AR8" s="172"/>
      <c r="AS8" s="172"/>
      <c r="AT8" s="172"/>
      <c r="AU8" s="172"/>
      <c r="AV8" s="172"/>
    </row>
    <row r="9" spans="1:48" ht="18.75">
      <c r="A9" s="16"/>
      <c r="B9" s="16"/>
      <c r="C9" s="16"/>
      <c r="D9" s="16"/>
      <c r="E9" s="17"/>
    </row>
    <row r="10" spans="1:48" ht="18.75">
      <c r="A10" s="16"/>
      <c r="B10" s="16"/>
      <c r="C10" s="16"/>
      <c r="D10" s="16"/>
      <c r="E10" s="17"/>
    </row>
    <row r="11" spans="1:48" ht="159.75" customHeight="1">
      <c r="A11" s="173" t="s">
        <v>463</v>
      </c>
      <c r="B11" s="173"/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  <c r="V11" s="173"/>
      <c r="W11" s="173"/>
      <c r="X11" s="173"/>
      <c r="Y11" s="173"/>
      <c r="Z11" s="173"/>
      <c r="AA11" s="173"/>
      <c r="AB11" s="173"/>
      <c r="AC11" s="173"/>
      <c r="AD11" s="173"/>
      <c r="AE11" s="172"/>
      <c r="AF11" s="172"/>
      <c r="AG11" s="172"/>
      <c r="AH11" s="172"/>
      <c r="AI11" s="172"/>
      <c r="AJ11" s="172"/>
      <c r="AK11" s="172"/>
      <c r="AL11" s="172"/>
      <c r="AM11" s="172"/>
      <c r="AN11" s="172"/>
      <c r="AO11" s="172"/>
      <c r="AP11" s="172"/>
      <c r="AQ11" s="172"/>
      <c r="AR11" s="172"/>
      <c r="AS11" s="172"/>
      <c r="AT11" s="172"/>
      <c r="AU11" s="172"/>
      <c r="AV11" s="172"/>
    </row>
    <row r="13" spans="1:48" ht="30.75" customHeight="1">
      <c r="A13" s="175" t="s">
        <v>10</v>
      </c>
      <c r="B13" s="176" t="s">
        <v>46</v>
      </c>
      <c r="C13" s="176" t="s">
        <v>47</v>
      </c>
      <c r="D13" s="175" t="s">
        <v>11</v>
      </c>
      <c r="E13" s="176" t="s">
        <v>12</v>
      </c>
      <c r="F13" s="167" t="s">
        <v>6</v>
      </c>
      <c r="G13" s="167"/>
      <c r="H13" s="167" t="s">
        <v>526</v>
      </c>
      <c r="I13" s="167"/>
      <c r="J13" s="167" t="s">
        <v>6</v>
      </c>
      <c r="K13" s="167"/>
      <c r="L13" s="167"/>
      <c r="M13" s="167" t="s">
        <v>526</v>
      </c>
      <c r="N13" s="167"/>
      <c r="O13" s="167"/>
      <c r="P13" s="167" t="s">
        <v>6</v>
      </c>
      <c r="Q13" s="167"/>
      <c r="R13" s="167"/>
      <c r="S13" s="167" t="s">
        <v>526</v>
      </c>
      <c r="T13" s="167"/>
      <c r="U13" s="167"/>
      <c r="V13" s="167" t="s">
        <v>6</v>
      </c>
      <c r="W13" s="167"/>
      <c r="X13" s="167"/>
      <c r="Y13" s="167" t="s">
        <v>526</v>
      </c>
      <c r="Z13" s="167"/>
      <c r="AA13" s="167"/>
      <c r="AB13" s="167" t="s">
        <v>6</v>
      </c>
      <c r="AC13" s="167"/>
      <c r="AD13" s="167"/>
      <c r="AE13" s="167" t="s">
        <v>526</v>
      </c>
      <c r="AF13" s="167"/>
      <c r="AG13" s="167"/>
      <c r="AH13" s="167" t="s">
        <v>6</v>
      </c>
      <c r="AI13" s="167"/>
      <c r="AJ13" s="167"/>
      <c r="AK13" s="166" t="s">
        <v>526</v>
      </c>
      <c r="AL13" s="166"/>
      <c r="AM13" s="166"/>
      <c r="AN13" s="167" t="s">
        <v>6</v>
      </c>
      <c r="AO13" s="167"/>
      <c r="AP13" s="167"/>
      <c r="AQ13" s="166" t="s">
        <v>526</v>
      </c>
      <c r="AR13" s="166"/>
      <c r="AS13" s="166"/>
      <c r="AT13" s="167" t="s">
        <v>6</v>
      </c>
      <c r="AU13" s="167"/>
      <c r="AV13" s="167"/>
    </row>
    <row r="14" spans="1:48" ht="28.5" customHeight="1">
      <c r="A14" s="175"/>
      <c r="B14" s="176"/>
      <c r="C14" s="176"/>
      <c r="D14" s="175"/>
      <c r="E14" s="176"/>
      <c r="F14" s="167"/>
      <c r="G14" s="167"/>
      <c r="H14" s="167"/>
      <c r="I14" s="167"/>
      <c r="J14" s="167">
        <v>2018</v>
      </c>
      <c r="K14" s="167"/>
      <c r="L14" s="174">
        <v>2019</v>
      </c>
      <c r="M14" s="167">
        <v>2018</v>
      </c>
      <c r="N14" s="167"/>
      <c r="O14" s="174">
        <v>2019</v>
      </c>
      <c r="P14" s="167">
        <v>2018</v>
      </c>
      <c r="Q14" s="167"/>
      <c r="R14" s="174">
        <v>2019</v>
      </c>
      <c r="S14" s="167">
        <v>2018</v>
      </c>
      <c r="T14" s="167"/>
      <c r="U14" s="174">
        <v>2019</v>
      </c>
      <c r="V14" s="169">
        <v>2018</v>
      </c>
      <c r="W14" s="169"/>
      <c r="X14" s="170">
        <v>2019</v>
      </c>
      <c r="Y14" s="167">
        <v>2018</v>
      </c>
      <c r="Z14" s="167"/>
      <c r="AA14" s="174">
        <v>2019</v>
      </c>
      <c r="AB14" s="169">
        <v>2018</v>
      </c>
      <c r="AC14" s="169"/>
      <c r="AD14" s="170">
        <v>2019</v>
      </c>
      <c r="AE14" s="167">
        <v>2018</v>
      </c>
      <c r="AF14" s="167"/>
      <c r="AG14" s="174">
        <v>2019</v>
      </c>
      <c r="AH14" s="169">
        <v>2018</v>
      </c>
      <c r="AI14" s="169"/>
      <c r="AJ14" s="170">
        <v>2019</v>
      </c>
      <c r="AK14" s="166">
        <v>2018</v>
      </c>
      <c r="AL14" s="166"/>
      <c r="AM14" s="168">
        <v>2019</v>
      </c>
      <c r="AN14" s="169">
        <v>2018</v>
      </c>
      <c r="AO14" s="169"/>
      <c r="AP14" s="170">
        <v>2019</v>
      </c>
      <c r="AQ14" s="166">
        <v>2018</v>
      </c>
      <c r="AR14" s="166"/>
      <c r="AS14" s="168">
        <v>2019</v>
      </c>
      <c r="AT14" s="169">
        <v>2018</v>
      </c>
      <c r="AU14" s="169"/>
      <c r="AV14" s="170">
        <v>2019</v>
      </c>
    </row>
    <row r="15" spans="1:48" ht="121.5" customHeight="1">
      <c r="A15" s="175"/>
      <c r="B15" s="176"/>
      <c r="C15" s="176"/>
      <c r="D15" s="175"/>
      <c r="E15" s="176"/>
      <c r="F15" s="101">
        <v>2018</v>
      </c>
      <c r="G15" s="18">
        <v>2019</v>
      </c>
      <c r="H15" s="101">
        <v>2018</v>
      </c>
      <c r="I15" s="18">
        <v>2019</v>
      </c>
      <c r="J15" s="101" t="s">
        <v>539</v>
      </c>
      <c r="K15" s="18" t="s">
        <v>532</v>
      </c>
      <c r="L15" s="174"/>
      <c r="M15" s="101" t="s">
        <v>539</v>
      </c>
      <c r="N15" s="18" t="s">
        <v>532</v>
      </c>
      <c r="O15" s="174"/>
      <c r="P15" s="101" t="s">
        <v>539</v>
      </c>
      <c r="Q15" s="18" t="s">
        <v>532</v>
      </c>
      <c r="R15" s="174"/>
      <c r="S15" s="101" t="s">
        <v>539</v>
      </c>
      <c r="T15" s="18" t="s">
        <v>532</v>
      </c>
      <c r="U15" s="174"/>
      <c r="V15" s="101" t="s">
        <v>539</v>
      </c>
      <c r="W15" s="18" t="s">
        <v>532</v>
      </c>
      <c r="X15" s="170"/>
      <c r="Y15" s="101" t="s">
        <v>539</v>
      </c>
      <c r="Z15" s="18" t="s">
        <v>532</v>
      </c>
      <c r="AA15" s="174"/>
      <c r="AB15" s="101" t="s">
        <v>539</v>
      </c>
      <c r="AC15" s="18" t="s">
        <v>532</v>
      </c>
      <c r="AD15" s="170"/>
      <c r="AE15" s="103" t="s">
        <v>539</v>
      </c>
      <c r="AF15" s="104" t="s">
        <v>532</v>
      </c>
      <c r="AG15" s="174"/>
      <c r="AH15" s="103" t="s">
        <v>539</v>
      </c>
      <c r="AI15" s="104" t="s">
        <v>532</v>
      </c>
      <c r="AJ15" s="170"/>
      <c r="AK15" s="124" t="s">
        <v>539</v>
      </c>
      <c r="AL15" s="125" t="s">
        <v>532</v>
      </c>
      <c r="AM15" s="168"/>
      <c r="AN15" s="109" t="s">
        <v>539</v>
      </c>
      <c r="AO15" s="110" t="s">
        <v>532</v>
      </c>
      <c r="AP15" s="170"/>
      <c r="AQ15" s="150" t="s">
        <v>539</v>
      </c>
      <c r="AR15" s="151" t="s">
        <v>532</v>
      </c>
      <c r="AS15" s="168"/>
      <c r="AT15" s="152" t="s">
        <v>539</v>
      </c>
      <c r="AU15" s="153" t="s">
        <v>532</v>
      </c>
      <c r="AV15" s="170"/>
    </row>
    <row r="16" spans="1:48" ht="15.75">
      <c r="A16" s="19"/>
      <c r="B16" s="20"/>
      <c r="C16" s="20"/>
      <c r="D16" s="21"/>
      <c r="E16" s="20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115"/>
      <c r="AL16" s="115"/>
      <c r="AM16" s="115"/>
      <c r="AN16" s="22"/>
      <c r="AO16" s="22"/>
      <c r="AP16" s="22"/>
      <c r="AQ16" s="115"/>
      <c r="AR16" s="115"/>
      <c r="AS16" s="115"/>
      <c r="AT16" s="22"/>
      <c r="AU16" s="22"/>
      <c r="AV16" s="22"/>
    </row>
    <row r="17" spans="1:48" s="5" customFormat="1" ht="50.25" customHeight="1">
      <c r="A17" s="23" t="s">
        <v>13</v>
      </c>
      <c r="B17" s="24" t="s">
        <v>14</v>
      </c>
      <c r="C17" s="24"/>
      <c r="D17" s="25"/>
      <c r="E17" s="24"/>
      <c r="F17" s="26">
        <f>F19+F27+F44+F67+F74+F56</f>
        <v>978817</v>
      </c>
      <c r="G17" s="26">
        <f>G19+G27+G44+G67+G74+G56</f>
        <v>971046</v>
      </c>
      <c r="H17" s="26">
        <f>H19+H27+H44+H67+H74+H56</f>
        <v>0</v>
      </c>
      <c r="I17" s="26">
        <f>I19+I27+I44+I67+I74+I56</f>
        <v>0</v>
      </c>
      <c r="J17" s="26">
        <f>J19+J27+J44+J67+J74+J56</f>
        <v>978817</v>
      </c>
      <c r="K17" s="26"/>
      <c r="L17" s="26">
        <f>L19+L27+L44+L67+L74+L56</f>
        <v>971046</v>
      </c>
      <c r="M17" s="26">
        <f t="shared" ref="M17:R17" si="0">M19+M27+M44+M67+M74+M56</f>
        <v>0</v>
      </c>
      <c r="N17" s="26">
        <f t="shared" si="0"/>
        <v>0</v>
      </c>
      <c r="O17" s="26">
        <f t="shared" si="0"/>
        <v>0</v>
      </c>
      <c r="P17" s="26">
        <f t="shared" si="0"/>
        <v>978817</v>
      </c>
      <c r="Q17" s="26">
        <f t="shared" si="0"/>
        <v>0</v>
      </c>
      <c r="R17" s="26">
        <f t="shared" si="0"/>
        <v>971046</v>
      </c>
      <c r="S17" s="26">
        <f t="shared" ref="S17:X17" si="1">S19+S27+S44+S67+S74+S56</f>
        <v>0</v>
      </c>
      <c r="T17" s="26">
        <f t="shared" si="1"/>
        <v>0</v>
      </c>
      <c r="U17" s="26">
        <f t="shared" si="1"/>
        <v>0</v>
      </c>
      <c r="V17" s="26">
        <f t="shared" si="1"/>
        <v>978817</v>
      </c>
      <c r="W17" s="26">
        <f t="shared" si="1"/>
        <v>0</v>
      </c>
      <c r="X17" s="26">
        <f t="shared" si="1"/>
        <v>971046</v>
      </c>
      <c r="Y17" s="26">
        <f t="shared" ref="Y17:AD17" si="2">Y19+Y27+Y44+Y67+Y74+Y56</f>
        <v>0</v>
      </c>
      <c r="Z17" s="26">
        <f t="shared" si="2"/>
        <v>0</v>
      </c>
      <c r="AA17" s="26">
        <f t="shared" si="2"/>
        <v>0</v>
      </c>
      <c r="AB17" s="26">
        <f t="shared" si="2"/>
        <v>978817</v>
      </c>
      <c r="AC17" s="26">
        <f t="shared" si="2"/>
        <v>0</v>
      </c>
      <c r="AD17" s="26">
        <f t="shared" si="2"/>
        <v>971046</v>
      </c>
      <c r="AE17" s="26">
        <f t="shared" ref="AE17:AJ17" si="3">AE19+AE27+AE44+AE67+AE74+AE56</f>
        <v>943</v>
      </c>
      <c r="AF17" s="26">
        <f t="shared" si="3"/>
        <v>0</v>
      </c>
      <c r="AG17" s="26">
        <f t="shared" si="3"/>
        <v>-500</v>
      </c>
      <c r="AH17" s="26">
        <f t="shared" si="3"/>
        <v>979760</v>
      </c>
      <c r="AI17" s="26">
        <f t="shared" si="3"/>
        <v>0</v>
      </c>
      <c r="AJ17" s="26">
        <f t="shared" si="3"/>
        <v>970546</v>
      </c>
      <c r="AK17" s="105">
        <f t="shared" ref="AK17:AP17" si="4">AK19+AK27+AK44+AK67+AK74+AK56</f>
        <v>0</v>
      </c>
      <c r="AL17" s="105">
        <f t="shared" si="4"/>
        <v>0</v>
      </c>
      <c r="AM17" s="105">
        <f t="shared" si="4"/>
        <v>0</v>
      </c>
      <c r="AN17" s="26">
        <f t="shared" si="4"/>
        <v>979760</v>
      </c>
      <c r="AO17" s="26">
        <f t="shared" si="4"/>
        <v>0</v>
      </c>
      <c r="AP17" s="26">
        <f t="shared" si="4"/>
        <v>970546</v>
      </c>
      <c r="AQ17" s="105">
        <f t="shared" ref="AQ17:AV17" si="5">AQ19+AQ27+AQ44+AQ67+AQ74+AQ56</f>
        <v>50000</v>
      </c>
      <c r="AR17" s="105">
        <f t="shared" si="5"/>
        <v>0</v>
      </c>
      <c r="AS17" s="105">
        <f t="shared" si="5"/>
        <v>0</v>
      </c>
      <c r="AT17" s="26">
        <f t="shared" si="5"/>
        <v>1029760</v>
      </c>
      <c r="AU17" s="26">
        <f t="shared" si="5"/>
        <v>0</v>
      </c>
      <c r="AV17" s="26">
        <f t="shared" si="5"/>
        <v>970546</v>
      </c>
    </row>
    <row r="18" spans="1:48" s="6" customFormat="1" ht="15.75">
      <c r="A18" s="19"/>
      <c r="B18" s="20"/>
      <c r="C18" s="20"/>
      <c r="D18" s="21"/>
      <c r="E18" s="20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126"/>
      <c r="AL18" s="126"/>
      <c r="AM18" s="126"/>
      <c r="AN18" s="86"/>
      <c r="AO18" s="86"/>
      <c r="AP18" s="86"/>
      <c r="AQ18" s="126"/>
      <c r="AR18" s="126"/>
      <c r="AS18" s="126"/>
      <c r="AT18" s="86"/>
      <c r="AU18" s="86"/>
      <c r="AV18" s="86"/>
    </row>
    <row r="19" spans="1:48" s="7" customFormat="1" ht="81.75" customHeight="1">
      <c r="A19" s="27" t="s">
        <v>68</v>
      </c>
      <c r="B19" s="28" t="s">
        <v>48</v>
      </c>
      <c r="C19" s="28" t="s">
        <v>49</v>
      </c>
      <c r="D19" s="29"/>
      <c r="E19" s="28"/>
      <c r="F19" s="30">
        <f t="shared" ref="F19:U24" si="6">F20</f>
        <v>1271</v>
      </c>
      <c r="G19" s="30">
        <f t="shared" si="6"/>
        <v>1271</v>
      </c>
      <c r="H19" s="30">
        <f t="shared" si="6"/>
        <v>0</v>
      </c>
      <c r="I19" s="30">
        <f t="shared" si="6"/>
        <v>0</v>
      </c>
      <c r="J19" s="30">
        <f t="shared" si="6"/>
        <v>1271</v>
      </c>
      <c r="K19" s="30"/>
      <c r="L19" s="30">
        <f t="shared" si="6"/>
        <v>1271</v>
      </c>
      <c r="M19" s="30">
        <f t="shared" si="6"/>
        <v>0</v>
      </c>
      <c r="N19" s="30">
        <f t="shared" si="6"/>
        <v>0</v>
      </c>
      <c r="O19" s="30">
        <f t="shared" si="6"/>
        <v>0</v>
      </c>
      <c r="P19" s="30">
        <f t="shared" si="6"/>
        <v>1271</v>
      </c>
      <c r="Q19" s="30">
        <f t="shared" si="6"/>
        <v>0</v>
      </c>
      <c r="R19" s="30">
        <f t="shared" si="6"/>
        <v>1271</v>
      </c>
      <c r="S19" s="30">
        <f t="shared" si="6"/>
        <v>0</v>
      </c>
      <c r="T19" s="30">
        <f t="shared" si="6"/>
        <v>0</v>
      </c>
      <c r="U19" s="30">
        <f t="shared" si="6"/>
        <v>0</v>
      </c>
      <c r="V19" s="30">
        <f t="shared" ref="S19:AH24" si="7">V20</f>
        <v>1271</v>
      </c>
      <c r="W19" s="30">
        <f t="shared" si="7"/>
        <v>0</v>
      </c>
      <c r="X19" s="30">
        <f t="shared" si="7"/>
        <v>1271</v>
      </c>
      <c r="Y19" s="30">
        <f t="shared" si="7"/>
        <v>0</v>
      </c>
      <c r="Z19" s="30">
        <f t="shared" si="7"/>
        <v>0</v>
      </c>
      <c r="AA19" s="30">
        <f t="shared" si="7"/>
        <v>0</v>
      </c>
      <c r="AB19" s="30">
        <f t="shared" si="7"/>
        <v>1271</v>
      </c>
      <c r="AC19" s="30">
        <f t="shared" si="7"/>
        <v>0</v>
      </c>
      <c r="AD19" s="30">
        <f t="shared" si="7"/>
        <v>1271</v>
      </c>
      <c r="AE19" s="30">
        <f t="shared" si="7"/>
        <v>0</v>
      </c>
      <c r="AF19" s="30">
        <f t="shared" si="7"/>
        <v>0</v>
      </c>
      <c r="AG19" s="30">
        <f t="shared" si="7"/>
        <v>0</v>
      </c>
      <c r="AH19" s="30">
        <f t="shared" si="7"/>
        <v>1271</v>
      </c>
      <c r="AI19" s="30">
        <f t="shared" ref="AH19:AV24" si="8">AI20</f>
        <v>0</v>
      </c>
      <c r="AJ19" s="30">
        <f t="shared" si="8"/>
        <v>1271</v>
      </c>
      <c r="AK19" s="107">
        <f t="shared" si="8"/>
        <v>0</v>
      </c>
      <c r="AL19" s="107">
        <f t="shared" si="8"/>
        <v>0</v>
      </c>
      <c r="AM19" s="107">
        <f t="shared" si="8"/>
        <v>0</v>
      </c>
      <c r="AN19" s="30">
        <f t="shared" si="8"/>
        <v>1271</v>
      </c>
      <c r="AO19" s="30">
        <f t="shared" si="8"/>
        <v>0</v>
      </c>
      <c r="AP19" s="30">
        <f t="shared" si="8"/>
        <v>1271</v>
      </c>
      <c r="AQ19" s="107">
        <f t="shared" si="8"/>
        <v>0</v>
      </c>
      <c r="AR19" s="107">
        <f t="shared" si="8"/>
        <v>0</v>
      </c>
      <c r="AS19" s="107">
        <f t="shared" si="8"/>
        <v>0</v>
      </c>
      <c r="AT19" s="30">
        <f t="shared" si="8"/>
        <v>1271</v>
      </c>
      <c r="AU19" s="30">
        <f t="shared" si="8"/>
        <v>0</v>
      </c>
      <c r="AV19" s="30">
        <f t="shared" si="8"/>
        <v>1271</v>
      </c>
    </row>
    <row r="20" spans="1:48" s="7" customFormat="1" ht="51" customHeight="1">
      <c r="A20" s="31" t="s">
        <v>460</v>
      </c>
      <c r="B20" s="32" t="s">
        <v>48</v>
      </c>
      <c r="C20" s="32" t="s">
        <v>49</v>
      </c>
      <c r="D20" s="33" t="s">
        <v>244</v>
      </c>
      <c r="E20" s="32"/>
      <c r="F20" s="34">
        <f t="shared" si="6"/>
        <v>1271</v>
      </c>
      <c r="G20" s="34">
        <f t="shared" si="6"/>
        <v>1271</v>
      </c>
      <c r="H20" s="34">
        <f t="shared" si="6"/>
        <v>0</v>
      </c>
      <c r="I20" s="34">
        <f t="shared" si="6"/>
        <v>0</v>
      </c>
      <c r="J20" s="34">
        <f t="shared" si="6"/>
        <v>1271</v>
      </c>
      <c r="K20" s="34"/>
      <c r="L20" s="34">
        <f t="shared" si="6"/>
        <v>1271</v>
      </c>
      <c r="M20" s="34">
        <f t="shared" si="6"/>
        <v>0</v>
      </c>
      <c r="N20" s="34">
        <f t="shared" si="6"/>
        <v>0</v>
      </c>
      <c r="O20" s="34">
        <f t="shared" si="6"/>
        <v>0</v>
      </c>
      <c r="P20" s="34">
        <f t="shared" si="6"/>
        <v>1271</v>
      </c>
      <c r="Q20" s="34">
        <f t="shared" si="6"/>
        <v>0</v>
      </c>
      <c r="R20" s="34">
        <f t="shared" si="6"/>
        <v>1271</v>
      </c>
      <c r="S20" s="34">
        <f t="shared" si="7"/>
        <v>0</v>
      </c>
      <c r="T20" s="34">
        <f t="shared" si="7"/>
        <v>0</v>
      </c>
      <c r="U20" s="34">
        <f t="shared" si="7"/>
        <v>0</v>
      </c>
      <c r="V20" s="34">
        <f t="shared" si="7"/>
        <v>1271</v>
      </c>
      <c r="W20" s="34">
        <f t="shared" si="7"/>
        <v>0</v>
      </c>
      <c r="X20" s="34">
        <f t="shared" si="7"/>
        <v>1271</v>
      </c>
      <c r="Y20" s="34">
        <f t="shared" si="7"/>
        <v>0</v>
      </c>
      <c r="Z20" s="34">
        <f t="shared" si="7"/>
        <v>0</v>
      </c>
      <c r="AA20" s="34">
        <f t="shared" si="7"/>
        <v>0</v>
      </c>
      <c r="AB20" s="34">
        <f t="shared" si="7"/>
        <v>1271</v>
      </c>
      <c r="AC20" s="34">
        <f t="shared" si="7"/>
        <v>0</v>
      </c>
      <c r="AD20" s="34">
        <f t="shared" si="7"/>
        <v>1271</v>
      </c>
      <c r="AE20" s="34">
        <f t="shared" si="7"/>
        <v>0</v>
      </c>
      <c r="AF20" s="34">
        <f t="shared" si="7"/>
        <v>0</v>
      </c>
      <c r="AG20" s="34">
        <f t="shared" si="7"/>
        <v>0</v>
      </c>
      <c r="AH20" s="34">
        <f t="shared" si="8"/>
        <v>1271</v>
      </c>
      <c r="AI20" s="34">
        <f t="shared" si="8"/>
        <v>0</v>
      </c>
      <c r="AJ20" s="34">
        <f t="shared" si="8"/>
        <v>1271</v>
      </c>
      <c r="AK20" s="108">
        <f t="shared" si="8"/>
        <v>0</v>
      </c>
      <c r="AL20" s="108">
        <f t="shared" si="8"/>
        <v>0</v>
      </c>
      <c r="AM20" s="108">
        <f t="shared" si="8"/>
        <v>0</v>
      </c>
      <c r="AN20" s="34">
        <f t="shared" si="8"/>
        <v>1271</v>
      </c>
      <c r="AO20" s="34">
        <f t="shared" si="8"/>
        <v>0</v>
      </c>
      <c r="AP20" s="34">
        <f t="shared" si="8"/>
        <v>1271</v>
      </c>
      <c r="AQ20" s="108">
        <f t="shared" si="8"/>
        <v>0</v>
      </c>
      <c r="AR20" s="108">
        <f t="shared" si="8"/>
        <v>0</v>
      </c>
      <c r="AS20" s="108">
        <f t="shared" si="8"/>
        <v>0</v>
      </c>
      <c r="AT20" s="34">
        <f t="shared" si="8"/>
        <v>1271</v>
      </c>
      <c r="AU20" s="34">
        <f t="shared" si="8"/>
        <v>0</v>
      </c>
      <c r="AV20" s="34">
        <f t="shared" si="8"/>
        <v>1271</v>
      </c>
    </row>
    <row r="21" spans="1:48" s="7" customFormat="1" ht="25.5" customHeight="1">
      <c r="A21" s="35" t="s">
        <v>113</v>
      </c>
      <c r="B21" s="32" t="s">
        <v>48</v>
      </c>
      <c r="C21" s="32" t="s">
        <v>49</v>
      </c>
      <c r="D21" s="36" t="s">
        <v>245</v>
      </c>
      <c r="E21" s="32"/>
      <c r="F21" s="34">
        <f t="shared" si="6"/>
        <v>1271</v>
      </c>
      <c r="G21" s="34">
        <f t="shared" si="6"/>
        <v>1271</v>
      </c>
      <c r="H21" s="34">
        <f t="shared" si="6"/>
        <v>0</v>
      </c>
      <c r="I21" s="34">
        <f t="shared" si="6"/>
        <v>0</v>
      </c>
      <c r="J21" s="34">
        <f t="shared" si="6"/>
        <v>1271</v>
      </c>
      <c r="K21" s="34"/>
      <c r="L21" s="34">
        <f t="shared" si="6"/>
        <v>1271</v>
      </c>
      <c r="M21" s="34">
        <f t="shared" si="6"/>
        <v>0</v>
      </c>
      <c r="N21" s="34">
        <f t="shared" si="6"/>
        <v>0</v>
      </c>
      <c r="O21" s="34">
        <f t="shared" si="6"/>
        <v>0</v>
      </c>
      <c r="P21" s="34">
        <f t="shared" si="6"/>
        <v>1271</v>
      </c>
      <c r="Q21" s="34">
        <f t="shared" si="6"/>
        <v>0</v>
      </c>
      <c r="R21" s="34">
        <f t="shared" si="6"/>
        <v>1271</v>
      </c>
      <c r="S21" s="34">
        <f t="shared" si="7"/>
        <v>0</v>
      </c>
      <c r="T21" s="34">
        <f t="shared" si="7"/>
        <v>0</v>
      </c>
      <c r="U21" s="34">
        <f t="shared" si="7"/>
        <v>0</v>
      </c>
      <c r="V21" s="34">
        <f t="shared" si="7"/>
        <v>1271</v>
      </c>
      <c r="W21" s="34">
        <f t="shared" si="7"/>
        <v>0</v>
      </c>
      <c r="X21" s="34">
        <f t="shared" si="7"/>
        <v>1271</v>
      </c>
      <c r="Y21" s="34">
        <f t="shared" si="7"/>
        <v>0</v>
      </c>
      <c r="Z21" s="34">
        <f t="shared" si="7"/>
        <v>0</v>
      </c>
      <c r="AA21" s="34">
        <f t="shared" si="7"/>
        <v>0</v>
      </c>
      <c r="AB21" s="34">
        <f t="shared" si="7"/>
        <v>1271</v>
      </c>
      <c r="AC21" s="34">
        <f t="shared" si="7"/>
        <v>0</v>
      </c>
      <c r="AD21" s="34">
        <f t="shared" si="7"/>
        <v>1271</v>
      </c>
      <c r="AE21" s="34">
        <f t="shared" si="7"/>
        <v>0</v>
      </c>
      <c r="AF21" s="34">
        <f t="shared" si="7"/>
        <v>0</v>
      </c>
      <c r="AG21" s="34">
        <f t="shared" si="7"/>
        <v>0</v>
      </c>
      <c r="AH21" s="34">
        <f t="shared" si="8"/>
        <v>1271</v>
      </c>
      <c r="AI21" s="34">
        <f t="shared" si="8"/>
        <v>0</v>
      </c>
      <c r="AJ21" s="34">
        <f t="shared" si="8"/>
        <v>1271</v>
      </c>
      <c r="AK21" s="108">
        <f t="shared" si="8"/>
        <v>0</v>
      </c>
      <c r="AL21" s="108">
        <f t="shared" si="8"/>
        <v>0</v>
      </c>
      <c r="AM21" s="108">
        <f t="shared" si="8"/>
        <v>0</v>
      </c>
      <c r="AN21" s="34">
        <f t="shared" si="8"/>
        <v>1271</v>
      </c>
      <c r="AO21" s="34">
        <f t="shared" si="8"/>
        <v>0</v>
      </c>
      <c r="AP21" s="34">
        <f t="shared" si="8"/>
        <v>1271</v>
      </c>
      <c r="AQ21" s="108">
        <f t="shared" si="8"/>
        <v>0</v>
      </c>
      <c r="AR21" s="108">
        <f t="shared" si="8"/>
        <v>0</v>
      </c>
      <c r="AS21" s="108">
        <f t="shared" si="8"/>
        <v>0</v>
      </c>
      <c r="AT21" s="34">
        <f t="shared" si="8"/>
        <v>1271</v>
      </c>
      <c r="AU21" s="34">
        <f t="shared" si="8"/>
        <v>0</v>
      </c>
      <c r="AV21" s="34">
        <f t="shared" si="8"/>
        <v>1271</v>
      </c>
    </row>
    <row r="22" spans="1:48" s="7" customFormat="1" ht="36.75" customHeight="1">
      <c r="A22" s="31" t="s">
        <v>153</v>
      </c>
      <c r="B22" s="32" t="s">
        <v>48</v>
      </c>
      <c r="C22" s="32" t="s">
        <v>49</v>
      </c>
      <c r="D22" s="36" t="s">
        <v>251</v>
      </c>
      <c r="E22" s="32"/>
      <c r="F22" s="34">
        <f t="shared" si="6"/>
        <v>1271</v>
      </c>
      <c r="G22" s="34">
        <f t="shared" si="6"/>
        <v>1271</v>
      </c>
      <c r="H22" s="34">
        <f t="shared" si="6"/>
        <v>0</v>
      </c>
      <c r="I22" s="34">
        <f t="shared" si="6"/>
        <v>0</v>
      </c>
      <c r="J22" s="34">
        <f t="shared" si="6"/>
        <v>1271</v>
      </c>
      <c r="K22" s="34"/>
      <c r="L22" s="34">
        <f t="shared" si="6"/>
        <v>1271</v>
      </c>
      <c r="M22" s="34">
        <f t="shared" si="6"/>
        <v>0</v>
      </c>
      <c r="N22" s="34">
        <f t="shared" si="6"/>
        <v>0</v>
      </c>
      <c r="O22" s="34">
        <f t="shared" si="6"/>
        <v>0</v>
      </c>
      <c r="P22" s="34">
        <f t="shared" si="6"/>
        <v>1271</v>
      </c>
      <c r="Q22" s="34">
        <f t="shared" si="6"/>
        <v>0</v>
      </c>
      <c r="R22" s="34">
        <f t="shared" si="6"/>
        <v>1271</v>
      </c>
      <c r="S22" s="34">
        <f t="shared" si="7"/>
        <v>0</v>
      </c>
      <c r="T22" s="34">
        <f t="shared" si="7"/>
        <v>0</v>
      </c>
      <c r="U22" s="34">
        <f t="shared" si="7"/>
        <v>0</v>
      </c>
      <c r="V22" s="34">
        <f t="shared" si="7"/>
        <v>1271</v>
      </c>
      <c r="W22" s="34">
        <f t="shared" si="7"/>
        <v>0</v>
      </c>
      <c r="X22" s="34">
        <f t="shared" si="7"/>
        <v>1271</v>
      </c>
      <c r="Y22" s="34">
        <f t="shared" si="7"/>
        <v>0</v>
      </c>
      <c r="Z22" s="34">
        <f t="shared" si="7"/>
        <v>0</v>
      </c>
      <c r="AA22" s="34">
        <f t="shared" si="7"/>
        <v>0</v>
      </c>
      <c r="AB22" s="34">
        <f t="shared" si="7"/>
        <v>1271</v>
      </c>
      <c r="AC22" s="34">
        <f t="shared" si="7"/>
        <v>0</v>
      </c>
      <c r="AD22" s="34">
        <f t="shared" si="7"/>
        <v>1271</v>
      </c>
      <c r="AE22" s="34">
        <f t="shared" si="7"/>
        <v>0</v>
      </c>
      <c r="AF22" s="34">
        <f t="shared" si="7"/>
        <v>0</v>
      </c>
      <c r="AG22" s="34">
        <f t="shared" si="7"/>
        <v>0</v>
      </c>
      <c r="AH22" s="34">
        <f t="shared" si="8"/>
        <v>1271</v>
      </c>
      <c r="AI22" s="34">
        <f t="shared" si="8"/>
        <v>0</v>
      </c>
      <c r="AJ22" s="34">
        <f t="shared" si="8"/>
        <v>1271</v>
      </c>
      <c r="AK22" s="108">
        <f t="shared" si="8"/>
        <v>0</v>
      </c>
      <c r="AL22" s="108">
        <f t="shared" si="8"/>
        <v>0</v>
      </c>
      <c r="AM22" s="108">
        <f t="shared" si="8"/>
        <v>0</v>
      </c>
      <c r="AN22" s="34">
        <f t="shared" si="8"/>
        <v>1271</v>
      </c>
      <c r="AO22" s="34">
        <f t="shared" si="8"/>
        <v>0</v>
      </c>
      <c r="AP22" s="34">
        <f t="shared" si="8"/>
        <v>1271</v>
      </c>
      <c r="AQ22" s="108">
        <f t="shared" si="8"/>
        <v>0</v>
      </c>
      <c r="AR22" s="108">
        <f t="shared" si="8"/>
        <v>0</v>
      </c>
      <c r="AS22" s="108">
        <f t="shared" si="8"/>
        <v>0</v>
      </c>
      <c r="AT22" s="34">
        <f t="shared" si="8"/>
        <v>1271</v>
      </c>
      <c r="AU22" s="34">
        <f t="shared" si="8"/>
        <v>0</v>
      </c>
      <c r="AV22" s="34">
        <f t="shared" si="8"/>
        <v>1271</v>
      </c>
    </row>
    <row r="23" spans="1:48" s="8" customFormat="1" ht="20.25" customHeight="1">
      <c r="A23" s="31" t="s">
        <v>111</v>
      </c>
      <c r="B23" s="32" t="s">
        <v>48</v>
      </c>
      <c r="C23" s="32" t="s">
        <v>49</v>
      </c>
      <c r="D23" s="36" t="s">
        <v>252</v>
      </c>
      <c r="E23" s="32"/>
      <c r="F23" s="34">
        <f t="shared" si="6"/>
        <v>1271</v>
      </c>
      <c r="G23" s="34">
        <f t="shared" si="6"/>
        <v>1271</v>
      </c>
      <c r="H23" s="34">
        <f t="shared" si="6"/>
        <v>0</v>
      </c>
      <c r="I23" s="34">
        <f t="shared" si="6"/>
        <v>0</v>
      </c>
      <c r="J23" s="34">
        <f t="shared" si="6"/>
        <v>1271</v>
      </c>
      <c r="K23" s="34"/>
      <c r="L23" s="34">
        <f t="shared" si="6"/>
        <v>1271</v>
      </c>
      <c r="M23" s="34">
        <f t="shared" si="6"/>
        <v>0</v>
      </c>
      <c r="N23" s="34">
        <f t="shared" si="6"/>
        <v>0</v>
      </c>
      <c r="O23" s="34">
        <f t="shared" si="6"/>
        <v>0</v>
      </c>
      <c r="P23" s="34">
        <f t="shared" si="6"/>
        <v>1271</v>
      </c>
      <c r="Q23" s="34">
        <f t="shared" si="6"/>
        <v>0</v>
      </c>
      <c r="R23" s="34">
        <f t="shared" si="6"/>
        <v>1271</v>
      </c>
      <c r="S23" s="34">
        <f t="shared" si="7"/>
        <v>0</v>
      </c>
      <c r="T23" s="34">
        <f t="shared" si="7"/>
        <v>0</v>
      </c>
      <c r="U23" s="34">
        <f t="shared" si="7"/>
        <v>0</v>
      </c>
      <c r="V23" s="34">
        <f t="shared" si="7"/>
        <v>1271</v>
      </c>
      <c r="W23" s="34">
        <f t="shared" si="7"/>
        <v>0</v>
      </c>
      <c r="X23" s="34">
        <f t="shared" si="7"/>
        <v>1271</v>
      </c>
      <c r="Y23" s="34">
        <f t="shared" si="7"/>
        <v>0</v>
      </c>
      <c r="Z23" s="34">
        <f t="shared" si="7"/>
        <v>0</v>
      </c>
      <c r="AA23" s="34">
        <f t="shared" si="7"/>
        <v>0</v>
      </c>
      <c r="AB23" s="34">
        <f t="shared" si="7"/>
        <v>1271</v>
      </c>
      <c r="AC23" s="34">
        <f t="shared" si="7"/>
        <v>0</v>
      </c>
      <c r="AD23" s="34">
        <f t="shared" si="7"/>
        <v>1271</v>
      </c>
      <c r="AE23" s="34">
        <f t="shared" si="7"/>
        <v>0</v>
      </c>
      <c r="AF23" s="34">
        <f t="shared" si="7"/>
        <v>0</v>
      </c>
      <c r="AG23" s="34">
        <f t="shared" si="7"/>
        <v>0</v>
      </c>
      <c r="AH23" s="34">
        <f t="shared" si="8"/>
        <v>1271</v>
      </c>
      <c r="AI23" s="34">
        <f t="shared" si="8"/>
        <v>0</v>
      </c>
      <c r="AJ23" s="34">
        <f t="shared" si="8"/>
        <v>1271</v>
      </c>
      <c r="AK23" s="108">
        <f t="shared" si="8"/>
        <v>0</v>
      </c>
      <c r="AL23" s="108">
        <f t="shared" si="8"/>
        <v>0</v>
      </c>
      <c r="AM23" s="108">
        <f t="shared" si="8"/>
        <v>0</v>
      </c>
      <c r="AN23" s="34">
        <f t="shared" si="8"/>
        <v>1271</v>
      </c>
      <c r="AO23" s="34">
        <f t="shared" si="8"/>
        <v>0</v>
      </c>
      <c r="AP23" s="34">
        <f t="shared" si="8"/>
        <v>1271</v>
      </c>
      <c r="AQ23" s="108">
        <f t="shared" si="8"/>
        <v>0</v>
      </c>
      <c r="AR23" s="108">
        <f t="shared" si="8"/>
        <v>0</v>
      </c>
      <c r="AS23" s="108">
        <f t="shared" si="8"/>
        <v>0</v>
      </c>
      <c r="AT23" s="34">
        <f t="shared" si="8"/>
        <v>1271</v>
      </c>
      <c r="AU23" s="34">
        <f t="shared" si="8"/>
        <v>0</v>
      </c>
      <c r="AV23" s="34">
        <f t="shared" si="8"/>
        <v>1271</v>
      </c>
    </row>
    <row r="24" spans="1:48" s="9" customFormat="1" ht="87" customHeight="1">
      <c r="A24" s="31" t="s">
        <v>482</v>
      </c>
      <c r="B24" s="32" t="s">
        <v>48</v>
      </c>
      <c r="C24" s="32" t="s">
        <v>49</v>
      </c>
      <c r="D24" s="36" t="s">
        <v>252</v>
      </c>
      <c r="E24" s="32" t="s">
        <v>104</v>
      </c>
      <c r="F24" s="34">
        <f t="shared" si="6"/>
        <v>1271</v>
      </c>
      <c r="G24" s="34">
        <f t="shared" si="6"/>
        <v>1271</v>
      </c>
      <c r="H24" s="34">
        <f t="shared" si="6"/>
        <v>0</v>
      </c>
      <c r="I24" s="34">
        <f t="shared" si="6"/>
        <v>0</v>
      </c>
      <c r="J24" s="34">
        <f t="shared" si="6"/>
        <v>1271</v>
      </c>
      <c r="K24" s="34"/>
      <c r="L24" s="34">
        <f t="shared" si="6"/>
        <v>1271</v>
      </c>
      <c r="M24" s="34">
        <f t="shared" si="6"/>
        <v>0</v>
      </c>
      <c r="N24" s="34">
        <f t="shared" si="6"/>
        <v>0</v>
      </c>
      <c r="O24" s="34">
        <f t="shared" si="6"/>
        <v>0</v>
      </c>
      <c r="P24" s="34">
        <f t="shared" si="6"/>
        <v>1271</v>
      </c>
      <c r="Q24" s="34">
        <f t="shared" si="6"/>
        <v>0</v>
      </c>
      <c r="R24" s="34">
        <f t="shared" si="6"/>
        <v>1271</v>
      </c>
      <c r="S24" s="34">
        <f t="shared" si="7"/>
        <v>0</v>
      </c>
      <c r="T24" s="34">
        <f t="shared" si="7"/>
        <v>0</v>
      </c>
      <c r="U24" s="34">
        <f t="shared" si="7"/>
        <v>0</v>
      </c>
      <c r="V24" s="34">
        <f t="shared" si="7"/>
        <v>1271</v>
      </c>
      <c r="W24" s="34">
        <f t="shared" si="7"/>
        <v>0</v>
      </c>
      <c r="X24" s="34">
        <f t="shared" si="7"/>
        <v>1271</v>
      </c>
      <c r="Y24" s="34">
        <f t="shared" si="7"/>
        <v>0</v>
      </c>
      <c r="Z24" s="34">
        <f t="shared" si="7"/>
        <v>0</v>
      </c>
      <c r="AA24" s="34">
        <f t="shared" si="7"/>
        <v>0</v>
      </c>
      <c r="AB24" s="34">
        <f t="shared" si="7"/>
        <v>1271</v>
      </c>
      <c r="AC24" s="34">
        <f t="shared" si="7"/>
        <v>0</v>
      </c>
      <c r="AD24" s="34">
        <f t="shared" si="7"/>
        <v>1271</v>
      </c>
      <c r="AE24" s="34">
        <f t="shared" si="7"/>
        <v>0</v>
      </c>
      <c r="AF24" s="34">
        <f t="shared" si="7"/>
        <v>0</v>
      </c>
      <c r="AG24" s="34">
        <f t="shared" si="7"/>
        <v>0</v>
      </c>
      <c r="AH24" s="34">
        <f t="shared" si="8"/>
        <v>1271</v>
      </c>
      <c r="AI24" s="34">
        <f t="shared" si="8"/>
        <v>0</v>
      </c>
      <c r="AJ24" s="34">
        <f t="shared" si="8"/>
        <v>1271</v>
      </c>
      <c r="AK24" s="108">
        <f t="shared" si="8"/>
        <v>0</v>
      </c>
      <c r="AL24" s="108">
        <f t="shared" si="8"/>
        <v>0</v>
      </c>
      <c r="AM24" s="108">
        <f t="shared" si="8"/>
        <v>0</v>
      </c>
      <c r="AN24" s="34">
        <f t="shared" si="8"/>
        <v>1271</v>
      </c>
      <c r="AO24" s="34">
        <f t="shared" si="8"/>
        <v>0</v>
      </c>
      <c r="AP24" s="34">
        <f t="shared" si="8"/>
        <v>1271</v>
      </c>
      <c r="AQ24" s="108">
        <f t="shared" si="8"/>
        <v>0</v>
      </c>
      <c r="AR24" s="108">
        <f t="shared" si="8"/>
        <v>0</v>
      </c>
      <c r="AS24" s="108">
        <f t="shared" si="8"/>
        <v>0</v>
      </c>
      <c r="AT24" s="34">
        <f t="shared" si="8"/>
        <v>1271</v>
      </c>
      <c r="AU24" s="34">
        <f t="shared" si="8"/>
        <v>0</v>
      </c>
      <c r="AV24" s="34">
        <f t="shared" si="8"/>
        <v>1271</v>
      </c>
    </row>
    <row r="25" spans="1:48" s="9" customFormat="1" ht="39" customHeight="1">
      <c r="A25" s="35" t="s">
        <v>174</v>
      </c>
      <c r="B25" s="32" t="s">
        <v>48</v>
      </c>
      <c r="C25" s="32" t="s">
        <v>49</v>
      </c>
      <c r="D25" s="36" t="s">
        <v>252</v>
      </c>
      <c r="E25" s="32" t="s">
        <v>173</v>
      </c>
      <c r="F25" s="34">
        <v>1271</v>
      </c>
      <c r="G25" s="34">
        <v>1271</v>
      </c>
      <c r="H25" s="34"/>
      <c r="I25" s="34"/>
      <c r="J25" s="34">
        <f>F25+H25</f>
        <v>1271</v>
      </c>
      <c r="K25" s="34"/>
      <c r="L25" s="34">
        <f>G25+I25</f>
        <v>1271</v>
      </c>
      <c r="M25" s="89"/>
      <c r="N25" s="89"/>
      <c r="O25" s="89"/>
      <c r="P25" s="34">
        <f>J25+M25</f>
        <v>1271</v>
      </c>
      <c r="Q25" s="34">
        <f>K25+N25</f>
        <v>0</v>
      </c>
      <c r="R25" s="34">
        <f>L25+O25</f>
        <v>1271</v>
      </c>
      <c r="S25" s="89"/>
      <c r="T25" s="89"/>
      <c r="U25" s="89"/>
      <c r="V25" s="34">
        <f>P25+S25</f>
        <v>1271</v>
      </c>
      <c r="W25" s="34">
        <f>Q25+T25</f>
        <v>0</v>
      </c>
      <c r="X25" s="34">
        <f>R25+U25</f>
        <v>1271</v>
      </c>
      <c r="Y25" s="89"/>
      <c r="Z25" s="89"/>
      <c r="AA25" s="89"/>
      <c r="AB25" s="34">
        <f>V25+Y25</f>
        <v>1271</v>
      </c>
      <c r="AC25" s="34">
        <f>W25+Z25</f>
        <v>0</v>
      </c>
      <c r="AD25" s="34">
        <f>X25+AA25</f>
        <v>1271</v>
      </c>
      <c r="AE25" s="89"/>
      <c r="AF25" s="89"/>
      <c r="AG25" s="89"/>
      <c r="AH25" s="34">
        <f>AB25+AE25</f>
        <v>1271</v>
      </c>
      <c r="AI25" s="34">
        <f>AC25+AF25</f>
        <v>0</v>
      </c>
      <c r="AJ25" s="34">
        <f>AD25+AG25</f>
        <v>1271</v>
      </c>
      <c r="AK25" s="118"/>
      <c r="AL25" s="118"/>
      <c r="AM25" s="118"/>
      <c r="AN25" s="34">
        <f>AH25+AK25</f>
        <v>1271</v>
      </c>
      <c r="AO25" s="34">
        <f>AI25+AL25</f>
        <v>0</v>
      </c>
      <c r="AP25" s="34">
        <f>AJ25+AM25</f>
        <v>1271</v>
      </c>
      <c r="AQ25" s="118"/>
      <c r="AR25" s="118"/>
      <c r="AS25" s="118"/>
      <c r="AT25" s="34">
        <f>AN25+AQ25</f>
        <v>1271</v>
      </c>
      <c r="AU25" s="34">
        <f>AO25+AR25</f>
        <v>0</v>
      </c>
      <c r="AV25" s="34">
        <f>AP25+AS25</f>
        <v>1271</v>
      </c>
    </row>
    <row r="26" spans="1:48" s="6" customFormat="1" ht="15.75">
      <c r="A26" s="37"/>
      <c r="B26" s="20"/>
      <c r="C26" s="20"/>
      <c r="D26" s="21"/>
      <c r="E26" s="20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126"/>
      <c r="AL26" s="126"/>
      <c r="AM26" s="126"/>
      <c r="AN26" s="86"/>
      <c r="AO26" s="86"/>
      <c r="AP26" s="86"/>
      <c r="AQ26" s="126"/>
      <c r="AR26" s="126"/>
      <c r="AS26" s="126"/>
      <c r="AT26" s="86"/>
      <c r="AU26" s="86"/>
      <c r="AV26" s="86"/>
    </row>
    <row r="27" spans="1:48" s="7" customFormat="1" ht="99.75" customHeight="1">
      <c r="A27" s="38" t="s">
        <v>50</v>
      </c>
      <c r="B27" s="28" t="s">
        <v>48</v>
      </c>
      <c r="C27" s="28" t="s">
        <v>51</v>
      </c>
      <c r="D27" s="39"/>
      <c r="E27" s="28"/>
      <c r="F27" s="40">
        <f t="shared" ref="F27:U28" si="9">F28</f>
        <v>62651</v>
      </c>
      <c r="G27" s="40">
        <f t="shared" si="9"/>
        <v>62651</v>
      </c>
      <c r="H27" s="40">
        <f t="shared" si="9"/>
        <v>0</v>
      </c>
      <c r="I27" s="40">
        <f t="shared" si="9"/>
        <v>0</v>
      </c>
      <c r="J27" s="40">
        <f t="shared" si="9"/>
        <v>62651</v>
      </c>
      <c r="K27" s="40"/>
      <c r="L27" s="40">
        <f t="shared" si="9"/>
        <v>62651</v>
      </c>
      <c r="M27" s="40">
        <f t="shared" si="9"/>
        <v>0</v>
      </c>
      <c r="N27" s="40">
        <f t="shared" si="9"/>
        <v>0</v>
      </c>
      <c r="O27" s="40">
        <f t="shared" si="9"/>
        <v>0</v>
      </c>
      <c r="P27" s="40">
        <f t="shared" si="9"/>
        <v>62651</v>
      </c>
      <c r="Q27" s="40">
        <f t="shared" si="9"/>
        <v>0</v>
      </c>
      <c r="R27" s="40">
        <f t="shared" si="9"/>
        <v>62651</v>
      </c>
      <c r="S27" s="40">
        <f t="shared" si="9"/>
        <v>0</v>
      </c>
      <c r="T27" s="40">
        <f t="shared" si="9"/>
        <v>0</v>
      </c>
      <c r="U27" s="40">
        <f t="shared" si="9"/>
        <v>0</v>
      </c>
      <c r="V27" s="40">
        <f t="shared" ref="S27:AH28" si="10">V28</f>
        <v>62651</v>
      </c>
      <c r="W27" s="40">
        <f t="shared" si="10"/>
        <v>0</v>
      </c>
      <c r="X27" s="40">
        <f t="shared" si="10"/>
        <v>62651</v>
      </c>
      <c r="Y27" s="40">
        <f t="shared" si="10"/>
        <v>0</v>
      </c>
      <c r="Z27" s="40">
        <f t="shared" si="10"/>
        <v>0</v>
      </c>
      <c r="AA27" s="40">
        <f t="shared" si="10"/>
        <v>0</v>
      </c>
      <c r="AB27" s="40">
        <f t="shared" si="10"/>
        <v>62651</v>
      </c>
      <c r="AC27" s="40">
        <f t="shared" si="10"/>
        <v>0</v>
      </c>
      <c r="AD27" s="40">
        <f t="shared" si="10"/>
        <v>62651</v>
      </c>
      <c r="AE27" s="40">
        <f t="shared" si="10"/>
        <v>0</v>
      </c>
      <c r="AF27" s="40">
        <f t="shared" si="10"/>
        <v>0</v>
      </c>
      <c r="AG27" s="40">
        <f t="shared" si="10"/>
        <v>0</v>
      </c>
      <c r="AH27" s="40">
        <f t="shared" si="10"/>
        <v>62651</v>
      </c>
      <c r="AI27" s="40">
        <f t="shared" ref="AH27:AV28" si="11">AI28</f>
        <v>0</v>
      </c>
      <c r="AJ27" s="40">
        <f t="shared" si="11"/>
        <v>62651</v>
      </c>
      <c r="AK27" s="127">
        <f t="shared" si="11"/>
        <v>0</v>
      </c>
      <c r="AL27" s="127">
        <f t="shared" si="11"/>
        <v>0</v>
      </c>
      <c r="AM27" s="127">
        <f t="shared" si="11"/>
        <v>0</v>
      </c>
      <c r="AN27" s="40">
        <f t="shared" si="11"/>
        <v>62651</v>
      </c>
      <c r="AO27" s="40">
        <f t="shared" si="11"/>
        <v>0</v>
      </c>
      <c r="AP27" s="40">
        <f t="shared" si="11"/>
        <v>62651</v>
      </c>
      <c r="AQ27" s="127">
        <f t="shared" si="11"/>
        <v>0</v>
      </c>
      <c r="AR27" s="127">
        <f t="shared" si="11"/>
        <v>0</v>
      </c>
      <c r="AS27" s="127">
        <f t="shared" si="11"/>
        <v>0</v>
      </c>
      <c r="AT27" s="40">
        <f t="shared" si="11"/>
        <v>62651</v>
      </c>
      <c r="AU27" s="40">
        <f t="shared" si="11"/>
        <v>0</v>
      </c>
      <c r="AV27" s="40">
        <f t="shared" si="11"/>
        <v>62651</v>
      </c>
    </row>
    <row r="28" spans="1:48" s="7" customFormat="1" ht="27.75" customHeight="1">
      <c r="A28" s="31" t="s">
        <v>80</v>
      </c>
      <c r="B28" s="32" t="s">
        <v>48</v>
      </c>
      <c r="C28" s="32" t="s">
        <v>51</v>
      </c>
      <c r="D28" s="33" t="s">
        <v>248</v>
      </c>
      <c r="E28" s="41"/>
      <c r="F28" s="70">
        <f t="shared" si="9"/>
        <v>62651</v>
      </c>
      <c r="G28" s="70">
        <f t="shared" si="9"/>
        <v>62651</v>
      </c>
      <c r="H28" s="70">
        <f t="shared" si="9"/>
        <v>0</v>
      </c>
      <c r="I28" s="70">
        <f t="shared" si="9"/>
        <v>0</v>
      </c>
      <c r="J28" s="70">
        <f t="shared" si="9"/>
        <v>62651</v>
      </c>
      <c r="K28" s="70"/>
      <c r="L28" s="70">
        <f t="shared" si="9"/>
        <v>62651</v>
      </c>
      <c r="M28" s="70">
        <f t="shared" si="9"/>
        <v>0</v>
      </c>
      <c r="N28" s="70">
        <f t="shared" si="9"/>
        <v>0</v>
      </c>
      <c r="O28" s="70">
        <f t="shared" si="9"/>
        <v>0</v>
      </c>
      <c r="P28" s="70">
        <f t="shared" si="9"/>
        <v>62651</v>
      </c>
      <c r="Q28" s="70">
        <f t="shared" si="9"/>
        <v>0</v>
      </c>
      <c r="R28" s="70">
        <f t="shared" si="9"/>
        <v>62651</v>
      </c>
      <c r="S28" s="70">
        <f t="shared" si="10"/>
        <v>0</v>
      </c>
      <c r="T28" s="70">
        <f t="shared" si="10"/>
        <v>0</v>
      </c>
      <c r="U28" s="70">
        <f t="shared" si="10"/>
        <v>0</v>
      </c>
      <c r="V28" s="70">
        <f t="shared" si="10"/>
        <v>62651</v>
      </c>
      <c r="W28" s="70">
        <f t="shared" si="10"/>
        <v>0</v>
      </c>
      <c r="X28" s="70">
        <f t="shared" si="10"/>
        <v>62651</v>
      </c>
      <c r="Y28" s="70">
        <f t="shared" si="10"/>
        <v>0</v>
      </c>
      <c r="Z28" s="70">
        <f t="shared" si="10"/>
        <v>0</v>
      </c>
      <c r="AA28" s="70">
        <f t="shared" si="10"/>
        <v>0</v>
      </c>
      <c r="AB28" s="70">
        <f t="shared" si="10"/>
        <v>62651</v>
      </c>
      <c r="AC28" s="70">
        <f t="shared" si="10"/>
        <v>0</v>
      </c>
      <c r="AD28" s="70">
        <f t="shared" si="10"/>
        <v>62651</v>
      </c>
      <c r="AE28" s="70">
        <f t="shared" si="10"/>
        <v>0</v>
      </c>
      <c r="AF28" s="70">
        <f t="shared" si="10"/>
        <v>0</v>
      </c>
      <c r="AG28" s="70">
        <f t="shared" si="10"/>
        <v>0</v>
      </c>
      <c r="AH28" s="70">
        <f t="shared" si="11"/>
        <v>62651</v>
      </c>
      <c r="AI28" s="70">
        <f t="shared" si="11"/>
        <v>0</v>
      </c>
      <c r="AJ28" s="70">
        <f t="shared" si="11"/>
        <v>62651</v>
      </c>
      <c r="AK28" s="128">
        <f t="shared" si="11"/>
        <v>0</v>
      </c>
      <c r="AL28" s="128">
        <f t="shared" si="11"/>
        <v>0</v>
      </c>
      <c r="AM28" s="128">
        <f t="shared" si="11"/>
        <v>0</v>
      </c>
      <c r="AN28" s="70">
        <f t="shared" si="11"/>
        <v>62651</v>
      </c>
      <c r="AO28" s="70">
        <f t="shared" si="11"/>
        <v>0</v>
      </c>
      <c r="AP28" s="70">
        <f t="shared" si="11"/>
        <v>62651</v>
      </c>
      <c r="AQ28" s="128">
        <f t="shared" si="11"/>
        <v>0</v>
      </c>
      <c r="AR28" s="128">
        <f t="shared" si="11"/>
        <v>0</v>
      </c>
      <c r="AS28" s="128">
        <f t="shared" si="11"/>
        <v>0</v>
      </c>
      <c r="AT28" s="70">
        <f t="shared" si="11"/>
        <v>62651</v>
      </c>
      <c r="AU28" s="70">
        <f t="shared" si="11"/>
        <v>0</v>
      </c>
      <c r="AV28" s="70">
        <f t="shared" si="11"/>
        <v>62651</v>
      </c>
    </row>
    <row r="29" spans="1:48" s="7" customFormat="1" ht="45" customHeight="1">
      <c r="A29" s="31" t="s">
        <v>153</v>
      </c>
      <c r="B29" s="32" t="s">
        <v>48</v>
      </c>
      <c r="C29" s="32" t="s">
        <v>51</v>
      </c>
      <c r="D29" s="36" t="s">
        <v>268</v>
      </c>
      <c r="E29" s="32"/>
      <c r="F29" s="70">
        <f t="shared" ref="F29:G29" si="12">F30+F33+F36</f>
        <v>62651</v>
      </c>
      <c r="G29" s="70">
        <f t="shared" si="12"/>
        <v>62651</v>
      </c>
      <c r="H29" s="70">
        <f t="shared" ref="H29:L29" si="13">H30+H33+H36</f>
        <v>0</v>
      </c>
      <c r="I29" s="70">
        <f t="shared" si="13"/>
        <v>0</v>
      </c>
      <c r="J29" s="70">
        <f t="shared" si="13"/>
        <v>62651</v>
      </c>
      <c r="K29" s="70"/>
      <c r="L29" s="70">
        <f t="shared" si="13"/>
        <v>62651</v>
      </c>
      <c r="M29" s="70">
        <f t="shared" ref="M29:R29" si="14">M30+M33+M36</f>
        <v>0</v>
      </c>
      <c r="N29" s="70">
        <f t="shared" si="14"/>
        <v>0</v>
      </c>
      <c r="O29" s="70">
        <f t="shared" si="14"/>
        <v>0</v>
      </c>
      <c r="P29" s="70">
        <f t="shared" si="14"/>
        <v>62651</v>
      </c>
      <c r="Q29" s="70">
        <f t="shared" si="14"/>
        <v>0</v>
      </c>
      <c r="R29" s="70">
        <f t="shared" si="14"/>
        <v>62651</v>
      </c>
      <c r="S29" s="70">
        <f t="shared" ref="S29:X29" si="15">S30+S33+S36</f>
        <v>0</v>
      </c>
      <c r="T29" s="70">
        <f t="shared" si="15"/>
        <v>0</v>
      </c>
      <c r="U29" s="70">
        <f t="shared" si="15"/>
        <v>0</v>
      </c>
      <c r="V29" s="70">
        <f t="shared" si="15"/>
        <v>62651</v>
      </c>
      <c r="W29" s="70">
        <f t="shared" si="15"/>
        <v>0</v>
      </c>
      <c r="X29" s="70">
        <f t="shared" si="15"/>
        <v>62651</v>
      </c>
      <c r="Y29" s="70">
        <f t="shared" ref="Y29:AD29" si="16">Y30+Y33+Y36</f>
        <v>0</v>
      </c>
      <c r="Z29" s="70">
        <f t="shared" si="16"/>
        <v>0</v>
      </c>
      <c r="AA29" s="70">
        <f t="shared" si="16"/>
        <v>0</v>
      </c>
      <c r="AB29" s="70">
        <f t="shared" si="16"/>
        <v>62651</v>
      </c>
      <c r="AC29" s="70">
        <f t="shared" si="16"/>
        <v>0</v>
      </c>
      <c r="AD29" s="70">
        <f t="shared" si="16"/>
        <v>62651</v>
      </c>
      <c r="AE29" s="70">
        <f t="shared" ref="AE29:AJ29" si="17">AE30+AE33+AE36</f>
        <v>0</v>
      </c>
      <c r="AF29" s="70">
        <f t="shared" si="17"/>
        <v>0</v>
      </c>
      <c r="AG29" s="70">
        <f t="shared" si="17"/>
        <v>0</v>
      </c>
      <c r="AH29" s="70">
        <f t="shared" si="17"/>
        <v>62651</v>
      </c>
      <c r="AI29" s="70">
        <f t="shared" si="17"/>
        <v>0</v>
      </c>
      <c r="AJ29" s="70">
        <f t="shared" si="17"/>
        <v>62651</v>
      </c>
      <c r="AK29" s="128">
        <f t="shared" ref="AK29:AP29" si="18">AK30+AK33+AK36</f>
        <v>0</v>
      </c>
      <c r="AL29" s="128">
        <f t="shared" si="18"/>
        <v>0</v>
      </c>
      <c r="AM29" s="128">
        <f t="shared" si="18"/>
        <v>0</v>
      </c>
      <c r="AN29" s="70">
        <f t="shared" si="18"/>
        <v>62651</v>
      </c>
      <c r="AO29" s="70">
        <f t="shared" si="18"/>
        <v>0</v>
      </c>
      <c r="AP29" s="70">
        <f t="shared" si="18"/>
        <v>62651</v>
      </c>
      <c r="AQ29" s="128">
        <f t="shared" ref="AQ29:AV29" si="19">AQ30+AQ33+AQ36</f>
        <v>0</v>
      </c>
      <c r="AR29" s="128">
        <f t="shared" si="19"/>
        <v>0</v>
      </c>
      <c r="AS29" s="128">
        <f t="shared" si="19"/>
        <v>0</v>
      </c>
      <c r="AT29" s="70">
        <f t="shared" si="19"/>
        <v>62651</v>
      </c>
      <c r="AU29" s="70">
        <f t="shared" si="19"/>
        <v>0</v>
      </c>
      <c r="AV29" s="70">
        <f t="shared" si="19"/>
        <v>62651</v>
      </c>
    </row>
    <row r="30" spans="1:48" s="7" customFormat="1" ht="40.5" customHeight="1">
      <c r="A30" s="31" t="s">
        <v>15</v>
      </c>
      <c r="B30" s="32" t="s">
        <v>48</v>
      </c>
      <c r="C30" s="32" t="s">
        <v>51</v>
      </c>
      <c r="D30" s="36" t="s">
        <v>269</v>
      </c>
      <c r="E30" s="32"/>
      <c r="F30" s="70">
        <f t="shared" ref="F30:U31" si="20">F31</f>
        <v>762</v>
      </c>
      <c r="G30" s="70">
        <f t="shared" si="20"/>
        <v>762</v>
      </c>
      <c r="H30" s="70">
        <f t="shared" si="20"/>
        <v>0</v>
      </c>
      <c r="I30" s="70">
        <f t="shared" si="20"/>
        <v>0</v>
      </c>
      <c r="J30" s="70">
        <f t="shared" si="20"/>
        <v>762</v>
      </c>
      <c r="K30" s="70"/>
      <c r="L30" s="70">
        <f t="shared" si="20"/>
        <v>762</v>
      </c>
      <c r="M30" s="70">
        <f t="shared" si="20"/>
        <v>0</v>
      </c>
      <c r="N30" s="70">
        <f t="shared" si="20"/>
        <v>0</v>
      </c>
      <c r="O30" s="70">
        <f t="shared" si="20"/>
        <v>0</v>
      </c>
      <c r="P30" s="70">
        <f t="shared" si="20"/>
        <v>762</v>
      </c>
      <c r="Q30" s="70">
        <f t="shared" si="20"/>
        <v>0</v>
      </c>
      <c r="R30" s="70">
        <f t="shared" si="20"/>
        <v>762</v>
      </c>
      <c r="S30" s="70">
        <f t="shared" si="20"/>
        <v>0</v>
      </c>
      <c r="T30" s="70">
        <f t="shared" si="20"/>
        <v>0</v>
      </c>
      <c r="U30" s="70">
        <f t="shared" si="20"/>
        <v>0</v>
      </c>
      <c r="V30" s="70">
        <f t="shared" ref="S30:AH31" si="21">V31</f>
        <v>762</v>
      </c>
      <c r="W30" s="70">
        <f t="shared" si="21"/>
        <v>0</v>
      </c>
      <c r="X30" s="70">
        <f t="shared" si="21"/>
        <v>762</v>
      </c>
      <c r="Y30" s="70">
        <f t="shared" si="21"/>
        <v>0</v>
      </c>
      <c r="Z30" s="70">
        <f t="shared" si="21"/>
        <v>0</v>
      </c>
      <c r="AA30" s="70">
        <f t="shared" si="21"/>
        <v>0</v>
      </c>
      <c r="AB30" s="70">
        <f t="shared" si="21"/>
        <v>762</v>
      </c>
      <c r="AC30" s="70">
        <f t="shared" si="21"/>
        <v>0</v>
      </c>
      <c r="AD30" s="70">
        <f t="shared" si="21"/>
        <v>762</v>
      </c>
      <c r="AE30" s="70">
        <f t="shared" si="21"/>
        <v>0</v>
      </c>
      <c r="AF30" s="70">
        <f t="shared" si="21"/>
        <v>0</v>
      </c>
      <c r="AG30" s="70">
        <f t="shared" si="21"/>
        <v>0</v>
      </c>
      <c r="AH30" s="70">
        <f t="shared" si="21"/>
        <v>762</v>
      </c>
      <c r="AI30" s="70">
        <f t="shared" ref="AH30:AV31" si="22">AI31</f>
        <v>0</v>
      </c>
      <c r="AJ30" s="70">
        <f t="shared" si="22"/>
        <v>762</v>
      </c>
      <c r="AK30" s="128">
        <f t="shared" si="22"/>
        <v>0</v>
      </c>
      <c r="AL30" s="128">
        <f t="shared" si="22"/>
        <v>0</v>
      </c>
      <c r="AM30" s="128">
        <f t="shared" si="22"/>
        <v>0</v>
      </c>
      <c r="AN30" s="70">
        <f t="shared" si="22"/>
        <v>762</v>
      </c>
      <c r="AO30" s="70">
        <f t="shared" si="22"/>
        <v>0</v>
      </c>
      <c r="AP30" s="70">
        <f t="shared" si="22"/>
        <v>762</v>
      </c>
      <c r="AQ30" s="128">
        <f t="shared" si="22"/>
        <v>0</v>
      </c>
      <c r="AR30" s="128">
        <f t="shared" si="22"/>
        <v>0</v>
      </c>
      <c r="AS30" s="128">
        <f t="shared" si="22"/>
        <v>0</v>
      </c>
      <c r="AT30" s="70">
        <f t="shared" si="22"/>
        <v>762</v>
      </c>
      <c r="AU30" s="70">
        <f t="shared" si="22"/>
        <v>0</v>
      </c>
      <c r="AV30" s="70">
        <f t="shared" si="22"/>
        <v>762</v>
      </c>
    </row>
    <row r="31" spans="1:48" s="7" customFormat="1" ht="92.25" customHeight="1">
      <c r="A31" s="31" t="s">
        <v>482</v>
      </c>
      <c r="B31" s="32" t="s">
        <v>48</v>
      </c>
      <c r="C31" s="32" t="s">
        <v>51</v>
      </c>
      <c r="D31" s="36" t="s">
        <v>269</v>
      </c>
      <c r="E31" s="32" t="s">
        <v>104</v>
      </c>
      <c r="F31" s="34">
        <f t="shared" si="20"/>
        <v>762</v>
      </c>
      <c r="G31" s="34">
        <f t="shared" si="20"/>
        <v>762</v>
      </c>
      <c r="H31" s="34">
        <f t="shared" si="20"/>
        <v>0</v>
      </c>
      <c r="I31" s="34">
        <f t="shared" si="20"/>
        <v>0</v>
      </c>
      <c r="J31" s="34">
        <f t="shared" si="20"/>
        <v>762</v>
      </c>
      <c r="K31" s="34"/>
      <c r="L31" s="34">
        <f t="shared" si="20"/>
        <v>762</v>
      </c>
      <c r="M31" s="34">
        <f t="shared" si="20"/>
        <v>0</v>
      </c>
      <c r="N31" s="34">
        <f t="shared" si="20"/>
        <v>0</v>
      </c>
      <c r="O31" s="34">
        <f t="shared" si="20"/>
        <v>0</v>
      </c>
      <c r="P31" s="34">
        <f t="shared" si="20"/>
        <v>762</v>
      </c>
      <c r="Q31" s="34">
        <f t="shared" si="20"/>
        <v>0</v>
      </c>
      <c r="R31" s="34">
        <f t="shared" si="20"/>
        <v>762</v>
      </c>
      <c r="S31" s="34">
        <f t="shared" si="21"/>
        <v>0</v>
      </c>
      <c r="T31" s="34">
        <f t="shared" si="21"/>
        <v>0</v>
      </c>
      <c r="U31" s="34">
        <f t="shared" si="21"/>
        <v>0</v>
      </c>
      <c r="V31" s="34">
        <f t="shared" si="21"/>
        <v>762</v>
      </c>
      <c r="W31" s="34">
        <f t="shared" si="21"/>
        <v>0</v>
      </c>
      <c r="X31" s="34">
        <f t="shared" si="21"/>
        <v>762</v>
      </c>
      <c r="Y31" s="34">
        <f t="shared" si="21"/>
        <v>0</v>
      </c>
      <c r="Z31" s="34">
        <f t="shared" si="21"/>
        <v>0</v>
      </c>
      <c r="AA31" s="34">
        <f t="shared" si="21"/>
        <v>0</v>
      </c>
      <c r="AB31" s="34">
        <f t="shared" si="21"/>
        <v>762</v>
      </c>
      <c r="AC31" s="34">
        <f t="shared" si="21"/>
        <v>0</v>
      </c>
      <c r="AD31" s="34">
        <f t="shared" si="21"/>
        <v>762</v>
      </c>
      <c r="AE31" s="34">
        <f t="shared" si="21"/>
        <v>0</v>
      </c>
      <c r="AF31" s="34">
        <f t="shared" si="21"/>
        <v>0</v>
      </c>
      <c r="AG31" s="34">
        <f t="shared" si="21"/>
        <v>0</v>
      </c>
      <c r="AH31" s="34">
        <f t="shared" si="22"/>
        <v>762</v>
      </c>
      <c r="AI31" s="34">
        <f t="shared" si="22"/>
        <v>0</v>
      </c>
      <c r="AJ31" s="34">
        <f t="shared" si="22"/>
        <v>762</v>
      </c>
      <c r="AK31" s="108">
        <f t="shared" si="22"/>
        <v>0</v>
      </c>
      <c r="AL31" s="108">
        <f t="shared" si="22"/>
        <v>0</v>
      </c>
      <c r="AM31" s="108">
        <f t="shared" si="22"/>
        <v>0</v>
      </c>
      <c r="AN31" s="34">
        <f t="shared" si="22"/>
        <v>762</v>
      </c>
      <c r="AO31" s="34">
        <f t="shared" si="22"/>
        <v>0</v>
      </c>
      <c r="AP31" s="34">
        <f t="shared" si="22"/>
        <v>762</v>
      </c>
      <c r="AQ31" s="108">
        <f t="shared" si="22"/>
        <v>0</v>
      </c>
      <c r="AR31" s="108">
        <f t="shared" si="22"/>
        <v>0</v>
      </c>
      <c r="AS31" s="108">
        <f t="shared" si="22"/>
        <v>0</v>
      </c>
      <c r="AT31" s="34">
        <f t="shared" si="22"/>
        <v>762</v>
      </c>
      <c r="AU31" s="34">
        <f t="shared" si="22"/>
        <v>0</v>
      </c>
      <c r="AV31" s="34">
        <f t="shared" si="22"/>
        <v>762</v>
      </c>
    </row>
    <row r="32" spans="1:48" s="7" customFormat="1" ht="40.5" customHeight="1">
      <c r="A32" s="35" t="s">
        <v>174</v>
      </c>
      <c r="B32" s="32" t="s">
        <v>48</v>
      </c>
      <c r="C32" s="32" t="s">
        <v>51</v>
      </c>
      <c r="D32" s="36" t="s">
        <v>269</v>
      </c>
      <c r="E32" s="32" t="s">
        <v>173</v>
      </c>
      <c r="F32" s="34">
        <v>762</v>
      </c>
      <c r="G32" s="34">
        <v>762</v>
      </c>
      <c r="H32" s="34"/>
      <c r="I32" s="34"/>
      <c r="J32" s="34">
        <f>F32+H32</f>
        <v>762</v>
      </c>
      <c r="K32" s="34"/>
      <c r="L32" s="34">
        <f>G32+I32</f>
        <v>762</v>
      </c>
      <c r="M32" s="87"/>
      <c r="N32" s="87"/>
      <c r="O32" s="87"/>
      <c r="P32" s="34">
        <f>J32+M32</f>
        <v>762</v>
      </c>
      <c r="Q32" s="34">
        <f>K32+N32</f>
        <v>0</v>
      </c>
      <c r="R32" s="34">
        <f>L32+O32</f>
        <v>762</v>
      </c>
      <c r="S32" s="87"/>
      <c r="T32" s="87"/>
      <c r="U32" s="87"/>
      <c r="V32" s="34">
        <f>P32+S32</f>
        <v>762</v>
      </c>
      <c r="W32" s="34">
        <f>Q32+T32</f>
        <v>0</v>
      </c>
      <c r="X32" s="34">
        <f>R32+U32</f>
        <v>762</v>
      </c>
      <c r="Y32" s="87"/>
      <c r="Z32" s="87"/>
      <c r="AA32" s="87"/>
      <c r="AB32" s="34">
        <f>V32+Y32</f>
        <v>762</v>
      </c>
      <c r="AC32" s="34">
        <f>W32+Z32</f>
        <v>0</v>
      </c>
      <c r="AD32" s="34">
        <f>X32+AA32</f>
        <v>762</v>
      </c>
      <c r="AE32" s="87"/>
      <c r="AF32" s="87"/>
      <c r="AG32" s="87"/>
      <c r="AH32" s="34">
        <f>AB32+AE32</f>
        <v>762</v>
      </c>
      <c r="AI32" s="34">
        <f>AC32+AF32</f>
        <v>0</v>
      </c>
      <c r="AJ32" s="34">
        <f>AD32+AG32</f>
        <v>762</v>
      </c>
      <c r="AK32" s="129"/>
      <c r="AL32" s="129"/>
      <c r="AM32" s="129"/>
      <c r="AN32" s="34">
        <f>AH32+AK32</f>
        <v>762</v>
      </c>
      <c r="AO32" s="34">
        <f>AI32+AL32</f>
        <v>0</v>
      </c>
      <c r="AP32" s="34">
        <f>AJ32+AM32</f>
        <v>762</v>
      </c>
      <c r="AQ32" s="129"/>
      <c r="AR32" s="129"/>
      <c r="AS32" s="129"/>
      <c r="AT32" s="34">
        <f>AN32+AQ32</f>
        <v>762</v>
      </c>
      <c r="AU32" s="34">
        <f>AO32+AR32</f>
        <v>0</v>
      </c>
      <c r="AV32" s="34">
        <f>AP32+AS32</f>
        <v>762</v>
      </c>
    </row>
    <row r="33" spans="1:48" s="7" customFormat="1" ht="42.75" customHeight="1">
      <c r="A33" s="31" t="s">
        <v>16</v>
      </c>
      <c r="B33" s="32" t="s">
        <v>48</v>
      </c>
      <c r="C33" s="32" t="s">
        <v>51</v>
      </c>
      <c r="D33" s="36" t="s">
        <v>270</v>
      </c>
      <c r="E33" s="32"/>
      <c r="F33" s="70">
        <f t="shared" ref="F33:U34" si="23">F34</f>
        <v>1256</v>
      </c>
      <c r="G33" s="70">
        <f t="shared" si="23"/>
        <v>1256</v>
      </c>
      <c r="H33" s="70">
        <f t="shared" si="23"/>
        <v>0</v>
      </c>
      <c r="I33" s="70">
        <f t="shared" si="23"/>
        <v>0</v>
      </c>
      <c r="J33" s="70">
        <f t="shared" si="23"/>
        <v>1256</v>
      </c>
      <c r="K33" s="70"/>
      <c r="L33" s="70">
        <f t="shared" si="23"/>
        <v>1256</v>
      </c>
      <c r="M33" s="70">
        <f t="shared" si="23"/>
        <v>0</v>
      </c>
      <c r="N33" s="70">
        <f t="shared" si="23"/>
        <v>0</v>
      </c>
      <c r="O33" s="70">
        <f t="shared" si="23"/>
        <v>0</v>
      </c>
      <c r="P33" s="70">
        <f t="shared" si="23"/>
        <v>1256</v>
      </c>
      <c r="Q33" s="70">
        <f t="shared" si="23"/>
        <v>0</v>
      </c>
      <c r="R33" s="70">
        <f t="shared" si="23"/>
        <v>1256</v>
      </c>
      <c r="S33" s="70">
        <f t="shared" si="23"/>
        <v>0</v>
      </c>
      <c r="T33" s="70">
        <f t="shared" si="23"/>
        <v>0</v>
      </c>
      <c r="U33" s="70">
        <f t="shared" si="23"/>
        <v>0</v>
      </c>
      <c r="V33" s="70">
        <f t="shared" ref="S33:AH34" si="24">V34</f>
        <v>1256</v>
      </c>
      <c r="W33" s="70">
        <f t="shared" si="24"/>
        <v>0</v>
      </c>
      <c r="X33" s="70">
        <f t="shared" si="24"/>
        <v>1256</v>
      </c>
      <c r="Y33" s="70">
        <f t="shared" si="24"/>
        <v>0</v>
      </c>
      <c r="Z33" s="70">
        <f t="shared" si="24"/>
        <v>0</v>
      </c>
      <c r="AA33" s="70">
        <f t="shared" si="24"/>
        <v>0</v>
      </c>
      <c r="AB33" s="70">
        <f t="shared" si="24"/>
        <v>1256</v>
      </c>
      <c r="AC33" s="70">
        <f t="shared" si="24"/>
        <v>0</v>
      </c>
      <c r="AD33" s="70">
        <f t="shared" si="24"/>
        <v>1256</v>
      </c>
      <c r="AE33" s="70">
        <f t="shared" si="24"/>
        <v>0</v>
      </c>
      <c r="AF33" s="70">
        <f t="shared" si="24"/>
        <v>0</v>
      </c>
      <c r="AG33" s="70">
        <f t="shared" si="24"/>
        <v>0</v>
      </c>
      <c r="AH33" s="70">
        <f t="shared" si="24"/>
        <v>1256</v>
      </c>
      <c r="AI33" s="70">
        <f t="shared" ref="AH33:AV34" si="25">AI34</f>
        <v>0</v>
      </c>
      <c r="AJ33" s="70">
        <f t="shared" si="25"/>
        <v>1256</v>
      </c>
      <c r="AK33" s="128">
        <f t="shared" si="25"/>
        <v>0</v>
      </c>
      <c r="AL33" s="128">
        <f t="shared" si="25"/>
        <v>0</v>
      </c>
      <c r="AM33" s="128">
        <f t="shared" si="25"/>
        <v>0</v>
      </c>
      <c r="AN33" s="70">
        <f t="shared" si="25"/>
        <v>1256</v>
      </c>
      <c r="AO33" s="70">
        <f t="shared" si="25"/>
        <v>0</v>
      </c>
      <c r="AP33" s="70">
        <f t="shared" si="25"/>
        <v>1256</v>
      </c>
      <c r="AQ33" s="128">
        <f t="shared" si="25"/>
        <v>0</v>
      </c>
      <c r="AR33" s="128">
        <f t="shared" si="25"/>
        <v>0</v>
      </c>
      <c r="AS33" s="128">
        <f t="shared" si="25"/>
        <v>0</v>
      </c>
      <c r="AT33" s="70">
        <f t="shared" si="25"/>
        <v>1256</v>
      </c>
      <c r="AU33" s="70">
        <f t="shared" si="25"/>
        <v>0</v>
      </c>
      <c r="AV33" s="70">
        <f t="shared" si="25"/>
        <v>1256</v>
      </c>
    </row>
    <row r="34" spans="1:48" s="8" customFormat="1" ht="87.75" customHeight="1">
      <c r="A34" s="31" t="s">
        <v>482</v>
      </c>
      <c r="B34" s="32" t="s">
        <v>48</v>
      </c>
      <c r="C34" s="32" t="s">
        <v>51</v>
      </c>
      <c r="D34" s="36" t="s">
        <v>270</v>
      </c>
      <c r="E34" s="32" t="s">
        <v>104</v>
      </c>
      <c r="F34" s="34">
        <f t="shared" si="23"/>
        <v>1256</v>
      </c>
      <c r="G34" s="34">
        <f t="shared" si="23"/>
        <v>1256</v>
      </c>
      <c r="H34" s="34">
        <f t="shared" si="23"/>
        <v>0</v>
      </c>
      <c r="I34" s="34">
        <f t="shared" si="23"/>
        <v>0</v>
      </c>
      <c r="J34" s="34">
        <f t="shared" si="23"/>
        <v>1256</v>
      </c>
      <c r="K34" s="34"/>
      <c r="L34" s="34">
        <f t="shared" si="23"/>
        <v>1256</v>
      </c>
      <c r="M34" s="34">
        <f t="shared" si="23"/>
        <v>0</v>
      </c>
      <c r="N34" s="34">
        <f t="shared" si="23"/>
        <v>0</v>
      </c>
      <c r="O34" s="34">
        <f t="shared" si="23"/>
        <v>0</v>
      </c>
      <c r="P34" s="34">
        <f t="shared" si="23"/>
        <v>1256</v>
      </c>
      <c r="Q34" s="34">
        <f t="shared" si="23"/>
        <v>0</v>
      </c>
      <c r="R34" s="34">
        <f t="shared" si="23"/>
        <v>1256</v>
      </c>
      <c r="S34" s="34">
        <f t="shared" si="24"/>
        <v>0</v>
      </c>
      <c r="T34" s="34">
        <f t="shared" si="24"/>
        <v>0</v>
      </c>
      <c r="U34" s="34">
        <f t="shared" si="24"/>
        <v>0</v>
      </c>
      <c r="V34" s="34">
        <f t="shared" si="24"/>
        <v>1256</v>
      </c>
      <c r="W34" s="34">
        <f t="shared" si="24"/>
        <v>0</v>
      </c>
      <c r="X34" s="34">
        <f t="shared" si="24"/>
        <v>1256</v>
      </c>
      <c r="Y34" s="34">
        <f t="shared" si="24"/>
        <v>0</v>
      </c>
      <c r="Z34" s="34">
        <f t="shared" si="24"/>
        <v>0</v>
      </c>
      <c r="AA34" s="34">
        <f t="shared" si="24"/>
        <v>0</v>
      </c>
      <c r="AB34" s="34">
        <f t="shared" si="24"/>
        <v>1256</v>
      </c>
      <c r="AC34" s="34">
        <f t="shared" si="24"/>
        <v>0</v>
      </c>
      <c r="AD34" s="34">
        <f t="shared" si="24"/>
        <v>1256</v>
      </c>
      <c r="AE34" s="34">
        <f t="shared" si="24"/>
        <v>0</v>
      </c>
      <c r="AF34" s="34">
        <f t="shared" si="24"/>
        <v>0</v>
      </c>
      <c r="AG34" s="34">
        <f t="shared" si="24"/>
        <v>0</v>
      </c>
      <c r="AH34" s="34">
        <f t="shared" si="25"/>
        <v>1256</v>
      </c>
      <c r="AI34" s="34">
        <f t="shared" si="25"/>
        <v>0</v>
      </c>
      <c r="AJ34" s="34">
        <f t="shared" si="25"/>
        <v>1256</v>
      </c>
      <c r="AK34" s="108">
        <f t="shared" si="25"/>
        <v>0</v>
      </c>
      <c r="AL34" s="108">
        <f t="shared" si="25"/>
        <v>0</v>
      </c>
      <c r="AM34" s="108">
        <f t="shared" si="25"/>
        <v>0</v>
      </c>
      <c r="AN34" s="34">
        <f t="shared" si="25"/>
        <v>1256</v>
      </c>
      <c r="AO34" s="34">
        <f t="shared" si="25"/>
        <v>0</v>
      </c>
      <c r="AP34" s="34">
        <f t="shared" si="25"/>
        <v>1256</v>
      </c>
      <c r="AQ34" s="108">
        <f t="shared" si="25"/>
        <v>0</v>
      </c>
      <c r="AR34" s="108">
        <f t="shared" si="25"/>
        <v>0</v>
      </c>
      <c r="AS34" s="108">
        <f t="shared" si="25"/>
        <v>0</v>
      </c>
      <c r="AT34" s="34">
        <f t="shared" si="25"/>
        <v>1256</v>
      </c>
      <c r="AU34" s="34">
        <f t="shared" si="25"/>
        <v>0</v>
      </c>
      <c r="AV34" s="34">
        <f t="shared" si="25"/>
        <v>1256</v>
      </c>
    </row>
    <row r="35" spans="1:48" s="8" customFormat="1" ht="33">
      <c r="A35" s="35" t="s">
        <v>174</v>
      </c>
      <c r="B35" s="32" t="s">
        <v>48</v>
      </c>
      <c r="C35" s="32" t="s">
        <v>51</v>
      </c>
      <c r="D35" s="36" t="s">
        <v>270</v>
      </c>
      <c r="E35" s="32" t="s">
        <v>173</v>
      </c>
      <c r="F35" s="34">
        <v>1256</v>
      </c>
      <c r="G35" s="34">
        <v>1256</v>
      </c>
      <c r="H35" s="34"/>
      <c r="I35" s="34"/>
      <c r="J35" s="34">
        <f>F35+H35</f>
        <v>1256</v>
      </c>
      <c r="K35" s="34"/>
      <c r="L35" s="34">
        <f>G35+I35</f>
        <v>1256</v>
      </c>
      <c r="M35" s="88"/>
      <c r="N35" s="88"/>
      <c r="O35" s="88"/>
      <c r="P35" s="34">
        <f>J35+M35</f>
        <v>1256</v>
      </c>
      <c r="Q35" s="34">
        <f>K35+N35</f>
        <v>0</v>
      </c>
      <c r="R35" s="34">
        <f>L35+O35</f>
        <v>1256</v>
      </c>
      <c r="S35" s="88"/>
      <c r="T35" s="88"/>
      <c r="U35" s="88"/>
      <c r="V35" s="34">
        <f>P35+S35</f>
        <v>1256</v>
      </c>
      <c r="W35" s="34">
        <f>Q35+T35</f>
        <v>0</v>
      </c>
      <c r="X35" s="34">
        <f>R35+U35</f>
        <v>1256</v>
      </c>
      <c r="Y35" s="88"/>
      <c r="Z35" s="88"/>
      <c r="AA35" s="88"/>
      <c r="AB35" s="34">
        <f>V35+Y35</f>
        <v>1256</v>
      </c>
      <c r="AC35" s="34">
        <f>W35+Z35</f>
        <v>0</v>
      </c>
      <c r="AD35" s="34">
        <f>X35+AA35</f>
        <v>1256</v>
      </c>
      <c r="AE35" s="88"/>
      <c r="AF35" s="88"/>
      <c r="AG35" s="88"/>
      <c r="AH35" s="34">
        <f>AB35+AE35</f>
        <v>1256</v>
      </c>
      <c r="AI35" s="34">
        <f>AC35+AF35</f>
        <v>0</v>
      </c>
      <c r="AJ35" s="34">
        <f>AD35+AG35</f>
        <v>1256</v>
      </c>
      <c r="AK35" s="130"/>
      <c r="AL35" s="130"/>
      <c r="AM35" s="130"/>
      <c r="AN35" s="34">
        <f>AH35+AK35</f>
        <v>1256</v>
      </c>
      <c r="AO35" s="34">
        <f>AI35+AL35</f>
        <v>0</v>
      </c>
      <c r="AP35" s="34">
        <f>AJ35+AM35</f>
        <v>1256</v>
      </c>
      <c r="AQ35" s="130"/>
      <c r="AR35" s="130"/>
      <c r="AS35" s="130"/>
      <c r="AT35" s="34">
        <f>AN35+AQ35</f>
        <v>1256</v>
      </c>
      <c r="AU35" s="34">
        <f>AO35+AR35</f>
        <v>0</v>
      </c>
      <c r="AV35" s="34">
        <f>AP35+AS35</f>
        <v>1256</v>
      </c>
    </row>
    <row r="36" spans="1:48" s="9" customFormat="1" ht="19.5" customHeight="1">
      <c r="A36" s="31" t="s">
        <v>112</v>
      </c>
      <c r="B36" s="32" t="s">
        <v>48</v>
      </c>
      <c r="C36" s="32" t="s">
        <v>51</v>
      </c>
      <c r="D36" s="33" t="s">
        <v>271</v>
      </c>
      <c r="E36" s="32"/>
      <c r="F36" s="34">
        <f t="shared" ref="F36:G36" si="26">F37+F39+F41</f>
        <v>60633</v>
      </c>
      <c r="G36" s="34">
        <f t="shared" si="26"/>
        <v>60633</v>
      </c>
      <c r="H36" s="34">
        <f t="shared" ref="H36:L36" si="27">H37+H39+H41</f>
        <v>0</v>
      </c>
      <c r="I36" s="34">
        <f t="shared" si="27"/>
        <v>0</v>
      </c>
      <c r="J36" s="34">
        <f t="shared" si="27"/>
        <v>60633</v>
      </c>
      <c r="K36" s="34"/>
      <c r="L36" s="34">
        <f t="shared" si="27"/>
        <v>60633</v>
      </c>
      <c r="M36" s="34">
        <f t="shared" ref="M36:R36" si="28">M37+M39+M41</f>
        <v>0</v>
      </c>
      <c r="N36" s="34">
        <f t="shared" si="28"/>
        <v>0</v>
      </c>
      <c r="O36" s="34">
        <f t="shared" si="28"/>
        <v>0</v>
      </c>
      <c r="P36" s="34">
        <f t="shared" si="28"/>
        <v>60633</v>
      </c>
      <c r="Q36" s="34">
        <f t="shared" si="28"/>
        <v>0</v>
      </c>
      <c r="R36" s="34">
        <f t="shared" si="28"/>
        <v>60633</v>
      </c>
      <c r="S36" s="34">
        <f t="shared" ref="S36:X36" si="29">S37+S39+S41</f>
        <v>0</v>
      </c>
      <c r="T36" s="34">
        <f t="shared" si="29"/>
        <v>0</v>
      </c>
      <c r="U36" s="34">
        <f t="shared" si="29"/>
        <v>0</v>
      </c>
      <c r="V36" s="34">
        <f t="shared" si="29"/>
        <v>60633</v>
      </c>
      <c r="W36" s="34">
        <f t="shared" si="29"/>
        <v>0</v>
      </c>
      <c r="X36" s="34">
        <f t="shared" si="29"/>
        <v>60633</v>
      </c>
      <c r="Y36" s="34">
        <f t="shared" ref="Y36:AD36" si="30">Y37+Y39+Y41</f>
        <v>0</v>
      </c>
      <c r="Z36" s="34">
        <f t="shared" si="30"/>
        <v>0</v>
      </c>
      <c r="AA36" s="34">
        <f t="shared" si="30"/>
        <v>0</v>
      </c>
      <c r="AB36" s="34">
        <f t="shared" si="30"/>
        <v>60633</v>
      </c>
      <c r="AC36" s="34">
        <f t="shared" si="30"/>
        <v>0</v>
      </c>
      <c r="AD36" s="34">
        <f t="shared" si="30"/>
        <v>60633</v>
      </c>
      <c r="AE36" s="34">
        <f t="shared" ref="AE36:AJ36" si="31">AE37+AE39+AE41</f>
        <v>0</v>
      </c>
      <c r="AF36" s="34">
        <f t="shared" si="31"/>
        <v>0</v>
      </c>
      <c r="AG36" s="34">
        <f t="shared" si="31"/>
        <v>0</v>
      </c>
      <c r="AH36" s="34">
        <f t="shared" si="31"/>
        <v>60633</v>
      </c>
      <c r="AI36" s="34">
        <f t="shared" si="31"/>
        <v>0</v>
      </c>
      <c r="AJ36" s="34">
        <f t="shared" si="31"/>
        <v>60633</v>
      </c>
      <c r="AK36" s="108">
        <f t="shared" ref="AK36:AP36" si="32">AK37+AK39+AK41</f>
        <v>0</v>
      </c>
      <c r="AL36" s="108">
        <f t="shared" si="32"/>
        <v>0</v>
      </c>
      <c r="AM36" s="108">
        <f t="shared" si="32"/>
        <v>0</v>
      </c>
      <c r="AN36" s="34">
        <f t="shared" si="32"/>
        <v>60633</v>
      </c>
      <c r="AO36" s="34">
        <f t="shared" si="32"/>
        <v>0</v>
      </c>
      <c r="AP36" s="34">
        <f t="shared" si="32"/>
        <v>60633</v>
      </c>
      <c r="AQ36" s="108">
        <f t="shared" ref="AQ36:AV36" si="33">AQ37+AQ39+AQ41</f>
        <v>0</v>
      </c>
      <c r="AR36" s="108">
        <f t="shared" si="33"/>
        <v>0</v>
      </c>
      <c r="AS36" s="108">
        <f t="shared" si="33"/>
        <v>0</v>
      </c>
      <c r="AT36" s="34">
        <f t="shared" si="33"/>
        <v>60633</v>
      </c>
      <c r="AU36" s="34">
        <f t="shared" si="33"/>
        <v>0</v>
      </c>
      <c r="AV36" s="34">
        <f t="shared" si="33"/>
        <v>60633</v>
      </c>
    </row>
    <row r="37" spans="1:48" s="10" customFormat="1" ht="84" customHeight="1">
      <c r="A37" s="31" t="s">
        <v>482</v>
      </c>
      <c r="B37" s="32" t="s">
        <v>48</v>
      </c>
      <c r="C37" s="32" t="s">
        <v>51</v>
      </c>
      <c r="D37" s="33" t="s">
        <v>271</v>
      </c>
      <c r="E37" s="32" t="s">
        <v>104</v>
      </c>
      <c r="F37" s="34">
        <f t="shared" ref="F37:AV37" si="34">F38</f>
        <v>51711</v>
      </c>
      <c r="G37" s="34">
        <f t="shared" si="34"/>
        <v>51711</v>
      </c>
      <c r="H37" s="34">
        <f t="shared" si="34"/>
        <v>0</v>
      </c>
      <c r="I37" s="34">
        <f t="shared" si="34"/>
        <v>0</v>
      </c>
      <c r="J37" s="34">
        <f t="shared" si="34"/>
        <v>51711</v>
      </c>
      <c r="K37" s="34"/>
      <c r="L37" s="34">
        <f t="shared" si="34"/>
        <v>51711</v>
      </c>
      <c r="M37" s="34">
        <f t="shared" si="34"/>
        <v>0</v>
      </c>
      <c r="N37" s="34">
        <f t="shared" si="34"/>
        <v>0</v>
      </c>
      <c r="O37" s="34">
        <f t="shared" si="34"/>
        <v>0</v>
      </c>
      <c r="P37" s="34">
        <f t="shared" si="34"/>
        <v>51711</v>
      </c>
      <c r="Q37" s="34">
        <f t="shared" si="34"/>
        <v>0</v>
      </c>
      <c r="R37" s="34">
        <f t="shared" si="34"/>
        <v>51711</v>
      </c>
      <c r="S37" s="34">
        <f t="shared" si="34"/>
        <v>0</v>
      </c>
      <c r="T37" s="34">
        <f t="shared" si="34"/>
        <v>0</v>
      </c>
      <c r="U37" s="34">
        <f t="shared" si="34"/>
        <v>0</v>
      </c>
      <c r="V37" s="34">
        <f t="shared" si="34"/>
        <v>51711</v>
      </c>
      <c r="W37" s="34">
        <f t="shared" si="34"/>
        <v>0</v>
      </c>
      <c r="X37" s="34">
        <f t="shared" si="34"/>
        <v>51711</v>
      </c>
      <c r="Y37" s="34">
        <f t="shared" si="34"/>
        <v>0</v>
      </c>
      <c r="Z37" s="34">
        <f t="shared" si="34"/>
        <v>0</v>
      </c>
      <c r="AA37" s="34">
        <f t="shared" si="34"/>
        <v>0</v>
      </c>
      <c r="AB37" s="34">
        <f t="shared" si="34"/>
        <v>51711</v>
      </c>
      <c r="AC37" s="34">
        <f t="shared" si="34"/>
        <v>0</v>
      </c>
      <c r="AD37" s="34">
        <f t="shared" si="34"/>
        <v>51711</v>
      </c>
      <c r="AE37" s="34">
        <f t="shared" si="34"/>
        <v>0</v>
      </c>
      <c r="AF37" s="34">
        <f t="shared" si="34"/>
        <v>0</v>
      </c>
      <c r="AG37" s="34">
        <f t="shared" si="34"/>
        <v>0</v>
      </c>
      <c r="AH37" s="34">
        <f t="shared" si="34"/>
        <v>51711</v>
      </c>
      <c r="AI37" s="34">
        <f t="shared" si="34"/>
        <v>0</v>
      </c>
      <c r="AJ37" s="34">
        <f t="shared" si="34"/>
        <v>51711</v>
      </c>
      <c r="AK37" s="108">
        <f t="shared" si="34"/>
        <v>0</v>
      </c>
      <c r="AL37" s="108">
        <f t="shared" si="34"/>
        <v>0</v>
      </c>
      <c r="AM37" s="108">
        <f t="shared" si="34"/>
        <v>0</v>
      </c>
      <c r="AN37" s="34">
        <f t="shared" si="34"/>
        <v>51711</v>
      </c>
      <c r="AO37" s="34">
        <f t="shared" si="34"/>
        <v>0</v>
      </c>
      <c r="AP37" s="34">
        <f t="shared" si="34"/>
        <v>51711</v>
      </c>
      <c r="AQ37" s="108">
        <f t="shared" si="34"/>
        <v>0</v>
      </c>
      <c r="AR37" s="108">
        <f t="shared" si="34"/>
        <v>0</v>
      </c>
      <c r="AS37" s="108">
        <f t="shared" si="34"/>
        <v>0</v>
      </c>
      <c r="AT37" s="34">
        <f t="shared" si="34"/>
        <v>51711</v>
      </c>
      <c r="AU37" s="34">
        <f t="shared" si="34"/>
        <v>0</v>
      </c>
      <c r="AV37" s="34">
        <f t="shared" si="34"/>
        <v>51711</v>
      </c>
    </row>
    <row r="38" spans="1:48" s="10" customFormat="1" ht="33">
      <c r="A38" s="35" t="s">
        <v>174</v>
      </c>
      <c r="B38" s="32" t="s">
        <v>48</v>
      </c>
      <c r="C38" s="32" t="s">
        <v>51</v>
      </c>
      <c r="D38" s="33" t="s">
        <v>271</v>
      </c>
      <c r="E38" s="32" t="s">
        <v>173</v>
      </c>
      <c r="F38" s="34">
        <v>51711</v>
      </c>
      <c r="G38" s="34">
        <v>51711</v>
      </c>
      <c r="H38" s="34"/>
      <c r="I38" s="34"/>
      <c r="J38" s="34">
        <f>F38+H38</f>
        <v>51711</v>
      </c>
      <c r="K38" s="34"/>
      <c r="L38" s="34">
        <f>G38+I38</f>
        <v>51711</v>
      </c>
      <c r="M38" s="90"/>
      <c r="N38" s="90"/>
      <c r="O38" s="90"/>
      <c r="P38" s="34">
        <f>J38+M38</f>
        <v>51711</v>
      </c>
      <c r="Q38" s="34">
        <f>K38+N38</f>
        <v>0</v>
      </c>
      <c r="R38" s="34">
        <f>L38+O38</f>
        <v>51711</v>
      </c>
      <c r="S38" s="90"/>
      <c r="T38" s="90"/>
      <c r="U38" s="90"/>
      <c r="V38" s="34">
        <f>P38+S38</f>
        <v>51711</v>
      </c>
      <c r="W38" s="34">
        <f>Q38+T38</f>
        <v>0</v>
      </c>
      <c r="X38" s="34">
        <f>R38+U38</f>
        <v>51711</v>
      </c>
      <c r="Y38" s="90"/>
      <c r="Z38" s="90"/>
      <c r="AA38" s="90"/>
      <c r="AB38" s="34">
        <f>V38+Y38</f>
        <v>51711</v>
      </c>
      <c r="AC38" s="34">
        <f>W38+Z38</f>
        <v>0</v>
      </c>
      <c r="AD38" s="34">
        <f>X38+AA38</f>
        <v>51711</v>
      </c>
      <c r="AE38" s="90"/>
      <c r="AF38" s="90"/>
      <c r="AG38" s="90"/>
      <c r="AH38" s="34">
        <f>AB38+AE38</f>
        <v>51711</v>
      </c>
      <c r="AI38" s="34">
        <f>AC38+AF38</f>
        <v>0</v>
      </c>
      <c r="AJ38" s="34">
        <f>AD38+AG38</f>
        <v>51711</v>
      </c>
      <c r="AK38" s="131"/>
      <c r="AL38" s="131"/>
      <c r="AM38" s="131"/>
      <c r="AN38" s="34">
        <f>AH38+AK38</f>
        <v>51711</v>
      </c>
      <c r="AO38" s="34">
        <f>AI38+AL38</f>
        <v>0</v>
      </c>
      <c r="AP38" s="34">
        <f>AJ38+AM38</f>
        <v>51711</v>
      </c>
      <c r="AQ38" s="131"/>
      <c r="AR38" s="131"/>
      <c r="AS38" s="131"/>
      <c r="AT38" s="34">
        <f>AN38+AQ38</f>
        <v>51711</v>
      </c>
      <c r="AU38" s="34">
        <f>AO38+AR38</f>
        <v>0</v>
      </c>
      <c r="AV38" s="34">
        <f>AP38+AS38</f>
        <v>51711</v>
      </c>
    </row>
    <row r="39" spans="1:48" s="10" customFormat="1" ht="32.25" customHeight="1">
      <c r="A39" s="83" t="s">
        <v>437</v>
      </c>
      <c r="B39" s="32" t="s">
        <v>48</v>
      </c>
      <c r="C39" s="32" t="s">
        <v>51</v>
      </c>
      <c r="D39" s="33" t="s">
        <v>271</v>
      </c>
      <c r="E39" s="32" t="s">
        <v>79</v>
      </c>
      <c r="F39" s="34">
        <f t="shared" ref="F39:AV39" si="35">F40</f>
        <v>8456</v>
      </c>
      <c r="G39" s="34">
        <f t="shared" si="35"/>
        <v>8456</v>
      </c>
      <c r="H39" s="34">
        <f t="shared" si="35"/>
        <v>0</v>
      </c>
      <c r="I39" s="34">
        <f t="shared" si="35"/>
        <v>0</v>
      </c>
      <c r="J39" s="34">
        <f t="shared" si="35"/>
        <v>8456</v>
      </c>
      <c r="K39" s="34"/>
      <c r="L39" s="34">
        <f t="shared" si="35"/>
        <v>8456</v>
      </c>
      <c r="M39" s="34">
        <f t="shared" si="35"/>
        <v>0</v>
      </c>
      <c r="N39" s="34">
        <f t="shared" si="35"/>
        <v>0</v>
      </c>
      <c r="O39" s="34">
        <f t="shared" si="35"/>
        <v>0</v>
      </c>
      <c r="P39" s="34">
        <f t="shared" si="35"/>
        <v>8456</v>
      </c>
      <c r="Q39" s="34">
        <f t="shared" si="35"/>
        <v>0</v>
      </c>
      <c r="R39" s="34">
        <f t="shared" si="35"/>
        <v>8456</v>
      </c>
      <c r="S39" s="34">
        <f t="shared" si="35"/>
        <v>0</v>
      </c>
      <c r="T39" s="34">
        <f t="shared" si="35"/>
        <v>0</v>
      </c>
      <c r="U39" s="34">
        <f t="shared" si="35"/>
        <v>0</v>
      </c>
      <c r="V39" s="34">
        <f t="shared" si="35"/>
        <v>8456</v>
      </c>
      <c r="W39" s="34">
        <f t="shared" si="35"/>
        <v>0</v>
      </c>
      <c r="X39" s="34">
        <f t="shared" si="35"/>
        <v>8456</v>
      </c>
      <c r="Y39" s="34">
        <f t="shared" si="35"/>
        <v>0</v>
      </c>
      <c r="Z39" s="34">
        <f t="shared" si="35"/>
        <v>0</v>
      </c>
      <c r="AA39" s="34">
        <f t="shared" si="35"/>
        <v>0</v>
      </c>
      <c r="AB39" s="34">
        <f t="shared" si="35"/>
        <v>8456</v>
      </c>
      <c r="AC39" s="34">
        <f t="shared" si="35"/>
        <v>0</v>
      </c>
      <c r="AD39" s="34">
        <f t="shared" si="35"/>
        <v>8456</v>
      </c>
      <c r="AE39" s="34">
        <f t="shared" si="35"/>
        <v>0</v>
      </c>
      <c r="AF39" s="34">
        <f t="shared" si="35"/>
        <v>0</v>
      </c>
      <c r="AG39" s="34">
        <f t="shared" si="35"/>
        <v>0</v>
      </c>
      <c r="AH39" s="34">
        <f t="shared" si="35"/>
        <v>8456</v>
      </c>
      <c r="AI39" s="34">
        <f t="shared" si="35"/>
        <v>0</v>
      </c>
      <c r="AJ39" s="34">
        <f t="shared" si="35"/>
        <v>8456</v>
      </c>
      <c r="AK39" s="108">
        <f t="shared" si="35"/>
        <v>0</v>
      </c>
      <c r="AL39" s="108">
        <f t="shared" si="35"/>
        <v>0</v>
      </c>
      <c r="AM39" s="108">
        <f t="shared" si="35"/>
        <v>0</v>
      </c>
      <c r="AN39" s="34">
        <f t="shared" si="35"/>
        <v>8456</v>
      </c>
      <c r="AO39" s="34">
        <f t="shared" si="35"/>
        <v>0</v>
      </c>
      <c r="AP39" s="34">
        <f t="shared" si="35"/>
        <v>8456</v>
      </c>
      <c r="AQ39" s="108">
        <f t="shared" si="35"/>
        <v>0</v>
      </c>
      <c r="AR39" s="108">
        <f t="shared" si="35"/>
        <v>0</v>
      </c>
      <c r="AS39" s="108">
        <f t="shared" si="35"/>
        <v>0</v>
      </c>
      <c r="AT39" s="34">
        <f t="shared" si="35"/>
        <v>8456</v>
      </c>
      <c r="AU39" s="34">
        <f t="shared" si="35"/>
        <v>0</v>
      </c>
      <c r="AV39" s="34">
        <f t="shared" si="35"/>
        <v>8456</v>
      </c>
    </row>
    <row r="40" spans="1:48" s="10" customFormat="1" ht="49.5" customHeight="1">
      <c r="A40" s="42" t="s">
        <v>176</v>
      </c>
      <c r="B40" s="32" t="s">
        <v>48</v>
      </c>
      <c r="C40" s="32" t="s">
        <v>51</v>
      </c>
      <c r="D40" s="33" t="s">
        <v>271</v>
      </c>
      <c r="E40" s="32" t="s">
        <v>175</v>
      </c>
      <c r="F40" s="34">
        <v>8456</v>
      </c>
      <c r="G40" s="34">
        <v>8456</v>
      </c>
      <c r="H40" s="34"/>
      <c r="I40" s="34"/>
      <c r="J40" s="34">
        <f>F40+H40</f>
        <v>8456</v>
      </c>
      <c r="K40" s="34"/>
      <c r="L40" s="34">
        <f>G40+I40</f>
        <v>8456</v>
      </c>
      <c r="M40" s="90"/>
      <c r="N40" s="90"/>
      <c r="O40" s="90"/>
      <c r="P40" s="34">
        <f>J40+M40</f>
        <v>8456</v>
      </c>
      <c r="Q40" s="34">
        <f>K40+N40</f>
        <v>0</v>
      </c>
      <c r="R40" s="34">
        <f>L40+O40</f>
        <v>8456</v>
      </c>
      <c r="S40" s="90"/>
      <c r="T40" s="90"/>
      <c r="U40" s="90"/>
      <c r="V40" s="34">
        <f>P40+S40</f>
        <v>8456</v>
      </c>
      <c r="W40" s="34">
        <f>Q40+T40</f>
        <v>0</v>
      </c>
      <c r="X40" s="34">
        <f>R40+U40</f>
        <v>8456</v>
      </c>
      <c r="Y40" s="90"/>
      <c r="Z40" s="90"/>
      <c r="AA40" s="90"/>
      <c r="AB40" s="34">
        <f>V40+Y40</f>
        <v>8456</v>
      </c>
      <c r="AC40" s="34">
        <f>W40+Z40</f>
        <v>0</v>
      </c>
      <c r="AD40" s="34">
        <f>X40+AA40</f>
        <v>8456</v>
      </c>
      <c r="AE40" s="90"/>
      <c r="AF40" s="90"/>
      <c r="AG40" s="90"/>
      <c r="AH40" s="34">
        <f>AB40+AE40</f>
        <v>8456</v>
      </c>
      <c r="AI40" s="34">
        <f>AC40+AF40</f>
        <v>0</v>
      </c>
      <c r="AJ40" s="34">
        <f>AD40+AG40</f>
        <v>8456</v>
      </c>
      <c r="AK40" s="131"/>
      <c r="AL40" s="131"/>
      <c r="AM40" s="131"/>
      <c r="AN40" s="34">
        <f>AH40+AK40</f>
        <v>8456</v>
      </c>
      <c r="AO40" s="34">
        <f>AI40+AL40</f>
        <v>0</v>
      </c>
      <c r="AP40" s="34">
        <f>AJ40+AM40</f>
        <v>8456</v>
      </c>
      <c r="AQ40" s="131"/>
      <c r="AR40" s="131"/>
      <c r="AS40" s="131"/>
      <c r="AT40" s="34">
        <f>AN40+AQ40</f>
        <v>8456</v>
      </c>
      <c r="AU40" s="34">
        <f>AO40+AR40</f>
        <v>0</v>
      </c>
      <c r="AV40" s="34">
        <f>AP40+AS40</f>
        <v>8456</v>
      </c>
    </row>
    <row r="41" spans="1:48" s="9" customFormat="1" ht="24" customHeight="1">
      <c r="A41" s="31" t="s">
        <v>98</v>
      </c>
      <c r="B41" s="32" t="s">
        <v>48</v>
      </c>
      <c r="C41" s="32" t="s">
        <v>51</v>
      </c>
      <c r="D41" s="33" t="s">
        <v>271</v>
      </c>
      <c r="E41" s="32" t="s">
        <v>99</v>
      </c>
      <c r="F41" s="34">
        <f t="shared" ref="F41:AV41" si="36">F42</f>
        <v>466</v>
      </c>
      <c r="G41" s="34">
        <f t="shared" si="36"/>
        <v>466</v>
      </c>
      <c r="H41" s="34">
        <f t="shared" si="36"/>
        <v>0</v>
      </c>
      <c r="I41" s="34">
        <f t="shared" si="36"/>
        <v>0</v>
      </c>
      <c r="J41" s="34">
        <f t="shared" si="36"/>
        <v>466</v>
      </c>
      <c r="K41" s="34"/>
      <c r="L41" s="34">
        <f t="shared" si="36"/>
        <v>466</v>
      </c>
      <c r="M41" s="34">
        <f t="shared" si="36"/>
        <v>0</v>
      </c>
      <c r="N41" s="34">
        <f t="shared" si="36"/>
        <v>0</v>
      </c>
      <c r="O41" s="34">
        <f t="shared" si="36"/>
        <v>0</v>
      </c>
      <c r="P41" s="34">
        <f t="shared" si="36"/>
        <v>466</v>
      </c>
      <c r="Q41" s="34">
        <f t="shared" si="36"/>
        <v>0</v>
      </c>
      <c r="R41" s="34">
        <f t="shared" si="36"/>
        <v>466</v>
      </c>
      <c r="S41" s="34">
        <f t="shared" si="36"/>
        <v>0</v>
      </c>
      <c r="T41" s="34">
        <f t="shared" si="36"/>
        <v>0</v>
      </c>
      <c r="U41" s="34">
        <f t="shared" si="36"/>
        <v>0</v>
      </c>
      <c r="V41" s="34">
        <f t="shared" si="36"/>
        <v>466</v>
      </c>
      <c r="W41" s="34">
        <f t="shared" si="36"/>
        <v>0</v>
      </c>
      <c r="X41" s="34">
        <f t="shared" si="36"/>
        <v>466</v>
      </c>
      <c r="Y41" s="34">
        <f t="shared" si="36"/>
        <v>0</v>
      </c>
      <c r="Z41" s="34">
        <f t="shared" si="36"/>
        <v>0</v>
      </c>
      <c r="AA41" s="34">
        <f t="shared" si="36"/>
        <v>0</v>
      </c>
      <c r="AB41" s="34">
        <f t="shared" si="36"/>
        <v>466</v>
      </c>
      <c r="AC41" s="34">
        <f t="shared" si="36"/>
        <v>0</v>
      </c>
      <c r="AD41" s="34">
        <f t="shared" si="36"/>
        <v>466</v>
      </c>
      <c r="AE41" s="34">
        <f t="shared" si="36"/>
        <v>0</v>
      </c>
      <c r="AF41" s="34">
        <f t="shared" si="36"/>
        <v>0</v>
      </c>
      <c r="AG41" s="34">
        <f t="shared" si="36"/>
        <v>0</v>
      </c>
      <c r="AH41" s="34">
        <f t="shared" si="36"/>
        <v>466</v>
      </c>
      <c r="AI41" s="34">
        <f t="shared" si="36"/>
        <v>0</v>
      </c>
      <c r="AJ41" s="34">
        <f t="shared" si="36"/>
        <v>466</v>
      </c>
      <c r="AK41" s="108">
        <f t="shared" si="36"/>
        <v>0</v>
      </c>
      <c r="AL41" s="108">
        <f t="shared" si="36"/>
        <v>0</v>
      </c>
      <c r="AM41" s="108">
        <f t="shared" si="36"/>
        <v>0</v>
      </c>
      <c r="AN41" s="34">
        <f t="shared" si="36"/>
        <v>466</v>
      </c>
      <c r="AO41" s="34">
        <f t="shared" si="36"/>
        <v>0</v>
      </c>
      <c r="AP41" s="34">
        <f t="shared" si="36"/>
        <v>466</v>
      </c>
      <c r="AQ41" s="108">
        <f t="shared" si="36"/>
        <v>0</v>
      </c>
      <c r="AR41" s="108">
        <f t="shared" si="36"/>
        <v>0</v>
      </c>
      <c r="AS41" s="108">
        <f t="shared" si="36"/>
        <v>0</v>
      </c>
      <c r="AT41" s="34">
        <f t="shared" si="36"/>
        <v>466</v>
      </c>
      <c r="AU41" s="34">
        <f t="shared" si="36"/>
        <v>0</v>
      </c>
      <c r="AV41" s="34">
        <f t="shared" si="36"/>
        <v>466</v>
      </c>
    </row>
    <row r="42" spans="1:48" s="9" customFormat="1" ht="28.5" customHeight="1">
      <c r="A42" s="31" t="s">
        <v>178</v>
      </c>
      <c r="B42" s="32" t="s">
        <v>48</v>
      </c>
      <c r="C42" s="32" t="s">
        <v>51</v>
      </c>
      <c r="D42" s="33" t="s">
        <v>271</v>
      </c>
      <c r="E42" s="32" t="s">
        <v>177</v>
      </c>
      <c r="F42" s="34">
        <v>466</v>
      </c>
      <c r="G42" s="34">
        <v>466</v>
      </c>
      <c r="H42" s="34"/>
      <c r="I42" s="34"/>
      <c r="J42" s="34">
        <f>F42+H42</f>
        <v>466</v>
      </c>
      <c r="K42" s="34"/>
      <c r="L42" s="34">
        <f>G42+I42</f>
        <v>466</v>
      </c>
      <c r="M42" s="89"/>
      <c r="N42" s="89"/>
      <c r="O42" s="89"/>
      <c r="P42" s="34">
        <f>J42+M42</f>
        <v>466</v>
      </c>
      <c r="Q42" s="34">
        <f>K42+N42</f>
        <v>0</v>
      </c>
      <c r="R42" s="34">
        <f>L42+O42</f>
        <v>466</v>
      </c>
      <c r="S42" s="89"/>
      <c r="T42" s="89"/>
      <c r="U42" s="89"/>
      <c r="V42" s="34">
        <f>P42+S42</f>
        <v>466</v>
      </c>
      <c r="W42" s="34">
        <f>Q42+T42</f>
        <v>0</v>
      </c>
      <c r="X42" s="34">
        <f>R42+U42</f>
        <v>466</v>
      </c>
      <c r="Y42" s="89"/>
      <c r="Z42" s="89"/>
      <c r="AA42" s="89"/>
      <c r="AB42" s="34">
        <f>V42+Y42</f>
        <v>466</v>
      </c>
      <c r="AC42" s="34">
        <f>W42+Z42</f>
        <v>0</v>
      </c>
      <c r="AD42" s="34">
        <f>X42+AA42</f>
        <v>466</v>
      </c>
      <c r="AE42" s="89"/>
      <c r="AF42" s="89"/>
      <c r="AG42" s="89"/>
      <c r="AH42" s="34">
        <f>AB42+AE42</f>
        <v>466</v>
      </c>
      <c r="AI42" s="34">
        <f>AC42+AF42</f>
        <v>0</v>
      </c>
      <c r="AJ42" s="34">
        <f>AD42+AG42</f>
        <v>466</v>
      </c>
      <c r="AK42" s="118"/>
      <c r="AL42" s="118"/>
      <c r="AM42" s="118"/>
      <c r="AN42" s="34">
        <f>AH42+AK42</f>
        <v>466</v>
      </c>
      <c r="AO42" s="34">
        <f>AI42+AL42</f>
        <v>0</v>
      </c>
      <c r="AP42" s="34">
        <f>AJ42+AM42</f>
        <v>466</v>
      </c>
      <c r="AQ42" s="118"/>
      <c r="AR42" s="118"/>
      <c r="AS42" s="118"/>
      <c r="AT42" s="34">
        <f>AN42+AQ42</f>
        <v>466</v>
      </c>
      <c r="AU42" s="34">
        <f>AO42+AR42</f>
        <v>0</v>
      </c>
      <c r="AV42" s="34">
        <f>AP42+AS42</f>
        <v>466</v>
      </c>
    </row>
    <row r="43" spans="1:48" s="10" customFormat="1" ht="16.5">
      <c r="A43" s="31"/>
      <c r="B43" s="32"/>
      <c r="C43" s="32"/>
      <c r="D43" s="43"/>
      <c r="E43" s="32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131"/>
      <c r="AL43" s="131"/>
      <c r="AM43" s="131"/>
      <c r="AN43" s="90"/>
      <c r="AO43" s="90"/>
      <c r="AP43" s="90"/>
      <c r="AQ43" s="131"/>
      <c r="AR43" s="131"/>
      <c r="AS43" s="131"/>
      <c r="AT43" s="90"/>
      <c r="AU43" s="90"/>
      <c r="AV43" s="90"/>
    </row>
    <row r="44" spans="1:48" s="7" customFormat="1" ht="107.25" customHeight="1">
      <c r="A44" s="38" t="s">
        <v>52</v>
      </c>
      <c r="B44" s="28" t="s">
        <v>48</v>
      </c>
      <c r="C44" s="28" t="s">
        <v>53</v>
      </c>
      <c r="D44" s="39"/>
      <c r="E44" s="28"/>
      <c r="F44" s="30">
        <f t="shared" ref="F44:U46" si="37">F45</f>
        <v>504046</v>
      </c>
      <c r="G44" s="30">
        <f t="shared" si="37"/>
        <v>504046</v>
      </c>
      <c r="H44" s="30">
        <f t="shared" si="37"/>
        <v>0</v>
      </c>
      <c r="I44" s="30">
        <f t="shared" si="37"/>
        <v>0</v>
      </c>
      <c r="J44" s="30">
        <f t="shared" si="37"/>
        <v>504046</v>
      </c>
      <c r="K44" s="30"/>
      <c r="L44" s="30">
        <f t="shared" si="37"/>
        <v>504046</v>
      </c>
      <c r="M44" s="30">
        <f t="shared" si="37"/>
        <v>0</v>
      </c>
      <c r="N44" s="30">
        <f t="shared" si="37"/>
        <v>0</v>
      </c>
      <c r="O44" s="30">
        <f t="shared" si="37"/>
        <v>0</v>
      </c>
      <c r="P44" s="30">
        <f t="shared" si="37"/>
        <v>504046</v>
      </c>
      <c r="Q44" s="30">
        <f t="shared" si="37"/>
        <v>0</v>
      </c>
      <c r="R44" s="30">
        <f t="shared" si="37"/>
        <v>504046</v>
      </c>
      <c r="S44" s="30">
        <f t="shared" si="37"/>
        <v>0</v>
      </c>
      <c r="T44" s="30">
        <f t="shared" si="37"/>
        <v>0</v>
      </c>
      <c r="U44" s="30">
        <f t="shared" si="37"/>
        <v>0</v>
      </c>
      <c r="V44" s="30">
        <f t="shared" ref="S44:AH46" si="38">V45</f>
        <v>504046</v>
      </c>
      <c r="W44" s="30">
        <f t="shared" si="38"/>
        <v>0</v>
      </c>
      <c r="X44" s="30">
        <f t="shared" si="38"/>
        <v>504046</v>
      </c>
      <c r="Y44" s="30">
        <f t="shared" si="38"/>
        <v>0</v>
      </c>
      <c r="Z44" s="30">
        <f t="shared" si="38"/>
        <v>0</v>
      </c>
      <c r="AA44" s="30">
        <f t="shared" si="38"/>
        <v>0</v>
      </c>
      <c r="AB44" s="30">
        <f t="shared" si="38"/>
        <v>504046</v>
      </c>
      <c r="AC44" s="30">
        <f t="shared" si="38"/>
        <v>0</v>
      </c>
      <c r="AD44" s="30">
        <f t="shared" si="38"/>
        <v>504046</v>
      </c>
      <c r="AE44" s="30">
        <f t="shared" si="38"/>
        <v>0</v>
      </c>
      <c r="AF44" s="30">
        <f t="shared" si="38"/>
        <v>0</v>
      </c>
      <c r="AG44" s="30">
        <f t="shared" si="38"/>
        <v>0</v>
      </c>
      <c r="AH44" s="30">
        <f t="shared" si="38"/>
        <v>504046</v>
      </c>
      <c r="AI44" s="30">
        <f t="shared" ref="AH44:AV46" si="39">AI45</f>
        <v>0</v>
      </c>
      <c r="AJ44" s="30">
        <f t="shared" si="39"/>
        <v>504046</v>
      </c>
      <c r="AK44" s="107">
        <f t="shared" si="39"/>
        <v>0</v>
      </c>
      <c r="AL44" s="107">
        <f t="shared" si="39"/>
        <v>0</v>
      </c>
      <c r="AM44" s="107">
        <f t="shared" si="39"/>
        <v>0</v>
      </c>
      <c r="AN44" s="30">
        <f t="shared" si="39"/>
        <v>504046</v>
      </c>
      <c r="AO44" s="30">
        <f t="shared" si="39"/>
        <v>0</v>
      </c>
      <c r="AP44" s="30">
        <f t="shared" si="39"/>
        <v>504046</v>
      </c>
      <c r="AQ44" s="107">
        <f t="shared" si="39"/>
        <v>0</v>
      </c>
      <c r="AR44" s="107">
        <f t="shared" si="39"/>
        <v>0</v>
      </c>
      <c r="AS44" s="107">
        <f t="shared" si="39"/>
        <v>0</v>
      </c>
      <c r="AT44" s="30">
        <f t="shared" si="39"/>
        <v>504046</v>
      </c>
      <c r="AU44" s="30">
        <f t="shared" si="39"/>
        <v>0</v>
      </c>
      <c r="AV44" s="30">
        <f t="shared" si="39"/>
        <v>504046</v>
      </c>
    </row>
    <row r="45" spans="1:48" s="8" customFormat="1" ht="57" customHeight="1">
      <c r="A45" s="31" t="s">
        <v>460</v>
      </c>
      <c r="B45" s="32" t="s">
        <v>48</v>
      </c>
      <c r="C45" s="32" t="s">
        <v>53</v>
      </c>
      <c r="D45" s="33" t="s">
        <v>244</v>
      </c>
      <c r="E45" s="41"/>
      <c r="F45" s="34">
        <f t="shared" ref="F45:J46" si="40">F46</f>
        <v>504046</v>
      </c>
      <c r="G45" s="34">
        <f t="shared" si="40"/>
        <v>504046</v>
      </c>
      <c r="H45" s="34">
        <f t="shared" si="40"/>
        <v>0</v>
      </c>
      <c r="I45" s="34">
        <f t="shared" si="40"/>
        <v>0</v>
      </c>
      <c r="J45" s="34">
        <f t="shared" si="40"/>
        <v>504046</v>
      </c>
      <c r="K45" s="34"/>
      <c r="L45" s="34">
        <f>L46</f>
        <v>504046</v>
      </c>
      <c r="M45" s="34">
        <f t="shared" si="37"/>
        <v>0</v>
      </c>
      <c r="N45" s="34">
        <f t="shared" si="37"/>
        <v>0</v>
      </c>
      <c r="O45" s="34">
        <f t="shared" si="37"/>
        <v>0</v>
      </c>
      <c r="P45" s="34">
        <f t="shared" si="37"/>
        <v>504046</v>
      </c>
      <c r="Q45" s="34">
        <f t="shared" si="37"/>
        <v>0</v>
      </c>
      <c r="R45" s="34">
        <f t="shared" si="37"/>
        <v>504046</v>
      </c>
      <c r="S45" s="34">
        <f t="shared" si="38"/>
        <v>0</v>
      </c>
      <c r="T45" s="34">
        <f t="shared" si="38"/>
        <v>0</v>
      </c>
      <c r="U45" s="34">
        <f t="shared" si="38"/>
        <v>0</v>
      </c>
      <c r="V45" s="34">
        <f t="shared" si="38"/>
        <v>504046</v>
      </c>
      <c r="W45" s="34">
        <f t="shared" si="38"/>
        <v>0</v>
      </c>
      <c r="X45" s="34">
        <f t="shared" si="38"/>
        <v>504046</v>
      </c>
      <c r="Y45" s="34">
        <f t="shared" si="38"/>
        <v>0</v>
      </c>
      <c r="Z45" s="34">
        <f t="shared" si="38"/>
        <v>0</v>
      </c>
      <c r="AA45" s="34">
        <f t="shared" si="38"/>
        <v>0</v>
      </c>
      <c r="AB45" s="34">
        <f t="shared" si="38"/>
        <v>504046</v>
      </c>
      <c r="AC45" s="34">
        <f t="shared" si="38"/>
        <v>0</v>
      </c>
      <c r="AD45" s="34">
        <f t="shared" si="38"/>
        <v>504046</v>
      </c>
      <c r="AE45" s="34">
        <f t="shared" si="38"/>
        <v>0</v>
      </c>
      <c r="AF45" s="34">
        <f t="shared" si="38"/>
        <v>0</v>
      </c>
      <c r="AG45" s="34">
        <f t="shared" si="38"/>
        <v>0</v>
      </c>
      <c r="AH45" s="34">
        <f t="shared" si="39"/>
        <v>504046</v>
      </c>
      <c r="AI45" s="34">
        <f t="shared" si="39"/>
        <v>0</v>
      </c>
      <c r="AJ45" s="34">
        <f t="shared" si="39"/>
        <v>504046</v>
      </c>
      <c r="AK45" s="108">
        <f t="shared" si="39"/>
        <v>0</v>
      </c>
      <c r="AL45" s="108">
        <f t="shared" si="39"/>
        <v>0</v>
      </c>
      <c r="AM45" s="108">
        <f t="shared" si="39"/>
        <v>0</v>
      </c>
      <c r="AN45" s="34">
        <f t="shared" si="39"/>
        <v>504046</v>
      </c>
      <c r="AO45" s="34">
        <f t="shared" si="39"/>
        <v>0</v>
      </c>
      <c r="AP45" s="34">
        <f t="shared" si="39"/>
        <v>504046</v>
      </c>
      <c r="AQ45" s="108">
        <f t="shared" si="39"/>
        <v>0</v>
      </c>
      <c r="AR45" s="108">
        <f t="shared" si="39"/>
        <v>0</v>
      </c>
      <c r="AS45" s="108">
        <f t="shared" si="39"/>
        <v>0</v>
      </c>
      <c r="AT45" s="34">
        <f t="shared" si="39"/>
        <v>504046</v>
      </c>
      <c r="AU45" s="34">
        <f t="shared" si="39"/>
        <v>0</v>
      </c>
      <c r="AV45" s="34">
        <f t="shared" si="39"/>
        <v>504046</v>
      </c>
    </row>
    <row r="46" spans="1:48" s="8" customFormat="1" ht="21" customHeight="1">
      <c r="A46" s="35" t="s">
        <v>113</v>
      </c>
      <c r="B46" s="32" t="s">
        <v>48</v>
      </c>
      <c r="C46" s="32" t="s">
        <v>53</v>
      </c>
      <c r="D46" s="36" t="s">
        <v>245</v>
      </c>
      <c r="E46" s="41"/>
      <c r="F46" s="34">
        <f t="shared" si="40"/>
        <v>504046</v>
      </c>
      <c r="G46" s="34">
        <f t="shared" si="40"/>
        <v>504046</v>
      </c>
      <c r="H46" s="34">
        <f t="shared" si="40"/>
        <v>0</v>
      </c>
      <c r="I46" s="34">
        <f t="shared" si="40"/>
        <v>0</v>
      </c>
      <c r="J46" s="34">
        <f t="shared" si="40"/>
        <v>504046</v>
      </c>
      <c r="K46" s="34"/>
      <c r="L46" s="34">
        <f>L47</f>
        <v>504046</v>
      </c>
      <c r="M46" s="34">
        <f t="shared" si="37"/>
        <v>0</v>
      </c>
      <c r="N46" s="34">
        <f t="shared" si="37"/>
        <v>0</v>
      </c>
      <c r="O46" s="34">
        <f t="shared" si="37"/>
        <v>0</v>
      </c>
      <c r="P46" s="34">
        <f t="shared" si="37"/>
        <v>504046</v>
      </c>
      <c r="Q46" s="34">
        <f t="shared" si="37"/>
        <v>0</v>
      </c>
      <c r="R46" s="34">
        <f t="shared" si="37"/>
        <v>504046</v>
      </c>
      <c r="S46" s="34">
        <f t="shared" si="38"/>
        <v>0</v>
      </c>
      <c r="T46" s="34">
        <f t="shared" si="38"/>
        <v>0</v>
      </c>
      <c r="U46" s="34">
        <f t="shared" si="38"/>
        <v>0</v>
      </c>
      <c r="V46" s="34">
        <f t="shared" si="38"/>
        <v>504046</v>
      </c>
      <c r="W46" s="34">
        <f t="shared" si="38"/>
        <v>0</v>
      </c>
      <c r="X46" s="34">
        <f t="shared" si="38"/>
        <v>504046</v>
      </c>
      <c r="Y46" s="34">
        <f t="shared" si="38"/>
        <v>0</v>
      </c>
      <c r="Z46" s="34">
        <f t="shared" si="38"/>
        <v>0</v>
      </c>
      <c r="AA46" s="34">
        <f t="shared" si="38"/>
        <v>0</v>
      </c>
      <c r="AB46" s="34">
        <f t="shared" si="38"/>
        <v>504046</v>
      </c>
      <c r="AC46" s="34">
        <f t="shared" si="38"/>
        <v>0</v>
      </c>
      <c r="AD46" s="34">
        <f t="shared" si="38"/>
        <v>504046</v>
      </c>
      <c r="AE46" s="34">
        <f t="shared" si="38"/>
        <v>0</v>
      </c>
      <c r="AF46" s="34">
        <f t="shared" si="38"/>
        <v>0</v>
      </c>
      <c r="AG46" s="34">
        <f t="shared" si="38"/>
        <v>0</v>
      </c>
      <c r="AH46" s="34">
        <f t="shared" si="39"/>
        <v>504046</v>
      </c>
      <c r="AI46" s="34">
        <f t="shared" si="39"/>
        <v>0</v>
      </c>
      <c r="AJ46" s="34">
        <f t="shared" si="39"/>
        <v>504046</v>
      </c>
      <c r="AK46" s="108">
        <f t="shared" si="39"/>
        <v>0</v>
      </c>
      <c r="AL46" s="108">
        <f t="shared" si="39"/>
        <v>0</v>
      </c>
      <c r="AM46" s="108">
        <f t="shared" si="39"/>
        <v>0</v>
      </c>
      <c r="AN46" s="34">
        <f t="shared" si="39"/>
        <v>504046</v>
      </c>
      <c r="AO46" s="34">
        <f t="shared" si="39"/>
        <v>0</v>
      </c>
      <c r="AP46" s="34">
        <f t="shared" si="39"/>
        <v>504046</v>
      </c>
      <c r="AQ46" s="108">
        <f t="shared" si="39"/>
        <v>0</v>
      </c>
      <c r="AR46" s="108">
        <f t="shared" si="39"/>
        <v>0</v>
      </c>
      <c r="AS46" s="108">
        <f t="shared" si="39"/>
        <v>0</v>
      </c>
      <c r="AT46" s="34">
        <f t="shared" si="39"/>
        <v>504046</v>
      </c>
      <c r="AU46" s="34">
        <f t="shared" si="39"/>
        <v>0</v>
      </c>
      <c r="AV46" s="34">
        <f t="shared" si="39"/>
        <v>504046</v>
      </c>
    </row>
    <row r="47" spans="1:48" s="8" customFormat="1" ht="37.5" customHeight="1">
      <c r="A47" s="31" t="s">
        <v>153</v>
      </c>
      <c r="B47" s="32" t="s">
        <v>48</v>
      </c>
      <c r="C47" s="32" t="s">
        <v>53</v>
      </c>
      <c r="D47" s="36" t="s">
        <v>251</v>
      </c>
      <c r="E47" s="32"/>
      <c r="F47" s="34">
        <f t="shared" ref="F47:AV47" si="41">F48</f>
        <v>504046</v>
      </c>
      <c r="G47" s="34">
        <f t="shared" si="41"/>
        <v>504046</v>
      </c>
      <c r="H47" s="34">
        <f t="shared" si="41"/>
        <v>0</v>
      </c>
      <c r="I47" s="34">
        <f t="shared" si="41"/>
        <v>0</v>
      </c>
      <c r="J47" s="34">
        <f t="shared" si="41"/>
        <v>504046</v>
      </c>
      <c r="K47" s="34"/>
      <c r="L47" s="34">
        <f t="shared" si="41"/>
        <v>504046</v>
      </c>
      <c r="M47" s="34">
        <f t="shared" si="41"/>
        <v>0</v>
      </c>
      <c r="N47" s="34">
        <f t="shared" si="41"/>
        <v>0</v>
      </c>
      <c r="O47" s="34">
        <f t="shared" si="41"/>
        <v>0</v>
      </c>
      <c r="P47" s="34">
        <f t="shared" si="41"/>
        <v>504046</v>
      </c>
      <c r="Q47" s="34">
        <f t="shared" si="41"/>
        <v>0</v>
      </c>
      <c r="R47" s="34">
        <f t="shared" si="41"/>
        <v>504046</v>
      </c>
      <c r="S47" s="34">
        <f t="shared" si="41"/>
        <v>0</v>
      </c>
      <c r="T47" s="34">
        <f t="shared" si="41"/>
        <v>0</v>
      </c>
      <c r="U47" s="34">
        <f t="shared" si="41"/>
        <v>0</v>
      </c>
      <c r="V47" s="34">
        <f t="shared" si="41"/>
        <v>504046</v>
      </c>
      <c r="W47" s="34">
        <f t="shared" si="41"/>
        <v>0</v>
      </c>
      <c r="X47" s="34">
        <f t="shared" si="41"/>
        <v>504046</v>
      </c>
      <c r="Y47" s="34">
        <f t="shared" si="41"/>
        <v>0</v>
      </c>
      <c r="Z47" s="34">
        <f t="shared" si="41"/>
        <v>0</v>
      </c>
      <c r="AA47" s="34">
        <f t="shared" si="41"/>
        <v>0</v>
      </c>
      <c r="AB47" s="34">
        <f t="shared" si="41"/>
        <v>504046</v>
      </c>
      <c r="AC47" s="34">
        <f t="shared" si="41"/>
        <v>0</v>
      </c>
      <c r="AD47" s="34">
        <f t="shared" si="41"/>
        <v>504046</v>
      </c>
      <c r="AE47" s="34">
        <f t="shared" si="41"/>
        <v>0</v>
      </c>
      <c r="AF47" s="34">
        <f t="shared" si="41"/>
        <v>0</v>
      </c>
      <c r="AG47" s="34">
        <f t="shared" si="41"/>
        <v>0</v>
      </c>
      <c r="AH47" s="34">
        <f t="shared" si="41"/>
        <v>504046</v>
      </c>
      <c r="AI47" s="34">
        <f t="shared" si="41"/>
        <v>0</v>
      </c>
      <c r="AJ47" s="34">
        <f t="shared" si="41"/>
        <v>504046</v>
      </c>
      <c r="AK47" s="108">
        <f t="shared" si="41"/>
        <v>0</v>
      </c>
      <c r="AL47" s="108">
        <f t="shared" si="41"/>
        <v>0</v>
      </c>
      <c r="AM47" s="108">
        <f t="shared" si="41"/>
        <v>0</v>
      </c>
      <c r="AN47" s="34">
        <f t="shared" si="41"/>
        <v>504046</v>
      </c>
      <c r="AO47" s="34">
        <f t="shared" si="41"/>
        <v>0</v>
      </c>
      <c r="AP47" s="34">
        <f t="shared" si="41"/>
        <v>504046</v>
      </c>
      <c r="AQ47" s="108">
        <f t="shared" si="41"/>
        <v>0</v>
      </c>
      <c r="AR47" s="108">
        <f t="shared" si="41"/>
        <v>0</v>
      </c>
      <c r="AS47" s="108">
        <f t="shared" si="41"/>
        <v>0</v>
      </c>
      <c r="AT47" s="34">
        <f t="shared" si="41"/>
        <v>504046</v>
      </c>
      <c r="AU47" s="34">
        <f t="shared" si="41"/>
        <v>0</v>
      </c>
      <c r="AV47" s="34">
        <f t="shared" si="41"/>
        <v>504046</v>
      </c>
    </row>
    <row r="48" spans="1:48" s="9" customFormat="1" ht="21.75" customHeight="1">
      <c r="A48" s="31" t="s">
        <v>112</v>
      </c>
      <c r="B48" s="32" t="s">
        <v>48</v>
      </c>
      <c r="C48" s="32" t="s">
        <v>53</v>
      </c>
      <c r="D48" s="36" t="s">
        <v>254</v>
      </c>
      <c r="E48" s="32"/>
      <c r="F48" s="34">
        <f>F49+F51+F53</f>
        <v>504046</v>
      </c>
      <c r="G48" s="34">
        <f>G49+G51+G53</f>
        <v>504046</v>
      </c>
      <c r="H48" s="34">
        <f>H49+H51+H53</f>
        <v>0</v>
      </c>
      <c r="I48" s="34">
        <f>I49+I51+I53</f>
        <v>0</v>
      </c>
      <c r="J48" s="34">
        <f>J49+J51+J53</f>
        <v>504046</v>
      </c>
      <c r="K48" s="34"/>
      <c r="L48" s="34">
        <f>L49+L51+L53</f>
        <v>504046</v>
      </c>
      <c r="M48" s="34">
        <f t="shared" ref="M48:R48" si="42">M49+M51+M53</f>
        <v>0</v>
      </c>
      <c r="N48" s="34">
        <f t="shared" si="42"/>
        <v>0</v>
      </c>
      <c r="O48" s="34">
        <f t="shared" si="42"/>
        <v>0</v>
      </c>
      <c r="P48" s="34">
        <f t="shared" si="42"/>
        <v>504046</v>
      </c>
      <c r="Q48" s="34">
        <f t="shared" si="42"/>
        <v>0</v>
      </c>
      <c r="R48" s="34">
        <f t="shared" si="42"/>
        <v>504046</v>
      </c>
      <c r="S48" s="34">
        <f t="shared" ref="S48:X48" si="43">S49+S51+S53</f>
        <v>0</v>
      </c>
      <c r="T48" s="34">
        <f t="shared" si="43"/>
        <v>0</v>
      </c>
      <c r="U48" s="34">
        <f t="shared" si="43"/>
        <v>0</v>
      </c>
      <c r="V48" s="34">
        <f t="shared" si="43"/>
        <v>504046</v>
      </c>
      <c r="W48" s="34">
        <f t="shared" si="43"/>
        <v>0</v>
      </c>
      <c r="X48" s="34">
        <f t="shared" si="43"/>
        <v>504046</v>
      </c>
      <c r="Y48" s="34">
        <f t="shared" ref="Y48:AD48" si="44">Y49+Y51+Y53</f>
        <v>0</v>
      </c>
      <c r="Z48" s="34">
        <f t="shared" si="44"/>
        <v>0</v>
      </c>
      <c r="AA48" s="34">
        <f t="shared" si="44"/>
        <v>0</v>
      </c>
      <c r="AB48" s="34">
        <f t="shared" si="44"/>
        <v>504046</v>
      </c>
      <c r="AC48" s="34">
        <f t="shared" si="44"/>
        <v>0</v>
      </c>
      <c r="AD48" s="34">
        <f t="shared" si="44"/>
        <v>504046</v>
      </c>
      <c r="AE48" s="34">
        <f t="shared" ref="AE48:AJ48" si="45">AE49+AE51+AE53</f>
        <v>0</v>
      </c>
      <c r="AF48" s="34">
        <f t="shared" si="45"/>
        <v>0</v>
      </c>
      <c r="AG48" s="34">
        <f t="shared" si="45"/>
        <v>0</v>
      </c>
      <c r="AH48" s="34">
        <f t="shared" si="45"/>
        <v>504046</v>
      </c>
      <c r="AI48" s="34">
        <f t="shared" si="45"/>
        <v>0</v>
      </c>
      <c r="AJ48" s="34">
        <f t="shared" si="45"/>
        <v>504046</v>
      </c>
      <c r="AK48" s="108">
        <f t="shared" ref="AK48:AP48" si="46">AK49+AK51+AK53</f>
        <v>0</v>
      </c>
      <c r="AL48" s="108">
        <f t="shared" si="46"/>
        <v>0</v>
      </c>
      <c r="AM48" s="108">
        <f t="shared" si="46"/>
        <v>0</v>
      </c>
      <c r="AN48" s="34">
        <f t="shared" si="46"/>
        <v>504046</v>
      </c>
      <c r="AO48" s="34">
        <f t="shared" si="46"/>
        <v>0</v>
      </c>
      <c r="AP48" s="34">
        <f t="shared" si="46"/>
        <v>504046</v>
      </c>
      <c r="AQ48" s="108">
        <f t="shared" ref="AQ48:AV48" si="47">AQ49+AQ51+AQ53</f>
        <v>0</v>
      </c>
      <c r="AR48" s="108">
        <f t="shared" si="47"/>
        <v>0</v>
      </c>
      <c r="AS48" s="108">
        <f t="shared" si="47"/>
        <v>0</v>
      </c>
      <c r="AT48" s="34">
        <f t="shared" si="47"/>
        <v>504046</v>
      </c>
      <c r="AU48" s="34">
        <f t="shared" si="47"/>
        <v>0</v>
      </c>
      <c r="AV48" s="34">
        <f t="shared" si="47"/>
        <v>504046</v>
      </c>
    </row>
    <row r="49" spans="1:48" s="9" customFormat="1" ht="82.5" customHeight="1">
      <c r="A49" s="31" t="s">
        <v>482</v>
      </c>
      <c r="B49" s="32" t="s">
        <v>48</v>
      </c>
      <c r="C49" s="32" t="s">
        <v>53</v>
      </c>
      <c r="D49" s="36" t="s">
        <v>254</v>
      </c>
      <c r="E49" s="32" t="s">
        <v>104</v>
      </c>
      <c r="F49" s="34">
        <f t="shared" ref="F49:AV49" si="48">F50</f>
        <v>493468</v>
      </c>
      <c r="G49" s="34">
        <f t="shared" si="48"/>
        <v>493468</v>
      </c>
      <c r="H49" s="34">
        <f t="shared" si="48"/>
        <v>0</v>
      </c>
      <c r="I49" s="34">
        <f t="shared" si="48"/>
        <v>0</v>
      </c>
      <c r="J49" s="34">
        <f t="shared" si="48"/>
        <v>493468</v>
      </c>
      <c r="K49" s="34"/>
      <c r="L49" s="34">
        <f t="shared" si="48"/>
        <v>493468</v>
      </c>
      <c r="M49" s="34">
        <f t="shared" si="48"/>
        <v>0</v>
      </c>
      <c r="N49" s="34">
        <f t="shared" si="48"/>
        <v>0</v>
      </c>
      <c r="O49" s="34">
        <f t="shared" si="48"/>
        <v>0</v>
      </c>
      <c r="P49" s="34">
        <f t="shared" si="48"/>
        <v>493468</v>
      </c>
      <c r="Q49" s="34">
        <f t="shared" si="48"/>
        <v>0</v>
      </c>
      <c r="R49" s="34">
        <f t="shared" si="48"/>
        <v>493468</v>
      </c>
      <c r="S49" s="34">
        <f t="shared" si="48"/>
        <v>0</v>
      </c>
      <c r="T49" s="34">
        <f t="shared" si="48"/>
        <v>0</v>
      </c>
      <c r="U49" s="34">
        <f t="shared" si="48"/>
        <v>0</v>
      </c>
      <c r="V49" s="34">
        <f t="shared" si="48"/>
        <v>493468</v>
      </c>
      <c r="W49" s="34">
        <f t="shared" si="48"/>
        <v>0</v>
      </c>
      <c r="X49" s="34">
        <f t="shared" si="48"/>
        <v>493468</v>
      </c>
      <c r="Y49" s="34">
        <f t="shared" si="48"/>
        <v>0</v>
      </c>
      <c r="Z49" s="34">
        <f t="shared" si="48"/>
        <v>0</v>
      </c>
      <c r="AA49" s="34">
        <f t="shared" si="48"/>
        <v>0</v>
      </c>
      <c r="AB49" s="34">
        <f t="shared" si="48"/>
        <v>493468</v>
      </c>
      <c r="AC49" s="34">
        <f t="shared" si="48"/>
        <v>0</v>
      </c>
      <c r="AD49" s="34">
        <f t="shared" si="48"/>
        <v>493468</v>
      </c>
      <c r="AE49" s="34">
        <f t="shared" si="48"/>
        <v>0</v>
      </c>
      <c r="AF49" s="34">
        <f t="shared" si="48"/>
        <v>0</v>
      </c>
      <c r="AG49" s="34">
        <f t="shared" si="48"/>
        <v>0</v>
      </c>
      <c r="AH49" s="34">
        <f t="shared" si="48"/>
        <v>493468</v>
      </c>
      <c r="AI49" s="34">
        <f t="shared" si="48"/>
        <v>0</v>
      </c>
      <c r="AJ49" s="34">
        <f t="shared" si="48"/>
        <v>493468</v>
      </c>
      <c r="AK49" s="108">
        <f t="shared" si="48"/>
        <v>0</v>
      </c>
      <c r="AL49" s="108">
        <f t="shared" si="48"/>
        <v>0</v>
      </c>
      <c r="AM49" s="108">
        <f t="shared" si="48"/>
        <v>0</v>
      </c>
      <c r="AN49" s="34">
        <f t="shared" si="48"/>
        <v>493468</v>
      </c>
      <c r="AO49" s="34">
        <f t="shared" si="48"/>
        <v>0</v>
      </c>
      <c r="AP49" s="34">
        <f t="shared" si="48"/>
        <v>493468</v>
      </c>
      <c r="AQ49" s="108">
        <f t="shared" si="48"/>
        <v>0</v>
      </c>
      <c r="AR49" s="108">
        <f t="shared" si="48"/>
        <v>0</v>
      </c>
      <c r="AS49" s="108">
        <f t="shared" si="48"/>
        <v>0</v>
      </c>
      <c r="AT49" s="34">
        <f t="shared" si="48"/>
        <v>493468</v>
      </c>
      <c r="AU49" s="34">
        <f t="shared" si="48"/>
        <v>0</v>
      </c>
      <c r="AV49" s="34">
        <f t="shared" si="48"/>
        <v>493468</v>
      </c>
    </row>
    <row r="50" spans="1:48" s="9" customFormat="1" ht="39" customHeight="1">
      <c r="A50" s="35" t="s">
        <v>174</v>
      </c>
      <c r="B50" s="32" t="s">
        <v>48</v>
      </c>
      <c r="C50" s="32" t="s">
        <v>53</v>
      </c>
      <c r="D50" s="36" t="s">
        <v>254</v>
      </c>
      <c r="E50" s="32" t="s">
        <v>173</v>
      </c>
      <c r="F50" s="34">
        <f>437246+56222</f>
        <v>493468</v>
      </c>
      <c r="G50" s="34">
        <f>437246+56222</f>
        <v>493468</v>
      </c>
      <c r="H50" s="34"/>
      <c r="I50" s="34"/>
      <c r="J50" s="34">
        <f>F50+H50</f>
        <v>493468</v>
      </c>
      <c r="K50" s="34"/>
      <c r="L50" s="34">
        <f>G50+I50</f>
        <v>493468</v>
      </c>
      <c r="M50" s="89"/>
      <c r="N50" s="89"/>
      <c r="O50" s="89"/>
      <c r="P50" s="34">
        <f>J50+M50</f>
        <v>493468</v>
      </c>
      <c r="Q50" s="34">
        <f>K50+N50</f>
        <v>0</v>
      </c>
      <c r="R50" s="34">
        <f>L50+O50</f>
        <v>493468</v>
      </c>
      <c r="S50" s="89"/>
      <c r="T50" s="89"/>
      <c r="U50" s="89"/>
      <c r="V50" s="34">
        <f>P50+S50</f>
        <v>493468</v>
      </c>
      <c r="W50" s="34">
        <f>Q50+T50</f>
        <v>0</v>
      </c>
      <c r="X50" s="34">
        <f>R50+U50</f>
        <v>493468</v>
      </c>
      <c r="Y50" s="89"/>
      <c r="Z50" s="89"/>
      <c r="AA50" s="89"/>
      <c r="AB50" s="34">
        <f>V50+Y50</f>
        <v>493468</v>
      </c>
      <c r="AC50" s="34">
        <f>W50+Z50</f>
        <v>0</v>
      </c>
      <c r="AD50" s="34">
        <f>X50+AA50</f>
        <v>493468</v>
      </c>
      <c r="AE50" s="89"/>
      <c r="AF50" s="89"/>
      <c r="AG50" s="89"/>
      <c r="AH50" s="34">
        <f>AB50+AE50</f>
        <v>493468</v>
      </c>
      <c r="AI50" s="34">
        <f>AC50+AF50</f>
        <v>0</v>
      </c>
      <c r="AJ50" s="34">
        <f>AD50+AG50</f>
        <v>493468</v>
      </c>
      <c r="AK50" s="118"/>
      <c r="AL50" s="118"/>
      <c r="AM50" s="118"/>
      <c r="AN50" s="34">
        <f>AH50+AK50</f>
        <v>493468</v>
      </c>
      <c r="AO50" s="34">
        <f>AI50+AL50</f>
        <v>0</v>
      </c>
      <c r="AP50" s="34">
        <f>AJ50+AM50</f>
        <v>493468</v>
      </c>
      <c r="AQ50" s="118"/>
      <c r="AR50" s="118"/>
      <c r="AS50" s="118"/>
      <c r="AT50" s="34">
        <f>AN50+AQ50</f>
        <v>493468</v>
      </c>
      <c r="AU50" s="34">
        <f>AO50+AR50</f>
        <v>0</v>
      </c>
      <c r="AV50" s="34">
        <f>AP50+AS50</f>
        <v>493468</v>
      </c>
    </row>
    <row r="51" spans="1:48" s="9" customFormat="1" ht="38.25" customHeight="1">
      <c r="A51" s="83" t="s">
        <v>437</v>
      </c>
      <c r="B51" s="32" t="s">
        <v>48</v>
      </c>
      <c r="C51" s="32" t="s">
        <v>53</v>
      </c>
      <c r="D51" s="36" t="s">
        <v>254</v>
      </c>
      <c r="E51" s="32" t="s">
        <v>79</v>
      </c>
      <c r="F51" s="34">
        <f t="shared" ref="F51:AV51" si="49">F52</f>
        <v>10577</v>
      </c>
      <c r="G51" s="34">
        <f t="shared" si="49"/>
        <v>10577</v>
      </c>
      <c r="H51" s="34">
        <f t="shared" si="49"/>
        <v>0</v>
      </c>
      <c r="I51" s="34">
        <f t="shared" si="49"/>
        <v>0</v>
      </c>
      <c r="J51" s="34">
        <f t="shared" si="49"/>
        <v>10577</v>
      </c>
      <c r="K51" s="34"/>
      <c r="L51" s="34">
        <f t="shared" si="49"/>
        <v>10577</v>
      </c>
      <c r="M51" s="34">
        <f t="shared" si="49"/>
        <v>0</v>
      </c>
      <c r="N51" s="34">
        <f t="shared" si="49"/>
        <v>0</v>
      </c>
      <c r="O51" s="34">
        <f t="shared" si="49"/>
        <v>0</v>
      </c>
      <c r="P51" s="34">
        <f t="shared" si="49"/>
        <v>10577</v>
      </c>
      <c r="Q51" s="34">
        <f t="shared" si="49"/>
        <v>0</v>
      </c>
      <c r="R51" s="34">
        <f t="shared" si="49"/>
        <v>10577</v>
      </c>
      <c r="S51" s="34">
        <f t="shared" si="49"/>
        <v>0</v>
      </c>
      <c r="T51" s="34">
        <f t="shared" si="49"/>
        <v>0</v>
      </c>
      <c r="U51" s="34">
        <f t="shared" si="49"/>
        <v>0</v>
      </c>
      <c r="V51" s="34">
        <f t="shared" si="49"/>
        <v>10577</v>
      </c>
      <c r="W51" s="34">
        <f t="shared" si="49"/>
        <v>0</v>
      </c>
      <c r="X51" s="34">
        <f t="shared" si="49"/>
        <v>10577</v>
      </c>
      <c r="Y51" s="34">
        <f t="shared" si="49"/>
        <v>0</v>
      </c>
      <c r="Z51" s="34">
        <f t="shared" si="49"/>
        <v>0</v>
      </c>
      <c r="AA51" s="34">
        <f t="shared" si="49"/>
        <v>0</v>
      </c>
      <c r="AB51" s="34">
        <f t="shared" si="49"/>
        <v>10577</v>
      </c>
      <c r="AC51" s="34">
        <f t="shared" si="49"/>
        <v>0</v>
      </c>
      <c r="AD51" s="34">
        <f t="shared" si="49"/>
        <v>10577</v>
      </c>
      <c r="AE51" s="34">
        <f t="shared" si="49"/>
        <v>0</v>
      </c>
      <c r="AF51" s="34">
        <f t="shared" si="49"/>
        <v>0</v>
      </c>
      <c r="AG51" s="34">
        <f t="shared" si="49"/>
        <v>0</v>
      </c>
      <c r="AH51" s="34">
        <f t="shared" si="49"/>
        <v>10577</v>
      </c>
      <c r="AI51" s="34">
        <f t="shared" si="49"/>
        <v>0</v>
      </c>
      <c r="AJ51" s="34">
        <f t="shared" si="49"/>
        <v>10577</v>
      </c>
      <c r="AK51" s="108">
        <f t="shared" si="49"/>
        <v>0</v>
      </c>
      <c r="AL51" s="108">
        <f t="shared" si="49"/>
        <v>0</v>
      </c>
      <c r="AM51" s="108">
        <f t="shared" si="49"/>
        <v>0</v>
      </c>
      <c r="AN51" s="34">
        <f t="shared" si="49"/>
        <v>10577</v>
      </c>
      <c r="AO51" s="34">
        <f t="shared" si="49"/>
        <v>0</v>
      </c>
      <c r="AP51" s="34">
        <f t="shared" si="49"/>
        <v>10577</v>
      </c>
      <c r="AQ51" s="108">
        <f t="shared" si="49"/>
        <v>0</v>
      </c>
      <c r="AR51" s="108">
        <f t="shared" si="49"/>
        <v>0</v>
      </c>
      <c r="AS51" s="108">
        <f t="shared" si="49"/>
        <v>0</v>
      </c>
      <c r="AT51" s="34">
        <f t="shared" si="49"/>
        <v>10577</v>
      </c>
      <c r="AU51" s="34">
        <f t="shared" si="49"/>
        <v>0</v>
      </c>
      <c r="AV51" s="34">
        <f t="shared" si="49"/>
        <v>10577</v>
      </c>
    </row>
    <row r="52" spans="1:48" s="9" customFormat="1" ht="49.5">
      <c r="A52" s="42" t="s">
        <v>176</v>
      </c>
      <c r="B52" s="32" t="s">
        <v>48</v>
      </c>
      <c r="C52" s="32" t="s">
        <v>53</v>
      </c>
      <c r="D52" s="36" t="s">
        <v>254</v>
      </c>
      <c r="E52" s="32" t="s">
        <v>175</v>
      </c>
      <c r="F52" s="34">
        <f>13+7370+3194</f>
        <v>10577</v>
      </c>
      <c r="G52" s="34">
        <f>13+7370+3194</f>
        <v>10577</v>
      </c>
      <c r="H52" s="34"/>
      <c r="I52" s="34"/>
      <c r="J52" s="34">
        <f>F52+H52</f>
        <v>10577</v>
      </c>
      <c r="K52" s="34"/>
      <c r="L52" s="34">
        <f>G52+I52</f>
        <v>10577</v>
      </c>
      <c r="M52" s="89"/>
      <c r="N52" s="89"/>
      <c r="O52" s="89"/>
      <c r="P52" s="34">
        <f>J52+M52</f>
        <v>10577</v>
      </c>
      <c r="Q52" s="34">
        <f>K52+N52</f>
        <v>0</v>
      </c>
      <c r="R52" s="34">
        <f>L52+O52</f>
        <v>10577</v>
      </c>
      <c r="S52" s="89"/>
      <c r="T52" s="89"/>
      <c r="U52" s="89"/>
      <c r="V52" s="34">
        <f>P52+S52</f>
        <v>10577</v>
      </c>
      <c r="W52" s="34">
        <f>Q52+T52</f>
        <v>0</v>
      </c>
      <c r="X52" s="34">
        <f>R52+U52</f>
        <v>10577</v>
      </c>
      <c r="Y52" s="89"/>
      <c r="Z52" s="89"/>
      <c r="AA52" s="89"/>
      <c r="AB52" s="34">
        <f>V52+Y52</f>
        <v>10577</v>
      </c>
      <c r="AC52" s="34">
        <f>W52+Z52</f>
        <v>0</v>
      </c>
      <c r="AD52" s="34">
        <f>X52+AA52</f>
        <v>10577</v>
      </c>
      <c r="AE52" s="89"/>
      <c r="AF52" s="89"/>
      <c r="AG52" s="89"/>
      <c r="AH52" s="34">
        <f>AB52+AE52</f>
        <v>10577</v>
      </c>
      <c r="AI52" s="34">
        <f>AC52+AF52</f>
        <v>0</v>
      </c>
      <c r="AJ52" s="34">
        <f>AD52+AG52</f>
        <v>10577</v>
      </c>
      <c r="AK52" s="118"/>
      <c r="AL52" s="118"/>
      <c r="AM52" s="118"/>
      <c r="AN52" s="34">
        <f>AH52+AK52</f>
        <v>10577</v>
      </c>
      <c r="AO52" s="34">
        <f>AI52+AL52</f>
        <v>0</v>
      </c>
      <c r="AP52" s="34">
        <f>AJ52+AM52</f>
        <v>10577</v>
      </c>
      <c r="AQ52" s="118"/>
      <c r="AR52" s="118"/>
      <c r="AS52" s="118"/>
      <c r="AT52" s="34">
        <f>AN52+AQ52</f>
        <v>10577</v>
      </c>
      <c r="AU52" s="34">
        <f>AO52+AR52</f>
        <v>0</v>
      </c>
      <c r="AV52" s="34">
        <f>AP52+AS52</f>
        <v>10577</v>
      </c>
    </row>
    <row r="53" spans="1:48" s="9" customFormat="1" ht="18" customHeight="1">
      <c r="A53" s="31" t="s">
        <v>98</v>
      </c>
      <c r="B53" s="32" t="s">
        <v>48</v>
      </c>
      <c r="C53" s="32" t="s">
        <v>53</v>
      </c>
      <c r="D53" s="36" t="s">
        <v>254</v>
      </c>
      <c r="E53" s="32" t="s">
        <v>99</v>
      </c>
      <c r="F53" s="34">
        <f>F54</f>
        <v>1</v>
      </c>
      <c r="G53" s="34">
        <f>G54</f>
        <v>1</v>
      </c>
      <c r="H53" s="34">
        <f>H54</f>
        <v>0</v>
      </c>
      <c r="I53" s="34">
        <f>I54</f>
        <v>0</v>
      </c>
      <c r="J53" s="34">
        <f>J54</f>
        <v>1</v>
      </c>
      <c r="K53" s="34"/>
      <c r="L53" s="34">
        <f>L54</f>
        <v>1</v>
      </c>
      <c r="M53" s="34">
        <f t="shared" ref="M53:AV53" si="50">M54</f>
        <v>0</v>
      </c>
      <c r="N53" s="34">
        <f t="shared" si="50"/>
        <v>0</v>
      </c>
      <c r="O53" s="34">
        <f t="shared" si="50"/>
        <v>0</v>
      </c>
      <c r="P53" s="34">
        <f t="shared" si="50"/>
        <v>1</v>
      </c>
      <c r="Q53" s="34">
        <f t="shared" si="50"/>
        <v>0</v>
      </c>
      <c r="R53" s="34">
        <f t="shared" si="50"/>
        <v>1</v>
      </c>
      <c r="S53" s="34">
        <f t="shared" si="50"/>
        <v>0</v>
      </c>
      <c r="T53" s="34">
        <f t="shared" si="50"/>
        <v>0</v>
      </c>
      <c r="U53" s="34">
        <f t="shared" si="50"/>
        <v>0</v>
      </c>
      <c r="V53" s="34">
        <f t="shared" si="50"/>
        <v>1</v>
      </c>
      <c r="W53" s="34">
        <f t="shared" si="50"/>
        <v>0</v>
      </c>
      <c r="X53" s="34">
        <f t="shared" si="50"/>
        <v>1</v>
      </c>
      <c r="Y53" s="34">
        <f t="shared" si="50"/>
        <v>0</v>
      </c>
      <c r="Z53" s="34">
        <f t="shared" si="50"/>
        <v>0</v>
      </c>
      <c r="AA53" s="34">
        <f t="shared" si="50"/>
        <v>0</v>
      </c>
      <c r="AB53" s="34">
        <f t="shared" si="50"/>
        <v>1</v>
      </c>
      <c r="AC53" s="34">
        <f t="shared" si="50"/>
        <v>0</v>
      </c>
      <c r="AD53" s="34">
        <f t="shared" si="50"/>
        <v>1</v>
      </c>
      <c r="AE53" s="34">
        <f t="shared" si="50"/>
        <v>0</v>
      </c>
      <c r="AF53" s="34">
        <f t="shared" si="50"/>
        <v>0</v>
      </c>
      <c r="AG53" s="34">
        <f t="shared" si="50"/>
        <v>0</v>
      </c>
      <c r="AH53" s="34">
        <f t="shared" si="50"/>
        <v>1</v>
      </c>
      <c r="AI53" s="34">
        <f t="shared" si="50"/>
        <v>0</v>
      </c>
      <c r="AJ53" s="34">
        <f t="shared" si="50"/>
        <v>1</v>
      </c>
      <c r="AK53" s="108">
        <f t="shared" si="50"/>
        <v>0</v>
      </c>
      <c r="AL53" s="108">
        <f t="shared" si="50"/>
        <v>0</v>
      </c>
      <c r="AM53" s="108">
        <f t="shared" si="50"/>
        <v>0</v>
      </c>
      <c r="AN53" s="34">
        <f t="shared" si="50"/>
        <v>1</v>
      </c>
      <c r="AO53" s="34">
        <f t="shared" si="50"/>
        <v>0</v>
      </c>
      <c r="AP53" s="34">
        <f t="shared" si="50"/>
        <v>1</v>
      </c>
      <c r="AQ53" s="108">
        <f t="shared" si="50"/>
        <v>0</v>
      </c>
      <c r="AR53" s="108">
        <f t="shared" si="50"/>
        <v>0</v>
      </c>
      <c r="AS53" s="108">
        <f t="shared" si="50"/>
        <v>0</v>
      </c>
      <c r="AT53" s="34">
        <f t="shared" si="50"/>
        <v>1</v>
      </c>
      <c r="AU53" s="34">
        <f t="shared" si="50"/>
        <v>0</v>
      </c>
      <c r="AV53" s="34">
        <f t="shared" si="50"/>
        <v>1</v>
      </c>
    </row>
    <row r="54" spans="1:48" s="9" customFormat="1" ht="20.25" customHeight="1">
      <c r="A54" s="31" t="s">
        <v>178</v>
      </c>
      <c r="B54" s="32" t="s">
        <v>48</v>
      </c>
      <c r="C54" s="32" t="s">
        <v>53</v>
      </c>
      <c r="D54" s="36" t="s">
        <v>254</v>
      </c>
      <c r="E54" s="32" t="s">
        <v>177</v>
      </c>
      <c r="F54" s="34">
        <v>1</v>
      </c>
      <c r="G54" s="34">
        <v>1</v>
      </c>
      <c r="H54" s="34"/>
      <c r="I54" s="34"/>
      <c r="J54" s="34">
        <f>F54+H54</f>
        <v>1</v>
      </c>
      <c r="K54" s="34"/>
      <c r="L54" s="34">
        <f>G54+I54</f>
        <v>1</v>
      </c>
      <c r="M54" s="89"/>
      <c r="N54" s="89"/>
      <c r="O54" s="89"/>
      <c r="P54" s="34">
        <f>J54+M54</f>
        <v>1</v>
      </c>
      <c r="Q54" s="34">
        <f>K54+N54</f>
        <v>0</v>
      </c>
      <c r="R54" s="34">
        <f>L54+O54</f>
        <v>1</v>
      </c>
      <c r="S54" s="89"/>
      <c r="T54" s="89"/>
      <c r="U54" s="89"/>
      <c r="V54" s="34">
        <f>P54+S54</f>
        <v>1</v>
      </c>
      <c r="W54" s="34">
        <f>Q54+T54</f>
        <v>0</v>
      </c>
      <c r="X54" s="34">
        <f>R54+U54</f>
        <v>1</v>
      </c>
      <c r="Y54" s="89"/>
      <c r="Z54" s="89"/>
      <c r="AA54" s="89"/>
      <c r="AB54" s="34">
        <f>V54+Y54</f>
        <v>1</v>
      </c>
      <c r="AC54" s="34">
        <f>W54+Z54</f>
        <v>0</v>
      </c>
      <c r="AD54" s="34">
        <f>X54+AA54</f>
        <v>1</v>
      </c>
      <c r="AE54" s="89"/>
      <c r="AF54" s="89"/>
      <c r="AG54" s="89"/>
      <c r="AH54" s="34">
        <f>AB54+AE54</f>
        <v>1</v>
      </c>
      <c r="AI54" s="34">
        <f>AC54+AF54</f>
        <v>0</v>
      </c>
      <c r="AJ54" s="34">
        <f>AD54+AG54</f>
        <v>1</v>
      </c>
      <c r="AK54" s="118"/>
      <c r="AL54" s="118"/>
      <c r="AM54" s="118"/>
      <c r="AN54" s="34">
        <f>AH54+AK54</f>
        <v>1</v>
      </c>
      <c r="AO54" s="34">
        <f>AI54+AL54</f>
        <v>0</v>
      </c>
      <c r="AP54" s="34">
        <f>AJ54+AM54</f>
        <v>1</v>
      </c>
      <c r="AQ54" s="118"/>
      <c r="AR54" s="118"/>
      <c r="AS54" s="118"/>
      <c r="AT54" s="34">
        <f>AN54+AQ54</f>
        <v>1</v>
      </c>
      <c r="AU54" s="34">
        <f>AO54+AR54</f>
        <v>0</v>
      </c>
      <c r="AV54" s="34">
        <f>AP54+AS54</f>
        <v>1</v>
      </c>
    </row>
    <row r="55" spans="1:48" s="9" customFormat="1" ht="16.5">
      <c r="A55" s="35"/>
      <c r="B55" s="32"/>
      <c r="C55" s="32"/>
      <c r="D55" s="36"/>
      <c r="E55" s="32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118"/>
      <c r="AL55" s="118"/>
      <c r="AM55" s="118"/>
      <c r="AN55" s="89"/>
      <c r="AO55" s="89"/>
      <c r="AP55" s="89"/>
      <c r="AQ55" s="118"/>
      <c r="AR55" s="118"/>
      <c r="AS55" s="118"/>
      <c r="AT55" s="89"/>
      <c r="AU55" s="89"/>
      <c r="AV55" s="89"/>
    </row>
    <row r="56" spans="1:48" s="9" customFormat="1" ht="75">
      <c r="A56" s="38" t="s">
        <v>131</v>
      </c>
      <c r="B56" s="28" t="s">
        <v>48</v>
      </c>
      <c r="C56" s="28" t="s">
        <v>58</v>
      </c>
      <c r="D56" s="71"/>
      <c r="E56" s="28"/>
      <c r="F56" s="30">
        <f t="shared" ref="F56:U58" si="51">F57</f>
        <v>13630</v>
      </c>
      <c r="G56" s="30">
        <f t="shared" si="51"/>
        <v>13630</v>
      </c>
      <c r="H56" s="30">
        <f t="shared" si="51"/>
        <v>0</v>
      </c>
      <c r="I56" s="30">
        <f t="shared" si="51"/>
        <v>0</v>
      </c>
      <c r="J56" s="30">
        <f t="shared" si="51"/>
        <v>13630</v>
      </c>
      <c r="K56" s="30"/>
      <c r="L56" s="30">
        <f t="shared" si="51"/>
        <v>13630</v>
      </c>
      <c r="M56" s="30">
        <f t="shared" si="51"/>
        <v>0</v>
      </c>
      <c r="N56" s="30">
        <f t="shared" si="51"/>
        <v>0</v>
      </c>
      <c r="O56" s="30">
        <f t="shared" si="51"/>
        <v>0</v>
      </c>
      <c r="P56" s="30">
        <f t="shared" si="51"/>
        <v>13630</v>
      </c>
      <c r="Q56" s="30">
        <f t="shared" si="51"/>
        <v>0</v>
      </c>
      <c r="R56" s="30">
        <f t="shared" si="51"/>
        <v>13630</v>
      </c>
      <c r="S56" s="30">
        <f t="shared" si="51"/>
        <v>0</v>
      </c>
      <c r="T56" s="30">
        <f t="shared" si="51"/>
        <v>0</v>
      </c>
      <c r="U56" s="30">
        <f t="shared" si="51"/>
        <v>0</v>
      </c>
      <c r="V56" s="30">
        <f t="shared" ref="S56:AH58" si="52">V57</f>
        <v>13630</v>
      </c>
      <c r="W56" s="30">
        <f t="shared" si="52"/>
        <v>0</v>
      </c>
      <c r="X56" s="30">
        <f t="shared" si="52"/>
        <v>13630</v>
      </c>
      <c r="Y56" s="30">
        <f t="shared" si="52"/>
        <v>0</v>
      </c>
      <c r="Z56" s="30">
        <f t="shared" si="52"/>
        <v>0</v>
      </c>
      <c r="AA56" s="30">
        <f t="shared" si="52"/>
        <v>0</v>
      </c>
      <c r="AB56" s="30">
        <f t="shared" si="52"/>
        <v>13630</v>
      </c>
      <c r="AC56" s="30">
        <f t="shared" si="52"/>
        <v>0</v>
      </c>
      <c r="AD56" s="30">
        <f t="shared" si="52"/>
        <v>13630</v>
      </c>
      <c r="AE56" s="30">
        <f t="shared" si="52"/>
        <v>0</v>
      </c>
      <c r="AF56" s="30">
        <f t="shared" si="52"/>
        <v>0</v>
      </c>
      <c r="AG56" s="30">
        <f t="shared" si="52"/>
        <v>0</v>
      </c>
      <c r="AH56" s="30">
        <f t="shared" si="52"/>
        <v>13630</v>
      </c>
      <c r="AI56" s="30">
        <f t="shared" ref="AH56:AV58" si="53">AI57</f>
        <v>0</v>
      </c>
      <c r="AJ56" s="30">
        <f t="shared" si="53"/>
        <v>13630</v>
      </c>
      <c r="AK56" s="107">
        <f t="shared" si="53"/>
        <v>0</v>
      </c>
      <c r="AL56" s="107">
        <f t="shared" si="53"/>
        <v>0</v>
      </c>
      <c r="AM56" s="107">
        <f t="shared" si="53"/>
        <v>0</v>
      </c>
      <c r="AN56" s="30">
        <f t="shared" si="53"/>
        <v>13630</v>
      </c>
      <c r="AO56" s="30">
        <f t="shared" si="53"/>
        <v>0</v>
      </c>
      <c r="AP56" s="30">
        <f t="shared" si="53"/>
        <v>13630</v>
      </c>
      <c r="AQ56" s="107">
        <f t="shared" si="53"/>
        <v>0</v>
      </c>
      <c r="AR56" s="107">
        <f t="shared" si="53"/>
        <v>0</v>
      </c>
      <c r="AS56" s="107">
        <f t="shared" si="53"/>
        <v>0</v>
      </c>
      <c r="AT56" s="30">
        <f t="shared" si="53"/>
        <v>13630</v>
      </c>
      <c r="AU56" s="30">
        <f t="shared" si="53"/>
        <v>0</v>
      </c>
      <c r="AV56" s="30">
        <f t="shared" si="53"/>
        <v>13630</v>
      </c>
    </row>
    <row r="57" spans="1:48" s="9" customFormat="1" ht="16.5">
      <c r="A57" s="31" t="s">
        <v>80</v>
      </c>
      <c r="B57" s="32" t="s">
        <v>48</v>
      </c>
      <c r="C57" s="32" t="s">
        <v>58</v>
      </c>
      <c r="D57" s="33" t="s">
        <v>248</v>
      </c>
      <c r="E57" s="41"/>
      <c r="F57" s="34">
        <f t="shared" si="51"/>
        <v>13630</v>
      </c>
      <c r="G57" s="34">
        <f t="shared" si="51"/>
        <v>13630</v>
      </c>
      <c r="H57" s="34">
        <f t="shared" si="51"/>
        <v>0</v>
      </c>
      <c r="I57" s="34">
        <f t="shared" si="51"/>
        <v>0</v>
      </c>
      <c r="J57" s="34">
        <f t="shared" si="51"/>
        <v>13630</v>
      </c>
      <c r="K57" s="34"/>
      <c r="L57" s="34">
        <f t="shared" si="51"/>
        <v>13630</v>
      </c>
      <c r="M57" s="34">
        <f t="shared" si="51"/>
        <v>0</v>
      </c>
      <c r="N57" s="34">
        <f t="shared" si="51"/>
        <v>0</v>
      </c>
      <c r="O57" s="34">
        <f t="shared" si="51"/>
        <v>0</v>
      </c>
      <c r="P57" s="34">
        <f t="shared" si="51"/>
        <v>13630</v>
      </c>
      <c r="Q57" s="34">
        <f t="shared" si="51"/>
        <v>0</v>
      </c>
      <c r="R57" s="34">
        <f t="shared" si="51"/>
        <v>13630</v>
      </c>
      <c r="S57" s="34">
        <f t="shared" si="52"/>
        <v>0</v>
      </c>
      <c r="T57" s="34">
        <f t="shared" si="52"/>
        <v>0</v>
      </c>
      <c r="U57" s="34">
        <f t="shared" si="52"/>
        <v>0</v>
      </c>
      <c r="V57" s="34">
        <f t="shared" si="52"/>
        <v>13630</v>
      </c>
      <c r="W57" s="34">
        <f t="shared" si="52"/>
        <v>0</v>
      </c>
      <c r="X57" s="34">
        <f t="shared" si="52"/>
        <v>13630</v>
      </c>
      <c r="Y57" s="34">
        <f t="shared" si="52"/>
        <v>0</v>
      </c>
      <c r="Z57" s="34">
        <f t="shared" si="52"/>
        <v>0</v>
      </c>
      <c r="AA57" s="34">
        <f t="shared" si="52"/>
        <v>0</v>
      </c>
      <c r="AB57" s="34">
        <f t="shared" si="52"/>
        <v>13630</v>
      </c>
      <c r="AC57" s="34">
        <f t="shared" si="52"/>
        <v>0</v>
      </c>
      <c r="AD57" s="34">
        <f t="shared" si="52"/>
        <v>13630</v>
      </c>
      <c r="AE57" s="34">
        <f t="shared" si="52"/>
        <v>0</v>
      </c>
      <c r="AF57" s="34">
        <f t="shared" si="52"/>
        <v>0</v>
      </c>
      <c r="AG57" s="34">
        <f t="shared" si="52"/>
        <v>0</v>
      </c>
      <c r="AH57" s="34">
        <f t="shared" si="53"/>
        <v>13630</v>
      </c>
      <c r="AI57" s="34">
        <f t="shared" si="53"/>
        <v>0</v>
      </c>
      <c r="AJ57" s="34">
        <f t="shared" si="53"/>
        <v>13630</v>
      </c>
      <c r="AK57" s="108">
        <f t="shared" si="53"/>
        <v>0</v>
      </c>
      <c r="AL57" s="108">
        <f t="shared" si="53"/>
        <v>0</v>
      </c>
      <c r="AM57" s="108">
        <f t="shared" si="53"/>
        <v>0</v>
      </c>
      <c r="AN57" s="34">
        <f t="shared" si="53"/>
        <v>13630</v>
      </c>
      <c r="AO57" s="34">
        <f t="shared" si="53"/>
        <v>0</v>
      </c>
      <c r="AP57" s="34">
        <f t="shared" si="53"/>
        <v>13630</v>
      </c>
      <c r="AQ57" s="108">
        <f t="shared" si="53"/>
        <v>0</v>
      </c>
      <c r="AR57" s="108">
        <f t="shared" si="53"/>
        <v>0</v>
      </c>
      <c r="AS57" s="108">
        <f t="shared" si="53"/>
        <v>0</v>
      </c>
      <c r="AT57" s="34">
        <f t="shared" si="53"/>
        <v>13630</v>
      </c>
      <c r="AU57" s="34">
        <f t="shared" si="53"/>
        <v>0</v>
      </c>
      <c r="AV57" s="34">
        <f t="shared" si="53"/>
        <v>13630</v>
      </c>
    </row>
    <row r="58" spans="1:48" s="9" customFormat="1" ht="33">
      <c r="A58" s="31" t="s">
        <v>153</v>
      </c>
      <c r="B58" s="32" t="s">
        <v>48</v>
      </c>
      <c r="C58" s="32" t="s">
        <v>58</v>
      </c>
      <c r="D58" s="36" t="s">
        <v>268</v>
      </c>
      <c r="E58" s="41"/>
      <c r="F58" s="34">
        <f t="shared" si="51"/>
        <v>13630</v>
      </c>
      <c r="G58" s="34">
        <f t="shared" si="51"/>
        <v>13630</v>
      </c>
      <c r="H58" s="34">
        <f t="shared" si="51"/>
        <v>0</v>
      </c>
      <c r="I58" s="34">
        <f t="shared" si="51"/>
        <v>0</v>
      </c>
      <c r="J58" s="34">
        <f t="shared" si="51"/>
        <v>13630</v>
      </c>
      <c r="K58" s="34"/>
      <c r="L58" s="34">
        <f t="shared" si="51"/>
        <v>13630</v>
      </c>
      <c r="M58" s="34">
        <f t="shared" si="51"/>
        <v>0</v>
      </c>
      <c r="N58" s="34">
        <f t="shared" si="51"/>
        <v>0</v>
      </c>
      <c r="O58" s="34">
        <f t="shared" si="51"/>
        <v>0</v>
      </c>
      <c r="P58" s="34">
        <f t="shared" si="51"/>
        <v>13630</v>
      </c>
      <c r="Q58" s="34">
        <f t="shared" si="51"/>
        <v>0</v>
      </c>
      <c r="R58" s="34">
        <f t="shared" si="51"/>
        <v>13630</v>
      </c>
      <c r="S58" s="34">
        <f t="shared" si="52"/>
        <v>0</v>
      </c>
      <c r="T58" s="34">
        <f t="shared" si="52"/>
        <v>0</v>
      </c>
      <c r="U58" s="34">
        <f t="shared" si="52"/>
        <v>0</v>
      </c>
      <c r="V58" s="34">
        <f t="shared" si="52"/>
        <v>13630</v>
      </c>
      <c r="W58" s="34">
        <f t="shared" si="52"/>
        <v>0</v>
      </c>
      <c r="X58" s="34">
        <f t="shared" si="52"/>
        <v>13630</v>
      </c>
      <c r="Y58" s="34">
        <f t="shared" si="52"/>
        <v>0</v>
      </c>
      <c r="Z58" s="34">
        <f t="shared" si="52"/>
        <v>0</v>
      </c>
      <c r="AA58" s="34">
        <f t="shared" si="52"/>
        <v>0</v>
      </c>
      <c r="AB58" s="34">
        <f t="shared" si="52"/>
        <v>13630</v>
      </c>
      <c r="AC58" s="34">
        <f t="shared" si="52"/>
        <v>0</v>
      </c>
      <c r="AD58" s="34">
        <f t="shared" si="52"/>
        <v>13630</v>
      </c>
      <c r="AE58" s="34">
        <f t="shared" si="52"/>
        <v>0</v>
      </c>
      <c r="AF58" s="34">
        <f t="shared" si="52"/>
        <v>0</v>
      </c>
      <c r="AG58" s="34">
        <f t="shared" si="52"/>
        <v>0</v>
      </c>
      <c r="AH58" s="34">
        <f t="shared" si="53"/>
        <v>13630</v>
      </c>
      <c r="AI58" s="34">
        <f t="shared" si="53"/>
        <v>0</v>
      </c>
      <c r="AJ58" s="34">
        <f t="shared" si="53"/>
        <v>13630</v>
      </c>
      <c r="AK58" s="108">
        <f t="shared" si="53"/>
        <v>0</v>
      </c>
      <c r="AL58" s="108">
        <f t="shared" si="53"/>
        <v>0</v>
      </c>
      <c r="AM58" s="108">
        <f t="shared" si="53"/>
        <v>0</v>
      </c>
      <c r="AN58" s="34">
        <f t="shared" si="53"/>
        <v>13630</v>
      </c>
      <c r="AO58" s="34">
        <f t="shared" si="53"/>
        <v>0</v>
      </c>
      <c r="AP58" s="34">
        <f t="shared" si="53"/>
        <v>13630</v>
      </c>
      <c r="AQ58" s="108">
        <f t="shared" si="53"/>
        <v>0</v>
      </c>
      <c r="AR58" s="108">
        <f t="shared" si="53"/>
        <v>0</v>
      </c>
      <c r="AS58" s="108">
        <f t="shared" si="53"/>
        <v>0</v>
      </c>
      <c r="AT58" s="34">
        <f t="shared" si="53"/>
        <v>13630</v>
      </c>
      <c r="AU58" s="34">
        <f t="shared" si="53"/>
        <v>0</v>
      </c>
      <c r="AV58" s="34">
        <f t="shared" si="53"/>
        <v>13630</v>
      </c>
    </row>
    <row r="59" spans="1:48" s="9" customFormat="1" ht="16.5">
      <c r="A59" s="31" t="s">
        <v>112</v>
      </c>
      <c r="B59" s="32" t="s">
        <v>48</v>
      </c>
      <c r="C59" s="32" t="s">
        <v>58</v>
      </c>
      <c r="D59" s="33" t="s">
        <v>271</v>
      </c>
      <c r="E59" s="32"/>
      <c r="F59" s="34">
        <f t="shared" ref="F59:G59" si="54">F60+F62+F64</f>
        <v>13630</v>
      </c>
      <c r="G59" s="34">
        <f t="shared" si="54"/>
        <v>13630</v>
      </c>
      <c r="H59" s="34">
        <f t="shared" ref="H59:L59" si="55">H60+H62+H64</f>
        <v>0</v>
      </c>
      <c r="I59" s="34">
        <f t="shared" si="55"/>
        <v>0</v>
      </c>
      <c r="J59" s="34">
        <f t="shared" si="55"/>
        <v>13630</v>
      </c>
      <c r="K59" s="34"/>
      <c r="L59" s="34">
        <f t="shared" si="55"/>
        <v>13630</v>
      </c>
      <c r="M59" s="34">
        <f t="shared" ref="M59:R59" si="56">M60+M62+M64</f>
        <v>0</v>
      </c>
      <c r="N59" s="34">
        <f t="shared" si="56"/>
        <v>0</v>
      </c>
      <c r="O59" s="34">
        <f t="shared" si="56"/>
        <v>0</v>
      </c>
      <c r="P59" s="34">
        <f t="shared" si="56"/>
        <v>13630</v>
      </c>
      <c r="Q59" s="34">
        <f t="shared" si="56"/>
        <v>0</v>
      </c>
      <c r="R59" s="34">
        <f t="shared" si="56"/>
        <v>13630</v>
      </c>
      <c r="S59" s="34">
        <f t="shared" ref="S59:X59" si="57">S60+S62+S64</f>
        <v>0</v>
      </c>
      <c r="T59" s="34">
        <f t="shared" si="57"/>
        <v>0</v>
      </c>
      <c r="U59" s="34">
        <f t="shared" si="57"/>
        <v>0</v>
      </c>
      <c r="V59" s="34">
        <f t="shared" si="57"/>
        <v>13630</v>
      </c>
      <c r="W59" s="34">
        <f t="shared" si="57"/>
        <v>0</v>
      </c>
      <c r="X59" s="34">
        <f t="shared" si="57"/>
        <v>13630</v>
      </c>
      <c r="Y59" s="34">
        <f t="shared" ref="Y59:AD59" si="58">Y60+Y62+Y64</f>
        <v>0</v>
      </c>
      <c r="Z59" s="34">
        <f t="shared" si="58"/>
        <v>0</v>
      </c>
      <c r="AA59" s="34">
        <f t="shared" si="58"/>
        <v>0</v>
      </c>
      <c r="AB59" s="34">
        <f t="shared" si="58"/>
        <v>13630</v>
      </c>
      <c r="AC59" s="34">
        <f t="shared" si="58"/>
        <v>0</v>
      </c>
      <c r="AD59" s="34">
        <f t="shared" si="58"/>
        <v>13630</v>
      </c>
      <c r="AE59" s="34">
        <f t="shared" ref="AE59:AJ59" si="59">AE60+AE62+AE64</f>
        <v>0</v>
      </c>
      <c r="AF59" s="34">
        <f t="shared" si="59"/>
        <v>0</v>
      </c>
      <c r="AG59" s="34">
        <f t="shared" si="59"/>
        <v>0</v>
      </c>
      <c r="AH59" s="34">
        <f t="shared" si="59"/>
        <v>13630</v>
      </c>
      <c r="AI59" s="34">
        <f t="shared" si="59"/>
        <v>0</v>
      </c>
      <c r="AJ59" s="34">
        <f t="shared" si="59"/>
        <v>13630</v>
      </c>
      <c r="AK59" s="108">
        <f t="shared" ref="AK59:AP59" si="60">AK60+AK62+AK64</f>
        <v>0</v>
      </c>
      <c r="AL59" s="108">
        <f t="shared" si="60"/>
        <v>0</v>
      </c>
      <c r="AM59" s="108">
        <f t="shared" si="60"/>
        <v>0</v>
      </c>
      <c r="AN59" s="34">
        <f t="shared" si="60"/>
        <v>13630</v>
      </c>
      <c r="AO59" s="34">
        <f t="shared" si="60"/>
        <v>0</v>
      </c>
      <c r="AP59" s="34">
        <f t="shared" si="60"/>
        <v>13630</v>
      </c>
      <c r="AQ59" s="108">
        <f t="shared" ref="AQ59:AV59" si="61">AQ60+AQ62+AQ64</f>
        <v>0</v>
      </c>
      <c r="AR59" s="108">
        <f t="shared" si="61"/>
        <v>0</v>
      </c>
      <c r="AS59" s="108">
        <f t="shared" si="61"/>
        <v>0</v>
      </c>
      <c r="AT59" s="34">
        <f t="shared" si="61"/>
        <v>13630</v>
      </c>
      <c r="AU59" s="34">
        <f t="shared" si="61"/>
        <v>0</v>
      </c>
      <c r="AV59" s="34">
        <f t="shared" si="61"/>
        <v>13630</v>
      </c>
    </row>
    <row r="60" spans="1:48" s="9" customFormat="1" ht="82.5">
      <c r="A60" s="31" t="s">
        <v>482</v>
      </c>
      <c r="B60" s="32" t="s">
        <v>48</v>
      </c>
      <c r="C60" s="32" t="s">
        <v>58</v>
      </c>
      <c r="D60" s="33" t="s">
        <v>271</v>
      </c>
      <c r="E60" s="32" t="s">
        <v>104</v>
      </c>
      <c r="F60" s="34">
        <f t="shared" ref="F60:AV60" si="62">F61</f>
        <v>12201</v>
      </c>
      <c r="G60" s="34">
        <f t="shared" si="62"/>
        <v>12201</v>
      </c>
      <c r="H60" s="34">
        <f t="shared" si="62"/>
        <v>0</v>
      </c>
      <c r="I60" s="34">
        <f t="shared" si="62"/>
        <v>0</v>
      </c>
      <c r="J60" s="34">
        <f t="shared" si="62"/>
        <v>12201</v>
      </c>
      <c r="K60" s="34"/>
      <c r="L60" s="34">
        <f t="shared" si="62"/>
        <v>12201</v>
      </c>
      <c r="M60" s="34">
        <f t="shared" si="62"/>
        <v>0</v>
      </c>
      <c r="N60" s="34">
        <f t="shared" si="62"/>
        <v>0</v>
      </c>
      <c r="O60" s="34">
        <f t="shared" si="62"/>
        <v>0</v>
      </c>
      <c r="P60" s="34">
        <f t="shared" si="62"/>
        <v>12201</v>
      </c>
      <c r="Q60" s="34">
        <f t="shared" si="62"/>
        <v>0</v>
      </c>
      <c r="R60" s="34">
        <f t="shared" si="62"/>
        <v>12201</v>
      </c>
      <c r="S60" s="34">
        <f t="shared" si="62"/>
        <v>0</v>
      </c>
      <c r="T60" s="34">
        <f t="shared" si="62"/>
        <v>0</v>
      </c>
      <c r="U60" s="34">
        <f t="shared" si="62"/>
        <v>0</v>
      </c>
      <c r="V60" s="34">
        <f t="shared" si="62"/>
        <v>12201</v>
      </c>
      <c r="W60" s="34">
        <f t="shared" si="62"/>
        <v>0</v>
      </c>
      <c r="X60" s="34">
        <f t="shared" si="62"/>
        <v>12201</v>
      </c>
      <c r="Y60" s="34">
        <f t="shared" si="62"/>
        <v>0</v>
      </c>
      <c r="Z60" s="34">
        <f t="shared" si="62"/>
        <v>0</v>
      </c>
      <c r="AA60" s="34">
        <f t="shared" si="62"/>
        <v>0</v>
      </c>
      <c r="AB60" s="34">
        <f t="shared" si="62"/>
        <v>12201</v>
      </c>
      <c r="AC60" s="34">
        <f t="shared" si="62"/>
        <v>0</v>
      </c>
      <c r="AD60" s="34">
        <f t="shared" si="62"/>
        <v>12201</v>
      </c>
      <c r="AE60" s="34">
        <f t="shared" si="62"/>
        <v>0</v>
      </c>
      <c r="AF60" s="34">
        <f t="shared" si="62"/>
        <v>0</v>
      </c>
      <c r="AG60" s="34">
        <f t="shared" si="62"/>
        <v>0</v>
      </c>
      <c r="AH60" s="34">
        <f t="shared" si="62"/>
        <v>12201</v>
      </c>
      <c r="AI60" s="34">
        <f t="shared" si="62"/>
        <v>0</v>
      </c>
      <c r="AJ60" s="34">
        <f t="shared" si="62"/>
        <v>12201</v>
      </c>
      <c r="AK60" s="108">
        <f t="shared" si="62"/>
        <v>0</v>
      </c>
      <c r="AL60" s="108">
        <f t="shared" si="62"/>
        <v>0</v>
      </c>
      <c r="AM60" s="108">
        <f t="shared" si="62"/>
        <v>0</v>
      </c>
      <c r="AN60" s="34">
        <f t="shared" si="62"/>
        <v>12201</v>
      </c>
      <c r="AO60" s="34">
        <f t="shared" si="62"/>
        <v>0</v>
      </c>
      <c r="AP60" s="34">
        <f t="shared" si="62"/>
        <v>12201</v>
      </c>
      <c r="AQ60" s="108">
        <f t="shared" si="62"/>
        <v>0</v>
      </c>
      <c r="AR60" s="108">
        <f t="shared" si="62"/>
        <v>0</v>
      </c>
      <c r="AS60" s="108">
        <f t="shared" si="62"/>
        <v>0</v>
      </c>
      <c r="AT60" s="34">
        <f t="shared" si="62"/>
        <v>12201</v>
      </c>
      <c r="AU60" s="34">
        <f t="shared" si="62"/>
        <v>0</v>
      </c>
      <c r="AV60" s="34">
        <f t="shared" si="62"/>
        <v>12201</v>
      </c>
    </row>
    <row r="61" spans="1:48" s="9" customFormat="1" ht="33">
      <c r="A61" s="35" t="s">
        <v>174</v>
      </c>
      <c r="B61" s="32" t="s">
        <v>48</v>
      </c>
      <c r="C61" s="32" t="s">
        <v>58</v>
      </c>
      <c r="D61" s="33" t="s">
        <v>271</v>
      </c>
      <c r="E61" s="32" t="s">
        <v>173</v>
      </c>
      <c r="F61" s="34">
        <v>12201</v>
      </c>
      <c r="G61" s="34">
        <v>12201</v>
      </c>
      <c r="H61" s="34"/>
      <c r="I61" s="34"/>
      <c r="J61" s="34">
        <f>F61+H61</f>
        <v>12201</v>
      </c>
      <c r="K61" s="34"/>
      <c r="L61" s="34">
        <f>G61+I61</f>
        <v>12201</v>
      </c>
      <c r="M61" s="89"/>
      <c r="N61" s="89"/>
      <c r="O61" s="89"/>
      <c r="P61" s="34">
        <f>J61+M61</f>
        <v>12201</v>
      </c>
      <c r="Q61" s="34">
        <f>K61+N61</f>
        <v>0</v>
      </c>
      <c r="R61" s="34">
        <f>L61+O61</f>
        <v>12201</v>
      </c>
      <c r="S61" s="89"/>
      <c r="T61" s="89"/>
      <c r="U61" s="89"/>
      <c r="V61" s="34">
        <f>P61+S61</f>
        <v>12201</v>
      </c>
      <c r="W61" s="34">
        <f>Q61+T61</f>
        <v>0</v>
      </c>
      <c r="X61" s="34">
        <f>R61+U61</f>
        <v>12201</v>
      </c>
      <c r="Y61" s="89"/>
      <c r="Z61" s="89"/>
      <c r="AA61" s="89"/>
      <c r="AB61" s="34">
        <f>V61+Y61</f>
        <v>12201</v>
      </c>
      <c r="AC61" s="34">
        <f>W61+Z61</f>
        <v>0</v>
      </c>
      <c r="AD61" s="34">
        <f>X61+AA61</f>
        <v>12201</v>
      </c>
      <c r="AE61" s="89"/>
      <c r="AF61" s="89"/>
      <c r="AG61" s="89"/>
      <c r="AH61" s="34">
        <f>AB61+AE61</f>
        <v>12201</v>
      </c>
      <c r="AI61" s="34">
        <f>AC61+AF61</f>
        <v>0</v>
      </c>
      <c r="AJ61" s="34">
        <f>AD61+AG61</f>
        <v>12201</v>
      </c>
      <c r="AK61" s="118"/>
      <c r="AL61" s="118"/>
      <c r="AM61" s="118"/>
      <c r="AN61" s="34">
        <f>AH61+AK61</f>
        <v>12201</v>
      </c>
      <c r="AO61" s="34">
        <f>AI61+AL61</f>
        <v>0</v>
      </c>
      <c r="AP61" s="34">
        <f>AJ61+AM61</f>
        <v>12201</v>
      </c>
      <c r="AQ61" s="118"/>
      <c r="AR61" s="118"/>
      <c r="AS61" s="118"/>
      <c r="AT61" s="34">
        <f>AN61+AQ61</f>
        <v>12201</v>
      </c>
      <c r="AU61" s="34">
        <f>AO61+AR61</f>
        <v>0</v>
      </c>
      <c r="AV61" s="34">
        <f>AP61+AS61</f>
        <v>12201</v>
      </c>
    </row>
    <row r="62" spans="1:48" s="9" customFormat="1" ht="33">
      <c r="A62" s="42" t="s">
        <v>437</v>
      </c>
      <c r="B62" s="32" t="s">
        <v>48</v>
      </c>
      <c r="C62" s="32" t="s">
        <v>58</v>
      </c>
      <c r="D62" s="33" t="s">
        <v>271</v>
      </c>
      <c r="E62" s="32" t="s">
        <v>79</v>
      </c>
      <c r="F62" s="34">
        <f t="shared" ref="F62:AV62" si="63">F63</f>
        <v>1400</v>
      </c>
      <c r="G62" s="34">
        <f t="shared" si="63"/>
        <v>1400</v>
      </c>
      <c r="H62" s="34">
        <f t="shared" si="63"/>
        <v>0</v>
      </c>
      <c r="I62" s="34">
        <f t="shared" si="63"/>
        <v>0</v>
      </c>
      <c r="J62" s="34">
        <f t="shared" si="63"/>
        <v>1400</v>
      </c>
      <c r="K62" s="34"/>
      <c r="L62" s="34">
        <f t="shared" si="63"/>
        <v>1400</v>
      </c>
      <c r="M62" s="34">
        <f t="shared" si="63"/>
        <v>0</v>
      </c>
      <c r="N62" s="34">
        <f t="shared" si="63"/>
        <v>0</v>
      </c>
      <c r="O62" s="34">
        <f t="shared" si="63"/>
        <v>0</v>
      </c>
      <c r="P62" s="34">
        <f t="shared" si="63"/>
        <v>1400</v>
      </c>
      <c r="Q62" s="34">
        <f t="shared" si="63"/>
        <v>0</v>
      </c>
      <c r="R62" s="34">
        <f t="shared" si="63"/>
        <v>1400</v>
      </c>
      <c r="S62" s="34">
        <f t="shared" si="63"/>
        <v>0</v>
      </c>
      <c r="T62" s="34">
        <f t="shared" si="63"/>
        <v>0</v>
      </c>
      <c r="U62" s="34">
        <f t="shared" si="63"/>
        <v>0</v>
      </c>
      <c r="V62" s="34">
        <f t="shared" si="63"/>
        <v>1400</v>
      </c>
      <c r="W62" s="34">
        <f t="shared" si="63"/>
        <v>0</v>
      </c>
      <c r="X62" s="34">
        <f t="shared" si="63"/>
        <v>1400</v>
      </c>
      <c r="Y62" s="34">
        <f t="shared" si="63"/>
        <v>0</v>
      </c>
      <c r="Z62" s="34">
        <f t="shared" si="63"/>
        <v>0</v>
      </c>
      <c r="AA62" s="34">
        <f t="shared" si="63"/>
        <v>0</v>
      </c>
      <c r="AB62" s="34">
        <f t="shared" si="63"/>
        <v>1400</v>
      </c>
      <c r="AC62" s="34">
        <f t="shared" si="63"/>
        <v>0</v>
      </c>
      <c r="AD62" s="34">
        <f t="shared" si="63"/>
        <v>1400</v>
      </c>
      <c r="AE62" s="34">
        <f t="shared" si="63"/>
        <v>0</v>
      </c>
      <c r="AF62" s="34">
        <f t="shared" si="63"/>
        <v>0</v>
      </c>
      <c r="AG62" s="34">
        <f t="shared" si="63"/>
        <v>0</v>
      </c>
      <c r="AH62" s="34">
        <f t="shared" si="63"/>
        <v>1400</v>
      </c>
      <c r="AI62" s="34">
        <f t="shared" si="63"/>
        <v>0</v>
      </c>
      <c r="AJ62" s="34">
        <f t="shared" si="63"/>
        <v>1400</v>
      </c>
      <c r="AK62" s="108">
        <f t="shared" si="63"/>
        <v>0</v>
      </c>
      <c r="AL62" s="108">
        <f t="shared" si="63"/>
        <v>0</v>
      </c>
      <c r="AM62" s="108">
        <f t="shared" si="63"/>
        <v>0</v>
      </c>
      <c r="AN62" s="34">
        <f t="shared" si="63"/>
        <v>1400</v>
      </c>
      <c r="AO62" s="34">
        <f t="shared" si="63"/>
        <v>0</v>
      </c>
      <c r="AP62" s="34">
        <f t="shared" si="63"/>
        <v>1400</v>
      </c>
      <c r="AQ62" s="108">
        <f t="shared" si="63"/>
        <v>0</v>
      </c>
      <c r="AR62" s="108">
        <f t="shared" si="63"/>
        <v>0</v>
      </c>
      <c r="AS62" s="108">
        <f t="shared" si="63"/>
        <v>0</v>
      </c>
      <c r="AT62" s="34">
        <f t="shared" si="63"/>
        <v>1400</v>
      </c>
      <c r="AU62" s="34">
        <f t="shared" si="63"/>
        <v>0</v>
      </c>
      <c r="AV62" s="34">
        <f t="shared" si="63"/>
        <v>1400</v>
      </c>
    </row>
    <row r="63" spans="1:48" s="9" customFormat="1" ht="49.5">
      <c r="A63" s="42" t="s">
        <v>176</v>
      </c>
      <c r="B63" s="32" t="s">
        <v>48</v>
      </c>
      <c r="C63" s="32" t="s">
        <v>58</v>
      </c>
      <c r="D63" s="33" t="s">
        <v>271</v>
      </c>
      <c r="E63" s="32" t="s">
        <v>175</v>
      </c>
      <c r="F63" s="34">
        <v>1400</v>
      </c>
      <c r="G63" s="34">
        <v>1400</v>
      </c>
      <c r="H63" s="34"/>
      <c r="I63" s="34"/>
      <c r="J63" s="34">
        <f>F63+H63</f>
        <v>1400</v>
      </c>
      <c r="K63" s="34"/>
      <c r="L63" s="34">
        <f>G63+I63</f>
        <v>1400</v>
      </c>
      <c r="M63" s="89"/>
      <c r="N63" s="89"/>
      <c r="O63" s="89"/>
      <c r="P63" s="34">
        <f>J63+M63</f>
        <v>1400</v>
      </c>
      <c r="Q63" s="34">
        <f>K63+N63</f>
        <v>0</v>
      </c>
      <c r="R63" s="34">
        <f>L63+O63</f>
        <v>1400</v>
      </c>
      <c r="S63" s="89"/>
      <c r="T63" s="89"/>
      <c r="U63" s="89"/>
      <c r="V63" s="34">
        <f>P63+S63</f>
        <v>1400</v>
      </c>
      <c r="W63" s="34">
        <f>Q63+T63</f>
        <v>0</v>
      </c>
      <c r="X63" s="34">
        <f>R63+U63</f>
        <v>1400</v>
      </c>
      <c r="Y63" s="89"/>
      <c r="Z63" s="89"/>
      <c r="AA63" s="89"/>
      <c r="AB63" s="34">
        <f>V63+Y63</f>
        <v>1400</v>
      </c>
      <c r="AC63" s="34">
        <f>W63+Z63</f>
        <v>0</v>
      </c>
      <c r="AD63" s="34">
        <f>X63+AA63</f>
        <v>1400</v>
      </c>
      <c r="AE63" s="89"/>
      <c r="AF63" s="89"/>
      <c r="AG63" s="89"/>
      <c r="AH63" s="34">
        <f>AB63+AE63</f>
        <v>1400</v>
      </c>
      <c r="AI63" s="34">
        <f>AC63+AF63</f>
        <v>0</v>
      </c>
      <c r="AJ63" s="34">
        <f>AD63+AG63</f>
        <v>1400</v>
      </c>
      <c r="AK63" s="118"/>
      <c r="AL63" s="118"/>
      <c r="AM63" s="118"/>
      <c r="AN63" s="34">
        <f>AH63+AK63</f>
        <v>1400</v>
      </c>
      <c r="AO63" s="34">
        <f>AI63+AL63</f>
        <v>0</v>
      </c>
      <c r="AP63" s="34">
        <f>AJ63+AM63</f>
        <v>1400</v>
      </c>
      <c r="AQ63" s="118"/>
      <c r="AR63" s="118"/>
      <c r="AS63" s="118"/>
      <c r="AT63" s="34">
        <f>AN63+AQ63</f>
        <v>1400</v>
      </c>
      <c r="AU63" s="34">
        <f>AO63+AR63</f>
        <v>0</v>
      </c>
      <c r="AV63" s="34">
        <f>AP63+AS63</f>
        <v>1400</v>
      </c>
    </row>
    <row r="64" spans="1:48" s="9" customFormat="1" ht="16.5">
      <c r="A64" s="31" t="s">
        <v>98</v>
      </c>
      <c r="B64" s="32" t="s">
        <v>48</v>
      </c>
      <c r="C64" s="32" t="s">
        <v>58</v>
      </c>
      <c r="D64" s="33" t="s">
        <v>271</v>
      </c>
      <c r="E64" s="32" t="s">
        <v>99</v>
      </c>
      <c r="F64" s="34">
        <f t="shared" ref="F64:AV64" si="64">F65</f>
        <v>29</v>
      </c>
      <c r="G64" s="34">
        <f t="shared" si="64"/>
        <v>29</v>
      </c>
      <c r="H64" s="34">
        <f t="shared" si="64"/>
        <v>0</v>
      </c>
      <c r="I64" s="34">
        <f t="shared" si="64"/>
        <v>0</v>
      </c>
      <c r="J64" s="34">
        <f t="shared" si="64"/>
        <v>29</v>
      </c>
      <c r="K64" s="34"/>
      <c r="L64" s="34">
        <f t="shared" si="64"/>
        <v>29</v>
      </c>
      <c r="M64" s="34">
        <f t="shared" si="64"/>
        <v>0</v>
      </c>
      <c r="N64" s="34">
        <f t="shared" si="64"/>
        <v>0</v>
      </c>
      <c r="O64" s="34">
        <f t="shared" si="64"/>
        <v>0</v>
      </c>
      <c r="P64" s="34">
        <f t="shared" si="64"/>
        <v>29</v>
      </c>
      <c r="Q64" s="34">
        <f t="shared" si="64"/>
        <v>0</v>
      </c>
      <c r="R64" s="34">
        <f t="shared" si="64"/>
        <v>29</v>
      </c>
      <c r="S64" s="34">
        <f t="shared" si="64"/>
        <v>0</v>
      </c>
      <c r="T64" s="34">
        <f t="shared" si="64"/>
        <v>0</v>
      </c>
      <c r="U64" s="34">
        <f t="shared" si="64"/>
        <v>0</v>
      </c>
      <c r="V64" s="34">
        <f t="shared" si="64"/>
        <v>29</v>
      </c>
      <c r="W64" s="34">
        <f t="shared" si="64"/>
        <v>0</v>
      </c>
      <c r="X64" s="34">
        <f t="shared" si="64"/>
        <v>29</v>
      </c>
      <c r="Y64" s="34">
        <f t="shared" si="64"/>
        <v>0</v>
      </c>
      <c r="Z64" s="34">
        <f t="shared" si="64"/>
        <v>0</v>
      </c>
      <c r="AA64" s="34">
        <f t="shared" si="64"/>
        <v>0</v>
      </c>
      <c r="AB64" s="34">
        <f t="shared" si="64"/>
        <v>29</v>
      </c>
      <c r="AC64" s="34">
        <f t="shared" si="64"/>
        <v>0</v>
      </c>
      <c r="AD64" s="34">
        <f t="shared" si="64"/>
        <v>29</v>
      </c>
      <c r="AE64" s="34">
        <f t="shared" si="64"/>
        <v>0</v>
      </c>
      <c r="AF64" s="34">
        <f t="shared" si="64"/>
        <v>0</v>
      </c>
      <c r="AG64" s="34">
        <f t="shared" si="64"/>
        <v>0</v>
      </c>
      <c r="AH64" s="34">
        <f t="shared" si="64"/>
        <v>29</v>
      </c>
      <c r="AI64" s="34">
        <f t="shared" si="64"/>
        <v>0</v>
      </c>
      <c r="AJ64" s="34">
        <f t="shared" si="64"/>
        <v>29</v>
      </c>
      <c r="AK64" s="108">
        <f t="shared" si="64"/>
        <v>0</v>
      </c>
      <c r="AL64" s="108">
        <f t="shared" si="64"/>
        <v>0</v>
      </c>
      <c r="AM64" s="108">
        <f t="shared" si="64"/>
        <v>0</v>
      </c>
      <c r="AN64" s="34">
        <f t="shared" si="64"/>
        <v>29</v>
      </c>
      <c r="AO64" s="34">
        <f t="shared" si="64"/>
        <v>0</v>
      </c>
      <c r="AP64" s="34">
        <f t="shared" si="64"/>
        <v>29</v>
      </c>
      <c r="AQ64" s="108">
        <f t="shared" si="64"/>
        <v>0</v>
      </c>
      <c r="AR64" s="108">
        <f t="shared" si="64"/>
        <v>0</v>
      </c>
      <c r="AS64" s="108">
        <f t="shared" si="64"/>
        <v>0</v>
      </c>
      <c r="AT64" s="34">
        <f t="shared" si="64"/>
        <v>29</v>
      </c>
      <c r="AU64" s="34">
        <f t="shared" si="64"/>
        <v>0</v>
      </c>
      <c r="AV64" s="34">
        <f t="shared" si="64"/>
        <v>29</v>
      </c>
    </row>
    <row r="65" spans="1:48" s="9" customFormat="1" ht="16.5">
      <c r="A65" s="31" t="s">
        <v>178</v>
      </c>
      <c r="B65" s="32" t="s">
        <v>48</v>
      </c>
      <c r="C65" s="32" t="s">
        <v>58</v>
      </c>
      <c r="D65" s="33" t="s">
        <v>271</v>
      </c>
      <c r="E65" s="32" t="s">
        <v>177</v>
      </c>
      <c r="F65" s="34">
        <v>29</v>
      </c>
      <c r="G65" s="34">
        <v>29</v>
      </c>
      <c r="H65" s="34"/>
      <c r="I65" s="34"/>
      <c r="J65" s="34">
        <f>F65+H65</f>
        <v>29</v>
      </c>
      <c r="K65" s="34"/>
      <c r="L65" s="34">
        <f>G65+I65</f>
        <v>29</v>
      </c>
      <c r="M65" s="89"/>
      <c r="N65" s="89"/>
      <c r="O65" s="89"/>
      <c r="P65" s="34">
        <f>J65+M65</f>
        <v>29</v>
      </c>
      <c r="Q65" s="34">
        <f>K65+N65</f>
        <v>0</v>
      </c>
      <c r="R65" s="34">
        <f>L65+O65</f>
        <v>29</v>
      </c>
      <c r="S65" s="89"/>
      <c r="T65" s="89"/>
      <c r="U65" s="89"/>
      <c r="V65" s="34">
        <f>P65+S65</f>
        <v>29</v>
      </c>
      <c r="W65" s="34">
        <f>Q65+T65</f>
        <v>0</v>
      </c>
      <c r="X65" s="34">
        <f>R65+U65</f>
        <v>29</v>
      </c>
      <c r="Y65" s="89"/>
      <c r="Z65" s="89"/>
      <c r="AA65" s="89"/>
      <c r="AB65" s="34">
        <f>V65+Y65</f>
        <v>29</v>
      </c>
      <c r="AC65" s="34">
        <f>W65+Z65</f>
        <v>0</v>
      </c>
      <c r="AD65" s="34">
        <f>X65+AA65</f>
        <v>29</v>
      </c>
      <c r="AE65" s="89"/>
      <c r="AF65" s="89"/>
      <c r="AG65" s="89"/>
      <c r="AH65" s="34">
        <f>AB65+AE65</f>
        <v>29</v>
      </c>
      <c r="AI65" s="34">
        <f>AC65+AF65</f>
        <v>0</v>
      </c>
      <c r="AJ65" s="34">
        <f>AD65+AG65</f>
        <v>29</v>
      </c>
      <c r="AK65" s="118"/>
      <c r="AL65" s="118"/>
      <c r="AM65" s="118"/>
      <c r="AN65" s="34">
        <f>AH65+AK65</f>
        <v>29</v>
      </c>
      <c r="AO65" s="34">
        <f>AI65+AL65</f>
        <v>0</v>
      </c>
      <c r="AP65" s="34">
        <f>AJ65+AM65</f>
        <v>29</v>
      </c>
      <c r="AQ65" s="118"/>
      <c r="AR65" s="118"/>
      <c r="AS65" s="118"/>
      <c r="AT65" s="34">
        <f>AN65+AQ65</f>
        <v>29</v>
      </c>
      <c r="AU65" s="34">
        <f>AO65+AR65</f>
        <v>0</v>
      </c>
      <c r="AV65" s="34">
        <f>AP65+AS65</f>
        <v>29</v>
      </c>
    </row>
    <row r="66" spans="1:48" s="9" customFormat="1" ht="16.5">
      <c r="A66" s="31"/>
      <c r="B66" s="32"/>
      <c r="C66" s="32"/>
      <c r="D66" s="33"/>
      <c r="E66" s="32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89"/>
      <c r="AH66" s="89"/>
      <c r="AI66" s="89"/>
      <c r="AJ66" s="89"/>
      <c r="AK66" s="118"/>
      <c r="AL66" s="118"/>
      <c r="AM66" s="118"/>
      <c r="AN66" s="89"/>
      <c r="AO66" s="89"/>
      <c r="AP66" s="89"/>
      <c r="AQ66" s="118"/>
      <c r="AR66" s="118"/>
      <c r="AS66" s="118"/>
      <c r="AT66" s="89"/>
      <c r="AU66" s="89"/>
      <c r="AV66" s="89"/>
    </row>
    <row r="67" spans="1:48" s="8" customFormat="1" ht="18.75">
      <c r="A67" s="38" t="s">
        <v>17</v>
      </c>
      <c r="B67" s="28" t="s">
        <v>48</v>
      </c>
      <c r="C67" s="28" t="s">
        <v>55</v>
      </c>
      <c r="D67" s="39"/>
      <c r="E67" s="28"/>
      <c r="F67" s="30">
        <f t="shared" ref="F67:U71" si="65">F68</f>
        <v>3000</v>
      </c>
      <c r="G67" s="30">
        <f t="shared" si="65"/>
        <v>3000</v>
      </c>
      <c r="H67" s="30">
        <f t="shared" si="65"/>
        <v>0</v>
      </c>
      <c r="I67" s="30">
        <f t="shared" si="65"/>
        <v>0</v>
      </c>
      <c r="J67" s="30">
        <f t="shared" si="65"/>
        <v>3000</v>
      </c>
      <c r="K67" s="30"/>
      <c r="L67" s="30">
        <f t="shared" si="65"/>
        <v>3000</v>
      </c>
      <c r="M67" s="30">
        <f t="shared" si="65"/>
        <v>0</v>
      </c>
      <c r="N67" s="30">
        <f t="shared" si="65"/>
        <v>0</v>
      </c>
      <c r="O67" s="30">
        <f t="shared" si="65"/>
        <v>0</v>
      </c>
      <c r="P67" s="30">
        <f t="shared" si="65"/>
        <v>3000</v>
      </c>
      <c r="Q67" s="30">
        <f t="shared" si="65"/>
        <v>0</v>
      </c>
      <c r="R67" s="30">
        <f t="shared" si="65"/>
        <v>3000</v>
      </c>
      <c r="S67" s="30">
        <f t="shared" si="65"/>
        <v>0</v>
      </c>
      <c r="T67" s="30">
        <f t="shared" si="65"/>
        <v>0</v>
      </c>
      <c r="U67" s="30">
        <f t="shared" si="65"/>
        <v>0</v>
      </c>
      <c r="V67" s="30">
        <f t="shared" ref="S67:AH71" si="66">V68</f>
        <v>3000</v>
      </c>
      <c r="W67" s="30">
        <f t="shared" si="66"/>
        <v>0</v>
      </c>
      <c r="X67" s="30">
        <f t="shared" si="66"/>
        <v>3000</v>
      </c>
      <c r="Y67" s="30">
        <f t="shared" si="66"/>
        <v>0</v>
      </c>
      <c r="Z67" s="30">
        <f t="shared" si="66"/>
        <v>0</v>
      </c>
      <c r="AA67" s="30">
        <f t="shared" si="66"/>
        <v>0</v>
      </c>
      <c r="AB67" s="30">
        <f t="shared" si="66"/>
        <v>3000</v>
      </c>
      <c r="AC67" s="30">
        <f t="shared" si="66"/>
        <v>0</v>
      </c>
      <c r="AD67" s="30">
        <f t="shared" si="66"/>
        <v>3000</v>
      </c>
      <c r="AE67" s="30">
        <f t="shared" si="66"/>
        <v>0</v>
      </c>
      <c r="AF67" s="30">
        <f t="shared" si="66"/>
        <v>0</v>
      </c>
      <c r="AG67" s="30">
        <f t="shared" si="66"/>
        <v>0</v>
      </c>
      <c r="AH67" s="30">
        <f t="shared" si="66"/>
        <v>3000</v>
      </c>
      <c r="AI67" s="30">
        <f t="shared" ref="AH67:AV71" si="67">AI68</f>
        <v>0</v>
      </c>
      <c r="AJ67" s="30">
        <f t="shared" si="67"/>
        <v>3000</v>
      </c>
      <c r="AK67" s="107">
        <f t="shared" si="67"/>
        <v>0</v>
      </c>
      <c r="AL67" s="107">
        <f t="shared" si="67"/>
        <v>0</v>
      </c>
      <c r="AM67" s="107">
        <f t="shared" si="67"/>
        <v>0</v>
      </c>
      <c r="AN67" s="30">
        <f t="shared" si="67"/>
        <v>3000</v>
      </c>
      <c r="AO67" s="30">
        <f t="shared" si="67"/>
        <v>0</v>
      </c>
      <c r="AP67" s="30">
        <f t="shared" si="67"/>
        <v>3000</v>
      </c>
      <c r="AQ67" s="107">
        <f t="shared" si="67"/>
        <v>0</v>
      </c>
      <c r="AR67" s="107">
        <f t="shared" si="67"/>
        <v>0</v>
      </c>
      <c r="AS67" s="107">
        <f t="shared" si="67"/>
        <v>0</v>
      </c>
      <c r="AT67" s="30">
        <f t="shared" si="67"/>
        <v>3000</v>
      </c>
      <c r="AU67" s="30">
        <f t="shared" si="67"/>
        <v>0</v>
      </c>
      <c r="AV67" s="30">
        <f t="shared" si="67"/>
        <v>3000</v>
      </c>
    </row>
    <row r="68" spans="1:48" s="8" customFormat="1" ht="16.5">
      <c r="A68" s="31" t="s">
        <v>80</v>
      </c>
      <c r="B68" s="32" t="s">
        <v>48</v>
      </c>
      <c r="C68" s="32" t="s">
        <v>55</v>
      </c>
      <c r="D68" s="36" t="s">
        <v>248</v>
      </c>
      <c r="E68" s="41"/>
      <c r="F68" s="34">
        <f t="shared" si="65"/>
        <v>3000</v>
      </c>
      <c r="G68" s="34">
        <f t="shared" si="65"/>
        <v>3000</v>
      </c>
      <c r="H68" s="34">
        <f t="shared" si="65"/>
        <v>0</v>
      </c>
      <c r="I68" s="34">
        <f t="shared" si="65"/>
        <v>0</v>
      </c>
      <c r="J68" s="34">
        <f t="shared" si="65"/>
        <v>3000</v>
      </c>
      <c r="K68" s="34"/>
      <c r="L68" s="34">
        <f t="shared" si="65"/>
        <v>3000</v>
      </c>
      <c r="M68" s="34">
        <f t="shared" si="65"/>
        <v>0</v>
      </c>
      <c r="N68" s="34">
        <f t="shared" si="65"/>
        <v>0</v>
      </c>
      <c r="O68" s="34">
        <f t="shared" si="65"/>
        <v>0</v>
      </c>
      <c r="P68" s="34">
        <f t="shared" si="65"/>
        <v>3000</v>
      </c>
      <c r="Q68" s="34">
        <f t="shared" si="65"/>
        <v>0</v>
      </c>
      <c r="R68" s="34">
        <f t="shared" si="65"/>
        <v>3000</v>
      </c>
      <c r="S68" s="34">
        <f t="shared" si="66"/>
        <v>0</v>
      </c>
      <c r="T68" s="34">
        <f t="shared" si="66"/>
        <v>0</v>
      </c>
      <c r="U68" s="34">
        <f t="shared" si="66"/>
        <v>0</v>
      </c>
      <c r="V68" s="34">
        <f t="shared" si="66"/>
        <v>3000</v>
      </c>
      <c r="W68" s="34">
        <f t="shared" si="66"/>
        <v>0</v>
      </c>
      <c r="X68" s="34">
        <f t="shared" si="66"/>
        <v>3000</v>
      </c>
      <c r="Y68" s="34">
        <f t="shared" si="66"/>
        <v>0</v>
      </c>
      <c r="Z68" s="34">
        <f t="shared" si="66"/>
        <v>0</v>
      </c>
      <c r="AA68" s="34">
        <f t="shared" si="66"/>
        <v>0</v>
      </c>
      <c r="AB68" s="34">
        <f t="shared" si="66"/>
        <v>3000</v>
      </c>
      <c r="AC68" s="34">
        <f t="shared" si="66"/>
        <v>0</v>
      </c>
      <c r="AD68" s="34">
        <f t="shared" si="66"/>
        <v>3000</v>
      </c>
      <c r="AE68" s="34">
        <f t="shared" si="66"/>
        <v>0</v>
      </c>
      <c r="AF68" s="34">
        <f t="shared" si="66"/>
        <v>0</v>
      </c>
      <c r="AG68" s="34">
        <f t="shared" si="66"/>
        <v>0</v>
      </c>
      <c r="AH68" s="34">
        <f t="shared" si="67"/>
        <v>3000</v>
      </c>
      <c r="AI68" s="34">
        <f t="shared" si="67"/>
        <v>0</v>
      </c>
      <c r="AJ68" s="34">
        <f t="shared" si="67"/>
        <v>3000</v>
      </c>
      <c r="AK68" s="108">
        <f t="shared" si="67"/>
        <v>0</v>
      </c>
      <c r="AL68" s="108">
        <f t="shared" si="67"/>
        <v>0</v>
      </c>
      <c r="AM68" s="108">
        <f t="shared" si="67"/>
        <v>0</v>
      </c>
      <c r="AN68" s="34">
        <f t="shared" si="67"/>
        <v>3000</v>
      </c>
      <c r="AO68" s="34">
        <f t="shared" si="67"/>
        <v>0</v>
      </c>
      <c r="AP68" s="34">
        <f t="shared" si="67"/>
        <v>3000</v>
      </c>
      <c r="AQ68" s="108">
        <f t="shared" si="67"/>
        <v>0</v>
      </c>
      <c r="AR68" s="108">
        <f t="shared" si="67"/>
        <v>0</v>
      </c>
      <c r="AS68" s="108">
        <f t="shared" si="67"/>
        <v>0</v>
      </c>
      <c r="AT68" s="34">
        <f t="shared" si="67"/>
        <v>3000</v>
      </c>
      <c r="AU68" s="34">
        <f t="shared" si="67"/>
        <v>0</v>
      </c>
      <c r="AV68" s="34">
        <f t="shared" si="67"/>
        <v>3000</v>
      </c>
    </row>
    <row r="69" spans="1:48" s="8" customFormat="1" ht="16.5">
      <c r="A69" s="31" t="s">
        <v>17</v>
      </c>
      <c r="B69" s="32" t="s">
        <v>48</v>
      </c>
      <c r="C69" s="32" t="s">
        <v>55</v>
      </c>
      <c r="D69" s="33" t="s">
        <v>373</v>
      </c>
      <c r="E69" s="41"/>
      <c r="F69" s="34">
        <f t="shared" si="65"/>
        <v>3000</v>
      </c>
      <c r="G69" s="34">
        <f t="shared" si="65"/>
        <v>3000</v>
      </c>
      <c r="H69" s="34">
        <f t="shared" si="65"/>
        <v>0</v>
      </c>
      <c r="I69" s="34">
        <f t="shared" si="65"/>
        <v>0</v>
      </c>
      <c r="J69" s="34">
        <f t="shared" si="65"/>
        <v>3000</v>
      </c>
      <c r="K69" s="34"/>
      <c r="L69" s="34">
        <f t="shared" si="65"/>
        <v>3000</v>
      </c>
      <c r="M69" s="34">
        <f t="shared" si="65"/>
        <v>0</v>
      </c>
      <c r="N69" s="34">
        <f t="shared" si="65"/>
        <v>0</v>
      </c>
      <c r="O69" s="34">
        <f t="shared" si="65"/>
        <v>0</v>
      </c>
      <c r="P69" s="34">
        <f t="shared" si="65"/>
        <v>3000</v>
      </c>
      <c r="Q69" s="34">
        <f t="shared" si="65"/>
        <v>0</v>
      </c>
      <c r="R69" s="34">
        <f t="shared" si="65"/>
        <v>3000</v>
      </c>
      <c r="S69" s="34">
        <f t="shared" si="66"/>
        <v>0</v>
      </c>
      <c r="T69" s="34">
        <f t="shared" si="66"/>
        <v>0</v>
      </c>
      <c r="U69" s="34">
        <f t="shared" si="66"/>
        <v>0</v>
      </c>
      <c r="V69" s="34">
        <f t="shared" si="66"/>
        <v>3000</v>
      </c>
      <c r="W69" s="34">
        <f t="shared" si="66"/>
        <v>0</v>
      </c>
      <c r="X69" s="34">
        <f t="shared" si="66"/>
        <v>3000</v>
      </c>
      <c r="Y69" s="34">
        <f t="shared" si="66"/>
        <v>0</v>
      </c>
      <c r="Z69" s="34">
        <f t="shared" si="66"/>
        <v>0</v>
      </c>
      <c r="AA69" s="34">
        <f t="shared" si="66"/>
        <v>0</v>
      </c>
      <c r="AB69" s="34">
        <f t="shared" si="66"/>
        <v>3000</v>
      </c>
      <c r="AC69" s="34">
        <f t="shared" si="66"/>
        <v>0</v>
      </c>
      <c r="AD69" s="34">
        <f t="shared" si="66"/>
        <v>3000</v>
      </c>
      <c r="AE69" s="34">
        <f t="shared" si="66"/>
        <v>0</v>
      </c>
      <c r="AF69" s="34">
        <f t="shared" si="66"/>
        <v>0</v>
      </c>
      <c r="AG69" s="34">
        <f t="shared" si="66"/>
        <v>0</v>
      </c>
      <c r="AH69" s="34">
        <f t="shared" si="67"/>
        <v>3000</v>
      </c>
      <c r="AI69" s="34">
        <f t="shared" si="67"/>
        <v>0</v>
      </c>
      <c r="AJ69" s="34">
        <f t="shared" si="67"/>
        <v>3000</v>
      </c>
      <c r="AK69" s="108">
        <f t="shared" si="67"/>
        <v>0</v>
      </c>
      <c r="AL69" s="108">
        <f t="shared" si="67"/>
        <v>0</v>
      </c>
      <c r="AM69" s="108">
        <f t="shared" si="67"/>
        <v>0</v>
      </c>
      <c r="AN69" s="34">
        <f t="shared" si="67"/>
        <v>3000</v>
      </c>
      <c r="AO69" s="34">
        <f t="shared" si="67"/>
        <v>0</v>
      </c>
      <c r="AP69" s="34">
        <f t="shared" si="67"/>
        <v>3000</v>
      </c>
      <c r="AQ69" s="108">
        <f t="shared" si="67"/>
        <v>0</v>
      </c>
      <c r="AR69" s="108">
        <f t="shared" si="67"/>
        <v>0</v>
      </c>
      <c r="AS69" s="108">
        <f t="shared" si="67"/>
        <v>0</v>
      </c>
      <c r="AT69" s="34">
        <f t="shared" si="67"/>
        <v>3000</v>
      </c>
      <c r="AU69" s="34">
        <f t="shared" si="67"/>
        <v>0</v>
      </c>
      <c r="AV69" s="34">
        <f t="shared" si="67"/>
        <v>3000</v>
      </c>
    </row>
    <row r="70" spans="1:48" s="8" customFormat="1" ht="37.5" customHeight="1">
      <c r="A70" s="31" t="s">
        <v>135</v>
      </c>
      <c r="B70" s="32" t="s">
        <v>48</v>
      </c>
      <c r="C70" s="32" t="s">
        <v>55</v>
      </c>
      <c r="D70" s="33" t="s">
        <v>374</v>
      </c>
      <c r="E70" s="32"/>
      <c r="F70" s="34">
        <f t="shared" si="65"/>
        <v>3000</v>
      </c>
      <c r="G70" s="34">
        <f t="shared" si="65"/>
        <v>3000</v>
      </c>
      <c r="H70" s="34">
        <f t="shared" si="65"/>
        <v>0</v>
      </c>
      <c r="I70" s="34">
        <f t="shared" si="65"/>
        <v>0</v>
      </c>
      <c r="J70" s="34">
        <f t="shared" si="65"/>
        <v>3000</v>
      </c>
      <c r="K70" s="34"/>
      <c r="L70" s="34">
        <f t="shared" si="65"/>
        <v>3000</v>
      </c>
      <c r="M70" s="34">
        <f t="shared" si="65"/>
        <v>0</v>
      </c>
      <c r="N70" s="34">
        <f t="shared" si="65"/>
        <v>0</v>
      </c>
      <c r="O70" s="34">
        <f t="shared" si="65"/>
        <v>0</v>
      </c>
      <c r="P70" s="34">
        <f t="shared" si="65"/>
        <v>3000</v>
      </c>
      <c r="Q70" s="34">
        <f t="shared" si="65"/>
        <v>0</v>
      </c>
      <c r="R70" s="34">
        <f t="shared" si="65"/>
        <v>3000</v>
      </c>
      <c r="S70" s="34">
        <f t="shared" si="66"/>
        <v>0</v>
      </c>
      <c r="T70" s="34">
        <f t="shared" si="66"/>
        <v>0</v>
      </c>
      <c r="U70" s="34">
        <f t="shared" si="66"/>
        <v>0</v>
      </c>
      <c r="V70" s="34">
        <f t="shared" si="66"/>
        <v>3000</v>
      </c>
      <c r="W70" s="34">
        <f t="shared" si="66"/>
        <v>0</v>
      </c>
      <c r="X70" s="34">
        <f t="shared" si="66"/>
        <v>3000</v>
      </c>
      <c r="Y70" s="34">
        <f t="shared" si="66"/>
        <v>0</v>
      </c>
      <c r="Z70" s="34">
        <f t="shared" si="66"/>
        <v>0</v>
      </c>
      <c r="AA70" s="34">
        <f t="shared" si="66"/>
        <v>0</v>
      </c>
      <c r="AB70" s="34">
        <f t="shared" si="66"/>
        <v>3000</v>
      </c>
      <c r="AC70" s="34">
        <f t="shared" si="66"/>
        <v>0</v>
      </c>
      <c r="AD70" s="34">
        <f t="shared" si="66"/>
        <v>3000</v>
      </c>
      <c r="AE70" s="34">
        <f t="shared" si="66"/>
        <v>0</v>
      </c>
      <c r="AF70" s="34">
        <f t="shared" si="66"/>
        <v>0</v>
      </c>
      <c r="AG70" s="34">
        <f t="shared" si="66"/>
        <v>0</v>
      </c>
      <c r="AH70" s="34">
        <f t="shared" si="67"/>
        <v>3000</v>
      </c>
      <c r="AI70" s="34">
        <f t="shared" si="67"/>
        <v>0</v>
      </c>
      <c r="AJ70" s="34">
        <f t="shared" si="67"/>
        <v>3000</v>
      </c>
      <c r="AK70" s="108">
        <f t="shared" si="67"/>
        <v>0</v>
      </c>
      <c r="AL70" s="108">
        <f t="shared" si="67"/>
        <v>0</v>
      </c>
      <c r="AM70" s="108">
        <f t="shared" si="67"/>
        <v>0</v>
      </c>
      <c r="AN70" s="34">
        <f t="shared" si="67"/>
        <v>3000</v>
      </c>
      <c r="AO70" s="34">
        <f t="shared" si="67"/>
        <v>0</v>
      </c>
      <c r="AP70" s="34">
        <f t="shared" si="67"/>
        <v>3000</v>
      </c>
      <c r="AQ70" s="108">
        <f t="shared" si="67"/>
        <v>0</v>
      </c>
      <c r="AR70" s="108">
        <f t="shared" si="67"/>
        <v>0</v>
      </c>
      <c r="AS70" s="108">
        <f t="shared" si="67"/>
        <v>0</v>
      </c>
      <c r="AT70" s="34">
        <f t="shared" si="67"/>
        <v>3000</v>
      </c>
      <c r="AU70" s="34">
        <f t="shared" si="67"/>
        <v>0</v>
      </c>
      <c r="AV70" s="34">
        <f t="shared" si="67"/>
        <v>3000</v>
      </c>
    </row>
    <row r="71" spans="1:48" s="8" customFormat="1" ht="16.5">
      <c r="A71" s="31" t="s">
        <v>98</v>
      </c>
      <c r="B71" s="32" t="s">
        <v>48</v>
      </c>
      <c r="C71" s="32" t="s">
        <v>55</v>
      </c>
      <c r="D71" s="33" t="s">
        <v>374</v>
      </c>
      <c r="E71" s="32" t="s">
        <v>99</v>
      </c>
      <c r="F71" s="34">
        <f t="shared" si="65"/>
        <v>3000</v>
      </c>
      <c r="G71" s="34">
        <f t="shared" si="65"/>
        <v>3000</v>
      </c>
      <c r="H71" s="34">
        <f t="shared" si="65"/>
        <v>0</v>
      </c>
      <c r="I71" s="34">
        <f t="shared" si="65"/>
        <v>0</v>
      </c>
      <c r="J71" s="34">
        <f t="shared" si="65"/>
        <v>3000</v>
      </c>
      <c r="K71" s="34"/>
      <c r="L71" s="34">
        <f t="shared" si="65"/>
        <v>3000</v>
      </c>
      <c r="M71" s="34">
        <f t="shared" si="65"/>
        <v>0</v>
      </c>
      <c r="N71" s="34">
        <f t="shared" si="65"/>
        <v>0</v>
      </c>
      <c r="O71" s="34">
        <f t="shared" si="65"/>
        <v>0</v>
      </c>
      <c r="P71" s="34">
        <f t="shared" si="65"/>
        <v>3000</v>
      </c>
      <c r="Q71" s="34">
        <f t="shared" si="65"/>
        <v>0</v>
      </c>
      <c r="R71" s="34">
        <f t="shared" si="65"/>
        <v>3000</v>
      </c>
      <c r="S71" s="34">
        <f t="shared" si="66"/>
        <v>0</v>
      </c>
      <c r="T71" s="34">
        <f t="shared" si="66"/>
        <v>0</v>
      </c>
      <c r="U71" s="34">
        <f t="shared" si="66"/>
        <v>0</v>
      </c>
      <c r="V71" s="34">
        <f t="shared" si="66"/>
        <v>3000</v>
      </c>
      <c r="W71" s="34">
        <f t="shared" si="66"/>
        <v>0</v>
      </c>
      <c r="X71" s="34">
        <f t="shared" si="66"/>
        <v>3000</v>
      </c>
      <c r="Y71" s="34">
        <f t="shared" si="66"/>
        <v>0</v>
      </c>
      <c r="Z71" s="34">
        <f t="shared" si="66"/>
        <v>0</v>
      </c>
      <c r="AA71" s="34">
        <f t="shared" si="66"/>
        <v>0</v>
      </c>
      <c r="AB71" s="34">
        <f t="shared" si="66"/>
        <v>3000</v>
      </c>
      <c r="AC71" s="34">
        <f t="shared" si="66"/>
        <v>0</v>
      </c>
      <c r="AD71" s="34">
        <f t="shared" si="66"/>
        <v>3000</v>
      </c>
      <c r="AE71" s="34">
        <f t="shared" si="66"/>
        <v>0</v>
      </c>
      <c r="AF71" s="34">
        <f t="shared" si="66"/>
        <v>0</v>
      </c>
      <c r="AG71" s="34">
        <f t="shared" si="66"/>
        <v>0</v>
      </c>
      <c r="AH71" s="34">
        <f t="shared" si="67"/>
        <v>3000</v>
      </c>
      <c r="AI71" s="34">
        <f t="shared" si="67"/>
        <v>0</v>
      </c>
      <c r="AJ71" s="34">
        <f t="shared" si="67"/>
        <v>3000</v>
      </c>
      <c r="AK71" s="108">
        <f t="shared" si="67"/>
        <v>0</v>
      </c>
      <c r="AL71" s="108">
        <f t="shared" si="67"/>
        <v>0</v>
      </c>
      <c r="AM71" s="108">
        <f t="shared" si="67"/>
        <v>0</v>
      </c>
      <c r="AN71" s="34">
        <f t="shared" si="67"/>
        <v>3000</v>
      </c>
      <c r="AO71" s="34">
        <f t="shared" si="67"/>
        <v>0</v>
      </c>
      <c r="AP71" s="34">
        <f t="shared" si="67"/>
        <v>3000</v>
      </c>
      <c r="AQ71" s="108">
        <f t="shared" si="67"/>
        <v>0</v>
      </c>
      <c r="AR71" s="108">
        <f t="shared" si="67"/>
        <v>0</v>
      </c>
      <c r="AS71" s="108">
        <f t="shared" si="67"/>
        <v>0</v>
      </c>
      <c r="AT71" s="34">
        <f t="shared" si="67"/>
        <v>3000</v>
      </c>
      <c r="AU71" s="34">
        <f t="shared" si="67"/>
        <v>0</v>
      </c>
      <c r="AV71" s="34">
        <f t="shared" si="67"/>
        <v>3000</v>
      </c>
    </row>
    <row r="72" spans="1:48" s="8" customFormat="1" ht="16.5">
      <c r="A72" s="31" t="s">
        <v>180</v>
      </c>
      <c r="B72" s="32" t="s">
        <v>48</v>
      </c>
      <c r="C72" s="32" t="s">
        <v>55</v>
      </c>
      <c r="D72" s="33" t="s">
        <v>374</v>
      </c>
      <c r="E72" s="32" t="s">
        <v>179</v>
      </c>
      <c r="F72" s="34">
        <v>3000</v>
      </c>
      <c r="G72" s="34">
        <v>3000</v>
      </c>
      <c r="H72" s="34"/>
      <c r="I72" s="34"/>
      <c r="J72" s="34">
        <f>F72+H72</f>
        <v>3000</v>
      </c>
      <c r="K72" s="34"/>
      <c r="L72" s="34">
        <f>G72+I72</f>
        <v>3000</v>
      </c>
      <c r="M72" s="88"/>
      <c r="N72" s="88"/>
      <c r="O72" s="88"/>
      <c r="P72" s="34">
        <f>J72+M72</f>
        <v>3000</v>
      </c>
      <c r="Q72" s="34">
        <f>K72+N72</f>
        <v>0</v>
      </c>
      <c r="R72" s="34">
        <f>L72+O72</f>
        <v>3000</v>
      </c>
      <c r="S72" s="88"/>
      <c r="T72" s="88"/>
      <c r="U72" s="88"/>
      <c r="V72" s="34">
        <f>P72+S72</f>
        <v>3000</v>
      </c>
      <c r="W72" s="34">
        <f>Q72+T72</f>
        <v>0</v>
      </c>
      <c r="X72" s="34">
        <f>R72+U72</f>
        <v>3000</v>
      </c>
      <c r="Y72" s="88"/>
      <c r="Z72" s="88"/>
      <c r="AA72" s="88"/>
      <c r="AB72" s="34">
        <f>V72+Y72</f>
        <v>3000</v>
      </c>
      <c r="AC72" s="34">
        <f>W72+Z72</f>
        <v>0</v>
      </c>
      <c r="AD72" s="34">
        <f>X72+AA72</f>
        <v>3000</v>
      </c>
      <c r="AE72" s="88"/>
      <c r="AF72" s="88"/>
      <c r="AG72" s="88"/>
      <c r="AH72" s="34">
        <f>AB72+AE72</f>
        <v>3000</v>
      </c>
      <c r="AI72" s="34">
        <f>AC72+AF72</f>
        <v>0</v>
      </c>
      <c r="AJ72" s="34">
        <f>AD72+AG72</f>
        <v>3000</v>
      </c>
      <c r="AK72" s="130"/>
      <c r="AL72" s="130"/>
      <c r="AM72" s="130"/>
      <c r="AN72" s="34">
        <f>AH72+AK72</f>
        <v>3000</v>
      </c>
      <c r="AO72" s="34">
        <f>AI72+AL72</f>
        <v>0</v>
      </c>
      <c r="AP72" s="34">
        <f>AJ72+AM72</f>
        <v>3000</v>
      </c>
      <c r="AQ72" s="130"/>
      <c r="AR72" s="130"/>
      <c r="AS72" s="130"/>
      <c r="AT72" s="34">
        <f>AN72+AQ72</f>
        <v>3000</v>
      </c>
      <c r="AU72" s="34">
        <f>AO72+AR72</f>
        <v>0</v>
      </c>
      <c r="AV72" s="34">
        <f>AP72+AS72</f>
        <v>3000</v>
      </c>
    </row>
    <row r="73" spans="1:48">
      <c r="A73" s="45"/>
      <c r="B73" s="46"/>
      <c r="C73" s="46"/>
      <c r="D73" s="47"/>
      <c r="E73" s="46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115"/>
      <c r="AL73" s="115"/>
      <c r="AM73" s="115"/>
      <c r="AN73" s="22"/>
      <c r="AO73" s="22"/>
      <c r="AP73" s="22"/>
      <c r="AQ73" s="115"/>
      <c r="AR73" s="115"/>
      <c r="AS73" s="115"/>
      <c r="AT73" s="22"/>
      <c r="AU73" s="22"/>
      <c r="AV73" s="22"/>
    </row>
    <row r="74" spans="1:48" ht="18.75">
      <c r="A74" s="38" t="s">
        <v>18</v>
      </c>
      <c r="B74" s="28" t="s">
        <v>48</v>
      </c>
      <c r="C74" s="28" t="s">
        <v>71</v>
      </c>
      <c r="D74" s="39"/>
      <c r="E74" s="28"/>
      <c r="F74" s="30">
        <f>F149+F80+F99+F139+F94+F75</f>
        <v>394219</v>
      </c>
      <c r="G74" s="30">
        <f>G149+G80+G99+G139+G94+G75</f>
        <v>386448</v>
      </c>
      <c r="H74" s="30">
        <f>H149+H80+H99+H139+H94+H75+H134</f>
        <v>0</v>
      </c>
      <c r="I74" s="30">
        <f t="shared" ref="I74:L74" si="68">I149+I80+I99+I139+I94+I75+I134</f>
        <v>0</v>
      </c>
      <c r="J74" s="30">
        <f t="shared" si="68"/>
        <v>394219</v>
      </c>
      <c r="K74" s="30"/>
      <c r="L74" s="30">
        <f t="shared" si="68"/>
        <v>386448</v>
      </c>
      <c r="M74" s="30">
        <f t="shared" ref="M74:R74" si="69">M149+M80+M99+M139+M94+M75+M134</f>
        <v>0</v>
      </c>
      <c r="N74" s="30">
        <f t="shared" si="69"/>
        <v>0</v>
      </c>
      <c r="O74" s="30">
        <f t="shared" si="69"/>
        <v>0</v>
      </c>
      <c r="P74" s="30">
        <f t="shared" si="69"/>
        <v>394219</v>
      </c>
      <c r="Q74" s="30">
        <f t="shared" si="69"/>
        <v>0</v>
      </c>
      <c r="R74" s="30">
        <f t="shared" si="69"/>
        <v>386448</v>
      </c>
      <c r="S74" s="30">
        <f t="shared" ref="S74:X74" si="70">S149+S80+S99+S139+S94+S75+S134</f>
        <v>0</v>
      </c>
      <c r="T74" s="30">
        <f t="shared" si="70"/>
        <v>0</v>
      </c>
      <c r="U74" s="30">
        <f t="shared" si="70"/>
        <v>0</v>
      </c>
      <c r="V74" s="30">
        <f t="shared" si="70"/>
        <v>394219</v>
      </c>
      <c r="W74" s="30">
        <f t="shared" si="70"/>
        <v>0</v>
      </c>
      <c r="X74" s="30">
        <f t="shared" si="70"/>
        <v>386448</v>
      </c>
      <c r="Y74" s="30">
        <f t="shared" ref="Y74:AD74" si="71">Y149+Y80+Y99+Y139+Y94+Y75+Y134</f>
        <v>0</v>
      </c>
      <c r="Z74" s="30">
        <f t="shared" si="71"/>
        <v>0</v>
      </c>
      <c r="AA74" s="30">
        <f t="shared" si="71"/>
        <v>0</v>
      </c>
      <c r="AB74" s="30">
        <f t="shared" si="71"/>
        <v>394219</v>
      </c>
      <c r="AC74" s="30">
        <f t="shared" si="71"/>
        <v>0</v>
      </c>
      <c r="AD74" s="30">
        <f t="shared" si="71"/>
        <v>386448</v>
      </c>
      <c r="AE74" s="30">
        <f t="shared" ref="AE74:AJ74" si="72">AE149+AE80+AE99+AE139+AE94+AE75+AE134</f>
        <v>943</v>
      </c>
      <c r="AF74" s="30">
        <f t="shared" si="72"/>
        <v>0</v>
      </c>
      <c r="AG74" s="30">
        <f t="shared" si="72"/>
        <v>-500</v>
      </c>
      <c r="AH74" s="30">
        <f t="shared" si="72"/>
        <v>395162</v>
      </c>
      <c r="AI74" s="30">
        <f t="shared" si="72"/>
        <v>0</v>
      </c>
      <c r="AJ74" s="30">
        <f t="shared" si="72"/>
        <v>385948</v>
      </c>
      <c r="AK74" s="107">
        <f t="shared" ref="AK74:AP74" si="73">AK149+AK80+AK99+AK139+AK94+AK75+AK134</f>
        <v>0</v>
      </c>
      <c r="AL74" s="107">
        <f t="shared" si="73"/>
        <v>0</v>
      </c>
      <c r="AM74" s="107">
        <f t="shared" si="73"/>
        <v>0</v>
      </c>
      <c r="AN74" s="30">
        <f t="shared" si="73"/>
        <v>395162</v>
      </c>
      <c r="AO74" s="30">
        <f t="shared" si="73"/>
        <v>0</v>
      </c>
      <c r="AP74" s="30">
        <f t="shared" si="73"/>
        <v>385948</v>
      </c>
      <c r="AQ74" s="107">
        <f t="shared" ref="AQ74:AV74" si="74">AQ149+AQ80+AQ99+AQ139+AQ94+AQ75+AQ134</f>
        <v>50000</v>
      </c>
      <c r="AR74" s="107">
        <f t="shared" si="74"/>
        <v>0</v>
      </c>
      <c r="AS74" s="107">
        <f t="shared" si="74"/>
        <v>0</v>
      </c>
      <c r="AT74" s="30">
        <f t="shared" si="74"/>
        <v>445162</v>
      </c>
      <c r="AU74" s="30">
        <f t="shared" si="74"/>
        <v>0</v>
      </c>
      <c r="AV74" s="30">
        <f t="shared" si="74"/>
        <v>385948</v>
      </c>
    </row>
    <row r="75" spans="1:48" ht="99">
      <c r="A75" s="75" t="s">
        <v>210</v>
      </c>
      <c r="B75" s="32" t="s">
        <v>48</v>
      </c>
      <c r="C75" s="32" t="s">
        <v>71</v>
      </c>
      <c r="D75" s="58" t="s">
        <v>301</v>
      </c>
      <c r="E75" s="32"/>
      <c r="F75" s="34">
        <f t="shared" ref="F75:U78" si="75">F76</f>
        <v>815</v>
      </c>
      <c r="G75" s="34">
        <f t="shared" si="75"/>
        <v>815</v>
      </c>
      <c r="H75" s="34">
        <f t="shared" si="75"/>
        <v>0</v>
      </c>
      <c r="I75" s="34">
        <f t="shared" si="75"/>
        <v>0</v>
      </c>
      <c r="J75" s="34">
        <f t="shared" si="75"/>
        <v>815</v>
      </c>
      <c r="K75" s="34"/>
      <c r="L75" s="34">
        <f t="shared" si="75"/>
        <v>815</v>
      </c>
      <c r="M75" s="34">
        <f t="shared" si="75"/>
        <v>0</v>
      </c>
      <c r="N75" s="34">
        <f t="shared" si="75"/>
        <v>0</v>
      </c>
      <c r="O75" s="34">
        <f t="shared" si="75"/>
        <v>0</v>
      </c>
      <c r="P75" s="34">
        <f t="shared" si="75"/>
        <v>815</v>
      </c>
      <c r="Q75" s="34">
        <f t="shared" si="75"/>
        <v>0</v>
      </c>
      <c r="R75" s="34">
        <f t="shared" si="75"/>
        <v>815</v>
      </c>
      <c r="S75" s="34">
        <f t="shared" si="75"/>
        <v>0</v>
      </c>
      <c r="T75" s="34">
        <f t="shared" si="75"/>
        <v>0</v>
      </c>
      <c r="U75" s="34">
        <f t="shared" si="75"/>
        <v>0</v>
      </c>
      <c r="V75" s="34">
        <f t="shared" ref="S75:AH78" si="76">V76</f>
        <v>815</v>
      </c>
      <c r="W75" s="34">
        <f t="shared" si="76"/>
        <v>0</v>
      </c>
      <c r="X75" s="34">
        <f t="shared" si="76"/>
        <v>815</v>
      </c>
      <c r="Y75" s="34">
        <f t="shared" si="76"/>
        <v>0</v>
      </c>
      <c r="Z75" s="34">
        <f t="shared" si="76"/>
        <v>0</v>
      </c>
      <c r="AA75" s="34">
        <f t="shared" si="76"/>
        <v>0</v>
      </c>
      <c r="AB75" s="34">
        <f t="shared" si="76"/>
        <v>815</v>
      </c>
      <c r="AC75" s="34">
        <f t="shared" si="76"/>
        <v>0</v>
      </c>
      <c r="AD75" s="34">
        <f t="shared" si="76"/>
        <v>815</v>
      </c>
      <c r="AE75" s="34">
        <f t="shared" si="76"/>
        <v>0</v>
      </c>
      <c r="AF75" s="34">
        <f t="shared" si="76"/>
        <v>0</v>
      </c>
      <c r="AG75" s="34">
        <f t="shared" si="76"/>
        <v>0</v>
      </c>
      <c r="AH75" s="34">
        <f t="shared" si="76"/>
        <v>815</v>
      </c>
      <c r="AI75" s="34">
        <f t="shared" ref="AH75:AV78" si="77">AI76</f>
        <v>0</v>
      </c>
      <c r="AJ75" s="34">
        <f t="shared" si="77"/>
        <v>815</v>
      </c>
      <c r="AK75" s="108">
        <f t="shared" si="77"/>
        <v>0</v>
      </c>
      <c r="AL75" s="108">
        <f t="shared" si="77"/>
        <v>0</v>
      </c>
      <c r="AM75" s="108">
        <f t="shared" si="77"/>
        <v>0</v>
      </c>
      <c r="AN75" s="34">
        <f t="shared" si="77"/>
        <v>815</v>
      </c>
      <c r="AO75" s="34">
        <f t="shared" si="77"/>
        <v>0</v>
      </c>
      <c r="AP75" s="34">
        <f t="shared" si="77"/>
        <v>815</v>
      </c>
      <c r="AQ75" s="108">
        <f t="shared" si="77"/>
        <v>0</v>
      </c>
      <c r="AR75" s="108">
        <f t="shared" si="77"/>
        <v>0</v>
      </c>
      <c r="AS75" s="108">
        <f t="shared" si="77"/>
        <v>0</v>
      </c>
      <c r="AT75" s="34">
        <f t="shared" si="77"/>
        <v>815</v>
      </c>
      <c r="AU75" s="34">
        <f t="shared" si="77"/>
        <v>0</v>
      </c>
      <c r="AV75" s="34">
        <f t="shared" si="77"/>
        <v>815</v>
      </c>
    </row>
    <row r="76" spans="1:48" ht="16.5">
      <c r="A76" s="31" t="s">
        <v>77</v>
      </c>
      <c r="B76" s="32" t="s">
        <v>48</v>
      </c>
      <c r="C76" s="32" t="s">
        <v>71</v>
      </c>
      <c r="D76" s="58" t="s">
        <v>302</v>
      </c>
      <c r="E76" s="32"/>
      <c r="F76" s="34">
        <f t="shared" si="75"/>
        <v>815</v>
      </c>
      <c r="G76" s="34">
        <f t="shared" si="75"/>
        <v>815</v>
      </c>
      <c r="H76" s="34">
        <f t="shared" si="75"/>
        <v>0</v>
      </c>
      <c r="I76" s="34">
        <f t="shared" si="75"/>
        <v>0</v>
      </c>
      <c r="J76" s="34">
        <f t="shared" si="75"/>
        <v>815</v>
      </c>
      <c r="K76" s="34"/>
      <c r="L76" s="34">
        <f t="shared" si="75"/>
        <v>815</v>
      </c>
      <c r="M76" s="34">
        <f t="shared" si="75"/>
        <v>0</v>
      </c>
      <c r="N76" s="34">
        <f t="shared" si="75"/>
        <v>0</v>
      </c>
      <c r="O76" s="34">
        <f t="shared" si="75"/>
        <v>0</v>
      </c>
      <c r="P76" s="34">
        <f t="shared" si="75"/>
        <v>815</v>
      </c>
      <c r="Q76" s="34">
        <f t="shared" si="75"/>
        <v>0</v>
      </c>
      <c r="R76" s="34">
        <f t="shared" si="75"/>
        <v>815</v>
      </c>
      <c r="S76" s="34">
        <f t="shared" si="76"/>
        <v>0</v>
      </c>
      <c r="T76" s="34">
        <f t="shared" si="76"/>
        <v>0</v>
      </c>
      <c r="U76" s="34">
        <f t="shared" si="76"/>
        <v>0</v>
      </c>
      <c r="V76" s="34">
        <f t="shared" si="76"/>
        <v>815</v>
      </c>
      <c r="W76" s="34">
        <f t="shared" si="76"/>
        <v>0</v>
      </c>
      <c r="X76" s="34">
        <f t="shared" si="76"/>
        <v>815</v>
      </c>
      <c r="Y76" s="34">
        <f t="shared" si="76"/>
        <v>0</v>
      </c>
      <c r="Z76" s="34">
        <f t="shared" si="76"/>
        <v>0</v>
      </c>
      <c r="AA76" s="34">
        <f t="shared" si="76"/>
        <v>0</v>
      </c>
      <c r="AB76" s="34">
        <f t="shared" si="76"/>
        <v>815</v>
      </c>
      <c r="AC76" s="34">
        <f t="shared" si="76"/>
        <v>0</v>
      </c>
      <c r="AD76" s="34">
        <f t="shared" si="76"/>
        <v>815</v>
      </c>
      <c r="AE76" s="34">
        <f t="shared" si="76"/>
        <v>0</v>
      </c>
      <c r="AF76" s="34">
        <f t="shared" si="76"/>
        <v>0</v>
      </c>
      <c r="AG76" s="34">
        <f t="shared" si="76"/>
        <v>0</v>
      </c>
      <c r="AH76" s="34">
        <f t="shared" si="77"/>
        <v>815</v>
      </c>
      <c r="AI76" s="34">
        <f t="shared" si="77"/>
        <v>0</v>
      </c>
      <c r="AJ76" s="34">
        <f t="shared" si="77"/>
        <v>815</v>
      </c>
      <c r="AK76" s="108">
        <f t="shared" si="77"/>
        <v>0</v>
      </c>
      <c r="AL76" s="108">
        <f t="shared" si="77"/>
        <v>0</v>
      </c>
      <c r="AM76" s="108">
        <f t="shared" si="77"/>
        <v>0</v>
      </c>
      <c r="AN76" s="34">
        <f t="shared" si="77"/>
        <v>815</v>
      </c>
      <c r="AO76" s="34">
        <f t="shared" si="77"/>
        <v>0</v>
      </c>
      <c r="AP76" s="34">
        <f t="shared" si="77"/>
        <v>815</v>
      </c>
      <c r="AQ76" s="108">
        <f t="shared" si="77"/>
        <v>0</v>
      </c>
      <c r="AR76" s="108">
        <f t="shared" si="77"/>
        <v>0</v>
      </c>
      <c r="AS76" s="108">
        <f t="shared" si="77"/>
        <v>0</v>
      </c>
      <c r="AT76" s="34">
        <f t="shared" si="77"/>
        <v>815</v>
      </c>
      <c r="AU76" s="34">
        <f t="shared" si="77"/>
        <v>0</v>
      </c>
      <c r="AV76" s="34">
        <f t="shared" si="77"/>
        <v>815</v>
      </c>
    </row>
    <row r="77" spans="1:48" ht="33">
      <c r="A77" s="31" t="s">
        <v>95</v>
      </c>
      <c r="B77" s="32" t="s">
        <v>48</v>
      </c>
      <c r="C77" s="32" t="s">
        <v>71</v>
      </c>
      <c r="D77" s="58" t="s">
        <v>490</v>
      </c>
      <c r="E77" s="32"/>
      <c r="F77" s="34">
        <f t="shared" si="75"/>
        <v>815</v>
      </c>
      <c r="G77" s="34">
        <f t="shared" si="75"/>
        <v>815</v>
      </c>
      <c r="H77" s="34">
        <f t="shared" si="75"/>
        <v>0</v>
      </c>
      <c r="I77" s="34">
        <f t="shared" si="75"/>
        <v>0</v>
      </c>
      <c r="J77" s="34">
        <f t="shared" si="75"/>
        <v>815</v>
      </c>
      <c r="K77" s="34"/>
      <c r="L77" s="34">
        <f t="shared" si="75"/>
        <v>815</v>
      </c>
      <c r="M77" s="34">
        <f t="shared" si="75"/>
        <v>0</v>
      </c>
      <c r="N77" s="34">
        <f t="shared" si="75"/>
        <v>0</v>
      </c>
      <c r="O77" s="34">
        <f t="shared" si="75"/>
        <v>0</v>
      </c>
      <c r="P77" s="34">
        <f t="shared" si="75"/>
        <v>815</v>
      </c>
      <c r="Q77" s="34">
        <f t="shared" si="75"/>
        <v>0</v>
      </c>
      <c r="R77" s="34">
        <f t="shared" si="75"/>
        <v>815</v>
      </c>
      <c r="S77" s="34">
        <f t="shared" si="76"/>
        <v>0</v>
      </c>
      <c r="T77" s="34">
        <f t="shared" si="76"/>
        <v>0</v>
      </c>
      <c r="U77" s="34">
        <f t="shared" si="76"/>
        <v>0</v>
      </c>
      <c r="V77" s="34">
        <f t="shared" si="76"/>
        <v>815</v>
      </c>
      <c r="W77" s="34">
        <f t="shared" si="76"/>
        <v>0</v>
      </c>
      <c r="X77" s="34">
        <f t="shared" si="76"/>
        <v>815</v>
      </c>
      <c r="Y77" s="34">
        <f t="shared" si="76"/>
        <v>0</v>
      </c>
      <c r="Z77" s="34">
        <f t="shared" si="76"/>
        <v>0</v>
      </c>
      <c r="AA77" s="34">
        <f t="shared" si="76"/>
        <v>0</v>
      </c>
      <c r="AB77" s="34">
        <f t="shared" si="76"/>
        <v>815</v>
      </c>
      <c r="AC77" s="34">
        <f t="shared" si="76"/>
        <v>0</v>
      </c>
      <c r="AD77" s="34">
        <f t="shared" si="76"/>
        <v>815</v>
      </c>
      <c r="AE77" s="34">
        <f t="shared" si="76"/>
        <v>0</v>
      </c>
      <c r="AF77" s="34">
        <f t="shared" si="76"/>
        <v>0</v>
      </c>
      <c r="AG77" s="34">
        <f t="shared" si="76"/>
        <v>0</v>
      </c>
      <c r="AH77" s="34">
        <f t="shared" si="77"/>
        <v>815</v>
      </c>
      <c r="AI77" s="34">
        <f t="shared" si="77"/>
        <v>0</v>
      </c>
      <c r="AJ77" s="34">
        <f t="shared" si="77"/>
        <v>815</v>
      </c>
      <c r="AK77" s="108">
        <f t="shared" si="77"/>
        <v>0</v>
      </c>
      <c r="AL77" s="108">
        <f t="shared" si="77"/>
        <v>0</v>
      </c>
      <c r="AM77" s="108">
        <f t="shared" si="77"/>
        <v>0</v>
      </c>
      <c r="AN77" s="34">
        <f t="shared" si="77"/>
        <v>815</v>
      </c>
      <c r="AO77" s="34">
        <f t="shared" si="77"/>
        <v>0</v>
      </c>
      <c r="AP77" s="34">
        <f t="shared" si="77"/>
        <v>815</v>
      </c>
      <c r="AQ77" s="108">
        <f t="shared" si="77"/>
        <v>0</v>
      </c>
      <c r="AR77" s="108">
        <f t="shared" si="77"/>
        <v>0</v>
      </c>
      <c r="AS77" s="108">
        <f t="shared" si="77"/>
        <v>0</v>
      </c>
      <c r="AT77" s="34">
        <f t="shared" si="77"/>
        <v>815</v>
      </c>
      <c r="AU77" s="34">
        <f t="shared" si="77"/>
        <v>0</v>
      </c>
      <c r="AV77" s="34">
        <f t="shared" si="77"/>
        <v>815</v>
      </c>
    </row>
    <row r="78" spans="1:48" ht="33">
      <c r="A78" s="83" t="s">
        <v>437</v>
      </c>
      <c r="B78" s="32" t="s">
        <v>48</v>
      </c>
      <c r="C78" s="32" t="s">
        <v>71</v>
      </c>
      <c r="D78" s="58" t="s">
        <v>490</v>
      </c>
      <c r="E78" s="32" t="s">
        <v>79</v>
      </c>
      <c r="F78" s="34">
        <f t="shared" si="75"/>
        <v>815</v>
      </c>
      <c r="G78" s="34">
        <f t="shared" si="75"/>
        <v>815</v>
      </c>
      <c r="H78" s="34">
        <f t="shared" si="75"/>
        <v>0</v>
      </c>
      <c r="I78" s="34">
        <f t="shared" si="75"/>
        <v>0</v>
      </c>
      <c r="J78" s="34">
        <f t="shared" si="75"/>
        <v>815</v>
      </c>
      <c r="K78" s="34"/>
      <c r="L78" s="34">
        <f t="shared" si="75"/>
        <v>815</v>
      </c>
      <c r="M78" s="34">
        <f t="shared" si="75"/>
        <v>0</v>
      </c>
      <c r="N78" s="34">
        <f t="shared" si="75"/>
        <v>0</v>
      </c>
      <c r="O78" s="34">
        <f t="shared" si="75"/>
        <v>0</v>
      </c>
      <c r="P78" s="34">
        <f t="shared" si="75"/>
        <v>815</v>
      </c>
      <c r="Q78" s="34">
        <f t="shared" si="75"/>
        <v>0</v>
      </c>
      <c r="R78" s="34">
        <f t="shared" si="75"/>
        <v>815</v>
      </c>
      <c r="S78" s="34">
        <f t="shared" si="76"/>
        <v>0</v>
      </c>
      <c r="T78" s="34">
        <f t="shared" si="76"/>
        <v>0</v>
      </c>
      <c r="U78" s="34">
        <f t="shared" si="76"/>
        <v>0</v>
      </c>
      <c r="V78" s="34">
        <f t="shared" si="76"/>
        <v>815</v>
      </c>
      <c r="W78" s="34">
        <f t="shared" si="76"/>
        <v>0</v>
      </c>
      <c r="X78" s="34">
        <f t="shared" si="76"/>
        <v>815</v>
      </c>
      <c r="Y78" s="34">
        <f t="shared" si="76"/>
        <v>0</v>
      </c>
      <c r="Z78" s="34">
        <f t="shared" si="76"/>
        <v>0</v>
      </c>
      <c r="AA78" s="34">
        <f t="shared" si="76"/>
        <v>0</v>
      </c>
      <c r="AB78" s="34">
        <f t="shared" si="76"/>
        <v>815</v>
      </c>
      <c r="AC78" s="34">
        <f t="shared" si="76"/>
        <v>0</v>
      </c>
      <c r="AD78" s="34">
        <f t="shared" si="76"/>
        <v>815</v>
      </c>
      <c r="AE78" s="34">
        <f t="shared" si="76"/>
        <v>0</v>
      </c>
      <c r="AF78" s="34">
        <f t="shared" si="76"/>
        <v>0</v>
      </c>
      <c r="AG78" s="34">
        <f t="shared" si="76"/>
        <v>0</v>
      </c>
      <c r="AH78" s="34">
        <f t="shared" si="77"/>
        <v>815</v>
      </c>
      <c r="AI78" s="34">
        <f t="shared" si="77"/>
        <v>0</v>
      </c>
      <c r="AJ78" s="34">
        <f t="shared" si="77"/>
        <v>815</v>
      </c>
      <c r="AK78" s="108">
        <f t="shared" si="77"/>
        <v>0</v>
      </c>
      <c r="AL78" s="108">
        <f t="shared" si="77"/>
        <v>0</v>
      </c>
      <c r="AM78" s="108">
        <f t="shared" si="77"/>
        <v>0</v>
      </c>
      <c r="AN78" s="34">
        <f t="shared" si="77"/>
        <v>815</v>
      </c>
      <c r="AO78" s="34">
        <f t="shared" si="77"/>
        <v>0</v>
      </c>
      <c r="AP78" s="34">
        <f t="shared" si="77"/>
        <v>815</v>
      </c>
      <c r="AQ78" s="108">
        <f t="shared" si="77"/>
        <v>0</v>
      </c>
      <c r="AR78" s="108">
        <f t="shared" si="77"/>
        <v>0</v>
      </c>
      <c r="AS78" s="108">
        <f t="shared" si="77"/>
        <v>0</v>
      </c>
      <c r="AT78" s="34">
        <f t="shared" si="77"/>
        <v>815</v>
      </c>
      <c r="AU78" s="34">
        <f t="shared" si="77"/>
        <v>0</v>
      </c>
      <c r="AV78" s="34">
        <f t="shared" si="77"/>
        <v>815</v>
      </c>
    </row>
    <row r="79" spans="1:48" ht="49.5">
      <c r="A79" s="42" t="s">
        <v>176</v>
      </c>
      <c r="B79" s="32" t="s">
        <v>48</v>
      </c>
      <c r="C79" s="32" t="s">
        <v>71</v>
      </c>
      <c r="D79" s="58" t="s">
        <v>490</v>
      </c>
      <c r="E79" s="32" t="s">
        <v>175</v>
      </c>
      <c r="F79" s="34">
        <v>815</v>
      </c>
      <c r="G79" s="34">
        <v>815</v>
      </c>
      <c r="H79" s="34"/>
      <c r="I79" s="34"/>
      <c r="J79" s="34">
        <f>F79+H79</f>
        <v>815</v>
      </c>
      <c r="K79" s="34"/>
      <c r="L79" s="34">
        <f>G79+I79</f>
        <v>815</v>
      </c>
      <c r="M79" s="22"/>
      <c r="N79" s="22"/>
      <c r="O79" s="22"/>
      <c r="P79" s="34">
        <f>J79+M79</f>
        <v>815</v>
      </c>
      <c r="Q79" s="34">
        <f>K79+N79</f>
        <v>0</v>
      </c>
      <c r="R79" s="34">
        <f>L79+O79</f>
        <v>815</v>
      </c>
      <c r="S79" s="22"/>
      <c r="T79" s="22"/>
      <c r="U79" s="22"/>
      <c r="V79" s="34">
        <f>P79+S79</f>
        <v>815</v>
      </c>
      <c r="W79" s="34">
        <f>Q79+T79</f>
        <v>0</v>
      </c>
      <c r="X79" s="34">
        <f>R79+U79</f>
        <v>815</v>
      </c>
      <c r="Y79" s="22"/>
      <c r="Z79" s="22"/>
      <c r="AA79" s="22"/>
      <c r="AB79" s="34">
        <f>V79+Y79</f>
        <v>815</v>
      </c>
      <c r="AC79" s="34">
        <f>W79+Z79</f>
        <v>0</v>
      </c>
      <c r="AD79" s="34">
        <f>X79+AA79</f>
        <v>815</v>
      </c>
      <c r="AE79" s="22"/>
      <c r="AF79" s="22"/>
      <c r="AG79" s="22"/>
      <c r="AH79" s="34">
        <f>AB79+AE79</f>
        <v>815</v>
      </c>
      <c r="AI79" s="34">
        <f>AC79+AF79</f>
        <v>0</v>
      </c>
      <c r="AJ79" s="34">
        <f>AD79+AG79</f>
        <v>815</v>
      </c>
      <c r="AK79" s="115"/>
      <c r="AL79" s="115"/>
      <c r="AM79" s="115"/>
      <c r="AN79" s="34">
        <f>AH79+AK79</f>
        <v>815</v>
      </c>
      <c r="AO79" s="34">
        <f>AI79+AL79</f>
        <v>0</v>
      </c>
      <c r="AP79" s="34">
        <f>AJ79+AM79</f>
        <v>815</v>
      </c>
      <c r="AQ79" s="115"/>
      <c r="AR79" s="115"/>
      <c r="AS79" s="115"/>
      <c r="AT79" s="34">
        <f>AN79+AQ79</f>
        <v>815</v>
      </c>
      <c r="AU79" s="34">
        <f>AO79+AR79</f>
        <v>0</v>
      </c>
      <c r="AV79" s="34">
        <f>AP79+AS79</f>
        <v>815</v>
      </c>
    </row>
    <row r="80" spans="1:48" ht="66">
      <c r="A80" s="31" t="s">
        <v>479</v>
      </c>
      <c r="B80" s="48" t="s">
        <v>48</v>
      </c>
      <c r="C80" s="48" t="s">
        <v>71</v>
      </c>
      <c r="D80" s="48" t="s">
        <v>241</v>
      </c>
      <c r="E80" s="48"/>
      <c r="F80" s="34">
        <f>F81+F85</f>
        <v>150616</v>
      </c>
      <c r="G80" s="34">
        <f>G81+G85</f>
        <v>150316</v>
      </c>
      <c r="H80" s="34">
        <f>H81+H85</f>
        <v>0</v>
      </c>
      <c r="I80" s="34">
        <f>I81+I85</f>
        <v>0</v>
      </c>
      <c r="J80" s="34">
        <f>J81+J85</f>
        <v>150616</v>
      </c>
      <c r="K80" s="34"/>
      <c r="L80" s="34">
        <f>L81+L85</f>
        <v>150316</v>
      </c>
      <c r="M80" s="34">
        <f t="shared" ref="M80:R80" si="78">M81+M85</f>
        <v>0</v>
      </c>
      <c r="N80" s="34">
        <f t="shared" si="78"/>
        <v>0</v>
      </c>
      <c r="O80" s="34">
        <f t="shared" si="78"/>
        <v>0</v>
      </c>
      <c r="P80" s="34">
        <f t="shared" si="78"/>
        <v>150616</v>
      </c>
      <c r="Q80" s="34">
        <f t="shared" si="78"/>
        <v>0</v>
      </c>
      <c r="R80" s="34">
        <f t="shared" si="78"/>
        <v>150316</v>
      </c>
      <c r="S80" s="34">
        <f t="shared" ref="S80:X80" si="79">S81+S85</f>
        <v>0</v>
      </c>
      <c r="T80" s="34">
        <f t="shared" si="79"/>
        <v>0</v>
      </c>
      <c r="U80" s="34">
        <f t="shared" si="79"/>
        <v>0</v>
      </c>
      <c r="V80" s="34">
        <f t="shared" si="79"/>
        <v>150616</v>
      </c>
      <c r="W80" s="34">
        <f t="shared" si="79"/>
        <v>0</v>
      </c>
      <c r="X80" s="34">
        <f t="shared" si="79"/>
        <v>150316</v>
      </c>
      <c r="Y80" s="34">
        <f t="shared" ref="Y80:AD80" si="80">Y81+Y85</f>
        <v>0</v>
      </c>
      <c r="Z80" s="34">
        <f t="shared" si="80"/>
        <v>0</v>
      </c>
      <c r="AA80" s="34">
        <f t="shared" si="80"/>
        <v>0</v>
      </c>
      <c r="AB80" s="34">
        <f t="shared" si="80"/>
        <v>150616</v>
      </c>
      <c r="AC80" s="34">
        <f t="shared" si="80"/>
        <v>0</v>
      </c>
      <c r="AD80" s="34">
        <f t="shared" si="80"/>
        <v>150316</v>
      </c>
      <c r="AE80" s="34">
        <f t="shared" ref="AE80:AJ80" si="81">AE81+AE85</f>
        <v>0</v>
      </c>
      <c r="AF80" s="34">
        <f t="shared" si="81"/>
        <v>0</v>
      </c>
      <c r="AG80" s="34">
        <f t="shared" si="81"/>
        <v>0</v>
      </c>
      <c r="AH80" s="34">
        <f t="shared" si="81"/>
        <v>150616</v>
      </c>
      <c r="AI80" s="34">
        <f t="shared" si="81"/>
        <v>0</v>
      </c>
      <c r="AJ80" s="34">
        <f t="shared" si="81"/>
        <v>150316</v>
      </c>
      <c r="AK80" s="108">
        <f t="shared" ref="AK80:AP80" si="82">AK81+AK85</f>
        <v>0</v>
      </c>
      <c r="AL80" s="108">
        <f t="shared" si="82"/>
        <v>0</v>
      </c>
      <c r="AM80" s="108">
        <f t="shared" si="82"/>
        <v>0</v>
      </c>
      <c r="AN80" s="34">
        <f t="shared" si="82"/>
        <v>150616</v>
      </c>
      <c r="AO80" s="34">
        <f t="shared" si="82"/>
        <v>0</v>
      </c>
      <c r="AP80" s="34">
        <f t="shared" si="82"/>
        <v>150316</v>
      </c>
      <c r="AQ80" s="108">
        <f t="shared" ref="AQ80:AV80" si="83">AQ81+AQ85</f>
        <v>0</v>
      </c>
      <c r="AR80" s="108">
        <f t="shared" si="83"/>
        <v>0</v>
      </c>
      <c r="AS80" s="108">
        <f t="shared" si="83"/>
        <v>0</v>
      </c>
      <c r="AT80" s="34">
        <f t="shared" si="83"/>
        <v>150616</v>
      </c>
      <c r="AU80" s="34">
        <f t="shared" si="83"/>
        <v>0</v>
      </c>
      <c r="AV80" s="34">
        <f t="shared" si="83"/>
        <v>150316</v>
      </c>
    </row>
    <row r="81" spans="1:48" ht="33">
      <c r="A81" s="72" t="s">
        <v>218</v>
      </c>
      <c r="B81" s="48" t="s">
        <v>48</v>
      </c>
      <c r="C81" s="48" t="s">
        <v>71</v>
      </c>
      <c r="D81" s="48" t="s">
        <v>343</v>
      </c>
      <c r="E81" s="48"/>
      <c r="F81" s="34">
        <f t="shared" ref="F81:U83" si="84">F82</f>
        <v>131138</v>
      </c>
      <c r="G81" s="34">
        <f t="shared" si="84"/>
        <v>131138</v>
      </c>
      <c r="H81" s="34">
        <f t="shared" si="84"/>
        <v>0</v>
      </c>
      <c r="I81" s="34">
        <f t="shared" si="84"/>
        <v>0</v>
      </c>
      <c r="J81" s="34">
        <f t="shared" si="84"/>
        <v>131138</v>
      </c>
      <c r="K81" s="34"/>
      <c r="L81" s="34">
        <f t="shared" si="84"/>
        <v>131138</v>
      </c>
      <c r="M81" s="34">
        <f t="shared" si="84"/>
        <v>0</v>
      </c>
      <c r="N81" s="34">
        <f t="shared" si="84"/>
        <v>0</v>
      </c>
      <c r="O81" s="34">
        <f t="shared" si="84"/>
        <v>0</v>
      </c>
      <c r="P81" s="34">
        <f t="shared" si="84"/>
        <v>131138</v>
      </c>
      <c r="Q81" s="34">
        <f t="shared" si="84"/>
        <v>0</v>
      </c>
      <c r="R81" s="34">
        <f t="shared" si="84"/>
        <v>131138</v>
      </c>
      <c r="S81" s="34">
        <f t="shared" si="84"/>
        <v>0</v>
      </c>
      <c r="T81" s="34">
        <f t="shared" si="84"/>
        <v>0</v>
      </c>
      <c r="U81" s="34">
        <f t="shared" si="84"/>
        <v>0</v>
      </c>
      <c r="V81" s="34">
        <f t="shared" ref="S81:AH83" si="85">V82</f>
        <v>131138</v>
      </c>
      <c r="W81" s="34">
        <f t="shared" si="85"/>
        <v>0</v>
      </c>
      <c r="X81" s="34">
        <f t="shared" si="85"/>
        <v>131138</v>
      </c>
      <c r="Y81" s="34">
        <f t="shared" si="85"/>
        <v>0</v>
      </c>
      <c r="Z81" s="34">
        <f t="shared" si="85"/>
        <v>0</v>
      </c>
      <c r="AA81" s="34">
        <f t="shared" si="85"/>
        <v>0</v>
      </c>
      <c r="AB81" s="34">
        <f t="shared" si="85"/>
        <v>131138</v>
      </c>
      <c r="AC81" s="34">
        <f t="shared" si="85"/>
        <v>0</v>
      </c>
      <c r="AD81" s="34">
        <f t="shared" si="85"/>
        <v>131138</v>
      </c>
      <c r="AE81" s="34">
        <f t="shared" si="85"/>
        <v>0</v>
      </c>
      <c r="AF81" s="34">
        <f t="shared" si="85"/>
        <v>0</v>
      </c>
      <c r="AG81" s="34">
        <f t="shared" si="85"/>
        <v>0</v>
      </c>
      <c r="AH81" s="34">
        <f t="shared" si="85"/>
        <v>131138</v>
      </c>
      <c r="AI81" s="34">
        <f t="shared" ref="AH81:AV83" si="86">AI82</f>
        <v>0</v>
      </c>
      <c r="AJ81" s="34">
        <f t="shared" si="86"/>
        <v>131138</v>
      </c>
      <c r="AK81" s="108">
        <f t="shared" si="86"/>
        <v>0</v>
      </c>
      <c r="AL81" s="108">
        <f t="shared" si="86"/>
        <v>0</v>
      </c>
      <c r="AM81" s="108">
        <f t="shared" si="86"/>
        <v>0</v>
      </c>
      <c r="AN81" s="34">
        <f t="shared" si="86"/>
        <v>131138</v>
      </c>
      <c r="AO81" s="34">
        <f t="shared" si="86"/>
        <v>0</v>
      </c>
      <c r="AP81" s="34">
        <f t="shared" si="86"/>
        <v>131138</v>
      </c>
      <c r="AQ81" s="108">
        <f t="shared" si="86"/>
        <v>0</v>
      </c>
      <c r="AR81" s="108">
        <f t="shared" si="86"/>
        <v>0</v>
      </c>
      <c r="AS81" s="108">
        <f t="shared" si="86"/>
        <v>0</v>
      </c>
      <c r="AT81" s="34">
        <f t="shared" si="86"/>
        <v>131138</v>
      </c>
      <c r="AU81" s="34">
        <f t="shared" si="86"/>
        <v>0</v>
      </c>
      <c r="AV81" s="34">
        <f t="shared" si="86"/>
        <v>131138</v>
      </c>
    </row>
    <row r="82" spans="1:48" ht="33">
      <c r="A82" s="35" t="s">
        <v>144</v>
      </c>
      <c r="B82" s="48" t="s">
        <v>48</v>
      </c>
      <c r="C82" s="48" t="s">
        <v>71</v>
      </c>
      <c r="D82" s="48" t="s">
        <v>344</v>
      </c>
      <c r="E82" s="48"/>
      <c r="F82" s="34">
        <f t="shared" si="84"/>
        <v>131138</v>
      </c>
      <c r="G82" s="34">
        <f t="shared" si="84"/>
        <v>131138</v>
      </c>
      <c r="H82" s="34">
        <f t="shared" si="84"/>
        <v>0</v>
      </c>
      <c r="I82" s="34">
        <f t="shared" si="84"/>
        <v>0</v>
      </c>
      <c r="J82" s="34">
        <f t="shared" si="84"/>
        <v>131138</v>
      </c>
      <c r="K82" s="34"/>
      <c r="L82" s="34">
        <f t="shared" si="84"/>
        <v>131138</v>
      </c>
      <c r="M82" s="34">
        <f t="shared" si="84"/>
        <v>0</v>
      </c>
      <c r="N82" s="34">
        <f t="shared" si="84"/>
        <v>0</v>
      </c>
      <c r="O82" s="34">
        <f t="shared" si="84"/>
        <v>0</v>
      </c>
      <c r="P82" s="34">
        <f t="shared" si="84"/>
        <v>131138</v>
      </c>
      <c r="Q82" s="34">
        <f t="shared" si="84"/>
        <v>0</v>
      </c>
      <c r="R82" s="34">
        <f t="shared" si="84"/>
        <v>131138</v>
      </c>
      <c r="S82" s="34">
        <f t="shared" si="85"/>
        <v>0</v>
      </c>
      <c r="T82" s="34">
        <f t="shared" si="85"/>
        <v>0</v>
      </c>
      <c r="U82" s="34">
        <f t="shared" si="85"/>
        <v>0</v>
      </c>
      <c r="V82" s="34">
        <f t="shared" si="85"/>
        <v>131138</v>
      </c>
      <c r="W82" s="34">
        <f t="shared" si="85"/>
        <v>0</v>
      </c>
      <c r="X82" s="34">
        <f t="shared" si="85"/>
        <v>131138</v>
      </c>
      <c r="Y82" s="34">
        <f t="shared" si="85"/>
        <v>0</v>
      </c>
      <c r="Z82" s="34">
        <f t="shared" si="85"/>
        <v>0</v>
      </c>
      <c r="AA82" s="34">
        <f t="shared" si="85"/>
        <v>0</v>
      </c>
      <c r="AB82" s="34">
        <f t="shared" si="85"/>
        <v>131138</v>
      </c>
      <c r="AC82" s="34">
        <f t="shared" si="85"/>
        <v>0</v>
      </c>
      <c r="AD82" s="34">
        <f t="shared" si="85"/>
        <v>131138</v>
      </c>
      <c r="AE82" s="34">
        <f t="shared" si="85"/>
        <v>0</v>
      </c>
      <c r="AF82" s="34">
        <f t="shared" si="85"/>
        <v>0</v>
      </c>
      <c r="AG82" s="34">
        <f t="shared" si="85"/>
        <v>0</v>
      </c>
      <c r="AH82" s="34">
        <f t="shared" si="86"/>
        <v>131138</v>
      </c>
      <c r="AI82" s="34">
        <f t="shared" si="86"/>
        <v>0</v>
      </c>
      <c r="AJ82" s="34">
        <f t="shared" si="86"/>
        <v>131138</v>
      </c>
      <c r="AK82" s="108">
        <f t="shared" si="86"/>
        <v>0</v>
      </c>
      <c r="AL82" s="108">
        <f t="shared" si="86"/>
        <v>0</v>
      </c>
      <c r="AM82" s="108">
        <f t="shared" si="86"/>
        <v>0</v>
      </c>
      <c r="AN82" s="34">
        <f t="shared" si="86"/>
        <v>131138</v>
      </c>
      <c r="AO82" s="34">
        <f t="shared" si="86"/>
        <v>0</v>
      </c>
      <c r="AP82" s="34">
        <f t="shared" si="86"/>
        <v>131138</v>
      </c>
      <c r="AQ82" s="108">
        <f t="shared" si="86"/>
        <v>0</v>
      </c>
      <c r="AR82" s="108">
        <f t="shared" si="86"/>
        <v>0</v>
      </c>
      <c r="AS82" s="108">
        <f t="shared" si="86"/>
        <v>0</v>
      </c>
      <c r="AT82" s="34">
        <f t="shared" si="86"/>
        <v>131138</v>
      </c>
      <c r="AU82" s="34">
        <f t="shared" si="86"/>
        <v>0</v>
      </c>
      <c r="AV82" s="34">
        <f t="shared" si="86"/>
        <v>131138</v>
      </c>
    </row>
    <row r="83" spans="1:48" ht="49.5">
      <c r="A83" s="31" t="s">
        <v>82</v>
      </c>
      <c r="B83" s="48" t="s">
        <v>48</v>
      </c>
      <c r="C83" s="48" t="s">
        <v>71</v>
      </c>
      <c r="D83" s="48" t="s">
        <v>344</v>
      </c>
      <c r="E83" s="48" t="s">
        <v>83</v>
      </c>
      <c r="F83" s="34">
        <f t="shared" si="84"/>
        <v>131138</v>
      </c>
      <c r="G83" s="34">
        <f t="shared" si="84"/>
        <v>131138</v>
      </c>
      <c r="H83" s="34">
        <f t="shared" si="84"/>
        <v>0</v>
      </c>
      <c r="I83" s="34">
        <f t="shared" si="84"/>
        <v>0</v>
      </c>
      <c r="J83" s="34">
        <f t="shared" si="84"/>
        <v>131138</v>
      </c>
      <c r="K83" s="34"/>
      <c r="L83" s="34">
        <f t="shared" si="84"/>
        <v>131138</v>
      </c>
      <c r="M83" s="34">
        <f t="shared" si="84"/>
        <v>0</v>
      </c>
      <c r="N83" s="34">
        <f t="shared" si="84"/>
        <v>0</v>
      </c>
      <c r="O83" s="34">
        <f t="shared" si="84"/>
        <v>0</v>
      </c>
      <c r="P83" s="34">
        <f t="shared" si="84"/>
        <v>131138</v>
      </c>
      <c r="Q83" s="34">
        <f t="shared" si="84"/>
        <v>0</v>
      </c>
      <c r="R83" s="34">
        <f t="shared" si="84"/>
        <v>131138</v>
      </c>
      <c r="S83" s="34">
        <f t="shared" si="85"/>
        <v>0</v>
      </c>
      <c r="T83" s="34">
        <f t="shared" si="85"/>
        <v>0</v>
      </c>
      <c r="U83" s="34">
        <f t="shared" si="85"/>
        <v>0</v>
      </c>
      <c r="V83" s="34">
        <f t="shared" si="85"/>
        <v>131138</v>
      </c>
      <c r="W83" s="34">
        <f t="shared" si="85"/>
        <v>0</v>
      </c>
      <c r="X83" s="34">
        <f t="shared" si="85"/>
        <v>131138</v>
      </c>
      <c r="Y83" s="34">
        <f t="shared" si="85"/>
        <v>0</v>
      </c>
      <c r="Z83" s="34">
        <f t="shared" si="85"/>
        <v>0</v>
      </c>
      <c r="AA83" s="34">
        <f t="shared" si="85"/>
        <v>0</v>
      </c>
      <c r="AB83" s="34">
        <f t="shared" si="85"/>
        <v>131138</v>
      </c>
      <c r="AC83" s="34">
        <f t="shared" si="85"/>
        <v>0</v>
      </c>
      <c r="AD83" s="34">
        <f t="shared" si="85"/>
        <v>131138</v>
      </c>
      <c r="AE83" s="34">
        <f t="shared" si="85"/>
        <v>0</v>
      </c>
      <c r="AF83" s="34">
        <f t="shared" si="85"/>
        <v>0</v>
      </c>
      <c r="AG83" s="34">
        <f t="shared" si="85"/>
        <v>0</v>
      </c>
      <c r="AH83" s="34">
        <f t="shared" si="86"/>
        <v>131138</v>
      </c>
      <c r="AI83" s="34">
        <f t="shared" si="86"/>
        <v>0</v>
      </c>
      <c r="AJ83" s="34">
        <f t="shared" si="86"/>
        <v>131138</v>
      </c>
      <c r="AK83" s="108">
        <f t="shared" si="86"/>
        <v>0</v>
      </c>
      <c r="AL83" s="108">
        <f t="shared" si="86"/>
        <v>0</v>
      </c>
      <c r="AM83" s="108">
        <f t="shared" si="86"/>
        <v>0</v>
      </c>
      <c r="AN83" s="34">
        <f t="shared" si="86"/>
        <v>131138</v>
      </c>
      <c r="AO83" s="34">
        <f t="shared" si="86"/>
        <v>0</v>
      </c>
      <c r="AP83" s="34">
        <f t="shared" si="86"/>
        <v>131138</v>
      </c>
      <c r="AQ83" s="108">
        <f t="shared" si="86"/>
        <v>0</v>
      </c>
      <c r="AR83" s="108">
        <f t="shared" si="86"/>
        <v>0</v>
      </c>
      <c r="AS83" s="108">
        <f t="shared" si="86"/>
        <v>0</v>
      </c>
      <c r="AT83" s="34">
        <f t="shared" si="86"/>
        <v>131138</v>
      </c>
      <c r="AU83" s="34">
        <f t="shared" si="86"/>
        <v>0</v>
      </c>
      <c r="AV83" s="34">
        <f t="shared" si="86"/>
        <v>131138</v>
      </c>
    </row>
    <row r="84" spans="1:48" ht="16.5">
      <c r="A84" s="31" t="s">
        <v>194</v>
      </c>
      <c r="B84" s="48" t="s">
        <v>48</v>
      </c>
      <c r="C84" s="48" t="s">
        <v>71</v>
      </c>
      <c r="D84" s="48" t="s">
        <v>344</v>
      </c>
      <c r="E84" s="48" t="s">
        <v>193</v>
      </c>
      <c r="F84" s="34">
        <f>115771+15367</f>
        <v>131138</v>
      </c>
      <c r="G84" s="34">
        <f>115771+15367</f>
        <v>131138</v>
      </c>
      <c r="H84" s="34"/>
      <c r="I84" s="34"/>
      <c r="J84" s="34">
        <f>F84+H84</f>
        <v>131138</v>
      </c>
      <c r="K84" s="34"/>
      <c r="L84" s="34">
        <f>G84+I84</f>
        <v>131138</v>
      </c>
      <c r="M84" s="22"/>
      <c r="N84" s="22"/>
      <c r="O84" s="22"/>
      <c r="P84" s="34">
        <f>J84+M84</f>
        <v>131138</v>
      </c>
      <c r="Q84" s="34">
        <f>K84+N84</f>
        <v>0</v>
      </c>
      <c r="R84" s="34">
        <f>L84+O84</f>
        <v>131138</v>
      </c>
      <c r="S84" s="22"/>
      <c r="T84" s="22"/>
      <c r="U84" s="22"/>
      <c r="V84" s="34">
        <f>P84+S84</f>
        <v>131138</v>
      </c>
      <c r="W84" s="34">
        <f>Q84+T84</f>
        <v>0</v>
      </c>
      <c r="X84" s="34">
        <f>R84+U84</f>
        <v>131138</v>
      </c>
      <c r="Y84" s="22"/>
      <c r="Z84" s="22"/>
      <c r="AA84" s="22"/>
      <c r="AB84" s="34">
        <f>V84+Y84</f>
        <v>131138</v>
      </c>
      <c r="AC84" s="34">
        <f>W84+Z84</f>
        <v>0</v>
      </c>
      <c r="AD84" s="34">
        <f>X84+AA84</f>
        <v>131138</v>
      </c>
      <c r="AE84" s="22"/>
      <c r="AF84" s="22"/>
      <c r="AG84" s="22"/>
      <c r="AH84" s="34">
        <f>AB84+AE84</f>
        <v>131138</v>
      </c>
      <c r="AI84" s="34">
        <f>AC84+AF84</f>
        <v>0</v>
      </c>
      <c r="AJ84" s="34">
        <f>AD84+AG84</f>
        <v>131138</v>
      </c>
      <c r="AK84" s="115"/>
      <c r="AL84" s="115"/>
      <c r="AM84" s="115"/>
      <c r="AN84" s="34">
        <f>AH84+AK84</f>
        <v>131138</v>
      </c>
      <c r="AO84" s="34">
        <f>AI84+AL84</f>
        <v>0</v>
      </c>
      <c r="AP84" s="34">
        <f>AJ84+AM84</f>
        <v>131138</v>
      </c>
      <c r="AQ84" s="115"/>
      <c r="AR84" s="115"/>
      <c r="AS84" s="115"/>
      <c r="AT84" s="34">
        <f>AN84+AQ84</f>
        <v>131138</v>
      </c>
      <c r="AU84" s="34">
        <f>AO84+AR84</f>
        <v>0</v>
      </c>
      <c r="AV84" s="34">
        <f>AP84+AS84</f>
        <v>131138</v>
      </c>
    </row>
    <row r="85" spans="1:48" ht="19.5" customHeight="1">
      <c r="A85" s="31" t="s">
        <v>77</v>
      </c>
      <c r="B85" s="48" t="s">
        <v>48</v>
      </c>
      <c r="C85" s="48" t="s">
        <v>71</v>
      </c>
      <c r="D85" s="48" t="s">
        <v>242</v>
      </c>
      <c r="E85" s="48"/>
      <c r="F85" s="34">
        <f t="shared" ref="F85:G85" si="87">F86+F91</f>
        <v>19478</v>
      </c>
      <c r="G85" s="34">
        <f t="shared" si="87"/>
        <v>19178</v>
      </c>
      <c r="H85" s="34">
        <f t="shared" ref="H85:L85" si="88">H86+H91</f>
        <v>0</v>
      </c>
      <c r="I85" s="34">
        <f t="shared" si="88"/>
        <v>0</v>
      </c>
      <c r="J85" s="34">
        <f t="shared" si="88"/>
        <v>19478</v>
      </c>
      <c r="K85" s="34"/>
      <c r="L85" s="34">
        <f t="shared" si="88"/>
        <v>19178</v>
      </c>
      <c r="M85" s="34">
        <f t="shared" ref="M85:R85" si="89">M86+M91</f>
        <v>0</v>
      </c>
      <c r="N85" s="34">
        <f t="shared" si="89"/>
        <v>0</v>
      </c>
      <c r="O85" s="34">
        <f t="shared" si="89"/>
        <v>0</v>
      </c>
      <c r="P85" s="34">
        <f t="shared" si="89"/>
        <v>19478</v>
      </c>
      <c r="Q85" s="34">
        <f t="shared" si="89"/>
        <v>0</v>
      </c>
      <c r="R85" s="34">
        <f t="shared" si="89"/>
        <v>19178</v>
      </c>
      <c r="S85" s="34">
        <f t="shared" ref="S85:X85" si="90">S86+S91</f>
        <v>0</v>
      </c>
      <c r="T85" s="34">
        <f t="shared" si="90"/>
        <v>0</v>
      </c>
      <c r="U85" s="34">
        <f t="shared" si="90"/>
        <v>0</v>
      </c>
      <c r="V85" s="34">
        <f t="shared" si="90"/>
        <v>19478</v>
      </c>
      <c r="W85" s="34">
        <f t="shared" si="90"/>
        <v>0</v>
      </c>
      <c r="X85" s="34">
        <f t="shared" si="90"/>
        <v>19178</v>
      </c>
      <c r="Y85" s="34">
        <f t="shared" ref="Y85:AD85" si="91">Y86+Y91</f>
        <v>0</v>
      </c>
      <c r="Z85" s="34">
        <f t="shared" si="91"/>
        <v>0</v>
      </c>
      <c r="AA85" s="34">
        <f t="shared" si="91"/>
        <v>0</v>
      </c>
      <c r="AB85" s="34">
        <f t="shared" si="91"/>
        <v>19478</v>
      </c>
      <c r="AC85" s="34">
        <f t="shared" si="91"/>
        <v>0</v>
      </c>
      <c r="AD85" s="34">
        <f t="shared" si="91"/>
        <v>19178</v>
      </c>
      <c r="AE85" s="34">
        <f t="shared" ref="AE85:AJ85" si="92">AE86+AE91</f>
        <v>0</v>
      </c>
      <c r="AF85" s="34">
        <f t="shared" si="92"/>
        <v>0</v>
      </c>
      <c r="AG85" s="34">
        <f t="shared" si="92"/>
        <v>0</v>
      </c>
      <c r="AH85" s="34">
        <f t="shared" si="92"/>
        <v>19478</v>
      </c>
      <c r="AI85" s="34">
        <f t="shared" si="92"/>
        <v>0</v>
      </c>
      <c r="AJ85" s="34">
        <f t="shared" si="92"/>
        <v>19178</v>
      </c>
      <c r="AK85" s="108">
        <f t="shared" ref="AK85:AP85" si="93">AK86+AK91</f>
        <v>0</v>
      </c>
      <c r="AL85" s="108">
        <f t="shared" si="93"/>
        <v>0</v>
      </c>
      <c r="AM85" s="108">
        <f t="shared" si="93"/>
        <v>0</v>
      </c>
      <c r="AN85" s="34">
        <f t="shared" si="93"/>
        <v>19478</v>
      </c>
      <c r="AO85" s="34">
        <f t="shared" si="93"/>
        <v>0</v>
      </c>
      <c r="AP85" s="34">
        <f t="shared" si="93"/>
        <v>19178</v>
      </c>
      <c r="AQ85" s="108">
        <f t="shared" ref="AQ85:AV85" si="94">AQ86+AQ91</f>
        <v>0</v>
      </c>
      <c r="AR85" s="108">
        <f t="shared" si="94"/>
        <v>0</v>
      </c>
      <c r="AS85" s="108">
        <f t="shared" si="94"/>
        <v>0</v>
      </c>
      <c r="AT85" s="34">
        <f t="shared" si="94"/>
        <v>19478</v>
      </c>
      <c r="AU85" s="34">
        <f t="shared" si="94"/>
        <v>0</v>
      </c>
      <c r="AV85" s="34">
        <f t="shared" si="94"/>
        <v>19178</v>
      </c>
    </row>
    <row r="86" spans="1:48" ht="33">
      <c r="A86" s="35" t="s">
        <v>145</v>
      </c>
      <c r="B86" s="48" t="s">
        <v>48</v>
      </c>
      <c r="C86" s="48" t="s">
        <v>71</v>
      </c>
      <c r="D86" s="48" t="s">
        <v>243</v>
      </c>
      <c r="E86" s="48"/>
      <c r="F86" s="34">
        <f t="shared" ref="F86:G86" si="95">F87+F89</f>
        <v>19241</v>
      </c>
      <c r="G86" s="34">
        <f t="shared" si="95"/>
        <v>18941</v>
      </c>
      <c r="H86" s="34">
        <f t="shared" ref="H86:L86" si="96">H87+H89</f>
        <v>0</v>
      </c>
      <c r="I86" s="34">
        <f t="shared" si="96"/>
        <v>0</v>
      </c>
      <c r="J86" s="34">
        <f t="shared" si="96"/>
        <v>19241</v>
      </c>
      <c r="K86" s="34"/>
      <c r="L86" s="34">
        <f t="shared" si="96"/>
        <v>18941</v>
      </c>
      <c r="M86" s="34">
        <f t="shared" ref="M86:R86" si="97">M87+M89</f>
        <v>0</v>
      </c>
      <c r="N86" s="34">
        <f t="shared" si="97"/>
        <v>0</v>
      </c>
      <c r="O86" s="34">
        <f t="shared" si="97"/>
        <v>0</v>
      </c>
      <c r="P86" s="34">
        <f t="shared" si="97"/>
        <v>19241</v>
      </c>
      <c r="Q86" s="34">
        <f t="shared" si="97"/>
        <v>0</v>
      </c>
      <c r="R86" s="34">
        <f t="shared" si="97"/>
        <v>18941</v>
      </c>
      <c r="S86" s="34">
        <f t="shared" ref="S86:X86" si="98">S87+S89</f>
        <v>0</v>
      </c>
      <c r="T86" s="34">
        <f t="shared" si="98"/>
        <v>0</v>
      </c>
      <c r="U86" s="34">
        <f t="shared" si="98"/>
        <v>0</v>
      </c>
      <c r="V86" s="34">
        <f t="shared" si="98"/>
        <v>19241</v>
      </c>
      <c r="W86" s="34">
        <f t="shared" si="98"/>
        <v>0</v>
      </c>
      <c r="X86" s="34">
        <f t="shared" si="98"/>
        <v>18941</v>
      </c>
      <c r="Y86" s="34">
        <f t="shared" ref="Y86:AD86" si="99">Y87+Y89</f>
        <v>0</v>
      </c>
      <c r="Z86" s="34">
        <f t="shared" si="99"/>
        <v>0</v>
      </c>
      <c r="AA86" s="34">
        <f t="shared" si="99"/>
        <v>0</v>
      </c>
      <c r="AB86" s="34">
        <f t="shared" si="99"/>
        <v>19241</v>
      </c>
      <c r="AC86" s="34">
        <f t="shared" si="99"/>
        <v>0</v>
      </c>
      <c r="AD86" s="34">
        <f t="shared" si="99"/>
        <v>18941</v>
      </c>
      <c r="AE86" s="34">
        <f t="shared" ref="AE86:AJ86" si="100">AE87+AE89</f>
        <v>0</v>
      </c>
      <c r="AF86" s="34">
        <f t="shared" si="100"/>
        <v>0</v>
      </c>
      <c r="AG86" s="34">
        <f t="shared" si="100"/>
        <v>0</v>
      </c>
      <c r="AH86" s="34">
        <f t="shared" si="100"/>
        <v>19241</v>
      </c>
      <c r="AI86" s="34">
        <f t="shared" si="100"/>
        <v>0</v>
      </c>
      <c r="AJ86" s="34">
        <f t="shared" si="100"/>
        <v>18941</v>
      </c>
      <c r="AK86" s="108">
        <f t="shared" ref="AK86:AP86" si="101">AK87+AK89</f>
        <v>0</v>
      </c>
      <c r="AL86" s="108">
        <f t="shared" si="101"/>
        <v>0</v>
      </c>
      <c r="AM86" s="108">
        <f t="shared" si="101"/>
        <v>0</v>
      </c>
      <c r="AN86" s="34">
        <f t="shared" si="101"/>
        <v>19241</v>
      </c>
      <c r="AO86" s="34">
        <f t="shared" si="101"/>
        <v>0</v>
      </c>
      <c r="AP86" s="34">
        <f t="shared" si="101"/>
        <v>18941</v>
      </c>
      <c r="AQ86" s="108">
        <f t="shared" ref="AQ86:AV86" si="102">AQ87+AQ89</f>
        <v>0</v>
      </c>
      <c r="AR86" s="108">
        <f t="shared" si="102"/>
        <v>0</v>
      </c>
      <c r="AS86" s="108">
        <f t="shared" si="102"/>
        <v>0</v>
      </c>
      <c r="AT86" s="34">
        <f t="shared" si="102"/>
        <v>19241</v>
      </c>
      <c r="AU86" s="34">
        <f t="shared" si="102"/>
        <v>0</v>
      </c>
      <c r="AV86" s="34">
        <f t="shared" si="102"/>
        <v>18941</v>
      </c>
    </row>
    <row r="87" spans="1:48" ht="33">
      <c r="A87" s="83" t="s">
        <v>437</v>
      </c>
      <c r="B87" s="48" t="s">
        <v>48</v>
      </c>
      <c r="C87" s="48" t="s">
        <v>71</v>
      </c>
      <c r="D87" s="48" t="s">
        <v>243</v>
      </c>
      <c r="E87" s="48" t="s">
        <v>79</v>
      </c>
      <c r="F87" s="34">
        <f t="shared" ref="F87:AV87" si="103">F88</f>
        <v>19055</v>
      </c>
      <c r="G87" s="34">
        <f t="shared" si="103"/>
        <v>18755</v>
      </c>
      <c r="H87" s="34">
        <f t="shared" si="103"/>
        <v>0</v>
      </c>
      <c r="I87" s="34">
        <f t="shared" si="103"/>
        <v>0</v>
      </c>
      <c r="J87" s="34">
        <f t="shared" si="103"/>
        <v>19055</v>
      </c>
      <c r="K87" s="34"/>
      <c r="L87" s="34">
        <f t="shared" si="103"/>
        <v>18755</v>
      </c>
      <c r="M87" s="34">
        <f t="shared" si="103"/>
        <v>0</v>
      </c>
      <c r="N87" s="34">
        <f t="shared" si="103"/>
        <v>0</v>
      </c>
      <c r="O87" s="34">
        <f t="shared" si="103"/>
        <v>0</v>
      </c>
      <c r="P87" s="34">
        <f t="shared" si="103"/>
        <v>19055</v>
      </c>
      <c r="Q87" s="34">
        <f t="shared" si="103"/>
        <v>0</v>
      </c>
      <c r="R87" s="34">
        <f t="shared" si="103"/>
        <v>18755</v>
      </c>
      <c r="S87" s="34">
        <f t="shared" si="103"/>
        <v>0</v>
      </c>
      <c r="T87" s="34">
        <f t="shared" si="103"/>
        <v>0</v>
      </c>
      <c r="U87" s="34">
        <f t="shared" si="103"/>
        <v>0</v>
      </c>
      <c r="V87" s="34">
        <f t="shared" si="103"/>
        <v>19055</v>
      </c>
      <c r="W87" s="34">
        <f t="shared" si="103"/>
        <v>0</v>
      </c>
      <c r="X87" s="34">
        <f t="shared" si="103"/>
        <v>18755</v>
      </c>
      <c r="Y87" s="34">
        <f t="shared" si="103"/>
        <v>0</v>
      </c>
      <c r="Z87" s="34">
        <f t="shared" si="103"/>
        <v>0</v>
      </c>
      <c r="AA87" s="34">
        <f t="shared" si="103"/>
        <v>0</v>
      </c>
      <c r="AB87" s="34">
        <f t="shared" si="103"/>
        <v>19055</v>
      </c>
      <c r="AC87" s="34">
        <f t="shared" si="103"/>
        <v>0</v>
      </c>
      <c r="AD87" s="34">
        <f t="shared" si="103"/>
        <v>18755</v>
      </c>
      <c r="AE87" s="34">
        <f t="shared" si="103"/>
        <v>0</v>
      </c>
      <c r="AF87" s="34">
        <f t="shared" si="103"/>
        <v>0</v>
      </c>
      <c r="AG87" s="34">
        <f t="shared" si="103"/>
        <v>0</v>
      </c>
      <c r="AH87" s="34">
        <f t="shared" si="103"/>
        <v>19055</v>
      </c>
      <c r="AI87" s="34">
        <f t="shared" si="103"/>
        <v>0</v>
      </c>
      <c r="AJ87" s="34">
        <f t="shared" si="103"/>
        <v>18755</v>
      </c>
      <c r="AK87" s="108">
        <f t="shared" si="103"/>
        <v>0</v>
      </c>
      <c r="AL87" s="108">
        <f t="shared" si="103"/>
        <v>0</v>
      </c>
      <c r="AM87" s="108">
        <f t="shared" si="103"/>
        <v>0</v>
      </c>
      <c r="AN87" s="34">
        <f t="shared" si="103"/>
        <v>19055</v>
      </c>
      <c r="AO87" s="34">
        <f t="shared" si="103"/>
        <v>0</v>
      </c>
      <c r="AP87" s="34">
        <f t="shared" si="103"/>
        <v>18755</v>
      </c>
      <c r="AQ87" s="108">
        <f t="shared" si="103"/>
        <v>0</v>
      </c>
      <c r="AR87" s="108">
        <f t="shared" si="103"/>
        <v>0</v>
      </c>
      <c r="AS87" s="108">
        <f t="shared" si="103"/>
        <v>0</v>
      </c>
      <c r="AT87" s="34">
        <f t="shared" si="103"/>
        <v>19055</v>
      </c>
      <c r="AU87" s="34">
        <f t="shared" si="103"/>
        <v>0</v>
      </c>
      <c r="AV87" s="34">
        <f t="shared" si="103"/>
        <v>18755</v>
      </c>
    </row>
    <row r="88" spans="1:48" ht="49.5">
      <c r="A88" s="42" t="s">
        <v>176</v>
      </c>
      <c r="B88" s="48" t="s">
        <v>48</v>
      </c>
      <c r="C88" s="48" t="s">
        <v>71</v>
      </c>
      <c r="D88" s="48" t="s">
        <v>243</v>
      </c>
      <c r="E88" s="48" t="s">
        <v>175</v>
      </c>
      <c r="F88" s="34">
        <f>1674+15314+2067</f>
        <v>19055</v>
      </c>
      <c r="G88" s="34">
        <f>1674+15314+1767</f>
        <v>18755</v>
      </c>
      <c r="H88" s="34"/>
      <c r="I88" s="34"/>
      <c r="J88" s="34">
        <f>F88+H88</f>
        <v>19055</v>
      </c>
      <c r="K88" s="34"/>
      <c r="L88" s="34">
        <f>G88+I88</f>
        <v>18755</v>
      </c>
      <c r="M88" s="22"/>
      <c r="N88" s="22"/>
      <c r="O88" s="22"/>
      <c r="P88" s="34">
        <f>J88+M88</f>
        <v>19055</v>
      </c>
      <c r="Q88" s="34">
        <f>K88+N88</f>
        <v>0</v>
      </c>
      <c r="R88" s="34">
        <f>L88+O88</f>
        <v>18755</v>
      </c>
      <c r="S88" s="22"/>
      <c r="T88" s="22"/>
      <c r="U88" s="22"/>
      <c r="V88" s="34">
        <f>P88+S88</f>
        <v>19055</v>
      </c>
      <c r="W88" s="34">
        <f>Q88+T88</f>
        <v>0</v>
      </c>
      <c r="X88" s="34">
        <f>R88+U88</f>
        <v>18755</v>
      </c>
      <c r="Y88" s="22"/>
      <c r="Z88" s="22"/>
      <c r="AA88" s="22"/>
      <c r="AB88" s="34">
        <f>V88+Y88</f>
        <v>19055</v>
      </c>
      <c r="AC88" s="34">
        <f>W88+Z88</f>
        <v>0</v>
      </c>
      <c r="AD88" s="34">
        <f>X88+AA88</f>
        <v>18755</v>
      </c>
      <c r="AE88" s="22"/>
      <c r="AF88" s="22"/>
      <c r="AG88" s="22"/>
      <c r="AH88" s="34">
        <f>AB88+AE88</f>
        <v>19055</v>
      </c>
      <c r="AI88" s="34">
        <f>AC88+AF88</f>
        <v>0</v>
      </c>
      <c r="AJ88" s="34">
        <f>AD88+AG88</f>
        <v>18755</v>
      </c>
      <c r="AK88" s="115"/>
      <c r="AL88" s="115"/>
      <c r="AM88" s="115"/>
      <c r="AN88" s="34">
        <f>AH88+AK88</f>
        <v>19055</v>
      </c>
      <c r="AO88" s="34">
        <f>AI88+AL88</f>
        <v>0</v>
      </c>
      <c r="AP88" s="34">
        <f>AJ88+AM88</f>
        <v>18755</v>
      </c>
      <c r="AQ88" s="115"/>
      <c r="AR88" s="115"/>
      <c r="AS88" s="115"/>
      <c r="AT88" s="34">
        <f>AN88+AQ88</f>
        <v>19055</v>
      </c>
      <c r="AU88" s="34">
        <f>AO88+AR88</f>
        <v>0</v>
      </c>
      <c r="AV88" s="34">
        <f>AP88+AS88</f>
        <v>18755</v>
      </c>
    </row>
    <row r="89" spans="1:48" ht="16.5">
      <c r="A89" s="35" t="s">
        <v>98</v>
      </c>
      <c r="B89" s="48" t="s">
        <v>48</v>
      </c>
      <c r="C89" s="48" t="s">
        <v>71</v>
      </c>
      <c r="D89" s="48" t="s">
        <v>243</v>
      </c>
      <c r="E89" s="48" t="s">
        <v>99</v>
      </c>
      <c r="F89" s="34">
        <f t="shared" ref="F89:AV89" si="104">F90</f>
        <v>186</v>
      </c>
      <c r="G89" s="34">
        <f t="shared" si="104"/>
        <v>186</v>
      </c>
      <c r="H89" s="34">
        <f t="shared" si="104"/>
        <v>0</v>
      </c>
      <c r="I89" s="34">
        <f t="shared" si="104"/>
        <v>0</v>
      </c>
      <c r="J89" s="34">
        <f t="shared" si="104"/>
        <v>186</v>
      </c>
      <c r="K89" s="34"/>
      <c r="L89" s="34">
        <f t="shared" si="104"/>
        <v>186</v>
      </c>
      <c r="M89" s="34">
        <f t="shared" si="104"/>
        <v>0</v>
      </c>
      <c r="N89" s="34">
        <f t="shared" si="104"/>
        <v>0</v>
      </c>
      <c r="O89" s="34">
        <f t="shared" si="104"/>
        <v>0</v>
      </c>
      <c r="P89" s="34">
        <f t="shared" si="104"/>
        <v>186</v>
      </c>
      <c r="Q89" s="34">
        <f t="shared" si="104"/>
        <v>0</v>
      </c>
      <c r="R89" s="34">
        <f t="shared" si="104"/>
        <v>186</v>
      </c>
      <c r="S89" s="34">
        <f t="shared" si="104"/>
        <v>0</v>
      </c>
      <c r="T89" s="34">
        <f t="shared" si="104"/>
        <v>0</v>
      </c>
      <c r="U89" s="34">
        <f t="shared" si="104"/>
        <v>0</v>
      </c>
      <c r="V89" s="34">
        <f t="shared" si="104"/>
        <v>186</v>
      </c>
      <c r="W89" s="34">
        <f t="shared" si="104"/>
        <v>0</v>
      </c>
      <c r="X89" s="34">
        <f t="shared" si="104"/>
        <v>186</v>
      </c>
      <c r="Y89" s="34">
        <f t="shared" si="104"/>
        <v>0</v>
      </c>
      <c r="Z89" s="34">
        <f t="shared" si="104"/>
        <v>0</v>
      </c>
      <c r="AA89" s="34">
        <f t="shared" si="104"/>
        <v>0</v>
      </c>
      <c r="AB89" s="34">
        <f t="shared" si="104"/>
        <v>186</v>
      </c>
      <c r="AC89" s="34">
        <f t="shared" si="104"/>
        <v>0</v>
      </c>
      <c r="AD89" s="34">
        <f t="shared" si="104"/>
        <v>186</v>
      </c>
      <c r="AE89" s="34">
        <f t="shared" si="104"/>
        <v>0</v>
      </c>
      <c r="AF89" s="34">
        <f t="shared" si="104"/>
        <v>0</v>
      </c>
      <c r="AG89" s="34">
        <f t="shared" si="104"/>
        <v>0</v>
      </c>
      <c r="AH89" s="34">
        <f t="shared" si="104"/>
        <v>186</v>
      </c>
      <c r="AI89" s="34">
        <f t="shared" si="104"/>
        <v>0</v>
      </c>
      <c r="AJ89" s="34">
        <f t="shared" si="104"/>
        <v>186</v>
      </c>
      <c r="AK89" s="108">
        <f t="shared" si="104"/>
        <v>0</v>
      </c>
      <c r="AL89" s="108">
        <f t="shared" si="104"/>
        <v>0</v>
      </c>
      <c r="AM89" s="108">
        <f t="shared" si="104"/>
        <v>0</v>
      </c>
      <c r="AN89" s="34">
        <f t="shared" si="104"/>
        <v>186</v>
      </c>
      <c r="AO89" s="34">
        <f t="shared" si="104"/>
        <v>0</v>
      </c>
      <c r="AP89" s="34">
        <f t="shared" si="104"/>
        <v>186</v>
      </c>
      <c r="AQ89" s="108">
        <f t="shared" si="104"/>
        <v>0</v>
      </c>
      <c r="AR89" s="108">
        <f t="shared" si="104"/>
        <v>0</v>
      </c>
      <c r="AS89" s="108">
        <f t="shared" si="104"/>
        <v>0</v>
      </c>
      <c r="AT89" s="34">
        <f t="shared" si="104"/>
        <v>186</v>
      </c>
      <c r="AU89" s="34">
        <f t="shared" si="104"/>
        <v>0</v>
      </c>
      <c r="AV89" s="34">
        <f t="shared" si="104"/>
        <v>186</v>
      </c>
    </row>
    <row r="90" spans="1:48" ht="16.5">
      <c r="A90" s="31" t="s">
        <v>178</v>
      </c>
      <c r="B90" s="48" t="s">
        <v>48</v>
      </c>
      <c r="C90" s="48" t="s">
        <v>71</v>
      </c>
      <c r="D90" s="48" t="s">
        <v>243</v>
      </c>
      <c r="E90" s="48" t="s">
        <v>177</v>
      </c>
      <c r="F90" s="34">
        <v>186</v>
      </c>
      <c r="G90" s="34">
        <v>186</v>
      </c>
      <c r="H90" s="34"/>
      <c r="I90" s="34"/>
      <c r="J90" s="34">
        <f>F90+H90</f>
        <v>186</v>
      </c>
      <c r="K90" s="34"/>
      <c r="L90" s="34">
        <f>G90+I90</f>
        <v>186</v>
      </c>
      <c r="M90" s="22"/>
      <c r="N90" s="22"/>
      <c r="O90" s="22"/>
      <c r="P90" s="34">
        <f>J90+M90</f>
        <v>186</v>
      </c>
      <c r="Q90" s="34">
        <f>K90+N90</f>
        <v>0</v>
      </c>
      <c r="R90" s="34">
        <f>L90+O90</f>
        <v>186</v>
      </c>
      <c r="S90" s="22"/>
      <c r="T90" s="22"/>
      <c r="U90" s="22"/>
      <c r="V90" s="34">
        <f>P90+S90</f>
        <v>186</v>
      </c>
      <c r="W90" s="34">
        <f>Q90+T90</f>
        <v>0</v>
      </c>
      <c r="X90" s="34">
        <f>R90+U90</f>
        <v>186</v>
      </c>
      <c r="Y90" s="22"/>
      <c r="Z90" s="22"/>
      <c r="AA90" s="22"/>
      <c r="AB90" s="34">
        <f>V90+Y90</f>
        <v>186</v>
      </c>
      <c r="AC90" s="34">
        <f>W90+Z90</f>
        <v>0</v>
      </c>
      <c r="AD90" s="34">
        <f>X90+AA90</f>
        <v>186</v>
      </c>
      <c r="AE90" s="22"/>
      <c r="AF90" s="22"/>
      <c r="AG90" s="22"/>
      <c r="AH90" s="34">
        <f>AB90+AE90</f>
        <v>186</v>
      </c>
      <c r="AI90" s="34">
        <f>AC90+AF90</f>
        <v>0</v>
      </c>
      <c r="AJ90" s="34">
        <f>AD90+AG90</f>
        <v>186</v>
      </c>
      <c r="AK90" s="115"/>
      <c r="AL90" s="115"/>
      <c r="AM90" s="115"/>
      <c r="AN90" s="34">
        <f>AH90+AK90</f>
        <v>186</v>
      </c>
      <c r="AO90" s="34">
        <f>AI90+AL90</f>
        <v>0</v>
      </c>
      <c r="AP90" s="34">
        <f>AJ90+AM90</f>
        <v>186</v>
      </c>
      <c r="AQ90" s="115"/>
      <c r="AR90" s="115"/>
      <c r="AS90" s="115"/>
      <c r="AT90" s="34">
        <f>AN90+AQ90</f>
        <v>186</v>
      </c>
      <c r="AU90" s="34">
        <f>AO90+AR90</f>
        <v>0</v>
      </c>
      <c r="AV90" s="34">
        <f>AP90+AS90</f>
        <v>186</v>
      </c>
    </row>
    <row r="91" spans="1:48" ht="49.5">
      <c r="A91" s="35" t="s">
        <v>207</v>
      </c>
      <c r="B91" s="48" t="s">
        <v>48</v>
      </c>
      <c r="C91" s="48" t="s">
        <v>71</v>
      </c>
      <c r="D91" s="48" t="s">
        <v>345</v>
      </c>
      <c r="E91" s="48"/>
      <c r="F91" s="34">
        <f t="shared" ref="F91:U92" si="105">F92</f>
        <v>237</v>
      </c>
      <c r="G91" s="34">
        <f t="shared" si="105"/>
        <v>237</v>
      </c>
      <c r="H91" s="34">
        <f t="shared" si="105"/>
        <v>0</v>
      </c>
      <c r="I91" s="34">
        <f t="shared" si="105"/>
        <v>0</v>
      </c>
      <c r="J91" s="34">
        <f t="shared" si="105"/>
        <v>237</v>
      </c>
      <c r="K91" s="34"/>
      <c r="L91" s="34">
        <f t="shared" si="105"/>
        <v>237</v>
      </c>
      <c r="M91" s="34">
        <f t="shared" si="105"/>
        <v>0</v>
      </c>
      <c r="N91" s="34">
        <f t="shared" si="105"/>
        <v>0</v>
      </c>
      <c r="O91" s="34">
        <f t="shared" si="105"/>
        <v>0</v>
      </c>
      <c r="P91" s="34">
        <f t="shared" si="105"/>
        <v>237</v>
      </c>
      <c r="Q91" s="34">
        <f t="shared" si="105"/>
        <v>0</v>
      </c>
      <c r="R91" s="34">
        <f t="shared" si="105"/>
        <v>237</v>
      </c>
      <c r="S91" s="34">
        <f t="shared" si="105"/>
        <v>0</v>
      </c>
      <c r="T91" s="34">
        <f t="shared" si="105"/>
        <v>0</v>
      </c>
      <c r="U91" s="34">
        <f t="shared" si="105"/>
        <v>0</v>
      </c>
      <c r="V91" s="34">
        <f t="shared" ref="S91:AH92" si="106">V92</f>
        <v>237</v>
      </c>
      <c r="W91" s="34">
        <f t="shared" si="106"/>
        <v>0</v>
      </c>
      <c r="X91" s="34">
        <f t="shared" si="106"/>
        <v>237</v>
      </c>
      <c r="Y91" s="34">
        <f t="shared" si="106"/>
        <v>0</v>
      </c>
      <c r="Z91" s="34">
        <f t="shared" si="106"/>
        <v>0</v>
      </c>
      <c r="AA91" s="34">
        <f t="shared" si="106"/>
        <v>0</v>
      </c>
      <c r="AB91" s="34">
        <f t="shared" si="106"/>
        <v>237</v>
      </c>
      <c r="AC91" s="34">
        <f t="shared" si="106"/>
        <v>0</v>
      </c>
      <c r="AD91" s="34">
        <f t="shared" si="106"/>
        <v>237</v>
      </c>
      <c r="AE91" s="34">
        <f t="shared" si="106"/>
        <v>0</v>
      </c>
      <c r="AF91" s="34">
        <f t="shared" si="106"/>
        <v>0</v>
      </c>
      <c r="AG91" s="34">
        <f t="shared" si="106"/>
        <v>0</v>
      </c>
      <c r="AH91" s="34">
        <f t="shared" si="106"/>
        <v>237</v>
      </c>
      <c r="AI91" s="34">
        <f t="shared" ref="AH91:AV92" si="107">AI92</f>
        <v>0</v>
      </c>
      <c r="AJ91" s="34">
        <f t="shared" si="107"/>
        <v>237</v>
      </c>
      <c r="AK91" s="108">
        <f t="shared" si="107"/>
        <v>0</v>
      </c>
      <c r="AL91" s="108">
        <f t="shared" si="107"/>
        <v>0</v>
      </c>
      <c r="AM91" s="108">
        <f t="shared" si="107"/>
        <v>0</v>
      </c>
      <c r="AN91" s="34">
        <f t="shared" si="107"/>
        <v>237</v>
      </c>
      <c r="AO91" s="34">
        <f t="shared" si="107"/>
        <v>0</v>
      </c>
      <c r="AP91" s="34">
        <f t="shared" si="107"/>
        <v>237</v>
      </c>
      <c r="AQ91" s="108">
        <f t="shared" si="107"/>
        <v>0</v>
      </c>
      <c r="AR91" s="108">
        <f t="shared" si="107"/>
        <v>0</v>
      </c>
      <c r="AS91" s="108">
        <f t="shared" si="107"/>
        <v>0</v>
      </c>
      <c r="AT91" s="34">
        <f t="shared" si="107"/>
        <v>237</v>
      </c>
      <c r="AU91" s="34">
        <f t="shared" si="107"/>
        <v>0</v>
      </c>
      <c r="AV91" s="34">
        <f t="shared" si="107"/>
        <v>237</v>
      </c>
    </row>
    <row r="92" spans="1:48" ht="49.5">
      <c r="A92" s="31" t="s">
        <v>82</v>
      </c>
      <c r="B92" s="48" t="s">
        <v>48</v>
      </c>
      <c r="C92" s="48" t="s">
        <v>71</v>
      </c>
      <c r="D92" s="48" t="s">
        <v>345</v>
      </c>
      <c r="E92" s="48" t="s">
        <v>83</v>
      </c>
      <c r="F92" s="34">
        <f t="shared" si="105"/>
        <v>237</v>
      </c>
      <c r="G92" s="34">
        <f t="shared" si="105"/>
        <v>237</v>
      </c>
      <c r="H92" s="34">
        <f t="shared" si="105"/>
        <v>0</v>
      </c>
      <c r="I92" s="34">
        <f t="shared" si="105"/>
        <v>0</v>
      </c>
      <c r="J92" s="34">
        <f t="shared" si="105"/>
        <v>237</v>
      </c>
      <c r="K92" s="34"/>
      <c r="L92" s="34">
        <f t="shared" si="105"/>
        <v>237</v>
      </c>
      <c r="M92" s="34">
        <f t="shared" si="105"/>
        <v>0</v>
      </c>
      <c r="N92" s="34">
        <f t="shared" si="105"/>
        <v>0</v>
      </c>
      <c r="O92" s="34">
        <f t="shared" si="105"/>
        <v>0</v>
      </c>
      <c r="P92" s="34">
        <f t="shared" si="105"/>
        <v>237</v>
      </c>
      <c r="Q92" s="34">
        <f t="shared" si="105"/>
        <v>0</v>
      </c>
      <c r="R92" s="34">
        <f t="shared" si="105"/>
        <v>237</v>
      </c>
      <c r="S92" s="34">
        <f t="shared" si="106"/>
        <v>0</v>
      </c>
      <c r="T92" s="34">
        <f t="shared" si="106"/>
        <v>0</v>
      </c>
      <c r="U92" s="34">
        <f t="shared" si="106"/>
        <v>0</v>
      </c>
      <c r="V92" s="34">
        <f t="shared" si="106"/>
        <v>237</v>
      </c>
      <c r="W92" s="34">
        <f t="shared" si="106"/>
        <v>0</v>
      </c>
      <c r="X92" s="34">
        <f t="shared" si="106"/>
        <v>237</v>
      </c>
      <c r="Y92" s="34">
        <f t="shared" si="106"/>
        <v>0</v>
      </c>
      <c r="Z92" s="34">
        <f t="shared" si="106"/>
        <v>0</v>
      </c>
      <c r="AA92" s="34">
        <f t="shared" si="106"/>
        <v>0</v>
      </c>
      <c r="AB92" s="34">
        <f t="shared" si="106"/>
        <v>237</v>
      </c>
      <c r="AC92" s="34">
        <f t="shared" si="106"/>
        <v>0</v>
      </c>
      <c r="AD92" s="34">
        <f t="shared" si="106"/>
        <v>237</v>
      </c>
      <c r="AE92" s="34">
        <f t="shared" si="106"/>
        <v>0</v>
      </c>
      <c r="AF92" s="34">
        <f t="shared" si="106"/>
        <v>0</v>
      </c>
      <c r="AG92" s="34">
        <f t="shared" si="106"/>
        <v>0</v>
      </c>
      <c r="AH92" s="34">
        <f t="shared" si="107"/>
        <v>237</v>
      </c>
      <c r="AI92" s="34">
        <f t="shared" si="107"/>
        <v>0</v>
      </c>
      <c r="AJ92" s="34">
        <f t="shared" si="107"/>
        <v>237</v>
      </c>
      <c r="AK92" s="108">
        <f t="shared" si="107"/>
        <v>0</v>
      </c>
      <c r="AL92" s="108">
        <f t="shared" si="107"/>
        <v>0</v>
      </c>
      <c r="AM92" s="108">
        <f t="shared" si="107"/>
        <v>0</v>
      </c>
      <c r="AN92" s="34">
        <f t="shared" si="107"/>
        <v>237</v>
      </c>
      <c r="AO92" s="34">
        <f t="shared" si="107"/>
        <v>0</v>
      </c>
      <c r="AP92" s="34">
        <f t="shared" si="107"/>
        <v>237</v>
      </c>
      <c r="AQ92" s="108">
        <f t="shared" si="107"/>
        <v>0</v>
      </c>
      <c r="AR92" s="108">
        <f t="shared" si="107"/>
        <v>0</v>
      </c>
      <c r="AS92" s="108">
        <f t="shared" si="107"/>
        <v>0</v>
      </c>
      <c r="AT92" s="34">
        <f t="shared" si="107"/>
        <v>237</v>
      </c>
      <c r="AU92" s="34">
        <f t="shared" si="107"/>
        <v>0</v>
      </c>
      <c r="AV92" s="34">
        <f t="shared" si="107"/>
        <v>237</v>
      </c>
    </row>
    <row r="93" spans="1:48" ht="16.5">
      <c r="A93" s="31" t="s">
        <v>194</v>
      </c>
      <c r="B93" s="48" t="s">
        <v>48</v>
      </c>
      <c r="C93" s="48" t="s">
        <v>71</v>
      </c>
      <c r="D93" s="48" t="s">
        <v>345</v>
      </c>
      <c r="E93" s="48" t="s">
        <v>193</v>
      </c>
      <c r="F93" s="34">
        <v>237</v>
      </c>
      <c r="G93" s="34">
        <v>237</v>
      </c>
      <c r="H93" s="34"/>
      <c r="I93" s="34"/>
      <c r="J93" s="34">
        <f>F93+H93</f>
        <v>237</v>
      </c>
      <c r="K93" s="34"/>
      <c r="L93" s="34">
        <f>G93+I93</f>
        <v>237</v>
      </c>
      <c r="M93" s="22"/>
      <c r="N93" s="22"/>
      <c r="O93" s="22"/>
      <c r="P93" s="34">
        <f>J93+M93</f>
        <v>237</v>
      </c>
      <c r="Q93" s="34">
        <f>K93+N93</f>
        <v>0</v>
      </c>
      <c r="R93" s="34">
        <f>L93+O93</f>
        <v>237</v>
      </c>
      <c r="S93" s="22"/>
      <c r="T93" s="22"/>
      <c r="U93" s="22"/>
      <c r="V93" s="34">
        <f>P93+S93</f>
        <v>237</v>
      </c>
      <c r="W93" s="34">
        <f>Q93+T93</f>
        <v>0</v>
      </c>
      <c r="X93" s="34">
        <f>R93+U93</f>
        <v>237</v>
      </c>
      <c r="Y93" s="22"/>
      <c r="Z93" s="22"/>
      <c r="AA93" s="22"/>
      <c r="AB93" s="34">
        <f>V93+Y93</f>
        <v>237</v>
      </c>
      <c r="AC93" s="34">
        <f>W93+Z93</f>
        <v>0</v>
      </c>
      <c r="AD93" s="34">
        <f>X93+AA93</f>
        <v>237</v>
      </c>
      <c r="AE93" s="22"/>
      <c r="AF93" s="22"/>
      <c r="AG93" s="22"/>
      <c r="AH93" s="34">
        <f>AB93+AE93</f>
        <v>237</v>
      </c>
      <c r="AI93" s="34">
        <f>AC93+AF93</f>
        <v>0</v>
      </c>
      <c r="AJ93" s="34">
        <f>AD93+AG93</f>
        <v>237</v>
      </c>
      <c r="AK93" s="115"/>
      <c r="AL93" s="115"/>
      <c r="AM93" s="115"/>
      <c r="AN93" s="34">
        <f>AH93+AK93</f>
        <v>237</v>
      </c>
      <c r="AO93" s="34">
        <f>AI93+AL93</f>
        <v>0</v>
      </c>
      <c r="AP93" s="34">
        <f>AJ93+AM93</f>
        <v>237</v>
      </c>
      <c r="AQ93" s="115"/>
      <c r="AR93" s="115"/>
      <c r="AS93" s="115"/>
      <c r="AT93" s="34">
        <f>AN93+AQ93</f>
        <v>237</v>
      </c>
      <c r="AU93" s="34">
        <f>AO93+AR93</f>
        <v>0</v>
      </c>
      <c r="AV93" s="34">
        <f>AP93+AS93</f>
        <v>237</v>
      </c>
    </row>
    <row r="94" spans="1:48" ht="49.5">
      <c r="A94" s="31" t="s">
        <v>491</v>
      </c>
      <c r="B94" s="48" t="s">
        <v>48</v>
      </c>
      <c r="C94" s="48" t="s">
        <v>71</v>
      </c>
      <c r="D94" s="48" t="s">
        <v>257</v>
      </c>
      <c r="E94" s="48"/>
      <c r="F94" s="34">
        <f t="shared" ref="F94:U97" si="108">F95</f>
        <v>93</v>
      </c>
      <c r="G94" s="34">
        <f t="shared" si="108"/>
        <v>93</v>
      </c>
      <c r="H94" s="34">
        <f t="shared" si="108"/>
        <v>0</v>
      </c>
      <c r="I94" s="34">
        <f t="shared" si="108"/>
        <v>0</v>
      </c>
      <c r="J94" s="34">
        <f t="shared" si="108"/>
        <v>93</v>
      </c>
      <c r="K94" s="34"/>
      <c r="L94" s="34">
        <f t="shared" si="108"/>
        <v>93</v>
      </c>
      <c r="M94" s="34">
        <f t="shared" si="108"/>
        <v>0</v>
      </c>
      <c r="N94" s="34">
        <f t="shared" si="108"/>
        <v>0</v>
      </c>
      <c r="O94" s="34">
        <f t="shared" si="108"/>
        <v>0</v>
      </c>
      <c r="P94" s="34">
        <f t="shared" si="108"/>
        <v>93</v>
      </c>
      <c r="Q94" s="34">
        <f t="shared" si="108"/>
        <v>0</v>
      </c>
      <c r="R94" s="34">
        <f t="shared" si="108"/>
        <v>93</v>
      </c>
      <c r="S94" s="34">
        <f t="shared" si="108"/>
        <v>0</v>
      </c>
      <c r="T94" s="34">
        <f t="shared" si="108"/>
        <v>0</v>
      </c>
      <c r="U94" s="34">
        <f t="shared" si="108"/>
        <v>0</v>
      </c>
      <c r="V94" s="34">
        <f t="shared" ref="S94:AH97" si="109">V95</f>
        <v>93</v>
      </c>
      <c r="W94" s="34">
        <f t="shared" si="109"/>
        <v>0</v>
      </c>
      <c r="X94" s="34">
        <f t="shared" si="109"/>
        <v>93</v>
      </c>
      <c r="Y94" s="34">
        <f t="shared" si="109"/>
        <v>0</v>
      </c>
      <c r="Z94" s="34">
        <f t="shared" si="109"/>
        <v>0</v>
      </c>
      <c r="AA94" s="34">
        <f t="shared" si="109"/>
        <v>0</v>
      </c>
      <c r="AB94" s="34">
        <f t="shared" si="109"/>
        <v>93</v>
      </c>
      <c r="AC94" s="34">
        <f t="shared" si="109"/>
        <v>0</v>
      </c>
      <c r="AD94" s="34">
        <f t="shared" si="109"/>
        <v>93</v>
      </c>
      <c r="AE94" s="34">
        <f t="shared" si="109"/>
        <v>0</v>
      </c>
      <c r="AF94" s="34">
        <f t="shared" si="109"/>
        <v>0</v>
      </c>
      <c r="AG94" s="34">
        <f t="shared" si="109"/>
        <v>0</v>
      </c>
      <c r="AH94" s="34">
        <f t="shared" si="109"/>
        <v>93</v>
      </c>
      <c r="AI94" s="34">
        <f t="shared" ref="AH94:AV97" si="110">AI95</f>
        <v>0</v>
      </c>
      <c r="AJ94" s="34">
        <f t="shared" si="110"/>
        <v>93</v>
      </c>
      <c r="AK94" s="108">
        <f t="shared" si="110"/>
        <v>0</v>
      </c>
      <c r="AL94" s="108">
        <f t="shared" si="110"/>
        <v>0</v>
      </c>
      <c r="AM94" s="108">
        <f t="shared" si="110"/>
        <v>0</v>
      </c>
      <c r="AN94" s="34">
        <f t="shared" si="110"/>
        <v>93</v>
      </c>
      <c r="AO94" s="34">
        <f t="shared" si="110"/>
        <v>0</v>
      </c>
      <c r="AP94" s="34">
        <f t="shared" si="110"/>
        <v>93</v>
      </c>
      <c r="AQ94" s="108">
        <f t="shared" si="110"/>
        <v>0</v>
      </c>
      <c r="AR94" s="108">
        <f t="shared" si="110"/>
        <v>0</v>
      </c>
      <c r="AS94" s="108">
        <f t="shared" si="110"/>
        <v>0</v>
      </c>
      <c r="AT94" s="34">
        <f t="shared" si="110"/>
        <v>93</v>
      </c>
      <c r="AU94" s="34">
        <f t="shared" si="110"/>
        <v>0</v>
      </c>
      <c r="AV94" s="34">
        <f t="shared" si="110"/>
        <v>93</v>
      </c>
    </row>
    <row r="95" spans="1:48" ht="16.5">
      <c r="A95" s="31" t="s">
        <v>77</v>
      </c>
      <c r="B95" s="48" t="s">
        <v>48</v>
      </c>
      <c r="C95" s="48" t="s">
        <v>71</v>
      </c>
      <c r="D95" s="48" t="s">
        <v>258</v>
      </c>
      <c r="E95" s="48"/>
      <c r="F95" s="34">
        <f t="shared" si="108"/>
        <v>93</v>
      </c>
      <c r="G95" s="34">
        <f t="shared" si="108"/>
        <v>93</v>
      </c>
      <c r="H95" s="34">
        <f t="shared" si="108"/>
        <v>0</v>
      </c>
      <c r="I95" s="34">
        <f t="shared" si="108"/>
        <v>0</v>
      </c>
      <c r="J95" s="34">
        <f t="shared" si="108"/>
        <v>93</v>
      </c>
      <c r="K95" s="34"/>
      <c r="L95" s="34">
        <f t="shared" si="108"/>
        <v>93</v>
      </c>
      <c r="M95" s="34">
        <f t="shared" si="108"/>
        <v>0</v>
      </c>
      <c r="N95" s="34">
        <f t="shared" si="108"/>
        <v>0</v>
      </c>
      <c r="O95" s="34">
        <f t="shared" si="108"/>
        <v>0</v>
      </c>
      <c r="P95" s="34">
        <f t="shared" si="108"/>
        <v>93</v>
      </c>
      <c r="Q95" s="34">
        <f t="shared" si="108"/>
        <v>0</v>
      </c>
      <c r="R95" s="34">
        <f t="shared" si="108"/>
        <v>93</v>
      </c>
      <c r="S95" s="34">
        <f t="shared" si="109"/>
        <v>0</v>
      </c>
      <c r="T95" s="34">
        <f t="shared" si="109"/>
        <v>0</v>
      </c>
      <c r="U95" s="34">
        <f t="shared" si="109"/>
        <v>0</v>
      </c>
      <c r="V95" s="34">
        <f t="shared" si="109"/>
        <v>93</v>
      </c>
      <c r="W95" s="34">
        <f t="shared" si="109"/>
        <v>0</v>
      </c>
      <c r="X95" s="34">
        <f t="shared" si="109"/>
        <v>93</v>
      </c>
      <c r="Y95" s="34">
        <f t="shared" si="109"/>
        <v>0</v>
      </c>
      <c r="Z95" s="34">
        <f t="shared" si="109"/>
        <v>0</v>
      </c>
      <c r="AA95" s="34">
        <f t="shared" si="109"/>
        <v>0</v>
      </c>
      <c r="AB95" s="34">
        <f t="shared" si="109"/>
        <v>93</v>
      </c>
      <c r="AC95" s="34">
        <f t="shared" si="109"/>
        <v>0</v>
      </c>
      <c r="AD95" s="34">
        <f t="shared" si="109"/>
        <v>93</v>
      </c>
      <c r="AE95" s="34">
        <f t="shared" si="109"/>
        <v>0</v>
      </c>
      <c r="AF95" s="34">
        <f t="shared" si="109"/>
        <v>0</v>
      </c>
      <c r="AG95" s="34">
        <f t="shared" si="109"/>
        <v>0</v>
      </c>
      <c r="AH95" s="34">
        <f t="shared" si="110"/>
        <v>93</v>
      </c>
      <c r="AI95" s="34">
        <f t="shared" si="110"/>
        <v>0</v>
      </c>
      <c r="AJ95" s="34">
        <f t="shared" si="110"/>
        <v>93</v>
      </c>
      <c r="AK95" s="108">
        <f t="shared" si="110"/>
        <v>0</v>
      </c>
      <c r="AL95" s="108">
        <f t="shared" si="110"/>
        <v>0</v>
      </c>
      <c r="AM95" s="108">
        <f t="shared" si="110"/>
        <v>0</v>
      </c>
      <c r="AN95" s="34">
        <f t="shared" si="110"/>
        <v>93</v>
      </c>
      <c r="AO95" s="34">
        <f t="shared" si="110"/>
        <v>0</v>
      </c>
      <c r="AP95" s="34">
        <f t="shared" si="110"/>
        <v>93</v>
      </c>
      <c r="AQ95" s="108">
        <f t="shared" si="110"/>
        <v>0</v>
      </c>
      <c r="AR95" s="108">
        <f t="shared" si="110"/>
        <v>0</v>
      </c>
      <c r="AS95" s="108">
        <f t="shared" si="110"/>
        <v>0</v>
      </c>
      <c r="AT95" s="34">
        <f t="shared" si="110"/>
        <v>93</v>
      </c>
      <c r="AU95" s="34">
        <f t="shared" si="110"/>
        <v>0</v>
      </c>
      <c r="AV95" s="34">
        <f t="shared" si="110"/>
        <v>93</v>
      </c>
    </row>
    <row r="96" spans="1:48" ht="33">
      <c r="A96" s="31" t="s">
        <v>95</v>
      </c>
      <c r="B96" s="48" t="s">
        <v>48</v>
      </c>
      <c r="C96" s="48" t="s">
        <v>71</v>
      </c>
      <c r="D96" s="48" t="s">
        <v>259</v>
      </c>
      <c r="E96" s="48"/>
      <c r="F96" s="34">
        <f t="shared" si="108"/>
        <v>93</v>
      </c>
      <c r="G96" s="34">
        <f t="shared" si="108"/>
        <v>93</v>
      </c>
      <c r="H96" s="34">
        <f t="shared" si="108"/>
        <v>0</v>
      </c>
      <c r="I96" s="34">
        <f t="shared" si="108"/>
        <v>0</v>
      </c>
      <c r="J96" s="34">
        <f t="shared" si="108"/>
        <v>93</v>
      </c>
      <c r="K96" s="34"/>
      <c r="L96" s="34">
        <f t="shared" si="108"/>
        <v>93</v>
      </c>
      <c r="M96" s="34">
        <f t="shared" si="108"/>
        <v>0</v>
      </c>
      <c r="N96" s="34">
        <f t="shared" si="108"/>
        <v>0</v>
      </c>
      <c r="O96" s="34">
        <f t="shared" si="108"/>
        <v>0</v>
      </c>
      <c r="P96" s="34">
        <f t="shared" si="108"/>
        <v>93</v>
      </c>
      <c r="Q96" s="34">
        <f t="shared" si="108"/>
        <v>0</v>
      </c>
      <c r="R96" s="34">
        <f t="shared" si="108"/>
        <v>93</v>
      </c>
      <c r="S96" s="34">
        <f t="shared" si="109"/>
        <v>0</v>
      </c>
      <c r="T96" s="34">
        <f t="shared" si="109"/>
        <v>0</v>
      </c>
      <c r="U96" s="34">
        <f t="shared" si="109"/>
        <v>0</v>
      </c>
      <c r="V96" s="34">
        <f t="shared" si="109"/>
        <v>93</v>
      </c>
      <c r="W96" s="34">
        <f t="shared" si="109"/>
        <v>0</v>
      </c>
      <c r="X96" s="34">
        <f t="shared" si="109"/>
        <v>93</v>
      </c>
      <c r="Y96" s="34">
        <f t="shared" si="109"/>
        <v>0</v>
      </c>
      <c r="Z96" s="34">
        <f t="shared" si="109"/>
        <v>0</v>
      </c>
      <c r="AA96" s="34">
        <f t="shared" si="109"/>
        <v>0</v>
      </c>
      <c r="AB96" s="34">
        <f t="shared" si="109"/>
        <v>93</v>
      </c>
      <c r="AC96" s="34">
        <f t="shared" si="109"/>
        <v>0</v>
      </c>
      <c r="AD96" s="34">
        <f t="shared" si="109"/>
        <v>93</v>
      </c>
      <c r="AE96" s="34">
        <f t="shared" si="109"/>
        <v>0</v>
      </c>
      <c r="AF96" s="34">
        <f t="shared" si="109"/>
        <v>0</v>
      </c>
      <c r="AG96" s="34">
        <f t="shared" si="109"/>
        <v>0</v>
      </c>
      <c r="AH96" s="34">
        <f t="shared" si="110"/>
        <v>93</v>
      </c>
      <c r="AI96" s="34">
        <f t="shared" si="110"/>
        <v>0</v>
      </c>
      <c r="AJ96" s="34">
        <f t="shared" si="110"/>
        <v>93</v>
      </c>
      <c r="AK96" s="108">
        <f t="shared" si="110"/>
        <v>0</v>
      </c>
      <c r="AL96" s="108">
        <f t="shared" si="110"/>
        <v>0</v>
      </c>
      <c r="AM96" s="108">
        <f t="shared" si="110"/>
        <v>0</v>
      </c>
      <c r="AN96" s="34">
        <f t="shared" si="110"/>
        <v>93</v>
      </c>
      <c r="AO96" s="34">
        <f t="shared" si="110"/>
        <v>0</v>
      </c>
      <c r="AP96" s="34">
        <f t="shared" si="110"/>
        <v>93</v>
      </c>
      <c r="AQ96" s="108">
        <f t="shared" si="110"/>
        <v>0</v>
      </c>
      <c r="AR96" s="108">
        <f t="shared" si="110"/>
        <v>0</v>
      </c>
      <c r="AS96" s="108">
        <f t="shared" si="110"/>
        <v>0</v>
      </c>
      <c r="AT96" s="34">
        <f t="shared" si="110"/>
        <v>93</v>
      </c>
      <c r="AU96" s="34">
        <f t="shared" si="110"/>
        <v>0</v>
      </c>
      <c r="AV96" s="34">
        <f t="shared" si="110"/>
        <v>93</v>
      </c>
    </row>
    <row r="97" spans="1:48" ht="33">
      <c r="A97" s="83" t="s">
        <v>437</v>
      </c>
      <c r="B97" s="48" t="s">
        <v>48</v>
      </c>
      <c r="C97" s="48" t="s">
        <v>71</v>
      </c>
      <c r="D97" s="48" t="s">
        <v>259</v>
      </c>
      <c r="E97" s="48" t="s">
        <v>79</v>
      </c>
      <c r="F97" s="34">
        <f t="shared" si="108"/>
        <v>93</v>
      </c>
      <c r="G97" s="34">
        <f t="shared" si="108"/>
        <v>93</v>
      </c>
      <c r="H97" s="34">
        <f t="shared" si="108"/>
        <v>0</v>
      </c>
      <c r="I97" s="34">
        <f t="shared" si="108"/>
        <v>0</v>
      </c>
      <c r="J97" s="34">
        <f t="shared" si="108"/>
        <v>93</v>
      </c>
      <c r="K97" s="34"/>
      <c r="L97" s="34">
        <f t="shared" si="108"/>
        <v>93</v>
      </c>
      <c r="M97" s="34">
        <f t="shared" si="108"/>
        <v>0</v>
      </c>
      <c r="N97" s="34">
        <f t="shared" si="108"/>
        <v>0</v>
      </c>
      <c r="O97" s="34">
        <f t="shared" si="108"/>
        <v>0</v>
      </c>
      <c r="P97" s="34">
        <f t="shared" si="108"/>
        <v>93</v>
      </c>
      <c r="Q97" s="34">
        <f t="shared" si="108"/>
        <v>0</v>
      </c>
      <c r="R97" s="34">
        <f t="shared" si="108"/>
        <v>93</v>
      </c>
      <c r="S97" s="34">
        <f t="shared" si="109"/>
        <v>0</v>
      </c>
      <c r="T97" s="34">
        <f t="shared" si="109"/>
        <v>0</v>
      </c>
      <c r="U97" s="34">
        <f t="shared" si="109"/>
        <v>0</v>
      </c>
      <c r="V97" s="34">
        <f t="shared" si="109"/>
        <v>93</v>
      </c>
      <c r="W97" s="34">
        <f t="shared" si="109"/>
        <v>0</v>
      </c>
      <c r="X97" s="34">
        <f t="shared" si="109"/>
        <v>93</v>
      </c>
      <c r="Y97" s="34">
        <f t="shared" si="109"/>
        <v>0</v>
      </c>
      <c r="Z97" s="34">
        <f t="shared" si="109"/>
        <v>0</v>
      </c>
      <c r="AA97" s="34">
        <f t="shared" si="109"/>
        <v>0</v>
      </c>
      <c r="AB97" s="34">
        <f t="shared" si="109"/>
        <v>93</v>
      </c>
      <c r="AC97" s="34">
        <f t="shared" si="109"/>
        <v>0</v>
      </c>
      <c r="AD97" s="34">
        <f t="shared" si="109"/>
        <v>93</v>
      </c>
      <c r="AE97" s="34">
        <f t="shared" si="109"/>
        <v>0</v>
      </c>
      <c r="AF97" s="34">
        <f t="shared" si="109"/>
        <v>0</v>
      </c>
      <c r="AG97" s="34">
        <f t="shared" si="109"/>
        <v>0</v>
      </c>
      <c r="AH97" s="34">
        <f t="shared" si="110"/>
        <v>93</v>
      </c>
      <c r="AI97" s="34">
        <f t="shared" si="110"/>
        <v>0</v>
      </c>
      <c r="AJ97" s="34">
        <f t="shared" si="110"/>
        <v>93</v>
      </c>
      <c r="AK97" s="108">
        <f t="shared" si="110"/>
        <v>0</v>
      </c>
      <c r="AL97" s="108">
        <f t="shared" si="110"/>
        <v>0</v>
      </c>
      <c r="AM97" s="108">
        <f t="shared" si="110"/>
        <v>0</v>
      </c>
      <c r="AN97" s="34">
        <f t="shared" si="110"/>
        <v>93</v>
      </c>
      <c r="AO97" s="34">
        <f t="shared" si="110"/>
        <v>0</v>
      </c>
      <c r="AP97" s="34">
        <f t="shared" si="110"/>
        <v>93</v>
      </c>
      <c r="AQ97" s="108">
        <f t="shared" si="110"/>
        <v>0</v>
      </c>
      <c r="AR97" s="108">
        <f t="shared" si="110"/>
        <v>0</v>
      </c>
      <c r="AS97" s="108">
        <f t="shared" si="110"/>
        <v>0</v>
      </c>
      <c r="AT97" s="34">
        <f t="shared" si="110"/>
        <v>93</v>
      </c>
      <c r="AU97" s="34">
        <f t="shared" si="110"/>
        <v>0</v>
      </c>
      <c r="AV97" s="34">
        <f t="shared" si="110"/>
        <v>93</v>
      </c>
    </row>
    <row r="98" spans="1:48" ht="49.5">
      <c r="A98" s="42" t="s">
        <v>176</v>
      </c>
      <c r="B98" s="48" t="s">
        <v>48</v>
      </c>
      <c r="C98" s="48" t="s">
        <v>71</v>
      </c>
      <c r="D98" s="48" t="s">
        <v>259</v>
      </c>
      <c r="E98" s="48" t="s">
        <v>175</v>
      </c>
      <c r="F98" s="34">
        <v>93</v>
      </c>
      <c r="G98" s="34">
        <v>93</v>
      </c>
      <c r="H98" s="34"/>
      <c r="I98" s="34"/>
      <c r="J98" s="34">
        <f>F98+H98</f>
        <v>93</v>
      </c>
      <c r="K98" s="34"/>
      <c r="L98" s="34">
        <f>G98+I98</f>
        <v>93</v>
      </c>
      <c r="M98" s="22"/>
      <c r="N98" s="22"/>
      <c r="O98" s="22"/>
      <c r="P98" s="34">
        <f>J98+M98</f>
        <v>93</v>
      </c>
      <c r="Q98" s="34">
        <f>K98+N98</f>
        <v>0</v>
      </c>
      <c r="R98" s="34">
        <f>L98+O98</f>
        <v>93</v>
      </c>
      <c r="S98" s="22"/>
      <c r="T98" s="22"/>
      <c r="U98" s="22"/>
      <c r="V98" s="34">
        <f>P98+S98</f>
        <v>93</v>
      </c>
      <c r="W98" s="34">
        <f>Q98+T98</f>
        <v>0</v>
      </c>
      <c r="X98" s="34">
        <f>R98+U98</f>
        <v>93</v>
      </c>
      <c r="Y98" s="22"/>
      <c r="Z98" s="22"/>
      <c r="AA98" s="22"/>
      <c r="AB98" s="34">
        <f>V98+Y98</f>
        <v>93</v>
      </c>
      <c r="AC98" s="34">
        <f>W98+Z98</f>
        <v>0</v>
      </c>
      <c r="AD98" s="34">
        <f>X98+AA98</f>
        <v>93</v>
      </c>
      <c r="AE98" s="22"/>
      <c r="AF98" s="22"/>
      <c r="AG98" s="22"/>
      <c r="AH98" s="34">
        <f>AB98+AE98</f>
        <v>93</v>
      </c>
      <c r="AI98" s="34">
        <f>AC98+AF98</f>
        <v>0</v>
      </c>
      <c r="AJ98" s="34">
        <f>AD98+AG98</f>
        <v>93</v>
      </c>
      <c r="AK98" s="115"/>
      <c r="AL98" s="115"/>
      <c r="AM98" s="115"/>
      <c r="AN98" s="34">
        <f>AH98+AK98</f>
        <v>93</v>
      </c>
      <c r="AO98" s="34">
        <f>AI98+AL98</f>
        <v>0</v>
      </c>
      <c r="AP98" s="34">
        <f>AJ98+AM98</f>
        <v>93</v>
      </c>
      <c r="AQ98" s="115"/>
      <c r="AR98" s="115"/>
      <c r="AS98" s="115"/>
      <c r="AT98" s="34">
        <f>AN98+AQ98</f>
        <v>93</v>
      </c>
      <c r="AU98" s="34">
        <f>AO98+AR98</f>
        <v>0</v>
      </c>
      <c r="AV98" s="34">
        <f>AP98+AS98</f>
        <v>93</v>
      </c>
    </row>
    <row r="99" spans="1:48" ht="51">
      <c r="A99" s="31" t="s">
        <v>460</v>
      </c>
      <c r="B99" s="32" t="s">
        <v>48</v>
      </c>
      <c r="C99" s="32" t="s">
        <v>71</v>
      </c>
      <c r="D99" s="33" t="s">
        <v>244</v>
      </c>
      <c r="E99" s="32"/>
      <c r="F99" s="34">
        <f>F100+F107</f>
        <v>123431</v>
      </c>
      <c r="G99" s="34">
        <f>G100+G107</f>
        <v>121527</v>
      </c>
      <c r="H99" s="34">
        <f>H100+H107</f>
        <v>0</v>
      </c>
      <c r="I99" s="34">
        <f>I100+I107</f>
        <v>0</v>
      </c>
      <c r="J99" s="34">
        <f>J100+J107</f>
        <v>123431</v>
      </c>
      <c r="K99" s="34"/>
      <c r="L99" s="34">
        <f>L100+L107</f>
        <v>121527</v>
      </c>
      <c r="M99" s="34">
        <f t="shared" ref="M99:R99" si="111">M100+M107</f>
        <v>0</v>
      </c>
      <c r="N99" s="34">
        <f t="shared" si="111"/>
        <v>0</v>
      </c>
      <c r="O99" s="34">
        <f t="shared" si="111"/>
        <v>0</v>
      </c>
      <c r="P99" s="34">
        <f t="shared" si="111"/>
        <v>123431</v>
      </c>
      <c r="Q99" s="34">
        <f t="shared" si="111"/>
        <v>0</v>
      </c>
      <c r="R99" s="34">
        <f t="shared" si="111"/>
        <v>121527</v>
      </c>
      <c r="S99" s="34">
        <f t="shared" ref="S99:X99" si="112">S100+S107</f>
        <v>0</v>
      </c>
      <c r="T99" s="34">
        <f t="shared" si="112"/>
        <v>0</v>
      </c>
      <c r="U99" s="34">
        <f t="shared" si="112"/>
        <v>0</v>
      </c>
      <c r="V99" s="34">
        <f t="shared" si="112"/>
        <v>123431</v>
      </c>
      <c r="W99" s="34">
        <f t="shared" si="112"/>
        <v>0</v>
      </c>
      <c r="X99" s="34">
        <f t="shared" si="112"/>
        <v>121527</v>
      </c>
      <c r="Y99" s="34">
        <f t="shared" ref="Y99:AD99" si="113">Y100+Y107</f>
        <v>0</v>
      </c>
      <c r="Z99" s="34">
        <f t="shared" si="113"/>
        <v>0</v>
      </c>
      <c r="AA99" s="34">
        <f t="shared" si="113"/>
        <v>0</v>
      </c>
      <c r="AB99" s="34">
        <f t="shared" si="113"/>
        <v>123431</v>
      </c>
      <c r="AC99" s="34">
        <f t="shared" si="113"/>
        <v>0</v>
      </c>
      <c r="AD99" s="34">
        <f t="shared" si="113"/>
        <v>121527</v>
      </c>
      <c r="AE99" s="34">
        <f t="shared" ref="AE99:AJ99" si="114">AE100+AE107</f>
        <v>0</v>
      </c>
      <c r="AF99" s="34">
        <f t="shared" si="114"/>
        <v>0</v>
      </c>
      <c r="AG99" s="34">
        <f t="shared" si="114"/>
        <v>0</v>
      </c>
      <c r="AH99" s="34">
        <f t="shared" si="114"/>
        <v>123431</v>
      </c>
      <c r="AI99" s="34">
        <f t="shared" si="114"/>
        <v>0</v>
      </c>
      <c r="AJ99" s="34">
        <f t="shared" si="114"/>
        <v>121527</v>
      </c>
      <c r="AK99" s="108">
        <f t="shared" ref="AK99:AP99" si="115">AK100+AK107</f>
        <v>0</v>
      </c>
      <c r="AL99" s="108">
        <f t="shared" si="115"/>
        <v>0</v>
      </c>
      <c r="AM99" s="108">
        <f t="shared" si="115"/>
        <v>0</v>
      </c>
      <c r="AN99" s="34">
        <f t="shared" si="115"/>
        <v>123431</v>
      </c>
      <c r="AO99" s="34">
        <f t="shared" si="115"/>
        <v>0</v>
      </c>
      <c r="AP99" s="34">
        <f t="shared" si="115"/>
        <v>121527</v>
      </c>
      <c r="AQ99" s="108">
        <f t="shared" ref="AQ99:AV99" si="116">AQ100+AQ107</f>
        <v>0</v>
      </c>
      <c r="AR99" s="108">
        <f t="shared" si="116"/>
        <v>0</v>
      </c>
      <c r="AS99" s="108">
        <f t="shared" si="116"/>
        <v>0</v>
      </c>
      <c r="AT99" s="34">
        <f t="shared" si="116"/>
        <v>123431</v>
      </c>
      <c r="AU99" s="34">
        <f t="shared" si="116"/>
        <v>0</v>
      </c>
      <c r="AV99" s="34">
        <f t="shared" si="116"/>
        <v>121527</v>
      </c>
    </row>
    <row r="100" spans="1:48" ht="33">
      <c r="A100" s="31" t="s">
        <v>489</v>
      </c>
      <c r="B100" s="32" t="s">
        <v>48</v>
      </c>
      <c r="C100" s="32" t="s">
        <v>71</v>
      </c>
      <c r="D100" s="36" t="s">
        <v>253</v>
      </c>
      <c r="E100" s="32"/>
      <c r="F100" s="34">
        <f t="shared" ref="F100:U103" si="117">F101</f>
        <v>705</v>
      </c>
      <c r="G100" s="34">
        <f t="shared" si="117"/>
        <v>705</v>
      </c>
      <c r="H100" s="34">
        <f t="shared" si="117"/>
        <v>0</v>
      </c>
      <c r="I100" s="34">
        <f t="shared" si="117"/>
        <v>0</v>
      </c>
      <c r="J100" s="34">
        <f t="shared" si="117"/>
        <v>705</v>
      </c>
      <c r="K100" s="34"/>
      <c r="L100" s="34">
        <f t="shared" si="117"/>
        <v>705</v>
      </c>
      <c r="M100" s="34">
        <f t="shared" si="117"/>
        <v>0</v>
      </c>
      <c r="N100" s="34">
        <f t="shared" si="117"/>
        <v>0</v>
      </c>
      <c r="O100" s="34">
        <f t="shared" si="117"/>
        <v>0</v>
      </c>
      <c r="P100" s="34">
        <f t="shared" si="117"/>
        <v>705</v>
      </c>
      <c r="Q100" s="34">
        <f t="shared" si="117"/>
        <v>0</v>
      </c>
      <c r="R100" s="34">
        <f t="shared" si="117"/>
        <v>705</v>
      </c>
      <c r="S100" s="34">
        <f t="shared" si="117"/>
        <v>0</v>
      </c>
      <c r="T100" s="34">
        <f t="shared" si="117"/>
        <v>0</v>
      </c>
      <c r="U100" s="34">
        <f t="shared" si="117"/>
        <v>0</v>
      </c>
      <c r="V100" s="34">
        <f t="shared" ref="S100:AH103" si="118">V101</f>
        <v>705</v>
      </c>
      <c r="W100" s="34">
        <f t="shared" si="118"/>
        <v>0</v>
      </c>
      <c r="X100" s="34">
        <f t="shared" si="118"/>
        <v>705</v>
      </c>
      <c r="Y100" s="34">
        <f t="shared" si="118"/>
        <v>0</v>
      </c>
      <c r="Z100" s="34">
        <f t="shared" si="118"/>
        <v>0</v>
      </c>
      <c r="AA100" s="34">
        <f t="shared" si="118"/>
        <v>0</v>
      </c>
      <c r="AB100" s="34">
        <f t="shared" si="118"/>
        <v>705</v>
      </c>
      <c r="AC100" s="34">
        <f t="shared" si="118"/>
        <v>0</v>
      </c>
      <c r="AD100" s="34">
        <f t="shared" si="118"/>
        <v>705</v>
      </c>
      <c r="AE100" s="34">
        <f t="shared" si="118"/>
        <v>0</v>
      </c>
      <c r="AF100" s="34">
        <f t="shared" si="118"/>
        <v>0</v>
      </c>
      <c r="AG100" s="34">
        <f t="shared" si="118"/>
        <v>0</v>
      </c>
      <c r="AH100" s="34">
        <f t="shared" si="118"/>
        <v>705</v>
      </c>
      <c r="AI100" s="34">
        <f t="shared" ref="AH100:AV103" si="119">AI101</f>
        <v>0</v>
      </c>
      <c r="AJ100" s="34">
        <f t="shared" si="119"/>
        <v>705</v>
      </c>
      <c r="AK100" s="108">
        <f t="shared" si="119"/>
        <v>0</v>
      </c>
      <c r="AL100" s="108">
        <f t="shared" si="119"/>
        <v>0</v>
      </c>
      <c r="AM100" s="108">
        <f t="shared" si="119"/>
        <v>0</v>
      </c>
      <c r="AN100" s="34">
        <f t="shared" si="119"/>
        <v>705</v>
      </c>
      <c r="AO100" s="34">
        <f t="shared" si="119"/>
        <v>0</v>
      </c>
      <c r="AP100" s="34">
        <f t="shared" si="119"/>
        <v>705</v>
      </c>
      <c r="AQ100" s="108">
        <f t="shared" si="119"/>
        <v>0</v>
      </c>
      <c r="AR100" s="108">
        <f t="shared" si="119"/>
        <v>0</v>
      </c>
      <c r="AS100" s="108">
        <f t="shared" si="119"/>
        <v>0</v>
      </c>
      <c r="AT100" s="34">
        <f t="shared" si="119"/>
        <v>705</v>
      </c>
      <c r="AU100" s="34">
        <f t="shared" si="119"/>
        <v>0</v>
      </c>
      <c r="AV100" s="34">
        <f t="shared" si="119"/>
        <v>705</v>
      </c>
    </row>
    <row r="101" spans="1:48" ht="16.5">
      <c r="A101" s="31" t="s">
        <v>77</v>
      </c>
      <c r="B101" s="32" t="s">
        <v>48</v>
      </c>
      <c r="C101" s="32" t="s">
        <v>71</v>
      </c>
      <c r="D101" s="36" t="s">
        <v>305</v>
      </c>
      <c r="E101" s="32"/>
      <c r="F101" s="34">
        <f t="shared" si="117"/>
        <v>705</v>
      </c>
      <c r="G101" s="34">
        <f t="shared" si="117"/>
        <v>705</v>
      </c>
      <c r="H101" s="34">
        <f t="shared" si="117"/>
        <v>0</v>
      </c>
      <c r="I101" s="34">
        <f t="shared" si="117"/>
        <v>0</v>
      </c>
      <c r="J101" s="34">
        <f t="shared" si="117"/>
        <v>705</v>
      </c>
      <c r="K101" s="34"/>
      <c r="L101" s="34">
        <f t="shared" si="117"/>
        <v>705</v>
      </c>
      <c r="M101" s="34">
        <f t="shared" si="117"/>
        <v>0</v>
      </c>
      <c r="N101" s="34">
        <f t="shared" si="117"/>
        <v>0</v>
      </c>
      <c r="O101" s="34">
        <f t="shared" si="117"/>
        <v>0</v>
      </c>
      <c r="P101" s="34">
        <f t="shared" si="117"/>
        <v>705</v>
      </c>
      <c r="Q101" s="34">
        <f t="shared" si="117"/>
        <v>0</v>
      </c>
      <c r="R101" s="34">
        <f t="shared" si="117"/>
        <v>705</v>
      </c>
      <c r="S101" s="34">
        <f t="shared" si="118"/>
        <v>0</v>
      </c>
      <c r="T101" s="34">
        <f t="shared" si="118"/>
        <v>0</v>
      </c>
      <c r="U101" s="34">
        <f t="shared" si="118"/>
        <v>0</v>
      </c>
      <c r="V101" s="34">
        <f t="shared" si="118"/>
        <v>705</v>
      </c>
      <c r="W101" s="34">
        <f t="shared" si="118"/>
        <v>0</v>
      </c>
      <c r="X101" s="34">
        <f t="shared" si="118"/>
        <v>705</v>
      </c>
      <c r="Y101" s="34">
        <f t="shared" si="118"/>
        <v>0</v>
      </c>
      <c r="Z101" s="34">
        <f t="shared" si="118"/>
        <v>0</v>
      </c>
      <c r="AA101" s="34">
        <f t="shared" si="118"/>
        <v>0</v>
      </c>
      <c r="AB101" s="34">
        <f t="shared" si="118"/>
        <v>705</v>
      </c>
      <c r="AC101" s="34">
        <f t="shared" si="118"/>
        <v>0</v>
      </c>
      <c r="AD101" s="34">
        <f t="shared" si="118"/>
        <v>705</v>
      </c>
      <c r="AE101" s="34">
        <f t="shared" si="118"/>
        <v>0</v>
      </c>
      <c r="AF101" s="34">
        <f t="shared" si="118"/>
        <v>0</v>
      </c>
      <c r="AG101" s="34">
        <f t="shared" si="118"/>
        <v>0</v>
      </c>
      <c r="AH101" s="34">
        <f t="shared" si="119"/>
        <v>705</v>
      </c>
      <c r="AI101" s="34">
        <f t="shared" si="119"/>
        <v>0</v>
      </c>
      <c r="AJ101" s="34">
        <f t="shared" si="119"/>
        <v>705</v>
      </c>
      <c r="AK101" s="108">
        <f t="shared" si="119"/>
        <v>0</v>
      </c>
      <c r="AL101" s="108">
        <f t="shared" si="119"/>
        <v>0</v>
      </c>
      <c r="AM101" s="108">
        <f t="shared" si="119"/>
        <v>0</v>
      </c>
      <c r="AN101" s="34">
        <f t="shared" si="119"/>
        <v>705</v>
      </c>
      <c r="AO101" s="34">
        <f t="shared" si="119"/>
        <v>0</v>
      </c>
      <c r="AP101" s="34">
        <f t="shared" si="119"/>
        <v>705</v>
      </c>
      <c r="AQ101" s="108">
        <f t="shared" si="119"/>
        <v>0</v>
      </c>
      <c r="AR101" s="108">
        <f t="shared" si="119"/>
        <v>0</v>
      </c>
      <c r="AS101" s="108">
        <f t="shared" si="119"/>
        <v>0</v>
      </c>
      <c r="AT101" s="34">
        <f t="shared" si="119"/>
        <v>705</v>
      </c>
      <c r="AU101" s="34">
        <f t="shared" si="119"/>
        <v>0</v>
      </c>
      <c r="AV101" s="34">
        <f t="shared" si="119"/>
        <v>705</v>
      </c>
    </row>
    <row r="102" spans="1:48" ht="33">
      <c r="A102" s="31" t="s">
        <v>114</v>
      </c>
      <c r="B102" s="32" t="s">
        <v>48</v>
      </c>
      <c r="C102" s="32" t="s">
        <v>71</v>
      </c>
      <c r="D102" s="36" t="s">
        <v>488</v>
      </c>
      <c r="E102" s="32"/>
      <c r="F102" s="34">
        <f>F103+F105</f>
        <v>705</v>
      </c>
      <c r="G102" s="34">
        <f>G103+G105</f>
        <v>705</v>
      </c>
      <c r="H102" s="34">
        <f>H103+H105</f>
        <v>0</v>
      </c>
      <c r="I102" s="34">
        <f>I103+I105</f>
        <v>0</v>
      </c>
      <c r="J102" s="34">
        <f>J103+J105</f>
        <v>705</v>
      </c>
      <c r="K102" s="34"/>
      <c r="L102" s="34">
        <f>L103+L105</f>
        <v>705</v>
      </c>
      <c r="M102" s="34">
        <f t="shared" ref="M102:R102" si="120">M103+M105</f>
        <v>0</v>
      </c>
      <c r="N102" s="34">
        <f t="shared" si="120"/>
        <v>0</v>
      </c>
      <c r="O102" s="34">
        <f t="shared" si="120"/>
        <v>0</v>
      </c>
      <c r="P102" s="34">
        <f t="shared" si="120"/>
        <v>705</v>
      </c>
      <c r="Q102" s="34">
        <f t="shared" si="120"/>
        <v>0</v>
      </c>
      <c r="R102" s="34">
        <f t="shared" si="120"/>
        <v>705</v>
      </c>
      <c r="S102" s="34">
        <f t="shared" ref="S102:X102" si="121">S103+S105</f>
        <v>0</v>
      </c>
      <c r="T102" s="34">
        <f t="shared" si="121"/>
        <v>0</v>
      </c>
      <c r="U102" s="34">
        <f t="shared" si="121"/>
        <v>0</v>
      </c>
      <c r="V102" s="34">
        <f t="shared" si="121"/>
        <v>705</v>
      </c>
      <c r="W102" s="34">
        <f t="shared" si="121"/>
        <v>0</v>
      </c>
      <c r="X102" s="34">
        <f t="shared" si="121"/>
        <v>705</v>
      </c>
      <c r="Y102" s="34">
        <f t="shared" ref="Y102:AD102" si="122">Y103+Y105</f>
        <v>0</v>
      </c>
      <c r="Z102" s="34">
        <f t="shared" si="122"/>
        <v>0</v>
      </c>
      <c r="AA102" s="34">
        <f t="shared" si="122"/>
        <v>0</v>
      </c>
      <c r="AB102" s="34">
        <f t="shared" si="122"/>
        <v>705</v>
      </c>
      <c r="AC102" s="34">
        <f t="shared" si="122"/>
        <v>0</v>
      </c>
      <c r="AD102" s="34">
        <f t="shared" si="122"/>
        <v>705</v>
      </c>
      <c r="AE102" s="34">
        <f t="shared" ref="AE102:AJ102" si="123">AE103+AE105</f>
        <v>0</v>
      </c>
      <c r="AF102" s="34">
        <f t="shared" si="123"/>
        <v>0</v>
      </c>
      <c r="AG102" s="34">
        <f t="shared" si="123"/>
        <v>0</v>
      </c>
      <c r="AH102" s="34">
        <f t="shared" si="123"/>
        <v>705</v>
      </c>
      <c r="AI102" s="34">
        <f t="shared" si="123"/>
        <v>0</v>
      </c>
      <c r="AJ102" s="34">
        <f t="shared" si="123"/>
        <v>705</v>
      </c>
      <c r="AK102" s="108">
        <f t="shared" ref="AK102:AP102" si="124">AK103+AK105</f>
        <v>0</v>
      </c>
      <c r="AL102" s="108">
        <f t="shared" si="124"/>
        <v>0</v>
      </c>
      <c r="AM102" s="108">
        <f t="shared" si="124"/>
        <v>0</v>
      </c>
      <c r="AN102" s="34">
        <f t="shared" si="124"/>
        <v>705</v>
      </c>
      <c r="AO102" s="34">
        <f t="shared" si="124"/>
        <v>0</v>
      </c>
      <c r="AP102" s="34">
        <f t="shared" si="124"/>
        <v>705</v>
      </c>
      <c r="AQ102" s="108">
        <f t="shared" ref="AQ102:AV102" si="125">AQ103+AQ105</f>
        <v>0</v>
      </c>
      <c r="AR102" s="108">
        <f t="shared" si="125"/>
        <v>0</v>
      </c>
      <c r="AS102" s="108">
        <f t="shared" si="125"/>
        <v>0</v>
      </c>
      <c r="AT102" s="34">
        <f t="shared" si="125"/>
        <v>705</v>
      </c>
      <c r="AU102" s="34">
        <f t="shared" si="125"/>
        <v>0</v>
      </c>
      <c r="AV102" s="34">
        <f t="shared" si="125"/>
        <v>705</v>
      </c>
    </row>
    <row r="103" spans="1:48" ht="82.5">
      <c r="A103" s="31" t="s">
        <v>482</v>
      </c>
      <c r="B103" s="32" t="s">
        <v>48</v>
      </c>
      <c r="C103" s="32" t="s">
        <v>71</v>
      </c>
      <c r="D103" s="36" t="s">
        <v>488</v>
      </c>
      <c r="E103" s="32" t="s">
        <v>104</v>
      </c>
      <c r="F103" s="34">
        <f t="shared" si="117"/>
        <v>186</v>
      </c>
      <c r="G103" s="34">
        <f t="shared" si="117"/>
        <v>186</v>
      </c>
      <c r="H103" s="34">
        <f t="shared" si="117"/>
        <v>0</v>
      </c>
      <c r="I103" s="34">
        <f t="shared" si="117"/>
        <v>0</v>
      </c>
      <c r="J103" s="34">
        <f t="shared" si="117"/>
        <v>186</v>
      </c>
      <c r="K103" s="34"/>
      <c r="L103" s="34">
        <f t="shared" si="117"/>
        <v>186</v>
      </c>
      <c r="M103" s="34">
        <f t="shared" si="117"/>
        <v>0</v>
      </c>
      <c r="N103" s="34">
        <f t="shared" si="117"/>
        <v>0</v>
      </c>
      <c r="O103" s="34">
        <f t="shared" si="117"/>
        <v>0</v>
      </c>
      <c r="P103" s="34">
        <f t="shared" si="117"/>
        <v>186</v>
      </c>
      <c r="Q103" s="34">
        <f t="shared" si="117"/>
        <v>0</v>
      </c>
      <c r="R103" s="34">
        <f t="shared" si="117"/>
        <v>186</v>
      </c>
      <c r="S103" s="34">
        <f t="shared" si="118"/>
        <v>0</v>
      </c>
      <c r="T103" s="34">
        <f t="shared" si="118"/>
        <v>0</v>
      </c>
      <c r="U103" s="34">
        <f t="shared" si="118"/>
        <v>0</v>
      </c>
      <c r="V103" s="34">
        <f t="shared" si="118"/>
        <v>186</v>
      </c>
      <c r="W103" s="34">
        <f t="shared" si="118"/>
        <v>0</v>
      </c>
      <c r="X103" s="34">
        <f t="shared" si="118"/>
        <v>186</v>
      </c>
      <c r="Y103" s="34">
        <f t="shared" si="118"/>
        <v>0</v>
      </c>
      <c r="Z103" s="34">
        <f t="shared" si="118"/>
        <v>0</v>
      </c>
      <c r="AA103" s="34">
        <f t="shared" si="118"/>
        <v>0</v>
      </c>
      <c r="AB103" s="34">
        <f t="shared" si="118"/>
        <v>186</v>
      </c>
      <c r="AC103" s="34">
        <f t="shared" si="118"/>
        <v>0</v>
      </c>
      <c r="AD103" s="34">
        <f t="shared" si="118"/>
        <v>186</v>
      </c>
      <c r="AE103" s="34">
        <f t="shared" si="118"/>
        <v>0</v>
      </c>
      <c r="AF103" s="34">
        <f t="shared" si="118"/>
        <v>0</v>
      </c>
      <c r="AG103" s="34">
        <f t="shared" si="118"/>
        <v>0</v>
      </c>
      <c r="AH103" s="34">
        <f t="shared" si="119"/>
        <v>186</v>
      </c>
      <c r="AI103" s="34">
        <f t="shared" si="119"/>
        <v>0</v>
      </c>
      <c r="AJ103" s="34">
        <f t="shared" si="119"/>
        <v>186</v>
      </c>
      <c r="AK103" s="108">
        <f t="shared" si="119"/>
        <v>0</v>
      </c>
      <c r="AL103" s="108">
        <f t="shared" si="119"/>
        <v>0</v>
      </c>
      <c r="AM103" s="108">
        <f t="shared" si="119"/>
        <v>0</v>
      </c>
      <c r="AN103" s="34">
        <f t="shared" si="119"/>
        <v>186</v>
      </c>
      <c r="AO103" s="34">
        <f t="shared" si="119"/>
        <v>0</v>
      </c>
      <c r="AP103" s="34">
        <f t="shared" si="119"/>
        <v>186</v>
      </c>
      <c r="AQ103" s="108">
        <f t="shared" si="119"/>
        <v>0</v>
      </c>
      <c r="AR103" s="108">
        <f t="shared" si="119"/>
        <v>0</v>
      </c>
      <c r="AS103" s="108">
        <f t="shared" si="119"/>
        <v>0</v>
      </c>
      <c r="AT103" s="34">
        <f t="shared" si="119"/>
        <v>186</v>
      </c>
      <c r="AU103" s="34">
        <f t="shared" si="119"/>
        <v>0</v>
      </c>
      <c r="AV103" s="34">
        <f t="shared" si="119"/>
        <v>186</v>
      </c>
    </row>
    <row r="104" spans="1:48" ht="33">
      <c r="A104" s="35" t="s">
        <v>174</v>
      </c>
      <c r="B104" s="32" t="s">
        <v>48</v>
      </c>
      <c r="C104" s="32" t="s">
        <v>71</v>
      </c>
      <c r="D104" s="36" t="s">
        <v>488</v>
      </c>
      <c r="E104" s="32" t="s">
        <v>173</v>
      </c>
      <c r="F104" s="34">
        <v>186</v>
      </c>
      <c r="G104" s="34">
        <v>186</v>
      </c>
      <c r="H104" s="34"/>
      <c r="I104" s="34"/>
      <c r="J104" s="34">
        <f>F104+H104</f>
        <v>186</v>
      </c>
      <c r="K104" s="34"/>
      <c r="L104" s="34">
        <f>G104+I104</f>
        <v>186</v>
      </c>
      <c r="M104" s="22"/>
      <c r="N104" s="22"/>
      <c r="O104" s="22"/>
      <c r="P104" s="34">
        <f>J104+M104</f>
        <v>186</v>
      </c>
      <c r="Q104" s="34">
        <f>K104+N104</f>
        <v>0</v>
      </c>
      <c r="R104" s="34">
        <f>L104+O104</f>
        <v>186</v>
      </c>
      <c r="S104" s="22"/>
      <c r="T104" s="22"/>
      <c r="U104" s="22"/>
      <c r="V104" s="34">
        <f>P104+S104</f>
        <v>186</v>
      </c>
      <c r="W104" s="34">
        <f>Q104+T104</f>
        <v>0</v>
      </c>
      <c r="X104" s="34">
        <f>R104+U104</f>
        <v>186</v>
      </c>
      <c r="Y104" s="22"/>
      <c r="Z104" s="22"/>
      <c r="AA104" s="22"/>
      <c r="AB104" s="34">
        <f>V104+Y104</f>
        <v>186</v>
      </c>
      <c r="AC104" s="34">
        <f>W104+Z104</f>
        <v>0</v>
      </c>
      <c r="AD104" s="34">
        <f>X104+AA104</f>
        <v>186</v>
      </c>
      <c r="AE104" s="22"/>
      <c r="AF104" s="22"/>
      <c r="AG104" s="22"/>
      <c r="AH104" s="34">
        <f>AB104+AE104</f>
        <v>186</v>
      </c>
      <c r="AI104" s="34">
        <f>AC104+AF104</f>
        <v>0</v>
      </c>
      <c r="AJ104" s="34">
        <f>AD104+AG104</f>
        <v>186</v>
      </c>
      <c r="AK104" s="115"/>
      <c r="AL104" s="115"/>
      <c r="AM104" s="115"/>
      <c r="AN104" s="34">
        <f>AH104+AK104</f>
        <v>186</v>
      </c>
      <c r="AO104" s="34">
        <f>AI104+AL104</f>
        <v>0</v>
      </c>
      <c r="AP104" s="34">
        <f>AJ104+AM104</f>
        <v>186</v>
      </c>
      <c r="AQ104" s="115"/>
      <c r="AR104" s="115"/>
      <c r="AS104" s="115"/>
      <c r="AT104" s="34">
        <f>AN104+AQ104</f>
        <v>186</v>
      </c>
      <c r="AU104" s="34">
        <f>AO104+AR104</f>
        <v>0</v>
      </c>
      <c r="AV104" s="34">
        <f>AP104+AS104</f>
        <v>186</v>
      </c>
    </row>
    <row r="105" spans="1:48" ht="33">
      <c r="A105" s="83" t="s">
        <v>437</v>
      </c>
      <c r="B105" s="32" t="s">
        <v>48</v>
      </c>
      <c r="C105" s="32" t="s">
        <v>71</v>
      </c>
      <c r="D105" s="36" t="s">
        <v>488</v>
      </c>
      <c r="E105" s="32" t="s">
        <v>79</v>
      </c>
      <c r="F105" s="34">
        <f>F106</f>
        <v>519</v>
      </c>
      <c r="G105" s="34">
        <f>G106</f>
        <v>519</v>
      </c>
      <c r="H105" s="34">
        <f>H106</f>
        <v>0</v>
      </c>
      <c r="I105" s="34">
        <f>I106</f>
        <v>0</v>
      </c>
      <c r="J105" s="34">
        <f>J106</f>
        <v>519</v>
      </c>
      <c r="K105" s="34"/>
      <c r="L105" s="34">
        <f>L106</f>
        <v>519</v>
      </c>
      <c r="M105" s="34">
        <f t="shared" ref="M105:AV105" si="126">M106</f>
        <v>0</v>
      </c>
      <c r="N105" s="34">
        <f t="shared" si="126"/>
        <v>0</v>
      </c>
      <c r="O105" s="34">
        <f t="shared" si="126"/>
        <v>0</v>
      </c>
      <c r="P105" s="34">
        <f t="shared" si="126"/>
        <v>519</v>
      </c>
      <c r="Q105" s="34">
        <f t="shared" si="126"/>
        <v>0</v>
      </c>
      <c r="R105" s="34">
        <f t="shared" si="126"/>
        <v>519</v>
      </c>
      <c r="S105" s="34">
        <f t="shared" si="126"/>
        <v>0</v>
      </c>
      <c r="T105" s="34">
        <f t="shared" si="126"/>
        <v>0</v>
      </c>
      <c r="U105" s="34">
        <f t="shared" si="126"/>
        <v>0</v>
      </c>
      <c r="V105" s="34">
        <f t="shared" si="126"/>
        <v>519</v>
      </c>
      <c r="W105" s="34">
        <f t="shared" si="126"/>
        <v>0</v>
      </c>
      <c r="X105" s="34">
        <f t="shared" si="126"/>
        <v>519</v>
      </c>
      <c r="Y105" s="34">
        <f t="shared" si="126"/>
        <v>0</v>
      </c>
      <c r="Z105" s="34">
        <f t="shared" si="126"/>
        <v>0</v>
      </c>
      <c r="AA105" s="34">
        <f t="shared" si="126"/>
        <v>0</v>
      </c>
      <c r="AB105" s="34">
        <f t="shared" si="126"/>
        <v>519</v>
      </c>
      <c r="AC105" s="34">
        <f t="shared" si="126"/>
        <v>0</v>
      </c>
      <c r="AD105" s="34">
        <f t="shared" si="126"/>
        <v>519</v>
      </c>
      <c r="AE105" s="34">
        <f t="shared" si="126"/>
        <v>0</v>
      </c>
      <c r="AF105" s="34">
        <f t="shared" si="126"/>
        <v>0</v>
      </c>
      <c r="AG105" s="34">
        <f t="shared" si="126"/>
        <v>0</v>
      </c>
      <c r="AH105" s="34">
        <f t="shared" si="126"/>
        <v>519</v>
      </c>
      <c r="AI105" s="34">
        <f t="shared" si="126"/>
        <v>0</v>
      </c>
      <c r="AJ105" s="34">
        <f t="shared" si="126"/>
        <v>519</v>
      </c>
      <c r="AK105" s="108">
        <f t="shared" si="126"/>
        <v>0</v>
      </c>
      <c r="AL105" s="108">
        <f t="shared" si="126"/>
        <v>0</v>
      </c>
      <c r="AM105" s="108">
        <f t="shared" si="126"/>
        <v>0</v>
      </c>
      <c r="AN105" s="34">
        <f t="shared" si="126"/>
        <v>519</v>
      </c>
      <c r="AO105" s="34">
        <f t="shared" si="126"/>
        <v>0</v>
      </c>
      <c r="AP105" s="34">
        <f t="shared" si="126"/>
        <v>519</v>
      </c>
      <c r="AQ105" s="108">
        <f t="shared" si="126"/>
        <v>0</v>
      </c>
      <c r="AR105" s="108">
        <f t="shared" si="126"/>
        <v>0</v>
      </c>
      <c r="AS105" s="108">
        <f t="shared" si="126"/>
        <v>0</v>
      </c>
      <c r="AT105" s="34">
        <f t="shared" si="126"/>
        <v>519</v>
      </c>
      <c r="AU105" s="34">
        <f t="shared" si="126"/>
        <v>0</v>
      </c>
      <c r="AV105" s="34">
        <f t="shared" si="126"/>
        <v>519</v>
      </c>
    </row>
    <row r="106" spans="1:48" ht="49.5">
      <c r="A106" s="42" t="s">
        <v>176</v>
      </c>
      <c r="B106" s="32" t="s">
        <v>48</v>
      </c>
      <c r="C106" s="32" t="s">
        <v>71</v>
      </c>
      <c r="D106" s="36" t="s">
        <v>488</v>
      </c>
      <c r="E106" s="32" t="s">
        <v>175</v>
      </c>
      <c r="F106" s="34">
        <v>519</v>
      </c>
      <c r="G106" s="34">
        <v>519</v>
      </c>
      <c r="H106" s="34"/>
      <c r="I106" s="34"/>
      <c r="J106" s="34">
        <f>F106+H106</f>
        <v>519</v>
      </c>
      <c r="K106" s="34"/>
      <c r="L106" s="34">
        <f>G106+I106</f>
        <v>519</v>
      </c>
      <c r="M106" s="22"/>
      <c r="N106" s="22"/>
      <c r="O106" s="22"/>
      <c r="P106" s="34">
        <f>J106+M106</f>
        <v>519</v>
      </c>
      <c r="Q106" s="34">
        <f>K106+N106</f>
        <v>0</v>
      </c>
      <c r="R106" s="34">
        <f>L106+O106</f>
        <v>519</v>
      </c>
      <c r="S106" s="22"/>
      <c r="T106" s="22"/>
      <c r="U106" s="22"/>
      <c r="V106" s="34">
        <f>P106+S106</f>
        <v>519</v>
      </c>
      <c r="W106" s="34">
        <f>Q106+T106</f>
        <v>0</v>
      </c>
      <c r="X106" s="34">
        <f>R106+U106</f>
        <v>519</v>
      </c>
      <c r="Y106" s="22"/>
      <c r="Z106" s="22"/>
      <c r="AA106" s="22"/>
      <c r="AB106" s="34">
        <f>V106+Y106</f>
        <v>519</v>
      </c>
      <c r="AC106" s="34">
        <f>W106+Z106</f>
        <v>0</v>
      </c>
      <c r="AD106" s="34">
        <f>X106+AA106</f>
        <v>519</v>
      </c>
      <c r="AE106" s="22"/>
      <c r="AF106" s="22"/>
      <c r="AG106" s="22"/>
      <c r="AH106" s="34">
        <f>AB106+AE106</f>
        <v>519</v>
      </c>
      <c r="AI106" s="34">
        <f>AC106+AF106</f>
        <v>0</v>
      </c>
      <c r="AJ106" s="34">
        <f>AD106+AG106</f>
        <v>519</v>
      </c>
      <c r="AK106" s="115"/>
      <c r="AL106" s="115"/>
      <c r="AM106" s="115"/>
      <c r="AN106" s="34">
        <f>AH106+AK106</f>
        <v>519</v>
      </c>
      <c r="AO106" s="34">
        <f>AI106+AL106</f>
        <v>0</v>
      </c>
      <c r="AP106" s="34">
        <f>AJ106+AM106</f>
        <v>519</v>
      </c>
      <c r="AQ106" s="115"/>
      <c r="AR106" s="115"/>
      <c r="AS106" s="115"/>
      <c r="AT106" s="34">
        <f>AN106+AQ106</f>
        <v>519</v>
      </c>
      <c r="AU106" s="34">
        <f>AO106+AR106</f>
        <v>0</v>
      </c>
      <c r="AV106" s="34">
        <f>AP106+AS106</f>
        <v>519</v>
      </c>
    </row>
    <row r="107" spans="1:48" ht="16.5">
      <c r="A107" s="35" t="s">
        <v>113</v>
      </c>
      <c r="B107" s="32" t="s">
        <v>48</v>
      </c>
      <c r="C107" s="32" t="s">
        <v>71</v>
      </c>
      <c r="D107" s="36" t="s">
        <v>245</v>
      </c>
      <c r="E107" s="32"/>
      <c r="F107" s="34">
        <f>F108+F119</f>
        <v>122726</v>
      </c>
      <c r="G107" s="34">
        <f>G108+G119</f>
        <v>120822</v>
      </c>
      <c r="H107" s="34">
        <f>H108+H119</f>
        <v>0</v>
      </c>
      <c r="I107" s="34">
        <f>I108+I119</f>
        <v>0</v>
      </c>
      <c r="J107" s="34">
        <f>J108+J119</f>
        <v>122726</v>
      </c>
      <c r="K107" s="34"/>
      <c r="L107" s="34">
        <f>L108+L119</f>
        <v>120822</v>
      </c>
      <c r="M107" s="34">
        <f t="shared" ref="M107:R107" si="127">M108+M119</f>
        <v>0</v>
      </c>
      <c r="N107" s="34">
        <f t="shared" si="127"/>
        <v>0</v>
      </c>
      <c r="O107" s="34">
        <f t="shared" si="127"/>
        <v>0</v>
      </c>
      <c r="P107" s="34">
        <f t="shared" si="127"/>
        <v>122726</v>
      </c>
      <c r="Q107" s="34">
        <f t="shared" si="127"/>
        <v>0</v>
      </c>
      <c r="R107" s="34">
        <f t="shared" si="127"/>
        <v>120822</v>
      </c>
      <c r="S107" s="34">
        <f t="shared" ref="S107:X107" si="128">S108+S119</f>
        <v>0</v>
      </c>
      <c r="T107" s="34">
        <f t="shared" si="128"/>
        <v>0</v>
      </c>
      <c r="U107" s="34">
        <f t="shared" si="128"/>
        <v>0</v>
      </c>
      <c r="V107" s="34">
        <f t="shared" si="128"/>
        <v>122726</v>
      </c>
      <c r="W107" s="34">
        <f t="shared" si="128"/>
        <v>0</v>
      </c>
      <c r="X107" s="34">
        <f t="shared" si="128"/>
        <v>120822</v>
      </c>
      <c r="Y107" s="34">
        <f t="shared" ref="Y107:AD107" si="129">Y108+Y119</f>
        <v>0</v>
      </c>
      <c r="Z107" s="34">
        <f t="shared" si="129"/>
        <v>0</v>
      </c>
      <c r="AA107" s="34">
        <f t="shared" si="129"/>
        <v>0</v>
      </c>
      <c r="AB107" s="34">
        <f t="shared" si="129"/>
        <v>122726</v>
      </c>
      <c r="AC107" s="34">
        <f t="shared" si="129"/>
        <v>0</v>
      </c>
      <c r="AD107" s="34">
        <f t="shared" si="129"/>
        <v>120822</v>
      </c>
      <c r="AE107" s="34">
        <f t="shared" ref="AE107:AJ107" si="130">AE108+AE119</f>
        <v>0</v>
      </c>
      <c r="AF107" s="34">
        <f t="shared" si="130"/>
        <v>0</v>
      </c>
      <c r="AG107" s="34">
        <f t="shared" si="130"/>
        <v>0</v>
      </c>
      <c r="AH107" s="34">
        <f t="shared" si="130"/>
        <v>122726</v>
      </c>
      <c r="AI107" s="34">
        <f t="shared" si="130"/>
        <v>0</v>
      </c>
      <c r="AJ107" s="34">
        <f t="shared" si="130"/>
        <v>120822</v>
      </c>
      <c r="AK107" s="108">
        <f t="shared" ref="AK107:AP107" si="131">AK108+AK119</f>
        <v>0</v>
      </c>
      <c r="AL107" s="108">
        <f t="shared" si="131"/>
        <v>0</v>
      </c>
      <c r="AM107" s="108">
        <f t="shared" si="131"/>
        <v>0</v>
      </c>
      <c r="AN107" s="34">
        <f t="shared" si="131"/>
        <v>122726</v>
      </c>
      <c r="AO107" s="34">
        <f t="shared" si="131"/>
        <v>0</v>
      </c>
      <c r="AP107" s="34">
        <f t="shared" si="131"/>
        <v>120822</v>
      </c>
      <c r="AQ107" s="108">
        <f t="shared" ref="AQ107:AV107" si="132">AQ108+AQ119</f>
        <v>0</v>
      </c>
      <c r="AR107" s="108">
        <f t="shared" si="132"/>
        <v>0</v>
      </c>
      <c r="AS107" s="108">
        <f t="shared" si="132"/>
        <v>0</v>
      </c>
      <c r="AT107" s="34">
        <f t="shared" si="132"/>
        <v>122726</v>
      </c>
      <c r="AU107" s="34">
        <f t="shared" si="132"/>
        <v>0</v>
      </c>
      <c r="AV107" s="34">
        <f t="shared" si="132"/>
        <v>120822</v>
      </c>
    </row>
    <row r="108" spans="1:48" ht="18.75" customHeight="1">
      <c r="A108" s="31" t="s">
        <v>77</v>
      </c>
      <c r="B108" s="32" t="s">
        <v>48</v>
      </c>
      <c r="C108" s="32" t="s">
        <v>71</v>
      </c>
      <c r="D108" s="33" t="s">
        <v>246</v>
      </c>
      <c r="E108" s="32"/>
      <c r="F108" s="34">
        <f t="shared" ref="F108:G108" si="133">F109+F116</f>
        <v>12557</v>
      </c>
      <c r="G108" s="34">
        <f t="shared" si="133"/>
        <v>10653</v>
      </c>
      <c r="H108" s="34">
        <f t="shared" ref="H108:L108" si="134">H109+H116</f>
        <v>0</v>
      </c>
      <c r="I108" s="34">
        <f t="shared" si="134"/>
        <v>0</v>
      </c>
      <c r="J108" s="34">
        <f t="shared" si="134"/>
        <v>12557</v>
      </c>
      <c r="K108" s="34"/>
      <c r="L108" s="34">
        <f t="shared" si="134"/>
        <v>10653</v>
      </c>
      <c r="M108" s="34">
        <f t="shared" ref="M108:R108" si="135">M109+M116</f>
        <v>0</v>
      </c>
      <c r="N108" s="34">
        <f t="shared" si="135"/>
        <v>0</v>
      </c>
      <c r="O108" s="34">
        <f t="shared" si="135"/>
        <v>0</v>
      </c>
      <c r="P108" s="34">
        <f t="shared" si="135"/>
        <v>12557</v>
      </c>
      <c r="Q108" s="34">
        <f t="shared" si="135"/>
        <v>0</v>
      </c>
      <c r="R108" s="34">
        <f t="shared" si="135"/>
        <v>10653</v>
      </c>
      <c r="S108" s="34">
        <f t="shared" ref="S108:X108" si="136">S109+S116</f>
        <v>0</v>
      </c>
      <c r="T108" s="34">
        <f t="shared" si="136"/>
        <v>0</v>
      </c>
      <c r="U108" s="34">
        <f t="shared" si="136"/>
        <v>0</v>
      </c>
      <c r="V108" s="34">
        <f t="shared" si="136"/>
        <v>12557</v>
      </c>
      <c r="W108" s="34">
        <f t="shared" si="136"/>
        <v>0</v>
      </c>
      <c r="X108" s="34">
        <f t="shared" si="136"/>
        <v>10653</v>
      </c>
      <c r="Y108" s="34">
        <f t="shared" ref="Y108:AD108" si="137">Y109+Y116</f>
        <v>0</v>
      </c>
      <c r="Z108" s="34">
        <f t="shared" si="137"/>
        <v>0</v>
      </c>
      <c r="AA108" s="34">
        <f t="shared" si="137"/>
        <v>0</v>
      </c>
      <c r="AB108" s="34">
        <f t="shared" si="137"/>
        <v>12557</v>
      </c>
      <c r="AC108" s="34">
        <f t="shared" si="137"/>
        <v>0</v>
      </c>
      <c r="AD108" s="34">
        <f t="shared" si="137"/>
        <v>10653</v>
      </c>
      <c r="AE108" s="34">
        <f t="shared" ref="AE108:AJ108" si="138">AE109+AE116</f>
        <v>0</v>
      </c>
      <c r="AF108" s="34">
        <f t="shared" si="138"/>
        <v>0</v>
      </c>
      <c r="AG108" s="34">
        <f t="shared" si="138"/>
        <v>0</v>
      </c>
      <c r="AH108" s="34">
        <f t="shared" si="138"/>
        <v>12557</v>
      </c>
      <c r="AI108" s="34">
        <f t="shared" si="138"/>
        <v>0</v>
      </c>
      <c r="AJ108" s="34">
        <f t="shared" si="138"/>
        <v>10653</v>
      </c>
      <c r="AK108" s="108">
        <f t="shared" ref="AK108:AP108" si="139">AK109+AK116</f>
        <v>0</v>
      </c>
      <c r="AL108" s="108">
        <f t="shared" si="139"/>
        <v>0</v>
      </c>
      <c r="AM108" s="108">
        <f t="shared" si="139"/>
        <v>0</v>
      </c>
      <c r="AN108" s="34">
        <f t="shared" si="139"/>
        <v>12557</v>
      </c>
      <c r="AO108" s="34">
        <f t="shared" si="139"/>
        <v>0</v>
      </c>
      <c r="AP108" s="34">
        <f t="shared" si="139"/>
        <v>10653</v>
      </c>
      <c r="AQ108" s="108">
        <f t="shared" ref="AQ108:AV108" si="140">AQ109+AQ116</f>
        <v>0</v>
      </c>
      <c r="AR108" s="108">
        <f t="shared" si="140"/>
        <v>0</v>
      </c>
      <c r="AS108" s="108">
        <f t="shared" si="140"/>
        <v>0</v>
      </c>
      <c r="AT108" s="34">
        <f t="shared" si="140"/>
        <v>12557</v>
      </c>
      <c r="AU108" s="34">
        <f t="shared" si="140"/>
        <v>0</v>
      </c>
      <c r="AV108" s="34">
        <f t="shared" si="140"/>
        <v>10653</v>
      </c>
    </row>
    <row r="109" spans="1:48" ht="33">
      <c r="A109" s="31" t="s">
        <v>95</v>
      </c>
      <c r="B109" s="32" t="s">
        <v>48</v>
      </c>
      <c r="C109" s="32" t="s">
        <v>71</v>
      </c>
      <c r="D109" s="33" t="s">
        <v>247</v>
      </c>
      <c r="E109" s="32"/>
      <c r="F109" s="34">
        <f t="shared" ref="F109:G109" si="141">F110+F112+F114</f>
        <v>10519</v>
      </c>
      <c r="G109" s="34">
        <f t="shared" si="141"/>
        <v>8615</v>
      </c>
      <c r="H109" s="34">
        <f t="shared" ref="H109:L109" si="142">H110+H112+H114</f>
        <v>0</v>
      </c>
      <c r="I109" s="34">
        <f t="shared" si="142"/>
        <v>0</v>
      </c>
      <c r="J109" s="34">
        <f t="shared" si="142"/>
        <v>10519</v>
      </c>
      <c r="K109" s="34"/>
      <c r="L109" s="34">
        <f t="shared" si="142"/>
        <v>8615</v>
      </c>
      <c r="M109" s="34">
        <f t="shared" ref="M109:R109" si="143">M110+M112+M114</f>
        <v>0</v>
      </c>
      <c r="N109" s="34">
        <f t="shared" si="143"/>
        <v>0</v>
      </c>
      <c r="O109" s="34">
        <f t="shared" si="143"/>
        <v>0</v>
      </c>
      <c r="P109" s="34">
        <f t="shared" si="143"/>
        <v>10519</v>
      </c>
      <c r="Q109" s="34">
        <f t="shared" si="143"/>
        <v>0</v>
      </c>
      <c r="R109" s="34">
        <f t="shared" si="143"/>
        <v>8615</v>
      </c>
      <c r="S109" s="34">
        <f t="shared" ref="S109:X109" si="144">S110+S112+S114</f>
        <v>0</v>
      </c>
      <c r="T109" s="34">
        <f t="shared" si="144"/>
        <v>0</v>
      </c>
      <c r="U109" s="34">
        <f t="shared" si="144"/>
        <v>0</v>
      </c>
      <c r="V109" s="34">
        <f t="shared" si="144"/>
        <v>10519</v>
      </c>
      <c r="W109" s="34">
        <f t="shared" si="144"/>
        <v>0</v>
      </c>
      <c r="X109" s="34">
        <f t="shared" si="144"/>
        <v>8615</v>
      </c>
      <c r="Y109" s="34">
        <f t="shared" ref="Y109:AD109" si="145">Y110+Y112+Y114</f>
        <v>0</v>
      </c>
      <c r="Z109" s="34">
        <f t="shared" si="145"/>
        <v>0</v>
      </c>
      <c r="AA109" s="34">
        <f t="shared" si="145"/>
        <v>0</v>
      </c>
      <c r="AB109" s="34">
        <f t="shared" si="145"/>
        <v>10519</v>
      </c>
      <c r="AC109" s="34">
        <f t="shared" si="145"/>
        <v>0</v>
      </c>
      <c r="AD109" s="34">
        <f t="shared" si="145"/>
        <v>8615</v>
      </c>
      <c r="AE109" s="34">
        <f t="shared" ref="AE109:AJ109" si="146">AE110+AE112+AE114</f>
        <v>0</v>
      </c>
      <c r="AF109" s="34">
        <f t="shared" si="146"/>
        <v>0</v>
      </c>
      <c r="AG109" s="34">
        <f t="shared" si="146"/>
        <v>0</v>
      </c>
      <c r="AH109" s="34">
        <f t="shared" si="146"/>
        <v>10519</v>
      </c>
      <c r="AI109" s="34">
        <f t="shared" si="146"/>
        <v>0</v>
      </c>
      <c r="AJ109" s="34">
        <f t="shared" si="146"/>
        <v>8615</v>
      </c>
      <c r="AK109" s="108">
        <f t="shared" ref="AK109:AP109" si="147">AK110+AK112+AK114</f>
        <v>0</v>
      </c>
      <c r="AL109" s="108">
        <f t="shared" si="147"/>
        <v>0</v>
      </c>
      <c r="AM109" s="108">
        <f t="shared" si="147"/>
        <v>0</v>
      </c>
      <c r="AN109" s="34">
        <f t="shared" si="147"/>
        <v>10519</v>
      </c>
      <c r="AO109" s="34">
        <f t="shared" si="147"/>
        <v>0</v>
      </c>
      <c r="AP109" s="34">
        <f t="shared" si="147"/>
        <v>8615</v>
      </c>
      <c r="AQ109" s="108">
        <f t="shared" ref="AQ109:AV109" si="148">AQ110+AQ112+AQ114</f>
        <v>0</v>
      </c>
      <c r="AR109" s="108">
        <f t="shared" si="148"/>
        <v>0</v>
      </c>
      <c r="AS109" s="108">
        <f t="shared" si="148"/>
        <v>0</v>
      </c>
      <c r="AT109" s="34">
        <f t="shared" si="148"/>
        <v>10519</v>
      </c>
      <c r="AU109" s="34">
        <f t="shared" si="148"/>
        <v>0</v>
      </c>
      <c r="AV109" s="34">
        <f t="shared" si="148"/>
        <v>8615</v>
      </c>
    </row>
    <row r="110" spans="1:48" ht="33">
      <c r="A110" s="83" t="s">
        <v>437</v>
      </c>
      <c r="B110" s="32" t="s">
        <v>48</v>
      </c>
      <c r="C110" s="32" t="s">
        <v>71</v>
      </c>
      <c r="D110" s="33" t="s">
        <v>247</v>
      </c>
      <c r="E110" s="32" t="s">
        <v>79</v>
      </c>
      <c r="F110" s="34">
        <f t="shared" ref="F110:AV110" si="149">F111</f>
        <v>2547</v>
      </c>
      <c r="G110" s="34">
        <f t="shared" si="149"/>
        <v>2418</v>
      </c>
      <c r="H110" s="34">
        <f t="shared" si="149"/>
        <v>0</v>
      </c>
      <c r="I110" s="34">
        <f t="shared" si="149"/>
        <v>0</v>
      </c>
      <c r="J110" s="34">
        <f t="shared" si="149"/>
        <v>2547</v>
      </c>
      <c r="K110" s="34"/>
      <c r="L110" s="34">
        <f t="shared" si="149"/>
        <v>2418</v>
      </c>
      <c r="M110" s="34">
        <f t="shared" si="149"/>
        <v>0</v>
      </c>
      <c r="N110" s="34">
        <f t="shared" si="149"/>
        <v>0</v>
      </c>
      <c r="O110" s="34">
        <f t="shared" si="149"/>
        <v>0</v>
      </c>
      <c r="P110" s="34">
        <f t="shared" si="149"/>
        <v>2547</v>
      </c>
      <c r="Q110" s="34">
        <f t="shared" si="149"/>
        <v>0</v>
      </c>
      <c r="R110" s="34">
        <f t="shared" si="149"/>
        <v>2418</v>
      </c>
      <c r="S110" s="34">
        <f t="shared" si="149"/>
        <v>0</v>
      </c>
      <c r="T110" s="34">
        <f t="shared" si="149"/>
        <v>0</v>
      </c>
      <c r="U110" s="34">
        <f t="shared" si="149"/>
        <v>0</v>
      </c>
      <c r="V110" s="34">
        <f t="shared" si="149"/>
        <v>2547</v>
      </c>
      <c r="W110" s="34">
        <f t="shared" si="149"/>
        <v>0</v>
      </c>
      <c r="X110" s="34">
        <f t="shared" si="149"/>
        <v>2418</v>
      </c>
      <c r="Y110" s="34">
        <f t="shared" si="149"/>
        <v>0</v>
      </c>
      <c r="Z110" s="34">
        <f t="shared" si="149"/>
        <v>0</v>
      </c>
      <c r="AA110" s="34">
        <f t="shared" si="149"/>
        <v>0</v>
      </c>
      <c r="AB110" s="34">
        <f t="shared" si="149"/>
        <v>2547</v>
      </c>
      <c r="AC110" s="34">
        <f t="shared" si="149"/>
        <v>0</v>
      </c>
      <c r="AD110" s="34">
        <f t="shared" si="149"/>
        <v>2418</v>
      </c>
      <c r="AE110" s="34">
        <f t="shared" si="149"/>
        <v>0</v>
      </c>
      <c r="AF110" s="34">
        <f t="shared" si="149"/>
        <v>0</v>
      </c>
      <c r="AG110" s="34">
        <f t="shared" si="149"/>
        <v>0</v>
      </c>
      <c r="AH110" s="34">
        <f t="shared" si="149"/>
        <v>2547</v>
      </c>
      <c r="AI110" s="34">
        <f t="shared" si="149"/>
        <v>0</v>
      </c>
      <c r="AJ110" s="34">
        <f t="shared" si="149"/>
        <v>2418</v>
      </c>
      <c r="AK110" s="108">
        <f t="shared" si="149"/>
        <v>0</v>
      </c>
      <c r="AL110" s="108">
        <f t="shared" si="149"/>
        <v>0</v>
      </c>
      <c r="AM110" s="108">
        <f t="shared" si="149"/>
        <v>0</v>
      </c>
      <c r="AN110" s="34">
        <f t="shared" si="149"/>
        <v>2547</v>
      </c>
      <c r="AO110" s="34">
        <f t="shared" si="149"/>
        <v>0</v>
      </c>
      <c r="AP110" s="34">
        <f t="shared" si="149"/>
        <v>2418</v>
      </c>
      <c r="AQ110" s="108">
        <f t="shared" si="149"/>
        <v>0</v>
      </c>
      <c r="AR110" s="108">
        <f t="shared" si="149"/>
        <v>0</v>
      </c>
      <c r="AS110" s="108">
        <f t="shared" si="149"/>
        <v>0</v>
      </c>
      <c r="AT110" s="34">
        <f t="shared" si="149"/>
        <v>2547</v>
      </c>
      <c r="AU110" s="34">
        <f t="shared" si="149"/>
        <v>0</v>
      </c>
      <c r="AV110" s="34">
        <f t="shared" si="149"/>
        <v>2418</v>
      </c>
    </row>
    <row r="111" spans="1:48" ht="49.5">
      <c r="A111" s="42" t="s">
        <v>176</v>
      </c>
      <c r="B111" s="32" t="s">
        <v>48</v>
      </c>
      <c r="C111" s="32" t="s">
        <v>71</v>
      </c>
      <c r="D111" s="33" t="s">
        <v>247</v>
      </c>
      <c r="E111" s="32" t="s">
        <v>175</v>
      </c>
      <c r="F111" s="34">
        <f>249+1178+1120</f>
        <v>2547</v>
      </c>
      <c r="G111" s="34">
        <f>120+1178+1120</f>
        <v>2418</v>
      </c>
      <c r="H111" s="34"/>
      <c r="I111" s="34"/>
      <c r="J111" s="34">
        <f>F111+H111</f>
        <v>2547</v>
      </c>
      <c r="K111" s="34"/>
      <c r="L111" s="34">
        <f>G111+I111</f>
        <v>2418</v>
      </c>
      <c r="M111" s="22"/>
      <c r="N111" s="22"/>
      <c r="O111" s="22"/>
      <c r="P111" s="34">
        <f>J111+M111</f>
        <v>2547</v>
      </c>
      <c r="Q111" s="34">
        <f>K111+N111</f>
        <v>0</v>
      </c>
      <c r="R111" s="34">
        <f>L111+O111</f>
        <v>2418</v>
      </c>
      <c r="S111" s="22"/>
      <c r="T111" s="22"/>
      <c r="U111" s="22"/>
      <c r="V111" s="34">
        <f>P111+S111</f>
        <v>2547</v>
      </c>
      <c r="W111" s="34">
        <f>Q111+T111</f>
        <v>0</v>
      </c>
      <c r="X111" s="34">
        <f>R111+U111</f>
        <v>2418</v>
      </c>
      <c r="Y111" s="22"/>
      <c r="Z111" s="22"/>
      <c r="AA111" s="22"/>
      <c r="AB111" s="34">
        <f>V111+Y111</f>
        <v>2547</v>
      </c>
      <c r="AC111" s="34">
        <f>W111+Z111</f>
        <v>0</v>
      </c>
      <c r="AD111" s="34">
        <f>X111+AA111</f>
        <v>2418</v>
      </c>
      <c r="AE111" s="22"/>
      <c r="AF111" s="22"/>
      <c r="AG111" s="22"/>
      <c r="AH111" s="34">
        <f>AB111+AE111</f>
        <v>2547</v>
      </c>
      <c r="AI111" s="34">
        <f>AC111+AF111</f>
        <v>0</v>
      </c>
      <c r="AJ111" s="34">
        <f>AD111+AG111</f>
        <v>2418</v>
      </c>
      <c r="AK111" s="115"/>
      <c r="AL111" s="115"/>
      <c r="AM111" s="115"/>
      <c r="AN111" s="34">
        <f>AH111+AK111</f>
        <v>2547</v>
      </c>
      <c r="AO111" s="34">
        <f>AI111+AL111</f>
        <v>0</v>
      </c>
      <c r="AP111" s="34">
        <f>AJ111+AM111</f>
        <v>2418</v>
      </c>
      <c r="AQ111" s="115"/>
      <c r="AR111" s="115"/>
      <c r="AS111" s="115"/>
      <c r="AT111" s="34">
        <f>AN111+AQ111</f>
        <v>2547</v>
      </c>
      <c r="AU111" s="34">
        <f>AO111+AR111</f>
        <v>0</v>
      </c>
      <c r="AV111" s="34">
        <f>AP111+AS111</f>
        <v>2418</v>
      </c>
    </row>
    <row r="112" spans="1:48" ht="23.25" customHeight="1">
      <c r="A112" s="42" t="s">
        <v>101</v>
      </c>
      <c r="B112" s="32" t="s">
        <v>48</v>
      </c>
      <c r="C112" s="32" t="s">
        <v>71</v>
      </c>
      <c r="D112" s="33" t="s">
        <v>247</v>
      </c>
      <c r="E112" s="32" t="s">
        <v>90</v>
      </c>
      <c r="F112" s="34">
        <f t="shared" ref="F112:AV112" si="150">F113</f>
        <v>124</v>
      </c>
      <c r="G112" s="34">
        <f t="shared" si="150"/>
        <v>124</v>
      </c>
      <c r="H112" s="34">
        <f t="shared" si="150"/>
        <v>0</v>
      </c>
      <c r="I112" s="34">
        <f t="shared" si="150"/>
        <v>0</v>
      </c>
      <c r="J112" s="34">
        <f t="shared" si="150"/>
        <v>124</v>
      </c>
      <c r="K112" s="34"/>
      <c r="L112" s="34">
        <f t="shared" si="150"/>
        <v>124</v>
      </c>
      <c r="M112" s="34">
        <f t="shared" si="150"/>
        <v>0</v>
      </c>
      <c r="N112" s="34">
        <f t="shared" si="150"/>
        <v>0</v>
      </c>
      <c r="O112" s="34">
        <f t="shared" si="150"/>
        <v>0</v>
      </c>
      <c r="P112" s="34">
        <f t="shared" si="150"/>
        <v>124</v>
      </c>
      <c r="Q112" s="34">
        <f t="shared" si="150"/>
        <v>0</v>
      </c>
      <c r="R112" s="34">
        <f t="shared" si="150"/>
        <v>124</v>
      </c>
      <c r="S112" s="34">
        <f t="shared" si="150"/>
        <v>0</v>
      </c>
      <c r="T112" s="34">
        <f t="shared" si="150"/>
        <v>0</v>
      </c>
      <c r="U112" s="34">
        <f t="shared" si="150"/>
        <v>0</v>
      </c>
      <c r="V112" s="34">
        <f t="shared" si="150"/>
        <v>124</v>
      </c>
      <c r="W112" s="34">
        <f t="shared" si="150"/>
        <v>0</v>
      </c>
      <c r="X112" s="34">
        <f t="shared" si="150"/>
        <v>124</v>
      </c>
      <c r="Y112" s="34">
        <f t="shared" si="150"/>
        <v>0</v>
      </c>
      <c r="Z112" s="34">
        <f t="shared" si="150"/>
        <v>0</v>
      </c>
      <c r="AA112" s="34">
        <f t="shared" si="150"/>
        <v>0</v>
      </c>
      <c r="AB112" s="34">
        <f t="shared" si="150"/>
        <v>124</v>
      </c>
      <c r="AC112" s="34">
        <f t="shared" si="150"/>
        <v>0</v>
      </c>
      <c r="AD112" s="34">
        <f t="shared" si="150"/>
        <v>124</v>
      </c>
      <c r="AE112" s="34">
        <f t="shared" si="150"/>
        <v>0</v>
      </c>
      <c r="AF112" s="34">
        <f t="shared" si="150"/>
        <v>0</v>
      </c>
      <c r="AG112" s="34">
        <f t="shared" si="150"/>
        <v>0</v>
      </c>
      <c r="AH112" s="34">
        <f t="shared" si="150"/>
        <v>124</v>
      </c>
      <c r="AI112" s="34">
        <f t="shared" si="150"/>
        <v>0</v>
      </c>
      <c r="AJ112" s="34">
        <f t="shared" si="150"/>
        <v>124</v>
      </c>
      <c r="AK112" s="108">
        <f t="shared" si="150"/>
        <v>0</v>
      </c>
      <c r="AL112" s="108">
        <f t="shared" si="150"/>
        <v>0</v>
      </c>
      <c r="AM112" s="108">
        <f t="shared" si="150"/>
        <v>0</v>
      </c>
      <c r="AN112" s="34">
        <f t="shared" si="150"/>
        <v>124</v>
      </c>
      <c r="AO112" s="34">
        <f t="shared" si="150"/>
        <v>0</v>
      </c>
      <c r="AP112" s="34">
        <f t="shared" si="150"/>
        <v>124</v>
      </c>
      <c r="AQ112" s="108">
        <f t="shared" si="150"/>
        <v>0</v>
      </c>
      <c r="AR112" s="108">
        <f t="shared" si="150"/>
        <v>0</v>
      </c>
      <c r="AS112" s="108">
        <f t="shared" si="150"/>
        <v>0</v>
      </c>
      <c r="AT112" s="34">
        <f t="shared" si="150"/>
        <v>124</v>
      </c>
      <c r="AU112" s="34">
        <f t="shared" si="150"/>
        <v>0</v>
      </c>
      <c r="AV112" s="34">
        <f t="shared" si="150"/>
        <v>124</v>
      </c>
    </row>
    <row r="113" spans="1:48" ht="16.5">
      <c r="A113" s="42" t="s">
        <v>188</v>
      </c>
      <c r="B113" s="32" t="s">
        <v>48</v>
      </c>
      <c r="C113" s="32" t="s">
        <v>71</v>
      </c>
      <c r="D113" s="33" t="s">
        <v>247</v>
      </c>
      <c r="E113" s="32" t="s">
        <v>187</v>
      </c>
      <c r="F113" s="34">
        <v>124</v>
      </c>
      <c r="G113" s="34">
        <v>124</v>
      </c>
      <c r="H113" s="34"/>
      <c r="I113" s="34"/>
      <c r="J113" s="34">
        <f>F113+H113</f>
        <v>124</v>
      </c>
      <c r="K113" s="34"/>
      <c r="L113" s="34">
        <f>G113+I113</f>
        <v>124</v>
      </c>
      <c r="M113" s="22"/>
      <c r="N113" s="22"/>
      <c r="O113" s="22"/>
      <c r="P113" s="34">
        <f>J113+M113</f>
        <v>124</v>
      </c>
      <c r="Q113" s="34">
        <f>K113+N113</f>
        <v>0</v>
      </c>
      <c r="R113" s="34">
        <f>L113+O113</f>
        <v>124</v>
      </c>
      <c r="S113" s="22"/>
      <c r="T113" s="22"/>
      <c r="U113" s="22"/>
      <c r="V113" s="34">
        <f>P113+S113</f>
        <v>124</v>
      </c>
      <c r="W113" s="34">
        <f>Q113+T113</f>
        <v>0</v>
      </c>
      <c r="X113" s="34">
        <f>R113+U113</f>
        <v>124</v>
      </c>
      <c r="Y113" s="22"/>
      <c r="Z113" s="22"/>
      <c r="AA113" s="22"/>
      <c r="AB113" s="34">
        <f>V113+Y113</f>
        <v>124</v>
      </c>
      <c r="AC113" s="34">
        <f>W113+Z113</f>
        <v>0</v>
      </c>
      <c r="AD113" s="34">
        <f>X113+AA113</f>
        <v>124</v>
      </c>
      <c r="AE113" s="22"/>
      <c r="AF113" s="22"/>
      <c r="AG113" s="22"/>
      <c r="AH113" s="34">
        <f>AB113+AE113</f>
        <v>124</v>
      </c>
      <c r="AI113" s="34">
        <f>AC113+AF113</f>
        <v>0</v>
      </c>
      <c r="AJ113" s="34">
        <f>AD113+AG113</f>
        <v>124</v>
      </c>
      <c r="AK113" s="115"/>
      <c r="AL113" s="115"/>
      <c r="AM113" s="115"/>
      <c r="AN113" s="34">
        <f>AH113+AK113</f>
        <v>124</v>
      </c>
      <c r="AO113" s="34">
        <f>AI113+AL113</f>
        <v>0</v>
      </c>
      <c r="AP113" s="34">
        <f>AJ113+AM113</f>
        <v>124</v>
      </c>
      <c r="AQ113" s="115"/>
      <c r="AR113" s="115"/>
      <c r="AS113" s="115"/>
      <c r="AT113" s="34">
        <f>AN113+AQ113</f>
        <v>124</v>
      </c>
      <c r="AU113" s="34">
        <f>AO113+AR113</f>
        <v>0</v>
      </c>
      <c r="AV113" s="34">
        <f>AP113+AS113</f>
        <v>124</v>
      </c>
    </row>
    <row r="114" spans="1:48" ht="16.5">
      <c r="A114" s="31" t="s">
        <v>98</v>
      </c>
      <c r="B114" s="32" t="s">
        <v>48</v>
      </c>
      <c r="C114" s="32" t="s">
        <v>71</v>
      </c>
      <c r="D114" s="33" t="s">
        <v>247</v>
      </c>
      <c r="E114" s="32" t="s">
        <v>99</v>
      </c>
      <c r="F114" s="34">
        <f t="shared" ref="F114:AV114" si="151">F115</f>
        <v>7848</v>
      </c>
      <c r="G114" s="34">
        <f t="shared" si="151"/>
        <v>6073</v>
      </c>
      <c r="H114" s="34">
        <f t="shared" si="151"/>
        <v>0</v>
      </c>
      <c r="I114" s="34">
        <f t="shared" si="151"/>
        <v>0</v>
      </c>
      <c r="J114" s="34">
        <f t="shared" si="151"/>
        <v>7848</v>
      </c>
      <c r="K114" s="34"/>
      <c r="L114" s="34">
        <f t="shared" si="151"/>
        <v>6073</v>
      </c>
      <c r="M114" s="34">
        <f t="shared" si="151"/>
        <v>0</v>
      </c>
      <c r="N114" s="34">
        <f t="shared" si="151"/>
        <v>0</v>
      </c>
      <c r="O114" s="34">
        <f t="shared" si="151"/>
        <v>0</v>
      </c>
      <c r="P114" s="34">
        <f t="shared" si="151"/>
        <v>7848</v>
      </c>
      <c r="Q114" s="34">
        <f t="shared" si="151"/>
        <v>0</v>
      </c>
      <c r="R114" s="34">
        <f t="shared" si="151"/>
        <v>6073</v>
      </c>
      <c r="S114" s="34">
        <f t="shared" si="151"/>
        <v>0</v>
      </c>
      <c r="T114" s="34">
        <f t="shared" si="151"/>
        <v>0</v>
      </c>
      <c r="U114" s="34">
        <f t="shared" si="151"/>
        <v>0</v>
      </c>
      <c r="V114" s="34">
        <f t="shared" si="151"/>
        <v>7848</v>
      </c>
      <c r="W114" s="34">
        <f t="shared" si="151"/>
        <v>0</v>
      </c>
      <c r="X114" s="34">
        <f t="shared" si="151"/>
        <v>6073</v>
      </c>
      <c r="Y114" s="34">
        <f t="shared" si="151"/>
        <v>0</v>
      </c>
      <c r="Z114" s="34">
        <f t="shared" si="151"/>
        <v>0</v>
      </c>
      <c r="AA114" s="34">
        <f t="shared" si="151"/>
        <v>0</v>
      </c>
      <c r="AB114" s="34">
        <f t="shared" si="151"/>
        <v>7848</v>
      </c>
      <c r="AC114" s="34">
        <f t="shared" si="151"/>
        <v>0</v>
      </c>
      <c r="AD114" s="34">
        <f t="shared" si="151"/>
        <v>6073</v>
      </c>
      <c r="AE114" s="34">
        <f t="shared" si="151"/>
        <v>0</v>
      </c>
      <c r="AF114" s="34">
        <f t="shared" si="151"/>
        <v>0</v>
      </c>
      <c r="AG114" s="34">
        <f t="shared" si="151"/>
        <v>0</v>
      </c>
      <c r="AH114" s="34">
        <f t="shared" si="151"/>
        <v>7848</v>
      </c>
      <c r="AI114" s="34">
        <f t="shared" si="151"/>
        <v>0</v>
      </c>
      <c r="AJ114" s="34">
        <f t="shared" si="151"/>
        <v>6073</v>
      </c>
      <c r="AK114" s="108">
        <f t="shared" si="151"/>
        <v>0</v>
      </c>
      <c r="AL114" s="108">
        <f t="shared" si="151"/>
        <v>0</v>
      </c>
      <c r="AM114" s="108">
        <f t="shared" si="151"/>
        <v>0</v>
      </c>
      <c r="AN114" s="34">
        <f t="shared" si="151"/>
        <v>7848</v>
      </c>
      <c r="AO114" s="34">
        <f t="shared" si="151"/>
        <v>0</v>
      </c>
      <c r="AP114" s="34">
        <f t="shared" si="151"/>
        <v>6073</v>
      </c>
      <c r="AQ114" s="108">
        <f t="shared" si="151"/>
        <v>0</v>
      </c>
      <c r="AR114" s="108">
        <f t="shared" si="151"/>
        <v>0</v>
      </c>
      <c r="AS114" s="108">
        <f t="shared" si="151"/>
        <v>0</v>
      </c>
      <c r="AT114" s="34">
        <f t="shared" si="151"/>
        <v>7848</v>
      </c>
      <c r="AU114" s="34">
        <f t="shared" si="151"/>
        <v>0</v>
      </c>
      <c r="AV114" s="34">
        <f t="shared" si="151"/>
        <v>6073</v>
      </c>
    </row>
    <row r="115" spans="1:48" ht="16.5">
      <c r="A115" s="31" t="s">
        <v>178</v>
      </c>
      <c r="B115" s="32" t="s">
        <v>48</v>
      </c>
      <c r="C115" s="32" t="s">
        <v>71</v>
      </c>
      <c r="D115" s="33" t="s">
        <v>247</v>
      </c>
      <c r="E115" s="32" t="s">
        <v>177</v>
      </c>
      <c r="F115" s="34">
        <f>6352+1496</f>
        <v>7848</v>
      </c>
      <c r="G115" s="34">
        <f>4577+1496</f>
        <v>6073</v>
      </c>
      <c r="H115" s="34"/>
      <c r="I115" s="34"/>
      <c r="J115" s="34">
        <f>F115+H115</f>
        <v>7848</v>
      </c>
      <c r="K115" s="34"/>
      <c r="L115" s="34">
        <f>G115+I115</f>
        <v>6073</v>
      </c>
      <c r="M115" s="22"/>
      <c r="N115" s="22"/>
      <c r="O115" s="22"/>
      <c r="P115" s="34">
        <f>J115+M115</f>
        <v>7848</v>
      </c>
      <c r="Q115" s="34">
        <f>K115+N115</f>
        <v>0</v>
      </c>
      <c r="R115" s="34">
        <f>L115+O115</f>
        <v>6073</v>
      </c>
      <c r="S115" s="22"/>
      <c r="T115" s="22"/>
      <c r="U115" s="22"/>
      <c r="V115" s="34">
        <f>P115+S115</f>
        <v>7848</v>
      </c>
      <c r="W115" s="34">
        <f>Q115+T115</f>
        <v>0</v>
      </c>
      <c r="X115" s="34">
        <f>R115+U115</f>
        <v>6073</v>
      </c>
      <c r="Y115" s="22"/>
      <c r="Z115" s="22"/>
      <c r="AA115" s="22"/>
      <c r="AB115" s="34">
        <f>V115+Y115</f>
        <v>7848</v>
      </c>
      <c r="AC115" s="34">
        <f>W115+Z115</f>
        <v>0</v>
      </c>
      <c r="AD115" s="34">
        <f>X115+AA115</f>
        <v>6073</v>
      </c>
      <c r="AE115" s="22"/>
      <c r="AF115" s="22"/>
      <c r="AG115" s="22"/>
      <c r="AH115" s="34">
        <f>AB115+AE115</f>
        <v>7848</v>
      </c>
      <c r="AI115" s="34">
        <f>AC115+AF115</f>
        <v>0</v>
      </c>
      <c r="AJ115" s="34">
        <f>AD115+AG115</f>
        <v>6073</v>
      </c>
      <c r="AK115" s="115"/>
      <c r="AL115" s="115"/>
      <c r="AM115" s="115"/>
      <c r="AN115" s="34">
        <f>AH115+AK115</f>
        <v>7848</v>
      </c>
      <c r="AO115" s="34">
        <f>AI115+AL115</f>
        <v>0</v>
      </c>
      <c r="AP115" s="34">
        <f>AJ115+AM115</f>
        <v>6073</v>
      </c>
      <c r="AQ115" s="115"/>
      <c r="AR115" s="115"/>
      <c r="AS115" s="115"/>
      <c r="AT115" s="34">
        <f>AN115+AQ115</f>
        <v>7848</v>
      </c>
      <c r="AU115" s="34">
        <f>AO115+AR115</f>
        <v>0</v>
      </c>
      <c r="AV115" s="34">
        <f>AP115+AS115</f>
        <v>6073</v>
      </c>
    </row>
    <row r="116" spans="1:48" ht="49.5">
      <c r="A116" s="73" t="s">
        <v>96</v>
      </c>
      <c r="B116" s="32" t="s">
        <v>48</v>
      </c>
      <c r="C116" s="32" t="s">
        <v>71</v>
      </c>
      <c r="D116" s="33" t="s">
        <v>380</v>
      </c>
      <c r="E116" s="32"/>
      <c r="F116" s="34">
        <f t="shared" ref="F116:U117" si="152">F117</f>
        <v>2038</v>
      </c>
      <c r="G116" s="34">
        <f t="shared" si="152"/>
        <v>2038</v>
      </c>
      <c r="H116" s="34">
        <f t="shared" si="152"/>
        <v>0</v>
      </c>
      <c r="I116" s="34">
        <f t="shared" si="152"/>
        <v>0</v>
      </c>
      <c r="J116" s="34">
        <f t="shared" si="152"/>
        <v>2038</v>
      </c>
      <c r="K116" s="34"/>
      <c r="L116" s="34">
        <f t="shared" si="152"/>
        <v>2038</v>
      </c>
      <c r="M116" s="34">
        <f t="shared" si="152"/>
        <v>0</v>
      </c>
      <c r="N116" s="34">
        <f t="shared" si="152"/>
        <v>0</v>
      </c>
      <c r="O116" s="34">
        <f t="shared" si="152"/>
        <v>0</v>
      </c>
      <c r="P116" s="34">
        <f t="shared" si="152"/>
        <v>2038</v>
      </c>
      <c r="Q116" s="34">
        <f t="shared" si="152"/>
        <v>0</v>
      </c>
      <c r="R116" s="34">
        <f t="shared" si="152"/>
        <v>2038</v>
      </c>
      <c r="S116" s="34">
        <f t="shared" si="152"/>
        <v>0</v>
      </c>
      <c r="T116" s="34">
        <f t="shared" si="152"/>
        <v>0</v>
      </c>
      <c r="U116" s="34">
        <f t="shared" si="152"/>
        <v>0</v>
      </c>
      <c r="V116" s="34">
        <f t="shared" ref="S116:AH117" si="153">V117</f>
        <v>2038</v>
      </c>
      <c r="W116" s="34">
        <f t="shared" si="153"/>
        <v>0</v>
      </c>
      <c r="X116" s="34">
        <f t="shared" si="153"/>
        <v>2038</v>
      </c>
      <c r="Y116" s="34">
        <f t="shared" si="153"/>
        <v>0</v>
      </c>
      <c r="Z116" s="34">
        <f t="shared" si="153"/>
        <v>0</v>
      </c>
      <c r="AA116" s="34">
        <f t="shared" si="153"/>
        <v>0</v>
      </c>
      <c r="AB116" s="34">
        <f t="shared" si="153"/>
        <v>2038</v>
      </c>
      <c r="AC116" s="34">
        <f t="shared" si="153"/>
        <v>0</v>
      </c>
      <c r="AD116" s="34">
        <f t="shared" si="153"/>
        <v>2038</v>
      </c>
      <c r="AE116" s="34">
        <f t="shared" si="153"/>
        <v>0</v>
      </c>
      <c r="AF116" s="34">
        <f t="shared" si="153"/>
        <v>0</v>
      </c>
      <c r="AG116" s="34">
        <f t="shared" si="153"/>
        <v>0</v>
      </c>
      <c r="AH116" s="34">
        <f t="shared" si="153"/>
        <v>2038</v>
      </c>
      <c r="AI116" s="34">
        <f t="shared" ref="AH116:AV117" si="154">AI117</f>
        <v>0</v>
      </c>
      <c r="AJ116" s="34">
        <f t="shared" si="154"/>
        <v>2038</v>
      </c>
      <c r="AK116" s="108">
        <f t="shared" si="154"/>
        <v>0</v>
      </c>
      <c r="AL116" s="108">
        <f t="shared" si="154"/>
        <v>0</v>
      </c>
      <c r="AM116" s="108">
        <f t="shared" si="154"/>
        <v>0</v>
      </c>
      <c r="AN116" s="34">
        <f t="shared" si="154"/>
        <v>2038</v>
      </c>
      <c r="AO116" s="34">
        <f t="shared" si="154"/>
        <v>0</v>
      </c>
      <c r="AP116" s="34">
        <f t="shared" si="154"/>
        <v>2038</v>
      </c>
      <c r="AQ116" s="108">
        <f t="shared" si="154"/>
        <v>0</v>
      </c>
      <c r="AR116" s="108">
        <f t="shared" si="154"/>
        <v>0</v>
      </c>
      <c r="AS116" s="108">
        <f t="shared" si="154"/>
        <v>0</v>
      </c>
      <c r="AT116" s="34">
        <f t="shared" si="154"/>
        <v>2038</v>
      </c>
      <c r="AU116" s="34">
        <f t="shared" si="154"/>
        <v>0</v>
      </c>
      <c r="AV116" s="34">
        <f t="shared" si="154"/>
        <v>2038</v>
      </c>
    </row>
    <row r="117" spans="1:48" ht="33">
      <c r="A117" s="83" t="s">
        <v>437</v>
      </c>
      <c r="B117" s="32" t="s">
        <v>48</v>
      </c>
      <c r="C117" s="32" t="s">
        <v>71</v>
      </c>
      <c r="D117" s="33" t="s">
        <v>380</v>
      </c>
      <c r="E117" s="32" t="s">
        <v>79</v>
      </c>
      <c r="F117" s="34">
        <f t="shared" si="152"/>
        <v>2038</v>
      </c>
      <c r="G117" s="34">
        <f t="shared" si="152"/>
        <v>2038</v>
      </c>
      <c r="H117" s="34">
        <f t="shared" si="152"/>
        <v>0</v>
      </c>
      <c r="I117" s="34">
        <f t="shared" si="152"/>
        <v>0</v>
      </c>
      <c r="J117" s="34">
        <f t="shared" si="152"/>
        <v>2038</v>
      </c>
      <c r="K117" s="34"/>
      <c r="L117" s="34">
        <f t="shared" si="152"/>
        <v>2038</v>
      </c>
      <c r="M117" s="34">
        <f t="shared" si="152"/>
        <v>0</v>
      </c>
      <c r="N117" s="34">
        <f t="shared" si="152"/>
        <v>0</v>
      </c>
      <c r="O117" s="34">
        <f t="shared" si="152"/>
        <v>0</v>
      </c>
      <c r="P117" s="34">
        <f t="shared" si="152"/>
        <v>2038</v>
      </c>
      <c r="Q117" s="34">
        <f t="shared" si="152"/>
        <v>0</v>
      </c>
      <c r="R117" s="34">
        <f t="shared" si="152"/>
        <v>2038</v>
      </c>
      <c r="S117" s="34">
        <f t="shared" si="153"/>
        <v>0</v>
      </c>
      <c r="T117" s="34">
        <f t="shared" si="153"/>
        <v>0</v>
      </c>
      <c r="U117" s="34">
        <f t="shared" si="153"/>
        <v>0</v>
      </c>
      <c r="V117" s="34">
        <f t="shared" si="153"/>
        <v>2038</v>
      </c>
      <c r="W117" s="34">
        <f t="shared" si="153"/>
        <v>0</v>
      </c>
      <c r="X117" s="34">
        <f t="shared" si="153"/>
        <v>2038</v>
      </c>
      <c r="Y117" s="34">
        <f t="shared" si="153"/>
        <v>0</v>
      </c>
      <c r="Z117" s="34">
        <f t="shared" si="153"/>
        <v>0</v>
      </c>
      <c r="AA117" s="34">
        <f t="shared" si="153"/>
        <v>0</v>
      </c>
      <c r="AB117" s="34">
        <f t="shared" si="153"/>
        <v>2038</v>
      </c>
      <c r="AC117" s="34">
        <f t="shared" si="153"/>
        <v>0</v>
      </c>
      <c r="AD117" s="34">
        <f t="shared" si="153"/>
        <v>2038</v>
      </c>
      <c r="AE117" s="34">
        <f t="shared" si="153"/>
        <v>0</v>
      </c>
      <c r="AF117" s="34">
        <f t="shared" si="153"/>
        <v>0</v>
      </c>
      <c r="AG117" s="34">
        <f t="shared" si="153"/>
        <v>0</v>
      </c>
      <c r="AH117" s="34">
        <f t="shared" si="154"/>
        <v>2038</v>
      </c>
      <c r="AI117" s="34">
        <f t="shared" si="154"/>
        <v>0</v>
      </c>
      <c r="AJ117" s="34">
        <f t="shared" si="154"/>
        <v>2038</v>
      </c>
      <c r="AK117" s="108">
        <f t="shared" si="154"/>
        <v>0</v>
      </c>
      <c r="AL117" s="108">
        <f t="shared" si="154"/>
        <v>0</v>
      </c>
      <c r="AM117" s="108">
        <f t="shared" si="154"/>
        <v>0</v>
      </c>
      <c r="AN117" s="34">
        <f t="shared" si="154"/>
        <v>2038</v>
      </c>
      <c r="AO117" s="34">
        <f t="shared" si="154"/>
        <v>0</v>
      </c>
      <c r="AP117" s="34">
        <f t="shared" si="154"/>
        <v>2038</v>
      </c>
      <c r="AQ117" s="108">
        <f t="shared" si="154"/>
        <v>0</v>
      </c>
      <c r="AR117" s="108">
        <f t="shared" si="154"/>
        <v>0</v>
      </c>
      <c r="AS117" s="108">
        <f t="shared" si="154"/>
        <v>0</v>
      </c>
      <c r="AT117" s="34">
        <f t="shared" si="154"/>
        <v>2038</v>
      </c>
      <c r="AU117" s="34">
        <f t="shared" si="154"/>
        <v>0</v>
      </c>
      <c r="AV117" s="34">
        <f t="shared" si="154"/>
        <v>2038</v>
      </c>
    </row>
    <row r="118" spans="1:48" ht="49.5">
      <c r="A118" s="42" t="s">
        <v>176</v>
      </c>
      <c r="B118" s="32" t="s">
        <v>48</v>
      </c>
      <c r="C118" s="32" t="s">
        <v>71</v>
      </c>
      <c r="D118" s="33" t="s">
        <v>380</v>
      </c>
      <c r="E118" s="32" t="s">
        <v>175</v>
      </c>
      <c r="F118" s="34">
        <v>2038</v>
      </c>
      <c r="G118" s="34">
        <v>2038</v>
      </c>
      <c r="H118" s="34"/>
      <c r="I118" s="34"/>
      <c r="J118" s="34">
        <f>F118+H118</f>
        <v>2038</v>
      </c>
      <c r="K118" s="34"/>
      <c r="L118" s="34">
        <f>G118+I118</f>
        <v>2038</v>
      </c>
      <c r="M118" s="22"/>
      <c r="N118" s="22"/>
      <c r="O118" s="22"/>
      <c r="P118" s="34">
        <f>J118+M118</f>
        <v>2038</v>
      </c>
      <c r="Q118" s="34">
        <f>K118+N118</f>
        <v>0</v>
      </c>
      <c r="R118" s="34">
        <f>L118+O118</f>
        <v>2038</v>
      </c>
      <c r="S118" s="22"/>
      <c r="T118" s="22"/>
      <c r="U118" s="22"/>
      <c r="V118" s="34">
        <f>P118+S118</f>
        <v>2038</v>
      </c>
      <c r="W118" s="34">
        <f>Q118+T118</f>
        <v>0</v>
      </c>
      <c r="X118" s="34">
        <f>R118+U118</f>
        <v>2038</v>
      </c>
      <c r="Y118" s="22"/>
      <c r="Z118" s="22"/>
      <c r="AA118" s="22"/>
      <c r="AB118" s="34">
        <f>V118+Y118</f>
        <v>2038</v>
      </c>
      <c r="AC118" s="34">
        <f>W118+Z118</f>
        <v>0</v>
      </c>
      <c r="AD118" s="34">
        <f>X118+AA118</f>
        <v>2038</v>
      </c>
      <c r="AE118" s="22"/>
      <c r="AF118" s="22"/>
      <c r="AG118" s="22"/>
      <c r="AH118" s="34">
        <f>AB118+AE118</f>
        <v>2038</v>
      </c>
      <c r="AI118" s="34">
        <f>AC118+AF118</f>
        <v>0</v>
      </c>
      <c r="AJ118" s="34">
        <f>AD118+AG118</f>
        <v>2038</v>
      </c>
      <c r="AK118" s="115"/>
      <c r="AL118" s="115"/>
      <c r="AM118" s="115"/>
      <c r="AN118" s="34">
        <f>AH118+AK118</f>
        <v>2038</v>
      </c>
      <c r="AO118" s="34">
        <f>AI118+AL118</f>
        <v>0</v>
      </c>
      <c r="AP118" s="34">
        <f>AJ118+AM118</f>
        <v>2038</v>
      </c>
      <c r="AQ118" s="115"/>
      <c r="AR118" s="115"/>
      <c r="AS118" s="115"/>
      <c r="AT118" s="34">
        <f>AN118+AQ118</f>
        <v>2038</v>
      </c>
      <c r="AU118" s="34">
        <f>AO118+AR118</f>
        <v>0</v>
      </c>
      <c r="AV118" s="34">
        <f>AP118+AS118</f>
        <v>2038</v>
      </c>
    </row>
    <row r="119" spans="1:48" ht="33">
      <c r="A119" s="31" t="s">
        <v>217</v>
      </c>
      <c r="B119" s="32" t="s">
        <v>48</v>
      </c>
      <c r="C119" s="32" t="s">
        <v>71</v>
      </c>
      <c r="D119" s="36" t="s">
        <v>260</v>
      </c>
      <c r="E119" s="32"/>
      <c r="F119" s="34">
        <f t="shared" ref="F119:G119" si="155">F120+F127</f>
        <v>110169</v>
      </c>
      <c r="G119" s="34">
        <f t="shared" si="155"/>
        <v>110169</v>
      </c>
      <c r="H119" s="34">
        <f t="shared" ref="H119:L119" si="156">H120+H127</f>
        <v>0</v>
      </c>
      <c r="I119" s="34">
        <f t="shared" si="156"/>
        <v>0</v>
      </c>
      <c r="J119" s="34">
        <f t="shared" si="156"/>
        <v>110169</v>
      </c>
      <c r="K119" s="34"/>
      <c r="L119" s="34">
        <f t="shared" si="156"/>
        <v>110169</v>
      </c>
      <c r="M119" s="34">
        <f t="shared" ref="M119:R119" si="157">M120+M127</f>
        <v>0</v>
      </c>
      <c r="N119" s="34">
        <f t="shared" si="157"/>
        <v>0</v>
      </c>
      <c r="O119" s="34">
        <f t="shared" si="157"/>
        <v>0</v>
      </c>
      <c r="P119" s="34">
        <f t="shared" si="157"/>
        <v>110169</v>
      </c>
      <c r="Q119" s="34">
        <f t="shared" si="157"/>
        <v>0</v>
      </c>
      <c r="R119" s="34">
        <f t="shared" si="157"/>
        <v>110169</v>
      </c>
      <c r="S119" s="34">
        <f t="shared" ref="S119:X119" si="158">S120+S127</f>
        <v>0</v>
      </c>
      <c r="T119" s="34">
        <f t="shared" si="158"/>
        <v>0</v>
      </c>
      <c r="U119" s="34">
        <f t="shared" si="158"/>
        <v>0</v>
      </c>
      <c r="V119" s="34">
        <f t="shared" si="158"/>
        <v>110169</v>
      </c>
      <c r="W119" s="34">
        <f t="shared" si="158"/>
        <v>0</v>
      </c>
      <c r="X119" s="34">
        <f t="shared" si="158"/>
        <v>110169</v>
      </c>
      <c r="Y119" s="34">
        <f t="shared" ref="Y119:AD119" si="159">Y120+Y127</f>
        <v>0</v>
      </c>
      <c r="Z119" s="34">
        <f t="shared" si="159"/>
        <v>0</v>
      </c>
      <c r="AA119" s="34">
        <f t="shared" si="159"/>
        <v>0</v>
      </c>
      <c r="AB119" s="34">
        <f t="shared" si="159"/>
        <v>110169</v>
      </c>
      <c r="AC119" s="34">
        <f t="shared" si="159"/>
        <v>0</v>
      </c>
      <c r="AD119" s="34">
        <f t="shared" si="159"/>
        <v>110169</v>
      </c>
      <c r="AE119" s="34">
        <f t="shared" ref="AE119:AJ119" si="160">AE120+AE127</f>
        <v>0</v>
      </c>
      <c r="AF119" s="34">
        <f t="shared" si="160"/>
        <v>0</v>
      </c>
      <c r="AG119" s="34">
        <f t="shared" si="160"/>
        <v>0</v>
      </c>
      <c r="AH119" s="34">
        <f t="shared" si="160"/>
        <v>110169</v>
      </c>
      <c r="AI119" s="34">
        <f t="shared" si="160"/>
        <v>0</v>
      </c>
      <c r="AJ119" s="34">
        <f t="shared" si="160"/>
        <v>110169</v>
      </c>
      <c r="AK119" s="108">
        <f t="shared" ref="AK119:AP119" si="161">AK120+AK127</f>
        <v>0</v>
      </c>
      <c r="AL119" s="108">
        <f t="shared" si="161"/>
        <v>0</v>
      </c>
      <c r="AM119" s="108">
        <f t="shared" si="161"/>
        <v>0</v>
      </c>
      <c r="AN119" s="34">
        <f t="shared" si="161"/>
        <v>110169</v>
      </c>
      <c r="AO119" s="34">
        <f t="shared" si="161"/>
        <v>0</v>
      </c>
      <c r="AP119" s="34">
        <f t="shared" si="161"/>
        <v>110169</v>
      </c>
      <c r="AQ119" s="108">
        <f t="shared" ref="AQ119:AV119" si="162">AQ120+AQ127</f>
        <v>0</v>
      </c>
      <c r="AR119" s="108">
        <f t="shared" si="162"/>
        <v>0</v>
      </c>
      <c r="AS119" s="108">
        <f t="shared" si="162"/>
        <v>0</v>
      </c>
      <c r="AT119" s="34">
        <f t="shared" si="162"/>
        <v>110169</v>
      </c>
      <c r="AU119" s="34">
        <f t="shared" si="162"/>
        <v>0</v>
      </c>
      <c r="AV119" s="34">
        <f t="shared" si="162"/>
        <v>110169</v>
      </c>
    </row>
    <row r="120" spans="1:48" ht="33">
      <c r="A120" s="31" t="s">
        <v>115</v>
      </c>
      <c r="B120" s="32" t="s">
        <v>48</v>
      </c>
      <c r="C120" s="32" t="s">
        <v>71</v>
      </c>
      <c r="D120" s="36" t="s">
        <v>261</v>
      </c>
      <c r="E120" s="32"/>
      <c r="F120" s="34">
        <f t="shared" ref="F120:G120" si="163">F121+F123+F125</f>
        <v>14767</v>
      </c>
      <c r="G120" s="34">
        <f t="shared" si="163"/>
        <v>14767</v>
      </c>
      <c r="H120" s="34">
        <f t="shared" ref="H120:L120" si="164">H121+H123+H125</f>
        <v>0</v>
      </c>
      <c r="I120" s="34">
        <f t="shared" si="164"/>
        <v>0</v>
      </c>
      <c r="J120" s="34">
        <f t="shared" si="164"/>
        <v>14767</v>
      </c>
      <c r="K120" s="34"/>
      <c r="L120" s="34">
        <f t="shared" si="164"/>
        <v>14767</v>
      </c>
      <c r="M120" s="34">
        <f t="shared" ref="M120:R120" si="165">M121+M123+M125</f>
        <v>0</v>
      </c>
      <c r="N120" s="34">
        <f t="shared" si="165"/>
        <v>0</v>
      </c>
      <c r="O120" s="34">
        <f t="shared" si="165"/>
        <v>0</v>
      </c>
      <c r="P120" s="34">
        <f t="shared" si="165"/>
        <v>14767</v>
      </c>
      <c r="Q120" s="34">
        <f t="shared" si="165"/>
        <v>0</v>
      </c>
      <c r="R120" s="34">
        <f t="shared" si="165"/>
        <v>14767</v>
      </c>
      <c r="S120" s="34">
        <f t="shared" ref="S120:X120" si="166">S121+S123+S125</f>
        <v>0</v>
      </c>
      <c r="T120" s="34">
        <f t="shared" si="166"/>
        <v>0</v>
      </c>
      <c r="U120" s="34">
        <f t="shared" si="166"/>
        <v>0</v>
      </c>
      <c r="V120" s="34">
        <f t="shared" si="166"/>
        <v>14767</v>
      </c>
      <c r="W120" s="34">
        <f t="shared" si="166"/>
        <v>0</v>
      </c>
      <c r="X120" s="34">
        <f t="shared" si="166"/>
        <v>14767</v>
      </c>
      <c r="Y120" s="34">
        <f t="shared" ref="Y120:AD120" si="167">Y121+Y123+Y125</f>
        <v>0</v>
      </c>
      <c r="Z120" s="34">
        <f t="shared" si="167"/>
        <v>0</v>
      </c>
      <c r="AA120" s="34">
        <f t="shared" si="167"/>
        <v>0</v>
      </c>
      <c r="AB120" s="34">
        <f t="shared" si="167"/>
        <v>14767</v>
      </c>
      <c r="AC120" s="34">
        <f t="shared" si="167"/>
        <v>0</v>
      </c>
      <c r="AD120" s="34">
        <f t="shared" si="167"/>
        <v>14767</v>
      </c>
      <c r="AE120" s="34">
        <f t="shared" ref="AE120:AJ120" si="168">AE121+AE123+AE125</f>
        <v>0</v>
      </c>
      <c r="AF120" s="34">
        <f t="shared" si="168"/>
        <v>0</v>
      </c>
      <c r="AG120" s="34">
        <f t="shared" si="168"/>
        <v>0</v>
      </c>
      <c r="AH120" s="34">
        <f t="shared" si="168"/>
        <v>14767</v>
      </c>
      <c r="AI120" s="34">
        <f t="shared" si="168"/>
        <v>0</v>
      </c>
      <c r="AJ120" s="34">
        <f t="shared" si="168"/>
        <v>14767</v>
      </c>
      <c r="AK120" s="108">
        <f t="shared" ref="AK120:AP120" si="169">AK121+AK123+AK125</f>
        <v>0</v>
      </c>
      <c r="AL120" s="108">
        <f t="shared" si="169"/>
        <v>0</v>
      </c>
      <c r="AM120" s="108">
        <f t="shared" si="169"/>
        <v>0</v>
      </c>
      <c r="AN120" s="34">
        <f t="shared" si="169"/>
        <v>14767</v>
      </c>
      <c r="AO120" s="34">
        <f t="shared" si="169"/>
        <v>0</v>
      </c>
      <c r="AP120" s="34">
        <f t="shared" si="169"/>
        <v>14767</v>
      </c>
      <c r="AQ120" s="108">
        <f t="shared" ref="AQ120:AV120" si="170">AQ121+AQ123+AQ125</f>
        <v>0</v>
      </c>
      <c r="AR120" s="108">
        <f t="shared" si="170"/>
        <v>0</v>
      </c>
      <c r="AS120" s="108">
        <f t="shared" si="170"/>
        <v>0</v>
      </c>
      <c r="AT120" s="34">
        <f t="shared" si="170"/>
        <v>14767</v>
      </c>
      <c r="AU120" s="34">
        <f t="shared" si="170"/>
        <v>0</v>
      </c>
      <c r="AV120" s="34">
        <f t="shared" si="170"/>
        <v>14767</v>
      </c>
    </row>
    <row r="121" spans="1:48" ht="82.5">
      <c r="A121" s="31" t="s">
        <v>482</v>
      </c>
      <c r="B121" s="32" t="s">
        <v>48</v>
      </c>
      <c r="C121" s="32" t="s">
        <v>71</v>
      </c>
      <c r="D121" s="36" t="s">
        <v>261</v>
      </c>
      <c r="E121" s="32" t="s">
        <v>104</v>
      </c>
      <c r="F121" s="34">
        <f t="shared" ref="F121:AV121" si="171">F122</f>
        <v>13387</v>
      </c>
      <c r="G121" s="34">
        <f t="shared" si="171"/>
        <v>13387</v>
      </c>
      <c r="H121" s="34">
        <f t="shared" si="171"/>
        <v>0</v>
      </c>
      <c r="I121" s="34">
        <f t="shared" si="171"/>
        <v>0</v>
      </c>
      <c r="J121" s="34">
        <f t="shared" si="171"/>
        <v>13387</v>
      </c>
      <c r="K121" s="34"/>
      <c r="L121" s="34">
        <f t="shared" si="171"/>
        <v>13387</v>
      </c>
      <c r="M121" s="34">
        <f t="shared" si="171"/>
        <v>0</v>
      </c>
      <c r="N121" s="34">
        <f t="shared" si="171"/>
        <v>0</v>
      </c>
      <c r="O121" s="34">
        <f t="shared" si="171"/>
        <v>0</v>
      </c>
      <c r="P121" s="34">
        <f t="shared" si="171"/>
        <v>13387</v>
      </c>
      <c r="Q121" s="34">
        <f t="shared" si="171"/>
        <v>0</v>
      </c>
      <c r="R121" s="34">
        <f t="shared" si="171"/>
        <v>13387</v>
      </c>
      <c r="S121" s="34">
        <f t="shared" si="171"/>
        <v>0</v>
      </c>
      <c r="T121" s="34">
        <f t="shared" si="171"/>
        <v>0</v>
      </c>
      <c r="U121" s="34">
        <f t="shared" si="171"/>
        <v>0</v>
      </c>
      <c r="V121" s="34">
        <f t="shared" si="171"/>
        <v>13387</v>
      </c>
      <c r="W121" s="34">
        <f t="shared" si="171"/>
        <v>0</v>
      </c>
      <c r="X121" s="34">
        <f t="shared" si="171"/>
        <v>13387</v>
      </c>
      <c r="Y121" s="34">
        <f t="shared" si="171"/>
        <v>0</v>
      </c>
      <c r="Z121" s="34">
        <f t="shared" si="171"/>
        <v>0</v>
      </c>
      <c r="AA121" s="34">
        <f t="shared" si="171"/>
        <v>0</v>
      </c>
      <c r="AB121" s="34">
        <f t="shared" si="171"/>
        <v>13387</v>
      </c>
      <c r="AC121" s="34">
        <f t="shared" si="171"/>
        <v>0</v>
      </c>
      <c r="AD121" s="34">
        <f t="shared" si="171"/>
        <v>13387</v>
      </c>
      <c r="AE121" s="34">
        <f t="shared" si="171"/>
        <v>0</v>
      </c>
      <c r="AF121" s="34">
        <f t="shared" si="171"/>
        <v>0</v>
      </c>
      <c r="AG121" s="34">
        <f t="shared" si="171"/>
        <v>0</v>
      </c>
      <c r="AH121" s="34">
        <f t="shared" si="171"/>
        <v>13387</v>
      </c>
      <c r="AI121" s="34">
        <f t="shared" si="171"/>
        <v>0</v>
      </c>
      <c r="AJ121" s="34">
        <f t="shared" si="171"/>
        <v>13387</v>
      </c>
      <c r="AK121" s="108">
        <f t="shared" si="171"/>
        <v>0</v>
      </c>
      <c r="AL121" s="108">
        <f t="shared" si="171"/>
        <v>0</v>
      </c>
      <c r="AM121" s="108">
        <f t="shared" si="171"/>
        <v>0</v>
      </c>
      <c r="AN121" s="34">
        <f t="shared" si="171"/>
        <v>13387</v>
      </c>
      <c r="AO121" s="34">
        <f t="shared" si="171"/>
        <v>0</v>
      </c>
      <c r="AP121" s="34">
        <f t="shared" si="171"/>
        <v>13387</v>
      </c>
      <c r="AQ121" s="108">
        <f t="shared" si="171"/>
        <v>0</v>
      </c>
      <c r="AR121" s="108">
        <f t="shared" si="171"/>
        <v>0</v>
      </c>
      <c r="AS121" s="108">
        <f t="shared" si="171"/>
        <v>0</v>
      </c>
      <c r="AT121" s="34">
        <f t="shared" si="171"/>
        <v>13387</v>
      </c>
      <c r="AU121" s="34">
        <f t="shared" si="171"/>
        <v>0</v>
      </c>
      <c r="AV121" s="34">
        <f t="shared" si="171"/>
        <v>13387</v>
      </c>
    </row>
    <row r="122" spans="1:48" ht="33">
      <c r="A122" s="35" t="s">
        <v>186</v>
      </c>
      <c r="B122" s="32" t="s">
        <v>48</v>
      </c>
      <c r="C122" s="32" t="s">
        <v>71</v>
      </c>
      <c r="D122" s="36" t="s">
        <v>261</v>
      </c>
      <c r="E122" s="32" t="s">
        <v>185</v>
      </c>
      <c r="F122" s="34">
        <v>13387</v>
      </c>
      <c r="G122" s="34">
        <v>13387</v>
      </c>
      <c r="H122" s="34"/>
      <c r="I122" s="34"/>
      <c r="J122" s="34">
        <f>F122+H122</f>
        <v>13387</v>
      </c>
      <c r="K122" s="34"/>
      <c r="L122" s="34">
        <f>G122+I122</f>
        <v>13387</v>
      </c>
      <c r="M122" s="22"/>
      <c r="N122" s="22"/>
      <c r="O122" s="22"/>
      <c r="P122" s="34">
        <f>J122+M122</f>
        <v>13387</v>
      </c>
      <c r="Q122" s="34">
        <f>K122+N122</f>
        <v>0</v>
      </c>
      <c r="R122" s="34">
        <f>L122+O122</f>
        <v>13387</v>
      </c>
      <c r="S122" s="22"/>
      <c r="T122" s="22"/>
      <c r="U122" s="22"/>
      <c r="V122" s="34">
        <f>P122+S122</f>
        <v>13387</v>
      </c>
      <c r="W122" s="34">
        <f>Q122+T122</f>
        <v>0</v>
      </c>
      <c r="X122" s="34">
        <f>R122+U122</f>
        <v>13387</v>
      </c>
      <c r="Y122" s="22"/>
      <c r="Z122" s="22"/>
      <c r="AA122" s="22"/>
      <c r="AB122" s="34">
        <f>V122+Y122</f>
        <v>13387</v>
      </c>
      <c r="AC122" s="34">
        <f>W122+Z122</f>
        <v>0</v>
      </c>
      <c r="AD122" s="34">
        <f>X122+AA122</f>
        <v>13387</v>
      </c>
      <c r="AE122" s="22"/>
      <c r="AF122" s="22"/>
      <c r="AG122" s="22"/>
      <c r="AH122" s="34">
        <f>AB122+AE122</f>
        <v>13387</v>
      </c>
      <c r="AI122" s="34">
        <f>AC122+AF122</f>
        <v>0</v>
      </c>
      <c r="AJ122" s="34">
        <f>AD122+AG122</f>
        <v>13387</v>
      </c>
      <c r="AK122" s="115"/>
      <c r="AL122" s="115"/>
      <c r="AM122" s="115"/>
      <c r="AN122" s="34">
        <f>AH122+AK122</f>
        <v>13387</v>
      </c>
      <c r="AO122" s="34">
        <f>AI122+AL122</f>
        <v>0</v>
      </c>
      <c r="AP122" s="34">
        <f>AJ122+AM122</f>
        <v>13387</v>
      </c>
      <c r="AQ122" s="115"/>
      <c r="AR122" s="115"/>
      <c r="AS122" s="115"/>
      <c r="AT122" s="34">
        <f>AN122+AQ122</f>
        <v>13387</v>
      </c>
      <c r="AU122" s="34">
        <f>AO122+AR122</f>
        <v>0</v>
      </c>
      <c r="AV122" s="34">
        <f>AP122+AS122</f>
        <v>13387</v>
      </c>
    </row>
    <row r="123" spans="1:48" ht="33">
      <c r="A123" s="83" t="s">
        <v>437</v>
      </c>
      <c r="B123" s="32" t="s">
        <v>48</v>
      </c>
      <c r="C123" s="32" t="s">
        <v>71</v>
      </c>
      <c r="D123" s="36" t="s">
        <v>261</v>
      </c>
      <c r="E123" s="32" t="s">
        <v>79</v>
      </c>
      <c r="F123" s="34">
        <f t="shared" ref="F123:AV123" si="172">F124</f>
        <v>1373</v>
      </c>
      <c r="G123" s="34">
        <f t="shared" si="172"/>
        <v>1373</v>
      </c>
      <c r="H123" s="34">
        <f t="shared" si="172"/>
        <v>0</v>
      </c>
      <c r="I123" s="34">
        <f t="shared" si="172"/>
        <v>0</v>
      </c>
      <c r="J123" s="34">
        <f t="shared" si="172"/>
        <v>1373</v>
      </c>
      <c r="K123" s="34"/>
      <c r="L123" s="34">
        <f t="shared" si="172"/>
        <v>1373</v>
      </c>
      <c r="M123" s="34">
        <f t="shared" si="172"/>
        <v>0</v>
      </c>
      <c r="N123" s="34">
        <f t="shared" si="172"/>
        <v>0</v>
      </c>
      <c r="O123" s="34">
        <f t="shared" si="172"/>
        <v>0</v>
      </c>
      <c r="P123" s="34">
        <f t="shared" si="172"/>
        <v>1373</v>
      </c>
      <c r="Q123" s="34">
        <f t="shared" si="172"/>
        <v>0</v>
      </c>
      <c r="R123" s="34">
        <f t="shared" si="172"/>
        <v>1373</v>
      </c>
      <c r="S123" s="34">
        <f t="shared" si="172"/>
        <v>0</v>
      </c>
      <c r="T123" s="34">
        <f t="shared" si="172"/>
        <v>0</v>
      </c>
      <c r="U123" s="34">
        <f t="shared" si="172"/>
        <v>0</v>
      </c>
      <c r="V123" s="34">
        <f t="shared" si="172"/>
        <v>1373</v>
      </c>
      <c r="W123" s="34">
        <f t="shared" si="172"/>
        <v>0</v>
      </c>
      <c r="X123" s="34">
        <f t="shared" si="172"/>
        <v>1373</v>
      </c>
      <c r="Y123" s="34">
        <f t="shared" si="172"/>
        <v>0</v>
      </c>
      <c r="Z123" s="34">
        <f t="shared" si="172"/>
        <v>0</v>
      </c>
      <c r="AA123" s="34">
        <f t="shared" si="172"/>
        <v>0</v>
      </c>
      <c r="AB123" s="34">
        <f t="shared" si="172"/>
        <v>1373</v>
      </c>
      <c r="AC123" s="34">
        <f t="shared" si="172"/>
        <v>0</v>
      </c>
      <c r="AD123" s="34">
        <f t="shared" si="172"/>
        <v>1373</v>
      </c>
      <c r="AE123" s="34">
        <f t="shared" si="172"/>
        <v>0</v>
      </c>
      <c r="AF123" s="34">
        <f t="shared" si="172"/>
        <v>0</v>
      </c>
      <c r="AG123" s="34">
        <f t="shared" si="172"/>
        <v>0</v>
      </c>
      <c r="AH123" s="34">
        <f t="shared" si="172"/>
        <v>1373</v>
      </c>
      <c r="AI123" s="34">
        <f t="shared" si="172"/>
        <v>0</v>
      </c>
      <c r="AJ123" s="34">
        <f t="shared" si="172"/>
        <v>1373</v>
      </c>
      <c r="AK123" s="108">
        <f t="shared" si="172"/>
        <v>0</v>
      </c>
      <c r="AL123" s="108">
        <f t="shared" si="172"/>
        <v>0</v>
      </c>
      <c r="AM123" s="108">
        <f t="shared" si="172"/>
        <v>0</v>
      </c>
      <c r="AN123" s="34">
        <f t="shared" si="172"/>
        <v>1373</v>
      </c>
      <c r="AO123" s="34">
        <f t="shared" si="172"/>
        <v>0</v>
      </c>
      <c r="AP123" s="34">
        <f t="shared" si="172"/>
        <v>1373</v>
      </c>
      <c r="AQ123" s="108">
        <f t="shared" si="172"/>
        <v>0</v>
      </c>
      <c r="AR123" s="108">
        <f t="shared" si="172"/>
        <v>0</v>
      </c>
      <c r="AS123" s="108">
        <f t="shared" si="172"/>
        <v>0</v>
      </c>
      <c r="AT123" s="34">
        <f t="shared" si="172"/>
        <v>1373</v>
      </c>
      <c r="AU123" s="34">
        <f t="shared" si="172"/>
        <v>0</v>
      </c>
      <c r="AV123" s="34">
        <f t="shared" si="172"/>
        <v>1373</v>
      </c>
    </row>
    <row r="124" spans="1:48" ht="49.5">
      <c r="A124" s="42" t="s">
        <v>176</v>
      </c>
      <c r="B124" s="32" t="s">
        <v>48</v>
      </c>
      <c r="C124" s="32" t="s">
        <v>71</v>
      </c>
      <c r="D124" s="36" t="s">
        <v>261</v>
      </c>
      <c r="E124" s="32" t="s">
        <v>175</v>
      </c>
      <c r="F124" s="34">
        <v>1373</v>
      </c>
      <c r="G124" s="34">
        <v>1373</v>
      </c>
      <c r="H124" s="34"/>
      <c r="I124" s="34"/>
      <c r="J124" s="34">
        <f>F124+H124</f>
        <v>1373</v>
      </c>
      <c r="K124" s="34"/>
      <c r="L124" s="34">
        <f>G124+I124</f>
        <v>1373</v>
      </c>
      <c r="M124" s="22"/>
      <c r="N124" s="22"/>
      <c r="O124" s="22"/>
      <c r="P124" s="34">
        <f>J124+M124</f>
        <v>1373</v>
      </c>
      <c r="Q124" s="34">
        <f>K124+N124</f>
        <v>0</v>
      </c>
      <c r="R124" s="34">
        <f>L124+O124</f>
        <v>1373</v>
      </c>
      <c r="S124" s="22"/>
      <c r="T124" s="22"/>
      <c r="U124" s="22"/>
      <c r="V124" s="34">
        <f>P124+S124</f>
        <v>1373</v>
      </c>
      <c r="W124" s="34">
        <f>Q124+T124</f>
        <v>0</v>
      </c>
      <c r="X124" s="34">
        <f>R124+U124</f>
        <v>1373</v>
      </c>
      <c r="Y124" s="22"/>
      <c r="Z124" s="22"/>
      <c r="AA124" s="22"/>
      <c r="AB124" s="34">
        <f>V124+Y124</f>
        <v>1373</v>
      </c>
      <c r="AC124" s="34">
        <f>W124+Z124</f>
        <v>0</v>
      </c>
      <c r="AD124" s="34">
        <f>X124+AA124</f>
        <v>1373</v>
      </c>
      <c r="AE124" s="22"/>
      <c r="AF124" s="22"/>
      <c r="AG124" s="22"/>
      <c r="AH124" s="34">
        <f>AB124+AE124</f>
        <v>1373</v>
      </c>
      <c r="AI124" s="34">
        <f>AC124+AF124</f>
        <v>0</v>
      </c>
      <c r="AJ124" s="34">
        <f>AD124+AG124</f>
        <v>1373</v>
      </c>
      <c r="AK124" s="115"/>
      <c r="AL124" s="115"/>
      <c r="AM124" s="115"/>
      <c r="AN124" s="34">
        <f>AH124+AK124</f>
        <v>1373</v>
      </c>
      <c r="AO124" s="34">
        <f>AI124+AL124</f>
        <v>0</v>
      </c>
      <c r="AP124" s="34">
        <f>AJ124+AM124</f>
        <v>1373</v>
      </c>
      <c r="AQ124" s="115"/>
      <c r="AR124" s="115"/>
      <c r="AS124" s="115"/>
      <c r="AT124" s="34">
        <f>AN124+AQ124</f>
        <v>1373</v>
      </c>
      <c r="AU124" s="34">
        <f>AO124+AR124</f>
        <v>0</v>
      </c>
      <c r="AV124" s="34">
        <f>AP124+AS124</f>
        <v>1373</v>
      </c>
    </row>
    <row r="125" spans="1:48" ht="16.5">
      <c r="A125" s="31" t="s">
        <v>98</v>
      </c>
      <c r="B125" s="32" t="s">
        <v>48</v>
      </c>
      <c r="C125" s="32" t="s">
        <v>71</v>
      </c>
      <c r="D125" s="36" t="s">
        <v>261</v>
      </c>
      <c r="E125" s="32" t="s">
        <v>99</v>
      </c>
      <c r="F125" s="34">
        <f t="shared" ref="F125:AV125" si="173">F126</f>
        <v>7</v>
      </c>
      <c r="G125" s="34">
        <f t="shared" si="173"/>
        <v>7</v>
      </c>
      <c r="H125" s="34">
        <f t="shared" si="173"/>
        <v>0</v>
      </c>
      <c r="I125" s="34">
        <f t="shared" si="173"/>
        <v>0</v>
      </c>
      <c r="J125" s="34">
        <f t="shared" si="173"/>
        <v>7</v>
      </c>
      <c r="K125" s="34"/>
      <c r="L125" s="34">
        <f t="shared" si="173"/>
        <v>7</v>
      </c>
      <c r="M125" s="34">
        <f t="shared" si="173"/>
        <v>0</v>
      </c>
      <c r="N125" s="34">
        <f t="shared" si="173"/>
        <v>0</v>
      </c>
      <c r="O125" s="34">
        <f t="shared" si="173"/>
        <v>0</v>
      </c>
      <c r="P125" s="34">
        <f t="shared" si="173"/>
        <v>7</v>
      </c>
      <c r="Q125" s="34">
        <f t="shared" si="173"/>
        <v>0</v>
      </c>
      <c r="R125" s="34">
        <f t="shared" si="173"/>
        <v>7</v>
      </c>
      <c r="S125" s="34">
        <f t="shared" si="173"/>
        <v>0</v>
      </c>
      <c r="T125" s="34">
        <f t="shared" si="173"/>
        <v>0</v>
      </c>
      <c r="U125" s="34">
        <f t="shared" si="173"/>
        <v>0</v>
      </c>
      <c r="V125" s="34">
        <f t="shared" si="173"/>
        <v>7</v>
      </c>
      <c r="W125" s="34">
        <f t="shared" si="173"/>
        <v>0</v>
      </c>
      <c r="X125" s="34">
        <f t="shared" si="173"/>
        <v>7</v>
      </c>
      <c r="Y125" s="34">
        <f t="shared" si="173"/>
        <v>0</v>
      </c>
      <c r="Z125" s="34">
        <f t="shared" si="173"/>
        <v>0</v>
      </c>
      <c r="AA125" s="34">
        <f t="shared" si="173"/>
        <v>0</v>
      </c>
      <c r="AB125" s="34">
        <f t="shared" si="173"/>
        <v>7</v>
      </c>
      <c r="AC125" s="34">
        <f t="shared" si="173"/>
        <v>0</v>
      </c>
      <c r="AD125" s="34">
        <f t="shared" si="173"/>
        <v>7</v>
      </c>
      <c r="AE125" s="34">
        <f t="shared" si="173"/>
        <v>0</v>
      </c>
      <c r="AF125" s="34">
        <f t="shared" si="173"/>
        <v>0</v>
      </c>
      <c r="AG125" s="34">
        <f t="shared" si="173"/>
        <v>0</v>
      </c>
      <c r="AH125" s="34">
        <f t="shared" si="173"/>
        <v>7</v>
      </c>
      <c r="AI125" s="34">
        <f t="shared" si="173"/>
        <v>0</v>
      </c>
      <c r="AJ125" s="34">
        <f t="shared" si="173"/>
        <v>7</v>
      </c>
      <c r="AK125" s="108">
        <f t="shared" si="173"/>
        <v>0</v>
      </c>
      <c r="AL125" s="108">
        <f t="shared" si="173"/>
        <v>0</v>
      </c>
      <c r="AM125" s="108">
        <f t="shared" si="173"/>
        <v>0</v>
      </c>
      <c r="AN125" s="34">
        <f t="shared" si="173"/>
        <v>7</v>
      </c>
      <c r="AO125" s="34">
        <f t="shared" si="173"/>
        <v>0</v>
      </c>
      <c r="AP125" s="34">
        <f t="shared" si="173"/>
        <v>7</v>
      </c>
      <c r="AQ125" s="108">
        <f t="shared" si="173"/>
        <v>0</v>
      </c>
      <c r="AR125" s="108">
        <f t="shared" si="173"/>
        <v>0</v>
      </c>
      <c r="AS125" s="108">
        <f t="shared" si="173"/>
        <v>0</v>
      </c>
      <c r="AT125" s="34">
        <f t="shared" si="173"/>
        <v>7</v>
      </c>
      <c r="AU125" s="34">
        <f t="shared" si="173"/>
        <v>0</v>
      </c>
      <c r="AV125" s="34">
        <f t="shared" si="173"/>
        <v>7</v>
      </c>
    </row>
    <row r="126" spans="1:48" ht="16.5">
      <c r="A126" s="31" t="s">
        <v>178</v>
      </c>
      <c r="B126" s="32" t="s">
        <v>48</v>
      </c>
      <c r="C126" s="32" t="s">
        <v>71</v>
      </c>
      <c r="D126" s="36" t="s">
        <v>261</v>
      </c>
      <c r="E126" s="32" t="s">
        <v>177</v>
      </c>
      <c r="F126" s="34">
        <v>7</v>
      </c>
      <c r="G126" s="34">
        <v>7</v>
      </c>
      <c r="H126" s="34"/>
      <c r="I126" s="34"/>
      <c r="J126" s="34">
        <f>F126+H126</f>
        <v>7</v>
      </c>
      <c r="K126" s="34"/>
      <c r="L126" s="34">
        <f>G126+I126</f>
        <v>7</v>
      </c>
      <c r="M126" s="22"/>
      <c r="N126" s="22"/>
      <c r="O126" s="22"/>
      <c r="P126" s="34">
        <f>J126+M126</f>
        <v>7</v>
      </c>
      <c r="Q126" s="34">
        <f>K126+N126</f>
        <v>0</v>
      </c>
      <c r="R126" s="34">
        <f>L126+O126</f>
        <v>7</v>
      </c>
      <c r="S126" s="22"/>
      <c r="T126" s="22"/>
      <c r="U126" s="22"/>
      <c r="V126" s="34">
        <f>P126+S126</f>
        <v>7</v>
      </c>
      <c r="W126" s="34">
        <f>Q126+T126</f>
        <v>0</v>
      </c>
      <c r="X126" s="34">
        <f>R126+U126</f>
        <v>7</v>
      </c>
      <c r="Y126" s="22"/>
      <c r="Z126" s="22"/>
      <c r="AA126" s="22"/>
      <c r="AB126" s="34">
        <f>V126+Y126</f>
        <v>7</v>
      </c>
      <c r="AC126" s="34">
        <f>W126+Z126</f>
        <v>0</v>
      </c>
      <c r="AD126" s="34">
        <f>X126+AA126</f>
        <v>7</v>
      </c>
      <c r="AE126" s="22"/>
      <c r="AF126" s="22"/>
      <c r="AG126" s="22"/>
      <c r="AH126" s="34">
        <f>AB126+AE126</f>
        <v>7</v>
      </c>
      <c r="AI126" s="34">
        <f>AC126+AF126</f>
        <v>0</v>
      </c>
      <c r="AJ126" s="34">
        <f>AD126+AG126</f>
        <v>7</v>
      </c>
      <c r="AK126" s="115"/>
      <c r="AL126" s="115"/>
      <c r="AM126" s="115"/>
      <c r="AN126" s="34">
        <f>AH126+AK126</f>
        <v>7</v>
      </c>
      <c r="AO126" s="34">
        <f>AI126+AL126</f>
        <v>0</v>
      </c>
      <c r="AP126" s="34">
        <f>AJ126+AM126</f>
        <v>7</v>
      </c>
      <c r="AQ126" s="115"/>
      <c r="AR126" s="115"/>
      <c r="AS126" s="115"/>
      <c r="AT126" s="34">
        <f>AN126+AQ126</f>
        <v>7</v>
      </c>
      <c r="AU126" s="34">
        <f>AO126+AR126</f>
        <v>0</v>
      </c>
      <c r="AV126" s="34">
        <f>AP126+AS126</f>
        <v>7</v>
      </c>
    </row>
    <row r="127" spans="1:48" ht="33">
      <c r="A127" s="31" t="s">
        <v>116</v>
      </c>
      <c r="B127" s="32" t="s">
        <v>48</v>
      </c>
      <c r="C127" s="32" t="s">
        <v>71</v>
      </c>
      <c r="D127" s="36" t="s">
        <v>262</v>
      </c>
      <c r="E127" s="32"/>
      <c r="F127" s="34">
        <f t="shared" ref="F127:G127" si="174">F128+F130+F132</f>
        <v>95402</v>
      </c>
      <c r="G127" s="34">
        <f t="shared" si="174"/>
        <v>95402</v>
      </c>
      <c r="H127" s="34">
        <f t="shared" ref="H127:L127" si="175">H128+H130+H132</f>
        <v>0</v>
      </c>
      <c r="I127" s="34">
        <f t="shared" si="175"/>
        <v>0</v>
      </c>
      <c r="J127" s="34">
        <f t="shared" si="175"/>
        <v>95402</v>
      </c>
      <c r="K127" s="34"/>
      <c r="L127" s="34">
        <f t="shared" si="175"/>
        <v>95402</v>
      </c>
      <c r="M127" s="34">
        <f t="shared" ref="M127:R127" si="176">M128+M130+M132</f>
        <v>0</v>
      </c>
      <c r="N127" s="34">
        <f t="shared" si="176"/>
        <v>0</v>
      </c>
      <c r="O127" s="34">
        <f t="shared" si="176"/>
        <v>0</v>
      </c>
      <c r="P127" s="34">
        <f t="shared" si="176"/>
        <v>95402</v>
      </c>
      <c r="Q127" s="34">
        <f t="shared" si="176"/>
        <v>0</v>
      </c>
      <c r="R127" s="34">
        <f t="shared" si="176"/>
        <v>95402</v>
      </c>
      <c r="S127" s="34">
        <f t="shared" ref="S127:X127" si="177">S128+S130+S132</f>
        <v>0</v>
      </c>
      <c r="T127" s="34">
        <f t="shared" si="177"/>
        <v>0</v>
      </c>
      <c r="U127" s="34">
        <f t="shared" si="177"/>
        <v>0</v>
      </c>
      <c r="V127" s="34">
        <f t="shared" si="177"/>
        <v>95402</v>
      </c>
      <c r="W127" s="34">
        <f t="shared" si="177"/>
        <v>0</v>
      </c>
      <c r="X127" s="34">
        <f t="shared" si="177"/>
        <v>95402</v>
      </c>
      <c r="Y127" s="34">
        <f t="shared" ref="Y127:AD127" si="178">Y128+Y130+Y132</f>
        <v>0</v>
      </c>
      <c r="Z127" s="34">
        <f t="shared" si="178"/>
        <v>0</v>
      </c>
      <c r="AA127" s="34">
        <f t="shared" si="178"/>
        <v>0</v>
      </c>
      <c r="AB127" s="34">
        <f t="shared" si="178"/>
        <v>95402</v>
      </c>
      <c r="AC127" s="34">
        <f t="shared" si="178"/>
        <v>0</v>
      </c>
      <c r="AD127" s="34">
        <f t="shared" si="178"/>
        <v>95402</v>
      </c>
      <c r="AE127" s="34">
        <f t="shared" ref="AE127:AJ127" si="179">AE128+AE130+AE132</f>
        <v>0</v>
      </c>
      <c r="AF127" s="34">
        <f t="shared" si="179"/>
        <v>0</v>
      </c>
      <c r="AG127" s="34">
        <f t="shared" si="179"/>
        <v>0</v>
      </c>
      <c r="AH127" s="34">
        <f t="shared" si="179"/>
        <v>95402</v>
      </c>
      <c r="AI127" s="34">
        <f t="shared" si="179"/>
        <v>0</v>
      </c>
      <c r="AJ127" s="34">
        <f t="shared" si="179"/>
        <v>95402</v>
      </c>
      <c r="AK127" s="108">
        <f t="shared" ref="AK127:AP127" si="180">AK128+AK130+AK132</f>
        <v>0</v>
      </c>
      <c r="AL127" s="108">
        <f t="shared" si="180"/>
        <v>0</v>
      </c>
      <c r="AM127" s="108">
        <f t="shared" si="180"/>
        <v>0</v>
      </c>
      <c r="AN127" s="34">
        <f t="shared" si="180"/>
        <v>95402</v>
      </c>
      <c r="AO127" s="34">
        <f t="shared" si="180"/>
        <v>0</v>
      </c>
      <c r="AP127" s="34">
        <f t="shared" si="180"/>
        <v>95402</v>
      </c>
      <c r="AQ127" s="108">
        <f t="shared" ref="AQ127:AV127" si="181">AQ128+AQ130+AQ132</f>
        <v>0</v>
      </c>
      <c r="AR127" s="108">
        <f t="shared" si="181"/>
        <v>0</v>
      </c>
      <c r="AS127" s="108">
        <f t="shared" si="181"/>
        <v>0</v>
      </c>
      <c r="AT127" s="34">
        <f t="shared" si="181"/>
        <v>95402</v>
      </c>
      <c r="AU127" s="34">
        <f t="shared" si="181"/>
        <v>0</v>
      </c>
      <c r="AV127" s="34">
        <f t="shared" si="181"/>
        <v>95402</v>
      </c>
    </row>
    <row r="128" spans="1:48" ht="82.5">
      <c r="A128" s="31" t="s">
        <v>482</v>
      </c>
      <c r="B128" s="32" t="s">
        <v>48</v>
      </c>
      <c r="C128" s="32" t="s">
        <v>71</v>
      </c>
      <c r="D128" s="36" t="s">
        <v>262</v>
      </c>
      <c r="E128" s="32" t="s">
        <v>104</v>
      </c>
      <c r="F128" s="34">
        <f t="shared" ref="F128:AV128" si="182">F129</f>
        <v>57768</v>
      </c>
      <c r="G128" s="34">
        <f t="shared" si="182"/>
        <v>57768</v>
      </c>
      <c r="H128" s="34">
        <f t="shared" si="182"/>
        <v>0</v>
      </c>
      <c r="I128" s="34">
        <f t="shared" si="182"/>
        <v>0</v>
      </c>
      <c r="J128" s="34">
        <f t="shared" si="182"/>
        <v>57768</v>
      </c>
      <c r="K128" s="34"/>
      <c r="L128" s="34">
        <f t="shared" si="182"/>
        <v>57768</v>
      </c>
      <c r="M128" s="34">
        <f t="shared" si="182"/>
        <v>0</v>
      </c>
      <c r="N128" s="34">
        <f t="shared" si="182"/>
        <v>0</v>
      </c>
      <c r="O128" s="34">
        <f t="shared" si="182"/>
        <v>0</v>
      </c>
      <c r="P128" s="34">
        <f t="shared" si="182"/>
        <v>57768</v>
      </c>
      <c r="Q128" s="34">
        <f t="shared" si="182"/>
        <v>0</v>
      </c>
      <c r="R128" s="34">
        <f t="shared" si="182"/>
        <v>57768</v>
      </c>
      <c r="S128" s="34">
        <f t="shared" si="182"/>
        <v>0</v>
      </c>
      <c r="T128" s="34">
        <f t="shared" si="182"/>
        <v>0</v>
      </c>
      <c r="U128" s="34">
        <f t="shared" si="182"/>
        <v>0</v>
      </c>
      <c r="V128" s="34">
        <f t="shared" si="182"/>
        <v>57768</v>
      </c>
      <c r="W128" s="34">
        <f t="shared" si="182"/>
        <v>0</v>
      </c>
      <c r="X128" s="34">
        <f t="shared" si="182"/>
        <v>57768</v>
      </c>
      <c r="Y128" s="34">
        <f t="shared" si="182"/>
        <v>0</v>
      </c>
      <c r="Z128" s="34">
        <f t="shared" si="182"/>
        <v>0</v>
      </c>
      <c r="AA128" s="34">
        <f t="shared" si="182"/>
        <v>0</v>
      </c>
      <c r="AB128" s="34">
        <f t="shared" si="182"/>
        <v>57768</v>
      </c>
      <c r="AC128" s="34">
        <f t="shared" si="182"/>
        <v>0</v>
      </c>
      <c r="AD128" s="34">
        <f t="shared" si="182"/>
        <v>57768</v>
      </c>
      <c r="AE128" s="34">
        <f t="shared" si="182"/>
        <v>0</v>
      </c>
      <c r="AF128" s="34">
        <f t="shared" si="182"/>
        <v>0</v>
      </c>
      <c r="AG128" s="34">
        <f t="shared" si="182"/>
        <v>0</v>
      </c>
      <c r="AH128" s="34">
        <f t="shared" si="182"/>
        <v>57768</v>
      </c>
      <c r="AI128" s="34">
        <f t="shared" si="182"/>
        <v>0</v>
      </c>
      <c r="AJ128" s="34">
        <f t="shared" si="182"/>
        <v>57768</v>
      </c>
      <c r="AK128" s="108">
        <f t="shared" si="182"/>
        <v>0</v>
      </c>
      <c r="AL128" s="108">
        <f t="shared" si="182"/>
        <v>0</v>
      </c>
      <c r="AM128" s="108">
        <f t="shared" si="182"/>
        <v>0</v>
      </c>
      <c r="AN128" s="34">
        <f t="shared" si="182"/>
        <v>57768</v>
      </c>
      <c r="AO128" s="34">
        <f t="shared" si="182"/>
        <v>0</v>
      </c>
      <c r="AP128" s="34">
        <f t="shared" si="182"/>
        <v>57768</v>
      </c>
      <c r="AQ128" s="108">
        <f t="shared" si="182"/>
        <v>0</v>
      </c>
      <c r="AR128" s="108">
        <f t="shared" si="182"/>
        <v>0</v>
      </c>
      <c r="AS128" s="108">
        <f t="shared" si="182"/>
        <v>0</v>
      </c>
      <c r="AT128" s="34">
        <f t="shared" si="182"/>
        <v>57768</v>
      </c>
      <c r="AU128" s="34">
        <f t="shared" si="182"/>
        <v>0</v>
      </c>
      <c r="AV128" s="34">
        <f t="shared" si="182"/>
        <v>57768</v>
      </c>
    </row>
    <row r="129" spans="1:48" ht="33">
      <c r="A129" s="35" t="s">
        <v>186</v>
      </c>
      <c r="B129" s="32" t="s">
        <v>48</v>
      </c>
      <c r="C129" s="32" t="s">
        <v>71</v>
      </c>
      <c r="D129" s="36" t="s">
        <v>262</v>
      </c>
      <c r="E129" s="32" t="s">
        <v>185</v>
      </c>
      <c r="F129" s="34">
        <f>56319+1449</f>
        <v>57768</v>
      </c>
      <c r="G129" s="34">
        <f>56319+1449</f>
        <v>57768</v>
      </c>
      <c r="H129" s="34"/>
      <c r="I129" s="34"/>
      <c r="J129" s="34">
        <f>F129+H129</f>
        <v>57768</v>
      </c>
      <c r="K129" s="34"/>
      <c r="L129" s="34">
        <f>G129+I129</f>
        <v>57768</v>
      </c>
      <c r="M129" s="22"/>
      <c r="N129" s="22"/>
      <c r="O129" s="22"/>
      <c r="P129" s="34">
        <f>J129+M129</f>
        <v>57768</v>
      </c>
      <c r="Q129" s="34">
        <f>K129+N129</f>
        <v>0</v>
      </c>
      <c r="R129" s="34">
        <f>L129+O129</f>
        <v>57768</v>
      </c>
      <c r="S129" s="22"/>
      <c r="T129" s="22"/>
      <c r="U129" s="22"/>
      <c r="V129" s="34">
        <f>P129+S129</f>
        <v>57768</v>
      </c>
      <c r="W129" s="34">
        <f>Q129+T129</f>
        <v>0</v>
      </c>
      <c r="X129" s="34">
        <f>R129+U129</f>
        <v>57768</v>
      </c>
      <c r="Y129" s="22"/>
      <c r="Z129" s="22"/>
      <c r="AA129" s="22"/>
      <c r="AB129" s="34">
        <f>V129+Y129</f>
        <v>57768</v>
      </c>
      <c r="AC129" s="34">
        <f>W129+Z129</f>
        <v>0</v>
      </c>
      <c r="AD129" s="34">
        <f>X129+AA129</f>
        <v>57768</v>
      </c>
      <c r="AE129" s="22"/>
      <c r="AF129" s="22"/>
      <c r="AG129" s="22"/>
      <c r="AH129" s="34">
        <f>AB129+AE129</f>
        <v>57768</v>
      </c>
      <c r="AI129" s="34">
        <f>AC129+AF129</f>
        <v>0</v>
      </c>
      <c r="AJ129" s="34">
        <f>AD129+AG129</f>
        <v>57768</v>
      </c>
      <c r="AK129" s="115"/>
      <c r="AL129" s="115"/>
      <c r="AM129" s="115"/>
      <c r="AN129" s="34">
        <f>AH129+AK129</f>
        <v>57768</v>
      </c>
      <c r="AO129" s="34">
        <f>AI129+AL129</f>
        <v>0</v>
      </c>
      <c r="AP129" s="34">
        <f>AJ129+AM129</f>
        <v>57768</v>
      </c>
      <c r="AQ129" s="115"/>
      <c r="AR129" s="115"/>
      <c r="AS129" s="115"/>
      <c r="AT129" s="34">
        <f>AN129+AQ129</f>
        <v>57768</v>
      </c>
      <c r="AU129" s="34">
        <f>AO129+AR129</f>
        <v>0</v>
      </c>
      <c r="AV129" s="34">
        <f>AP129+AS129</f>
        <v>57768</v>
      </c>
    </row>
    <row r="130" spans="1:48" ht="33">
      <c r="A130" s="83" t="s">
        <v>437</v>
      </c>
      <c r="B130" s="32" t="s">
        <v>48</v>
      </c>
      <c r="C130" s="32" t="s">
        <v>71</v>
      </c>
      <c r="D130" s="36" t="s">
        <v>262</v>
      </c>
      <c r="E130" s="32" t="s">
        <v>79</v>
      </c>
      <c r="F130" s="34">
        <f t="shared" ref="F130:AV130" si="183">F131</f>
        <v>37189</v>
      </c>
      <c r="G130" s="34">
        <f t="shared" si="183"/>
        <v>37189</v>
      </c>
      <c r="H130" s="34">
        <f t="shared" si="183"/>
        <v>0</v>
      </c>
      <c r="I130" s="34">
        <f t="shared" si="183"/>
        <v>0</v>
      </c>
      <c r="J130" s="34">
        <f t="shared" si="183"/>
        <v>37189</v>
      </c>
      <c r="K130" s="34"/>
      <c r="L130" s="34">
        <f t="shared" si="183"/>
        <v>37189</v>
      </c>
      <c r="M130" s="34">
        <f t="shared" si="183"/>
        <v>0</v>
      </c>
      <c r="N130" s="34">
        <f t="shared" si="183"/>
        <v>0</v>
      </c>
      <c r="O130" s="34">
        <f t="shared" si="183"/>
        <v>0</v>
      </c>
      <c r="P130" s="34">
        <f t="shared" si="183"/>
        <v>37189</v>
      </c>
      <c r="Q130" s="34">
        <f t="shared" si="183"/>
        <v>0</v>
      </c>
      <c r="R130" s="34">
        <f t="shared" si="183"/>
        <v>37189</v>
      </c>
      <c r="S130" s="34">
        <f t="shared" si="183"/>
        <v>0</v>
      </c>
      <c r="T130" s="34">
        <f t="shared" si="183"/>
        <v>0</v>
      </c>
      <c r="U130" s="34">
        <f t="shared" si="183"/>
        <v>0</v>
      </c>
      <c r="V130" s="34">
        <f t="shared" si="183"/>
        <v>37189</v>
      </c>
      <c r="W130" s="34">
        <f t="shared" si="183"/>
        <v>0</v>
      </c>
      <c r="X130" s="34">
        <f t="shared" si="183"/>
        <v>37189</v>
      </c>
      <c r="Y130" s="34">
        <f t="shared" si="183"/>
        <v>0</v>
      </c>
      <c r="Z130" s="34">
        <f t="shared" si="183"/>
        <v>0</v>
      </c>
      <c r="AA130" s="34">
        <f t="shared" si="183"/>
        <v>0</v>
      </c>
      <c r="AB130" s="34">
        <f t="shared" si="183"/>
        <v>37189</v>
      </c>
      <c r="AC130" s="34">
        <f t="shared" si="183"/>
        <v>0</v>
      </c>
      <c r="AD130" s="34">
        <f t="shared" si="183"/>
        <v>37189</v>
      </c>
      <c r="AE130" s="34">
        <f t="shared" si="183"/>
        <v>0</v>
      </c>
      <c r="AF130" s="34">
        <f t="shared" si="183"/>
        <v>0</v>
      </c>
      <c r="AG130" s="34">
        <f t="shared" si="183"/>
        <v>0</v>
      </c>
      <c r="AH130" s="34">
        <f t="shared" si="183"/>
        <v>37189</v>
      </c>
      <c r="AI130" s="34">
        <f t="shared" si="183"/>
        <v>0</v>
      </c>
      <c r="AJ130" s="34">
        <f t="shared" si="183"/>
        <v>37189</v>
      </c>
      <c r="AK130" s="108">
        <f t="shared" si="183"/>
        <v>0</v>
      </c>
      <c r="AL130" s="108">
        <f t="shared" si="183"/>
        <v>0</v>
      </c>
      <c r="AM130" s="108">
        <f t="shared" si="183"/>
        <v>0</v>
      </c>
      <c r="AN130" s="34">
        <f t="shared" si="183"/>
        <v>37189</v>
      </c>
      <c r="AO130" s="34">
        <f t="shared" si="183"/>
        <v>0</v>
      </c>
      <c r="AP130" s="34">
        <f t="shared" si="183"/>
        <v>37189</v>
      </c>
      <c r="AQ130" s="108">
        <f t="shared" si="183"/>
        <v>0</v>
      </c>
      <c r="AR130" s="108">
        <f t="shared" si="183"/>
        <v>0</v>
      </c>
      <c r="AS130" s="108">
        <f t="shared" si="183"/>
        <v>0</v>
      </c>
      <c r="AT130" s="34">
        <f t="shared" si="183"/>
        <v>37189</v>
      </c>
      <c r="AU130" s="34">
        <f t="shared" si="183"/>
        <v>0</v>
      </c>
      <c r="AV130" s="34">
        <f t="shared" si="183"/>
        <v>37189</v>
      </c>
    </row>
    <row r="131" spans="1:48" ht="49.5">
      <c r="A131" s="42" t="s">
        <v>176</v>
      </c>
      <c r="B131" s="32" t="s">
        <v>48</v>
      </c>
      <c r="C131" s="32" t="s">
        <v>71</v>
      </c>
      <c r="D131" s="36" t="s">
        <v>262</v>
      </c>
      <c r="E131" s="32" t="s">
        <v>175</v>
      </c>
      <c r="F131" s="34">
        <f>38638-1449</f>
        <v>37189</v>
      </c>
      <c r="G131" s="34">
        <f>38638-1449</f>
        <v>37189</v>
      </c>
      <c r="H131" s="34"/>
      <c r="I131" s="34"/>
      <c r="J131" s="34">
        <f>F131+H131</f>
        <v>37189</v>
      </c>
      <c r="K131" s="34"/>
      <c r="L131" s="34">
        <f>G131+I131</f>
        <v>37189</v>
      </c>
      <c r="M131" s="22"/>
      <c r="N131" s="22"/>
      <c r="O131" s="22"/>
      <c r="P131" s="34">
        <f>J131+M131</f>
        <v>37189</v>
      </c>
      <c r="Q131" s="34">
        <f>K131+N131</f>
        <v>0</v>
      </c>
      <c r="R131" s="34">
        <f>L131+O131</f>
        <v>37189</v>
      </c>
      <c r="S131" s="22"/>
      <c r="T131" s="22"/>
      <c r="U131" s="22"/>
      <c r="V131" s="34">
        <f>P131+S131</f>
        <v>37189</v>
      </c>
      <c r="W131" s="34">
        <f>Q131+T131</f>
        <v>0</v>
      </c>
      <c r="X131" s="34">
        <f>R131+U131</f>
        <v>37189</v>
      </c>
      <c r="Y131" s="22"/>
      <c r="Z131" s="22"/>
      <c r="AA131" s="22"/>
      <c r="AB131" s="34">
        <f>V131+Y131</f>
        <v>37189</v>
      </c>
      <c r="AC131" s="34">
        <f>W131+Z131</f>
        <v>0</v>
      </c>
      <c r="AD131" s="34">
        <f>X131+AA131</f>
        <v>37189</v>
      </c>
      <c r="AE131" s="22"/>
      <c r="AF131" s="22"/>
      <c r="AG131" s="22"/>
      <c r="AH131" s="34">
        <f>AB131+AE131</f>
        <v>37189</v>
      </c>
      <c r="AI131" s="34">
        <f>AC131+AF131</f>
        <v>0</v>
      </c>
      <c r="AJ131" s="34">
        <f>AD131+AG131</f>
        <v>37189</v>
      </c>
      <c r="AK131" s="115"/>
      <c r="AL131" s="115"/>
      <c r="AM131" s="115"/>
      <c r="AN131" s="34">
        <f>AH131+AK131</f>
        <v>37189</v>
      </c>
      <c r="AO131" s="34">
        <f>AI131+AL131</f>
        <v>0</v>
      </c>
      <c r="AP131" s="34">
        <f>AJ131+AM131</f>
        <v>37189</v>
      </c>
      <c r="AQ131" s="115"/>
      <c r="AR131" s="115"/>
      <c r="AS131" s="115"/>
      <c r="AT131" s="34">
        <f>AN131+AQ131</f>
        <v>37189</v>
      </c>
      <c r="AU131" s="34">
        <f>AO131+AR131</f>
        <v>0</v>
      </c>
      <c r="AV131" s="34">
        <f>AP131+AS131</f>
        <v>37189</v>
      </c>
    </row>
    <row r="132" spans="1:48" ht="16.5">
      <c r="A132" s="31" t="s">
        <v>98</v>
      </c>
      <c r="B132" s="32" t="s">
        <v>48</v>
      </c>
      <c r="C132" s="32" t="s">
        <v>71</v>
      </c>
      <c r="D132" s="36" t="s">
        <v>262</v>
      </c>
      <c r="E132" s="32" t="s">
        <v>99</v>
      </c>
      <c r="F132" s="34">
        <f t="shared" ref="F132:AV132" si="184">F133</f>
        <v>445</v>
      </c>
      <c r="G132" s="34">
        <f t="shared" si="184"/>
        <v>445</v>
      </c>
      <c r="H132" s="34">
        <f t="shared" si="184"/>
        <v>0</v>
      </c>
      <c r="I132" s="34">
        <f t="shared" si="184"/>
        <v>0</v>
      </c>
      <c r="J132" s="34">
        <f t="shared" si="184"/>
        <v>445</v>
      </c>
      <c r="K132" s="34"/>
      <c r="L132" s="34">
        <f t="shared" si="184"/>
        <v>445</v>
      </c>
      <c r="M132" s="34">
        <f t="shared" si="184"/>
        <v>0</v>
      </c>
      <c r="N132" s="34">
        <f t="shared" si="184"/>
        <v>0</v>
      </c>
      <c r="O132" s="34">
        <f t="shared" si="184"/>
        <v>0</v>
      </c>
      <c r="P132" s="34">
        <f t="shared" si="184"/>
        <v>445</v>
      </c>
      <c r="Q132" s="34">
        <f t="shared" si="184"/>
        <v>0</v>
      </c>
      <c r="R132" s="34">
        <f t="shared" si="184"/>
        <v>445</v>
      </c>
      <c r="S132" s="34">
        <f t="shared" si="184"/>
        <v>0</v>
      </c>
      <c r="T132" s="34">
        <f t="shared" si="184"/>
        <v>0</v>
      </c>
      <c r="U132" s="34">
        <f t="shared" si="184"/>
        <v>0</v>
      </c>
      <c r="V132" s="34">
        <f t="shared" si="184"/>
        <v>445</v>
      </c>
      <c r="W132" s="34">
        <f t="shared" si="184"/>
        <v>0</v>
      </c>
      <c r="X132" s="34">
        <f t="shared" si="184"/>
        <v>445</v>
      </c>
      <c r="Y132" s="34">
        <f t="shared" si="184"/>
        <v>0</v>
      </c>
      <c r="Z132" s="34">
        <f t="shared" si="184"/>
        <v>0</v>
      </c>
      <c r="AA132" s="34">
        <f t="shared" si="184"/>
        <v>0</v>
      </c>
      <c r="AB132" s="34">
        <f t="shared" si="184"/>
        <v>445</v>
      </c>
      <c r="AC132" s="34">
        <f t="shared" si="184"/>
        <v>0</v>
      </c>
      <c r="AD132" s="34">
        <f t="shared" si="184"/>
        <v>445</v>
      </c>
      <c r="AE132" s="34">
        <f t="shared" si="184"/>
        <v>0</v>
      </c>
      <c r="AF132" s="34">
        <f t="shared" si="184"/>
        <v>0</v>
      </c>
      <c r="AG132" s="34">
        <f t="shared" si="184"/>
        <v>0</v>
      </c>
      <c r="AH132" s="34">
        <f t="shared" si="184"/>
        <v>445</v>
      </c>
      <c r="AI132" s="34">
        <f t="shared" si="184"/>
        <v>0</v>
      </c>
      <c r="AJ132" s="34">
        <f t="shared" si="184"/>
        <v>445</v>
      </c>
      <c r="AK132" s="108">
        <f t="shared" si="184"/>
        <v>0</v>
      </c>
      <c r="AL132" s="108">
        <f t="shared" si="184"/>
        <v>0</v>
      </c>
      <c r="AM132" s="108">
        <f t="shared" si="184"/>
        <v>0</v>
      </c>
      <c r="AN132" s="34">
        <f t="shared" si="184"/>
        <v>445</v>
      </c>
      <c r="AO132" s="34">
        <f t="shared" si="184"/>
        <v>0</v>
      </c>
      <c r="AP132" s="34">
        <f t="shared" si="184"/>
        <v>445</v>
      </c>
      <c r="AQ132" s="108">
        <f t="shared" si="184"/>
        <v>0</v>
      </c>
      <c r="AR132" s="108">
        <f t="shared" si="184"/>
        <v>0</v>
      </c>
      <c r="AS132" s="108">
        <f t="shared" si="184"/>
        <v>0</v>
      </c>
      <c r="AT132" s="34">
        <f t="shared" si="184"/>
        <v>445</v>
      </c>
      <c r="AU132" s="34">
        <f t="shared" si="184"/>
        <v>0</v>
      </c>
      <c r="AV132" s="34">
        <f t="shared" si="184"/>
        <v>445</v>
      </c>
    </row>
    <row r="133" spans="1:48" ht="16.5">
      <c r="A133" s="31" t="s">
        <v>178</v>
      </c>
      <c r="B133" s="32" t="s">
        <v>48</v>
      </c>
      <c r="C133" s="32" t="s">
        <v>71</v>
      </c>
      <c r="D133" s="36" t="s">
        <v>262</v>
      </c>
      <c r="E133" s="32" t="s">
        <v>177</v>
      </c>
      <c r="F133" s="34">
        <v>445</v>
      </c>
      <c r="G133" s="34">
        <v>445</v>
      </c>
      <c r="H133" s="34"/>
      <c r="I133" s="34"/>
      <c r="J133" s="34">
        <f>F133+H133</f>
        <v>445</v>
      </c>
      <c r="K133" s="34"/>
      <c r="L133" s="34">
        <f>G133+I133</f>
        <v>445</v>
      </c>
      <c r="M133" s="22"/>
      <c r="N133" s="22"/>
      <c r="O133" s="22"/>
      <c r="P133" s="34">
        <f>J133+M133</f>
        <v>445</v>
      </c>
      <c r="Q133" s="34">
        <f>K133+N133</f>
        <v>0</v>
      </c>
      <c r="R133" s="34">
        <f>L133+O133</f>
        <v>445</v>
      </c>
      <c r="S133" s="22"/>
      <c r="T133" s="22"/>
      <c r="U133" s="22"/>
      <c r="V133" s="34">
        <f>P133+S133</f>
        <v>445</v>
      </c>
      <c r="W133" s="34">
        <f>Q133+T133</f>
        <v>0</v>
      </c>
      <c r="X133" s="34">
        <f>R133+U133</f>
        <v>445</v>
      </c>
      <c r="Y133" s="22"/>
      <c r="Z133" s="22"/>
      <c r="AA133" s="22"/>
      <c r="AB133" s="34">
        <f>V133+Y133</f>
        <v>445</v>
      </c>
      <c r="AC133" s="34">
        <f>W133+Z133</f>
        <v>0</v>
      </c>
      <c r="AD133" s="34">
        <f>X133+AA133</f>
        <v>445</v>
      </c>
      <c r="AE133" s="22"/>
      <c r="AF133" s="22"/>
      <c r="AG133" s="22"/>
      <c r="AH133" s="34">
        <f>AB133+AE133</f>
        <v>445</v>
      </c>
      <c r="AI133" s="34">
        <f>AC133+AF133</f>
        <v>0</v>
      </c>
      <c r="AJ133" s="34">
        <f>AD133+AG133</f>
        <v>445</v>
      </c>
      <c r="AK133" s="115"/>
      <c r="AL133" s="115"/>
      <c r="AM133" s="115"/>
      <c r="AN133" s="34">
        <f>AH133+AK133</f>
        <v>445</v>
      </c>
      <c r="AO133" s="34">
        <f>AI133+AL133</f>
        <v>0</v>
      </c>
      <c r="AP133" s="34">
        <f>AJ133+AM133</f>
        <v>445</v>
      </c>
      <c r="AQ133" s="115"/>
      <c r="AR133" s="115"/>
      <c r="AS133" s="115"/>
      <c r="AT133" s="34">
        <f>AN133+AQ133</f>
        <v>445</v>
      </c>
      <c r="AU133" s="34">
        <f>AO133+AR133</f>
        <v>0</v>
      </c>
      <c r="AV133" s="34">
        <f>AP133+AS133</f>
        <v>445</v>
      </c>
    </row>
    <row r="134" spans="1:48" ht="51">
      <c r="A134" s="31" t="s">
        <v>527</v>
      </c>
      <c r="B134" s="32" t="s">
        <v>48</v>
      </c>
      <c r="C134" s="32" t="s">
        <v>71</v>
      </c>
      <c r="D134" s="33" t="s">
        <v>528</v>
      </c>
      <c r="E134" s="41"/>
      <c r="F134" s="34">
        <f>F135</f>
        <v>0</v>
      </c>
      <c r="G134" s="34">
        <f t="shared" ref="G134:V137" si="185">G135</f>
        <v>0</v>
      </c>
      <c r="H134" s="34">
        <f t="shared" si="185"/>
        <v>300</v>
      </c>
      <c r="I134" s="34">
        <f t="shared" si="185"/>
        <v>300</v>
      </c>
      <c r="J134" s="34">
        <f t="shared" si="185"/>
        <v>300</v>
      </c>
      <c r="K134" s="34"/>
      <c r="L134" s="34">
        <f t="shared" si="185"/>
        <v>300</v>
      </c>
      <c r="M134" s="34">
        <f t="shared" si="185"/>
        <v>0</v>
      </c>
      <c r="N134" s="34">
        <f t="shared" si="185"/>
        <v>0</v>
      </c>
      <c r="O134" s="34">
        <f t="shared" si="185"/>
        <v>0</v>
      </c>
      <c r="P134" s="34">
        <f t="shared" si="185"/>
        <v>300</v>
      </c>
      <c r="Q134" s="34">
        <f t="shared" si="185"/>
        <v>0</v>
      </c>
      <c r="R134" s="34">
        <f t="shared" si="185"/>
        <v>300</v>
      </c>
      <c r="S134" s="34">
        <f t="shared" si="185"/>
        <v>0</v>
      </c>
      <c r="T134" s="34">
        <f t="shared" si="185"/>
        <v>0</v>
      </c>
      <c r="U134" s="34">
        <f t="shared" si="185"/>
        <v>0</v>
      </c>
      <c r="V134" s="34">
        <f t="shared" si="185"/>
        <v>300</v>
      </c>
      <c r="W134" s="34">
        <f t="shared" ref="S134:AH137" si="186">W135</f>
        <v>0</v>
      </c>
      <c r="X134" s="34">
        <f t="shared" si="186"/>
        <v>300</v>
      </c>
      <c r="Y134" s="34">
        <f t="shared" si="186"/>
        <v>0</v>
      </c>
      <c r="Z134" s="34">
        <f t="shared" si="186"/>
        <v>0</v>
      </c>
      <c r="AA134" s="34">
        <f t="shared" si="186"/>
        <v>0</v>
      </c>
      <c r="AB134" s="34">
        <f t="shared" si="186"/>
        <v>300</v>
      </c>
      <c r="AC134" s="34">
        <f t="shared" si="186"/>
        <v>0</v>
      </c>
      <c r="AD134" s="34">
        <f t="shared" si="186"/>
        <v>300</v>
      </c>
      <c r="AE134" s="34">
        <f t="shared" si="186"/>
        <v>0</v>
      </c>
      <c r="AF134" s="34">
        <f t="shared" si="186"/>
        <v>0</v>
      </c>
      <c r="AG134" s="34">
        <f t="shared" si="186"/>
        <v>0</v>
      </c>
      <c r="AH134" s="34">
        <f t="shared" si="186"/>
        <v>300</v>
      </c>
      <c r="AI134" s="34">
        <f t="shared" ref="AH134:AV137" si="187">AI135</f>
        <v>0</v>
      </c>
      <c r="AJ134" s="34">
        <f t="shared" si="187"/>
        <v>300</v>
      </c>
      <c r="AK134" s="108">
        <f t="shared" si="187"/>
        <v>0</v>
      </c>
      <c r="AL134" s="108">
        <f t="shared" si="187"/>
        <v>0</v>
      </c>
      <c r="AM134" s="108">
        <f t="shared" si="187"/>
        <v>0</v>
      </c>
      <c r="AN134" s="34">
        <f t="shared" si="187"/>
        <v>300</v>
      </c>
      <c r="AO134" s="34">
        <f t="shared" si="187"/>
        <v>0</v>
      </c>
      <c r="AP134" s="34">
        <f t="shared" si="187"/>
        <v>300</v>
      </c>
      <c r="AQ134" s="108">
        <f t="shared" si="187"/>
        <v>0</v>
      </c>
      <c r="AR134" s="108">
        <f t="shared" si="187"/>
        <v>0</v>
      </c>
      <c r="AS134" s="108">
        <f t="shared" si="187"/>
        <v>0</v>
      </c>
      <c r="AT134" s="34">
        <f t="shared" si="187"/>
        <v>300</v>
      </c>
      <c r="AU134" s="34">
        <f t="shared" si="187"/>
        <v>0</v>
      </c>
      <c r="AV134" s="34">
        <f t="shared" si="187"/>
        <v>300</v>
      </c>
    </row>
    <row r="135" spans="1:48" ht="16.5">
      <c r="A135" s="31" t="s">
        <v>77</v>
      </c>
      <c r="B135" s="32" t="s">
        <v>48</v>
      </c>
      <c r="C135" s="32" t="s">
        <v>71</v>
      </c>
      <c r="D135" s="33" t="s">
        <v>529</v>
      </c>
      <c r="E135" s="41"/>
      <c r="F135" s="34">
        <f>F136</f>
        <v>0</v>
      </c>
      <c r="G135" s="34">
        <f t="shared" si="185"/>
        <v>0</v>
      </c>
      <c r="H135" s="34">
        <f t="shared" si="185"/>
        <v>300</v>
      </c>
      <c r="I135" s="34">
        <f t="shared" si="185"/>
        <v>300</v>
      </c>
      <c r="J135" s="34">
        <f t="shared" si="185"/>
        <v>300</v>
      </c>
      <c r="K135" s="34"/>
      <c r="L135" s="34">
        <f t="shared" si="185"/>
        <v>300</v>
      </c>
      <c r="M135" s="34">
        <f t="shared" si="185"/>
        <v>0</v>
      </c>
      <c r="N135" s="34">
        <f t="shared" si="185"/>
        <v>0</v>
      </c>
      <c r="O135" s="34">
        <f t="shared" si="185"/>
        <v>0</v>
      </c>
      <c r="P135" s="34">
        <f t="shared" si="185"/>
        <v>300</v>
      </c>
      <c r="Q135" s="34">
        <f t="shared" si="185"/>
        <v>0</v>
      </c>
      <c r="R135" s="34">
        <f t="shared" si="185"/>
        <v>300</v>
      </c>
      <c r="S135" s="34">
        <f t="shared" si="186"/>
        <v>0</v>
      </c>
      <c r="T135" s="34">
        <f t="shared" si="186"/>
        <v>0</v>
      </c>
      <c r="U135" s="34">
        <f t="shared" si="186"/>
        <v>0</v>
      </c>
      <c r="V135" s="34">
        <f t="shared" si="186"/>
        <v>300</v>
      </c>
      <c r="W135" s="34">
        <f t="shared" si="186"/>
        <v>0</v>
      </c>
      <c r="X135" s="34">
        <f t="shared" si="186"/>
        <v>300</v>
      </c>
      <c r="Y135" s="34">
        <f t="shared" si="186"/>
        <v>0</v>
      </c>
      <c r="Z135" s="34">
        <f t="shared" si="186"/>
        <v>0</v>
      </c>
      <c r="AA135" s="34">
        <f t="shared" si="186"/>
        <v>0</v>
      </c>
      <c r="AB135" s="34">
        <f t="shared" si="186"/>
        <v>300</v>
      </c>
      <c r="AC135" s="34">
        <f t="shared" si="186"/>
        <v>0</v>
      </c>
      <c r="AD135" s="34">
        <f t="shared" si="186"/>
        <v>300</v>
      </c>
      <c r="AE135" s="34">
        <f t="shared" si="186"/>
        <v>0</v>
      </c>
      <c r="AF135" s="34">
        <f t="shared" si="186"/>
        <v>0</v>
      </c>
      <c r="AG135" s="34">
        <f t="shared" si="186"/>
        <v>0</v>
      </c>
      <c r="AH135" s="34">
        <f t="shared" si="187"/>
        <v>300</v>
      </c>
      <c r="AI135" s="34">
        <f t="shared" si="187"/>
        <v>0</v>
      </c>
      <c r="AJ135" s="34">
        <f t="shared" si="187"/>
        <v>300</v>
      </c>
      <c r="AK135" s="108">
        <f t="shared" si="187"/>
        <v>0</v>
      </c>
      <c r="AL135" s="108">
        <f t="shared" si="187"/>
        <v>0</v>
      </c>
      <c r="AM135" s="108">
        <f t="shared" si="187"/>
        <v>0</v>
      </c>
      <c r="AN135" s="34">
        <f t="shared" si="187"/>
        <v>300</v>
      </c>
      <c r="AO135" s="34">
        <f t="shared" si="187"/>
        <v>0</v>
      </c>
      <c r="AP135" s="34">
        <f t="shared" si="187"/>
        <v>300</v>
      </c>
      <c r="AQ135" s="108">
        <f t="shared" si="187"/>
        <v>0</v>
      </c>
      <c r="AR135" s="108">
        <f t="shared" si="187"/>
        <v>0</v>
      </c>
      <c r="AS135" s="108">
        <f t="shared" si="187"/>
        <v>0</v>
      </c>
      <c r="AT135" s="34">
        <f t="shared" si="187"/>
        <v>300</v>
      </c>
      <c r="AU135" s="34">
        <f t="shared" si="187"/>
        <v>0</v>
      </c>
      <c r="AV135" s="34">
        <f t="shared" si="187"/>
        <v>300</v>
      </c>
    </row>
    <row r="136" spans="1:48" ht="33">
      <c r="A136" s="31" t="s">
        <v>95</v>
      </c>
      <c r="B136" s="32" t="s">
        <v>48</v>
      </c>
      <c r="C136" s="32" t="s">
        <v>71</v>
      </c>
      <c r="D136" s="33" t="s">
        <v>530</v>
      </c>
      <c r="E136" s="41"/>
      <c r="F136" s="34">
        <f>F137</f>
        <v>0</v>
      </c>
      <c r="G136" s="34">
        <f t="shared" si="185"/>
        <v>0</v>
      </c>
      <c r="H136" s="34">
        <f t="shared" si="185"/>
        <v>300</v>
      </c>
      <c r="I136" s="34">
        <f t="shared" si="185"/>
        <v>300</v>
      </c>
      <c r="J136" s="34">
        <f t="shared" si="185"/>
        <v>300</v>
      </c>
      <c r="K136" s="34"/>
      <c r="L136" s="34">
        <f t="shared" si="185"/>
        <v>300</v>
      </c>
      <c r="M136" s="34">
        <f t="shared" si="185"/>
        <v>0</v>
      </c>
      <c r="N136" s="34">
        <f t="shared" si="185"/>
        <v>0</v>
      </c>
      <c r="O136" s="34">
        <f t="shared" si="185"/>
        <v>0</v>
      </c>
      <c r="P136" s="34">
        <f t="shared" si="185"/>
        <v>300</v>
      </c>
      <c r="Q136" s="34">
        <f t="shared" si="185"/>
        <v>0</v>
      </c>
      <c r="R136" s="34">
        <f t="shared" si="185"/>
        <v>300</v>
      </c>
      <c r="S136" s="34">
        <f t="shared" si="186"/>
        <v>0</v>
      </c>
      <c r="T136" s="34">
        <f t="shared" si="186"/>
        <v>0</v>
      </c>
      <c r="U136" s="34">
        <f t="shared" si="186"/>
        <v>0</v>
      </c>
      <c r="V136" s="34">
        <f t="shared" si="186"/>
        <v>300</v>
      </c>
      <c r="W136" s="34">
        <f t="shared" si="186"/>
        <v>0</v>
      </c>
      <c r="X136" s="34">
        <f t="shared" si="186"/>
        <v>300</v>
      </c>
      <c r="Y136" s="34">
        <f t="shared" si="186"/>
        <v>0</v>
      </c>
      <c r="Z136" s="34">
        <f t="shared" si="186"/>
        <v>0</v>
      </c>
      <c r="AA136" s="34">
        <f t="shared" si="186"/>
        <v>0</v>
      </c>
      <c r="AB136" s="34">
        <f t="shared" si="186"/>
        <v>300</v>
      </c>
      <c r="AC136" s="34">
        <f t="shared" si="186"/>
        <v>0</v>
      </c>
      <c r="AD136" s="34">
        <f t="shared" si="186"/>
        <v>300</v>
      </c>
      <c r="AE136" s="34">
        <f t="shared" si="186"/>
        <v>0</v>
      </c>
      <c r="AF136" s="34">
        <f t="shared" si="186"/>
        <v>0</v>
      </c>
      <c r="AG136" s="34">
        <f t="shared" si="186"/>
        <v>0</v>
      </c>
      <c r="AH136" s="34">
        <f t="shared" si="187"/>
        <v>300</v>
      </c>
      <c r="AI136" s="34">
        <f t="shared" si="187"/>
        <v>0</v>
      </c>
      <c r="AJ136" s="34">
        <f t="shared" si="187"/>
        <v>300</v>
      </c>
      <c r="AK136" s="108">
        <f t="shared" si="187"/>
        <v>0</v>
      </c>
      <c r="AL136" s="108">
        <f t="shared" si="187"/>
        <v>0</v>
      </c>
      <c r="AM136" s="108">
        <f t="shared" si="187"/>
        <v>0</v>
      </c>
      <c r="AN136" s="34">
        <f t="shared" si="187"/>
        <v>300</v>
      </c>
      <c r="AO136" s="34">
        <f t="shared" si="187"/>
        <v>0</v>
      </c>
      <c r="AP136" s="34">
        <f t="shared" si="187"/>
        <v>300</v>
      </c>
      <c r="AQ136" s="108">
        <f t="shared" si="187"/>
        <v>0</v>
      </c>
      <c r="AR136" s="108">
        <f t="shared" si="187"/>
        <v>0</v>
      </c>
      <c r="AS136" s="108">
        <f t="shared" si="187"/>
        <v>0</v>
      </c>
      <c r="AT136" s="34">
        <f t="shared" si="187"/>
        <v>300</v>
      </c>
      <c r="AU136" s="34">
        <f t="shared" si="187"/>
        <v>0</v>
      </c>
      <c r="AV136" s="34">
        <f t="shared" si="187"/>
        <v>300</v>
      </c>
    </row>
    <row r="137" spans="1:48" ht="33">
      <c r="A137" s="83" t="s">
        <v>437</v>
      </c>
      <c r="B137" s="32" t="s">
        <v>48</v>
      </c>
      <c r="C137" s="32" t="s">
        <v>71</v>
      </c>
      <c r="D137" s="33" t="s">
        <v>530</v>
      </c>
      <c r="E137" s="32" t="s">
        <v>79</v>
      </c>
      <c r="F137" s="34">
        <f>F138</f>
        <v>0</v>
      </c>
      <c r="G137" s="34">
        <f t="shared" si="185"/>
        <v>0</v>
      </c>
      <c r="H137" s="34">
        <f t="shared" si="185"/>
        <v>300</v>
      </c>
      <c r="I137" s="34">
        <f t="shared" si="185"/>
        <v>300</v>
      </c>
      <c r="J137" s="34">
        <f t="shared" si="185"/>
        <v>300</v>
      </c>
      <c r="K137" s="34"/>
      <c r="L137" s="34">
        <f t="shared" si="185"/>
        <v>300</v>
      </c>
      <c r="M137" s="34">
        <f t="shared" si="185"/>
        <v>0</v>
      </c>
      <c r="N137" s="34">
        <f t="shared" si="185"/>
        <v>0</v>
      </c>
      <c r="O137" s="34">
        <f t="shared" si="185"/>
        <v>0</v>
      </c>
      <c r="P137" s="34">
        <f t="shared" si="185"/>
        <v>300</v>
      </c>
      <c r="Q137" s="34">
        <f t="shared" si="185"/>
        <v>0</v>
      </c>
      <c r="R137" s="34">
        <f t="shared" si="185"/>
        <v>300</v>
      </c>
      <c r="S137" s="34">
        <f t="shared" si="186"/>
        <v>0</v>
      </c>
      <c r="T137" s="34">
        <f t="shared" si="186"/>
        <v>0</v>
      </c>
      <c r="U137" s="34">
        <f t="shared" si="186"/>
        <v>0</v>
      </c>
      <c r="V137" s="34">
        <f t="shared" si="186"/>
        <v>300</v>
      </c>
      <c r="W137" s="34">
        <f t="shared" si="186"/>
        <v>0</v>
      </c>
      <c r="X137" s="34">
        <f t="shared" si="186"/>
        <v>300</v>
      </c>
      <c r="Y137" s="34">
        <f t="shared" si="186"/>
        <v>0</v>
      </c>
      <c r="Z137" s="34">
        <f t="shared" si="186"/>
        <v>0</v>
      </c>
      <c r="AA137" s="34">
        <f t="shared" si="186"/>
        <v>0</v>
      </c>
      <c r="AB137" s="34">
        <f t="shared" si="186"/>
        <v>300</v>
      </c>
      <c r="AC137" s="34">
        <f t="shared" si="186"/>
        <v>0</v>
      </c>
      <c r="AD137" s="34">
        <f t="shared" si="186"/>
        <v>300</v>
      </c>
      <c r="AE137" s="34">
        <f t="shared" si="186"/>
        <v>0</v>
      </c>
      <c r="AF137" s="34">
        <f t="shared" si="186"/>
        <v>0</v>
      </c>
      <c r="AG137" s="34">
        <f t="shared" si="186"/>
        <v>0</v>
      </c>
      <c r="AH137" s="34">
        <f t="shared" si="187"/>
        <v>300</v>
      </c>
      <c r="AI137" s="34">
        <f t="shared" si="187"/>
        <v>0</v>
      </c>
      <c r="AJ137" s="34">
        <f t="shared" si="187"/>
        <v>300</v>
      </c>
      <c r="AK137" s="108">
        <f t="shared" si="187"/>
        <v>0</v>
      </c>
      <c r="AL137" s="108">
        <f t="shared" si="187"/>
        <v>0</v>
      </c>
      <c r="AM137" s="108">
        <f t="shared" si="187"/>
        <v>0</v>
      </c>
      <c r="AN137" s="34">
        <f t="shared" si="187"/>
        <v>300</v>
      </c>
      <c r="AO137" s="34">
        <f t="shared" si="187"/>
        <v>0</v>
      </c>
      <c r="AP137" s="34">
        <f t="shared" si="187"/>
        <v>300</v>
      </c>
      <c r="AQ137" s="108">
        <f t="shared" si="187"/>
        <v>0</v>
      </c>
      <c r="AR137" s="108">
        <f t="shared" si="187"/>
        <v>0</v>
      </c>
      <c r="AS137" s="108">
        <f t="shared" si="187"/>
        <v>0</v>
      </c>
      <c r="AT137" s="34">
        <f t="shared" si="187"/>
        <v>300</v>
      </c>
      <c r="AU137" s="34">
        <f t="shared" si="187"/>
        <v>0</v>
      </c>
      <c r="AV137" s="34">
        <f t="shared" si="187"/>
        <v>300</v>
      </c>
    </row>
    <row r="138" spans="1:48" ht="49.5">
      <c r="A138" s="42" t="s">
        <v>176</v>
      </c>
      <c r="B138" s="32" t="s">
        <v>48</v>
      </c>
      <c r="C138" s="32" t="s">
        <v>71</v>
      </c>
      <c r="D138" s="33" t="s">
        <v>530</v>
      </c>
      <c r="E138" s="32" t="s">
        <v>175</v>
      </c>
      <c r="F138" s="34"/>
      <c r="G138" s="34"/>
      <c r="H138" s="34">
        <v>300</v>
      </c>
      <c r="I138" s="34">
        <v>300</v>
      </c>
      <c r="J138" s="34">
        <f>F138+H138</f>
        <v>300</v>
      </c>
      <c r="K138" s="34"/>
      <c r="L138" s="34">
        <f>G138+I138</f>
        <v>300</v>
      </c>
      <c r="M138" s="22"/>
      <c r="N138" s="22"/>
      <c r="O138" s="22"/>
      <c r="P138" s="34">
        <f>J138+M138</f>
        <v>300</v>
      </c>
      <c r="Q138" s="34">
        <f>K138+N138</f>
        <v>0</v>
      </c>
      <c r="R138" s="34">
        <f>L138+O138</f>
        <v>300</v>
      </c>
      <c r="S138" s="22"/>
      <c r="T138" s="22"/>
      <c r="U138" s="22"/>
      <c r="V138" s="34">
        <f>P138+S138</f>
        <v>300</v>
      </c>
      <c r="W138" s="34">
        <f>Q138+T138</f>
        <v>0</v>
      </c>
      <c r="X138" s="34">
        <f>R138+U138</f>
        <v>300</v>
      </c>
      <c r="Y138" s="22"/>
      <c r="Z138" s="22"/>
      <c r="AA138" s="22"/>
      <c r="AB138" s="34">
        <f>V138+Y138</f>
        <v>300</v>
      </c>
      <c r="AC138" s="34">
        <f>W138+Z138</f>
        <v>0</v>
      </c>
      <c r="AD138" s="34">
        <f>X138+AA138</f>
        <v>300</v>
      </c>
      <c r="AE138" s="22"/>
      <c r="AF138" s="22"/>
      <c r="AG138" s="22"/>
      <c r="AH138" s="34">
        <f>AB138+AE138</f>
        <v>300</v>
      </c>
      <c r="AI138" s="34">
        <f>AC138+AF138</f>
        <v>0</v>
      </c>
      <c r="AJ138" s="34">
        <f>AD138+AG138</f>
        <v>300</v>
      </c>
      <c r="AK138" s="115"/>
      <c r="AL138" s="115"/>
      <c r="AM138" s="115"/>
      <c r="AN138" s="34">
        <f>AH138+AK138</f>
        <v>300</v>
      </c>
      <c r="AO138" s="34">
        <f>AI138+AL138</f>
        <v>0</v>
      </c>
      <c r="AP138" s="34">
        <f>AJ138+AM138</f>
        <v>300</v>
      </c>
      <c r="AQ138" s="115"/>
      <c r="AR138" s="115"/>
      <c r="AS138" s="115"/>
      <c r="AT138" s="34">
        <f>AN138+AQ138</f>
        <v>300</v>
      </c>
      <c r="AU138" s="34">
        <f>AO138+AR138</f>
        <v>0</v>
      </c>
      <c r="AV138" s="34">
        <f>AP138+AS138</f>
        <v>300</v>
      </c>
    </row>
    <row r="139" spans="1:48" ht="49.5">
      <c r="A139" s="42" t="s">
        <v>213</v>
      </c>
      <c r="B139" s="32" t="s">
        <v>48</v>
      </c>
      <c r="C139" s="32" t="s">
        <v>71</v>
      </c>
      <c r="D139" s="33" t="s">
        <v>283</v>
      </c>
      <c r="E139" s="32"/>
      <c r="F139" s="34">
        <f t="shared" ref="F139:U140" si="188">F140</f>
        <v>8828</v>
      </c>
      <c r="G139" s="34">
        <f t="shared" si="188"/>
        <v>8828</v>
      </c>
      <c r="H139" s="34">
        <f t="shared" si="188"/>
        <v>0</v>
      </c>
      <c r="I139" s="34">
        <f t="shared" si="188"/>
        <v>0</v>
      </c>
      <c r="J139" s="34">
        <f t="shared" si="188"/>
        <v>8828</v>
      </c>
      <c r="K139" s="34"/>
      <c r="L139" s="34">
        <f t="shared" si="188"/>
        <v>8828</v>
      </c>
      <c r="M139" s="34">
        <f t="shared" si="188"/>
        <v>0</v>
      </c>
      <c r="N139" s="34">
        <f t="shared" si="188"/>
        <v>0</v>
      </c>
      <c r="O139" s="34">
        <f t="shared" si="188"/>
        <v>0</v>
      </c>
      <c r="P139" s="34">
        <f t="shared" si="188"/>
        <v>8828</v>
      </c>
      <c r="Q139" s="34">
        <f t="shared" si="188"/>
        <v>0</v>
      </c>
      <c r="R139" s="34">
        <f t="shared" si="188"/>
        <v>8828</v>
      </c>
      <c r="S139" s="34">
        <f t="shared" si="188"/>
        <v>0</v>
      </c>
      <c r="T139" s="34">
        <f t="shared" si="188"/>
        <v>0</v>
      </c>
      <c r="U139" s="34">
        <f t="shared" si="188"/>
        <v>0</v>
      </c>
      <c r="V139" s="34">
        <f t="shared" ref="S139:AH140" si="189">V140</f>
        <v>8828</v>
      </c>
      <c r="W139" s="34">
        <f t="shared" si="189"/>
        <v>0</v>
      </c>
      <c r="X139" s="34">
        <f t="shared" si="189"/>
        <v>8828</v>
      </c>
      <c r="Y139" s="34">
        <f t="shared" si="189"/>
        <v>0</v>
      </c>
      <c r="Z139" s="34">
        <f t="shared" si="189"/>
        <v>0</v>
      </c>
      <c r="AA139" s="34">
        <f t="shared" si="189"/>
        <v>0</v>
      </c>
      <c r="AB139" s="34">
        <f t="shared" si="189"/>
        <v>8828</v>
      </c>
      <c r="AC139" s="34">
        <f t="shared" si="189"/>
        <v>0</v>
      </c>
      <c r="AD139" s="34">
        <f t="shared" si="189"/>
        <v>8828</v>
      </c>
      <c r="AE139" s="34">
        <f t="shared" si="189"/>
        <v>0</v>
      </c>
      <c r="AF139" s="34">
        <f t="shared" si="189"/>
        <v>0</v>
      </c>
      <c r="AG139" s="34">
        <f t="shared" si="189"/>
        <v>0</v>
      </c>
      <c r="AH139" s="34">
        <f t="shared" si="189"/>
        <v>8828</v>
      </c>
      <c r="AI139" s="34">
        <f t="shared" ref="AH139:AV140" si="190">AI140</f>
        <v>0</v>
      </c>
      <c r="AJ139" s="34">
        <f t="shared" si="190"/>
        <v>8828</v>
      </c>
      <c r="AK139" s="108">
        <f t="shared" si="190"/>
        <v>0</v>
      </c>
      <c r="AL139" s="108">
        <f t="shared" si="190"/>
        <v>0</v>
      </c>
      <c r="AM139" s="108">
        <f t="shared" si="190"/>
        <v>0</v>
      </c>
      <c r="AN139" s="34">
        <f t="shared" si="190"/>
        <v>8828</v>
      </c>
      <c r="AO139" s="34">
        <f t="shared" si="190"/>
        <v>0</v>
      </c>
      <c r="AP139" s="34">
        <f t="shared" si="190"/>
        <v>8828</v>
      </c>
      <c r="AQ139" s="108">
        <f t="shared" si="190"/>
        <v>0</v>
      </c>
      <c r="AR139" s="108">
        <f t="shared" si="190"/>
        <v>0</v>
      </c>
      <c r="AS139" s="108">
        <f t="shared" si="190"/>
        <v>0</v>
      </c>
      <c r="AT139" s="34">
        <f t="shared" si="190"/>
        <v>8828</v>
      </c>
      <c r="AU139" s="34">
        <f t="shared" si="190"/>
        <v>0</v>
      </c>
      <c r="AV139" s="34">
        <f t="shared" si="190"/>
        <v>8828</v>
      </c>
    </row>
    <row r="140" spans="1:48" ht="33">
      <c r="A140" s="42" t="s">
        <v>217</v>
      </c>
      <c r="B140" s="32" t="s">
        <v>48</v>
      </c>
      <c r="C140" s="32" t="s">
        <v>71</v>
      </c>
      <c r="D140" s="33" t="s">
        <v>340</v>
      </c>
      <c r="E140" s="32"/>
      <c r="F140" s="34">
        <f t="shared" si="188"/>
        <v>8828</v>
      </c>
      <c r="G140" s="34">
        <f t="shared" si="188"/>
        <v>8828</v>
      </c>
      <c r="H140" s="34">
        <f t="shared" si="188"/>
        <v>0</v>
      </c>
      <c r="I140" s="34">
        <f t="shared" si="188"/>
        <v>0</v>
      </c>
      <c r="J140" s="34">
        <f t="shared" si="188"/>
        <v>8828</v>
      </c>
      <c r="K140" s="34"/>
      <c r="L140" s="34">
        <f t="shared" si="188"/>
        <v>8828</v>
      </c>
      <c r="M140" s="34">
        <f t="shared" si="188"/>
        <v>0</v>
      </c>
      <c r="N140" s="34">
        <f t="shared" si="188"/>
        <v>0</v>
      </c>
      <c r="O140" s="34">
        <f t="shared" si="188"/>
        <v>0</v>
      </c>
      <c r="P140" s="34">
        <f t="shared" si="188"/>
        <v>8828</v>
      </c>
      <c r="Q140" s="34">
        <f t="shared" si="188"/>
        <v>0</v>
      </c>
      <c r="R140" s="34">
        <f t="shared" si="188"/>
        <v>8828</v>
      </c>
      <c r="S140" s="34">
        <f t="shared" si="189"/>
        <v>0</v>
      </c>
      <c r="T140" s="34">
        <f t="shared" si="189"/>
        <v>0</v>
      </c>
      <c r="U140" s="34">
        <f t="shared" si="189"/>
        <v>0</v>
      </c>
      <c r="V140" s="34">
        <f t="shared" si="189"/>
        <v>8828</v>
      </c>
      <c r="W140" s="34">
        <f t="shared" si="189"/>
        <v>0</v>
      </c>
      <c r="X140" s="34">
        <f t="shared" si="189"/>
        <v>8828</v>
      </c>
      <c r="Y140" s="34">
        <f t="shared" si="189"/>
        <v>0</v>
      </c>
      <c r="Z140" s="34">
        <f t="shared" si="189"/>
        <v>0</v>
      </c>
      <c r="AA140" s="34">
        <f t="shared" si="189"/>
        <v>0</v>
      </c>
      <c r="AB140" s="34">
        <f t="shared" si="189"/>
        <v>8828</v>
      </c>
      <c r="AC140" s="34">
        <f t="shared" si="189"/>
        <v>0</v>
      </c>
      <c r="AD140" s="34">
        <f t="shared" si="189"/>
        <v>8828</v>
      </c>
      <c r="AE140" s="34">
        <f t="shared" si="189"/>
        <v>0</v>
      </c>
      <c r="AF140" s="34">
        <f t="shared" si="189"/>
        <v>0</v>
      </c>
      <c r="AG140" s="34">
        <f t="shared" si="189"/>
        <v>0</v>
      </c>
      <c r="AH140" s="34">
        <f t="shared" si="190"/>
        <v>8828</v>
      </c>
      <c r="AI140" s="34">
        <f t="shared" si="190"/>
        <v>0</v>
      </c>
      <c r="AJ140" s="34">
        <f t="shared" si="190"/>
        <v>8828</v>
      </c>
      <c r="AK140" s="108">
        <f t="shared" si="190"/>
        <v>0</v>
      </c>
      <c r="AL140" s="108">
        <f t="shared" si="190"/>
        <v>0</v>
      </c>
      <c r="AM140" s="108">
        <f t="shared" si="190"/>
        <v>0</v>
      </c>
      <c r="AN140" s="34">
        <f t="shared" si="190"/>
        <v>8828</v>
      </c>
      <c r="AO140" s="34">
        <f t="shared" si="190"/>
        <v>0</v>
      </c>
      <c r="AP140" s="34">
        <f t="shared" si="190"/>
        <v>8828</v>
      </c>
      <c r="AQ140" s="108">
        <f t="shared" si="190"/>
        <v>0</v>
      </c>
      <c r="AR140" s="108">
        <f t="shared" si="190"/>
        <v>0</v>
      </c>
      <c r="AS140" s="108">
        <f t="shared" si="190"/>
        <v>0</v>
      </c>
      <c r="AT140" s="34">
        <f t="shared" si="190"/>
        <v>8828</v>
      </c>
      <c r="AU140" s="34">
        <f t="shared" si="190"/>
        <v>0</v>
      </c>
      <c r="AV140" s="34">
        <f t="shared" si="190"/>
        <v>8828</v>
      </c>
    </row>
    <row r="141" spans="1:48" ht="33">
      <c r="A141" s="42" t="s">
        <v>142</v>
      </c>
      <c r="B141" s="32" t="s">
        <v>48</v>
      </c>
      <c r="C141" s="32" t="s">
        <v>71</v>
      </c>
      <c r="D141" s="33" t="s">
        <v>341</v>
      </c>
      <c r="E141" s="32"/>
      <c r="F141" s="34">
        <f t="shared" ref="F141:G141" si="191">F142+F144+F146</f>
        <v>8828</v>
      </c>
      <c r="G141" s="34">
        <f t="shared" si="191"/>
        <v>8828</v>
      </c>
      <c r="H141" s="34">
        <f t="shared" ref="H141:L141" si="192">H142+H144+H146</f>
        <v>0</v>
      </c>
      <c r="I141" s="34">
        <f t="shared" si="192"/>
        <v>0</v>
      </c>
      <c r="J141" s="34">
        <f t="shared" si="192"/>
        <v>8828</v>
      </c>
      <c r="K141" s="34"/>
      <c r="L141" s="34">
        <f t="shared" si="192"/>
        <v>8828</v>
      </c>
      <c r="M141" s="34">
        <f t="shared" ref="M141:R141" si="193">M142+M144+M146</f>
        <v>0</v>
      </c>
      <c r="N141" s="34">
        <f t="shared" si="193"/>
        <v>0</v>
      </c>
      <c r="O141" s="34">
        <f t="shared" si="193"/>
        <v>0</v>
      </c>
      <c r="P141" s="34">
        <f t="shared" si="193"/>
        <v>8828</v>
      </c>
      <c r="Q141" s="34">
        <f t="shared" si="193"/>
        <v>0</v>
      </c>
      <c r="R141" s="34">
        <f t="shared" si="193"/>
        <v>8828</v>
      </c>
      <c r="S141" s="34">
        <f t="shared" ref="S141:X141" si="194">S142+S144+S146</f>
        <v>0</v>
      </c>
      <c r="T141" s="34">
        <f t="shared" si="194"/>
        <v>0</v>
      </c>
      <c r="U141" s="34">
        <f t="shared" si="194"/>
        <v>0</v>
      </c>
      <c r="V141" s="34">
        <f t="shared" si="194"/>
        <v>8828</v>
      </c>
      <c r="W141" s="34">
        <f t="shared" si="194"/>
        <v>0</v>
      </c>
      <c r="X141" s="34">
        <f t="shared" si="194"/>
        <v>8828</v>
      </c>
      <c r="Y141" s="34">
        <f t="shared" ref="Y141:AD141" si="195">Y142+Y144+Y146</f>
        <v>0</v>
      </c>
      <c r="Z141" s="34">
        <f t="shared" si="195"/>
        <v>0</v>
      </c>
      <c r="AA141" s="34">
        <f t="shared" si="195"/>
        <v>0</v>
      </c>
      <c r="AB141" s="34">
        <f t="shared" si="195"/>
        <v>8828</v>
      </c>
      <c r="AC141" s="34">
        <f t="shared" si="195"/>
        <v>0</v>
      </c>
      <c r="AD141" s="34">
        <f t="shared" si="195"/>
        <v>8828</v>
      </c>
      <c r="AE141" s="34">
        <f t="shared" ref="AE141:AJ141" si="196">AE142+AE144+AE146</f>
        <v>0</v>
      </c>
      <c r="AF141" s="34">
        <f t="shared" si="196"/>
        <v>0</v>
      </c>
      <c r="AG141" s="34">
        <f t="shared" si="196"/>
        <v>0</v>
      </c>
      <c r="AH141" s="34">
        <f t="shared" si="196"/>
        <v>8828</v>
      </c>
      <c r="AI141" s="34">
        <f t="shared" si="196"/>
        <v>0</v>
      </c>
      <c r="AJ141" s="34">
        <f t="shared" si="196"/>
        <v>8828</v>
      </c>
      <c r="AK141" s="108">
        <f t="shared" ref="AK141:AP141" si="197">AK142+AK144+AK146</f>
        <v>0</v>
      </c>
      <c r="AL141" s="108">
        <f t="shared" si="197"/>
        <v>0</v>
      </c>
      <c r="AM141" s="108">
        <f t="shared" si="197"/>
        <v>0</v>
      </c>
      <c r="AN141" s="34">
        <f t="shared" si="197"/>
        <v>8828</v>
      </c>
      <c r="AO141" s="34">
        <f t="shared" si="197"/>
        <v>0</v>
      </c>
      <c r="AP141" s="34">
        <f t="shared" si="197"/>
        <v>8828</v>
      </c>
      <c r="AQ141" s="108">
        <f t="shared" ref="AQ141:AV141" si="198">AQ142+AQ144+AQ146</f>
        <v>0</v>
      </c>
      <c r="AR141" s="108">
        <f t="shared" si="198"/>
        <v>0</v>
      </c>
      <c r="AS141" s="108">
        <f t="shared" si="198"/>
        <v>0</v>
      </c>
      <c r="AT141" s="34">
        <f t="shared" si="198"/>
        <v>8828</v>
      </c>
      <c r="AU141" s="34">
        <f t="shared" si="198"/>
        <v>0</v>
      </c>
      <c r="AV141" s="34">
        <f t="shared" si="198"/>
        <v>8828</v>
      </c>
    </row>
    <row r="142" spans="1:48" ht="82.5">
      <c r="A142" s="31" t="s">
        <v>482</v>
      </c>
      <c r="B142" s="32" t="s">
        <v>48</v>
      </c>
      <c r="C142" s="32" t="s">
        <v>71</v>
      </c>
      <c r="D142" s="33" t="s">
        <v>341</v>
      </c>
      <c r="E142" s="32" t="s">
        <v>104</v>
      </c>
      <c r="F142" s="34">
        <f t="shared" ref="F142:AV142" si="199">F143</f>
        <v>4974</v>
      </c>
      <c r="G142" s="34">
        <f t="shared" si="199"/>
        <v>4974</v>
      </c>
      <c r="H142" s="34">
        <f t="shared" si="199"/>
        <v>0</v>
      </c>
      <c r="I142" s="34">
        <f t="shared" si="199"/>
        <v>0</v>
      </c>
      <c r="J142" s="34">
        <f t="shared" si="199"/>
        <v>4974</v>
      </c>
      <c r="K142" s="34"/>
      <c r="L142" s="34">
        <f t="shared" si="199"/>
        <v>4974</v>
      </c>
      <c r="M142" s="34">
        <f t="shared" si="199"/>
        <v>0</v>
      </c>
      <c r="N142" s="34">
        <f t="shared" si="199"/>
        <v>0</v>
      </c>
      <c r="O142" s="34">
        <f t="shared" si="199"/>
        <v>0</v>
      </c>
      <c r="P142" s="34">
        <f t="shared" si="199"/>
        <v>4974</v>
      </c>
      <c r="Q142" s="34">
        <f t="shared" si="199"/>
        <v>0</v>
      </c>
      <c r="R142" s="34">
        <f t="shared" si="199"/>
        <v>4974</v>
      </c>
      <c r="S142" s="34">
        <f t="shared" si="199"/>
        <v>0</v>
      </c>
      <c r="T142" s="34">
        <f t="shared" si="199"/>
        <v>0</v>
      </c>
      <c r="U142" s="34">
        <f t="shared" si="199"/>
        <v>0</v>
      </c>
      <c r="V142" s="34">
        <f t="shared" si="199"/>
        <v>4974</v>
      </c>
      <c r="W142" s="34">
        <f t="shared" si="199"/>
        <v>0</v>
      </c>
      <c r="X142" s="34">
        <f t="shared" si="199"/>
        <v>4974</v>
      </c>
      <c r="Y142" s="34">
        <f t="shared" si="199"/>
        <v>0</v>
      </c>
      <c r="Z142" s="34">
        <f t="shared" si="199"/>
        <v>0</v>
      </c>
      <c r="AA142" s="34">
        <f t="shared" si="199"/>
        <v>0</v>
      </c>
      <c r="AB142" s="34">
        <f t="shared" si="199"/>
        <v>4974</v>
      </c>
      <c r="AC142" s="34">
        <f t="shared" si="199"/>
        <v>0</v>
      </c>
      <c r="AD142" s="34">
        <f t="shared" si="199"/>
        <v>4974</v>
      </c>
      <c r="AE142" s="34">
        <f t="shared" si="199"/>
        <v>0</v>
      </c>
      <c r="AF142" s="34">
        <f t="shared" si="199"/>
        <v>0</v>
      </c>
      <c r="AG142" s="34">
        <f t="shared" si="199"/>
        <v>0</v>
      </c>
      <c r="AH142" s="34">
        <f t="shared" si="199"/>
        <v>4974</v>
      </c>
      <c r="AI142" s="34">
        <f t="shared" si="199"/>
        <v>0</v>
      </c>
      <c r="AJ142" s="34">
        <f t="shared" si="199"/>
        <v>4974</v>
      </c>
      <c r="AK142" s="108">
        <f t="shared" si="199"/>
        <v>0</v>
      </c>
      <c r="AL142" s="108">
        <f t="shared" si="199"/>
        <v>0</v>
      </c>
      <c r="AM142" s="108">
        <f t="shared" si="199"/>
        <v>0</v>
      </c>
      <c r="AN142" s="34">
        <f t="shared" si="199"/>
        <v>4974</v>
      </c>
      <c r="AO142" s="34">
        <f t="shared" si="199"/>
        <v>0</v>
      </c>
      <c r="AP142" s="34">
        <f t="shared" si="199"/>
        <v>4974</v>
      </c>
      <c r="AQ142" s="108">
        <f t="shared" si="199"/>
        <v>0</v>
      </c>
      <c r="AR142" s="108">
        <f t="shared" si="199"/>
        <v>0</v>
      </c>
      <c r="AS142" s="108">
        <f t="shared" si="199"/>
        <v>0</v>
      </c>
      <c r="AT142" s="34">
        <f t="shared" si="199"/>
        <v>4974</v>
      </c>
      <c r="AU142" s="34">
        <f t="shared" si="199"/>
        <v>0</v>
      </c>
      <c r="AV142" s="34">
        <f t="shared" si="199"/>
        <v>4974</v>
      </c>
    </row>
    <row r="143" spans="1:48" ht="33">
      <c r="A143" s="35" t="s">
        <v>186</v>
      </c>
      <c r="B143" s="32" t="s">
        <v>48</v>
      </c>
      <c r="C143" s="32" t="s">
        <v>71</v>
      </c>
      <c r="D143" s="33" t="s">
        <v>341</v>
      </c>
      <c r="E143" s="32" t="s">
        <v>185</v>
      </c>
      <c r="F143" s="34">
        <v>4974</v>
      </c>
      <c r="G143" s="34">
        <v>4974</v>
      </c>
      <c r="H143" s="34"/>
      <c r="I143" s="34"/>
      <c r="J143" s="34">
        <f>F143+H143</f>
        <v>4974</v>
      </c>
      <c r="K143" s="34"/>
      <c r="L143" s="34">
        <f>G143+I143</f>
        <v>4974</v>
      </c>
      <c r="M143" s="22"/>
      <c r="N143" s="22"/>
      <c r="O143" s="22"/>
      <c r="P143" s="34">
        <f>J143+M143</f>
        <v>4974</v>
      </c>
      <c r="Q143" s="34">
        <f>K143+N143</f>
        <v>0</v>
      </c>
      <c r="R143" s="34">
        <f>L143+O143</f>
        <v>4974</v>
      </c>
      <c r="S143" s="22"/>
      <c r="T143" s="22"/>
      <c r="U143" s="22"/>
      <c r="V143" s="34">
        <f>P143+S143</f>
        <v>4974</v>
      </c>
      <c r="W143" s="34">
        <f>Q143+T143</f>
        <v>0</v>
      </c>
      <c r="X143" s="34">
        <f>R143+U143</f>
        <v>4974</v>
      </c>
      <c r="Y143" s="22"/>
      <c r="Z143" s="22"/>
      <c r="AA143" s="22"/>
      <c r="AB143" s="34">
        <f>V143+Y143</f>
        <v>4974</v>
      </c>
      <c r="AC143" s="34">
        <f>W143+Z143</f>
        <v>0</v>
      </c>
      <c r="AD143" s="34">
        <f>X143+AA143</f>
        <v>4974</v>
      </c>
      <c r="AE143" s="22"/>
      <c r="AF143" s="22"/>
      <c r="AG143" s="22"/>
      <c r="AH143" s="34">
        <f>AB143+AE143</f>
        <v>4974</v>
      </c>
      <c r="AI143" s="34">
        <f>AC143+AF143</f>
        <v>0</v>
      </c>
      <c r="AJ143" s="34">
        <f>AD143+AG143</f>
        <v>4974</v>
      </c>
      <c r="AK143" s="115"/>
      <c r="AL143" s="115"/>
      <c r="AM143" s="115"/>
      <c r="AN143" s="34">
        <f>AH143+AK143</f>
        <v>4974</v>
      </c>
      <c r="AO143" s="34">
        <f>AI143+AL143</f>
        <v>0</v>
      </c>
      <c r="AP143" s="34">
        <f>AJ143+AM143</f>
        <v>4974</v>
      </c>
      <c r="AQ143" s="115"/>
      <c r="AR143" s="115"/>
      <c r="AS143" s="115"/>
      <c r="AT143" s="34">
        <f>AN143+AQ143</f>
        <v>4974</v>
      </c>
      <c r="AU143" s="34">
        <f>AO143+AR143</f>
        <v>0</v>
      </c>
      <c r="AV143" s="34">
        <f>AP143+AS143</f>
        <v>4974</v>
      </c>
    </row>
    <row r="144" spans="1:48" ht="36.75" customHeight="1">
      <c r="A144" s="83" t="s">
        <v>437</v>
      </c>
      <c r="B144" s="32" t="s">
        <v>48</v>
      </c>
      <c r="C144" s="32" t="s">
        <v>71</v>
      </c>
      <c r="D144" s="33" t="s">
        <v>341</v>
      </c>
      <c r="E144" s="32" t="s">
        <v>79</v>
      </c>
      <c r="F144" s="34">
        <f t="shared" ref="F144:AV144" si="200">F145</f>
        <v>3660</v>
      </c>
      <c r="G144" s="34">
        <f t="shared" si="200"/>
        <v>3660</v>
      </c>
      <c r="H144" s="34">
        <f t="shared" si="200"/>
        <v>0</v>
      </c>
      <c r="I144" s="34">
        <f t="shared" si="200"/>
        <v>0</v>
      </c>
      <c r="J144" s="34">
        <f t="shared" si="200"/>
        <v>3660</v>
      </c>
      <c r="K144" s="34"/>
      <c r="L144" s="34">
        <f t="shared" si="200"/>
        <v>3660</v>
      </c>
      <c r="M144" s="34">
        <f t="shared" si="200"/>
        <v>0</v>
      </c>
      <c r="N144" s="34">
        <f t="shared" si="200"/>
        <v>0</v>
      </c>
      <c r="O144" s="34">
        <f t="shared" si="200"/>
        <v>0</v>
      </c>
      <c r="P144" s="34">
        <f t="shared" si="200"/>
        <v>3660</v>
      </c>
      <c r="Q144" s="34">
        <f t="shared" si="200"/>
        <v>0</v>
      </c>
      <c r="R144" s="34">
        <f t="shared" si="200"/>
        <v>3660</v>
      </c>
      <c r="S144" s="34">
        <f t="shared" si="200"/>
        <v>0</v>
      </c>
      <c r="T144" s="34">
        <f t="shared" si="200"/>
        <v>0</v>
      </c>
      <c r="U144" s="34">
        <f t="shared" si="200"/>
        <v>0</v>
      </c>
      <c r="V144" s="34">
        <f t="shared" si="200"/>
        <v>3660</v>
      </c>
      <c r="W144" s="34">
        <f t="shared" si="200"/>
        <v>0</v>
      </c>
      <c r="X144" s="34">
        <f t="shared" si="200"/>
        <v>3660</v>
      </c>
      <c r="Y144" s="34">
        <f t="shared" si="200"/>
        <v>0</v>
      </c>
      <c r="Z144" s="34">
        <f t="shared" si="200"/>
        <v>0</v>
      </c>
      <c r="AA144" s="34">
        <f t="shared" si="200"/>
        <v>0</v>
      </c>
      <c r="AB144" s="34">
        <f t="shared" si="200"/>
        <v>3660</v>
      </c>
      <c r="AC144" s="34">
        <f t="shared" si="200"/>
        <v>0</v>
      </c>
      <c r="AD144" s="34">
        <f t="shared" si="200"/>
        <v>3660</v>
      </c>
      <c r="AE144" s="34">
        <f t="shared" si="200"/>
        <v>0</v>
      </c>
      <c r="AF144" s="34">
        <f t="shared" si="200"/>
        <v>0</v>
      </c>
      <c r="AG144" s="34">
        <f t="shared" si="200"/>
        <v>0</v>
      </c>
      <c r="AH144" s="34">
        <f t="shared" si="200"/>
        <v>3660</v>
      </c>
      <c r="AI144" s="34">
        <f t="shared" si="200"/>
        <v>0</v>
      </c>
      <c r="AJ144" s="34">
        <f t="shared" si="200"/>
        <v>3660</v>
      </c>
      <c r="AK144" s="108">
        <f t="shared" si="200"/>
        <v>0</v>
      </c>
      <c r="AL144" s="108">
        <f t="shared" si="200"/>
        <v>0</v>
      </c>
      <c r="AM144" s="108">
        <f t="shared" si="200"/>
        <v>0</v>
      </c>
      <c r="AN144" s="34">
        <f t="shared" si="200"/>
        <v>3660</v>
      </c>
      <c r="AO144" s="34">
        <f t="shared" si="200"/>
        <v>0</v>
      </c>
      <c r="AP144" s="34">
        <f t="shared" si="200"/>
        <v>3660</v>
      </c>
      <c r="AQ144" s="108">
        <f t="shared" si="200"/>
        <v>0</v>
      </c>
      <c r="AR144" s="108">
        <f t="shared" si="200"/>
        <v>0</v>
      </c>
      <c r="AS144" s="108">
        <f t="shared" si="200"/>
        <v>0</v>
      </c>
      <c r="AT144" s="34">
        <f t="shared" si="200"/>
        <v>3660</v>
      </c>
      <c r="AU144" s="34">
        <f t="shared" si="200"/>
        <v>0</v>
      </c>
      <c r="AV144" s="34">
        <f t="shared" si="200"/>
        <v>3660</v>
      </c>
    </row>
    <row r="145" spans="1:48" ht="52.5" customHeight="1">
      <c r="A145" s="42" t="s">
        <v>176</v>
      </c>
      <c r="B145" s="32" t="s">
        <v>48</v>
      </c>
      <c r="C145" s="32" t="s">
        <v>71</v>
      </c>
      <c r="D145" s="33" t="s">
        <v>341</v>
      </c>
      <c r="E145" s="32" t="s">
        <v>175</v>
      </c>
      <c r="F145" s="34">
        <v>3660</v>
      </c>
      <c r="G145" s="34">
        <v>3660</v>
      </c>
      <c r="H145" s="34"/>
      <c r="I145" s="34"/>
      <c r="J145" s="34">
        <f>F145+H145</f>
        <v>3660</v>
      </c>
      <c r="K145" s="34"/>
      <c r="L145" s="34">
        <f>G145+I145</f>
        <v>3660</v>
      </c>
      <c r="M145" s="22"/>
      <c r="N145" s="22"/>
      <c r="O145" s="22"/>
      <c r="P145" s="34">
        <f>J145+M145</f>
        <v>3660</v>
      </c>
      <c r="Q145" s="34">
        <f>K145+N145</f>
        <v>0</v>
      </c>
      <c r="R145" s="34">
        <f>L145+O145</f>
        <v>3660</v>
      </c>
      <c r="S145" s="22"/>
      <c r="T145" s="22"/>
      <c r="U145" s="22"/>
      <c r="V145" s="34">
        <f>P145+S145</f>
        <v>3660</v>
      </c>
      <c r="W145" s="34">
        <f>Q145+T145</f>
        <v>0</v>
      </c>
      <c r="X145" s="34">
        <f>R145+U145</f>
        <v>3660</v>
      </c>
      <c r="Y145" s="22"/>
      <c r="Z145" s="22"/>
      <c r="AA145" s="22"/>
      <c r="AB145" s="34">
        <f>V145+Y145</f>
        <v>3660</v>
      </c>
      <c r="AC145" s="34">
        <f>W145+Z145</f>
        <v>0</v>
      </c>
      <c r="AD145" s="34">
        <f>X145+AA145</f>
        <v>3660</v>
      </c>
      <c r="AE145" s="22"/>
      <c r="AF145" s="22"/>
      <c r="AG145" s="22"/>
      <c r="AH145" s="34">
        <f>AB145+AE145</f>
        <v>3660</v>
      </c>
      <c r="AI145" s="34">
        <f>AC145+AF145</f>
        <v>0</v>
      </c>
      <c r="AJ145" s="34">
        <f>AD145+AG145</f>
        <v>3660</v>
      </c>
      <c r="AK145" s="115"/>
      <c r="AL145" s="115"/>
      <c r="AM145" s="115"/>
      <c r="AN145" s="34">
        <f>AH145+AK145</f>
        <v>3660</v>
      </c>
      <c r="AO145" s="34">
        <f>AI145+AL145</f>
        <v>0</v>
      </c>
      <c r="AP145" s="34">
        <f>AJ145+AM145</f>
        <v>3660</v>
      </c>
      <c r="AQ145" s="115"/>
      <c r="AR145" s="115"/>
      <c r="AS145" s="115"/>
      <c r="AT145" s="34">
        <f>AN145+AQ145</f>
        <v>3660</v>
      </c>
      <c r="AU145" s="34">
        <f>AO145+AR145</f>
        <v>0</v>
      </c>
      <c r="AV145" s="34">
        <f>AP145+AS145</f>
        <v>3660</v>
      </c>
    </row>
    <row r="146" spans="1:48" ht="16.5">
      <c r="A146" s="31" t="s">
        <v>98</v>
      </c>
      <c r="B146" s="32" t="s">
        <v>48</v>
      </c>
      <c r="C146" s="32" t="s">
        <v>71</v>
      </c>
      <c r="D146" s="33" t="s">
        <v>341</v>
      </c>
      <c r="E146" s="32" t="s">
        <v>99</v>
      </c>
      <c r="F146" s="34">
        <f>F148</f>
        <v>194</v>
      </c>
      <c r="G146" s="34">
        <f>G148</f>
        <v>194</v>
      </c>
      <c r="H146" s="34">
        <f>H148</f>
        <v>0</v>
      </c>
      <c r="I146" s="34">
        <f>I148</f>
        <v>0</v>
      </c>
      <c r="J146" s="34">
        <f>J148</f>
        <v>194</v>
      </c>
      <c r="K146" s="34"/>
      <c r="L146" s="34">
        <f>L148</f>
        <v>194</v>
      </c>
      <c r="M146" s="34">
        <f t="shared" ref="M146:R146" si="201">M148</f>
        <v>0</v>
      </c>
      <c r="N146" s="34">
        <f t="shared" si="201"/>
        <v>0</v>
      </c>
      <c r="O146" s="34">
        <f t="shared" si="201"/>
        <v>0</v>
      </c>
      <c r="P146" s="34">
        <f t="shared" si="201"/>
        <v>194</v>
      </c>
      <c r="Q146" s="34">
        <f t="shared" si="201"/>
        <v>0</v>
      </c>
      <c r="R146" s="34">
        <f t="shared" si="201"/>
        <v>194</v>
      </c>
      <c r="S146" s="34">
        <f>S147+S148</f>
        <v>0</v>
      </c>
      <c r="T146" s="34">
        <f t="shared" ref="T146:X146" si="202">T147+T148</f>
        <v>0</v>
      </c>
      <c r="U146" s="34">
        <f t="shared" si="202"/>
        <v>0</v>
      </c>
      <c r="V146" s="34">
        <f t="shared" si="202"/>
        <v>194</v>
      </c>
      <c r="W146" s="34">
        <f t="shared" si="202"/>
        <v>0</v>
      </c>
      <c r="X146" s="34">
        <f t="shared" si="202"/>
        <v>194</v>
      </c>
      <c r="Y146" s="34">
        <f>Y147+Y148</f>
        <v>0</v>
      </c>
      <c r="Z146" s="34">
        <f t="shared" ref="Z146:AD146" si="203">Z147+Z148</f>
        <v>0</v>
      </c>
      <c r="AA146" s="34">
        <f t="shared" si="203"/>
        <v>0</v>
      </c>
      <c r="AB146" s="34">
        <f t="shared" si="203"/>
        <v>194</v>
      </c>
      <c r="AC146" s="34">
        <f t="shared" si="203"/>
        <v>0</v>
      </c>
      <c r="AD146" s="34">
        <f t="shared" si="203"/>
        <v>194</v>
      </c>
      <c r="AE146" s="34">
        <f>AE147+AE148</f>
        <v>0</v>
      </c>
      <c r="AF146" s="34">
        <f t="shared" ref="AF146:AJ146" si="204">AF147+AF148</f>
        <v>0</v>
      </c>
      <c r="AG146" s="34">
        <f t="shared" si="204"/>
        <v>0</v>
      </c>
      <c r="AH146" s="34">
        <f t="shared" si="204"/>
        <v>194</v>
      </c>
      <c r="AI146" s="34">
        <f t="shared" si="204"/>
        <v>0</v>
      </c>
      <c r="AJ146" s="34">
        <f t="shared" si="204"/>
        <v>194</v>
      </c>
      <c r="AK146" s="108">
        <f>AK147+AK148</f>
        <v>0</v>
      </c>
      <c r="AL146" s="108">
        <f t="shared" ref="AL146:AP146" si="205">AL147+AL148</f>
        <v>0</v>
      </c>
      <c r="AM146" s="108">
        <f t="shared" si="205"/>
        <v>0</v>
      </c>
      <c r="AN146" s="34">
        <f t="shared" si="205"/>
        <v>194</v>
      </c>
      <c r="AO146" s="34">
        <f t="shared" si="205"/>
        <v>0</v>
      </c>
      <c r="AP146" s="34">
        <f t="shared" si="205"/>
        <v>194</v>
      </c>
      <c r="AQ146" s="108">
        <f>AQ147+AQ148</f>
        <v>0</v>
      </c>
      <c r="AR146" s="108">
        <f t="shared" ref="AR146:AV146" si="206">AR147+AR148</f>
        <v>0</v>
      </c>
      <c r="AS146" s="108">
        <f t="shared" si="206"/>
        <v>0</v>
      </c>
      <c r="AT146" s="34">
        <f t="shared" si="206"/>
        <v>194</v>
      </c>
      <c r="AU146" s="34">
        <f t="shared" si="206"/>
        <v>0</v>
      </c>
      <c r="AV146" s="34">
        <f t="shared" si="206"/>
        <v>194</v>
      </c>
    </row>
    <row r="147" spans="1:48" ht="16.5">
      <c r="A147" s="31" t="s">
        <v>191</v>
      </c>
      <c r="B147" s="32" t="s">
        <v>48</v>
      </c>
      <c r="C147" s="32" t="s">
        <v>71</v>
      </c>
      <c r="D147" s="33" t="s">
        <v>341</v>
      </c>
      <c r="E147" s="32" t="s">
        <v>190</v>
      </c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>
        <v>6</v>
      </c>
      <c r="T147" s="34"/>
      <c r="U147" s="34">
        <v>6</v>
      </c>
      <c r="V147" s="34">
        <f t="shared" ref="V147:X148" si="207">P147+S147</f>
        <v>6</v>
      </c>
      <c r="W147" s="34">
        <f t="shared" si="207"/>
        <v>0</v>
      </c>
      <c r="X147" s="34">
        <f t="shared" si="207"/>
        <v>6</v>
      </c>
      <c r="Y147" s="34"/>
      <c r="Z147" s="34"/>
      <c r="AA147" s="34"/>
      <c r="AB147" s="34">
        <f t="shared" ref="AB147:AB148" si="208">V147+Y147</f>
        <v>6</v>
      </c>
      <c r="AC147" s="34">
        <f t="shared" ref="AC147:AC148" si="209">W147+Z147</f>
        <v>0</v>
      </c>
      <c r="AD147" s="34">
        <f t="shared" ref="AD147:AD148" si="210">X147+AA147</f>
        <v>6</v>
      </c>
      <c r="AE147" s="34"/>
      <c r="AF147" s="34"/>
      <c r="AG147" s="34"/>
      <c r="AH147" s="34">
        <f t="shared" ref="AH147:AH148" si="211">AB147+AE147</f>
        <v>6</v>
      </c>
      <c r="AI147" s="34">
        <f t="shared" ref="AI147:AI148" si="212">AC147+AF147</f>
        <v>0</v>
      </c>
      <c r="AJ147" s="34">
        <f t="shared" ref="AJ147:AJ148" si="213">AD147+AG147</f>
        <v>6</v>
      </c>
      <c r="AK147" s="108"/>
      <c r="AL147" s="108"/>
      <c r="AM147" s="108"/>
      <c r="AN147" s="34">
        <f t="shared" ref="AN147:AN148" si="214">AH147+AK147</f>
        <v>6</v>
      </c>
      <c r="AO147" s="34">
        <f t="shared" ref="AO147:AO148" si="215">AI147+AL147</f>
        <v>0</v>
      </c>
      <c r="AP147" s="34">
        <f t="shared" ref="AP147:AP148" si="216">AJ147+AM147</f>
        <v>6</v>
      </c>
      <c r="AQ147" s="108"/>
      <c r="AR147" s="108"/>
      <c r="AS147" s="108"/>
      <c r="AT147" s="34">
        <f t="shared" ref="AT147:AT148" si="217">AN147+AQ147</f>
        <v>6</v>
      </c>
      <c r="AU147" s="34">
        <f t="shared" ref="AU147:AU148" si="218">AO147+AR147</f>
        <v>0</v>
      </c>
      <c r="AV147" s="34">
        <f t="shared" ref="AV147:AV148" si="219">AP147+AS147</f>
        <v>6</v>
      </c>
    </row>
    <row r="148" spans="1:48" ht="16.5">
      <c r="A148" s="31" t="s">
        <v>178</v>
      </c>
      <c r="B148" s="32" t="s">
        <v>48</v>
      </c>
      <c r="C148" s="32" t="s">
        <v>71</v>
      </c>
      <c r="D148" s="33" t="s">
        <v>341</v>
      </c>
      <c r="E148" s="32" t="s">
        <v>177</v>
      </c>
      <c r="F148" s="34">
        <v>194</v>
      </c>
      <c r="G148" s="34">
        <v>194</v>
      </c>
      <c r="H148" s="34"/>
      <c r="I148" s="34"/>
      <c r="J148" s="34">
        <f>F148+H148</f>
        <v>194</v>
      </c>
      <c r="K148" s="34"/>
      <c r="L148" s="34">
        <f>G148+I148</f>
        <v>194</v>
      </c>
      <c r="M148" s="22"/>
      <c r="N148" s="22"/>
      <c r="O148" s="22"/>
      <c r="P148" s="34">
        <f>J148+M148</f>
        <v>194</v>
      </c>
      <c r="Q148" s="34">
        <f>K148+N148</f>
        <v>0</v>
      </c>
      <c r="R148" s="34">
        <f>L148+O148</f>
        <v>194</v>
      </c>
      <c r="S148" s="34">
        <v>-6</v>
      </c>
      <c r="T148" s="34"/>
      <c r="U148" s="34">
        <v>-6</v>
      </c>
      <c r="V148" s="34">
        <f t="shared" si="207"/>
        <v>188</v>
      </c>
      <c r="W148" s="34">
        <f t="shared" si="207"/>
        <v>0</v>
      </c>
      <c r="X148" s="34">
        <f t="shared" si="207"/>
        <v>188</v>
      </c>
      <c r="Y148" s="34"/>
      <c r="Z148" s="34"/>
      <c r="AA148" s="34"/>
      <c r="AB148" s="34">
        <f t="shared" si="208"/>
        <v>188</v>
      </c>
      <c r="AC148" s="34">
        <f t="shared" si="209"/>
        <v>0</v>
      </c>
      <c r="AD148" s="34">
        <f t="shared" si="210"/>
        <v>188</v>
      </c>
      <c r="AE148" s="34"/>
      <c r="AF148" s="34"/>
      <c r="AG148" s="34"/>
      <c r="AH148" s="34">
        <f t="shared" si="211"/>
        <v>188</v>
      </c>
      <c r="AI148" s="34">
        <f t="shared" si="212"/>
        <v>0</v>
      </c>
      <c r="AJ148" s="34">
        <f t="shared" si="213"/>
        <v>188</v>
      </c>
      <c r="AK148" s="108"/>
      <c r="AL148" s="108"/>
      <c r="AM148" s="108"/>
      <c r="AN148" s="34">
        <f t="shared" si="214"/>
        <v>188</v>
      </c>
      <c r="AO148" s="34">
        <f t="shared" si="215"/>
        <v>0</v>
      </c>
      <c r="AP148" s="34">
        <f t="shared" si="216"/>
        <v>188</v>
      </c>
      <c r="AQ148" s="108"/>
      <c r="AR148" s="108"/>
      <c r="AS148" s="108"/>
      <c r="AT148" s="34">
        <f t="shared" si="217"/>
        <v>188</v>
      </c>
      <c r="AU148" s="34">
        <f t="shared" si="218"/>
        <v>0</v>
      </c>
      <c r="AV148" s="34">
        <f t="shared" si="219"/>
        <v>188</v>
      </c>
    </row>
    <row r="149" spans="1:48" ht="18" customHeight="1">
      <c r="A149" s="31" t="s">
        <v>80</v>
      </c>
      <c r="B149" s="48" t="s">
        <v>48</v>
      </c>
      <c r="C149" s="48" t="s">
        <v>71</v>
      </c>
      <c r="D149" s="32" t="s">
        <v>248</v>
      </c>
      <c r="E149" s="48"/>
      <c r="F149" s="34">
        <f t="shared" ref="F149:J150" si="220">F150</f>
        <v>110436</v>
      </c>
      <c r="G149" s="34">
        <f t="shared" si="220"/>
        <v>104869</v>
      </c>
      <c r="H149" s="34">
        <f t="shared" si="220"/>
        <v>-300</v>
      </c>
      <c r="I149" s="34">
        <f t="shared" si="220"/>
        <v>-300</v>
      </c>
      <c r="J149" s="34">
        <f t="shared" si="220"/>
        <v>110136</v>
      </c>
      <c r="K149" s="34"/>
      <c r="L149" s="34">
        <f>L150</f>
        <v>104569</v>
      </c>
      <c r="M149" s="34">
        <f t="shared" ref="M149:AB150" si="221">M150</f>
        <v>0</v>
      </c>
      <c r="N149" s="34">
        <f t="shared" si="221"/>
        <v>0</v>
      </c>
      <c r="O149" s="34">
        <f t="shared" si="221"/>
        <v>0</v>
      </c>
      <c r="P149" s="34">
        <f t="shared" si="221"/>
        <v>110136</v>
      </c>
      <c r="Q149" s="34">
        <f t="shared" si="221"/>
        <v>0</v>
      </c>
      <c r="R149" s="34">
        <f t="shared" si="221"/>
        <v>104569</v>
      </c>
      <c r="S149" s="34">
        <f t="shared" si="221"/>
        <v>0</v>
      </c>
      <c r="T149" s="34">
        <f t="shared" si="221"/>
        <v>0</v>
      </c>
      <c r="U149" s="34">
        <f t="shared" si="221"/>
        <v>0</v>
      </c>
      <c r="V149" s="34">
        <f t="shared" si="221"/>
        <v>110136</v>
      </c>
      <c r="W149" s="34">
        <f t="shared" si="221"/>
        <v>0</v>
      </c>
      <c r="X149" s="34">
        <f t="shared" si="221"/>
        <v>104569</v>
      </c>
      <c r="Y149" s="34">
        <f t="shared" si="221"/>
        <v>0</v>
      </c>
      <c r="Z149" s="34">
        <f t="shared" si="221"/>
        <v>0</v>
      </c>
      <c r="AA149" s="34">
        <f t="shared" si="221"/>
        <v>0</v>
      </c>
      <c r="AB149" s="34">
        <f t="shared" si="221"/>
        <v>110136</v>
      </c>
      <c r="AC149" s="34">
        <f t="shared" ref="Y149:AN150" si="222">AC150</f>
        <v>0</v>
      </c>
      <c r="AD149" s="34">
        <f t="shared" si="222"/>
        <v>104569</v>
      </c>
      <c r="AE149" s="34">
        <f t="shared" si="222"/>
        <v>943</v>
      </c>
      <c r="AF149" s="34">
        <f t="shared" si="222"/>
        <v>0</v>
      </c>
      <c r="AG149" s="34">
        <f t="shared" si="222"/>
        <v>-500</v>
      </c>
      <c r="AH149" s="34">
        <f t="shared" si="222"/>
        <v>111079</v>
      </c>
      <c r="AI149" s="34">
        <f t="shared" si="222"/>
        <v>0</v>
      </c>
      <c r="AJ149" s="34">
        <f t="shared" si="222"/>
        <v>104069</v>
      </c>
      <c r="AK149" s="108">
        <f t="shared" si="222"/>
        <v>0</v>
      </c>
      <c r="AL149" s="108">
        <f t="shared" si="222"/>
        <v>0</v>
      </c>
      <c r="AM149" s="108">
        <f t="shared" si="222"/>
        <v>0</v>
      </c>
      <c r="AN149" s="34">
        <f t="shared" si="222"/>
        <v>111079</v>
      </c>
      <c r="AO149" s="34">
        <f t="shared" ref="AN149:AV150" si="223">AO150</f>
        <v>0</v>
      </c>
      <c r="AP149" s="34">
        <f t="shared" si="223"/>
        <v>104069</v>
      </c>
      <c r="AQ149" s="108">
        <f t="shared" si="223"/>
        <v>50000</v>
      </c>
      <c r="AR149" s="108">
        <f t="shared" si="223"/>
        <v>0</v>
      </c>
      <c r="AS149" s="108">
        <f t="shared" si="223"/>
        <v>0</v>
      </c>
      <c r="AT149" s="34">
        <f t="shared" si="223"/>
        <v>161079</v>
      </c>
      <c r="AU149" s="34">
        <f t="shared" si="223"/>
        <v>0</v>
      </c>
      <c r="AV149" s="34">
        <f t="shared" si="223"/>
        <v>104069</v>
      </c>
    </row>
    <row r="150" spans="1:48" ht="21.75" customHeight="1">
      <c r="A150" s="35" t="s">
        <v>77</v>
      </c>
      <c r="B150" s="48" t="s">
        <v>48</v>
      </c>
      <c r="C150" s="48" t="s">
        <v>71</v>
      </c>
      <c r="D150" s="48" t="s">
        <v>249</v>
      </c>
      <c r="E150" s="48"/>
      <c r="F150" s="34">
        <f t="shared" si="220"/>
        <v>110436</v>
      </c>
      <c r="G150" s="34">
        <f t="shared" si="220"/>
        <v>104869</v>
      </c>
      <c r="H150" s="34">
        <f t="shared" si="220"/>
        <v>-300</v>
      </c>
      <c r="I150" s="34">
        <f t="shared" si="220"/>
        <v>-300</v>
      </c>
      <c r="J150" s="34">
        <f t="shared" si="220"/>
        <v>110136</v>
      </c>
      <c r="K150" s="34"/>
      <c r="L150" s="34">
        <f>L151</f>
        <v>104569</v>
      </c>
      <c r="M150" s="34">
        <f t="shared" si="221"/>
        <v>0</v>
      </c>
      <c r="N150" s="34">
        <f t="shared" si="221"/>
        <v>0</v>
      </c>
      <c r="O150" s="34">
        <f t="shared" si="221"/>
        <v>0</v>
      </c>
      <c r="P150" s="34">
        <f t="shared" si="221"/>
        <v>110136</v>
      </c>
      <c r="Q150" s="34">
        <f t="shared" si="221"/>
        <v>0</v>
      </c>
      <c r="R150" s="34">
        <f t="shared" si="221"/>
        <v>104569</v>
      </c>
      <c r="S150" s="34">
        <f t="shared" si="221"/>
        <v>0</v>
      </c>
      <c r="T150" s="34">
        <f t="shared" si="221"/>
        <v>0</v>
      </c>
      <c r="U150" s="34">
        <f t="shared" si="221"/>
        <v>0</v>
      </c>
      <c r="V150" s="34">
        <f t="shared" si="221"/>
        <v>110136</v>
      </c>
      <c r="W150" s="34">
        <f t="shared" si="221"/>
        <v>0</v>
      </c>
      <c r="X150" s="34">
        <f t="shared" si="221"/>
        <v>104569</v>
      </c>
      <c r="Y150" s="34">
        <f t="shared" si="222"/>
        <v>0</v>
      </c>
      <c r="Z150" s="34">
        <f t="shared" si="222"/>
        <v>0</v>
      </c>
      <c r="AA150" s="34">
        <f t="shared" si="222"/>
        <v>0</v>
      </c>
      <c r="AB150" s="34">
        <f t="shared" si="222"/>
        <v>110136</v>
      </c>
      <c r="AC150" s="34">
        <f t="shared" si="222"/>
        <v>0</v>
      </c>
      <c r="AD150" s="34">
        <f t="shared" si="222"/>
        <v>104569</v>
      </c>
      <c r="AE150" s="34">
        <f t="shared" si="222"/>
        <v>943</v>
      </c>
      <c r="AF150" s="34">
        <f t="shared" si="222"/>
        <v>0</v>
      </c>
      <c r="AG150" s="34">
        <f t="shared" si="222"/>
        <v>-500</v>
      </c>
      <c r="AH150" s="34">
        <f t="shared" si="222"/>
        <v>111079</v>
      </c>
      <c r="AI150" s="34">
        <f t="shared" si="222"/>
        <v>0</v>
      </c>
      <c r="AJ150" s="34">
        <f t="shared" si="222"/>
        <v>104069</v>
      </c>
      <c r="AK150" s="108">
        <f t="shared" si="222"/>
        <v>0</v>
      </c>
      <c r="AL150" s="108">
        <f t="shared" si="222"/>
        <v>0</v>
      </c>
      <c r="AM150" s="108">
        <f t="shared" si="222"/>
        <v>0</v>
      </c>
      <c r="AN150" s="34">
        <f t="shared" si="223"/>
        <v>111079</v>
      </c>
      <c r="AO150" s="34">
        <f t="shared" si="223"/>
        <v>0</v>
      </c>
      <c r="AP150" s="34">
        <f t="shared" si="223"/>
        <v>104069</v>
      </c>
      <c r="AQ150" s="108">
        <f t="shared" si="223"/>
        <v>50000</v>
      </c>
      <c r="AR150" s="108">
        <f t="shared" si="223"/>
        <v>0</v>
      </c>
      <c r="AS150" s="108">
        <f t="shared" si="223"/>
        <v>0</v>
      </c>
      <c r="AT150" s="34">
        <f t="shared" si="223"/>
        <v>161079</v>
      </c>
      <c r="AU150" s="34">
        <f t="shared" si="223"/>
        <v>0</v>
      </c>
      <c r="AV150" s="34">
        <f t="shared" si="223"/>
        <v>104069</v>
      </c>
    </row>
    <row r="151" spans="1:48" ht="33">
      <c r="A151" s="73" t="s">
        <v>95</v>
      </c>
      <c r="B151" s="48" t="s">
        <v>48</v>
      </c>
      <c r="C151" s="48" t="s">
        <v>71</v>
      </c>
      <c r="D151" s="48" t="s">
        <v>250</v>
      </c>
      <c r="E151" s="32"/>
      <c r="F151" s="34">
        <f t="shared" ref="F151:G151" si="224">F154+F156+F152</f>
        <v>110436</v>
      </c>
      <c r="G151" s="34">
        <f t="shared" si="224"/>
        <v>104869</v>
      </c>
      <c r="H151" s="34">
        <f t="shared" ref="H151:L151" si="225">H154+H156+H152</f>
        <v>-300</v>
      </c>
      <c r="I151" s="34">
        <f t="shared" si="225"/>
        <v>-300</v>
      </c>
      <c r="J151" s="34">
        <f t="shared" si="225"/>
        <v>110136</v>
      </c>
      <c r="K151" s="34"/>
      <c r="L151" s="34">
        <f t="shared" si="225"/>
        <v>104569</v>
      </c>
      <c r="M151" s="34">
        <f t="shared" ref="M151:R151" si="226">M154+M156+M152</f>
        <v>0</v>
      </c>
      <c r="N151" s="34">
        <f t="shared" si="226"/>
        <v>0</v>
      </c>
      <c r="O151" s="34">
        <f t="shared" si="226"/>
        <v>0</v>
      </c>
      <c r="P151" s="34">
        <f t="shared" si="226"/>
        <v>110136</v>
      </c>
      <c r="Q151" s="34">
        <f t="shared" si="226"/>
        <v>0</v>
      </c>
      <c r="R151" s="34">
        <f t="shared" si="226"/>
        <v>104569</v>
      </c>
      <c r="S151" s="34">
        <f t="shared" ref="S151:X151" si="227">S154+S156+S152</f>
        <v>0</v>
      </c>
      <c r="T151" s="34">
        <f t="shared" si="227"/>
        <v>0</v>
      </c>
      <c r="U151" s="34">
        <f t="shared" si="227"/>
        <v>0</v>
      </c>
      <c r="V151" s="34">
        <f t="shared" si="227"/>
        <v>110136</v>
      </c>
      <c r="W151" s="34">
        <f t="shared" si="227"/>
        <v>0</v>
      </c>
      <c r="X151" s="34">
        <f t="shared" si="227"/>
        <v>104569</v>
      </c>
      <c r="Y151" s="34">
        <f t="shared" ref="Y151:AD151" si="228">Y154+Y156+Y152</f>
        <v>0</v>
      </c>
      <c r="Z151" s="34">
        <f t="shared" si="228"/>
        <v>0</v>
      </c>
      <c r="AA151" s="34">
        <f t="shared" si="228"/>
        <v>0</v>
      </c>
      <c r="AB151" s="34">
        <f t="shared" si="228"/>
        <v>110136</v>
      </c>
      <c r="AC151" s="34">
        <f t="shared" si="228"/>
        <v>0</v>
      </c>
      <c r="AD151" s="34">
        <f t="shared" si="228"/>
        <v>104569</v>
      </c>
      <c r="AE151" s="34">
        <f t="shared" ref="AE151:AJ151" si="229">AE154+AE156+AE152</f>
        <v>943</v>
      </c>
      <c r="AF151" s="34">
        <f t="shared" si="229"/>
        <v>0</v>
      </c>
      <c r="AG151" s="34">
        <f t="shared" si="229"/>
        <v>-500</v>
      </c>
      <c r="AH151" s="34">
        <f t="shared" si="229"/>
        <v>111079</v>
      </c>
      <c r="AI151" s="34">
        <f t="shared" si="229"/>
        <v>0</v>
      </c>
      <c r="AJ151" s="34">
        <f t="shared" si="229"/>
        <v>104069</v>
      </c>
      <c r="AK151" s="108">
        <f t="shared" ref="AK151:AP151" si="230">AK154+AK156+AK152</f>
        <v>0</v>
      </c>
      <c r="AL151" s="108">
        <f t="shared" si="230"/>
        <v>0</v>
      </c>
      <c r="AM151" s="108">
        <f t="shared" si="230"/>
        <v>0</v>
      </c>
      <c r="AN151" s="34">
        <f t="shared" si="230"/>
        <v>111079</v>
      </c>
      <c r="AO151" s="34">
        <f t="shared" si="230"/>
        <v>0</v>
      </c>
      <c r="AP151" s="34">
        <f t="shared" si="230"/>
        <v>104069</v>
      </c>
      <c r="AQ151" s="108">
        <f t="shared" ref="AQ151:AV151" si="231">AQ154+AQ156+AQ152</f>
        <v>50000</v>
      </c>
      <c r="AR151" s="108">
        <f t="shared" si="231"/>
        <v>0</v>
      </c>
      <c r="AS151" s="108">
        <f t="shared" si="231"/>
        <v>0</v>
      </c>
      <c r="AT151" s="34">
        <f t="shared" si="231"/>
        <v>161079</v>
      </c>
      <c r="AU151" s="34">
        <f t="shared" si="231"/>
        <v>0</v>
      </c>
      <c r="AV151" s="34">
        <f t="shared" si="231"/>
        <v>104069</v>
      </c>
    </row>
    <row r="152" spans="1:48" ht="82.5">
      <c r="A152" s="31" t="s">
        <v>482</v>
      </c>
      <c r="B152" s="48" t="s">
        <v>48</v>
      </c>
      <c r="C152" s="48" t="s">
        <v>71</v>
      </c>
      <c r="D152" s="48" t="s">
        <v>250</v>
      </c>
      <c r="E152" s="32" t="s">
        <v>104</v>
      </c>
      <c r="F152" s="34">
        <f t="shared" ref="F152:AV152" si="232">F153</f>
        <v>24721</v>
      </c>
      <c r="G152" s="34">
        <f t="shared" si="232"/>
        <v>24721</v>
      </c>
      <c r="H152" s="34">
        <f t="shared" si="232"/>
        <v>0</v>
      </c>
      <c r="I152" s="34">
        <f t="shared" si="232"/>
        <v>0</v>
      </c>
      <c r="J152" s="34">
        <f t="shared" si="232"/>
        <v>24721</v>
      </c>
      <c r="K152" s="34"/>
      <c r="L152" s="34">
        <f t="shared" si="232"/>
        <v>24721</v>
      </c>
      <c r="M152" s="34">
        <f t="shared" si="232"/>
        <v>0</v>
      </c>
      <c r="N152" s="34">
        <f t="shared" si="232"/>
        <v>0</v>
      </c>
      <c r="O152" s="34">
        <f t="shared" si="232"/>
        <v>0</v>
      </c>
      <c r="P152" s="34">
        <f t="shared" si="232"/>
        <v>24721</v>
      </c>
      <c r="Q152" s="34">
        <f t="shared" si="232"/>
        <v>0</v>
      </c>
      <c r="R152" s="34">
        <f t="shared" si="232"/>
        <v>24721</v>
      </c>
      <c r="S152" s="34">
        <f t="shared" si="232"/>
        <v>0</v>
      </c>
      <c r="T152" s="34">
        <f t="shared" si="232"/>
        <v>0</v>
      </c>
      <c r="U152" s="34">
        <f t="shared" si="232"/>
        <v>0</v>
      </c>
      <c r="V152" s="34">
        <f t="shared" si="232"/>
        <v>24721</v>
      </c>
      <c r="W152" s="34">
        <f t="shared" si="232"/>
        <v>0</v>
      </c>
      <c r="X152" s="34">
        <f t="shared" si="232"/>
        <v>24721</v>
      </c>
      <c r="Y152" s="34">
        <f t="shared" si="232"/>
        <v>0</v>
      </c>
      <c r="Z152" s="34">
        <f t="shared" si="232"/>
        <v>0</v>
      </c>
      <c r="AA152" s="34">
        <f t="shared" si="232"/>
        <v>0</v>
      </c>
      <c r="AB152" s="34">
        <f t="shared" si="232"/>
        <v>24721</v>
      </c>
      <c r="AC152" s="34">
        <f t="shared" si="232"/>
        <v>0</v>
      </c>
      <c r="AD152" s="34">
        <f t="shared" si="232"/>
        <v>24721</v>
      </c>
      <c r="AE152" s="34">
        <f t="shared" si="232"/>
        <v>0</v>
      </c>
      <c r="AF152" s="34">
        <f t="shared" si="232"/>
        <v>0</v>
      </c>
      <c r="AG152" s="34">
        <f t="shared" si="232"/>
        <v>0</v>
      </c>
      <c r="AH152" s="34">
        <f t="shared" si="232"/>
        <v>24721</v>
      </c>
      <c r="AI152" s="34">
        <f t="shared" si="232"/>
        <v>0</v>
      </c>
      <c r="AJ152" s="34">
        <f t="shared" si="232"/>
        <v>24721</v>
      </c>
      <c r="AK152" s="108">
        <f t="shared" si="232"/>
        <v>0</v>
      </c>
      <c r="AL152" s="108">
        <f t="shared" si="232"/>
        <v>0</v>
      </c>
      <c r="AM152" s="108">
        <f t="shared" si="232"/>
        <v>0</v>
      </c>
      <c r="AN152" s="34">
        <f t="shared" si="232"/>
        <v>24721</v>
      </c>
      <c r="AO152" s="34">
        <f t="shared" si="232"/>
        <v>0</v>
      </c>
      <c r="AP152" s="34">
        <f t="shared" si="232"/>
        <v>24721</v>
      </c>
      <c r="AQ152" s="108">
        <f t="shared" si="232"/>
        <v>0</v>
      </c>
      <c r="AR152" s="108">
        <f t="shared" si="232"/>
        <v>0</v>
      </c>
      <c r="AS152" s="108">
        <f t="shared" si="232"/>
        <v>0</v>
      </c>
      <c r="AT152" s="34">
        <f t="shared" si="232"/>
        <v>24721</v>
      </c>
      <c r="AU152" s="34">
        <f t="shared" si="232"/>
        <v>0</v>
      </c>
      <c r="AV152" s="34">
        <f t="shared" si="232"/>
        <v>24721</v>
      </c>
    </row>
    <row r="153" spans="1:48" ht="33">
      <c r="A153" s="35" t="s">
        <v>174</v>
      </c>
      <c r="B153" s="48" t="s">
        <v>48</v>
      </c>
      <c r="C153" s="48" t="s">
        <v>71</v>
      </c>
      <c r="D153" s="48" t="s">
        <v>250</v>
      </c>
      <c r="E153" s="32" t="s">
        <v>173</v>
      </c>
      <c r="F153" s="34">
        <v>24721</v>
      </c>
      <c r="G153" s="34">
        <v>24721</v>
      </c>
      <c r="H153" s="34"/>
      <c r="I153" s="34"/>
      <c r="J153" s="34">
        <f>F153+H153</f>
        <v>24721</v>
      </c>
      <c r="K153" s="34"/>
      <c r="L153" s="34">
        <f>G153+I153</f>
        <v>24721</v>
      </c>
      <c r="M153" s="22"/>
      <c r="N153" s="22"/>
      <c r="O153" s="22"/>
      <c r="P153" s="34">
        <f>J153+M153</f>
        <v>24721</v>
      </c>
      <c r="Q153" s="34">
        <f>K153+N153</f>
        <v>0</v>
      </c>
      <c r="R153" s="34">
        <f>L153+O153</f>
        <v>24721</v>
      </c>
      <c r="S153" s="22"/>
      <c r="T153" s="22"/>
      <c r="U153" s="22"/>
      <c r="V153" s="34">
        <f>P153+S153</f>
        <v>24721</v>
      </c>
      <c r="W153" s="34">
        <f>Q153+T153</f>
        <v>0</v>
      </c>
      <c r="X153" s="34">
        <f>R153+U153</f>
        <v>24721</v>
      </c>
      <c r="Y153" s="22"/>
      <c r="Z153" s="22"/>
      <c r="AA153" s="22"/>
      <c r="AB153" s="34">
        <f>V153+Y153</f>
        <v>24721</v>
      </c>
      <c r="AC153" s="34">
        <f>W153+Z153</f>
        <v>0</v>
      </c>
      <c r="AD153" s="34">
        <f>X153+AA153</f>
        <v>24721</v>
      </c>
      <c r="AE153" s="22"/>
      <c r="AF153" s="22"/>
      <c r="AG153" s="22"/>
      <c r="AH153" s="34">
        <f>AB153+AE153</f>
        <v>24721</v>
      </c>
      <c r="AI153" s="34">
        <f>AC153+AF153</f>
        <v>0</v>
      </c>
      <c r="AJ153" s="34">
        <f>AD153+AG153</f>
        <v>24721</v>
      </c>
      <c r="AK153" s="115"/>
      <c r="AL153" s="115"/>
      <c r="AM153" s="115"/>
      <c r="AN153" s="34">
        <f>AH153+AK153</f>
        <v>24721</v>
      </c>
      <c r="AO153" s="34">
        <f>AI153+AL153</f>
        <v>0</v>
      </c>
      <c r="AP153" s="34">
        <f>AJ153+AM153</f>
        <v>24721</v>
      </c>
      <c r="AQ153" s="115"/>
      <c r="AR153" s="115"/>
      <c r="AS153" s="115"/>
      <c r="AT153" s="34">
        <f>AN153+AQ153</f>
        <v>24721</v>
      </c>
      <c r="AU153" s="34">
        <f>AO153+AR153</f>
        <v>0</v>
      </c>
      <c r="AV153" s="34">
        <f>AP153+AS153</f>
        <v>24721</v>
      </c>
    </row>
    <row r="154" spans="1:48" ht="33">
      <c r="A154" s="111" t="s">
        <v>437</v>
      </c>
      <c r="B154" s="112" t="s">
        <v>48</v>
      </c>
      <c r="C154" s="112" t="s">
        <v>71</v>
      </c>
      <c r="D154" s="112" t="s">
        <v>250</v>
      </c>
      <c r="E154" s="113" t="s">
        <v>79</v>
      </c>
      <c r="F154" s="108">
        <f t="shared" ref="F154:AV154" si="233">F155</f>
        <v>20975</v>
      </c>
      <c r="G154" s="108">
        <f t="shared" si="233"/>
        <v>15408</v>
      </c>
      <c r="H154" s="108">
        <f t="shared" si="233"/>
        <v>-300</v>
      </c>
      <c r="I154" s="108">
        <f t="shared" si="233"/>
        <v>-300</v>
      </c>
      <c r="J154" s="108">
        <f t="shared" si="233"/>
        <v>20675</v>
      </c>
      <c r="K154" s="108"/>
      <c r="L154" s="108">
        <f t="shared" si="233"/>
        <v>15108</v>
      </c>
      <c r="M154" s="108">
        <f t="shared" si="233"/>
        <v>0</v>
      </c>
      <c r="N154" s="108">
        <f t="shared" si="233"/>
        <v>0</v>
      </c>
      <c r="O154" s="108">
        <f t="shared" si="233"/>
        <v>0</v>
      </c>
      <c r="P154" s="108">
        <f t="shared" si="233"/>
        <v>20675</v>
      </c>
      <c r="Q154" s="108">
        <f t="shared" si="233"/>
        <v>0</v>
      </c>
      <c r="R154" s="108">
        <f t="shared" si="233"/>
        <v>15108</v>
      </c>
      <c r="S154" s="108">
        <f t="shared" si="233"/>
        <v>0</v>
      </c>
      <c r="T154" s="108">
        <f t="shared" si="233"/>
        <v>0</v>
      </c>
      <c r="U154" s="108">
        <f t="shared" si="233"/>
        <v>0</v>
      </c>
      <c r="V154" s="108">
        <f t="shared" si="233"/>
        <v>20675</v>
      </c>
      <c r="W154" s="108">
        <f t="shared" si="233"/>
        <v>0</v>
      </c>
      <c r="X154" s="108">
        <f t="shared" si="233"/>
        <v>15108</v>
      </c>
      <c r="Y154" s="108">
        <f t="shared" si="233"/>
        <v>0</v>
      </c>
      <c r="Z154" s="108">
        <f t="shared" si="233"/>
        <v>0</v>
      </c>
      <c r="AA154" s="108">
        <f t="shared" si="233"/>
        <v>0</v>
      </c>
      <c r="AB154" s="108">
        <f t="shared" si="233"/>
        <v>20675</v>
      </c>
      <c r="AC154" s="108">
        <f t="shared" si="233"/>
        <v>0</v>
      </c>
      <c r="AD154" s="108">
        <f t="shared" si="233"/>
        <v>15108</v>
      </c>
      <c r="AE154" s="108">
        <f t="shared" si="233"/>
        <v>-57</v>
      </c>
      <c r="AF154" s="108">
        <f t="shared" si="233"/>
        <v>0</v>
      </c>
      <c r="AG154" s="108">
        <f t="shared" si="233"/>
        <v>0</v>
      </c>
      <c r="AH154" s="108">
        <f t="shared" si="233"/>
        <v>20618</v>
      </c>
      <c r="AI154" s="108">
        <f t="shared" si="233"/>
        <v>0</v>
      </c>
      <c r="AJ154" s="108">
        <f t="shared" si="233"/>
        <v>15108</v>
      </c>
      <c r="AK154" s="108">
        <f t="shared" si="233"/>
        <v>0</v>
      </c>
      <c r="AL154" s="108">
        <f t="shared" si="233"/>
        <v>0</v>
      </c>
      <c r="AM154" s="108">
        <f t="shared" si="233"/>
        <v>0</v>
      </c>
      <c r="AN154" s="108">
        <f t="shared" si="233"/>
        <v>20618</v>
      </c>
      <c r="AO154" s="108">
        <f t="shared" si="233"/>
        <v>0</v>
      </c>
      <c r="AP154" s="108">
        <f t="shared" si="233"/>
        <v>15108</v>
      </c>
      <c r="AQ154" s="108">
        <f t="shared" si="233"/>
        <v>50000</v>
      </c>
      <c r="AR154" s="108">
        <f t="shared" si="233"/>
        <v>0</v>
      </c>
      <c r="AS154" s="108">
        <f t="shared" si="233"/>
        <v>0</v>
      </c>
      <c r="AT154" s="108">
        <f t="shared" si="233"/>
        <v>70618</v>
      </c>
      <c r="AU154" s="108">
        <f t="shared" si="233"/>
        <v>0</v>
      </c>
      <c r="AV154" s="108">
        <f t="shared" si="233"/>
        <v>15108</v>
      </c>
    </row>
    <row r="155" spans="1:48" ht="49.5">
      <c r="A155" s="42" t="s">
        <v>176</v>
      </c>
      <c r="B155" s="48" t="s">
        <v>48</v>
      </c>
      <c r="C155" s="48" t="s">
        <v>71</v>
      </c>
      <c r="D155" s="48" t="s">
        <v>250</v>
      </c>
      <c r="E155" s="32" t="s">
        <v>175</v>
      </c>
      <c r="F155" s="34">
        <f>465+6435+272+7503+300+6000</f>
        <v>20975</v>
      </c>
      <c r="G155" s="34">
        <f>465+6868+272+7503+300</f>
        <v>15408</v>
      </c>
      <c r="H155" s="34">
        <v>-300</v>
      </c>
      <c r="I155" s="34">
        <v>-300</v>
      </c>
      <c r="J155" s="34">
        <f>F155+H155</f>
        <v>20675</v>
      </c>
      <c r="K155" s="34"/>
      <c r="L155" s="34">
        <f>G155+I155</f>
        <v>15108</v>
      </c>
      <c r="M155" s="22"/>
      <c r="N155" s="22"/>
      <c r="O155" s="22"/>
      <c r="P155" s="34">
        <f>J155+M155</f>
        <v>20675</v>
      </c>
      <c r="Q155" s="34">
        <f>K155+N155</f>
        <v>0</v>
      </c>
      <c r="R155" s="34">
        <f>L155+O155</f>
        <v>15108</v>
      </c>
      <c r="S155" s="22"/>
      <c r="T155" s="22"/>
      <c r="U155" s="22"/>
      <c r="V155" s="34">
        <f>P155+S155</f>
        <v>20675</v>
      </c>
      <c r="W155" s="34">
        <f>Q155+T155</f>
        <v>0</v>
      </c>
      <c r="X155" s="34">
        <f>R155+U155</f>
        <v>15108</v>
      </c>
      <c r="Y155" s="22"/>
      <c r="Z155" s="22"/>
      <c r="AA155" s="22"/>
      <c r="AB155" s="34">
        <f>V155+Y155</f>
        <v>20675</v>
      </c>
      <c r="AC155" s="34">
        <f>W155+Z155</f>
        <v>0</v>
      </c>
      <c r="AD155" s="34">
        <f>X155+AA155</f>
        <v>15108</v>
      </c>
      <c r="AE155" s="34">
        <v>-57</v>
      </c>
      <c r="AF155" s="22"/>
      <c r="AG155" s="22"/>
      <c r="AH155" s="34">
        <f>AB155+AE155</f>
        <v>20618</v>
      </c>
      <c r="AI155" s="34">
        <f>AC155+AF155</f>
        <v>0</v>
      </c>
      <c r="AJ155" s="34">
        <f>AD155+AG155</f>
        <v>15108</v>
      </c>
      <c r="AK155" s="34"/>
      <c r="AL155" s="22"/>
      <c r="AM155" s="22"/>
      <c r="AN155" s="34">
        <f>AH155+AK155</f>
        <v>20618</v>
      </c>
      <c r="AO155" s="34">
        <f>AI155+AL155</f>
        <v>0</v>
      </c>
      <c r="AP155" s="34">
        <f>AJ155+AM155</f>
        <v>15108</v>
      </c>
      <c r="AQ155" s="34">
        <v>50000</v>
      </c>
      <c r="AR155" s="22"/>
      <c r="AS155" s="22"/>
      <c r="AT155" s="34">
        <f>AN155+AQ155</f>
        <v>70618</v>
      </c>
      <c r="AU155" s="34">
        <f>AO155+AR155</f>
        <v>0</v>
      </c>
      <c r="AV155" s="34">
        <f>AP155+AS155</f>
        <v>15108</v>
      </c>
    </row>
    <row r="156" spans="1:48" ht="16.5">
      <c r="A156" s="31" t="s">
        <v>98</v>
      </c>
      <c r="B156" s="48" t="s">
        <v>48</v>
      </c>
      <c r="C156" s="48" t="s">
        <v>71</v>
      </c>
      <c r="D156" s="48" t="s">
        <v>250</v>
      </c>
      <c r="E156" s="32" t="s">
        <v>99</v>
      </c>
      <c r="F156" s="34">
        <f>F157+F159</f>
        <v>64740</v>
      </c>
      <c r="G156" s="34">
        <f>G157+G159</f>
        <v>64740</v>
      </c>
      <c r="H156" s="34">
        <f>H157+H159</f>
        <v>0</v>
      </c>
      <c r="I156" s="34">
        <f>I157+I159</f>
        <v>0</v>
      </c>
      <c r="J156" s="34">
        <f>J157+J159+J158</f>
        <v>64740</v>
      </c>
      <c r="K156" s="34">
        <f t="shared" ref="K156:R156" si="234">K157+K159+K158</f>
        <v>0</v>
      </c>
      <c r="L156" s="34">
        <f t="shared" si="234"/>
        <v>64740</v>
      </c>
      <c r="M156" s="34">
        <f t="shared" si="234"/>
        <v>0</v>
      </c>
      <c r="N156" s="34">
        <f t="shared" si="234"/>
        <v>0</v>
      </c>
      <c r="O156" s="34">
        <f t="shared" si="234"/>
        <v>0</v>
      </c>
      <c r="P156" s="34">
        <f t="shared" si="234"/>
        <v>64740</v>
      </c>
      <c r="Q156" s="34">
        <f t="shared" si="234"/>
        <v>0</v>
      </c>
      <c r="R156" s="34">
        <f t="shared" si="234"/>
        <v>64740</v>
      </c>
      <c r="S156" s="34">
        <f t="shared" ref="S156:X156" si="235">S157+S159+S158</f>
        <v>0</v>
      </c>
      <c r="T156" s="34">
        <f t="shared" si="235"/>
        <v>0</v>
      </c>
      <c r="U156" s="34">
        <f t="shared" si="235"/>
        <v>0</v>
      </c>
      <c r="V156" s="34">
        <f t="shared" si="235"/>
        <v>64740</v>
      </c>
      <c r="W156" s="34">
        <f t="shared" si="235"/>
        <v>0</v>
      </c>
      <c r="X156" s="34">
        <f t="shared" si="235"/>
        <v>64740</v>
      </c>
      <c r="Y156" s="34">
        <f t="shared" ref="Y156:AD156" si="236">Y157+Y159+Y158</f>
        <v>0</v>
      </c>
      <c r="Z156" s="34">
        <f t="shared" si="236"/>
        <v>0</v>
      </c>
      <c r="AA156" s="34">
        <f t="shared" si="236"/>
        <v>0</v>
      </c>
      <c r="AB156" s="34">
        <f t="shared" si="236"/>
        <v>64740</v>
      </c>
      <c r="AC156" s="34">
        <f t="shared" si="236"/>
        <v>0</v>
      </c>
      <c r="AD156" s="34">
        <f t="shared" si="236"/>
        <v>64740</v>
      </c>
      <c r="AE156" s="34">
        <f t="shared" ref="AE156:AJ156" si="237">AE157+AE159+AE158</f>
        <v>1000</v>
      </c>
      <c r="AF156" s="34">
        <f t="shared" si="237"/>
        <v>0</v>
      </c>
      <c r="AG156" s="34">
        <f t="shared" si="237"/>
        <v>-500</v>
      </c>
      <c r="AH156" s="34">
        <f t="shared" si="237"/>
        <v>65740</v>
      </c>
      <c r="AI156" s="34">
        <f t="shared" si="237"/>
        <v>0</v>
      </c>
      <c r="AJ156" s="34">
        <f t="shared" si="237"/>
        <v>64240</v>
      </c>
      <c r="AK156" s="108">
        <f t="shared" ref="AK156:AP156" si="238">AK157+AK159+AK158</f>
        <v>0</v>
      </c>
      <c r="AL156" s="108">
        <f t="shared" si="238"/>
        <v>0</v>
      </c>
      <c r="AM156" s="108">
        <f t="shared" si="238"/>
        <v>0</v>
      </c>
      <c r="AN156" s="34">
        <f t="shared" si="238"/>
        <v>65740</v>
      </c>
      <c r="AO156" s="34">
        <f t="shared" si="238"/>
        <v>0</v>
      </c>
      <c r="AP156" s="34">
        <f t="shared" si="238"/>
        <v>64240</v>
      </c>
      <c r="AQ156" s="108">
        <f t="shared" ref="AQ156:AV156" si="239">AQ157+AQ159+AQ158</f>
        <v>0</v>
      </c>
      <c r="AR156" s="108">
        <f t="shared" si="239"/>
        <v>0</v>
      </c>
      <c r="AS156" s="108">
        <f t="shared" si="239"/>
        <v>0</v>
      </c>
      <c r="AT156" s="34">
        <f t="shared" si="239"/>
        <v>65740</v>
      </c>
      <c r="AU156" s="34">
        <f t="shared" si="239"/>
        <v>0</v>
      </c>
      <c r="AV156" s="34">
        <f t="shared" si="239"/>
        <v>64240</v>
      </c>
    </row>
    <row r="157" spans="1:48" ht="16.5">
      <c r="A157" s="31" t="s">
        <v>191</v>
      </c>
      <c r="B157" s="48" t="s">
        <v>48</v>
      </c>
      <c r="C157" s="48" t="s">
        <v>71</v>
      </c>
      <c r="D157" s="48" t="s">
        <v>250</v>
      </c>
      <c r="E157" s="32" t="s">
        <v>190</v>
      </c>
      <c r="F157" s="34">
        <f>50000+13390</f>
        <v>63390</v>
      </c>
      <c r="G157" s="34">
        <f>50000+13390</f>
        <v>63390</v>
      </c>
      <c r="H157" s="34"/>
      <c r="I157" s="34"/>
      <c r="J157" s="34">
        <f t="shared" ref="J157:J159" si="240">F157+H157</f>
        <v>63390</v>
      </c>
      <c r="K157" s="34"/>
      <c r="L157" s="34">
        <f t="shared" ref="L157:L159" si="241">G157+I157</f>
        <v>63390</v>
      </c>
      <c r="M157" s="34">
        <v>-8800</v>
      </c>
      <c r="N157" s="22"/>
      <c r="O157" s="34">
        <v>-8900</v>
      </c>
      <c r="P157" s="34">
        <f t="shared" ref="P157:P159" si="242">J157+M157</f>
        <v>54590</v>
      </c>
      <c r="Q157" s="34">
        <f t="shared" ref="Q157:Q159" si="243">K157+N157</f>
        <v>0</v>
      </c>
      <c r="R157" s="34">
        <f t="shared" ref="R157:R159" si="244">L157+O157</f>
        <v>54490</v>
      </c>
      <c r="S157" s="34"/>
      <c r="T157" s="22"/>
      <c r="U157" s="34"/>
      <c r="V157" s="34">
        <f t="shared" ref="V157:V159" si="245">P157+S157</f>
        <v>54590</v>
      </c>
      <c r="W157" s="34">
        <f t="shared" ref="W157:W159" si="246">Q157+T157</f>
        <v>0</v>
      </c>
      <c r="X157" s="34">
        <f t="shared" ref="X157:X159" si="247">R157+U157</f>
        <v>54490</v>
      </c>
      <c r="Y157" s="34"/>
      <c r="Z157" s="22"/>
      <c r="AA157" s="34"/>
      <c r="AB157" s="34">
        <f t="shared" ref="AB157:AB159" si="248">V157+Y157</f>
        <v>54590</v>
      </c>
      <c r="AC157" s="34">
        <f t="shared" ref="AC157:AC159" si="249">W157+Z157</f>
        <v>0</v>
      </c>
      <c r="AD157" s="34">
        <f t="shared" ref="AD157:AD159" si="250">X157+AA157</f>
        <v>54490</v>
      </c>
      <c r="AE157" s="34"/>
      <c r="AF157" s="22"/>
      <c r="AG157" s="34"/>
      <c r="AH157" s="34">
        <f t="shared" ref="AH157:AH159" si="251">AB157+AE157</f>
        <v>54590</v>
      </c>
      <c r="AI157" s="34">
        <f t="shared" ref="AI157:AI159" si="252">AC157+AF157</f>
        <v>0</v>
      </c>
      <c r="AJ157" s="34">
        <f t="shared" ref="AJ157:AJ159" si="253">AD157+AG157</f>
        <v>54490</v>
      </c>
      <c r="AK157" s="108"/>
      <c r="AL157" s="115"/>
      <c r="AM157" s="108"/>
      <c r="AN157" s="34">
        <f t="shared" ref="AN157:AN159" si="254">AH157+AK157</f>
        <v>54590</v>
      </c>
      <c r="AO157" s="34">
        <f t="shared" ref="AO157:AO159" si="255">AI157+AL157</f>
        <v>0</v>
      </c>
      <c r="AP157" s="34">
        <f t="shared" ref="AP157:AP159" si="256">AJ157+AM157</f>
        <v>54490</v>
      </c>
      <c r="AQ157" s="108"/>
      <c r="AR157" s="115"/>
      <c r="AS157" s="108"/>
      <c r="AT157" s="34">
        <f t="shared" ref="AT157:AT159" si="257">AN157+AQ157</f>
        <v>54590</v>
      </c>
      <c r="AU157" s="34">
        <f t="shared" ref="AU157:AU159" si="258">AO157+AR157</f>
        <v>0</v>
      </c>
      <c r="AV157" s="34">
        <f t="shared" ref="AV157:AV159" si="259">AP157+AS157</f>
        <v>54490</v>
      </c>
    </row>
    <row r="158" spans="1:48" ht="66">
      <c r="A158" s="116" t="s">
        <v>542</v>
      </c>
      <c r="B158" s="112" t="s">
        <v>48</v>
      </c>
      <c r="C158" s="112" t="s">
        <v>71</v>
      </c>
      <c r="D158" s="112" t="s">
        <v>250</v>
      </c>
      <c r="E158" s="113" t="s">
        <v>541</v>
      </c>
      <c r="F158" s="108"/>
      <c r="G158" s="108"/>
      <c r="H158" s="108"/>
      <c r="I158" s="108"/>
      <c r="J158" s="108">
        <f t="shared" ref="J158" si="260">F158+H158</f>
        <v>0</v>
      </c>
      <c r="K158" s="108"/>
      <c r="L158" s="108">
        <f t="shared" ref="L158" si="261">G158+I158</f>
        <v>0</v>
      </c>
      <c r="M158" s="108">
        <v>8800</v>
      </c>
      <c r="N158" s="115"/>
      <c r="O158" s="108">
        <v>8900</v>
      </c>
      <c r="P158" s="108">
        <f t="shared" ref="P158" si="262">J158+M158</f>
        <v>8800</v>
      </c>
      <c r="Q158" s="108">
        <f t="shared" ref="Q158" si="263">K158+N158</f>
        <v>0</v>
      </c>
      <c r="R158" s="108">
        <f t="shared" ref="R158" si="264">L158+O158</f>
        <v>8900</v>
      </c>
      <c r="S158" s="108"/>
      <c r="T158" s="115"/>
      <c r="U158" s="108"/>
      <c r="V158" s="108">
        <f t="shared" si="245"/>
        <v>8800</v>
      </c>
      <c r="W158" s="108">
        <f t="shared" si="246"/>
        <v>0</v>
      </c>
      <c r="X158" s="108">
        <f t="shared" si="247"/>
        <v>8900</v>
      </c>
      <c r="Y158" s="108"/>
      <c r="Z158" s="115"/>
      <c r="AA158" s="108"/>
      <c r="AB158" s="108">
        <f t="shared" si="248"/>
        <v>8800</v>
      </c>
      <c r="AC158" s="108">
        <f t="shared" si="249"/>
        <v>0</v>
      </c>
      <c r="AD158" s="108">
        <f t="shared" si="250"/>
        <v>8900</v>
      </c>
      <c r="AE158" s="108">
        <v>1000</v>
      </c>
      <c r="AF158" s="115"/>
      <c r="AG158" s="108">
        <v>-500</v>
      </c>
      <c r="AH158" s="108">
        <f t="shared" si="251"/>
        <v>9800</v>
      </c>
      <c r="AI158" s="108">
        <f t="shared" si="252"/>
        <v>0</v>
      </c>
      <c r="AJ158" s="108">
        <f t="shared" si="253"/>
        <v>8400</v>
      </c>
      <c r="AK158" s="108"/>
      <c r="AL158" s="115"/>
      <c r="AM158" s="108"/>
      <c r="AN158" s="108">
        <f t="shared" si="254"/>
        <v>9800</v>
      </c>
      <c r="AO158" s="108">
        <f t="shared" si="255"/>
        <v>0</v>
      </c>
      <c r="AP158" s="108">
        <f t="shared" si="256"/>
        <v>8400</v>
      </c>
      <c r="AQ158" s="108"/>
      <c r="AR158" s="115"/>
      <c r="AS158" s="108"/>
      <c r="AT158" s="108">
        <f t="shared" si="257"/>
        <v>9800</v>
      </c>
      <c r="AU158" s="108">
        <f t="shared" si="258"/>
        <v>0</v>
      </c>
      <c r="AV158" s="108">
        <f t="shared" si="259"/>
        <v>8400</v>
      </c>
    </row>
    <row r="159" spans="1:48" ht="16.5">
      <c r="A159" s="31" t="s">
        <v>178</v>
      </c>
      <c r="B159" s="48" t="s">
        <v>48</v>
      </c>
      <c r="C159" s="48" t="s">
        <v>71</v>
      </c>
      <c r="D159" s="48" t="s">
        <v>250</v>
      </c>
      <c r="E159" s="32" t="s">
        <v>177</v>
      </c>
      <c r="F159" s="34">
        <v>1350</v>
      </c>
      <c r="G159" s="34">
        <v>1350</v>
      </c>
      <c r="H159" s="34"/>
      <c r="I159" s="34"/>
      <c r="J159" s="34">
        <f t="shared" si="240"/>
        <v>1350</v>
      </c>
      <c r="K159" s="34"/>
      <c r="L159" s="34">
        <f t="shared" si="241"/>
        <v>1350</v>
      </c>
      <c r="M159" s="22"/>
      <c r="N159" s="22"/>
      <c r="O159" s="22"/>
      <c r="P159" s="34">
        <f t="shared" si="242"/>
        <v>1350</v>
      </c>
      <c r="Q159" s="34">
        <f t="shared" si="243"/>
        <v>0</v>
      </c>
      <c r="R159" s="34">
        <f t="shared" si="244"/>
        <v>1350</v>
      </c>
      <c r="S159" s="22"/>
      <c r="T159" s="22"/>
      <c r="U159" s="22"/>
      <c r="V159" s="34">
        <f t="shared" si="245"/>
        <v>1350</v>
      </c>
      <c r="W159" s="34">
        <f t="shared" si="246"/>
        <v>0</v>
      </c>
      <c r="X159" s="34">
        <f t="shared" si="247"/>
        <v>1350</v>
      </c>
      <c r="Y159" s="22"/>
      <c r="Z159" s="22"/>
      <c r="AA159" s="22"/>
      <c r="AB159" s="34">
        <f t="shared" si="248"/>
        <v>1350</v>
      </c>
      <c r="AC159" s="34">
        <f t="shared" si="249"/>
        <v>0</v>
      </c>
      <c r="AD159" s="34">
        <f t="shared" si="250"/>
        <v>1350</v>
      </c>
      <c r="AE159" s="22"/>
      <c r="AF159" s="22"/>
      <c r="AG159" s="22"/>
      <c r="AH159" s="34">
        <f t="shared" si="251"/>
        <v>1350</v>
      </c>
      <c r="AI159" s="34">
        <f t="shared" si="252"/>
        <v>0</v>
      </c>
      <c r="AJ159" s="34">
        <f t="shared" si="253"/>
        <v>1350</v>
      </c>
      <c r="AK159" s="115"/>
      <c r="AL159" s="115"/>
      <c r="AM159" s="115"/>
      <c r="AN159" s="34">
        <f t="shared" si="254"/>
        <v>1350</v>
      </c>
      <c r="AO159" s="34">
        <f t="shared" si="255"/>
        <v>0</v>
      </c>
      <c r="AP159" s="34">
        <f t="shared" si="256"/>
        <v>1350</v>
      </c>
      <c r="AQ159" s="115"/>
      <c r="AR159" s="115"/>
      <c r="AS159" s="115"/>
      <c r="AT159" s="34">
        <f t="shared" si="257"/>
        <v>1350</v>
      </c>
      <c r="AU159" s="34">
        <f t="shared" si="258"/>
        <v>0</v>
      </c>
      <c r="AV159" s="34">
        <f t="shared" si="259"/>
        <v>1350</v>
      </c>
    </row>
    <row r="160" spans="1:48" ht="16.5">
      <c r="A160" s="35"/>
      <c r="B160" s="48"/>
      <c r="C160" s="48"/>
      <c r="D160" s="48"/>
      <c r="E160" s="48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22"/>
      <c r="AH160" s="22"/>
      <c r="AI160" s="22"/>
      <c r="AJ160" s="22"/>
      <c r="AK160" s="115"/>
      <c r="AL160" s="115"/>
      <c r="AM160" s="115"/>
      <c r="AN160" s="22"/>
      <c r="AO160" s="22"/>
      <c r="AP160" s="22"/>
      <c r="AQ160" s="115"/>
      <c r="AR160" s="115"/>
      <c r="AS160" s="115"/>
      <c r="AT160" s="22"/>
      <c r="AU160" s="22"/>
      <c r="AV160" s="22"/>
    </row>
    <row r="161" spans="1:48" s="5" customFormat="1" ht="63" customHeight="1">
      <c r="A161" s="49" t="s">
        <v>19</v>
      </c>
      <c r="B161" s="24" t="s">
        <v>20</v>
      </c>
      <c r="C161" s="24"/>
      <c r="D161" s="25"/>
      <c r="E161" s="24"/>
      <c r="F161" s="50">
        <f>F163+F178</f>
        <v>106932</v>
      </c>
      <c r="G161" s="50">
        <f>G163+G178</f>
        <v>106932</v>
      </c>
      <c r="H161" s="50">
        <f>H163+H178</f>
        <v>0</v>
      </c>
      <c r="I161" s="50">
        <f>I163+I178</f>
        <v>0</v>
      </c>
      <c r="J161" s="50">
        <f>J163+J178</f>
        <v>106932</v>
      </c>
      <c r="K161" s="50"/>
      <c r="L161" s="50">
        <f>L163+L178</f>
        <v>106932</v>
      </c>
      <c r="M161" s="50">
        <f t="shared" ref="M161:R161" si="265">M163+M178</f>
        <v>0</v>
      </c>
      <c r="N161" s="50">
        <f t="shared" si="265"/>
        <v>0</v>
      </c>
      <c r="O161" s="50">
        <f t="shared" si="265"/>
        <v>0</v>
      </c>
      <c r="P161" s="50">
        <f t="shared" si="265"/>
        <v>106932</v>
      </c>
      <c r="Q161" s="50">
        <f t="shared" si="265"/>
        <v>0</v>
      </c>
      <c r="R161" s="50">
        <f t="shared" si="265"/>
        <v>106932</v>
      </c>
      <c r="S161" s="50">
        <f t="shared" ref="S161:X161" si="266">S163+S178</f>
        <v>0</v>
      </c>
      <c r="T161" s="50">
        <f t="shared" si="266"/>
        <v>0</v>
      </c>
      <c r="U161" s="50">
        <f t="shared" si="266"/>
        <v>0</v>
      </c>
      <c r="V161" s="50">
        <f t="shared" si="266"/>
        <v>106932</v>
      </c>
      <c r="W161" s="50">
        <f t="shared" si="266"/>
        <v>0</v>
      </c>
      <c r="X161" s="50">
        <f t="shared" si="266"/>
        <v>106932</v>
      </c>
      <c r="Y161" s="50">
        <f t="shared" ref="Y161:AD161" si="267">Y163+Y178</f>
        <v>0</v>
      </c>
      <c r="Z161" s="50">
        <f t="shared" si="267"/>
        <v>0</v>
      </c>
      <c r="AA161" s="50">
        <f t="shared" si="267"/>
        <v>0</v>
      </c>
      <c r="AB161" s="50">
        <f t="shared" si="267"/>
        <v>106932</v>
      </c>
      <c r="AC161" s="50">
        <f t="shared" si="267"/>
        <v>0</v>
      </c>
      <c r="AD161" s="50">
        <f t="shared" si="267"/>
        <v>106932</v>
      </c>
      <c r="AE161" s="50">
        <f t="shared" ref="AE161:AJ161" si="268">AE163+AE178</f>
        <v>0</v>
      </c>
      <c r="AF161" s="50">
        <f t="shared" si="268"/>
        <v>0</v>
      </c>
      <c r="AG161" s="50">
        <f t="shared" si="268"/>
        <v>0</v>
      </c>
      <c r="AH161" s="50">
        <f t="shared" si="268"/>
        <v>106932</v>
      </c>
      <c r="AI161" s="50">
        <f t="shared" si="268"/>
        <v>0</v>
      </c>
      <c r="AJ161" s="50">
        <f t="shared" si="268"/>
        <v>106932</v>
      </c>
      <c r="AK161" s="132">
        <f t="shared" ref="AK161:AP161" si="269">AK163+AK178</f>
        <v>0</v>
      </c>
      <c r="AL161" s="132">
        <f t="shared" si="269"/>
        <v>0</v>
      </c>
      <c r="AM161" s="132">
        <f t="shared" si="269"/>
        <v>0</v>
      </c>
      <c r="AN161" s="50">
        <f t="shared" si="269"/>
        <v>106932</v>
      </c>
      <c r="AO161" s="50">
        <f t="shared" si="269"/>
        <v>0</v>
      </c>
      <c r="AP161" s="50">
        <f t="shared" si="269"/>
        <v>106932</v>
      </c>
      <c r="AQ161" s="132">
        <f t="shared" ref="AQ161:AV161" si="270">AQ163+AQ178</f>
        <v>0</v>
      </c>
      <c r="AR161" s="132">
        <f t="shared" si="270"/>
        <v>0</v>
      </c>
      <c r="AS161" s="132">
        <f t="shared" si="270"/>
        <v>0</v>
      </c>
      <c r="AT161" s="50">
        <f t="shared" si="270"/>
        <v>106932</v>
      </c>
      <c r="AU161" s="50">
        <f t="shared" si="270"/>
        <v>0</v>
      </c>
      <c r="AV161" s="50">
        <f t="shared" si="270"/>
        <v>106932</v>
      </c>
    </row>
    <row r="162" spans="1:48" s="5" customFormat="1" ht="20.25">
      <c r="A162" s="49"/>
      <c r="B162" s="24"/>
      <c r="C162" s="24"/>
      <c r="D162" s="25"/>
      <c r="E162" s="24"/>
      <c r="F162" s="85"/>
      <c r="G162" s="85"/>
      <c r="H162" s="85"/>
      <c r="I162" s="85"/>
      <c r="J162" s="85"/>
      <c r="K162" s="85"/>
      <c r="L162" s="85"/>
      <c r="M162" s="85"/>
      <c r="N162" s="85"/>
      <c r="O162" s="85"/>
      <c r="P162" s="85"/>
      <c r="Q162" s="85"/>
      <c r="R162" s="85"/>
      <c r="S162" s="85"/>
      <c r="T162" s="85"/>
      <c r="U162" s="85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  <c r="AJ162" s="85"/>
      <c r="AK162" s="133"/>
      <c r="AL162" s="133"/>
      <c r="AM162" s="133"/>
      <c r="AN162" s="85"/>
      <c r="AO162" s="85"/>
      <c r="AP162" s="85"/>
      <c r="AQ162" s="133"/>
      <c r="AR162" s="133"/>
      <c r="AS162" s="133"/>
      <c r="AT162" s="85"/>
      <c r="AU162" s="85"/>
      <c r="AV162" s="85"/>
    </row>
    <row r="163" spans="1:48" ht="75">
      <c r="A163" s="38" t="s">
        <v>66</v>
      </c>
      <c r="B163" s="28" t="s">
        <v>51</v>
      </c>
      <c r="C163" s="28" t="s">
        <v>57</v>
      </c>
      <c r="D163" s="39"/>
      <c r="E163" s="28"/>
      <c r="F163" s="30">
        <f>F164</f>
        <v>61605</v>
      </c>
      <c r="G163" s="30">
        <f>G164</f>
        <v>61605</v>
      </c>
      <c r="H163" s="30">
        <f>H164</f>
        <v>0</v>
      </c>
      <c r="I163" s="30">
        <f>I164</f>
        <v>0</v>
      </c>
      <c r="J163" s="30">
        <f>J164</f>
        <v>61605</v>
      </c>
      <c r="K163" s="30"/>
      <c r="L163" s="30">
        <f>L164</f>
        <v>61605</v>
      </c>
      <c r="M163" s="30">
        <f t="shared" ref="M163:AV163" si="271">M164</f>
        <v>0</v>
      </c>
      <c r="N163" s="30">
        <f t="shared" si="271"/>
        <v>0</v>
      </c>
      <c r="O163" s="30">
        <f t="shared" si="271"/>
        <v>0</v>
      </c>
      <c r="P163" s="30">
        <f t="shared" si="271"/>
        <v>61605</v>
      </c>
      <c r="Q163" s="30">
        <f t="shared" si="271"/>
        <v>0</v>
      </c>
      <c r="R163" s="30">
        <f t="shared" si="271"/>
        <v>61605</v>
      </c>
      <c r="S163" s="30">
        <f t="shared" si="271"/>
        <v>0</v>
      </c>
      <c r="T163" s="30">
        <f t="shared" si="271"/>
        <v>0</v>
      </c>
      <c r="U163" s="30">
        <f t="shared" si="271"/>
        <v>0</v>
      </c>
      <c r="V163" s="30">
        <f t="shared" si="271"/>
        <v>61605</v>
      </c>
      <c r="W163" s="30">
        <f t="shared" si="271"/>
        <v>0</v>
      </c>
      <c r="X163" s="30">
        <f t="shared" si="271"/>
        <v>61605</v>
      </c>
      <c r="Y163" s="30">
        <f t="shared" si="271"/>
        <v>0</v>
      </c>
      <c r="Z163" s="30">
        <f t="shared" si="271"/>
        <v>0</v>
      </c>
      <c r="AA163" s="30">
        <f t="shared" si="271"/>
        <v>0</v>
      </c>
      <c r="AB163" s="30">
        <f t="shared" si="271"/>
        <v>61605</v>
      </c>
      <c r="AC163" s="30">
        <f t="shared" si="271"/>
        <v>0</v>
      </c>
      <c r="AD163" s="30">
        <f t="shared" si="271"/>
        <v>61605</v>
      </c>
      <c r="AE163" s="30">
        <f t="shared" si="271"/>
        <v>0</v>
      </c>
      <c r="AF163" s="30">
        <f t="shared" si="271"/>
        <v>0</v>
      </c>
      <c r="AG163" s="30">
        <f t="shared" si="271"/>
        <v>0</v>
      </c>
      <c r="AH163" s="30">
        <f t="shared" si="271"/>
        <v>61605</v>
      </c>
      <c r="AI163" s="30">
        <f t="shared" si="271"/>
        <v>0</v>
      </c>
      <c r="AJ163" s="30">
        <f t="shared" si="271"/>
        <v>61605</v>
      </c>
      <c r="AK163" s="107">
        <f t="shared" si="271"/>
        <v>0</v>
      </c>
      <c r="AL163" s="107">
        <f t="shared" si="271"/>
        <v>0</v>
      </c>
      <c r="AM163" s="107">
        <f t="shared" si="271"/>
        <v>0</v>
      </c>
      <c r="AN163" s="30">
        <f t="shared" si="271"/>
        <v>61605</v>
      </c>
      <c r="AO163" s="30">
        <f t="shared" si="271"/>
        <v>0</v>
      </c>
      <c r="AP163" s="30">
        <f t="shared" si="271"/>
        <v>61605</v>
      </c>
      <c r="AQ163" s="107">
        <f t="shared" si="271"/>
        <v>0</v>
      </c>
      <c r="AR163" s="107">
        <f t="shared" si="271"/>
        <v>0</v>
      </c>
      <c r="AS163" s="107">
        <f t="shared" si="271"/>
        <v>0</v>
      </c>
      <c r="AT163" s="30">
        <f t="shared" si="271"/>
        <v>61605</v>
      </c>
      <c r="AU163" s="30">
        <f t="shared" si="271"/>
        <v>0</v>
      </c>
      <c r="AV163" s="30">
        <f t="shared" si="271"/>
        <v>61605</v>
      </c>
    </row>
    <row r="164" spans="1:48" ht="117" customHeight="1">
      <c r="A164" s="31" t="s">
        <v>210</v>
      </c>
      <c r="B164" s="32" t="s">
        <v>51</v>
      </c>
      <c r="C164" s="32" t="s">
        <v>57</v>
      </c>
      <c r="D164" s="43" t="s">
        <v>301</v>
      </c>
      <c r="E164" s="28"/>
      <c r="F164" s="34">
        <f t="shared" ref="F164:G164" si="272">F165+F169</f>
        <v>61605</v>
      </c>
      <c r="G164" s="34">
        <f t="shared" si="272"/>
        <v>61605</v>
      </c>
      <c r="H164" s="34">
        <f t="shared" ref="H164:L164" si="273">H165+H169</f>
        <v>0</v>
      </c>
      <c r="I164" s="34">
        <f t="shared" si="273"/>
        <v>0</v>
      </c>
      <c r="J164" s="34">
        <f t="shared" si="273"/>
        <v>61605</v>
      </c>
      <c r="K164" s="34"/>
      <c r="L164" s="34">
        <f t="shared" si="273"/>
        <v>61605</v>
      </c>
      <c r="M164" s="34">
        <f t="shared" ref="M164:R164" si="274">M165+M169</f>
        <v>0</v>
      </c>
      <c r="N164" s="34">
        <f t="shared" si="274"/>
        <v>0</v>
      </c>
      <c r="O164" s="34">
        <f t="shared" si="274"/>
        <v>0</v>
      </c>
      <c r="P164" s="34">
        <f t="shared" si="274"/>
        <v>61605</v>
      </c>
      <c r="Q164" s="34">
        <f t="shared" si="274"/>
        <v>0</v>
      </c>
      <c r="R164" s="34">
        <f t="shared" si="274"/>
        <v>61605</v>
      </c>
      <c r="S164" s="34">
        <f t="shared" ref="S164:X164" si="275">S165+S169</f>
        <v>0</v>
      </c>
      <c r="T164" s="34">
        <f t="shared" si="275"/>
        <v>0</v>
      </c>
      <c r="U164" s="34">
        <f t="shared" si="275"/>
        <v>0</v>
      </c>
      <c r="V164" s="34">
        <f t="shared" si="275"/>
        <v>61605</v>
      </c>
      <c r="W164" s="34">
        <f t="shared" si="275"/>
        <v>0</v>
      </c>
      <c r="X164" s="34">
        <f t="shared" si="275"/>
        <v>61605</v>
      </c>
      <c r="Y164" s="34">
        <f t="shared" ref="Y164:AD164" si="276">Y165+Y169</f>
        <v>0</v>
      </c>
      <c r="Z164" s="34">
        <f t="shared" si="276"/>
        <v>0</v>
      </c>
      <c r="AA164" s="34">
        <f t="shared" si="276"/>
        <v>0</v>
      </c>
      <c r="AB164" s="34">
        <f t="shared" si="276"/>
        <v>61605</v>
      </c>
      <c r="AC164" s="34">
        <f t="shared" si="276"/>
        <v>0</v>
      </c>
      <c r="AD164" s="34">
        <f t="shared" si="276"/>
        <v>61605</v>
      </c>
      <c r="AE164" s="34">
        <f t="shared" ref="AE164:AJ164" si="277">AE165+AE169</f>
        <v>0</v>
      </c>
      <c r="AF164" s="34">
        <f t="shared" si="277"/>
        <v>0</v>
      </c>
      <c r="AG164" s="34">
        <f t="shared" si="277"/>
        <v>0</v>
      </c>
      <c r="AH164" s="34">
        <f t="shared" si="277"/>
        <v>61605</v>
      </c>
      <c r="AI164" s="34">
        <f t="shared" si="277"/>
        <v>0</v>
      </c>
      <c r="AJ164" s="34">
        <f t="shared" si="277"/>
        <v>61605</v>
      </c>
      <c r="AK164" s="108">
        <f t="shared" ref="AK164:AP164" si="278">AK165+AK169</f>
        <v>0</v>
      </c>
      <c r="AL164" s="108">
        <f t="shared" si="278"/>
        <v>0</v>
      </c>
      <c r="AM164" s="108">
        <f t="shared" si="278"/>
        <v>0</v>
      </c>
      <c r="AN164" s="34">
        <f t="shared" si="278"/>
        <v>61605</v>
      </c>
      <c r="AO164" s="34">
        <f t="shared" si="278"/>
        <v>0</v>
      </c>
      <c r="AP164" s="34">
        <f t="shared" si="278"/>
        <v>61605</v>
      </c>
      <c r="AQ164" s="108">
        <f t="shared" ref="AQ164:AV164" si="279">AQ165+AQ169</f>
        <v>0</v>
      </c>
      <c r="AR164" s="108">
        <f t="shared" si="279"/>
        <v>0</v>
      </c>
      <c r="AS164" s="108">
        <f t="shared" si="279"/>
        <v>0</v>
      </c>
      <c r="AT164" s="34">
        <f t="shared" si="279"/>
        <v>61605</v>
      </c>
      <c r="AU164" s="34">
        <f t="shared" si="279"/>
        <v>0</v>
      </c>
      <c r="AV164" s="34">
        <f t="shared" si="279"/>
        <v>61605</v>
      </c>
    </row>
    <row r="165" spans="1:48" ht="21.75" customHeight="1">
      <c r="A165" s="31" t="s">
        <v>77</v>
      </c>
      <c r="B165" s="32" t="s">
        <v>51</v>
      </c>
      <c r="C165" s="32" t="s">
        <v>57</v>
      </c>
      <c r="D165" s="43" t="s">
        <v>302</v>
      </c>
      <c r="E165" s="32"/>
      <c r="F165" s="34">
        <f t="shared" ref="F165:U167" si="280">F166</f>
        <v>719</v>
      </c>
      <c r="G165" s="34">
        <f t="shared" si="280"/>
        <v>719</v>
      </c>
      <c r="H165" s="34">
        <f t="shared" si="280"/>
        <v>0</v>
      </c>
      <c r="I165" s="34">
        <f t="shared" si="280"/>
        <v>0</v>
      </c>
      <c r="J165" s="34">
        <f t="shared" si="280"/>
        <v>719</v>
      </c>
      <c r="K165" s="34"/>
      <c r="L165" s="34">
        <f t="shared" si="280"/>
        <v>719</v>
      </c>
      <c r="M165" s="34">
        <f t="shared" si="280"/>
        <v>0</v>
      </c>
      <c r="N165" s="34">
        <f t="shared" si="280"/>
        <v>0</v>
      </c>
      <c r="O165" s="34">
        <f t="shared" si="280"/>
        <v>0</v>
      </c>
      <c r="P165" s="34">
        <f t="shared" si="280"/>
        <v>719</v>
      </c>
      <c r="Q165" s="34">
        <f t="shared" si="280"/>
        <v>0</v>
      </c>
      <c r="R165" s="34">
        <f t="shared" si="280"/>
        <v>719</v>
      </c>
      <c r="S165" s="34">
        <f t="shared" si="280"/>
        <v>0</v>
      </c>
      <c r="T165" s="34">
        <f t="shared" si="280"/>
        <v>0</v>
      </c>
      <c r="U165" s="34">
        <f t="shared" si="280"/>
        <v>0</v>
      </c>
      <c r="V165" s="34">
        <f t="shared" ref="S165:AH167" si="281">V166</f>
        <v>719</v>
      </c>
      <c r="W165" s="34">
        <f t="shared" si="281"/>
        <v>0</v>
      </c>
      <c r="X165" s="34">
        <f t="shared" si="281"/>
        <v>719</v>
      </c>
      <c r="Y165" s="34">
        <f t="shared" si="281"/>
        <v>0</v>
      </c>
      <c r="Z165" s="34">
        <f t="shared" si="281"/>
        <v>0</v>
      </c>
      <c r="AA165" s="34">
        <f t="shared" si="281"/>
        <v>0</v>
      </c>
      <c r="AB165" s="34">
        <f t="shared" si="281"/>
        <v>719</v>
      </c>
      <c r="AC165" s="34">
        <f t="shared" si="281"/>
        <v>0</v>
      </c>
      <c r="AD165" s="34">
        <f t="shared" si="281"/>
        <v>719</v>
      </c>
      <c r="AE165" s="34">
        <f t="shared" si="281"/>
        <v>0</v>
      </c>
      <c r="AF165" s="34">
        <f t="shared" si="281"/>
        <v>0</v>
      </c>
      <c r="AG165" s="34">
        <f t="shared" si="281"/>
        <v>0</v>
      </c>
      <c r="AH165" s="34">
        <f t="shared" si="281"/>
        <v>719</v>
      </c>
      <c r="AI165" s="34">
        <f t="shared" ref="AH165:AV167" si="282">AI166</f>
        <v>0</v>
      </c>
      <c r="AJ165" s="34">
        <f t="shared" si="282"/>
        <v>719</v>
      </c>
      <c r="AK165" s="108">
        <f t="shared" si="282"/>
        <v>0</v>
      </c>
      <c r="AL165" s="108">
        <f t="shared" si="282"/>
        <v>0</v>
      </c>
      <c r="AM165" s="108">
        <f t="shared" si="282"/>
        <v>0</v>
      </c>
      <c r="AN165" s="34">
        <f t="shared" si="282"/>
        <v>719</v>
      </c>
      <c r="AO165" s="34">
        <f t="shared" si="282"/>
        <v>0</v>
      </c>
      <c r="AP165" s="34">
        <f t="shared" si="282"/>
        <v>719</v>
      </c>
      <c r="AQ165" s="108">
        <f t="shared" si="282"/>
        <v>0</v>
      </c>
      <c r="AR165" s="108">
        <f t="shared" si="282"/>
        <v>0</v>
      </c>
      <c r="AS165" s="108">
        <f t="shared" si="282"/>
        <v>0</v>
      </c>
      <c r="AT165" s="34">
        <f t="shared" si="282"/>
        <v>719</v>
      </c>
      <c r="AU165" s="34">
        <f t="shared" si="282"/>
        <v>0</v>
      </c>
      <c r="AV165" s="34">
        <f t="shared" si="282"/>
        <v>719</v>
      </c>
    </row>
    <row r="166" spans="1:48" ht="66">
      <c r="A166" s="31" t="s">
        <v>154</v>
      </c>
      <c r="B166" s="32" t="s">
        <v>51</v>
      </c>
      <c r="C166" s="32" t="s">
        <v>57</v>
      </c>
      <c r="D166" s="43" t="s">
        <v>449</v>
      </c>
      <c r="E166" s="32"/>
      <c r="F166" s="34">
        <f t="shared" si="280"/>
        <v>719</v>
      </c>
      <c r="G166" s="34">
        <f t="shared" si="280"/>
        <v>719</v>
      </c>
      <c r="H166" s="34">
        <f t="shared" si="280"/>
        <v>0</v>
      </c>
      <c r="I166" s="34">
        <f t="shared" si="280"/>
        <v>0</v>
      </c>
      <c r="J166" s="34">
        <f t="shared" si="280"/>
        <v>719</v>
      </c>
      <c r="K166" s="34"/>
      <c r="L166" s="34">
        <f t="shared" si="280"/>
        <v>719</v>
      </c>
      <c r="M166" s="34">
        <f t="shared" si="280"/>
        <v>0</v>
      </c>
      <c r="N166" s="34">
        <f t="shared" si="280"/>
        <v>0</v>
      </c>
      <c r="O166" s="34">
        <f t="shared" si="280"/>
        <v>0</v>
      </c>
      <c r="P166" s="34">
        <f t="shared" si="280"/>
        <v>719</v>
      </c>
      <c r="Q166" s="34">
        <f t="shared" si="280"/>
        <v>0</v>
      </c>
      <c r="R166" s="34">
        <f t="shared" si="280"/>
        <v>719</v>
      </c>
      <c r="S166" s="34">
        <f t="shared" si="281"/>
        <v>0</v>
      </c>
      <c r="T166" s="34">
        <f t="shared" si="281"/>
        <v>0</v>
      </c>
      <c r="U166" s="34">
        <f t="shared" si="281"/>
        <v>0</v>
      </c>
      <c r="V166" s="34">
        <f t="shared" si="281"/>
        <v>719</v>
      </c>
      <c r="W166" s="34">
        <f t="shared" si="281"/>
        <v>0</v>
      </c>
      <c r="X166" s="34">
        <f t="shared" si="281"/>
        <v>719</v>
      </c>
      <c r="Y166" s="34">
        <f t="shared" si="281"/>
        <v>0</v>
      </c>
      <c r="Z166" s="34">
        <f t="shared" si="281"/>
        <v>0</v>
      </c>
      <c r="AA166" s="34">
        <f t="shared" si="281"/>
        <v>0</v>
      </c>
      <c r="AB166" s="34">
        <f t="shared" si="281"/>
        <v>719</v>
      </c>
      <c r="AC166" s="34">
        <f t="shared" si="281"/>
        <v>0</v>
      </c>
      <c r="AD166" s="34">
        <f t="shared" si="281"/>
        <v>719</v>
      </c>
      <c r="AE166" s="34">
        <f t="shared" si="281"/>
        <v>0</v>
      </c>
      <c r="AF166" s="34">
        <f t="shared" si="281"/>
        <v>0</v>
      </c>
      <c r="AG166" s="34">
        <f t="shared" si="281"/>
        <v>0</v>
      </c>
      <c r="AH166" s="34">
        <f t="shared" si="282"/>
        <v>719</v>
      </c>
      <c r="AI166" s="34">
        <f t="shared" si="282"/>
        <v>0</v>
      </c>
      <c r="AJ166" s="34">
        <f t="shared" si="282"/>
        <v>719</v>
      </c>
      <c r="AK166" s="108">
        <f t="shared" si="282"/>
        <v>0</v>
      </c>
      <c r="AL166" s="108">
        <f t="shared" si="282"/>
        <v>0</v>
      </c>
      <c r="AM166" s="108">
        <f t="shared" si="282"/>
        <v>0</v>
      </c>
      <c r="AN166" s="34">
        <f t="shared" si="282"/>
        <v>719</v>
      </c>
      <c r="AO166" s="34">
        <f t="shared" si="282"/>
        <v>0</v>
      </c>
      <c r="AP166" s="34">
        <f t="shared" si="282"/>
        <v>719</v>
      </c>
      <c r="AQ166" s="108">
        <f t="shared" si="282"/>
        <v>0</v>
      </c>
      <c r="AR166" s="108">
        <f t="shared" si="282"/>
        <v>0</v>
      </c>
      <c r="AS166" s="108">
        <f t="shared" si="282"/>
        <v>0</v>
      </c>
      <c r="AT166" s="34">
        <f t="shared" si="282"/>
        <v>719</v>
      </c>
      <c r="AU166" s="34">
        <f t="shared" si="282"/>
        <v>0</v>
      </c>
      <c r="AV166" s="34">
        <f t="shared" si="282"/>
        <v>719</v>
      </c>
    </row>
    <row r="167" spans="1:48" ht="33">
      <c r="A167" s="83" t="s">
        <v>437</v>
      </c>
      <c r="B167" s="32" t="s">
        <v>51</v>
      </c>
      <c r="C167" s="32" t="s">
        <v>57</v>
      </c>
      <c r="D167" s="43" t="s">
        <v>449</v>
      </c>
      <c r="E167" s="32" t="s">
        <v>79</v>
      </c>
      <c r="F167" s="34">
        <f t="shared" si="280"/>
        <v>719</v>
      </c>
      <c r="G167" s="34">
        <f t="shared" si="280"/>
        <v>719</v>
      </c>
      <c r="H167" s="34">
        <f t="shared" si="280"/>
        <v>0</v>
      </c>
      <c r="I167" s="34">
        <f t="shared" si="280"/>
        <v>0</v>
      </c>
      <c r="J167" s="34">
        <f t="shared" si="280"/>
        <v>719</v>
      </c>
      <c r="K167" s="34"/>
      <c r="L167" s="34">
        <f t="shared" si="280"/>
        <v>719</v>
      </c>
      <c r="M167" s="34">
        <f t="shared" si="280"/>
        <v>0</v>
      </c>
      <c r="N167" s="34">
        <f t="shared" si="280"/>
        <v>0</v>
      </c>
      <c r="O167" s="34">
        <f t="shared" si="280"/>
        <v>0</v>
      </c>
      <c r="P167" s="34">
        <f t="shared" si="280"/>
        <v>719</v>
      </c>
      <c r="Q167" s="34">
        <f t="shared" si="280"/>
        <v>0</v>
      </c>
      <c r="R167" s="34">
        <f t="shared" si="280"/>
        <v>719</v>
      </c>
      <c r="S167" s="34">
        <f t="shared" si="281"/>
        <v>0</v>
      </c>
      <c r="T167" s="34">
        <f t="shared" si="281"/>
        <v>0</v>
      </c>
      <c r="U167" s="34">
        <f t="shared" si="281"/>
        <v>0</v>
      </c>
      <c r="V167" s="34">
        <f t="shared" si="281"/>
        <v>719</v>
      </c>
      <c r="W167" s="34">
        <f t="shared" si="281"/>
        <v>0</v>
      </c>
      <c r="X167" s="34">
        <f t="shared" si="281"/>
        <v>719</v>
      </c>
      <c r="Y167" s="34">
        <f t="shared" si="281"/>
        <v>0</v>
      </c>
      <c r="Z167" s="34">
        <f t="shared" si="281"/>
        <v>0</v>
      </c>
      <c r="AA167" s="34">
        <f t="shared" si="281"/>
        <v>0</v>
      </c>
      <c r="AB167" s="34">
        <f t="shared" si="281"/>
        <v>719</v>
      </c>
      <c r="AC167" s="34">
        <f t="shared" si="281"/>
        <v>0</v>
      </c>
      <c r="AD167" s="34">
        <f t="shared" si="281"/>
        <v>719</v>
      </c>
      <c r="AE167" s="34">
        <f t="shared" si="281"/>
        <v>0</v>
      </c>
      <c r="AF167" s="34">
        <f t="shared" si="281"/>
        <v>0</v>
      </c>
      <c r="AG167" s="34">
        <f t="shared" si="281"/>
        <v>0</v>
      </c>
      <c r="AH167" s="34">
        <f t="shared" si="282"/>
        <v>719</v>
      </c>
      <c r="AI167" s="34">
        <f t="shared" si="282"/>
        <v>0</v>
      </c>
      <c r="AJ167" s="34">
        <f t="shared" si="282"/>
        <v>719</v>
      </c>
      <c r="AK167" s="108">
        <f t="shared" si="282"/>
        <v>0</v>
      </c>
      <c r="AL167" s="108">
        <f t="shared" si="282"/>
        <v>0</v>
      </c>
      <c r="AM167" s="108">
        <f t="shared" si="282"/>
        <v>0</v>
      </c>
      <c r="AN167" s="34">
        <f t="shared" si="282"/>
        <v>719</v>
      </c>
      <c r="AO167" s="34">
        <f t="shared" si="282"/>
        <v>0</v>
      </c>
      <c r="AP167" s="34">
        <f t="shared" si="282"/>
        <v>719</v>
      </c>
      <c r="AQ167" s="108">
        <f t="shared" si="282"/>
        <v>0</v>
      </c>
      <c r="AR167" s="108">
        <f t="shared" si="282"/>
        <v>0</v>
      </c>
      <c r="AS167" s="108">
        <f t="shared" si="282"/>
        <v>0</v>
      </c>
      <c r="AT167" s="34">
        <f t="shared" si="282"/>
        <v>719</v>
      </c>
      <c r="AU167" s="34">
        <f t="shared" si="282"/>
        <v>0</v>
      </c>
      <c r="AV167" s="34">
        <f t="shared" si="282"/>
        <v>719</v>
      </c>
    </row>
    <row r="168" spans="1:48" ht="49.5">
      <c r="A168" s="42" t="s">
        <v>176</v>
      </c>
      <c r="B168" s="32" t="s">
        <v>51</v>
      </c>
      <c r="C168" s="32" t="s">
        <v>57</v>
      </c>
      <c r="D168" s="43" t="s">
        <v>449</v>
      </c>
      <c r="E168" s="32" t="s">
        <v>175</v>
      </c>
      <c r="F168" s="34">
        <v>719</v>
      </c>
      <c r="G168" s="34">
        <v>719</v>
      </c>
      <c r="H168" s="34"/>
      <c r="I168" s="34"/>
      <c r="J168" s="34">
        <f>F168+H168</f>
        <v>719</v>
      </c>
      <c r="K168" s="34"/>
      <c r="L168" s="34">
        <f>G168+I168</f>
        <v>719</v>
      </c>
      <c r="M168" s="22"/>
      <c r="N168" s="22"/>
      <c r="O168" s="22"/>
      <c r="P168" s="34">
        <f>J168+M168</f>
        <v>719</v>
      </c>
      <c r="Q168" s="34">
        <f>K168+N168</f>
        <v>0</v>
      </c>
      <c r="R168" s="34">
        <f>L168+O168</f>
        <v>719</v>
      </c>
      <c r="S168" s="22"/>
      <c r="T168" s="22"/>
      <c r="U168" s="22"/>
      <c r="V168" s="34">
        <f>P168+S168</f>
        <v>719</v>
      </c>
      <c r="W168" s="34">
        <f>Q168+T168</f>
        <v>0</v>
      </c>
      <c r="X168" s="34">
        <f>R168+U168</f>
        <v>719</v>
      </c>
      <c r="Y168" s="22"/>
      <c r="Z168" s="22"/>
      <c r="AA168" s="22"/>
      <c r="AB168" s="34">
        <f>V168+Y168</f>
        <v>719</v>
      </c>
      <c r="AC168" s="34">
        <f>W168+Z168</f>
        <v>0</v>
      </c>
      <c r="AD168" s="34">
        <f>X168+AA168</f>
        <v>719</v>
      </c>
      <c r="AE168" s="22"/>
      <c r="AF168" s="22"/>
      <c r="AG168" s="22"/>
      <c r="AH168" s="34">
        <f>AB168+AE168</f>
        <v>719</v>
      </c>
      <c r="AI168" s="34">
        <f>AC168+AF168</f>
        <v>0</v>
      </c>
      <c r="AJ168" s="34">
        <f>AD168+AG168</f>
        <v>719</v>
      </c>
      <c r="AK168" s="115"/>
      <c r="AL168" s="115"/>
      <c r="AM168" s="115"/>
      <c r="AN168" s="34">
        <f>AH168+AK168</f>
        <v>719</v>
      </c>
      <c r="AO168" s="34">
        <f>AI168+AL168</f>
        <v>0</v>
      </c>
      <c r="AP168" s="34">
        <f>AJ168+AM168</f>
        <v>719</v>
      </c>
      <c r="AQ168" s="115"/>
      <c r="AR168" s="115"/>
      <c r="AS168" s="115"/>
      <c r="AT168" s="34">
        <f>AN168+AQ168</f>
        <v>719</v>
      </c>
      <c r="AU168" s="34">
        <f>AO168+AR168</f>
        <v>0</v>
      </c>
      <c r="AV168" s="34">
        <f>AP168+AS168</f>
        <v>719</v>
      </c>
    </row>
    <row r="169" spans="1:48" ht="33">
      <c r="A169" s="31" t="s">
        <v>217</v>
      </c>
      <c r="B169" s="32" t="s">
        <v>51</v>
      </c>
      <c r="C169" s="32" t="s">
        <v>57</v>
      </c>
      <c r="D169" s="43" t="s">
        <v>303</v>
      </c>
      <c r="E169" s="32"/>
      <c r="F169" s="34">
        <f t="shared" ref="F169:AV169" si="283">F170</f>
        <v>60886</v>
      </c>
      <c r="G169" s="34">
        <f t="shared" si="283"/>
        <v>60886</v>
      </c>
      <c r="H169" s="34">
        <f t="shared" si="283"/>
        <v>0</v>
      </c>
      <c r="I169" s="34">
        <f t="shared" si="283"/>
        <v>0</v>
      </c>
      <c r="J169" s="34">
        <f t="shared" si="283"/>
        <v>60886</v>
      </c>
      <c r="K169" s="34"/>
      <c r="L169" s="34">
        <f t="shared" si="283"/>
        <v>60886</v>
      </c>
      <c r="M169" s="34">
        <f t="shared" si="283"/>
        <v>0</v>
      </c>
      <c r="N169" s="34">
        <f t="shared" si="283"/>
        <v>0</v>
      </c>
      <c r="O169" s="34">
        <f t="shared" si="283"/>
        <v>0</v>
      </c>
      <c r="P169" s="34">
        <f t="shared" si="283"/>
        <v>60886</v>
      </c>
      <c r="Q169" s="34">
        <f t="shared" si="283"/>
        <v>0</v>
      </c>
      <c r="R169" s="34">
        <f t="shared" si="283"/>
        <v>60886</v>
      </c>
      <c r="S169" s="34">
        <f t="shared" si="283"/>
        <v>0</v>
      </c>
      <c r="T169" s="34">
        <f t="shared" si="283"/>
        <v>0</v>
      </c>
      <c r="U169" s="34">
        <f t="shared" si="283"/>
        <v>0</v>
      </c>
      <c r="V169" s="34">
        <f t="shared" si="283"/>
        <v>60886</v>
      </c>
      <c r="W169" s="34">
        <f t="shared" si="283"/>
        <v>0</v>
      </c>
      <c r="X169" s="34">
        <f t="shared" si="283"/>
        <v>60886</v>
      </c>
      <c r="Y169" s="34">
        <f t="shared" si="283"/>
        <v>0</v>
      </c>
      <c r="Z169" s="34">
        <f t="shared" si="283"/>
        <v>0</v>
      </c>
      <c r="AA169" s="34">
        <f t="shared" si="283"/>
        <v>0</v>
      </c>
      <c r="AB169" s="34">
        <f t="shared" si="283"/>
        <v>60886</v>
      </c>
      <c r="AC169" s="34">
        <f t="shared" si="283"/>
        <v>0</v>
      </c>
      <c r="AD169" s="34">
        <f t="shared" si="283"/>
        <v>60886</v>
      </c>
      <c r="AE169" s="34">
        <f t="shared" si="283"/>
        <v>0</v>
      </c>
      <c r="AF169" s="34">
        <f t="shared" si="283"/>
        <v>0</v>
      </c>
      <c r="AG169" s="34">
        <f t="shared" si="283"/>
        <v>0</v>
      </c>
      <c r="AH169" s="34">
        <f t="shared" si="283"/>
        <v>60886</v>
      </c>
      <c r="AI169" s="34">
        <f t="shared" si="283"/>
        <v>0</v>
      </c>
      <c r="AJ169" s="34">
        <f t="shared" si="283"/>
        <v>60886</v>
      </c>
      <c r="AK169" s="108">
        <f t="shared" si="283"/>
        <v>0</v>
      </c>
      <c r="AL169" s="108">
        <f t="shared" si="283"/>
        <v>0</v>
      </c>
      <c r="AM169" s="108">
        <f t="shared" si="283"/>
        <v>0</v>
      </c>
      <c r="AN169" s="34">
        <f t="shared" si="283"/>
        <v>60886</v>
      </c>
      <c r="AO169" s="34">
        <f t="shared" si="283"/>
        <v>0</v>
      </c>
      <c r="AP169" s="34">
        <f t="shared" si="283"/>
        <v>60886</v>
      </c>
      <c r="AQ169" s="108">
        <f t="shared" si="283"/>
        <v>0</v>
      </c>
      <c r="AR169" s="108">
        <f t="shared" si="283"/>
        <v>0</v>
      </c>
      <c r="AS169" s="108">
        <f t="shared" si="283"/>
        <v>0</v>
      </c>
      <c r="AT169" s="34">
        <f t="shared" si="283"/>
        <v>60886</v>
      </c>
      <c r="AU169" s="34">
        <f t="shared" si="283"/>
        <v>0</v>
      </c>
      <c r="AV169" s="34">
        <f t="shared" si="283"/>
        <v>60886</v>
      </c>
    </row>
    <row r="170" spans="1:48" ht="66">
      <c r="A170" s="31" t="s">
        <v>130</v>
      </c>
      <c r="B170" s="32" t="s">
        <v>51</v>
      </c>
      <c r="C170" s="32" t="s">
        <v>57</v>
      </c>
      <c r="D170" s="43" t="s">
        <v>304</v>
      </c>
      <c r="E170" s="32"/>
      <c r="F170" s="34">
        <f t="shared" ref="F170:G170" si="284">F171+F173+F175</f>
        <v>60886</v>
      </c>
      <c r="G170" s="34">
        <f t="shared" si="284"/>
        <v>60886</v>
      </c>
      <c r="H170" s="34">
        <f t="shared" ref="H170:L170" si="285">H171+H173+H175</f>
        <v>0</v>
      </c>
      <c r="I170" s="34">
        <f t="shared" si="285"/>
        <v>0</v>
      </c>
      <c r="J170" s="34">
        <f t="shared" si="285"/>
        <v>60886</v>
      </c>
      <c r="K170" s="34"/>
      <c r="L170" s="34">
        <f t="shared" si="285"/>
        <v>60886</v>
      </c>
      <c r="M170" s="34">
        <f t="shared" ref="M170:R170" si="286">M171+M173+M175</f>
        <v>0</v>
      </c>
      <c r="N170" s="34">
        <f t="shared" si="286"/>
        <v>0</v>
      </c>
      <c r="O170" s="34">
        <f t="shared" si="286"/>
        <v>0</v>
      </c>
      <c r="P170" s="34">
        <f t="shared" si="286"/>
        <v>60886</v>
      </c>
      <c r="Q170" s="34">
        <f t="shared" si="286"/>
        <v>0</v>
      </c>
      <c r="R170" s="34">
        <f t="shared" si="286"/>
        <v>60886</v>
      </c>
      <c r="S170" s="34">
        <f t="shared" ref="S170:X170" si="287">S171+S173+S175</f>
        <v>0</v>
      </c>
      <c r="T170" s="34">
        <f t="shared" si="287"/>
        <v>0</v>
      </c>
      <c r="U170" s="34">
        <f t="shared" si="287"/>
        <v>0</v>
      </c>
      <c r="V170" s="34">
        <f t="shared" si="287"/>
        <v>60886</v>
      </c>
      <c r="W170" s="34">
        <f t="shared" si="287"/>
        <v>0</v>
      </c>
      <c r="X170" s="34">
        <f t="shared" si="287"/>
        <v>60886</v>
      </c>
      <c r="Y170" s="34">
        <f t="shared" ref="Y170:AD170" si="288">Y171+Y173+Y175</f>
        <v>0</v>
      </c>
      <c r="Z170" s="34">
        <f t="shared" si="288"/>
        <v>0</v>
      </c>
      <c r="AA170" s="34">
        <f t="shared" si="288"/>
        <v>0</v>
      </c>
      <c r="AB170" s="34">
        <f t="shared" si="288"/>
        <v>60886</v>
      </c>
      <c r="AC170" s="34">
        <f t="shared" si="288"/>
        <v>0</v>
      </c>
      <c r="AD170" s="34">
        <f t="shared" si="288"/>
        <v>60886</v>
      </c>
      <c r="AE170" s="34">
        <f t="shared" ref="AE170:AJ170" si="289">AE171+AE173+AE175</f>
        <v>0</v>
      </c>
      <c r="AF170" s="34">
        <f t="shared" si="289"/>
        <v>0</v>
      </c>
      <c r="AG170" s="34">
        <f t="shared" si="289"/>
        <v>0</v>
      </c>
      <c r="AH170" s="34">
        <f t="shared" si="289"/>
        <v>60886</v>
      </c>
      <c r="AI170" s="34">
        <f t="shared" si="289"/>
        <v>0</v>
      </c>
      <c r="AJ170" s="34">
        <f t="shared" si="289"/>
        <v>60886</v>
      </c>
      <c r="AK170" s="108">
        <f t="shared" ref="AK170:AP170" si="290">AK171+AK173+AK175</f>
        <v>0</v>
      </c>
      <c r="AL170" s="108">
        <f t="shared" si="290"/>
        <v>0</v>
      </c>
      <c r="AM170" s="108">
        <f t="shared" si="290"/>
        <v>0</v>
      </c>
      <c r="AN170" s="34">
        <f t="shared" si="290"/>
        <v>60886</v>
      </c>
      <c r="AO170" s="34">
        <f t="shared" si="290"/>
        <v>0</v>
      </c>
      <c r="AP170" s="34">
        <f t="shared" si="290"/>
        <v>60886</v>
      </c>
      <c r="AQ170" s="108">
        <f t="shared" ref="AQ170:AV170" si="291">AQ171+AQ173+AQ175</f>
        <v>0</v>
      </c>
      <c r="AR170" s="108">
        <f t="shared" si="291"/>
        <v>0</v>
      </c>
      <c r="AS170" s="108">
        <f t="shared" si="291"/>
        <v>0</v>
      </c>
      <c r="AT170" s="34">
        <f t="shared" si="291"/>
        <v>60886</v>
      </c>
      <c r="AU170" s="34">
        <f t="shared" si="291"/>
        <v>0</v>
      </c>
      <c r="AV170" s="34">
        <f t="shared" si="291"/>
        <v>60886</v>
      </c>
    </row>
    <row r="171" spans="1:48" ht="82.5">
      <c r="A171" s="31" t="s">
        <v>482</v>
      </c>
      <c r="B171" s="32" t="s">
        <v>51</v>
      </c>
      <c r="C171" s="32" t="s">
        <v>57</v>
      </c>
      <c r="D171" s="43" t="s">
        <v>304</v>
      </c>
      <c r="E171" s="32" t="s">
        <v>104</v>
      </c>
      <c r="F171" s="34">
        <f t="shared" ref="F171:AV171" si="292">F172</f>
        <v>51079</v>
      </c>
      <c r="G171" s="34">
        <f t="shared" si="292"/>
        <v>51079</v>
      </c>
      <c r="H171" s="34">
        <f t="shared" si="292"/>
        <v>0</v>
      </c>
      <c r="I171" s="34">
        <f t="shared" si="292"/>
        <v>0</v>
      </c>
      <c r="J171" s="34">
        <f t="shared" si="292"/>
        <v>51079</v>
      </c>
      <c r="K171" s="34"/>
      <c r="L171" s="34">
        <f t="shared" si="292"/>
        <v>51079</v>
      </c>
      <c r="M171" s="34">
        <f t="shared" si="292"/>
        <v>0</v>
      </c>
      <c r="N171" s="34">
        <f t="shared" si="292"/>
        <v>0</v>
      </c>
      <c r="O171" s="34">
        <f t="shared" si="292"/>
        <v>0</v>
      </c>
      <c r="P171" s="34">
        <f t="shared" si="292"/>
        <v>51079</v>
      </c>
      <c r="Q171" s="34">
        <f t="shared" si="292"/>
        <v>0</v>
      </c>
      <c r="R171" s="34">
        <f t="shared" si="292"/>
        <v>51079</v>
      </c>
      <c r="S171" s="34">
        <f t="shared" si="292"/>
        <v>0</v>
      </c>
      <c r="T171" s="34">
        <f t="shared" si="292"/>
        <v>0</v>
      </c>
      <c r="U171" s="34">
        <f t="shared" si="292"/>
        <v>0</v>
      </c>
      <c r="V171" s="34">
        <f t="shared" si="292"/>
        <v>51079</v>
      </c>
      <c r="W171" s="34">
        <f t="shared" si="292"/>
        <v>0</v>
      </c>
      <c r="X171" s="34">
        <f t="shared" si="292"/>
        <v>51079</v>
      </c>
      <c r="Y171" s="34">
        <f t="shared" si="292"/>
        <v>0</v>
      </c>
      <c r="Z171" s="34">
        <f t="shared" si="292"/>
        <v>0</v>
      </c>
      <c r="AA171" s="34">
        <f t="shared" si="292"/>
        <v>0</v>
      </c>
      <c r="AB171" s="34">
        <f t="shared" si="292"/>
        <v>51079</v>
      </c>
      <c r="AC171" s="34">
        <f t="shared" si="292"/>
        <v>0</v>
      </c>
      <c r="AD171" s="34">
        <f t="shared" si="292"/>
        <v>51079</v>
      </c>
      <c r="AE171" s="34">
        <f t="shared" si="292"/>
        <v>0</v>
      </c>
      <c r="AF171" s="34">
        <f t="shared" si="292"/>
        <v>0</v>
      </c>
      <c r="AG171" s="34">
        <f t="shared" si="292"/>
        <v>0</v>
      </c>
      <c r="AH171" s="34">
        <f t="shared" si="292"/>
        <v>51079</v>
      </c>
      <c r="AI171" s="34">
        <f t="shared" si="292"/>
        <v>0</v>
      </c>
      <c r="AJ171" s="34">
        <f t="shared" si="292"/>
        <v>51079</v>
      </c>
      <c r="AK171" s="108">
        <f t="shared" si="292"/>
        <v>0</v>
      </c>
      <c r="AL171" s="108">
        <f t="shared" si="292"/>
        <v>0</v>
      </c>
      <c r="AM171" s="108">
        <f t="shared" si="292"/>
        <v>0</v>
      </c>
      <c r="AN171" s="34">
        <f t="shared" si="292"/>
        <v>51079</v>
      </c>
      <c r="AO171" s="34">
        <f t="shared" si="292"/>
        <v>0</v>
      </c>
      <c r="AP171" s="34">
        <f t="shared" si="292"/>
        <v>51079</v>
      </c>
      <c r="AQ171" s="108">
        <f t="shared" si="292"/>
        <v>0</v>
      </c>
      <c r="AR171" s="108">
        <f t="shared" si="292"/>
        <v>0</v>
      </c>
      <c r="AS171" s="108">
        <f t="shared" si="292"/>
        <v>0</v>
      </c>
      <c r="AT171" s="34">
        <f t="shared" si="292"/>
        <v>51079</v>
      </c>
      <c r="AU171" s="34">
        <f t="shared" si="292"/>
        <v>0</v>
      </c>
      <c r="AV171" s="34">
        <f t="shared" si="292"/>
        <v>51079</v>
      </c>
    </row>
    <row r="172" spans="1:48" ht="33">
      <c r="A172" s="35" t="s">
        <v>186</v>
      </c>
      <c r="B172" s="32" t="s">
        <v>51</v>
      </c>
      <c r="C172" s="32" t="s">
        <v>57</v>
      </c>
      <c r="D172" s="43" t="s">
        <v>304</v>
      </c>
      <c r="E172" s="32" t="s">
        <v>185</v>
      </c>
      <c r="F172" s="34">
        <v>51079</v>
      </c>
      <c r="G172" s="34">
        <v>51079</v>
      </c>
      <c r="H172" s="34"/>
      <c r="I172" s="34"/>
      <c r="J172" s="34">
        <f>F172+H172</f>
        <v>51079</v>
      </c>
      <c r="K172" s="34"/>
      <c r="L172" s="34">
        <f>G172+I172</f>
        <v>51079</v>
      </c>
      <c r="M172" s="22"/>
      <c r="N172" s="22"/>
      <c r="O172" s="22"/>
      <c r="P172" s="34">
        <f>J172+M172</f>
        <v>51079</v>
      </c>
      <c r="Q172" s="34">
        <f>K172+N172</f>
        <v>0</v>
      </c>
      <c r="R172" s="34">
        <f>L172+O172</f>
        <v>51079</v>
      </c>
      <c r="S172" s="22"/>
      <c r="T172" s="22"/>
      <c r="U172" s="22"/>
      <c r="V172" s="34">
        <f>P172+S172</f>
        <v>51079</v>
      </c>
      <c r="W172" s="34">
        <f>Q172+T172</f>
        <v>0</v>
      </c>
      <c r="X172" s="34">
        <f>R172+U172</f>
        <v>51079</v>
      </c>
      <c r="Y172" s="22"/>
      <c r="Z172" s="22"/>
      <c r="AA172" s="22"/>
      <c r="AB172" s="34">
        <f>V172+Y172</f>
        <v>51079</v>
      </c>
      <c r="AC172" s="34">
        <f>W172+Z172</f>
        <v>0</v>
      </c>
      <c r="AD172" s="34">
        <f>X172+AA172</f>
        <v>51079</v>
      </c>
      <c r="AE172" s="22"/>
      <c r="AF172" s="22"/>
      <c r="AG172" s="22"/>
      <c r="AH172" s="34">
        <f>AB172+AE172</f>
        <v>51079</v>
      </c>
      <c r="AI172" s="34">
        <f>AC172+AF172</f>
        <v>0</v>
      </c>
      <c r="AJ172" s="34">
        <f>AD172+AG172</f>
        <v>51079</v>
      </c>
      <c r="AK172" s="115"/>
      <c r="AL172" s="115"/>
      <c r="AM172" s="115"/>
      <c r="AN172" s="34">
        <f>AH172+AK172</f>
        <v>51079</v>
      </c>
      <c r="AO172" s="34">
        <f>AI172+AL172</f>
        <v>0</v>
      </c>
      <c r="AP172" s="34">
        <f>AJ172+AM172</f>
        <v>51079</v>
      </c>
      <c r="AQ172" s="115"/>
      <c r="AR172" s="115"/>
      <c r="AS172" s="115"/>
      <c r="AT172" s="34">
        <f>AN172+AQ172</f>
        <v>51079</v>
      </c>
      <c r="AU172" s="34">
        <f>AO172+AR172</f>
        <v>0</v>
      </c>
      <c r="AV172" s="34">
        <f>AP172+AS172</f>
        <v>51079</v>
      </c>
    </row>
    <row r="173" spans="1:48" ht="33">
      <c r="A173" s="83" t="s">
        <v>437</v>
      </c>
      <c r="B173" s="32" t="s">
        <v>51</v>
      </c>
      <c r="C173" s="32" t="s">
        <v>57</v>
      </c>
      <c r="D173" s="43" t="s">
        <v>304</v>
      </c>
      <c r="E173" s="32" t="s">
        <v>79</v>
      </c>
      <c r="F173" s="34">
        <f t="shared" ref="F173:AV173" si="293">F174</f>
        <v>9398</v>
      </c>
      <c r="G173" s="34">
        <f t="shared" si="293"/>
        <v>9398</v>
      </c>
      <c r="H173" s="34">
        <f t="shared" si="293"/>
        <v>0</v>
      </c>
      <c r="I173" s="34">
        <f t="shared" si="293"/>
        <v>0</v>
      </c>
      <c r="J173" s="34">
        <f t="shared" si="293"/>
        <v>9398</v>
      </c>
      <c r="K173" s="34"/>
      <c r="L173" s="34">
        <f t="shared" si="293"/>
        <v>9398</v>
      </c>
      <c r="M173" s="34">
        <f t="shared" si="293"/>
        <v>0</v>
      </c>
      <c r="N173" s="34">
        <f t="shared" si="293"/>
        <v>0</v>
      </c>
      <c r="O173" s="34">
        <f t="shared" si="293"/>
        <v>0</v>
      </c>
      <c r="P173" s="34">
        <f t="shared" si="293"/>
        <v>9398</v>
      </c>
      <c r="Q173" s="34">
        <f t="shared" si="293"/>
        <v>0</v>
      </c>
      <c r="R173" s="34">
        <f t="shared" si="293"/>
        <v>9398</v>
      </c>
      <c r="S173" s="34">
        <f t="shared" si="293"/>
        <v>0</v>
      </c>
      <c r="T173" s="34">
        <f t="shared" si="293"/>
        <v>0</v>
      </c>
      <c r="U173" s="34">
        <f t="shared" si="293"/>
        <v>0</v>
      </c>
      <c r="V173" s="34">
        <f t="shared" si="293"/>
        <v>9398</v>
      </c>
      <c r="W173" s="34">
        <f t="shared" si="293"/>
        <v>0</v>
      </c>
      <c r="X173" s="34">
        <f t="shared" si="293"/>
        <v>9398</v>
      </c>
      <c r="Y173" s="34">
        <f t="shared" si="293"/>
        <v>0</v>
      </c>
      <c r="Z173" s="34">
        <f t="shared" si="293"/>
        <v>0</v>
      </c>
      <c r="AA173" s="34">
        <f t="shared" si="293"/>
        <v>0</v>
      </c>
      <c r="AB173" s="34">
        <f t="shared" si="293"/>
        <v>9398</v>
      </c>
      <c r="AC173" s="34">
        <f t="shared" si="293"/>
        <v>0</v>
      </c>
      <c r="AD173" s="34">
        <f t="shared" si="293"/>
        <v>9398</v>
      </c>
      <c r="AE173" s="34">
        <f t="shared" si="293"/>
        <v>0</v>
      </c>
      <c r="AF173" s="34">
        <f t="shared" si="293"/>
        <v>0</v>
      </c>
      <c r="AG173" s="34">
        <f t="shared" si="293"/>
        <v>0</v>
      </c>
      <c r="AH173" s="34">
        <f t="shared" si="293"/>
        <v>9398</v>
      </c>
      <c r="AI173" s="34">
        <f t="shared" si="293"/>
        <v>0</v>
      </c>
      <c r="AJ173" s="34">
        <f t="shared" si="293"/>
        <v>9398</v>
      </c>
      <c r="AK173" s="108">
        <f t="shared" si="293"/>
        <v>0</v>
      </c>
      <c r="AL173" s="108">
        <f t="shared" si="293"/>
        <v>0</v>
      </c>
      <c r="AM173" s="108">
        <f t="shared" si="293"/>
        <v>0</v>
      </c>
      <c r="AN173" s="34">
        <f t="shared" si="293"/>
        <v>9398</v>
      </c>
      <c r="AO173" s="34">
        <f t="shared" si="293"/>
        <v>0</v>
      </c>
      <c r="AP173" s="34">
        <f t="shared" si="293"/>
        <v>9398</v>
      </c>
      <c r="AQ173" s="108">
        <f t="shared" si="293"/>
        <v>0</v>
      </c>
      <c r="AR173" s="108">
        <f t="shared" si="293"/>
        <v>0</v>
      </c>
      <c r="AS173" s="108">
        <f t="shared" si="293"/>
        <v>0</v>
      </c>
      <c r="AT173" s="34">
        <f t="shared" si="293"/>
        <v>9398</v>
      </c>
      <c r="AU173" s="34">
        <f t="shared" si="293"/>
        <v>0</v>
      </c>
      <c r="AV173" s="34">
        <f t="shared" si="293"/>
        <v>9398</v>
      </c>
    </row>
    <row r="174" spans="1:48" ht="49.5">
      <c r="A174" s="42" t="s">
        <v>176</v>
      </c>
      <c r="B174" s="32" t="s">
        <v>51</v>
      </c>
      <c r="C174" s="32" t="s">
        <v>57</v>
      </c>
      <c r="D174" s="43" t="s">
        <v>304</v>
      </c>
      <c r="E174" s="32" t="s">
        <v>175</v>
      </c>
      <c r="F174" s="34">
        <v>9398</v>
      </c>
      <c r="G174" s="34">
        <v>9398</v>
      </c>
      <c r="H174" s="34"/>
      <c r="I174" s="34"/>
      <c r="J174" s="34">
        <f>F174+H174</f>
        <v>9398</v>
      </c>
      <c r="K174" s="34"/>
      <c r="L174" s="34">
        <f>G174+I174</f>
        <v>9398</v>
      </c>
      <c r="M174" s="22"/>
      <c r="N174" s="22"/>
      <c r="O174" s="22"/>
      <c r="P174" s="34">
        <f>J174+M174</f>
        <v>9398</v>
      </c>
      <c r="Q174" s="34">
        <f>K174+N174</f>
        <v>0</v>
      </c>
      <c r="R174" s="34">
        <f>L174+O174</f>
        <v>9398</v>
      </c>
      <c r="S174" s="22"/>
      <c r="T174" s="22"/>
      <c r="U174" s="22"/>
      <c r="V174" s="34">
        <f>P174+S174</f>
        <v>9398</v>
      </c>
      <c r="W174" s="34">
        <f>Q174+T174</f>
        <v>0</v>
      </c>
      <c r="X174" s="34">
        <f>R174+U174</f>
        <v>9398</v>
      </c>
      <c r="Y174" s="22"/>
      <c r="Z174" s="22"/>
      <c r="AA174" s="22"/>
      <c r="AB174" s="34">
        <f>V174+Y174</f>
        <v>9398</v>
      </c>
      <c r="AC174" s="34">
        <f>W174+Z174</f>
        <v>0</v>
      </c>
      <c r="AD174" s="34">
        <f>X174+AA174</f>
        <v>9398</v>
      </c>
      <c r="AE174" s="22"/>
      <c r="AF174" s="22"/>
      <c r="AG174" s="22"/>
      <c r="AH174" s="34">
        <f>AB174+AE174</f>
        <v>9398</v>
      </c>
      <c r="AI174" s="34">
        <f>AC174+AF174</f>
        <v>0</v>
      </c>
      <c r="AJ174" s="34">
        <f>AD174+AG174</f>
        <v>9398</v>
      </c>
      <c r="AK174" s="115"/>
      <c r="AL174" s="115"/>
      <c r="AM174" s="115"/>
      <c r="AN174" s="34">
        <f>AH174+AK174</f>
        <v>9398</v>
      </c>
      <c r="AO174" s="34">
        <f>AI174+AL174</f>
        <v>0</v>
      </c>
      <c r="AP174" s="34">
        <f>AJ174+AM174</f>
        <v>9398</v>
      </c>
      <c r="AQ174" s="115"/>
      <c r="AR174" s="115"/>
      <c r="AS174" s="115"/>
      <c r="AT174" s="34">
        <f>AN174+AQ174</f>
        <v>9398</v>
      </c>
      <c r="AU174" s="34">
        <f>AO174+AR174</f>
        <v>0</v>
      </c>
      <c r="AV174" s="34">
        <f>AP174+AS174</f>
        <v>9398</v>
      </c>
    </row>
    <row r="175" spans="1:48" ht="16.5">
      <c r="A175" s="31" t="s">
        <v>98</v>
      </c>
      <c r="B175" s="32" t="s">
        <v>51</v>
      </c>
      <c r="C175" s="32" t="s">
        <v>57</v>
      </c>
      <c r="D175" s="43" t="s">
        <v>304</v>
      </c>
      <c r="E175" s="32" t="s">
        <v>99</v>
      </c>
      <c r="F175" s="34">
        <f t="shared" ref="F175:AV175" si="294">F176</f>
        <v>409</v>
      </c>
      <c r="G175" s="34">
        <f t="shared" si="294"/>
        <v>409</v>
      </c>
      <c r="H175" s="34">
        <f t="shared" si="294"/>
        <v>0</v>
      </c>
      <c r="I175" s="34">
        <f t="shared" si="294"/>
        <v>0</v>
      </c>
      <c r="J175" s="34">
        <f t="shared" si="294"/>
        <v>409</v>
      </c>
      <c r="K175" s="34"/>
      <c r="L175" s="34">
        <f t="shared" si="294"/>
        <v>409</v>
      </c>
      <c r="M175" s="34">
        <f t="shared" si="294"/>
        <v>0</v>
      </c>
      <c r="N175" s="34">
        <f t="shared" si="294"/>
        <v>0</v>
      </c>
      <c r="O175" s="34">
        <f t="shared" si="294"/>
        <v>0</v>
      </c>
      <c r="P175" s="34">
        <f t="shared" si="294"/>
        <v>409</v>
      </c>
      <c r="Q175" s="34">
        <f t="shared" si="294"/>
        <v>0</v>
      </c>
      <c r="R175" s="34">
        <f t="shared" si="294"/>
        <v>409</v>
      </c>
      <c r="S175" s="34">
        <f t="shared" si="294"/>
        <v>0</v>
      </c>
      <c r="T175" s="34">
        <f t="shared" si="294"/>
        <v>0</v>
      </c>
      <c r="U175" s="34">
        <f t="shared" si="294"/>
        <v>0</v>
      </c>
      <c r="V175" s="34">
        <f t="shared" si="294"/>
        <v>409</v>
      </c>
      <c r="W175" s="34">
        <f t="shared" si="294"/>
        <v>0</v>
      </c>
      <c r="X175" s="34">
        <f t="shared" si="294"/>
        <v>409</v>
      </c>
      <c r="Y175" s="34">
        <f t="shared" si="294"/>
        <v>0</v>
      </c>
      <c r="Z175" s="34">
        <f t="shared" si="294"/>
        <v>0</v>
      </c>
      <c r="AA175" s="34">
        <f t="shared" si="294"/>
        <v>0</v>
      </c>
      <c r="AB175" s="34">
        <f t="shared" si="294"/>
        <v>409</v>
      </c>
      <c r="AC175" s="34">
        <f t="shared" si="294"/>
        <v>0</v>
      </c>
      <c r="AD175" s="34">
        <f t="shared" si="294"/>
        <v>409</v>
      </c>
      <c r="AE175" s="34">
        <f t="shared" si="294"/>
        <v>0</v>
      </c>
      <c r="AF175" s="34">
        <f t="shared" si="294"/>
        <v>0</v>
      </c>
      <c r="AG175" s="34">
        <f t="shared" si="294"/>
        <v>0</v>
      </c>
      <c r="AH175" s="34">
        <f t="shared" si="294"/>
        <v>409</v>
      </c>
      <c r="AI175" s="34">
        <f t="shared" si="294"/>
        <v>0</v>
      </c>
      <c r="AJ175" s="34">
        <f t="shared" si="294"/>
        <v>409</v>
      </c>
      <c r="AK175" s="108">
        <f t="shared" si="294"/>
        <v>0</v>
      </c>
      <c r="AL175" s="108">
        <f t="shared" si="294"/>
        <v>0</v>
      </c>
      <c r="AM175" s="108">
        <f t="shared" si="294"/>
        <v>0</v>
      </c>
      <c r="AN175" s="34">
        <f t="shared" si="294"/>
        <v>409</v>
      </c>
      <c r="AO175" s="34">
        <f t="shared" si="294"/>
        <v>0</v>
      </c>
      <c r="AP175" s="34">
        <f t="shared" si="294"/>
        <v>409</v>
      </c>
      <c r="AQ175" s="108">
        <f t="shared" si="294"/>
        <v>0</v>
      </c>
      <c r="AR175" s="108">
        <f t="shared" si="294"/>
        <v>0</v>
      </c>
      <c r="AS175" s="108">
        <f t="shared" si="294"/>
        <v>0</v>
      </c>
      <c r="AT175" s="34">
        <f t="shared" si="294"/>
        <v>409</v>
      </c>
      <c r="AU175" s="34">
        <f t="shared" si="294"/>
        <v>0</v>
      </c>
      <c r="AV175" s="34">
        <f t="shared" si="294"/>
        <v>409</v>
      </c>
    </row>
    <row r="176" spans="1:48" ht="16.5">
      <c r="A176" s="31" t="s">
        <v>178</v>
      </c>
      <c r="B176" s="32" t="s">
        <v>51</v>
      </c>
      <c r="C176" s="32" t="s">
        <v>57</v>
      </c>
      <c r="D176" s="43" t="s">
        <v>304</v>
      </c>
      <c r="E176" s="32" t="s">
        <v>177</v>
      </c>
      <c r="F176" s="34">
        <v>409</v>
      </c>
      <c r="G176" s="34">
        <v>409</v>
      </c>
      <c r="H176" s="34"/>
      <c r="I176" s="34"/>
      <c r="J176" s="34">
        <f>F176+H176</f>
        <v>409</v>
      </c>
      <c r="K176" s="34"/>
      <c r="L176" s="34">
        <f>G176+I176</f>
        <v>409</v>
      </c>
      <c r="M176" s="22"/>
      <c r="N176" s="22"/>
      <c r="O176" s="22"/>
      <c r="P176" s="34">
        <f>J176+M176</f>
        <v>409</v>
      </c>
      <c r="Q176" s="34">
        <f>K176+N176</f>
        <v>0</v>
      </c>
      <c r="R176" s="34">
        <f>L176+O176</f>
        <v>409</v>
      </c>
      <c r="S176" s="22"/>
      <c r="T176" s="22"/>
      <c r="U176" s="22"/>
      <c r="V176" s="34">
        <f>P176+S176</f>
        <v>409</v>
      </c>
      <c r="W176" s="34">
        <f>Q176+T176</f>
        <v>0</v>
      </c>
      <c r="X176" s="34">
        <f>R176+U176</f>
        <v>409</v>
      </c>
      <c r="Y176" s="22"/>
      <c r="Z176" s="22"/>
      <c r="AA176" s="22"/>
      <c r="AB176" s="34">
        <f>V176+Y176</f>
        <v>409</v>
      </c>
      <c r="AC176" s="34">
        <f>W176+Z176</f>
        <v>0</v>
      </c>
      <c r="AD176" s="34">
        <f>X176+AA176</f>
        <v>409</v>
      </c>
      <c r="AE176" s="22"/>
      <c r="AF176" s="22"/>
      <c r="AG176" s="22"/>
      <c r="AH176" s="34">
        <f>AB176+AE176</f>
        <v>409</v>
      </c>
      <c r="AI176" s="34">
        <f>AC176+AF176</f>
        <v>0</v>
      </c>
      <c r="AJ176" s="34">
        <f>AD176+AG176</f>
        <v>409</v>
      </c>
      <c r="AK176" s="115"/>
      <c r="AL176" s="115"/>
      <c r="AM176" s="115"/>
      <c r="AN176" s="34">
        <f>AH176+AK176</f>
        <v>409</v>
      </c>
      <c r="AO176" s="34">
        <f>AI176+AL176</f>
        <v>0</v>
      </c>
      <c r="AP176" s="34">
        <f>AJ176+AM176</f>
        <v>409</v>
      </c>
      <c r="AQ176" s="115"/>
      <c r="AR176" s="115"/>
      <c r="AS176" s="115"/>
      <c r="AT176" s="34">
        <f>AN176+AQ176</f>
        <v>409</v>
      </c>
      <c r="AU176" s="34">
        <f>AO176+AR176</f>
        <v>0</v>
      </c>
      <c r="AV176" s="34">
        <f>AP176+AS176</f>
        <v>409</v>
      </c>
    </row>
    <row r="177" spans="1:48" ht="16.5">
      <c r="A177" s="42"/>
      <c r="B177" s="32"/>
      <c r="C177" s="32"/>
      <c r="D177" s="43"/>
      <c r="E177" s="3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F177" s="22"/>
      <c r="AG177" s="22"/>
      <c r="AH177" s="22"/>
      <c r="AI177" s="22"/>
      <c r="AJ177" s="22"/>
      <c r="AK177" s="115"/>
      <c r="AL177" s="115"/>
      <c r="AM177" s="115"/>
      <c r="AN177" s="22"/>
      <c r="AO177" s="22"/>
      <c r="AP177" s="22"/>
      <c r="AQ177" s="115"/>
      <c r="AR177" s="115"/>
      <c r="AS177" s="115"/>
      <c r="AT177" s="22"/>
      <c r="AU177" s="22"/>
      <c r="AV177" s="22"/>
    </row>
    <row r="178" spans="1:48" ht="56.25">
      <c r="A178" s="38" t="s">
        <v>7</v>
      </c>
      <c r="B178" s="28" t="s">
        <v>51</v>
      </c>
      <c r="C178" s="28" t="s">
        <v>8</v>
      </c>
      <c r="D178" s="43"/>
      <c r="E178" s="32"/>
      <c r="F178" s="30">
        <f>F179+F184+F189+F206</f>
        <v>45327</v>
      </c>
      <c r="G178" s="30">
        <f>G179+G184+G189+G206</f>
        <v>45327</v>
      </c>
      <c r="H178" s="30">
        <f>H179+H184+H189+H206</f>
        <v>0</v>
      </c>
      <c r="I178" s="30">
        <f>I179+I184+I189+I206</f>
        <v>0</v>
      </c>
      <c r="J178" s="30">
        <f>J179+J184+J189+J206</f>
        <v>45327</v>
      </c>
      <c r="K178" s="30"/>
      <c r="L178" s="30">
        <f>L179+L184+L189+L206</f>
        <v>45327</v>
      </c>
      <c r="M178" s="30">
        <f t="shared" ref="M178:R178" si="295">M179+M184+M189+M206</f>
        <v>0</v>
      </c>
      <c r="N178" s="30">
        <f t="shared" si="295"/>
        <v>0</v>
      </c>
      <c r="O178" s="30">
        <f t="shared" si="295"/>
        <v>0</v>
      </c>
      <c r="P178" s="30">
        <f t="shared" si="295"/>
        <v>45327</v>
      </c>
      <c r="Q178" s="30">
        <f t="shared" si="295"/>
        <v>0</v>
      </c>
      <c r="R178" s="30">
        <f t="shared" si="295"/>
        <v>45327</v>
      </c>
      <c r="S178" s="30">
        <f t="shared" ref="S178:X178" si="296">S179+S184+S189+S206</f>
        <v>0</v>
      </c>
      <c r="T178" s="30">
        <f t="shared" si="296"/>
        <v>0</v>
      </c>
      <c r="U178" s="30">
        <f t="shared" si="296"/>
        <v>0</v>
      </c>
      <c r="V178" s="30">
        <f t="shared" si="296"/>
        <v>45327</v>
      </c>
      <c r="W178" s="30">
        <f t="shared" si="296"/>
        <v>0</v>
      </c>
      <c r="X178" s="30">
        <f t="shared" si="296"/>
        <v>45327</v>
      </c>
      <c r="Y178" s="30">
        <f t="shared" ref="Y178:AD178" si="297">Y179+Y184+Y189+Y206</f>
        <v>0</v>
      </c>
      <c r="Z178" s="30">
        <f t="shared" si="297"/>
        <v>0</v>
      </c>
      <c r="AA178" s="30">
        <f t="shared" si="297"/>
        <v>0</v>
      </c>
      <c r="AB178" s="30">
        <f t="shared" si="297"/>
        <v>45327</v>
      </c>
      <c r="AC178" s="30">
        <f t="shared" si="297"/>
        <v>0</v>
      </c>
      <c r="AD178" s="30">
        <f t="shared" si="297"/>
        <v>45327</v>
      </c>
      <c r="AE178" s="30">
        <f t="shared" ref="AE178:AJ178" si="298">AE179+AE184+AE189+AE206</f>
        <v>0</v>
      </c>
      <c r="AF178" s="30">
        <f t="shared" si="298"/>
        <v>0</v>
      </c>
      <c r="AG178" s="30">
        <f t="shared" si="298"/>
        <v>0</v>
      </c>
      <c r="AH178" s="30">
        <f t="shared" si="298"/>
        <v>45327</v>
      </c>
      <c r="AI178" s="30">
        <f t="shared" si="298"/>
        <v>0</v>
      </c>
      <c r="AJ178" s="30">
        <f t="shared" si="298"/>
        <v>45327</v>
      </c>
      <c r="AK178" s="107">
        <f t="shared" ref="AK178:AP178" si="299">AK179+AK184+AK189+AK206</f>
        <v>0</v>
      </c>
      <c r="AL178" s="107">
        <f t="shared" si="299"/>
        <v>0</v>
      </c>
      <c r="AM178" s="107">
        <f t="shared" si="299"/>
        <v>0</v>
      </c>
      <c r="AN178" s="30">
        <f t="shared" si="299"/>
        <v>45327</v>
      </c>
      <c r="AO178" s="30">
        <f t="shared" si="299"/>
        <v>0</v>
      </c>
      <c r="AP178" s="30">
        <f t="shared" si="299"/>
        <v>45327</v>
      </c>
      <c r="AQ178" s="107">
        <f t="shared" ref="AQ178:AV178" si="300">AQ179+AQ184+AQ189+AQ206</f>
        <v>0</v>
      </c>
      <c r="AR178" s="107">
        <f t="shared" si="300"/>
        <v>0</v>
      </c>
      <c r="AS178" s="107">
        <f t="shared" si="300"/>
        <v>0</v>
      </c>
      <c r="AT178" s="30">
        <f t="shared" si="300"/>
        <v>45327</v>
      </c>
      <c r="AU178" s="30">
        <f t="shared" si="300"/>
        <v>0</v>
      </c>
      <c r="AV178" s="30">
        <f t="shared" si="300"/>
        <v>45327</v>
      </c>
    </row>
    <row r="179" spans="1:48" ht="49.5">
      <c r="A179" s="31" t="s">
        <v>448</v>
      </c>
      <c r="B179" s="32" t="s">
        <v>51</v>
      </c>
      <c r="C179" s="32" t="s">
        <v>8</v>
      </c>
      <c r="D179" s="43" t="s">
        <v>444</v>
      </c>
      <c r="E179" s="32"/>
      <c r="F179" s="34">
        <f t="shared" ref="F179:U182" si="301">F180</f>
        <v>236</v>
      </c>
      <c r="G179" s="34">
        <f t="shared" si="301"/>
        <v>0</v>
      </c>
      <c r="H179" s="34">
        <f t="shared" si="301"/>
        <v>0</v>
      </c>
      <c r="I179" s="34">
        <f t="shared" si="301"/>
        <v>0</v>
      </c>
      <c r="J179" s="34">
        <f t="shared" si="301"/>
        <v>236</v>
      </c>
      <c r="K179" s="34"/>
      <c r="L179" s="34">
        <f t="shared" si="301"/>
        <v>0</v>
      </c>
      <c r="M179" s="34">
        <f t="shared" si="301"/>
        <v>0</v>
      </c>
      <c r="N179" s="34">
        <f t="shared" si="301"/>
        <v>0</v>
      </c>
      <c r="O179" s="34">
        <f t="shared" si="301"/>
        <v>0</v>
      </c>
      <c r="P179" s="34">
        <f t="shared" si="301"/>
        <v>236</v>
      </c>
      <c r="Q179" s="34">
        <f t="shared" si="301"/>
        <v>0</v>
      </c>
      <c r="R179" s="34">
        <f t="shared" si="301"/>
        <v>0</v>
      </c>
      <c r="S179" s="34">
        <f t="shared" si="301"/>
        <v>0</v>
      </c>
      <c r="T179" s="34">
        <f t="shared" si="301"/>
        <v>0</v>
      </c>
      <c r="U179" s="34">
        <f t="shared" si="301"/>
        <v>0</v>
      </c>
      <c r="V179" s="34">
        <f t="shared" ref="S179:AH182" si="302">V180</f>
        <v>236</v>
      </c>
      <c r="W179" s="34">
        <f t="shared" si="302"/>
        <v>0</v>
      </c>
      <c r="X179" s="34">
        <f t="shared" si="302"/>
        <v>0</v>
      </c>
      <c r="Y179" s="34">
        <f t="shared" si="302"/>
        <v>0</v>
      </c>
      <c r="Z179" s="34">
        <f t="shared" si="302"/>
        <v>0</v>
      </c>
      <c r="AA179" s="34">
        <f t="shared" si="302"/>
        <v>0</v>
      </c>
      <c r="AB179" s="34">
        <f t="shared" si="302"/>
        <v>236</v>
      </c>
      <c r="AC179" s="34">
        <f t="shared" si="302"/>
        <v>0</v>
      </c>
      <c r="AD179" s="34">
        <f t="shared" si="302"/>
        <v>0</v>
      </c>
      <c r="AE179" s="34">
        <f t="shared" si="302"/>
        <v>0</v>
      </c>
      <c r="AF179" s="34">
        <f t="shared" si="302"/>
        <v>0</v>
      </c>
      <c r="AG179" s="34">
        <f t="shared" si="302"/>
        <v>0</v>
      </c>
      <c r="AH179" s="34">
        <f t="shared" si="302"/>
        <v>236</v>
      </c>
      <c r="AI179" s="34">
        <f t="shared" ref="AH179:AV182" si="303">AI180</f>
        <v>0</v>
      </c>
      <c r="AJ179" s="34">
        <f t="shared" si="303"/>
        <v>0</v>
      </c>
      <c r="AK179" s="108">
        <f t="shared" si="303"/>
        <v>0</v>
      </c>
      <c r="AL179" s="108">
        <f t="shared" si="303"/>
        <v>0</v>
      </c>
      <c r="AM179" s="108">
        <f t="shared" si="303"/>
        <v>0</v>
      </c>
      <c r="AN179" s="34">
        <f t="shared" si="303"/>
        <v>236</v>
      </c>
      <c r="AO179" s="34">
        <f t="shared" si="303"/>
        <v>0</v>
      </c>
      <c r="AP179" s="34">
        <f t="shared" si="303"/>
        <v>0</v>
      </c>
      <c r="AQ179" s="108">
        <f t="shared" si="303"/>
        <v>0</v>
      </c>
      <c r="AR179" s="108">
        <f t="shared" si="303"/>
        <v>0</v>
      </c>
      <c r="AS179" s="108">
        <f t="shared" si="303"/>
        <v>0</v>
      </c>
      <c r="AT179" s="34">
        <f t="shared" si="303"/>
        <v>236</v>
      </c>
      <c r="AU179" s="34">
        <f t="shared" si="303"/>
        <v>0</v>
      </c>
      <c r="AV179" s="34">
        <f t="shared" si="303"/>
        <v>0</v>
      </c>
    </row>
    <row r="180" spans="1:48" ht="16.5">
      <c r="A180" s="31" t="s">
        <v>77</v>
      </c>
      <c r="B180" s="32" t="s">
        <v>51</v>
      </c>
      <c r="C180" s="32" t="s">
        <v>8</v>
      </c>
      <c r="D180" s="43" t="s">
        <v>445</v>
      </c>
      <c r="E180" s="32"/>
      <c r="F180" s="34">
        <f t="shared" si="301"/>
        <v>236</v>
      </c>
      <c r="G180" s="34">
        <f t="shared" si="301"/>
        <v>0</v>
      </c>
      <c r="H180" s="34">
        <f t="shared" si="301"/>
        <v>0</v>
      </c>
      <c r="I180" s="34">
        <f t="shared" si="301"/>
        <v>0</v>
      </c>
      <c r="J180" s="34">
        <f t="shared" si="301"/>
        <v>236</v>
      </c>
      <c r="K180" s="34"/>
      <c r="L180" s="34">
        <f t="shared" si="301"/>
        <v>0</v>
      </c>
      <c r="M180" s="34">
        <f t="shared" si="301"/>
        <v>0</v>
      </c>
      <c r="N180" s="34">
        <f t="shared" si="301"/>
        <v>0</v>
      </c>
      <c r="O180" s="34">
        <f t="shared" si="301"/>
        <v>0</v>
      </c>
      <c r="P180" s="34">
        <f t="shared" si="301"/>
        <v>236</v>
      </c>
      <c r="Q180" s="34">
        <f t="shared" si="301"/>
        <v>0</v>
      </c>
      <c r="R180" s="34">
        <f t="shared" si="301"/>
        <v>0</v>
      </c>
      <c r="S180" s="34">
        <f t="shared" si="302"/>
        <v>0</v>
      </c>
      <c r="T180" s="34">
        <f t="shared" si="302"/>
        <v>0</v>
      </c>
      <c r="U180" s="34">
        <f t="shared" si="302"/>
        <v>0</v>
      </c>
      <c r="V180" s="34">
        <f t="shared" si="302"/>
        <v>236</v>
      </c>
      <c r="W180" s="34">
        <f t="shared" si="302"/>
        <v>0</v>
      </c>
      <c r="X180" s="34">
        <f t="shared" si="302"/>
        <v>0</v>
      </c>
      <c r="Y180" s="34">
        <f t="shared" si="302"/>
        <v>0</v>
      </c>
      <c r="Z180" s="34">
        <f t="shared" si="302"/>
        <v>0</v>
      </c>
      <c r="AA180" s="34">
        <f t="shared" si="302"/>
        <v>0</v>
      </c>
      <c r="AB180" s="34">
        <f t="shared" si="302"/>
        <v>236</v>
      </c>
      <c r="AC180" s="34">
        <f t="shared" si="302"/>
        <v>0</v>
      </c>
      <c r="AD180" s="34">
        <f t="shared" si="302"/>
        <v>0</v>
      </c>
      <c r="AE180" s="34">
        <f t="shared" si="302"/>
        <v>0</v>
      </c>
      <c r="AF180" s="34">
        <f t="shared" si="302"/>
        <v>0</v>
      </c>
      <c r="AG180" s="34">
        <f t="shared" si="302"/>
        <v>0</v>
      </c>
      <c r="AH180" s="34">
        <f t="shared" si="303"/>
        <v>236</v>
      </c>
      <c r="AI180" s="34">
        <f t="shared" si="303"/>
        <v>0</v>
      </c>
      <c r="AJ180" s="34">
        <f t="shared" si="303"/>
        <v>0</v>
      </c>
      <c r="AK180" s="108">
        <f t="shared" si="303"/>
        <v>0</v>
      </c>
      <c r="AL180" s="108">
        <f t="shared" si="303"/>
        <v>0</v>
      </c>
      <c r="AM180" s="108">
        <f t="shared" si="303"/>
        <v>0</v>
      </c>
      <c r="AN180" s="34">
        <f t="shared" si="303"/>
        <v>236</v>
      </c>
      <c r="AO180" s="34">
        <f t="shared" si="303"/>
        <v>0</v>
      </c>
      <c r="AP180" s="34">
        <f t="shared" si="303"/>
        <v>0</v>
      </c>
      <c r="AQ180" s="108">
        <f t="shared" si="303"/>
        <v>0</v>
      </c>
      <c r="AR180" s="108">
        <f t="shared" si="303"/>
        <v>0</v>
      </c>
      <c r="AS180" s="108">
        <f t="shared" si="303"/>
        <v>0</v>
      </c>
      <c r="AT180" s="34">
        <f t="shared" si="303"/>
        <v>236</v>
      </c>
      <c r="AU180" s="34">
        <f t="shared" si="303"/>
        <v>0</v>
      </c>
      <c r="AV180" s="34">
        <f t="shared" si="303"/>
        <v>0</v>
      </c>
    </row>
    <row r="181" spans="1:48" ht="49.5">
      <c r="A181" s="31" t="s">
        <v>313</v>
      </c>
      <c r="B181" s="32" t="s">
        <v>51</v>
      </c>
      <c r="C181" s="32" t="s">
        <v>8</v>
      </c>
      <c r="D181" s="43" t="s">
        <v>446</v>
      </c>
      <c r="E181" s="32"/>
      <c r="F181" s="34">
        <f t="shared" si="301"/>
        <v>236</v>
      </c>
      <c r="G181" s="34">
        <f t="shared" si="301"/>
        <v>0</v>
      </c>
      <c r="H181" s="34">
        <f t="shared" si="301"/>
        <v>0</v>
      </c>
      <c r="I181" s="34">
        <f t="shared" si="301"/>
        <v>0</v>
      </c>
      <c r="J181" s="34">
        <f t="shared" si="301"/>
        <v>236</v>
      </c>
      <c r="K181" s="34"/>
      <c r="L181" s="34">
        <f t="shared" si="301"/>
        <v>0</v>
      </c>
      <c r="M181" s="34">
        <f t="shared" si="301"/>
        <v>0</v>
      </c>
      <c r="N181" s="34">
        <f t="shared" si="301"/>
        <v>0</v>
      </c>
      <c r="O181" s="34">
        <f t="shared" si="301"/>
        <v>0</v>
      </c>
      <c r="P181" s="34">
        <f t="shared" si="301"/>
        <v>236</v>
      </c>
      <c r="Q181" s="34">
        <f t="shared" si="301"/>
        <v>0</v>
      </c>
      <c r="R181" s="34">
        <f t="shared" si="301"/>
        <v>0</v>
      </c>
      <c r="S181" s="34">
        <f t="shared" si="302"/>
        <v>0</v>
      </c>
      <c r="T181" s="34">
        <f t="shared" si="302"/>
        <v>0</v>
      </c>
      <c r="U181" s="34">
        <f t="shared" si="302"/>
        <v>0</v>
      </c>
      <c r="V181" s="34">
        <f t="shared" si="302"/>
        <v>236</v>
      </c>
      <c r="W181" s="34">
        <f t="shared" si="302"/>
        <v>0</v>
      </c>
      <c r="X181" s="34">
        <f t="shared" si="302"/>
        <v>0</v>
      </c>
      <c r="Y181" s="34">
        <f t="shared" si="302"/>
        <v>0</v>
      </c>
      <c r="Z181" s="34">
        <f t="shared" si="302"/>
        <v>0</v>
      </c>
      <c r="AA181" s="34">
        <f t="shared" si="302"/>
        <v>0</v>
      </c>
      <c r="AB181" s="34">
        <f t="shared" si="302"/>
        <v>236</v>
      </c>
      <c r="AC181" s="34">
        <f t="shared" si="302"/>
        <v>0</v>
      </c>
      <c r="AD181" s="34">
        <f t="shared" si="302"/>
        <v>0</v>
      </c>
      <c r="AE181" s="34">
        <f t="shared" si="302"/>
        <v>0</v>
      </c>
      <c r="AF181" s="34">
        <f t="shared" si="302"/>
        <v>0</v>
      </c>
      <c r="AG181" s="34">
        <f t="shared" si="302"/>
        <v>0</v>
      </c>
      <c r="AH181" s="34">
        <f t="shared" si="303"/>
        <v>236</v>
      </c>
      <c r="AI181" s="34">
        <f t="shared" si="303"/>
        <v>0</v>
      </c>
      <c r="AJ181" s="34">
        <f t="shared" si="303"/>
        <v>0</v>
      </c>
      <c r="AK181" s="108">
        <f t="shared" si="303"/>
        <v>0</v>
      </c>
      <c r="AL181" s="108">
        <f t="shared" si="303"/>
        <v>0</v>
      </c>
      <c r="AM181" s="108">
        <f t="shared" si="303"/>
        <v>0</v>
      </c>
      <c r="AN181" s="34">
        <f t="shared" si="303"/>
        <v>236</v>
      </c>
      <c r="AO181" s="34">
        <f t="shared" si="303"/>
        <v>0</v>
      </c>
      <c r="AP181" s="34">
        <f t="shared" si="303"/>
        <v>0</v>
      </c>
      <c r="AQ181" s="108">
        <f t="shared" si="303"/>
        <v>0</v>
      </c>
      <c r="AR181" s="108">
        <f t="shared" si="303"/>
        <v>0</v>
      </c>
      <c r="AS181" s="108">
        <f t="shared" si="303"/>
        <v>0</v>
      </c>
      <c r="AT181" s="34">
        <f t="shared" si="303"/>
        <v>236</v>
      </c>
      <c r="AU181" s="34">
        <f t="shared" si="303"/>
        <v>0</v>
      </c>
      <c r="AV181" s="34">
        <f t="shared" si="303"/>
        <v>0</v>
      </c>
    </row>
    <row r="182" spans="1:48" ht="33">
      <c r="A182" s="83" t="s">
        <v>437</v>
      </c>
      <c r="B182" s="32" t="s">
        <v>51</v>
      </c>
      <c r="C182" s="32" t="s">
        <v>8</v>
      </c>
      <c r="D182" s="43" t="s">
        <v>446</v>
      </c>
      <c r="E182" s="32" t="s">
        <v>79</v>
      </c>
      <c r="F182" s="34">
        <f t="shared" si="301"/>
        <v>236</v>
      </c>
      <c r="G182" s="34">
        <f t="shared" si="301"/>
        <v>0</v>
      </c>
      <c r="H182" s="34">
        <f t="shared" si="301"/>
        <v>0</v>
      </c>
      <c r="I182" s="34">
        <f t="shared" si="301"/>
        <v>0</v>
      </c>
      <c r="J182" s="34">
        <f t="shared" si="301"/>
        <v>236</v>
      </c>
      <c r="K182" s="34"/>
      <c r="L182" s="34">
        <f t="shared" si="301"/>
        <v>0</v>
      </c>
      <c r="M182" s="34">
        <f t="shared" si="301"/>
        <v>0</v>
      </c>
      <c r="N182" s="34">
        <f t="shared" si="301"/>
        <v>0</v>
      </c>
      <c r="O182" s="34">
        <f t="shared" si="301"/>
        <v>0</v>
      </c>
      <c r="P182" s="34">
        <f t="shared" si="301"/>
        <v>236</v>
      </c>
      <c r="Q182" s="34">
        <f t="shared" si="301"/>
        <v>0</v>
      </c>
      <c r="R182" s="34">
        <f t="shared" si="301"/>
        <v>0</v>
      </c>
      <c r="S182" s="34">
        <f t="shared" si="302"/>
        <v>0</v>
      </c>
      <c r="T182" s="34">
        <f t="shared" si="302"/>
        <v>0</v>
      </c>
      <c r="U182" s="34">
        <f t="shared" si="302"/>
        <v>0</v>
      </c>
      <c r="V182" s="34">
        <f t="shared" si="302"/>
        <v>236</v>
      </c>
      <c r="W182" s="34">
        <f t="shared" si="302"/>
        <v>0</v>
      </c>
      <c r="X182" s="34">
        <f t="shared" si="302"/>
        <v>0</v>
      </c>
      <c r="Y182" s="34">
        <f t="shared" si="302"/>
        <v>0</v>
      </c>
      <c r="Z182" s="34">
        <f t="shared" si="302"/>
        <v>0</v>
      </c>
      <c r="AA182" s="34">
        <f t="shared" si="302"/>
        <v>0</v>
      </c>
      <c r="AB182" s="34">
        <f t="shared" si="302"/>
        <v>236</v>
      </c>
      <c r="AC182" s="34">
        <f t="shared" si="302"/>
        <v>0</v>
      </c>
      <c r="AD182" s="34">
        <f t="shared" si="302"/>
        <v>0</v>
      </c>
      <c r="AE182" s="34">
        <f t="shared" si="302"/>
        <v>0</v>
      </c>
      <c r="AF182" s="34">
        <f t="shared" si="302"/>
        <v>0</v>
      </c>
      <c r="AG182" s="34">
        <f t="shared" si="302"/>
        <v>0</v>
      </c>
      <c r="AH182" s="34">
        <f t="shared" si="303"/>
        <v>236</v>
      </c>
      <c r="AI182" s="34">
        <f t="shared" si="303"/>
        <v>0</v>
      </c>
      <c r="AJ182" s="34">
        <f t="shared" si="303"/>
        <v>0</v>
      </c>
      <c r="AK182" s="108">
        <f t="shared" si="303"/>
        <v>0</v>
      </c>
      <c r="AL182" s="108">
        <f t="shared" si="303"/>
        <v>0</v>
      </c>
      <c r="AM182" s="108">
        <f t="shared" si="303"/>
        <v>0</v>
      </c>
      <c r="AN182" s="34">
        <f t="shared" si="303"/>
        <v>236</v>
      </c>
      <c r="AO182" s="34">
        <f t="shared" si="303"/>
        <v>0</v>
      </c>
      <c r="AP182" s="34">
        <f t="shared" si="303"/>
        <v>0</v>
      </c>
      <c r="AQ182" s="108">
        <f t="shared" si="303"/>
        <v>0</v>
      </c>
      <c r="AR182" s="108">
        <f t="shared" si="303"/>
        <v>0</v>
      </c>
      <c r="AS182" s="108">
        <f t="shared" si="303"/>
        <v>0</v>
      </c>
      <c r="AT182" s="34">
        <f t="shared" si="303"/>
        <v>236</v>
      </c>
      <c r="AU182" s="34">
        <f t="shared" si="303"/>
        <v>0</v>
      </c>
      <c r="AV182" s="34">
        <f t="shared" si="303"/>
        <v>0</v>
      </c>
    </row>
    <row r="183" spans="1:48" ht="49.5">
      <c r="A183" s="31" t="s">
        <v>176</v>
      </c>
      <c r="B183" s="32" t="s">
        <v>51</v>
      </c>
      <c r="C183" s="32" t="s">
        <v>8</v>
      </c>
      <c r="D183" s="43" t="s">
        <v>446</v>
      </c>
      <c r="E183" s="32" t="s">
        <v>175</v>
      </c>
      <c r="F183" s="34">
        <v>236</v>
      </c>
      <c r="G183" s="34"/>
      <c r="H183" s="34"/>
      <c r="I183" s="34"/>
      <c r="J183" s="34">
        <f>F183+H183</f>
        <v>236</v>
      </c>
      <c r="K183" s="34"/>
      <c r="L183" s="34">
        <f>G183+I183</f>
        <v>0</v>
      </c>
      <c r="M183" s="22"/>
      <c r="N183" s="22"/>
      <c r="O183" s="22"/>
      <c r="P183" s="34">
        <f>J183+M183</f>
        <v>236</v>
      </c>
      <c r="Q183" s="34">
        <f>K183+N183</f>
        <v>0</v>
      </c>
      <c r="R183" s="34">
        <f>L183+O183</f>
        <v>0</v>
      </c>
      <c r="S183" s="22"/>
      <c r="T183" s="22"/>
      <c r="U183" s="22"/>
      <c r="V183" s="34">
        <f>P183+S183</f>
        <v>236</v>
      </c>
      <c r="W183" s="34">
        <f>Q183+T183</f>
        <v>0</v>
      </c>
      <c r="X183" s="34">
        <f>R183+U183</f>
        <v>0</v>
      </c>
      <c r="Y183" s="22"/>
      <c r="Z183" s="22"/>
      <c r="AA183" s="22"/>
      <c r="AB183" s="34">
        <f>V183+Y183</f>
        <v>236</v>
      </c>
      <c r="AC183" s="34">
        <f>W183+Z183</f>
        <v>0</v>
      </c>
      <c r="AD183" s="34">
        <f>X183+AA183</f>
        <v>0</v>
      </c>
      <c r="AE183" s="22"/>
      <c r="AF183" s="22"/>
      <c r="AG183" s="22"/>
      <c r="AH183" s="34">
        <f>AB183+AE183</f>
        <v>236</v>
      </c>
      <c r="AI183" s="34">
        <f>AC183+AF183</f>
        <v>0</v>
      </c>
      <c r="AJ183" s="34">
        <f>AD183+AG183</f>
        <v>0</v>
      </c>
      <c r="AK183" s="115"/>
      <c r="AL183" s="115"/>
      <c r="AM183" s="115"/>
      <c r="AN183" s="34">
        <f>AH183+AK183</f>
        <v>236</v>
      </c>
      <c r="AO183" s="34">
        <f>AI183+AL183</f>
        <v>0</v>
      </c>
      <c r="AP183" s="34">
        <f>AJ183+AM183</f>
        <v>0</v>
      </c>
      <c r="AQ183" s="115"/>
      <c r="AR183" s="115"/>
      <c r="AS183" s="115"/>
      <c r="AT183" s="34">
        <f>AN183+AQ183</f>
        <v>236</v>
      </c>
      <c r="AU183" s="34">
        <f>AO183+AR183</f>
        <v>0</v>
      </c>
      <c r="AV183" s="34">
        <f>AP183+AS183</f>
        <v>0</v>
      </c>
    </row>
    <row r="184" spans="1:48" ht="99">
      <c r="A184" s="31" t="s">
        <v>210</v>
      </c>
      <c r="B184" s="32" t="s">
        <v>51</v>
      </c>
      <c r="C184" s="32" t="s">
        <v>8</v>
      </c>
      <c r="D184" s="43" t="s">
        <v>301</v>
      </c>
      <c r="E184" s="32"/>
      <c r="F184" s="34">
        <f t="shared" ref="F184:U187" si="304">F185</f>
        <v>86</v>
      </c>
      <c r="G184" s="34">
        <f t="shared" si="304"/>
        <v>86</v>
      </c>
      <c r="H184" s="34">
        <f t="shared" si="304"/>
        <v>0</v>
      </c>
      <c r="I184" s="34">
        <f t="shared" si="304"/>
        <v>0</v>
      </c>
      <c r="J184" s="34">
        <f t="shared" si="304"/>
        <v>86</v>
      </c>
      <c r="K184" s="34"/>
      <c r="L184" s="34">
        <f t="shared" si="304"/>
        <v>86</v>
      </c>
      <c r="M184" s="34">
        <f t="shared" si="304"/>
        <v>0</v>
      </c>
      <c r="N184" s="34">
        <f t="shared" si="304"/>
        <v>0</v>
      </c>
      <c r="O184" s="34">
        <f t="shared" si="304"/>
        <v>0</v>
      </c>
      <c r="P184" s="34">
        <f t="shared" si="304"/>
        <v>86</v>
      </c>
      <c r="Q184" s="34">
        <f t="shared" si="304"/>
        <v>0</v>
      </c>
      <c r="R184" s="34">
        <f t="shared" si="304"/>
        <v>86</v>
      </c>
      <c r="S184" s="34">
        <f t="shared" si="304"/>
        <v>0</v>
      </c>
      <c r="T184" s="34">
        <f t="shared" si="304"/>
        <v>0</v>
      </c>
      <c r="U184" s="34">
        <f t="shared" si="304"/>
        <v>0</v>
      </c>
      <c r="V184" s="34">
        <f t="shared" ref="S184:AH187" si="305">V185</f>
        <v>86</v>
      </c>
      <c r="W184" s="34">
        <f t="shared" si="305"/>
        <v>0</v>
      </c>
      <c r="X184" s="34">
        <f t="shared" si="305"/>
        <v>86</v>
      </c>
      <c r="Y184" s="34">
        <f t="shared" si="305"/>
        <v>0</v>
      </c>
      <c r="Z184" s="34">
        <f t="shared" si="305"/>
        <v>0</v>
      </c>
      <c r="AA184" s="34">
        <f t="shared" si="305"/>
        <v>0</v>
      </c>
      <c r="AB184" s="34">
        <f t="shared" si="305"/>
        <v>86</v>
      </c>
      <c r="AC184" s="34">
        <f t="shared" si="305"/>
        <v>0</v>
      </c>
      <c r="AD184" s="34">
        <f t="shared" si="305"/>
        <v>86</v>
      </c>
      <c r="AE184" s="34">
        <f t="shared" si="305"/>
        <v>0</v>
      </c>
      <c r="AF184" s="34">
        <f t="shared" si="305"/>
        <v>0</v>
      </c>
      <c r="AG184" s="34">
        <f t="shared" si="305"/>
        <v>0</v>
      </c>
      <c r="AH184" s="34">
        <f t="shared" si="305"/>
        <v>86</v>
      </c>
      <c r="AI184" s="34">
        <f t="shared" ref="AH184:AV187" si="306">AI185</f>
        <v>0</v>
      </c>
      <c r="AJ184" s="34">
        <f t="shared" si="306"/>
        <v>86</v>
      </c>
      <c r="AK184" s="108">
        <f t="shared" si="306"/>
        <v>0</v>
      </c>
      <c r="AL184" s="108">
        <f t="shared" si="306"/>
        <v>0</v>
      </c>
      <c r="AM184" s="108">
        <f t="shared" si="306"/>
        <v>0</v>
      </c>
      <c r="AN184" s="34">
        <f t="shared" si="306"/>
        <v>86</v>
      </c>
      <c r="AO184" s="34">
        <f t="shared" si="306"/>
        <v>0</v>
      </c>
      <c r="AP184" s="34">
        <f t="shared" si="306"/>
        <v>86</v>
      </c>
      <c r="AQ184" s="108">
        <f t="shared" si="306"/>
        <v>0</v>
      </c>
      <c r="AR184" s="108">
        <f t="shared" si="306"/>
        <v>0</v>
      </c>
      <c r="AS184" s="108">
        <f t="shared" si="306"/>
        <v>0</v>
      </c>
      <c r="AT184" s="34">
        <f t="shared" si="306"/>
        <v>86</v>
      </c>
      <c r="AU184" s="34">
        <f t="shared" si="306"/>
        <v>0</v>
      </c>
      <c r="AV184" s="34">
        <f t="shared" si="306"/>
        <v>86</v>
      </c>
    </row>
    <row r="185" spans="1:48" ht="19.5" customHeight="1">
      <c r="A185" s="31" t="s">
        <v>77</v>
      </c>
      <c r="B185" s="32" t="s">
        <v>51</v>
      </c>
      <c r="C185" s="32" t="s">
        <v>8</v>
      </c>
      <c r="D185" s="43" t="s">
        <v>302</v>
      </c>
      <c r="E185" s="32"/>
      <c r="F185" s="34">
        <f t="shared" si="304"/>
        <v>86</v>
      </c>
      <c r="G185" s="34">
        <f t="shared" si="304"/>
        <v>86</v>
      </c>
      <c r="H185" s="34">
        <f t="shared" si="304"/>
        <v>0</v>
      </c>
      <c r="I185" s="34">
        <f t="shared" si="304"/>
        <v>0</v>
      </c>
      <c r="J185" s="34">
        <f t="shared" si="304"/>
        <v>86</v>
      </c>
      <c r="K185" s="34"/>
      <c r="L185" s="34">
        <f t="shared" si="304"/>
        <v>86</v>
      </c>
      <c r="M185" s="34">
        <f t="shared" si="304"/>
        <v>0</v>
      </c>
      <c r="N185" s="34">
        <f t="shared" si="304"/>
        <v>0</v>
      </c>
      <c r="O185" s="34">
        <f t="shared" si="304"/>
        <v>0</v>
      </c>
      <c r="P185" s="34">
        <f t="shared" si="304"/>
        <v>86</v>
      </c>
      <c r="Q185" s="34">
        <f t="shared" si="304"/>
        <v>0</v>
      </c>
      <c r="R185" s="34">
        <f t="shared" si="304"/>
        <v>86</v>
      </c>
      <c r="S185" s="34">
        <f t="shared" si="305"/>
        <v>0</v>
      </c>
      <c r="T185" s="34">
        <f t="shared" si="305"/>
        <v>0</v>
      </c>
      <c r="U185" s="34">
        <f t="shared" si="305"/>
        <v>0</v>
      </c>
      <c r="V185" s="34">
        <f t="shared" si="305"/>
        <v>86</v>
      </c>
      <c r="W185" s="34">
        <f t="shared" si="305"/>
        <v>0</v>
      </c>
      <c r="X185" s="34">
        <f t="shared" si="305"/>
        <v>86</v>
      </c>
      <c r="Y185" s="34">
        <f t="shared" si="305"/>
        <v>0</v>
      </c>
      <c r="Z185" s="34">
        <f t="shared" si="305"/>
        <v>0</v>
      </c>
      <c r="AA185" s="34">
        <f t="shared" si="305"/>
        <v>0</v>
      </c>
      <c r="AB185" s="34">
        <f t="shared" si="305"/>
        <v>86</v>
      </c>
      <c r="AC185" s="34">
        <f t="shared" si="305"/>
        <v>0</v>
      </c>
      <c r="AD185" s="34">
        <f t="shared" si="305"/>
        <v>86</v>
      </c>
      <c r="AE185" s="34">
        <f t="shared" si="305"/>
        <v>0</v>
      </c>
      <c r="AF185" s="34">
        <f t="shared" si="305"/>
        <v>0</v>
      </c>
      <c r="AG185" s="34">
        <f t="shared" si="305"/>
        <v>0</v>
      </c>
      <c r="AH185" s="34">
        <f t="shared" si="306"/>
        <v>86</v>
      </c>
      <c r="AI185" s="34">
        <f t="shared" si="306"/>
        <v>0</v>
      </c>
      <c r="AJ185" s="34">
        <f t="shared" si="306"/>
        <v>86</v>
      </c>
      <c r="AK185" s="108">
        <f t="shared" si="306"/>
        <v>0</v>
      </c>
      <c r="AL185" s="108">
        <f t="shared" si="306"/>
        <v>0</v>
      </c>
      <c r="AM185" s="108">
        <f t="shared" si="306"/>
        <v>0</v>
      </c>
      <c r="AN185" s="34">
        <f t="shared" si="306"/>
        <v>86</v>
      </c>
      <c r="AO185" s="34">
        <f t="shared" si="306"/>
        <v>0</v>
      </c>
      <c r="AP185" s="34">
        <f t="shared" si="306"/>
        <v>86</v>
      </c>
      <c r="AQ185" s="108">
        <f t="shared" si="306"/>
        <v>0</v>
      </c>
      <c r="AR185" s="108">
        <f t="shared" si="306"/>
        <v>0</v>
      </c>
      <c r="AS185" s="108">
        <f t="shared" si="306"/>
        <v>0</v>
      </c>
      <c r="AT185" s="34">
        <f t="shared" si="306"/>
        <v>86</v>
      </c>
      <c r="AU185" s="34">
        <f t="shared" si="306"/>
        <v>0</v>
      </c>
      <c r="AV185" s="34">
        <f t="shared" si="306"/>
        <v>86</v>
      </c>
    </row>
    <row r="186" spans="1:48" ht="49.5">
      <c r="A186" s="31" t="s">
        <v>209</v>
      </c>
      <c r="B186" s="32" t="s">
        <v>51</v>
      </c>
      <c r="C186" s="32" t="s">
        <v>8</v>
      </c>
      <c r="D186" s="43" t="s">
        <v>492</v>
      </c>
      <c r="E186" s="32"/>
      <c r="F186" s="34">
        <f t="shared" si="304"/>
        <v>86</v>
      </c>
      <c r="G186" s="34">
        <f t="shared" si="304"/>
        <v>86</v>
      </c>
      <c r="H186" s="34">
        <f t="shared" si="304"/>
        <v>0</v>
      </c>
      <c r="I186" s="34">
        <f t="shared" si="304"/>
        <v>0</v>
      </c>
      <c r="J186" s="34">
        <f t="shared" si="304"/>
        <v>86</v>
      </c>
      <c r="K186" s="34"/>
      <c r="L186" s="34">
        <f t="shared" si="304"/>
        <v>86</v>
      </c>
      <c r="M186" s="34">
        <f t="shared" si="304"/>
        <v>0</v>
      </c>
      <c r="N186" s="34">
        <f t="shared" si="304"/>
        <v>0</v>
      </c>
      <c r="O186" s="34">
        <f t="shared" si="304"/>
        <v>0</v>
      </c>
      <c r="P186" s="34">
        <f t="shared" si="304"/>
        <v>86</v>
      </c>
      <c r="Q186" s="34">
        <f t="shared" si="304"/>
        <v>0</v>
      </c>
      <c r="R186" s="34">
        <f t="shared" si="304"/>
        <v>86</v>
      </c>
      <c r="S186" s="34">
        <f t="shared" si="305"/>
        <v>0</v>
      </c>
      <c r="T186" s="34">
        <f t="shared" si="305"/>
        <v>0</v>
      </c>
      <c r="U186" s="34">
        <f t="shared" si="305"/>
        <v>0</v>
      </c>
      <c r="V186" s="34">
        <f t="shared" si="305"/>
        <v>86</v>
      </c>
      <c r="W186" s="34">
        <f t="shared" si="305"/>
        <v>0</v>
      </c>
      <c r="X186" s="34">
        <f t="shared" si="305"/>
        <v>86</v>
      </c>
      <c r="Y186" s="34">
        <f t="shared" si="305"/>
        <v>0</v>
      </c>
      <c r="Z186" s="34">
        <f t="shared" si="305"/>
        <v>0</v>
      </c>
      <c r="AA186" s="34">
        <f t="shared" si="305"/>
        <v>0</v>
      </c>
      <c r="AB186" s="34">
        <f t="shared" si="305"/>
        <v>86</v>
      </c>
      <c r="AC186" s="34">
        <f t="shared" si="305"/>
        <v>0</v>
      </c>
      <c r="AD186" s="34">
        <f t="shared" si="305"/>
        <v>86</v>
      </c>
      <c r="AE186" s="34">
        <f t="shared" si="305"/>
        <v>0</v>
      </c>
      <c r="AF186" s="34">
        <f t="shared" si="305"/>
        <v>0</v>
      </c>
      <c r="AG186" s="34">
        <f t="shared" si="305"/>
        <v>0</v>
      </c>
      <c r="AH186" s="34">
        <f t="shared" si="306"/>
        <v>86</v>
      </c>
      <c r="AI186" s="34">
        <f t="shared" si="306"/>
        <v>0</v>
      </c>
      <c r="AJ186" s="34">
        <f t="shared" si="306"/>
        <v>86</v>
      </c>
      <c r="AK186" s="108">
        <f t="shared" si="306"/>
        <v>0</v>
      </c>
      <c r="AL186" s="108">
        <f t="shared" si="306"/>
        <v>0</v>
      </c>
      <c r="AM186" s="108">
        <f t="shared" si="306"/>
        <v>0</v>
      </c>
      <c r="AN186" s="34">
        <f t="shared" si="306"/>
        <v>86</v>
      </c>
      <c r="AO186" s="34">
        <f t="shared" si="306"/>
        <v>0</v>
      </c>
      <c r="AP186" s="34">
        <f t="shared" si="306"/>
        <v>86</v>
      </c>
      <c r="AQ186" s="108">
        <f t="shared" si="306"/>
        <v>0</v>
      </c>
      <c r="AR186" s="108">
        <f t="shared" si="306"/>
        <v>0</v>
      </c>
      <c r="AS186" s="108">
        <f t="shared" si="306"/>
        <v>0</v>
      </c>
      <c r="AT186" s="34">
        <f t="shared" si="306"/>
        <v>86</v>
      </c>
      <c r="AU186" s="34">
        <f t="shared" si="306"/>
        <v>0</v>
      </c>
      <c r="AV186" s="34">
        <f t="shared" si="306"/>
        <v>86</v>
      </c>
    </row>
    <row r="187" spans="1:48" ht="33">
      <c r="A187" s="83" t="s">
        <v>437</v>
      </c>
      <c r="B187" s="32" t="s">
        <v>51</v>
      </c>
      <c r="C187" s="32" t="s">
        <v>8</v>
      </c>
      <c r="D187" s="43" t="s">
        <v>492</v>
      </c>
      <c r="E187" s="32" t="s">
        <v>79</v>
      </c>
      <c r="F187" s="34">
        <f t="shared" si="304"/>
        <v>86</v>
      </c>
      <c r="G187" s="34">
        <f t="shared" si="304"/>
        <v>86</v>
      </c>
      <c r="H187" s="34">
        <f t="shared" si="304"/>
        <v>0</v>
      </c>
      <c r="I187" s="34">
        <f t="shared" si="304"/>
        <v>0</v>
      </c>
      <c r="J187" s="34">
        <f t="shared" si="304"/>
        <v>86</v>
      </c>
      <c r="K187" s="34"/>
      <c r="L187" s="34">
        <f t="shared" si="304"/>
        <v>86</v>
      </c>
      <c r="M187" s="34">
        <f t="shared" si="304"/>
        <v>0</v>
      </c>
      <c r="N187" s="34">
        <f t="shared" si="304"/>
        <v>0</v>
      </c>
      <c r="O187" s="34">
        <f t="shared" si="304"/>
        <v>0</v>
      </c>
      <c r="P187" s="34">
        <f t="shared" si="304"/>
        <v>86</v>
      </c>
      <c r="Q187" s="34">
        <f t="shared" si="304"/>
        <v>0</v>
      </c>
      <c r="R187" s="34">
        <f t="shared" si="304"/>
        <v>86</v>
      </c>
      <c r="S187" s="34">
        <f t="shared" si="305"/>
        <v>0</v>
      </c>
      <c r="T187" s="34">
        <f t="shared" si="305"/>
        <v>0</v>
      </c>
      <c r="U187" s="34">
        <f t="shared" si="305"/>
        <v>0</v>
      </c>
      <c r="V187" s="34">
        <f t="shared" si="305"/>
        <v>86</v>
      </c>
      <c r="W187" s="34">
        <f t="shared" si="305"/>
        <v>0</v>
      </c>
      <c r="X187" s="34">
        <f t="shared" si="305"/>
        <v>86</v>
      </c>
      <c r="Y187" s="34">
        <f t="shared" si="305"/>
        <v>0</v>
      </c>
      <c r="Z187" s="34">
        <f t="shared" si="305"/>
        <v>0</v>
      </c>
      <c r="AA187" s="34">
        <f t="shared" si="305"/>
        <v>0</v>
      </c>
      <c r="AB187" s="34">
        <f t="shared" si="305"/>
        <v>86</v>
      </c>
      <c r="AC187" s="34">
        <f t="shared" si="305"/>
        <v>0</v>
      </c>
      <c r="AD187" s="34">
        <f t="shared" si="305"/>
        <v>86</v>
      </c>
      <c r="AE187" s="34">
        <f t="shared" si="305"/>
        <v>0</v>
      </c>
      <c r="AF187" s="34">
        <f t="shared" si="305"/>
        <v>0</v>
      </c>
      <c r="AG187" s="34">
        <f t="shared" si="305"/>
        <v>0</v>
      </c>
      <c r="AH187" s="34">
        <f t="shared" si="306"/>
        <v>86</v>
      </c>
      <c r="AI187" s="34">
        <f t="shared" si="306"/>
        <v>0</v>
      </c>
      <c r="AJ187" s="34">
        <f t="shared" si="306"/>
        <v>86</v>
      </c>
      <c r="AK187" s="108">
        <f t="shared" si="306"/>
        <v>0</v>
      </c>
      <c r="AL187" s="108">
        <f t="shared" si="306"/>
        <v>0</v>
      </c>
      <c r="AM187" s="108">
        <f t="shared" si="306"/>
        <v>0</v>
      </c>
      <c r="AN187" s="34">
        <f t="shared" si="306"/>
        <v>86</v>
      </c>
      <c r="AO187" s="34">
        <f t="shared" si="306"/>
        <v>0</v>
      </c>
      <c r="AP187" s="34">
        <f t="shared" si="306"/>
        <v>86</v>
      </c>
      <c r="AQ187" s="108">
        <f t="shared" si="306"/>
        <v>0</v>
      </c>
      <c r="AR187" s="108">
        <f t="shared" si="306"/>
        <v>0</v>
      </c>
      <c r="AS187" s="108">
        <f t="shared" si="306"/>
        <v>0</v>
      </c>
      <c r="AT187" s="34">
        <f t="shared" si="306"/>
        <v>86</v>
      </c>
      <c r="AU187" s="34">
        <f t="shared" si="306"/>
        <v>0</v>
      </c>
      <c r="AV187" s="34">
        <f t="shared" si="306"/>
        <v>86</v>
      </c>
    </row>
    <row r="188" spans="1:48" ht="49.5">
      <c r="A188" s="42" t="s">
        <v>176</v>
      </c>
      <c r="B188" s="32" t="s">
        <v>51</v>
      </c>
      <c r="C188" s="32" t="s">
        <v>8</v>
      </c>
      <c r="D188" s="43" t="s">
        <v>492</v>
      </c>
      <c r="E188" s="32" t="s">
        <v>175</v>
      </c>
      <c r="F188" s="34">
        <v>86</v>
      </c>
      <c r="G188" s="34">
        <v>86</v>
      </c>
      <c r="H188" s="34"/>
      <c r="I188" s="34"/>
      <c r="J188" s="34">
        <f>F188+H188</f>
        <v>86</v>
      </c>
      <c r="K188" s="34"/>
      <c r="L188" s="34">
        <f>G188+I188</f>
        <v>86</v>
      </c>
      <c r="M188" s="22"/>
      <c r="N188" s="22"/>
      <c r="O188" s="22"/>
      <c r="P188" s="34">
        <f>J188+M188</f>
        <v>86</v>
      </c>
      <c r="Q188" s="34">
        <f>K188+N188</f>
        <v>0</v>
      </c>
      <c r="R188" s="34">
        <f>L188+O188</f>
        <v>86</v>
      </c>
      <c r="S188" s="22"/>
      <c r="T188" s="22"/>
      <c r="U188" s="22"/>
      <c r="V188" s="34">
        <f>P188+S188</f>
        <v>86</v>
      </c>
      <c r="W188" s="34">
        <f>Q188+T188</f>
        <v>0</v>
      </c>
      <c r="X188" s="34">
        <f>R188+U188</f>
        <v>86</v>
      </c>
      <c r="Y188" s="22"/>
      <c r="Z188" s="22"/>
      <c r="AA188" s="22"/>
      <c r="AB188" s="34">
        <f>V188+Y188</f>
        <v>86</v>
      </c>
      <c r="AC188" s="34">
        <f>W188+Z188</f>
        <v>0</v>
      </c>
      <c r="AD188" s="34">
        <f>X188+AA188</f>
        <v>86</v>
      </c>
      <c r="AE188" s="22"/>
      <c r="AF188" s="22"/>
      <c r="AG188" s="22"/>
      <c r="AH188" s="34">
        <f>AB188+AE188</f>
        <v>86</v>
      </c>
      <c r="AI188" s="34">
        <f>AC188+AF188</f>
        <v>0</v>
      </c>
      <c r="AJ188" s="34">
        <f>AD188+AG188</f>
        <v>86</v>
      </c>
      <c r="AK188" s="115"/>
      <c r="AL188" s="115"/>
      <c r="AM188" s="115"/>
      <c r="AN188" s="34">
        <f>AH188+AK188</f>
        <v>86</v>
      </c>
      <c r="AO188" s="34">
        <f>AI188+AL188</f>
        <v>0</v>
      </c>
      <c r="AP188" s="34">
        <f>AJ188+AM188</f>
        <v>86</v>
      </c>
      <c r="AQ188" s="115"/>
      <c r="AR188" s="115"/>
      <c r="AS188" s="115"/>
      <c r="AT188" s="34">
        <f>AN188+AQ188</f>
        <v>86</v>
      </c>
      <c r="AU188" s="34">
        <f>AO188+AR188</f>
        <v>0</v>
      </c>
      <c r="AV188" s="34">
        <f>AP188+AS188</f>
        <v>86</v>
      </c>
    </row>
    <row r="189" spans="1:48" ht="66">
      <c r="A189" s="42" t="s">
        <v>493</v>
      </c>
      <c r="B189" s="32" t="s">
        <v>51</v>
      </c>
      <c r="C189" s="32" t="s">
        <v>8</v>
      </c>
      <c r="D189" s="43" t="s">
        <v>306</v>
      </c>
      <c r="E189" s="32"/>
      <c r="F189" s="34">
        <f>F190+F194+F198</f>
        <v>45005</v>
      </c>
      <c r="G189" s="34">
        <f>G190+G194+G198</f>
        <v>45005</v>
      </c>
      <c r="H189" s="34">
        <f>H190+H194+H198</f>
        <v>0</v>
      </c>
      <c r="I189" s="34">
        <f>I190+I194+I198</f>
        <v>0</v>
      </c>
      <c r="J189" s="34">
        <f>J190+J194+J198</f>
        <v>45005</v>
      </c>
      <c r="K189" s="34"/>
      <c r="L189" s="34">
        <f>L190+L194+L198</f>
        <v>45005</v>
      </c>
      <c r="M189" s="34">
        <f t="shared" ref="M189:R189" si="307">M190+M194+M198</f>
        <v>0</v>
      </c>
      <c r="N189" s="34">
        <f t="shared" si="307"/>
        <v>0</v>
      </c>
      <c r="O189" s="34">
        <f t="shared" si="307"/>
        <v>0</v>
      </c>
      <c r="P189" s="34">
        <f t="shared" si="307"/>
        <v>45005</v>
      </c>
      <c r="Q189" s="34">
        <f t="shared" si="307"/>
        <v>0</v>
      </c>
      <c r="R189" s="34">
        <f t="shared" si="307"/>
        <v>45005</v>
      </c>
      <c r="S189" s="34">
        <f t="shared" ref="S189:X189" si="308">S190+S194+S198</f>
        <v>0</v>
      </c>
      <c r="T189" s="34">
        <f t="shared" si="308"/>
        <v>0</v>
      </c>
      <c r="U189" s="34">
        <f t="shared" si="308"/>
        <v>0</v>
      </c>
      <c r="V189" s="34">
        <f t="shared" si="308"/>
        <v>45005</v>
      </c>
      <c r="W189" s="34">
        <f t="shared" si="308"/>
        <v>0</v>
      </c>
      <c r="X189" s="34">
        <f t="shared" si="308"/>
        <v>45005</v>
      </c>
      <c r="Y189" s="34">
        <f t="shared" ref="Y189:AD189" si="309">Y190+Y194+Y198</f>
        <v>0</v>
      </c>
      <c r="Z189" s="34">
        <f t="shared" si="309"/>
        <v>0</v>
      </c>
      <c r="AA189" s="34">
        <f t="shared" si="309"/>
        <v>0</v>
      </c>
      <c r="AB189" s="34">
        <f t="shared" si="309"/>
        <v>45005</v>
      </c>
      <c r="AC189" s="34">
        <f t="shared" si="309"/>
        <v>0</v>
      </c>
      <c r="AD189" s="34">
        <f t="shared" si="309"/>
        <v>45005</v>
      </c>
      <c r="AE189" s="34">
        <f t="shared" ref="AE189:AJ189" si="310">AE190+AE194+AE198</f>
        <v>0</v>
      </c>
      <c r="AF189" s="34">
        <f t="shared" si="310"/>
        <v>0</v>
      </c>
      <c r="AG189" s="34">
        <f t="shared" si="310"/>
        <v>0</v>
      </c>
      <c r="AH189" s="34">
        <f t="shared" si="310"/>
        <v>45005</v>
      </c>
      <c r="AI189" s="34">
        <f t="shared" si="310"/>
        <v>0</v>
      </c>
      <c r="AJ189" s="34">
        <f t="shared" si="310"/>
        <v>45005</v>
      </c>
      <c r="AK189" s="108">
        <f t="shared" ref="AK189:AP189" si="311">AK190+AK194+AK198</f>
        <v>0</v>
      </c>
      <c r="AL189" s="108">
        <f t="shared" si="311"/>
        <v>0</v>
      </c>
      <c r="AM189" s="108">
        <f t="shared" si="311"/>
        <v>0</v>
      </c>
      <c r="AN189" s="34">
        <f t="shared" si="311"/>
        <v>45005</v>
      </c>
      <c r="AO189" s="34">
        <f t="shared" si="311"/>
        <v>0</v>
      </c>
      <c r="AP189" s="34">
        <f t="shared" si="311"/>
        <v>45005</v>
      </c>
      <c r="AQ189" s="108">
        <f t="shared" ref="AQ189:AV189" si="312">AQ190+AQ194+AQ198</f>
        <v>0</v>
      </c>
      <c r="AR189" s="108">
        <f t="shared" si="312"/>
        <v>0</v>
      </c>
      <c r="AS189" s="108">
        <f t="shared" si="312"/>
        <v>0</v>
      </c>
      <c r="AT189" s="34">
        <f t="shared" si="312"/>
        <v>45005</v>
      </c>
      <c r="AU189" s="34">
        <f t="shared" si="312"/>
        <v>0</v>
      </c>
      <c r="AV189" s="34">
        <f t="shared" si="312"/>
        <v>45005</v>
      </c>
    </row>
    <row r="190" spans="1:48" ht="16.5">
      <c r="A190" s="31" t="s">
        <v>77</v>
      </c>
      <c r="B190" s="32" t="s">
        <v>51</v>
      </c>
      <c r="C190" s="32" t="s">
        <v>8</v>
      </c>
      <c r="D190" s="43" t="s">
        <v>307</v>
      </c>
      <c r="E190" s="32"/>
      <c r="F190" s="34">
        <f t="shared" ref="F190:U192" si="313">F191</f>
        <v>907</v>
      </c>
      <c r="G190" s="34">
        <f t="shared" si="313"/>
        <v>907</v>
      </c>
      <c r="H190" s="34">
        <f t="shared" si="313"/>
        <v>0</v>
      </c>
      <c r="I190" s="34">
        <f t="shared" si="313"/>
        <v>0</v>
      </c>
      <c r="J190" s="34">
        <f t="shared" si="313"/>
        <v>907</v>
      </c>
      <c r="K190" s="34"/>
      <c r="L190" s="34">
        <f t="shared" si="313"/>
        <v>907</v>
      </c>
      <c r="M190" s="34">
        <f t="shared" si="313"/>
        <v>0</v>
      </c>
      <c r="N190" s="34">
        <f t="shared" si="313"/>
        <v>0</v>
      </c>
      <c r="O190" s="34">
        <f t="shared" si="313"/>
        <v>0</v>
      </c>
      <c r="P190" s="34">
        <f t="shared" si="313"/>
        <v>907</v>
      </c>
      <c r="Q190" s="34">
        <f t="shared" si="313"/>
        <v>0</v>
      </c>
      <c r="R190" s="34">
        <f t="shared" si="313"/>
        <v>907</v>
      </c>
      <c r="S190" s="34">
        <f t="shared" si="313"/>
        <v>0</v>
      </c>
      <c r="T190" s="34">
        <f t="shared" si="313"/>
        <v>0</v>
      </c>
      <c r="U190" s="34">
        <f t="shared" si="313"/>
        <v>0</v>
      </c>
      <c r="V190" s="34">
        <f t="shared" ref="S190:AH192" si="314">V191</f>
        <v>907</v>
      </c>
      <c r="W190" s="34">
        <f t="shared" si="314"/>
        <v>0</v>
      </c>
      <c r="X190" s="34">
        <f t="shared" si="314"/>
        <v>907</v>
      </c>
      <c r="Y190" s="34">
        <f t="shared" si="314"/>
        <v>0</v>
      </c>
      <c r="Z190" s="34">
        <f t="shared" si="314"/>
        <v>0</v>
      </c>
      <c r="AA190" s="34">
        <f t="shared" si="314"/>
        <v>0</v>
      </c>
      <c r="AB190" s="34">
        <f t="shared" si="314"/>
        <v>907</v>
      </c>
      <c r="AC190" s="34">
        <f t="shared" si="314"/>
        <v>0</v>
      </c>
      <c r="AD190" s="34">
        <f t="shared" si="314"/>
        <v>907</v>
      </c>
      <c r="AE190" s="34">
        <f t="shared" si="314"/>
        <v>0</v>
      </c>
      <c r="AF190" s="34">
        <f t="shared" si="314"/>
        <v>0</v>
      </c>
      <c r="AG190" s="34">
        <f t="shared" si="314"/>
        <v>0</v>
      </c>
      <c r="AH190" s="34">
        <f t="shared" si="314"/>
        <v>907</v>
      </c>
      <c r="AI190" s="34">
        <f t="shared" ref="AH190:AV192" si="315">AI191</f>
        <v>0</v>
      </c>
      <c r="AJ190" s="34">
        <f t="shared" si="315"/>
        <v>907</v>
      </c>
      <c r="AK190" s="108">
        <f t="shared" si="315"/>
        <v>0</v>
      </c>
      <c r="AL190" s="108">
        <f t="shared" si="315"/>
        <v>0</v>
      </c>
      <c r="AM190" s="108">
        <f t="shared" si="315"/>
        <v>0</v>
      </c>
      <c r="AN190" s="34">
        <f t="shared" si="315"/>
        <v>907</v>
      </c>
      <c r="AO190" s="34">
        <f t="shared" si="315"/>
        <v>0</v>
      </c>
      <c r="AP190" s="34">
        <f t="shared" si="315"/>
        <v>907</v>
      </c>
      <c r="AQ190" s="108">
        <f t="shared" si="315"/>
        <v>0</v>
      </c>
      <c r="AR190" s="108">
        <f t="shared" si="315"/>
        <v>0</v>
      </c>
      <c r="AS190" s="108">
        <f t="shared" si="315"/>
        <v>0</v>
      </c>
      <c r="AT190" s="34">
        <f t="shared" si="315"/>
        <v>907</v>
      </c>
      <c r="AU190" s="34">
        <f t="shared" si="315"/>
        <v>0</v>
      </c>
      <c r="AV190" s="34">
        <f t="shared" si="315"/>
        <v>907</v>
      </c>
    </row>
    <row r="191" spans="1:48" ht="49.5">
      <c r="A191" s="31" t="s">
        <v>209</v>
      </c>
      <c r="B191" s="32" t="s">
        <v>51</v>
      </c>
      <c r="C191" s="32" t="s">
        <v>8</v>
      </c>
      <c r="D191" s="43" t="s">
        <v>308</v>
      </c>
      <c r="E191" s="32"/>
      <c r="F191" s="34">
        <f t="shared" si="313"/>
        <v>907</v>
      </c>
      <c r="G191" s="34">
        <f t="shared" si="313"/>
        <v>907</v>
      </c>
      <c r="H191" s="34">
        <f t="shared" si="313"/>
        <v>0</v>
      </c>
      <c r="I191" s="34">
        <f t="shared" si="313"/>
        <v>0</v>
      </c>
      <c r="J191" s="34">
        <f t="shared" si="313"/>
        <v>907</v>
      </c>
      <c r="K191" s="34"/>
      <c r="L191" s="34">
        <f t="shared" si="313"/>
        <v>907</v>
      </c>
      <c r="M191" s="34">
        <f t="shared" si="313"/>
        <v>0</v>
      </c>
      <c r="N191" s="34">
        <f t="shared" si="313"/>
        <v>0</v>
      </c>
      <c r="O191" s="34">
        <f t="shared" si="313"/>
        <v>0</v>
      </c>
      <c r="P191" s="34">
        <f t="shared" si="313"/>
        <v>907</v>
      </c>
      <c r="Q191" s="34">
        <f t="shared" si="313"/>
        <v>0</v>
      </c>
      <c r="R191" s="34">
        <f t="shared" si="313"/>
        <v>907</v>
      </c>
      <c r="S191" s="34">
        <f t="shared" si="314"/>
        <v>0</v>
      </c>
      <c r="T191" s="34">
        <f t="shared" si="314"/>
        <v>0</v>
      </c>
      <c r="U191" s="34">
        <f t="shared" si="314"/>
        <v>0</v>
      </c>
      <c r="V191" s="34">
        <f t="shared" si="314"/>
        <v>907</v>
      </c>
      <c r="W191" s="34">
        <f t="shared" si="314"/>
        <v>0</v>
      </c>
      <c r="X191" s="34">
        <f t="shared" si="314"/>
        <v>907</v>
      </c>
      <c r="Y191" s="34">
        <f t="shared" si="314"/>
        <v>0</v>
      </c>
      <c r="Z191" s="34">
        <f t="shared" si="314"/>
        <v>0</v>
      </c>
      <c r="AA191" s="34">
        <f t="shared" si="314"/>
        <v>0</v>
      </c>
      <c r="AB191" s="34">
        <f t="shared" si="314"/>
        <v>907</v>
      </c>
      <c r="AC191" s="34">
        <f t="shared" si="314"/>
        <v>0</v>
      </c>
      <c r="AD191" s="34">
        <f t="shared" si="314"/>
        <v>907</v>
      </c>
      <c r="AE191" s="34">
        <f t="shared" si="314"/>
        <v>0</v>
      </c>
      <c r="AF191" s="34">
        <f t="shared" si="314"/>
        <v>0</v>
      </c>
      <c r="AG191" s="34">
        <f t="shared" si="314"/>
        <v>0</v>
      </c>
      <c r="AH191" s="34">
        <f t="shared" si="315"/>
        <v>907</v>
      </c>
      <c r="AI191" s="34">
        <f t="shared" si="315"/>
        <v>0</v>
      </c>
      <c r="AJ191" s="34">
        <f t="shared" si="315"/>
        <v>907</v>
      </c>
      <c r="AK191" s="108">
        <f t="shared" si="315"/>
        <v>0</v>
      </c>
      <c r="AL191" s="108">
        <f t="shared" si="315"/>
        <v>0</v>
      </c>
      <c r="AM191" s="108">
        <f t="shared" si="315"/>
        <v>0</v>
      </c>
      <c r="AN191" s="34">
        <f t="shared" si="315"/>
        <v>907</v>
      </c>
      <c r="AO191" s="34">
        <f t="shared" si="315"/>
        <v>0</v>
      </c>
      <c r="AP191" s="34">
        <f t="shared" si="315"/>
        <v>907</v>
      </c>
      <c r="AQ191" s="108">
        <f t="shared" si="315"/>
        <v>0</v>
      </c>
      <c r="AR191" s="108">
        <f t="shared" si="315"/>
        <v>0</v>
      </c>
      <c r="AS191" s="108">
        <f t="shared" si="315"/>
        <v>0</v>
      </c>
      <c r="AT191" s="34">
        <f t="shared" si="315"/>
        <v>907</v>
      </c>
      <c r="AU191" s="34">
        <f t="shared" si="315"/>
        <v>0</v>
      </c>
      <c r="AV191" s="34">
        <f t="shared" si="315"/>
        <v>907</v>
      </c>
    </row>
    <row r="192" spans="1:48" ht="33">
      <c r="A192" s="83" t="s">
        <v>437</v>
      </c>
      <c r="B192" s="32" t="s">
        <v>51</v>
      </c>
      <c r="C192" s="32" t="s">
        <v>8</v>
      </c>
      <c r="D192" s="43" t="s">
        <v>308</v>
      </c>
      <c r="E192" s="32" t="s">
        <v>79</v>
      </c>
      <c r="F192" s="34">
        <f t="shared" si="313"/>
        <v>907</v>
      </c>
      <c r="G192" s="34">
        <f t="shared" si="313"/>
        <v>907</v>
      </c>
      <c r="H192" s="34">
        <f t="shared" si="313"/>
        <v>0</v>
      </c>
      <c r="I192" s="34">
        <f t="shared" si="313"/>
        <v>0</v>
      </c>
      <c r="J192" s="34">
        <f t="shared" si="313"/>
        <v>907</v>
      </c>
      <c r="K192" s="34"/>
      <c r="L192" s="34">
        <f t="shared" si="313"/>
        <v>907</v>
      </c>
      <c r="M192" s="34">
        <f t="shared" si="313"/>
        <v>0</v>
      </c>
      <c r="N192" s="34">
        <f t="shared" si="313"/>
        <v>0</v>
      </c>
      <c r="O192" s="34">
        <f t="shared" si="313"/>
        <v>0</v>
      </c>
      <c r="P192" s="34">
        <f t="shared" si="313"/>
        <v>907</v>
      </c>
      <c r="Q192" s="34">
        <f t="shared" si="313"/>
        <v>0</v>
      </c>
      <c r="R192" s="34">
        <f t="shared" si="313"/>
        <v>907</v>
      </c>
      <c r="S192" s="34">
        <f t="shared" si="314"/>
        <v>0</v>
      </c>
      <c r="T192" s="34">
        <f t="shared" si="314"/>
        <v>0</v>
      </c>
      <c r="U192" s="34">
        <f t="shared" si="314"/>
        <v>0</v>
      </c>
      <c r="V192" s="34">
        <f t="shared" si="314"/>
        <v>907</v>
      </c>
      <c r="W192" s="34">
        <f t="shared" si="314"/>
        <v>0</v>
      </c>
      <c r="X192" s="34">
        <f t="shared" si="314"/>
        <v>907</v>
      </c>
      <c r="Y192" s="34">
        <f t="shared" si="314"/>
        <v>0</v>
      </c>
      <c r="Z192" s="34">
        <f t="shared" si="314"/>
        <v>0</v>
      </c>
      <c r="AA192" s="34">
        <f t="shared" si="314"/>
        <v>0</v>
      </c>
      <c r="AB192" s="34">
        <f t="shared" si="314"/>
        <v>907</v>
      </c>
      <c r="AC192" s="34">
        <f t="shared" si="314"/>
        <v>0</v>
      </c>
      <c r="AD192" s="34">
        <f t="shared" si="314"/>
        <v>907</v>
      </c>
      <c r="AE192" s="34">
        <f t="shared" si="314"/>
        <v>0</v>
      </c>
      <c r="AF192" s="34">
        <f t="shared" si="314"/>
        <v>0</v>
      </c>
      <c r="AG192" s="34">
        <f t="shared" si="314"/>
        <v>0</v>
      </c>
      <c r="AH192" s="34">
        <f t="shared" si="315"/>
        <v>907</v>
      </c>
      <c r="AI192" s="34">
        <f t="shared" si="315"/>
        <v>0</v>
      </c>
      <c r="AJ192" s="34">
        <f t="shared" si="315"/>
        <v>907</v>
      </c>
      <c r="AK192" s="108">
        <f t="shared" si="315"/>
        <v>0</v>
      </c>
      <c r="AL192" s="108">
        <f t="shared" si="315"/>
        <v>0</v>
      </c>
      <c r="AM192" s="108">
        <f t="shared" si="315"/>
        <v>0</v>
      </c>
      <c r="AN192" s="34">
        <f t="shared" si="315"/>
        <v>907</v>
      </c>
      <c r="AO192" s="34">
        <f t="shared" si="315"/>
        <v>0</v>
      </c>
      <c r="AP192" s="34">
        <f t="shared" si="315"/>
        <v>907</v>
      </c>
      <c r="AQ192" s="108">
        <f t="shared" si="315"/>
        <v>0</v>
      </c>
      <c r="AR192" s="108">
        <f t="shared" si="315"/>
        <v>0</v>
      </c>
      <c r="AS192" s="108">
        <f t="shared" si="315"/>
        <v>0</v>
      </c>
      <c r="AT192" s="34">
        <f t="shared" si="315"/>
        <v>907</v>
      </c>
      <c r="AU192" s="34">
        <f t="shared" si="315"/>
        <v>0</v>
      </c>
      <c r="AV192" s="34">
        <f t="shared" si="315"/>
        <v>907</v>
      </c>
    </row>
    <row r="193" spans="1:48" ht="49.5">
      <c r="A193" s="42" t="s">
        <v>176</v>
      </c>
      <c r="B193" s="32" t="s">
        <v>51</v>
      </c>
      <c r="C193" s="32" t="s">
        <v>8</v>
      </c>
      <c r="D193" s="43" t="s">
        <v>308</v>
      </c>
      <c r="E193" s="32" t="s">
        <v>175</v>
      </c>
      <c r="F193" s="34">
        <v>907</v>
      </c>
      <c r="G193" s="34">
        <v>907</v>
      </c>
      <c r="H193" s="34"/>
      <c r="I193" s="34"/>
      <c r="J193" s="34">
        <f>F193+H193</f>
        <v>907</v>
      </c>
      <c r="K193" s="34"/>
      <c r="L193" s="34">
        <f>G193+I193</f>
        <v>907</v>
      </c>
      <c r="M193" s="22"/>
      <c r="N193" s="22"/>
      <c r="O193" s="22"/>
      <c r="P193" s="34">
        <f>J193+M193</f>
        <v>907</v>
      </c>
      <c r="Q193" s="34">
        <f>K193+N193</f>
        <v>0</v>
      </c>
      <c r="R193" s="34">
        <f>L193+O193</f>
        <v>907</v>
      </c>
      <c r="S193" s="22"/>
      <c r="T193" s="22"/>
      <c r="U193" s="22"/>
      <c r="V193" s="34">
        <f>P193+S193</f>
        <v>907</v>
      </c>
      <c r="W193" s="34">
        <f>Q193+T193</f>
        <v>0</v>
      </c>
      <c r="X193" s="34">
        <f>R193+U193</f>
        <v>907</v>
      </c>
      <c r="Y193" s="22"/>
      <c r="Z193" s="22"/>
      <c r="AA193" s="22"/>
      <c r="AB193" s="34">
        <f>V193+Y193</f>
        <v>907</v>
      </c>
      <c r="AC193" s="34">
        <f>W193+Z193</f>
        <v>0</v>
      </c>
      <c r="AD193" s="34">
        <f>X193+AA193</f>
        <v>907</v>
      </c>
      <c r="AE193" s="22"/>
      <c r="AF193" s="22"/>
      <c r="AG193" s="22"/>
      <c r="AH193" s="34">
        <f>AB193+AE193</f>
        <v>907</v>
      </c>
      <c r="AI193" s="34">
        <f>AC193+AF193</f>
        <v>0</v>
      </c>
      <c r="AJ193" s="34">
        <f>AD193+AG193</f>
        <v>907</v>
      </c>
      <c r="AK193" s="115"/>
      <c r="AL193" s="115"/>
      <c r="AM193" s="115"/>
      <c r="AN193" s="34">
        <f>AH193+AK193</f>
        <v>907</v>
      </c>
      <c r="AO193" s="34">
        <f>AI193+AL193</f>
        <v>0</v>
      </c>
      <c r="AP193" s="34">
        <f>AJ193+AM193</f>
        <v>907</v>
      </c>
      <c r="AQ193" s="115"/>
      <c r="AR193" s="115"/>
      <c r="AS193" s="115"/>
      <c r="AT193" s="34">
        <f>AN193+AQ193</f>
        <v>907</v>
      </c>
      <c r="AU193" s="34">
        <f>AO193+AR193</f>
        <v>0</v>
      </c>
      <c r="AV193" s="34">
        <f>AP193+AS193</f>
        <v>907</v>
      </c>
    </row>
    <row r="194" spans="1:48" ht="16.5">
      <c r="A194" s="31" t="s">
        <v>211</v>
      </c>
      <c r="B194" s="32" t="s">
        <v>51</v>
      </c>
      <c r="C194" s="32" t="s">
        <v>8</v>
      </c>
      <c r="D194" s="43" t="s">
        <v>309</v>
      </c>
      <c r="E194" s="32"/>
      <c r="F194" s="34">
        <f t="shared" ref="F194:U196" si="316">F195</f>
        <v>558</v>
      </c>
      <c r="G194" s="34">
        <f t="shared" si="316"/>
        <v>558</v>
      </c>
      <c r="H194" s="34">
        <f t="shared" si="316"/>
        <v>0</v>
      </c>
      <c r="I194" s="34">
        <f t="shared" si="316"/>
        <v>0</v>
      </c>
      <c r="J194" s="34">
        <f t="shared" si="316"/>
        <v>558</v>
      </c>
      <c r="K194" s="34"/>
      <c r="L194" s="34">
        <f t="shared" si="316"/>
        <v>558</v>
      </c>
      <c r="M194" s="34">
        <f t="shared" si="316"/>
        <v>0</v>
      </c>
      <c r="N194" s="34">
        <f t="shared" si="316"/>
        <v>0</v>
      </c>
      <c r="O194" s="34">
        <f t="shared" si="316"/>
        <v>0</v>
      </c>
      <c r="P194" s="34">
        <f t="shared" si="316"/>
        <v>558</v>
      </c>
      <c r="Q194" s="34">
        <f t="shared" si="316"/>
        <v>0</v>
      </c>
      <c r="R194" s="34">
        <f t="shared" si="316"/>
        <v>558</v>
      </c>
      <c r="S194" s="34">
        <f t="shared" si="316"/>
        <v>0</v>
      </c>
      <c r="T194" s="34">
        <f t="shared" si="316"/>
        <v>0</v>
      </c>
      <c r="U194" s="34">
        <f t="shared" si="316"/>
        <v>0</v>
      </c>
      <c r="V194" s="34">
        <f t="shared" ref="S194:AH196" si="317">V195</f>
        <v>558</v>
      </c>
      <c r="W194" s="34">
        <f t="shared" si="317"/>
        <v>0</v>
      </c>
      <c r="X194" s="34">
        <f t="shared" si="317"/>
        <v>558</v>
      </c>
      <c r="Y194" s="34">
        <f t="shared" si="317"/>
        <v>0</v>
      </c>
      <c r="Z194" s="34">
        <f t="shared" si="317"/>
        <v>0</v>
      </c>
      <c r="AA194" s="34">
        <f t="shared" si="317"/>
        <v>0</v>
      </c>
      <c r="AB194" s="34">
        <f t="shared" si="317"/>
        <v>558</v>
      </c>
      <c r="AC194" s="34">
        <f t="shared" si="317"/>
        <v>0</v>
      </c>
      <c r="AD194" s="34">
        <f t="shared" si="317"/>
        <v>558</v>
      </c>
      <c r="AE194" s="34">
        <f t="shared" si="317"/>
        <v>0</v>
      </c>
      <c r="AF194" s="34">
        <f t="shared" si="317"/>
        <v>0</v>
      </c>
      <c r="AG194" s="34">
        <f t="shared" si="317"/>
        <v>0</v>
      </c>
      <c r="AH194" s="34">
        <f t="shared" si="317"/>
        <v>558</v>
      </c>
      <c r="AI194" s="34">
        <f t="shared" ref="AH194:AV196" si="318">AI195</f>
        <v>0</v>
      </c>
      <c r="AJ194" s="34">
        <f t="shared" si="318"/>
        <v>558</v>
      </c>
      <c r="AK194" s="108">
        <f t="shared" si="318"/>
        <v>0</v>
      </c>
      <c r="AL194" s="108">
        <f t="shared" si="318"/>
        <v>0</v>
      </c>
      <c r="AM194" s="108">
        <f t="shared" si="318"/>
        <v>0</v>
      </c>
      <c r="AN194" s="34">
        <f t="shared" si="318"/>
        <v>558</v>
      </c>
      <c r="AO194" s="34">
        <f t="shared" si="318"/>
        <v>0</v>
      </c>
      <c r="AP194" s="34">
        <f t="shared" si="318"/>
        <v>558</v>
      </c>
      <c r="AQ194" s="108">
        <f t="shared" si="318"/>
        <v>0</v>
      </c>
      <c r="AR194" s="108">
        <f t="shared" si="318"/>
        <v>0</v>
      </c>
      <c r="AS194" s="108">
        <f t="shared" si="318"/>
        <v>0</v>
      </c>
      <c r="AT194" s="34">
        <f t="shared" si="318"/>
        <v>558</v>
      </c>
      <c r="AU194" s="34">
        <f t="shared" si="318"/>
        <v>0</v>
      </c>
      <c r="AV194" s="34">
        <f t="shared" si="318"/>
        <v>558</v>
      </c>
    </row>
    <row r="195" spans="1:48" ht="82.5">
      <c r="A195" s="31" t="s">
        <v>223</v>
      </c>
      <c r="B195" s="32" t="s">
        <v>51</v>
      </c>
      <c r="C195" s="32" t="s">
        <v>8</v>
      </c>
      <c r="D195" s="43" t="s">
        <v>310</v>
      </c>
      <c r="E195" s="32"/>
      <c r="F195" s="34">
        <f t="shared" si="316"/>
        <v>558</v>
      </c>
      <c r="G195" s="34">
        <f t="shared" si="316"/>
        <v>558</v>
      </c>
      <c r="H195" s="34">
        <f t="shared" si="316"/>
        <v>0</v>
      </c>
      <c r="I195" s="34">
        <f t="shared" si="316"/>
        <v>0</v>
      </c>
      <c r="J195" s="34">
        <f t="shared" si="316"/>
        <v>558</v>
      </c>
      <c r="K195" s="34"/>
      <c r="L195" s="34">
        <f t="shared" si="316"/>
        <v>558</v>
      </c>
      <c r="M195" s="34">
        <f t="shared" si="316"/>
        <v>0</v>
      </c>
      <c r="N195" s="34">
        <f t="shared" si="316"/>
        <v>0</v>
      </c>
      <c r="O195" s="34">
        <f t="shared" si="316"/>
        <v>0</v>
      </c>
      <c r="P195" s="34">
        <f t="shared" si="316"/>
        <v>558</v>
      </c>
      <c r="Q195" s="34">
        <f t="shared" si="316"/>
        <v>0</v>
      </c>
      <c r="R195" s="34">
        <f t="shared" si="316"/>
        <v>558</v>
      </c>
      <c r="S195" s="34">
        <f t="shared" si="317"/>
        <v>0</v>
      </c>
      <c r="T195" s="34">
        <f t="shared" si="317"/>
        <v>0</v>
      </c>
      <c r="U195" s="34">
        <f t="shared" si="317"/>
        <v>0</v>
      </c>
      <c r="V195" s="34">
        <f t="shared" si="317"/>
        <v>558</v>
      </c>
      <c r="W195" s="34">
        <f t="shared" si="317"/>
        <v>0</v>
      </c>
      <c r="X195" s="34">
        <f t="shared" si="317"/>
        <v>558</v>
      </c>
      <c r="Y195" s="34">
        <f t="shared" si="317"/>
        <v>0</v>
      </c>
      <c r="Z195" s="34">
        <f t="shared" si="317"/>
        <v>0</v>
      </c>
      <c r="AA195" s="34">
        <f t="shared" si="317"/>
        <v>0</v>
      </c>
      <c r="AB195" s="34">
        <f t="shared" si="317"/>
        <v>558</v>
      </c>
      <c r="AC195" s="34">
        <f t="shared" si="317"/>
        <v>0</v>
      </c>
      <c r="AD195" s="34">
        <f t="shared" si="317"/>
        <v>558</v>
      </c>
      <c r="AE195" s="34">
        <f t="shared" si="317"/>
        <v>0</v>
      </c>
      <c r="AF195" s="34">
        <f t="shared" si="317"/>
        <v>0</v>
      </c>
      <c r="AG195" s="34">
        <f t="shared" si="317"/>
        <v>0</v>
      </c>
      <c r="AH195" s="34">
        <f t="shared" si="318"/>
        <v>558</v>
      </c>
      <c r="AI195" s="34">
        <f t="shared" si="318"/>
        <v>0</v>
      </c>
      <c r="AJ195" s="34">
        <f t="shared" si="318"/>
        <v>558</v>
      </c>
      <c r="AK195" s="108">
        <f t="shared" si="318"/>
        <v>0</v>
      </c>
      <c r="AL195" s="108">
        <f t="shared" si="318"/>
        <v>0</v>
      </c>
      <c r="AM195" s="108">
        <f t="shared" si="318"/>
        <v>0</v>
      </c>
      <c r="AN195" s="34">
        <f t="shared" si="318"/>
        <v>558</v>
      </c>
      <c r="AO195" s="34">
        <f t="shared" si="318"/>
        <v>0</v>
      </c>
      <c r="AP195" s="34">
        <f t="shared" si="318"/>
        <v>558</v>
      </c>
      <c r="AQ195" s="108">
        <f t="shared" si="318"/>
        <v>0</v>
      </c>
      <c r="AR195" s="108">
        <f t="shared" si="318"/>
        <v>0</v>
      </c>
      <c r="AS195" s="108">
        <f t="shared" si="318"/>
        <v>0</v>
      </c>
      <c r="AT195" s="34">
        <f t="shared" si="318"/>
        <v>558</v>
      </c>
      <c r="AU195" s="34">
        <f t="shared" si="318"/>
        <v>0</v>
      </c>
      <c r="AV195" s="34">
        <f t="shared" si="318"/>
        <v>558</v>
      </c>
    </row>
    <row r="196" spans="1:48" ht="49.5">
      <c r="A196" s="31" t="s">
        <v>82</v>
      </c>
      <c r="B196" s="32" t="s">
        <v>51</v>
      </c>
      <c r="C196" s="32" t="s">
        <v>8</v>
      </c>
      <c r="D196" s="43" t="s">
        <v>310</v>
      </c>
      <c r="E196" s="32" t="s">
        <v>83</v>
      </c>
      <c r="F196" s="34">
        <f t="shared" si="316"/>
        <v>558</v>
      </c>
      <c r="G196" s="34">
        <f t="shared" si="316"/>
        <v>558</v>
      </c>
      <c r="H196" s="34">
        <f t="shared" si="316"/>
        <v>0</v>
      </c>
      <c r="I196" s="34">
        <f t="shared" si="316"/>
        <v>0</v>
      </c>
      <c r="J196" s="34">
        <f t="shared" si="316"/>
        <v>558</v>
      </c>
      <c r="K196" s="34"/>
      <c r="L196" s="34">
        <f t="shared" si="316"/>
        <v>558</v>
      </c>
      <c r="M196" s="34">
        <f t="shared" si="316"/>
        <v>0</v>
      </c>
      <c r="N196" s="34">
        <f t="shared" si="316"/>
        <v>0</v>
      </c>
      <c r="O196" s="34">
        <f t="shared" si="316"/>
        <v>0</v>
      </c>
      <c r="P196" s="34">
        <f t="shared" si="316"/>
        <v>558</v>
      </c>
      <c r="Q196" s="34">
        <f t="shared" si="316"/>
        <v>0</v>
      </c>
      <c r="R196" s="34">
        <f t="shared" si="316"/>
        <v>558</v>
      </c>
      <c r="S196" s="34">
        <f t="shared" si="317"/>
        <v>0</v>
      </c>
      <c r="T196" s="34">
        <f t="shared" si="317"/>
        <v>0</v>
      </c>
      <c r="U196" s="34">
        <f t="shared" si="317"/>
        <v>0</v>
      </c>
      <c r="V196" s="34">
        <f t="shared" si="317"/>
        <v>558</v>
      </c>
      <c r="W196" s="34">
        <f t="shared" si="317"/>
        <v>0</v>
      </c>
      <c r="X196" s="34">
        <f t="shared" si="317"/>
        <v>558</v>
      </c>
      <c r="Y196" s="34">
        <f t="shared" si="317"/>
        <v>0</v>
      </c>
      <c r="Z196" s="34">
        <f t="shared" si="317"/>
        <v>0</v>
      </c>
      <c r="AA196" s="34">
        <f t="shared" si="317"/>
        <v>0</v>
      </c>
      <c r="AB196" s="34">
        <f t="shared" si="317"/>
        <v>558</v>
      </c>
      <c r="AC196" s="34">
        <f t="shared" si="317"/>
        <v>0</v>
      </c>
      <c r="AD196" s="34">
        <f t="shared" si="317"/>
        <v>558</v>
      </c>
      <c r="AE196" s="34">
        <f t="shared" si="317"/>
        <v>0</v>
      </c>
      <c r="AF196" s="34">
        <f t="shared" si="317"/>
        <v>0</v>
      </c>
      <c r="AG196" s="34">
        <f t="shared" si="317"/>
        <v>0</v>
      </c>
      <c r="AH196" s="34">
        <f t="shared" si="318"/>
        <v>558</v>
      </c>
      <c r="AI196" s="34">
        <f t="shared" si="318"/>
        <v>0</v>
      </c>
      <c r="AJ196" s="34">
        <f t="shared" si="318"/>
        <v>558</v>
      </c>
      <c r="AK196" s="108">
        <f t="shared" si="318"/>
        <v>0</v>
      </c>
      <c r="AL196" s="108">
        <f t="shared" si="318"/>
        <v>0</v>
      </c>
      <c r="AM196" s="108">
        <f t="shared" si="318"/>
        <v>0</v>
      </c>
      <c r="AN196" s="34">
        <f t="shared" si="318"/>
        <v>558</v>
      </c>
      <c r="AO196" s="34">
        <f t="shared" si="318"/>
        <v>0</v>
      </c>
      <c r="AP196" s="34">
        <f t="shared" si="318"/>
        <v>558</v>
      </c>
      <c r="AQ196" s="108">
        <f t="shared" si="318"/>
        <v>0</v>
      </c>
      <c r="AR196" s="108">
        <f t="shared" si="318"/>
        <v>0</v>
      </c>
      <c r="AS196" s="108">
        <f t="shared" si="318"/>
        <v>0</v>
      </c>
      <c r="AT196" s="34">
        <f t="shared" si="318"/>
        <v>558</v>
      </c>
      <c r="AU196" s="34">
        <f t="shared" si="318"/>
        <v>0</v>
      </c>
      <c r="AV196" s="34">
        <f t="shared" si="318"/>
        <v>558</v>
      </c>
    </row>
    <row r="197" spans="1:48" ht="49.5">
      <c r="A197" s="31" t="s">
        <v>197</v>
      </c>
      <c r="B197" s="32" t="s">
        <v>51</v>
      </c>
      <c r="C197" s="32" t="s">
        <v>8</v>
      </c>
      <c r="D197" s="43" t="s">
        <v>310</v>
      </c>
      <c r="E197" s="32" t="s">
        <v>189</v>
      </c>
      <c r="F197" s="34">
        <v>558</v>
      </c>
      <c r="G197" s="34">
        <v>558</v>
      </c>
      <c r="H197" s="34"/>
      <c r="I197" s="34"/>
      <c r="J197" s="34">
        <f>F197+H197</f>
        <v>558</v>
      </c>
      <c r="K197" s="34"/>
      <c r="L197" s="34">
        <f>G197+I197</f>
        <v>558</v>
      </c>
      <c r="M197" s="22"/>
      <c r="N197" s="22"/>
      <c r="O197" s="22"/>
      <c r="P197" s="34">
        <f>J197+M197</f>
        <v>558</v>
      </c>
      <c r="Q197" s="34">
        <f>K197+N197</f>
        <v>0</v>
      </c>
      <c r="R197" s="34">
        <f>L197+O197</f>
        <v>558</v>
      </c>
      <c r="S197" s="22"/>
      <c r="T197" s="22"/>
      <c r="U197" s="22"/>
      <c r="V197" s="34">
        <f>P197+S197</f>
        <v>558</v>
      </c>
      <c r="W197" s="34">
        <f>Q197+T197</f>
        <v>0</v>
      </c>
      <c r="X197" s="34">
        <f>R197+U197</f>
        <v>558</v>
      </c>
      <c r="Y197" s="22"/>
      <c r="Z197" s="22"/>
      <c r="AA197" s="22"/>
      <c r="AB197" s="34">
        <f>V197+Y197</f>
        <v>558</v>
      </c>
      <c r="AC197" s="34">
        <f>W197+Z197</f>
        <v>0</v>
      </c>
      <c r="AD197" s="34">
        <f>X197+AA197</f>
        <v>558</v>
      </c>
      <c r="AE197" s="22"/>
      <c r="AF197" s="22"/>
      <c r="AG197" s="22"/>
      <c r="AH197" s="34">
        <f>AB197+AE197</f>
        <v>558</v>
      </c>
      <c r="AI197" s="34">
        <f>AC197+AF197</f>
        <v>0</v>
      </c>
      <c r="AJ197" s="34">
        <f>AD197+AG197</f>
        <v>558</v>
      </c>
      <c r="AK197" s="115"/>
      <c r="AL197" s="115"/>
      <c r="AM197" s="115"/>
      <c r="AN197" s="34">
        <f>AH197+AK197</f>
        <v>558</v>
      </c>
      <c r="AO197" s="34">
        <f>AI197+AL197</f>
        <v>0</v>
      </c>
      <c r="AP197" s="34">
        <f>AJ197+AM197</f>
        <v>558</v>
      </c>
      <c r="AQ197" s="115"/>
      <c r="AR197" s="115"/>
      <c r="AS197" s="115"/>
      <c r="AT197" s="34">
        <f>AN197+AQ197</f>
        <v>558</v>
      </c>
      <c r="AU197" s="34">
        <f>AO197+AR197</f>
        <v>0</v>
      </c>
      <c r="AV197" s="34">
        <f>AP197+AS197</f>
        <v>558</v>
      </c>
    </row>
    <row r="198" spans="1:48" ht="33">
      <c r="A198" s="42" t="s">
        <v>217</v>
      </c>
      <c r="B198" s="32" t="s">
        <v>51</v>
      </c>
      <c r="C198" s="32" t="s">
        <v>8</v>
      </c>
      <c r="D198" s="43" t="s">
        <v>311</v>
      </c>
      <c r="E198" s="32"/>
      <c r="F198" s="34">
        <f t="shared" ref="F198:AV198" si="319">F199</f>
        <v>43540</v>
      </c>
      <c r="G198" s="34">
        <f t="shared" si="319"/>
        <v>43540</v>
      </c>
      <c r="H198" s="34">
        <f t="shared" si="319"/>
        <v>0</v>
      </c>
      <c r="I198" s="34">
        <f t="shared" si="319"/>
        <v>0</v>
      </c>
      <c r="J198" s="34">
        <f t="shared" si="319"/>
        <v>43540</v>
      </c>
      <c r="K198" s="34"/>
      <c r="L198" s="34">
        <f t="shared" si="319"/>
        <v>43540</v>
      </c>
      <c r="M198" s="34">
        <f t="shared" si="319"/>
        <v>0</v>
      </c>
      <c r="N198" s="34">
        <f t="shared" si="319"/>
        <v>0</v>
      </c>
      <c r="O198" s="34">
        <f t="shared" si="319"/>
        <v>0</v>
      </c>
      <c r="P198" s="34">
        <f t="shared" si="319"/>
        <v>43540</v>
      </c>
      <c r="Q198" s="34">
        <f t="shared" si="319"/>
        <v>0</v>
      </c>
      <c r="R198" s="34">
        <f t="shared" si="319"/>
        <v>43540</v>
      </c>
      <c r="S198" s="34">
        <f t="shared" si="319"/>
        <v>0</v>
      </c>
      <c r="T198" s="34">
        <f t="shared" si="319"/>
        <v>0</v>
      </c>
      <c r="U198" s="34">
        <f t="shared" si="319"/>
        <v>0</v>
      </c>
      <c r="V198" s="34">
        <f t="shared" si="319"/>
        <v>43540</v>
      </c>
      <c r="W198" s="34">
        <f t="shared" si="319"/>
        <v>0</v>
      </c>
      <c r="X198" s="34">
        <f t="shared" si="319"/>
        <v>43540</v>
      </c>
      <c r="Y198" s="34">
        <f t="shared" si="319"/>
        <v>0</v>
      </c>
      <c r="Z198" s="34">
        <f t="shared" si="319"/>
        <v>0</v>
      </c>
      <c r="AA198" s="34">
        <f t="shared" si="319"/>
        <v>0</v>
      </c>
      <c r="AB198" s="34">
        <f t="shared" si="319"/>
        <v>43540</v>
      </c>
      <c r="AC198" s="34">
        <f t="shared" si="319"/>
        <v>0</v>
      </c>
      <c r="AD198" s="34">
        <f t="shared" si="319"/>
        <v>43540</v>
      </c>
      <c r="AE198" s="34">
        <f t="shared" si="319"/>
        <v>0</v>
      </c>
      <c r="AF198" s="34">
        <f t="shared" si="319"/>
        <v>0</v>
      </c>
      <c r="AG198" s="34">
        <f t="shared" si="319"/>
        <v>0</v>
      </c>
      <c r="AH198" s="34">
        <f t="shared" si="319"/>
        <v>43540</v>
      </c>
      <c r="AI198" s="34">
        <f t="shared" si="319"/>
        <v>0</v>
      </c>
      <c r="AJ198" s="34">
        <f t="shared" si="319"/>
        <v>43540</v>
      </c>
      <c r="AK198" s="108">
        <f t="shared" si="319"/>
        <v>0</v>
      </c>
      <c r="AL198" s="108">
        <f t="shared" si="319"/>
        <v>0</v>
      </c>
      <c r="AM198" s="108">
        <f t="shared" si="319"/>
        <v>0</v>
      </c>
      <c r="AN198" s="34">
        <f t="shared" si="319"/>
        <v>43540</v>
      </c>
      <c r="AO198" s="34">
        <f t="shared" si="319"/>
        <v>0</v>
      </c>
      <c r="AP198" s="34">
        <f t="shared" si="319"/>
        <v>43540</v>
      </c>
      <c r="AQ198" s="108">
        <f t="shared" si="319"/>
        <v>0</v>
      </c>
      <c r="AR198" s="108">
        <f t="shared" si="319"/>
        <v>0</v>
      </c>
      <c r="AS198" s="108">
        <f t="shared" si="319"/>
        <v>0</v>
      </c>
      <c r="AT198" s="34">
        <f t="shared" si="319"/>
        <v>43540</v>
      </c>
      <c r="AU198" s="34">
        <f t="shared" si="319"/>
        <v>0</v>
      </c>
      <c r="AV198" s="34">
        <f t="shared" si="319"/>
        <v>43540</v>
      </c>
    </row>
    <row r="199" spans="1:48" ht="49.5">
      <c r="A199" s="42" t="s">
        <v>208</v>
      </c>
      <c r="B199" s="32" t="s">
        <v>51</v>
      </c>
      <c r="C199" s="32" t="s">
        <v>8</v>
      </c>
      <c r="D199" s="43" t="s">
        <v>312</v>
      </c>
      <c r="E199" s="32"/>
      <c r="F199" s="34">
        <f t="shared" ref="F199:G199" si="320">F200+F202+F204</f>
        <v>43540</v>
      </c>
      <c r="G199" s="34">
        <f t="shared" si="320"/>
        <v>43540</v>
      </c>
      <c r="H199" s="34">
        <f t="shared" ref="H199:L199" si="321">H200+H202+H204</f>
        <v>0</v>
      </c>
      <c r="I199" s="34">
        <f t="shared" si="321"/>
        <v>0</v>
      </c>
      <c r="J199" s="34">
        <f t="shared" si="321"/>
        <v>43540</v>
      </c>
      <c r="K199" s="34"/>
      <c r="L199" s="34">
        <f t="shared" si="321"/>
        <v>43540</v>
      </c>
      <c r="M199" s="34">
        <f t="shared" ref="M199:R199" si="322">M200+M202+M204</f>
        <v>0</v>
      </c>
      <c r="N199" s="34">
        <f t="shared" si="322"/>
        <v>0</v>
      </c>
      <c r="O199" s="34">
        <f t="shared" si="322"/>
        <v>0</v>
      </c>
      <c r="P199" s="34">
        <f t="shared" si="322"/>
        <v>43540</v>
      </c>
      <c r="Q199" s="34">
        <f t="shared" si="322"/>
        <v>0</v>
      </c>
      <c r="R199" s="34">
        <f t="shared" si="322"/>
        <v>43540</v>
      </c>
      <c r="S199" s="34">
        <f t="shared" ref="S199:X199" si="323">S200+S202+S204</f>
        <v>0</v>
      </c>
      <c r="T199" s="34">
        <f t="shared" si="323"/>
        <v>0</v>
      </c>
      <c r="U199" s="34">
        <f t="shared" si="323"/>
        <v>0</v>
      </c>
      <c r="V199" s="34">
        <f t="shared" si="323"/>
        <v>43540</v>
      </c>
      <c r="W199" s="34">
        <f t="shared" si="323"/>
        <v>0</v>
      </c>
      <c r="X199" s="34">
        <f t="shared" si="323"/>
        <v>43540</v>
      </c>
      <c r="Y199" s="34">
        <f t="shared" ref="Y199:AD199" si="324">Y200+Y202+Y204</f>
        <v>0</v>
      </c>
      <c r="Z199" s="34">
        <f t="shared" si="324"/>
        <v>0</v>
      </c>
      <c r="AA199" s="34">
        <f t="shared" si="324"/>
        <v>0</v>
      </c>
      <c r="AB199" s="34">
        <f t="shared" si="324"/>
        <v>43540</v>
      </c>
      <c r="AC199" s="34">
        <f t="shared" si="324"/>
        <v>0</v>
      </c>
      <c r="AD199" s="34">
        <f t="shared" si="324"/>
        <v>43540</v>
      </c>
      <c r="AE199" s="34">
        <f t="shared" ref="AE199:AJ199" si="325">AE200+AE202+AE204</f>
        <v>0</v>
      </c>
      <c r="AF199" s="34">
        <f t="shared" si="325"/>
        <v>0</v>
      </c>
      <c r="AG199" s="34">
        <f t="shared" si="325"/>
        <v>0</v>
      </c>
      <c r="AH199" s="34">
        <f t="shared" si="325"/>
        <v>43540</v>
      </c>
      <c r="AI199" s="34">
        <f t="shared" si="325"/>
        <v>0</v>
      </c>
      <c r="AJ199" s="34">
        <f t="shared" si="325"/>
        <v>43540</v>
      </c>
      <c r="AK199" s="108">
        <f t="shared" ref="AK199:AP199" si="326">AK200+AK202+AK204</f>
        <v>0</v>
      </c>
      <c r="AL199" s="108">
        <f t="shared" si="326"/>
        <v>0</v>
      </c>
      <c r="AM199" s="108">
        <f t="shared" si="326"/>
        <v>0</v>
      </c>
      <c r="AN199" s="34">
        <f t="shared" si="326"/>
        <v>43540</v>
      </c>
      <c r="AO199" s="34">
        <f t="shared" si="326"/>
        <v>0</v>
      </c>
      <c r="AP199" s="34">
        <f t="shared" si="326"/>
        <v>43540</v>
      </c>
      <c r="AQ199" s="108">
        <f t="shared" ref="AQ199:AV199" si="327">AQ200+AQ202+AQ204</f>
        <v>0</v>
      </c>
      <c r="AR199" s="108">
        <f t="shared" si="327"/>
        <v>0</v>
      </c>
      <c r="AS199" s="108">
        <f t="shared" si="327"/>
        <v>0</v>
      </c>
      <c r="AT199" s="34">
        <f t="shared" si="327"/>
        <v>43540</v>
      </c>
      <c r="AU199" s="34">
        <f t="shared" si="327"/>
        <v>0</v>
      </c>
      <c r="AV199" s="34">
        <f t="shared" si="327"/>
        <v>43540</v>
      </c>
    </row>
    <row r="200" spans="1:48" ht="82.5">
      <c r="A200" s="31" t="s">
        <v>482</v>
      </c>
      <c r="B200" s="32" t="s">
        <v>51</v>
      </c>
      <c r="C200" s="32" t="s">
        <v>8</v>
      </c>
      <c r="D200" s="43" t="s">
        <v>312</v>
      </c>
      <c r="E200" s="32" t="s">
        <v>104</v>
      </c>
      <c r="F200" s="34">
        <f t="shared" ref="F200:AV200" si="328">F201</f>
        <v>39094</v>
      </c>
      <c r="G200" s="34">
        <f t="shared" si="328"/>
        <v>39094</v>
      </c>
      <c r="H200" s="34">
        <f t="shared" si="328"/>
        <v>0</v>
      </c>
      <c r="I200" s="34">
        <f t="shared" si="328"/>
        <v>0</v>
      </c>
      <c r="J200" s="34">
        <f t="shared" si="328"/>
        <v>39094</v>
      </c>
      <c r="K200" s="34"/>
      <c r="L200" s="34">
        <f t="shared" si="328"/>
        <v>39094</v>
      </c>
      <c r="M200" s="34">
        <f t="shared" si="328"/>
        <v>0</v>
      </c>
      <c r="N200" s="34">
        <f t="shared" si="328"/>
        <v>0</v>
      </c>
      <c r="O200" s="34">
        <f t="shared" si="328"/>
        <v>0</v>
      </c>
      <c r="P200" s="34">
        <f t="shared" si="328"/>
        <v>39094</v>
      </c>
      <c r="Q200" s="34">
        <f t="shared" si="328"/>
        <v>0</v>
      </c>
      <c r="R200" s="34">
        <f t="shared" si="328"/>
        <v>39094</v>
      </c>
      <c r="S200" s="34">
        <f t="shared" si="328"/>
        <v>0</v>
      </c>
      <c r="T200" s="34">
        <f t="shared" si="328"/>
        <v>0</v>
      </c>
      <c r="U200" s="34">
        <f t="shared" si="328"/>
        <v>0</v>
      </c>
      <c r="V200" s="34">
        <f t="shared" si="328"/>
        <v>39094</v>
      </c>
      <c r="W200" s="34">
        <f t="shared" si="328"/>
        <v>0</v>
      </c>
      <c r="X200" s="34">
        <f t="shared" si="328"/>
        <v>39094</v>
      </c>
      <c r="Y200" s="34">
        <f t="shared" si="328"/>
        <v>0</v>
      </c>
      <c r="Z200" s="34">
        <f t="shared" si="328"/>
        <v>0</v>
      </c>
      <c r="AA200" s="34">
        <f t="shared" si="328"/>
        <v>0</v>
      </c>
      <c r="AB200" s="34">
        <f t="shared" si="328"/>
        <v>39094</v>
      </c>
      <c r="AC200" s="34">
        <f t="shared" si="328"/>
        <v>0</v>
      </c>
      <c r="AD200" s="34">
        <f t="shared" si="328"/>
        <v>39094</v>
      </c>
      <c r="AE200" s="34">
        <f t="shared" si="328"/>
        <v>0</v>
      </c>
      <c r="AF200" s="34">
        <f t="shared" si="328"/>
        <v>0</v>
      </c>
      <c r="AG200" s="34">
        <f t="shared" si="328"/>
        <v>0</v>
      </c>
      <c r="AH200" s="34">
        <f t="shared" si="328"/>
        <v>39094</v>
      </c>
      <c r="AI200" s="34">
        <f t="shared" si="328"/>
        <v>0</v>
      </c>
      <c r="AJ200" s="34">
        <f t="shared" si="328"/>
        <v>39094</v>
      </c>
      <c r="AK200" s="108">
        <f t="shared" si="328"/>
        <v>0</v>
      </c>
      <c r="AL200" s="108">
        <f t="shared" si="328"/>
        <v>0</v>
      </c>
      <c r="AM200" s="108">
        <f t="shared" si="328"/>
        <v>0</v>
      </c>
      <c r="AN200" s="34">
        <f t="shared" si="328"/>
        <v>39094</v>
      </c>
      <c r="AO200" s="34">
        <f t="shared" si="328"/>
        <v>0</v>
      </c>
      <c r="AP200" s="34">
        <f t="shared" si="328"/>
        <v>39094</v>
      </c>
      <c r="AQ200" s="108">
        <f t="shared" si="328"/>
        <v>0</v>
      </c>
      <c r="AR200" s="108">
        <f t="shared" si="328"/>
        <v>0</v>
      </c>
      <c r="AS200" s="108">
        <f t="shared" si="328"/>
        <v>0</v>
      </c>
      <c r="AT200" s="34">
        <f t="shared" si="328"/>
        <v>39094</v>
      </c>
      <c r="AU200" s="34">
        <f t="shared" si="328"/>
        <v>0</v>
      </c>
      <c r="AV200" s="34">
        <f t="shared" si="328"/>
        <v>39094</v>
      </c>
    </row>
    <row r="201" spans="1:48" ht="33">
      <c r="A201" s="35" t="s">
        <v>186</v>
      </c>
      <c r="B201" s="32" t="s">
        <v>51</v>
      </c>
      <c r="C201" s="32" t="s">
        <v>8</v>
      </c>
      <c r="D201" s="43" t="s">
        <v>312</v>
      </c>
      <c r="E201" s="32" t="s">
        <v>185</v>
      </c>
      <c r="F201" s="34">
        <v>39094</v>
      </c>
      <c r="G201" s="34">
        <v>39094</v>
      </c>
      <c r="H201" s="34"/>
      <c r="I201" s="34"/>
      <c r="J201" s="34">
        <f>F201+H201</f>
        <v>39094</v>
      </c>
      <c r="K201" s="34"/>
      <c r="L201" s="34">
        <f>G201+I201</f>
        <v>39094</v>
      </c>
      <c r="M201" s="22"/>
      <c r="N201" s="22"/>
      <c r="O201" s="22"/>
      <c r="P201" s="34">
        <f>J201+M201</f>
        <v>39094</v>
      </c>
      <c r="Q201" s="34">
        <f>K201+N201</f>
        <v>0</v>
      </c>
      <c r="R201" s="34">
        <f>L201+O201</f>
        <v>39094</v>
      </c>
      <c r="S201" s="22"/>
      <c r="T201" s="22"/>
      <c r="U201" s="22"/>
      <c r="V201" s="34">
        <f>P201+S201</f>
        <v>39094</v>
      </c>
      <c r="W201" s="34">
        <f>Q201+T201</f>
        <v>0</v>
      </c>
      <c r="X201" s="34">
        <f>R201+U201</f>
        <v>39094</v>
      </c>
      <c r="Y201" s="22"/>
      <c r="Z201" s="22"/>
      <c r="AA201" s="22"/>
      <c r="AB201" s="34">
        <f>V201+Y201</f>
        <v>39094</v>
      </c>
      <c r="AC201" s="34">
        <f>W201+Z201</f>
        <v>0</v>
      </c>
      <c r="AD201" s="34">
        <f>X201+AA201</f>
        <v>39094</v>
      </c>
      <c r="AE201" s="22"/>
      <c r="AF201" s="22"/>
      <c r="AG201" s="22"/>
      <c r="AH201" s="34">
        <f>AB201+AE201</f>
        <v>39094</v>
      </c>
      <c r="AI201" s="34">
        <f>AC201+AF201</f>
        <v>0</v>
      </c>
      <c r="AJ201" s="34">
        <f>AD201+AG201</f>
        <v>39094</v>
      </c>
      <c r="AK201" s="115"/>
      <c r="AL201" s="115"/>
      <c r="AM201" s="115"/>
      <c r="AN201" s="34">
        <f>AH201+AK201</f>
        <v>39094</v>
      </c>
      <c r="AO201" s="34">
        <f>AI201+AL201</f>
        <v>0</v>
      </c>
      <c r="AP201" s="34">
        <f>AJ201+AM201</f>
        <v>39094</v>
      </c>
      <c r="AQ201" s="115"/>
      <c r="AR201" s="115"/>
      <c r="AS201" s="115"/>
      <c r="AT201" s="34">
        <f>AN201+AQ201</f>
        <v>39094</v>
      </c>
      <c r="AU201" s="34">
        <f>AO201+AR201</f>
        <v>0</v>
      </c>
      <c r="AV201" s="34">
        <f>AP201+AS201</f>
        <v>39094</v>
      </c>
    </row>
    <row r="202" spans="1:48" ht="33">
      <c r="A202" s="83" t="s">
        <v>437</v>
      </c>
      <c r="B202" s="32" t="s">
        <v>51</v>
      </c>
      <c r="C202" s="32" t="s">
        <v>8</v>
      </c>
      <c r="D202" s="43" t="s">
        <v>312</v>
      </c>
      <c r="E202" s="32" t="s">
        <v>79</v>
      </c>
      <c r="F202" s="34">
        <f t="shared" ref="F202:AV202" si="329">F203</f>
        <v>4273</v>
      </c>
      <c r="G202" s="34">
        <f t="shared" si="329"/>
        <v>4273</v>
      </c>
      <c r="H202" s="34">
        <f t="shared" si="329"/>
        <v>0</v>
      </c>
      <c r="I202" s="34">
        <f t="shared" si="329"/>
        <v>0</v>
      </c>
      <c r="J202" s="34">
        <f t="shared" si="329"/>
        <v>4273</v>
      </c>
      <c r="K202" s="34"/>
      <c r="L202" s="34">
        <f t="shared" si="329"/>
        <v>4273</v>
      </c>
      <c r="M202" s="34">
        <f t="shared" si="329"/>
        <v>0</v>
      </c>
      <c r="N202" s="34">
        <f t="shared" si="329"/>
        <v>0</v>
      </c>
      <c r="O202" s="34">
        <f t="shared" si="329"/>
        <v>0</v>
      </c>
      <c r="P202" s="34">
        <f t="shared" si="329"/>
        <v>4273</v>
      </c>
      <c r="Q202" s="34">
        <f t="shared" si="329"/>
        <v>0</v>
      </c>
      <c r="R202" s="34">
        <f t="shared" si="329"/>
        <v>4273</v>
      </c>
      <c r="S202" s="34">
        <f t="shared" si="329"/>
        <v>0</v>
      </c>
      <c r="T202" s="34">
        <f t="shared" si="329"/>
        <v>0</v>
      </c>
      <c r="U202" s="34">
        <f t="shared" si="329"/>
        <v>0</v>
      </c>
      <c r="V202" s="34">
        <f t="shared" si="329"/>
        <v>4273</v>
      </c>
      <c r="W202" s="34">
        <f t="shared" si="329"/>
        <v>0</v>
      </c>
      <c r="X202" s="34">
        <f t="shared" si="329"/>
        <v>4273</v>
      </c>
      <c r="Y202" s="34">
        <f t="shared" si="329"/>
        <v>0</v>
      </c>
      <c r="Z202" s="34">
        <f t="shared" si="329"/>
        <v>0</v>
      </c>
      <c r="AA202" s="34">
        <f t="shared" si="329"/>
        <v>0</v>
      </c>
      <c r="AB202" s="34">
        <f t="shared" si="329"/>
        <v>4273</v>
      </c>
      <c r="AC202" s="34">
        <f t="shared" si="329"/>
        <v>0</v>
      </c>
      <c r="AD202" s="34">
        <f t="shared" si="329"/>
        <v>4273</v>
      </c>
      <c r="AE202" s="34">
        <f t="shared" si="329"/>
        <v>0</v>
      </c>
      <c r="AF202" s="34">
        <f t="shared" si="329"/>
        <v>0</v>
      </c>
      <c r="AG202" s="34">
        <f t="shared" si="329"/>
        <v>0</v>
      </c>
      <c r="AH202" s="34">
        <f t="shared" si="329"/>
        <v>4273</v>
      </c>
      <c r="AI202" s="34">
        <f t="shared" si="329"/>
        <v>0</v>
      </c>
      <c r="AJ202" s="34">
        <f t="shared" si="329"/>
        <v>4273</v>
      </c>
      <c r="AK202" s="108">
        <f t="shared" si="329"/>
        <v>0</v>
      </c>
      <c r="AL202" s="108">
        <f t="shared" si="329"/>
        <v>0</v>
      </c>
      <c r="AM202" s="108">
        <f t="shared" si="329"/>
        <v>0</v>
      </c>
      <c r="AN202" s="34">
        <f t="shared" si="329"/>
        <v>4273</v>
      </c>
      <c r="AO202" s="34">
        <f t="shared" si="329"/>
        <v>0</v>
      </c>
      <c r="AP202" s="34">
        <f t="shared" si="329"/>
        <v>4273</v>
      </c>
      <c r="AQ202" s="108">
        <f t="shared" si="329"/>
        <v>0</v>
      </c>
      <c r="AR202" s="108">
        <f t="shared" si="329"/>
        <v>0</v>
      </c>
      <c r="AS202" s="108">
        <f t="shared" si="329"/>
        <v>0</v>
      </c>
      <c r="AT202" s="34">
        <f t="shared" si="329"/>
        <v>4273</v>
      </c>
      <c r="AU202" s="34">
        <f t="shared" si="329"/>
        <v>0</v>
      </c>
      <c r="AV202" s="34">
        <f t="shared" si="329"/>
        <v>4273</v>
      </c>
    </row>
    <row r="203" spans="1:48" ht="49.5">
      <c r="A203" s="42" t="s">
        <v>176</v>
      </c>
      <c r="B203" s="32" t="s">
        <v>51</v>
      </c>
      <c r="C203" s="32" t="s">
        <v>8</v>
      </c>
      <c r="D203" s="43" t="s">
        <v>312</v>
      </c>
      <c r="E203" s="32" t="s">
        <v>175</v>
      </c>
      <c r="F203" s="34">
        <v>4273</v>
      </c>
      <c r="G203" s="34">
        <v>4273</v>
      </c>
      <c r="H203" s="34"/>
      <c r="I203" s="34"/>
      <c r="J203" s="34">
        <f>F203+H203</f>
        <v>4273</v>
      </c>
      <c r="K203" s="34"/>
      <c r="L203" s="34">
        <f>G203+I203</f>
        <v>4273</v>
      </c>
      <c r="M203" s="22"/>
      <c r="N203" s="22"/>
      <c r="O203" s="22"/>
      <c r="P203" s="34">
        <f>J203+M203</f>
        <v>4273</v>
      </c>
      <c r="Q203" s="34">
        <f>K203+N203</f>
        <v>0</v>
      </c>
      <c r="R203" s="34">
        <f>L203+O203</f>
        <v>4273</v>
      </c>
      <c r="S203" s="22"/>
      <c r="T203" s="22"/>
      <c r="U203" s="22"/>
      <c r="V203" s="34">
        <f>P203+S203</f>
        <v>4273</v>
      </c>
      <c r="W203" s="34">
        <f>Q203+T203</f>
        <v>0</v>
      </c>
      <c r="X203" s="34">
        <f>R203+U203</f>
        <v>4273</v>
      </c>
      <c r="Y203" s="22"/>
      <c r="Z203" s="22"/>
      <c r="AA203" s="22"/>
      <c r="AB203" s="34">
        <f>V203+Y203</f>
        <v>4273</v>
      </c>
      <c r="AC203" s="34">
        <f>W203+Z203</f>
        <v>0</v>
      </c>
      <c r="AD203" s="34">
        <f>X203+AA203</f>
        <v>4273</v>
      </c>
      <c r="AE203" s="22"/>
      <c r="AF203" s="22"/>
      <c r="AG203" s="22"/>
      <c r="AH203" s="34">
        <f>AB203+AE203</f>
        <v>4273</v>
      </c>
      <c r="AI203" s="34">
        <f>AC203+AF203</f>
        <v>0</v>
      </c>
      <c r="AJ203" s="34">
        <f>AD203+AG203</f>
        <v>4273</v>
      </c>
      <c r="AK203" s="115"/>
      <c r="AL203" s="115"/>
      <c r="AM203" s="115"/>
      <c r="AN203" s="34">
        <f>AH203+AK203</f>
        <v>4273</v>
      </c>
      <c r="AO203" s="34">
        <f>AI203+AL203</f>
        <v>0</v>
      </c>
      <c r="AP203" s="34">
        <f>AJ203+AM203</f>
        <v>4273</v>
      </c>
      <c r="AQ203" s="115"/>
      <c r="AR203" s="115"/>
      <c r="AS203" s="115"/>
      <c r="AT203" s="34">
        <f>AN203+AQ203</f>
        <v>4273</v>
      </c>
      <c r="AU203" s="34">
        <f>AO203+AR203</f>
        <v>0</v>
      </c>
      <c r="AV203" s="34">
        <f>AP203+AS203</f>
        <v>4273</v>
      </c>
    </row>
    <row r="204" spans="1:48" ht="16.5">
      <c r="A204" s="31" t="s">
        <v>98</v>
      </c>
      <c r="B204" s="32" t="s">
        <v>51</v>
      </c>
      <c r="C204" s="32" t="s">
        <v>8</v>
      </c>
      <c r="D204" s="43" t="s">
        <v>312</v>
      </c>
      <c r="E204" s="32" t="s">
        <v>99</v>
      </c>
      <c r="F204" s="34">
        <f t="shared" ref="F204:AV204" si="330">F205</f>
        <v>173</v>
      </c>
      <c r="G204" s="34">
        <f t="shared" si="330"/>
        <v>173</v>
      </c>
      <c r="H204" s="34">
        <f t="shared" si="330"/>
        <v>0</v>
      </c>
      <c r="I204" s="34">
        <f t="shared" si="330"/>
        <v>0</v>
      </c>
      <c r="J204" s="34">
        <f t="shared" si="330"/>
        <v>173</v>
      </c>
      <c r="K204" s="34"/>
      <c r="L204" s="34">
        <f t="shared" si="330"/>
        <v>173</v>
      </c>
      <c r="M204" s="34">
        <f t="shared" si="330"/>
        <v>0</v>
      </c>
      <c r="N204" s="34">
        <f t="shared" si="330"/>
        <v>0</v>
      </c>
      <c r="O204" s="34">
        <f t="shared" si="330"/>
        <v>0</v>
      </c>
      <c r="P204" s="34">
        <f t="shared" si="330"/>
        <v>173</v>
      </c>
      <c r="Q204" s="34">
        <f t="shared" si="330"/>
        <v>0</v>
      </c>
      <c r="R204" s="34">
        <f t="shared" si="330"/>
        <v>173</v>
      </c>
      <c r="S204" s="34">
        <f t="shared" si="330"/>
        <v>0</v>
      </c>
      <c r="T204" s="34">
        <f t="shared" si="330"/>
        <v>0</v>
      </c>
      <c r="U204" s="34">
        <f t="shared" si="330"/>
        <v>0</v>
      </c>
      <c r="V204" s="34">
        <f t="shared" si="330"/>
        <v>173</v>
      </c>
      <c r="W204" s="34">
        <f t="shared" si="330"/>
        <v>0</v>
      </c>
      <c r="X204" s="34">
        <f t="shared" si="330"/>
        <v>173</v>
      </c>
      <c r="Y204" s="34">
        <f t="shared" si="330"/>
        <v>0</v>
      </c>
      <c r="Z204" s="34">
        <f t="shared" si="330"/>
        <v>0</v>
      </c>
      <c r="AA204" s="34">
        <f t="shared" si="330"/>
        <v>0</v>
      </c>
      <c r="AB204" s="34">
        <f t="shared" si="330"/>
        <v>173</v>
      </c>
      <c r="AC204" s="34">
        <f t="shared" si="330"/>
        <v>0</v>
      </c>
      <c r="AD204" s="34">
        <f t="shared" si="330"/>
        <v>173</v>
      </c>
      <c r="AE204" s="34">
        <f t="shared" si="330"/>
        <v>0</v>
      </c>
      <c r="AF204" s="34">
        <f t="shared" si="330"/>
        <v>0</v>
      </c>
      <c r="AG204" s="34">
        <f t="shared" si="330"/>
        <v>0</v>
      </c>
      <c r="AH204" s="34">
        <f t="shared" si="330"/>
        <v>173</v>
      </c>
      <c r="AI204" s="34">
        <f t="shared" si="330"/>
        <v>0</v>
      </c>
      <c r="AJ204" s="34">
        <f t="shared" si="330"/>
        <v>173</v>
      </c>
      <c r="AK204" s="108">
        <f t="shared" si="330"/>
        <v>0</v>
      </c>
      <c r="AL204" s="108">
        <f t="shared" si="330"/>
        <v>0</v>
      </c>
      <c r="AM204" s="108">
        <f t="shared" si="330"/>
        <v>0</v>
      </c>
      <c r="AN204" s="34">
        <f t="shared" si="330"/>
        <v>173</v>
      </c>
      <c r="AO204" s="34">
        <f t="shared" si="330"/>
        <v>0</v>
      </c>
      <c r="AP204" s="34">
        <f t="shared" si="330"/>
        <v>173</v>
      </c>
      <c r="AQ204" s="108">
        <f t="shared" si="330"/>
        <v>0</v>
      </c>
      <c r="AR204" s="108">
        <f t="shared" si="330"/>
        <v>0</v>
      </c>
      <c r="AS204" s="108">
        <f t="shared" si="330"/>
        <v>0</v>
      </c>
      <c r="AT204" s="34">
        <f t="shared" si="330"/>
        <v>173</v>
      </c>
      <c r="AU204" s="34">
        <f t="shared" si="330"/>
        <v>0</v>
      </c>
      <c r="AV204" s="34">
        <f t="shared" si="330"/>
        <v>173</v>
      </c>
    </row>
    <row r="205" spans="1:48" ht="16.5">
      <c r="A205" s="31" t="s">
        <v>178</v>
      </c>
      <c r="B205" s="32" t="s">
        <v>51</v>
      </c>
      <c r="C205" s="32" t="s">
        <v>8</v>
      </c>
      <c r="D205" s="43" t="s">
        <v>312</v>
      </c>
      <c r="E205" s="32" t="s">
        <v>177</v>
      </c>
      <c r="F205" s="34">
        <v>173</v>
      </c>
      <c r="G205" s="34">
        <v>173</v>
      </c>
      <c r="H205" s="34"/>
      <c r="I205" s="34"/>
      <c r="J205" s="34">
        <f>F205+H205</f>
        <v>173</v>
      </c>
      <c r="K205" s="34"/>
      <c r="L205" s="34">
        <f>G205+I205</f>
        <v>173</v>
      </c>
      <c r="M205" s="22"/>
      <c r="N205" s="22"/>
      <c r="O205" s="22"/>
      <c r="P205" s="34">
        <f>J205+M205</f>
        <v>173</v>
      </c>
      <c r="Q205" s="34">
        <f>K205+N205</f>
        <v>0</v>
      </c>
      <c r="R205" s="34">
        <f>L205+O205</f>
        <v>173</v>
      </c>
      <c r="S205" s="22"/>
      <c r="T205" s="22"/>
      <c r="U205" s="22"/>
      <c r="V205" s="34">
        <f>P205+S205</f>
        <v>173</v>
      </c>
      <c r="W205" s="34">
        <f>Q205+T205</f>
        <v>0</v>
      </c>
      <c r="X205" s="34">
        <f>R205+U205</f>
        <v>173</v>
      </c>
      <c r="Y205" s="22"/>
      <c r="Z205" s="22"/>
      <c r="AA205" s="22"/>
      <c r="AB205" s="34">
        <f>V205+Y205</f>
        <v>173</v>
      </c>
      <c r="AC205" s="34">
        <f>W205+Z205</f>
        <v>0</v>
      </c>
      <c r="AD205" s="34">
        <f>X205+AA205</f>
        <v>173</v>
      </c>
      <c r="AE205" s="22"/>
      <c r="AF205" s="22"/>
      <c r="AG205" s="22"/>
      <c r="AH205" s="34">
        <f>AB205+AE205</f>
        <v>173</v>
      </c>
      <c r="AI205" s="34">
        <f>AC205+AF205</f>
        <v>0</v>
      </c>
      <c r="AJ205" s="34">
        <f>AD205+AG205</f>
        <v>173</v>
      </c>
      <c r="AK205" s="115"/>
      <c r="AL205" s="115"/>
      <c r="AM205" s="115"/>
      <c r="AN205" s="34">
        <f>AH205+AK205</f>
        <v>173</v>
      </c>
      <c r="AO205" s="34">
        <f>AI205+AL205</f>
        <v>0</v>
      </c>
      <c r="AP205" s="34">
        <f>AJ205+AM205</f>
        <v>173</v>
      </c>
      <c r="AQ205" s="115"/>
      <c r="AR205" s="115"/>
      <c r="AS205" s="115"/>
      <c r="AT205" s="34">
        <f>AN205+AQ205</f>
        <v>173</v>
      </c>
      <c r="AU205" s="34">
        <f>AO205+AR205</f>
        <v>0</v>
      </c>
      <c r="AV205" s="34">
        <f>AP205+AS205</f>
        <v>173</v>
      </c>
    </row>
    <row r="206" spans="1:48" ht="16.5">
      <c r="A206" s="31" t="s">
        <v>80</v>
      </c>
      <c r="B206" s="32" t="s">
        <v>51</v>
      </c>
      <c r="C206" s="32" t="s">
        <v>8</v>
      </c>
      <c r="D206" s="43" t="s">
        <v>248</v>
      </c>
      <c r="E206" s="32"/>
      <c r="F206" s="34">
        <f t="shared" ref="F206:U209" si="331">F207</f>
        <v>0</v>
      </c>
      <c r="G206" s="34">
        <f t="shared" si="331"/>
        <v>236</v>
      </c>
      <c r="H206" s="34">
        <f t="shared" si="331"/>
        <v>0</v>
      </c>
      <c r="I206" s="34">
        <f t="shared" si="331"/>
        <v>0</v>
      </c>
      <c r="J206" s="34">
        <f t="shared" si="331"/>
        <v>0</v>
      </c>
      <c r="K206" s="34"/>
      <c r="L206" s="34">
        <f t="shared" si="331"/>
        <v>236</v>
      </c>
      <c r="M206" s="34">
        <f t="shared" si="331"/>
        <v>0</v>
      </c>
      <c r="N206" s="34">
        <f t="shared" si="331"/>
        <v>0</v>
      </c>
      <c r="O206" s="34">
        <f t="shared" si="331"/>
        <v>0</v>
      </c>
      <c r="P206" s="34">
        <f t="shared" si="331"/>
        <v>0</v>
      </c>
      <c r="Q206" s="34">
        <f t="shared" si="331"/>
        <v>0</v>
      </c>
      <c r="R206" s="34">
        <f t="shared" si="331"/>
        <v>236</v>
      </c>
      <c r="S206" s="34">
        <f t="shared" si="331"/>
        <v>0</v>
      </c>
      <c r="T206" s="34">
        <f t="shared" si="331"/>
        <v>0</v>
      </c>
      <c r="U206" s="34">
        <f t="shared" si="331"/>
        <v>0</v>
      </c>
      <c r="V206" s="34">
        <f t="shared" ref="S206:AH209" si="332">V207</f>
        <v>0</v>
      </c>
      <c r="W206" s="34">
        <f t="shared" si="332"/>
        <v>0</v>
      </c>
      <c r="X206" s="34">
        <f t="shared" si="332"/>
        <v>236</v>
      </c>
      <c r="Y206" s="34">
        <f t="shared" si="332"/>
        <v>0</v>
      </c>
      <c r="Z206" s="34">
        <f t="shared" si="332"/>
        <v>0</v>
      </c>
      <c r="AA206" s="34">
        <f t="shared" si="332"/>
        <v>0</v>
      </c>
      <c r="AB206" s="34">
        <f t="shared" si="332"/>
        <v>0</v>
      </c>
      <c r="AC206" s="34">
        <f t="shared" si="332"/>
        <v>0</v>
      </c>
      <c r="AD206" s="34">
        <f t="shared" si="332"/>
        <v>236</v>
      </c>
      <c r="AE206" s="34">
        <f t="shared" si="332"/>
        <v>0</v>
      </c>
      <c r="AF206" s="34">
        <f t="shared" si="332"/>
        <v>0</v>
      </c>
      <c r="AG206" s="34">
        <f t="shared" si="332"/>
        <v>0</v>
      </c>
      <c r="AH206" s="34">
        <f t="shared" si="332"/>
        <v>0</v>
      </c>
      <c r="AI206" s="34">
        <f t="shared" ref="AH206:AV209" si="333">AI207</f>
        <v>0</v>
      </c>
      <c r="AJ206" s="34">
        <f t="shared" si="333"/>
        <v>236</v>
      </c>
      <c r="AK206" s="108">
        <f t="shared" si="333"/>
        <v>0</v>
      </c>
      <c r="AL206" s="108">
        <f t="shared" si="333"/>
        <v>0</v>
      </c>
      <c r="AM206" s="108">
        <f t="shared" si="333"/>
        <v>0</v>
      </c>
      <c r="AN206" s="34">
        <f t="shared" si="333"/>
        <v>0</v>
      </c>
      <c r="AO206" s="34">
        <f t="shared" si="333"/>
        <v>0</v>
      </c>
      <c r="AP206" s="34">
        <f t="shared" si="333"/>
        <v>236</v>
      </c>
      <c r="AQ206" s="108">
        <f t="shared" si="333"/>
        <v>0</v>
      </c>
      <c r="AR206" s="108">
        <f t="shared" si="333"/>
        <v>0</v>
      </c>
      <c r="AS206" s="108">
        <f t="shared" si="333"/>
        <v>0</v>
      </c>
      <c r="AT206" s="34">
        <f t="shared" si="333"/>
        <v>0</v>
      </c>
      <c r="AU206" s="34">
        <f t="shared" si="333"/>
        <v>0</v>
      </c>
      <c r="AV206" s="34">
        <f t="shared" si="333"/>
        <v>236</v>
      </c>
    </row>
    <row r="207" spans="1:48" ht="16.5">
      <c r="A207" s="31" t="s">
        <v>77</v>
      </c>
      <c r="B207" s="32" t="s">
        <v>51</v>
      </c>
      <c r="C207" s="32" t="s">
        <v>8</v>
      </c>
      <c r="D207" s="43" t="s">
        <v>249</v>
      </c>
      <c r="E207" s="32"/>
      <c r="F207" s="34">
        <f t="shared" si="331"/>
        <v>0</v>
      </c>
      <c r="G207" s="34">
        <f t="shared" si="331"/>
        <v>236</v>
      </c>
      <c r="H207" s="34">
        <f t="shared" si="331"/>
        <v>0</v>
      </c>
      <c r="I207" s="34">
        <f t="shared" si="331"/>
        <v>0</v>
      </c>
      <c r="J207" s="34">
        <f t="shared" si="331"/>
        <v>0</v>
      </c>
      <c r="K207" s="34"/>
      <c r="L207" s="34">
        <f t="shared" si="331"/>
        <v>236</v>
      </c>
      <c r="M207" s="34">
        <f t="shared" si="331"/>
        <v>0</v>
      </c>
      <c r="N207" s="34">
        <f t="shared" si="331"/>
        <v>0</v>
      </c>
      <c r="O207" s="34">
        <f t="shared" si="331"/>
        <v>0</v>
      </c>
      <c r="P207" s="34">
        <f t="shared" si="331"/>
        <v>0</v>
      </c>
      <c r="Q207" s="34">
        <f t="shared" si="331"/>
        <v>0</v>
      </c>
      <c r="R207" s="34">
        <f t="shared" si="331"/>
        <v>236</v>
      </c>
      <c r="S207" s="34">
        <f t="shared" si="332"/>
        <v>0</v>
      </c>
      <c r="T207" s="34">
        <f t="shared" si="332"/>
        <v>0</v>
      </c>
      <c r="U207" s="34">
        <f t="shared" si="332"/>
        <v>0</v>
      </c>
      <c r="V207" s="34">
        <f t="shared" si="332"/>
        <v>0</v>
      </c>
      <c r="W207" s="34">
        <f t="shared" si="332"/>
        <v>0</v>
      </c>
      <c r="X207" s="34">
        <f t="shared" si="332"/>
        <v>236</v>
      </c>
      <c r="Y207" s="34">
        <f t="shared" si="332"/>
        <v>0</v>
      </c>
      <c r="Z207" s="34">
        <f t="shared" si="332"/>
        <v>0</v>
      </c>
      <c r="AA207" s="34">
        <f t="shared" si="332"/>
        <v>0</v>
      </c>
      <c r="AB207" s="34">
        <f t="shared" si="332"/>
        <v>0</v>
      </c>
      <c r="AC207" s="34">
        <f t="shared" si="332"/>
        <v>0</v>
      </c>
      <c r="AD207" s="34">
        <f t="shared" si="332"/>
        <v>236</v>
      </c>
      <c r="AE207" s="34">
        <f t="shared" si="332"/>
        <v>0</v>
      </c>
      <c r="AF207" s="34">
        <f t="shared" si="332"/>
        <v>0</v>
      </c>
      <c r="AG207" s="34">
        <f t="shared" si="332"/>
        <v>0</v>
      </c>
      <c r="AH207" s="34">
        <f t="shared" si="333"/>
        <v>0</v>
      </c>
      <c r="AI207" s="34">
        <f t="shared" si="333"/>
        <v>0</v>
      </c>
      <c r="AJ207" s="34">
        <f t="shared" si="333"/>
        <v>236</v>
      </c>
      <c r="AK207" s="108">
        <f t="shared" si="333"/>
        <v>0</v>
      </c>
      <c r="AL207" s="108">
        <f t="shared" si="333"/>
        <v>0</v>
      </c>
      <c r="AM207" s="108">
        <f t="shared" si="333"/>
        <v>0</v>
      </c>
      <c r="AN207" s="34">
        <f t="shared" si="333"/>
        <v>0</v>
      </c>
      <c r="AO207" s="34">
        <f t="shared" si="333"/>
        <v>0</v>
      </c>
      <c r="AP207" s="34">
        <f t="shared" si="333"/>
        <v>236</v>
      </c>
      <c r="AQ207" s="108">
        <f t="shared" si="333"/>
        <v>0</v>
      </c>
      <c r="AR207" s="108">
        <f t="shared" si="333"/>
        <v>0</v>
      </c>
      <c r="AS207" s="108">
        <f t="shared" si="333"/>
        <v>0</v>
      </c>
      <c r="AT207" s="34">
        <f t="shared" si="333"/>
        <v>0</v>
      </c>
      <c r="AU207" s="34">
        <f t="shared" si="333"/>
        <v>0</v>
      </c>
      <c r="AV207" s="34">
        <f t="shared" si="333"/>
        <v>236</v>
      </c>
    </row>
    <row r="208" spans="1:48" ht="49.5">
      <c r="A208" s="31" t="s">
        <v>313</v>
      </c>
      <c r="B208" s="32" t="s">
        <v>51</v>
      </c>
      <c r="C208" s="32" t="s">
        <v>8</v>
      </c>
      <c r="D208" s="43" t="s">
        <v>428</v>
      </c>
      <c r="E208" s="32"/>
      <c r="F208" s="34">
        <f t="shared" si="331"/>
        <v>0</v>
      </c>
      <c r="G208" s="34">
        <f t="shared" si="331"/>
        <v>236</v>
      </c>
      <c r="H208" s="34">
        <f t="shared" si="331"/>
        <v>0</v>
      </c>
      <c r="I208" s="34">
        <f t="shared" si="331"/>
        <v>0</v>
      </c>
      <c r="J208" s="34">
        <f t="shared" si="331"/>
        <v>0</v>
      </c>
      <c r="K208" s="34"/>
      <c r="L208" s="34">
        <f t="shared" si="331"/>
        <v>236</v>
      </c>
      <c r="M208" s="34">
        <f t="shared" si="331"/>
        <v>0</v>
      </c>
      <c r="N208" s="34">
        <f t="shared" si="331"/>
        <v>0</v>
      </c>
      <c r="O208" s="34">
        <f t="shared" si="331"/>
        <v>0</v>
      </c>
      <c r="P208" s="34">
        <f t="shared" si="331"/>
        <v>0</v>
      </c>
      <c r="Q208" s="34">
        <f t="shared" si="331"/>
        <v>0</v>
      </c>
      <c r="R208" s="34">
        <f t="shared" si="331"/>
        <v>236</v>
      </c>
      <c r="S208" s="34">
        <f t="shared" si="332"/>
        <v>0</v>
      </c>
      <c r="T208" s="34">
        <f t="shared" si="332"/>
        <v>0</v>
      </c>
      <c r="U208" s="34">
        <f t="shared" si="332"/>
        <v>0</v>
      </c>
      <c r="V208" s="34">
        <f t="shared" si="332"/>
        <v>0</v>
      </c>
      <c r="W208" s="34">
        <f t="shared" si="332"/>
        <v>0</v>
      </c>
      <c r="X208" s="34">
        <f t="shared" si="332"/>
        <v>236</v>
      </c>
      <c r="Y208" s="34">
        <f t="shared" si="332"/>
        <v>0</v>
      </c>
      <c r="Z208" s="34">
        <f t="shared" si="332"/>
        <v>0</v>
      </c>
      <c r="AA208" s="34">
        <f t="shared" si="332"/>
        <v>0</v>
      </c>
      <c r="AB208" s="34">
        <f t="shared" si="332"/>
        <v>0</v>
      </c>
      <c r="AC208" s="34">
        <f t="shared" si="332"/>
        <v>0</v>
      </c>
      <c r="AD208" s="34">
        <f t="shared" si="332"/>
        <v>236</v>
      </c>
      <c r="AE208" s="34">
        <f t="shared" si="332"/>
        <v>0</v>
      </c>
      <c r="AF208" s="34">
        <f t="shared" si="332"/>
        <v>0</v>
      </c>
      <c r="AG208" s="34">
        <f t="shared" si="332"/>
        <v>0</v>
      </c>
      <c r="AH208" s="34">
        <f t="shared" si="333"/>
        <v>0</v>
      </c>
      <c r="AI208" s="34">
        <f t="shared" si="333"/>
        <v>0</v>
      </c>
      <c r="AJ208" s="34">
        <f t="shared" si="333"/>
        <v>236</v>
      </c>
      <c r="AK208" s="108">
        <f t="shared" si="333"/>
        <v>0</v>
      </c>
      <c r="AL208" s="108">
        <f t="shared" si="333"/>
        <v>0</v>
      </c>
      <c r="AM208" s="108">
        <f t="shared" si="333"/>
        <v>0</v>
      </c>
      <c r="AN208" s="34">
        <f t="shared" si="333"/>
        <v>0</v>
      </c>
      <c r="AO208" s="34">
        <f t="shared" si="333"/>
        <v>0</v>
      </c>
      <c r="AP208" s="34">
        <f t="shared" si="333"/>
        <v>236</v>
      </c>
      <c r="AQ208" s="108">
        <f t="shared" si="333"/>
        <v>0</v>
      </c>
      <c r="AR208" s="108">
        <f t="shared" si="333"/>
        <v>0</v>
      </c>
      <c r="AS208" s="108">
        <f t="shared" si="333"/>
        <v>0</v>
      </c>
      <c r="AT208" s="34">
        <f t="shared" si="333"/>
        <v>0</v>
      </c>
      <c r="AU208" s="34">
        <f t="shared" si="333"/>
        <v>0</v>
      </c>
      <c r="AV208" s="34">
        <f t="shared" si="333"/>
        <v>236</v>
      </c>
    </row>
    <row r="209" spans="1:48" ht="33">
      <c r="A209" s="83" t="s">
        <v>437</v>
      </c>
      <c r="B209" s="32" t="s">
        <v>51</v>
      </c>
      <c r="C209" s="32" t="s">
        <v>8</v>
      </c>
      <c r="D209" s="43" t="s">
        <v>428</v>
      </c>
      <c r="E209" s="32" t="s">
        <v>79</v>
      </c>
      <c r="F209" s="34">
        <f t="shared" si="331"/>
        <v>0</v>
      </c>
      <c r="G209" s="34">
        <f t="shared" si="331"/>
        <v>236</v>
      </c>
      <c r="H209" s="34">
        <f t="shared" si="331"/>
        <v>0</v>
      </c>
      <c r="I209" s="34">
        <f t="shared" si="331"/>
        <v>0</v>
      </c>
      <c r="J209" s="34">
        <f t="shared" si="331"/>
        <v>0</v>
      </c>
      <c r="K209" s="34"/>
      <c r="L209" s="34">
        <f t="shared" si="331"/>
        <v>236</v>
      </c>
      <c r="M209" s="34">
        <f t="shared" si="331"/>
        <v>0</v>
      </c>
      <c r="N209" s="34">
        <f t="shared" si="331"/>
        <v>0</v>
      </c>
      <c r="O209" s="34">
        <f t="shared" si="331"/>
        <v>0</v>
      </c>
      <c r="P209" s="34">
        <f t="shared" si="331"/>
        <v>0</v>
      </c>
      <c r="Q209" s="34">
        <f t="shared" si="331"/>
        <v>0</v>
      </c>
      <c r="R209" s="34">
        <f t="shared" si="331"/>
        <v>236</v>
      </c>
      <c r="S209" s="34">
        <f t="shared" si="332"/>
        <v>0</v>
      </c>
      <c r="T209" s="34">
        <f t="shared" si="332"/>
        <v>0</v>
      </c>
      <c r="U209" s="34">
        <f t="shared" si="332"/>
        <v>0</v>
      </c>
      <c r="V209" s="34">
        <f t="shared" si="332"/>
        <v>0</v>
      </c>
      <c r="W209" s="34">
        <f t="shared" si="332"/>
        <v>0</v>
      </c>
      <c r="X209" s="34">
        <f t="shared" si="332"/>
        <v>236</v>
      </c>
      <c r="Y209" s="34">
        <f t="shared" si="332"/>
        <v>0</v>
      </c>
      <c r="Z209" s="34">
        <f t="shared" si="332"/>
        <v>0</v>
      </c>
      <c r="AA209" s="34">
        <f t="shared" si="332"/>
        <v>0</v>
      </c>
      <c r="AB209" s="34">
        <f t="shared" si="332"/>
        <v>0</v>
      </c>
      <c r="AC209" s="34">
        <f t="shared" si="332"/>
        <v>0</v>
      </c>
      <c r="AD209" s="34">
        <f t="shared" si="332"/>
        <v>236</v>
      </c>
      <c r="AE209" s="34">
        <f t="shared" si="332"/>
        <v>0</v>
      </c>
      <c r="AF209" s="34">
        <f t="shared" si="332"/>
        <v>0</v>
      </c>
      <c r="AG209" s="34">
        <f t="shared" si="332"/>
        <v>0</v>
      </c>
      <c r="AH209" s="34">
        <f t="shared" si="333"/>
        <v>0</v>
      </c>
      <c r="AI209" s="34">
        <f t="shared" si="333"/>
        <v>0</v>
      </c>
      <c r="AJ209" s="34">
        <f t="shared" si="333"/>
        <v>236</v>
      </c>
      <c r="AK209" s="108">
        <f t="shared" si="333"/>
        <v>0</v>
      </c>
      <c r="AL209" s="108">
        <f t="shared" si="333"/>
        <v>0</v>
      </c>
      <c r="AM209" s="108">
        <f t="shared" si="333"/>
        <v>0</v>
      </c>
      <c r="AN209" s="34">
        <f t="shared" si="333"/>
        <v>0</v>
      </c>
      <c r="AO209" s="34">
        <f t="shared" si="333"/>
        <v>0</v>
      </c>
      <c r="AP209" s="34">
        <f t="shared" si="333"/>
        <v>236</v>
      </c>
      <c r="AQ209" s="108">
        <f t="shared" si="333"/>
        <v>0</v>
      </c>
      <c r="AR209" s="108">
        <f t="shared" si="333"/>
        <v>0</v>
      </c>
      <c r="AS209" s="108">
        <f t="shared" si="333"/>
        <v>0</v>
      </c>
      <c r="AT209" s="34">
        <f t="shared" si="333"/>
        <v>0</v>
      </c>
      <c r="AU209" s="34">
        <f t="shared" si="333"/>
        <v>0</v>
      </c>
      <c r="AV209" s="34">
        <f t="shared" si="333"/>
        <v>236</v>
      </c>
    </row>
    <row r="210" spans="1:48" ht="49.5">
      <c r="A210" s="31" t="s">
        <v>176</v>
      </c>
      <c r="B210" s="32" t="s">
        <v>51</v>
      </c>
      <c r="C210" s="32" t="s">
        <v>8</v>
      </c>
      <c r="D210" s="43" t="s">
        <v>428</v>
      </c>
      <c r="E210" s="32" t="s">
        <v>175</v>
      </c>
      <c r="F210" s="34"/>
      <c r="G210" s="34">
        <v>236</v>
      </c>
      <c r="H210" s="34"/>
      <c r="I210" s="34"/>
      <c r="J210" s="34">
        <f>F210+H210</f>
        <v>0</v>
      </c>
      <c r="K210" s="34"/>
      <c r="L210" s="34">
        <f>G210+I210</f>
        <v>236</v>
      </c>
      <c r="M210" s="22"/>
      <c r="N210" s="22"/>
      <c r="O210" s="22"/>
      <c r="P210" s="34">
        <f>J210+M210</f>
        <v>0</v>
      </c>
      <c r="Q210" s="34">
        <f>K210+N210</f>
        <v>0</v>
      </c>
      <c r="R210" s="34">
        <f>L210+O210</f>
        <v>236</v>
      </c>
      <c r="S210" s="22"/>
      <c r="T210" s="22"/>
      <c r="U210" s="22"/>
      <c r="V210" s="34">
        <f>P210+S210</f>
        <v>0</v>
      </c>
      <c r="W210" s="34">
        <f>Q210+T210</f>
        <v>0</v>
      </c>
      <c r="X210" s="34">
        <f>R210+U210</f>
        <v>236</v>
      </c>
      <c r="Y210" s="22"/>
      <c r="Z210" s="22"/>
      <c r="AA210" s="22"/>
      <c r="AB210" s="34">
        <f>V210+Y210</f>
        <v>0</v>
      </c>
      <c r="AC210" s="34">
        <f>W210+Z210</f>
        <v>0</v>
      </c>
      <c r="AD210" s="34">
        <f>X210+AA210</f>
        <v>236</v>
      </c>
      <c r="AE210" s="22"/>
      <c r="AF210" s="22"/>
      <c r="AG210" s="22"/>
      <c r="AH210" s="34">
        <f>AB210+AE210</f>
        <v>0</v>
      </c>
      <c r="AI210" s="34">
        <f>AC210+AF210</f>
        <v>0</v>
      </c>
      <c r="AJ210" s="34">
        <f>AD210+AG210</f>
        <v>236</v>
      </c>
      <c r="AK210" s="115"/>
      <c r="AL210" s="115"/>
      <c r="AM210" s="115"/>
      <c r="AN210" s="34">
        <f>AH210+AK210</f>
        <v>0</v>
      </c>
      <c r="AO210" s="34">
        <f>AI210+AL210</f>
        <v>0</v>
      </c>
      <c r="AP210" s="34">
        <f>AJ210+AM210</f>
        <v>236</v>
      </c>
      <c r="AQ210" s="115"/>
      <c r="AR210" s="115"/>
      <c r="AS210" s="115"/>
      <c r="AT210" s="34">
        <f>AN210+AQ210</f>
        <v>0</v>
      </c>
      <c r="AU210" s="34">
        <f>AO210+AR210</f>
        <v>0</v>
      </c>
      <c r="AV210" s="34">
        <f>AP210+AS210</f>
        <v>236</v>
      </c>
    </row>
    <row r="211" spans="1:48" ht="16.5">
      <c r="A211" s="35"/>
      <c r="B211" s="32"/>
      <c r="C211" s="32"/>
      <c r="D211" s="43"/>
      <c r="E211" s="3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F211" s="22"/>
      <c r="AG211" s="22"/>
      <c r="AH211" s="22"/>
      <c r="AI211" s="22"/>
      <c r="AJ211" s="22"/>
      <c r="AK211" s="115"/>
      <c r="AL211" s="115"/>
      <c r="AM211" s="115"/>
      <c r="AN211" s="22"/>
      <c r="AO211" s="22"/>
      <c r="AP211" s="22"/>
      <c r="AQ211" s="115"/>
      <c r="AR211" s="115"/>
      <c r="AS211" s="115"/>
      <c r="AT211" s="22"/>
      <c r="AU211" s="22"/>
      <c r="AV211" s="22"/>
    </row>
    <row r="212" spans="1:48" s="5" customFormat="1" ht="40.5">
      <c r="A212" s="49" t="s">
        <v>21</v>
      </c>
      <c r="B212" s="24" t="s">
        <v>22</v>
      </c>
      <c r="C212" s="24"/>
      <c r="D212" s="25"/>
      <c r="E212" s="24"/>
      <c r="F212" s="50">
        <f>F214+F238+F266+F302+F309</f>
        <v>855982</v>
      </c>
      <c r="G212" s="50">
        <f>G214+G238+G266+G302+G309</f>
        <v>893903</v>
      </c>
      <c r="H212" s="50">
        <f>H214+H238+H266+H302+H309</f>
        <v>0</v>
      </c>
      <c r="I212" s="50">
        <f>I214+I238+I266+I302+I309</f>
        <v>0</v>
      </c>
      <c r="J212" s="50">
        <f>J214+J238+J266+J302+J309</f>
        <v>855982</v>
      </c>
      <c r="K212" s="50"/>
      <c r="L212" s="50">
        <f t="shared" ref="L212:AJ212" si="334">L214+L238+L266+L302+L309</f>
        <v>893903</v>
      </c>
      <c r="M212" s="50">
        <f t="shared" si="334"/>
        <v>-408</v>
      </c>
      <c r="N212" s="50">
        <f t="shared" si="334"/>
        <v>0</v>
      </c>
      <c r="O212" s="50">
        <f t="shared" si="334"/>
        <v>-408</v>
      </c>
      <c r="P212" s="50">
        <f t="shared" si="334"/>
        <v>855574</v>
      </c>
      <c r="Q212" s="50">
        <f t="shared" si="334"/>
        <v>0</v>
      </c>
      <c r="R212" s="50">
        <f t="shared" si="334"/>
        <v>893495</v>
      </c>
      <c r="S212" s="50">
        <f t="shared" si="334"/>
        <v>74622</v>
      </c>
      <c r="T212" s="50">
        <f t="shared" si="334"/>
        <v>0</v>
      </c>
      <c r="U212" s="50">
        <f t="shared" si="334"/>
        <v>74718</v>
      </c>
      <c r="V212" s="50">
        <f t="shared" si="334"/>
        <v>930196</v>
      </c>
      <c r="W212" s="50">
        <f t="shared" si="334"/>
        <v>0</v>
      </c>
      <c r="X212" s="50">
        <f t="shared" si="334"/>
        <v>968213</v>
      </c>
      <c r="Y212" s="50">
        <f t="shared" si="334"/>
        <v>0</v>
      </c>
      <c r="Z212" s="50">
        <f t="shared" si="334"/>
        <v>0</v>
      </c>
      <c r="AA212" s="50">
        <f t="shared" si="334"/>
        <v>0</v>
      </c>
      <c r="AB212" s="50">
        <f t="shared" si="334"/>
        <v>930196</v>
      </c>
      <c r="AC212" s="50">
        <f t="shared" si="334"/>
        <v>0</v>
      </c>
      <c r="AD212" s="50">
        <f t="shared" si="334"/>
        <v>968213</v>
      </c>
      <c r="AE212" s="50">
        <f t="shared" si="334"/>
        <v>175269</v>
      </c>
      <c r="AF212" s="50">
        <f t="shared" si="334"/>
        <v>163000</v>
      </c>
      <c r="AG212" s="50">
        <f t="shared" si="334"/>
        <v>0</v>
      </c>
      <c r="AH212" s="50">
        <f t="shared" si="334"/>
        <v>1105465</v>
      </c>
      <c r="AI212" s="50">
        <f t="shared" si="334"/>
        <v>163000</v>
      </c>
      <c r="AJ212" s="50">
        <f t="shared" si="334"/>
        <v>968213</v>
      </c>
      <c r="AK212" s="132">
        <f t="shared" ref="AK212:AP212" si="335">AK214+AK238+AK266+AK302+AK309</f>
        <v>1373</v>
      </c>
      <c r="AL212" s="132">
        <f t="shared" si="335"/>
        <v>0</v>
      </c>
      <c r="AM212" s="132">
        <f t="shared" si="335"/>
        <v>0</v>
      </c>
      <c r="AN212" s="50">
        <f t="shared" si="335"/>
        <v>1106838</v>
      </c>
      <c r="AO212" s="50">
        <f t="shared" si="335"/>
        <v>163000</v>
      </c>
      <c r="AP212" s="50">
        <f t="shared" si="335"/>
        <v>968213</v>
      </c>
      <c r="AQ212" s="132">
        <f t="shared" ref="AQ212:AV212" si="336">AQ214+AQ238+AQ266+AQ302+AQ309</f>
        <v>229</v>
      </c>
      <c r="AR212" s="132">
        <f t="shared" si="336"/>
        <v>0</v>
      </c>
      <c r="AS212" s="132">
        <f t="shared" si="336"/>
        <v>0</v>
      </c>
      <c r="AT212" s="50">
        <f t="shared" si="336"/>
        <v>1107067</v>
      </c>
      <c r="AU212" s="50">
        <f t="shared" si="336"/>
        <v>163000</v>
      </c>
      <c r="AV212" s="50">
        <f t="shared" si="336"/>
        <v>968213</v>
      </c>
    </row>
    <row r="213" spans="1:48" s="5" customFormat="1" ht="14.25" customHeight="1">
      <c r="A213" s="49"/>
      <c r="B213" s="24"/>
      <c r="C213" s="24"/>
      <c r="D213" s="25"/>
      <c r="E213" s="24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50"/>
      <c r="AC213" s="50"/>
      <c r="AD213" s="50"/>
      <c r="AE213" s="50"/>
      <c r="AF213" s="50"/>
      <c r="AG213" s="50"/>
      <c r="AH213" s="50"/>
      <c r="AI213" s="50"/>
      <c r="AJ213" s="50"/>
      <c r="AK213" s="132"/>
      <c r="AL213" s="132"/>
      <c r="AM213" s="132"/>
      <c r="AN213" s="50"/>
      <c r="AO213" s="50"/>
      <c r="AP213" s="50"/>
      <c r="AQ213" s="132"/>
      <c r="AR213" s="132"/>
      <c r="AS213" s="132"/>
      <c r="AT213" s="50"/>
      <c r="AU213" s="50"/>
      <c r="AV213" s="50"/>
    </row>
    <row r="214" spans="1:48" s="7" customFormat="1" ht="18.75">
      <c r="A214" s="38" t="s">
        <v>23</v>
      </c>
      <c r="B214" s="28" t="s">
        <v>53</v>
      </c>
      <c r="C214" s="28" t="s">
        <v>54</v>
      </c>
      <c r="D214" s="39"/>
      <c r="E214" s="28"/>
      <c r="F214" s="30">
        <f>F215+F226</f>
        <v>9835</v>
      </c>
      <c r="G214" s="30">
        <f>G215+G226</f>
        <v>9835</v>
      </c>
      <c r="H214" s="30">
        <f>H215+H226</f>
        <v>0</v>
      </c>
      <c r="I214" s="30">
        <f>I215+I226</f>
        <v>0</v>
      </c>
      <c r="J214" s="30">
        <f>J215+J226</f>
        <v>9835</v>
      </c>
      <c r="K214" s="30"/>
      <c r="L214" s="30">
        <f>L215+L226</f>
        <v>9835</v>
      </c>
      <c r="M214" s="30">
        <f t="shared" ref="M214:R214" si="337">M215+M226</f>
        <v>0</v>
      </c>
      <c r="N214" s="30">
        <f t="shared" si="337"/>
        <v>0</v>
      </c>
      <c r="O214" s="30">
        <f t="shared" si="337"/>
        <v>0</v>
      </c>
      <c r="P214" s="30">
        <f t="shared" si="337"/>
        <v>9835</v>
      </c>
      <c r="Q214" s="30">
        <f t="shared" si="337"/>
        <v>0</v>
      </c>
      <c r="R214" s="30">
        <f t="shared" si="337"/>
        <v>9835</v>
      </c>
      <c r="S214" s="30">
        <f t="shared" ref="S214:X214" si="338">S215+S226</f>
        <v>0</v>
      </c>
      <c r="T214" s="30">
        <f t="shared" si="338"/>
        <v>0</v>
      </c>
      <c r="U214" s="30">
        <f t="shared" si="338"/>
        <v>0</v>
      </c>
      <c r="V214" s="30">
        <f t="shared" si="338"/>
        <v>9835</v>
      </c>
      <c r="W214" s="30">
        <f t="shared" si="338"/>
        <v>0</v>
      </c>
      <c r="X214" s="30">
        <f t="shared" si="338"/>
        <v>9835</v>
      </c>
      <c r="Y214" s="30">
        <f t="shared" ref="Y214:AD214" si="339">Y215+Y226</f>
        <v>0</v>
      </c>
      <c r="Z214" s="30">
        <f t="shared" si="339"/>
        <v>0</v>
      </c>
      <c r="AA214" s="30">
        <f t="shared" si="339"/>
        <v>0</v>
      </c>
      <c r="AB214" s="30">
        <f t="shared" si="339"/>
        <v>9835</v>
      </c>
      <c r="AC214" s="30">
        <f t="shared" si="339"/>
        <v>0</v>
      </c>
      <c r="AD214" s="30">
        <f t="shared" si="339"/>
        <v>9835</v>
      </c>
      <c r="AE214" s="30">
        <f t="shared" ref="AE214:AJ214" si="340">AE215+AE226</f>
        <v>0</v>
      </c>
      <c r="AF214" s="30">
        <f t="shared" si="340"/>
        <v>0</v>
      </c>
      <c r="AG214" s="30">
        <f t="shared" si="340"/>
        <v>0</v>
      </c>
      <c r="AH214" s="30">
        <f t="shared" si="340"/>
        <v>9835</v>
      </c>
      <c r="AI214" s="30">
        <f t="shared" si="340"/>
        <v>0</v>
      </c>
      <c r="AJ214" s="30">
        <f t="shared" si="340"/>
        <v>9835</v>
      </c>
      <c r="AK214" s="107">
        <f t="shared" ref="AK214:AP214" si="341">AK215+AK226</f>
        <v>0</v>
      </c>
      <c r="AL214" s="107">
        <f t="shared" si="341"/>
        <v>0</v>
      </c>
      <c r="AM214" s="107">
        <f t="shared" si="341"/>
        <v>0</v>
      </c>
      <c r="AN214" s="30">
        <f t="shared" si="341"/>
        <v>9835</v>
      </c>
      <c r="AO214" s="30">
        <f t="shared" si="341"/>
        <v>0</v>
      </c>
      <c r="AP214" s="30">
        <f t="shared" si="341"/>
        <v>9835</v>
      </c>
      <c r="AQ214" s="107">
        <f t="shared" ref="AQ214:AV214" si="342">AQ215+AQ226</f>
        <v>0</v>
      </c>
      <c r="AR214" s="107">
        <f t="shared" si="342"/>
        <v>0</v>
      </c>
      <c r="AS214" s="107">
        <f t="shared" si="342"/>
        <v>0</v>
      </c>
      <c r="AT214" s="30">
        <f t="shared" si="342"/>
        <v>9835</v>
      </c>
      <c r="AU214" s="30">
        <f t="shared" si="342"/>
        <v>0</v>
      </c>
      <c r="AV214" s="30">
        <f t="shared" si="342"/>
        <v>9835</v>
      </c>
    </row>
    <row r="215" spans="1:48" s="8" customFormat="1" ht="51.75" customHeight="1">
      <c r="A215" s="44" t="s">
        <v>162</v>
      </c>
      <c r="B215" s="32" t="s">
        <v>53</v>
      </c>
      <c r="C215" s="32" t="s">
        <v>54</v>
      </c>
      <c r="D215" s="43" t="s">
        <v>383</v>
      </c>
      <c r="E215" s="32"/>
      <c r="F215" s="34">
        <f>F216+F220</f>
        <v>9835</v>
      </c>
      <c r="G215" s="34">
        <f>G216+G220</f>
        <v>0</v>
      </c>
      <c r="H215" s="34">
        <f>H216+H220</f>
        <v>0</v>
      </c>
      <c r="I215" s="34">
        <f>I216+I220</f>
        <v>0</v>
      </c>
      <c r="J215" s="34">
        <f>J216+J220</f>
        <v>9835</v>
      </c>
      <c r="K215" s="34"/>
      <c r="L215" s="34">
        <f>L216+L220</f>
        <v>0</v>
      </c>
      <c r="M215" s="34">
        <f t="shared" ref="M215:R215" si="343">M216+M220</f>
        <v>0</v>
      </c>
      <c r="N215" s="34">
        <f t="shared" si="343"/>
        <v>0</v>
      </c>
      <c r="O215" s="34">
        <f t="shared" si="343"/>
        <v>0</v>
      </c>
      <c r="P215" s="34">
        <f t="shared" si="343"/>
        <v>9835</v>
      </c>
      <c r="Q215" s="34">
        <f t="shared" si="343"/>
        <v>0</v>
      </c>
      <c r="R215" s="34">
        <f t="shared" si="343"/>
        <v>0</v>
      </c>
      <c r="S215" s="34">
        <f t="shared" ref="S215:X215" si="344">S216+S220</f>
        <v>0</v>
      </c>
      <c r="T215" s="34">
        <f t="shared" si="344"/>
        <v>0</v>
      </c>
      <c r="U215" s="34">
        <f t="shared" si="344"/>
        <v>0</v>
      </c>
      <c r="V215" s="34">
        <f t="shared" si="344"/>
        <v>9835</v>
      </c>
      <c r="W215" s="34">
        <f t="shared" si="344"/>
        <v>0</v>
      </c>
      <c r="X215" s="34">
        <f t="shared" si="344"/>
        <v>0</v>
      </c>
      <c r="Y215" s="34">
        <f t="shared" ref="Y215:AD215" si="345">Y216+Y220</f>
        <v>0</v>
      </c>
      <c r="Z215" s="34">
        <f t="shared" si="345"/>
        <v>0</v>
      </c>
      <c r="AA215" s="34">
        <f t="shared" si="345"/>
        <v>0</v>
      </c>
      <c r="AB215" s="34">
        <f t="shared" si="345"/>
        <v>9835</v>
      </c>
      <c r="AC215" s="34">
        <f t="shared" si="345"/>
        <v>0</v>
      </c>
      <c r="AD215" s="34">
        <f t="shared" si="345"/>
        <v>0</v>
      </c>
      <c r="AE215" s="34">
        <f t="shared" ref="AE215:AJ215" si="346">AE216+AE220</f>
        <v>0</v>
      </c>
      <c r="AF215" s="34">
        <f t="shared" si="346"/>
        <v>0</v>
      </c>
      <c r="AG215" s="34">
        <f t="shared" si="346"/>
        <v>0</v>
      </c>
      <c r="AH215" s="34">
        <f t="shared" si="346"/>
        <v>9835</v>
      </c>
      <c r="AI215" s="34">
        <f t="shared" si="346"/>
        <v>0</v>
      </c>
      <c r="AJ215" s="34">
        <f t="shared" si="346"/>
        <v>0</v>
      </c>
      <c r="AK215" s="108">
        <f t="shared" ref="AK215:AP215" si="347">AK216+AK220</f>
        <v>0</v>
      </c>
      <c r="AL215" s="108">
        <f t="shared" si="347"/>
        <v>0</v>
      </c>
      <c r="AM215" s="108">
        <f t="shared" si="347"/>
        <v>0</v>
      </c>
      <c r="AN215" s="34">
        <f t="shared" si="347"/>
        <v>9835</v>
      </c>
      <c r="AO215" s="34">
        <f t="shared" si="347"/>
        <v>0</v>
      </c>
      <c r="AP215" s="34">
        <f t="shared" si="347"/>
        <v>0</v>
      </c>
      <c r="AQ215" s="108">
        <f t="shared" ref="AQ215:AV215" si="348">AQ216+AQ220</f>
        <v>0</v>
      </c>
      <c r="AR215" s="108">
        <f t="shared" si="348"/>
        <v>0</v>
      </c>
      <c r="AS215" s="108">
        <f t="shared" si="348"/>
        <v>0</v>
      </c>
      <c r="AT215" s="34">
        <f t="shared" si="348"/>
        <v>9835</v>
      </c>
      <c r="AU215" s="34">
        <f t="shared" si="348"/>
        <v>0</v>
      </c>
      <c r="AV215" s="34">
        <f t="shared" si="348"/>
        <v>0</v>
      </c>
    </row>
    <row r="216" spans="1:48" s="9" customFormat="1" ht="23.25" customHeight="1">
      <c r="A216" s="31" t="s">
        <v>77</v>
      </c>
      <c r="B216" s="32" t="s">
        <v>53</v>
      </c>
      <c r="C216" s="32" t="s">
        <v>54</v>
      </c>
      <c r="D216" s="43" t="s">
        <v>384</v>
      </c>
      <c r="E216" s="32"/>
      <c r="F216" s="34">
        <f t="shared" ref="F216:U218" si="349">F217</f>
        <v>4667</v>
      </c>
      <c r="G216" s="34">
        <f t="shared" si="349"/>
        <v>0</v>
      </c>
      <c r="H216" s="34">
        <f t="shared" si="349"/>
        <v>0</v>
      </c>
      <c r="I216" s="34">
        <f t="shared" si="349"/>
        <v>0</v>
      </c>
      <c r="J216" s="34">
        <f t="shared" si="349"/>
        <v>4667</v>
      </c>
      <c r="K216" s="34"/>
      <c r="L216" s="34">
        <f t="shared" si="349"/>
        <v>0</v>
      </c>
      <c r="M216" s="34">
        <f t="shared" si="349"/>
        <v>0</v>
      </c>
      <c r="N216" s="34">
        <f t="shared" si="349"/>
        <v>0</v>
      </c>
      <c r="O216" s="34">
        <f t="shared" si="349"/>
        <v>0</v>
      </c>
      <c r="P216" s="34">
        <f t="shared" si="349"/>
        <v>4667</v>
      </c>
      <c r="Q216" s="34">
        <f t="shared" si="349"/>
        <v>0</v>
      </c>
      <c r="R216" s="34">
        <f t="shared" si="349"/>
        <v>0</v>
      </c>
      <c r="S216" s="34">
        <f t="shared" si="349"/>
        <v>0</v>
      </c>
      <c r="T216" s="34">
        <f t="shared" si="349"/>
        <v>0</v>
      </c>
      <c r="U216" s="34">
        <f t="shared" si="349"/>
        <v>0</v>
      </c>
      <c r="V216" s="34">
        <f t="shared" ref="S216:AH218" si="350">V217</f>
        <v>4667</v>
      </c>
      <c r="W216" s="34">
        <f t="shared" si="350"/>
        <v>0</v>
      </c>
      <c r="X216" s="34">
        <f t="shared" si="350"/>
        <v>0</v>
      </c>
      <c r="Y216" s="34">
        <f t="shared" si="350"/>
        <v>0</v>
      </c>
      <c r="Z216" s="34">
        <f t="shared" si="350"/>
        <v>0</v>
      </c>
      <c r="AA216" s="34">
        <f t="shared" si="350"/>
        <v>0</v>
      </c>
      <c r="AB216" s="34">
        <f t="shared" si="350"/>
        <v>4667</v>
      </c>
      <c r="AC216" s="34">
        <f t="shared" si="350"/>
        <v>0</v>
      </c>
      <c r="AD216" s="34">
        <f t="shared" si="350"/>
        <v>0</v>
      </c>
      <c r="AE216" s="34">
        <f t="shared" si="350"/>
        <v>0</v>
      </c>
      <c r="AF216" s="34">
        <f t="shared" si="350"/>
        <v>0</v>
      </c>
      <c r="AG216" s="34">
        <f t="shared" si="350"/>
        <v>0</v>
      </c>
      <c r="AH216" s="34">
        <f t="shared" si="350"/>
        <v>4667</v>
      </c>
      <c r="AI216" s="34">
        <f t="shared" ref="AH216:AV218" si="351">AI217</f>
        <v>0</v>
      </c>
      <c r="AJ216" s="34">
        <f t="shared" si="351"/>
        <v>0</v>
      </c>
      <c r="AK216" s="108">
        <f t="shared" si="351"/>
        <v>0</v>
      </c>
      <c r="AL216" s="108">
        <f t="shared" si="351"/>
        <v>0</v>
      </c>
      <c r="AM216" s="108">
        <f t="shared" si="351"/>
        <v>0</v>
      </c>
      <c r="AN216" s="34">
        <f t="shared" si="351"/>
        <v>4667</v>
      </c>
      <c r="AO216" s="34">
        <f t="shared" si="351"/>
        <v>0</v>
      </c>
      <c r="AP216" s="34">
        <f t="shared" si="351"/>
        <v>0</v>
      </c>
      <c r="AQ216" s="108">
        <f t="shared" si="351"/>
        <v>0</v>
      </c>
      <c r="AR216" s="108">
        <f t="shared" si="351"/>
        <v>0</v>
      </c>
      <c r="AS216" s="108">
        <f t="shared" si="351"/>
        <v>0</v>
      </c>
      <c r="AT216" s="34">
        <f t="shared" si="351"/>
        <v>4667</v>
      </c>
      <c r="AU216" s="34">
        <f t="shared" si="351"/>
        <v>0</v>
      </c>
      <c r="AV216" s="34">
        <f t="shared" si="351"/>
        <v>0</v>
      </c>
    </row>
    <row r="217" spans="1:48" s="9" customFormat="1" ht="16.5">
      <c r="A217" s="31" t="s">
        <v>122</v>
      </c>
      <c r="B217" s="32" t="s">
        <v>53</v>
      </c>
      <c r="C217" s="32" t="s">
        <v>54</v>
      </c>
      <c r="D217" s="43" t="s">
        <v>385</v>
      </c>
      <c r="E217" s="32"/>
      <c r="F217" s="34">
        <f t="shared" si="349"/>
        <v>4667</v>
      </c>
      <c r="G217" s="34">
        <f t="shared" si="349"/>
        <v>0</v>
      </c>
      <c r="H217" s="34">
        <f t="shared" si="349"/>
        <v>0</v>
      </c>
      <c r="I217" s="34">
        <f t="shared" si="349"/>
        <v>0</v>
      </c>
      <c r="J217" s="34">
        <f t="shared" si="349"/>
        <v>4667</v>
      </c>
      <c r="K217" s="34"/>
      <c r="L217" s="34">
        <f t="shared" si="349"/>
        <v>0</v>
      </c>
      <c r="M217" s="34">
        <f t="shared" si="349"/>
        <v>0</v>
      </c>
      <c r="N217" s="34">
        <f t="shared" si="349"/>
        <v>0</v>
      </c>
      <c r="O217" s="34">
        <f t="shared" si="349"/>
        <v>0</v>
      </c>
      <c r="P217" s="34">
        <f t="shared" si="349"/>
        <v>4667</v>
      </c>
      <c r="Q217" s="34">
        <f t="shared" si="349"/>
        <v>0</v>
      </c>
      <c r="R217" s="34">
        <f t="shared" si="349"/>
        <v>0</v>
      </c>
      <c r="S217" s="34">
        <f t="shared" si="350"/>
        <v>0</v>
      </c>
      <c r="T217" s="34">
        <f t="shared" si="350"/>
        <v>0</v>
      </c>
      <c r="U217" s="34">
        <f t="shared" si="350"/>
        <v>0</v>
      </c>
      <c r="V217" s="34">
        <f t="shared" si="350"/>
        <v>4667</v>
      </c>
      <c r="W217" s="34">
        <f t="shared" si="350"/>
        <v>0</v>
      </c>
      <c r="X217" s="34">
        <f t="shared" si="350"/>
        <v>0</v>
      </c>
      <c r="Y217" s="34">
        <f t="shared" si="350"/>
        <v>0</v>
      </c>
      <c r="Z217" s="34">
        <f t="shared" si="350"/>
        <v>0</v>
      </c>
      <c r="AA217" s="34">
        <f t="shared" si="350"/>
        <v>0</v>
      </c>
      <c r="AB217" s="34">
        <f t="shared" si="350"/>
        <v>4667</v>
      </c>
      <c r="AC217" s="34">
        <f t="shared" si="350"/>
        <v>0</v>
      </c>
      <c r="AD217" s="34">
        <f t="shared" si="350"/>
        <v>0</v>
      </c>
      <c r="AE217" s="34">
        <f t="shared" si="350"/>
        <v>0</v>
      </c>
      <c r="AF217" s="34">
        <f t="shared" si="350"/>
        <v>0</v>
      </c>
      <c r="AG217" s="34">
        <f t="shared" si="350"/>
        <v>0</v>
      </c>
      <c r="AH217" s="34">
        <f t="shared" si="351"/>
        <v>4667</v>
      </c>
      <c r="AI217" s="34">
        <f t="shared" si="351"/>
        <v>0</v>
      </c>
      <c r="AJ217" s="34">
        <f t="shared" si="351"/>
        <v>0</v>
      </c>
      <c r="AK217" s="108">
        <f t="shared" si="351"/>
        <v>0</v>
      </c>
      <c r="AL217" s="108">
        <f t="shared" si="351"/>
        <v>0</v>
      </c>
      <c r="AM217" s="108">
        <f t="shared" si="351"/>
        <v>0</v>
      </c>
      <c r="AN217" s="34">
        <f t="shared" si="351"/>
        <v>4667</v>
      </c>
      <c r="AO217" s="34">
        <f t="shared" si="351"/>
        <v>0</v>
      </c>
      <c r="AP217" s="34">
        <f t="shared" si="351"/>
        <v>0</v>
      </c>
      <c r="AQ217" s="108">
        <f t="shared" si="351"/>
        <v>0</v>
      </c>
      <c r="AR217" s="108">
        <f t="shared" si="351"/>
        <v>0</v>
      </c>
      <c r="AS217" s="108">
        <f t="shared" si="351"/>
        <v>0</v>
      </c>
      <c r="AT217" s="34">
        <f t="shared" si="351"/>
        <v>4667</v>
      </c>
      <c r="AU217" s="34">
        <f t="shared" si="351"/>
        <v>0</v>
      </c>
      <c r="AV217" s="34">
        <f t="shared" si="351"/>
        <v>0</v>
      </c>
    </row>
    <row r="218" spans="1:48" s="9" customFormat="1" ht="33">
      <c r="A218" s="83" t="s">
        <v>437</v>
      </c>
      <c r="B218" s="32" t="s">
        <v>53</v>
      </c>
      <c r="C218" s="32" t="s">
        <v>54</v>
      </c>
      <c r="D218" s="43" t="s">
        <v>385</v>
      </c>
      <c r="E218" s="32" t="s">
        <v>79</v>
      </c>
      <c r="F218" s="34">
        <f t="shared" si="349"/>
        <v>4667</v>
      </c>
      <c r="G218" s="34">
        <f t="shared" si="349"/>
        <v>0</v>
      </c>
      <c r="H218" s="34">
        <f t="shared" si="349"/>
        <v>0</v>
      </c>
      <c r="I218" s="34">
        <f t="shared" si="349"/>
        <v>0</v>
      </c>
      <c r="J218" s="34">
        <f t="shared" si="349"/>
        <v>4667</v>
      </c>
      <c r="K218" s="34"/>
      <c r="L218" s="34">
        <f t="shared" si="349"/>
        <v>0</v>
      </c>
      <c r="M218" s="34">
        <f t="shared" si="349"/>
        <v>0</v>
      </c>
      <c r="N218" s="34">
        <f t="shared" si="349"/>
        <v>0</v>
      </c>
      <c r="O218" s="34">
        <f t="shared" si="349"/>
        <v>0</v>
      </c>
      <c r="P218" s="34">
        <f t="shared" si="349"/>
        <v>4667</v>
      </c>
      <c r="Q218" s="34">
        <f t="shared" si="349"/>
        <v>0</v>
      </c>
      <c r="R218" s="34">
        <f t="shared" si="349"/>
        <v>0</v>
      </c>
      <c r="S218" s="34">
        <f t="shared" si="350"/>
        <v>0</v>
      </c>
      <c r="T218" s="34">
        <f t="shared" si="350"/>
        <v>0</v>
      </c>
      <c r="U218" s="34">
        <f t="shared" si="350"/>
        <v>0</v>
      </c>
      <c r="V218" s="34">
        <f t="shared" si="350"/>
        <v>4667</v>
      </c>
      <c r="W218" s="34">
        <f t="shared" si="350"/>
        <v>0</v>
      </c>
      <c r="X218" s="34">
        <f t="shared" si="350"/>
        <v>0</v>
      </c>
      <c r="Y218" s="34">
        <f t="shared" si="350"/>
        <v>0</v>
      </c>
      <c r="Z218" s="34">
        <f t="shared" si="350"/>
        <v>0</v>
      </c>
      <c r="AA218" s="34">
        <f t="shared" si="350"/>
        <v>0</v>
      </c>
      <c r="AB218" s="34">
        <f t="shared" si="350"/>
        <v>4667</v>
      </c>
      <c r="AC218" s="34">
        <f t="shared" si="350"/>
        <v>0</v>
      </c>
      <c r="AD218" s="34">
        <f t="shared" si="350"/>
        <v>0</v>
      </c>
      <c r="AE218" s="34">
        <f t="shared" si="350"/>
        <v>0</v>
      </c>
      <c r="AF218" s="34">
        <f t="shared" si="350"/>
        <v>0</v>
      </c>
      <c r="AG218" s="34">
        <f t="shared" si="350"/>
        <v>0</v>
      </c>
      <c r="AH218" s="34">
        <f t="shared" si="351"/>
        <v>4667</v>
      </c>
      <c r="AI218" s="34">
        <f t="shared" si="351"/>
        <v>0</v>
      </c>
      <c r="AJ218" s="34">
        <f t="shared" si="351"/>
        <v>0</v>
      </c>
      <c r="AK218" s="108">
        <f t="shared" si="351"/>
        <v>0</v>
      </c>
      <c r="AL218" s="108">
        <f t="shared" si="351"/>
        <v>0</v>
      </c>
      <c r="AM218" s="108">
        <f t="shared" si="351"/>
        <v>0</v>
      </c>
      <c r="AN218" s="34">
        <f t="shared" si="351"/>
        <v>4667</v>
      </c>
      <c r="AO218" s="34">
        <f t="shared" si="351"/>
        <v>0</v>
      </c>
      <c r="AP218" s="34">
        <f t="shared" si="351"/>
        <v>0</v>
      </c>
      <c r="AQ218" s="108">
        <f t="shared" si="351"/>
        <v>0</v>
      </c>
      <c r="AR218" s="108">
        <f t="shared" si="351"/>
        <v>0</v>
      </c>
      <c r="AS218" s="108">
        <f t="shared" si="351"/>
        <v>0</v>
      </c>
      <c r="AT218" s="34">
        <f t="shared" si="351"/>
        <v>4667</v>
      </c>
      <c r="AU218" s="34">
        <f t="shared" si="351"/>
        <v>0</v>
      </c>
      <c r="AV218" s="34">
        <f t="shared" si="351"/>
        <v>0</v>
      </c>
    </row>
    <row r="219" spans="1:48" s="9" customFormat="1" ht="49.5">
      <c r="A219" s="42" t="s">
        <v>176</v>
      </c>
      <c r="B219" s="32" t="s">
        <v>53</v>
      </c>
      <c r="C219" s="32" t="s">
        <v>54</v>
      </c>
      <c r="D219" s="43" t="s">
        <v>385</v>
      </c>
      <c r="E219" s="32" t="s">
        <v>175</v>
      </c>
      <c r="F219" s="34">
        <v>4667</v>
      </c>
      <c r="G219" s="34"/>
      <c r="H219" s="34"/>
      <c r="I219" s="34"/>
      <c r="J219" s="34">
        <f>F219+H219</f>
        <v>4667</v>
      </c>
      <c r="K219" s="34"/>
      <c r="L219" s="34">
        <f>G219+I219</f>
        <v>0</v>
      </c>
      <c r="M219" s="89"/>
      <c r="N219" s="89"/>
      <c r="O219" s="89"/>
      <c r="P219" s="34">
        <f>J219+M219</f>
        <v>4667</v>
      </c>
      <c r="Q219" s="34">
        <f>K219+N219</f>
        <v>0</v>
      </c>
      <c r="R219" s="34">
        <f>L219+O219</f>
        <v>0</v>
      </c>
      <c r="S219" s="89"/>
      <c r="T219" s="89"/>
      <c r="U219" s="89"/>
      <c r="V219" s="34">
        <f>P219+S219</f>
        <v>4667</v>
      </c>
      <c r="W219" s="34">
        <f>Q219+T219</f>
        <v>0</v>
      </c>
      <c r="X219" s="34">
        <f>R219+U219</f>
        <v>0</v>
      </c>
      <c r="Y219" s="89"/>
      <c r="Z219" s="89"/>
      <c r="AA219" s="89"/>
      <c r="AB219" s="34">
        <f>V219+Y219</f>
        <v>4667</v>
      </c>
      <c r="AC219" s="34">
        <f>W219+Z219</f>
        <v>0</v>
      </c>
      <c r="AD219" s="34">
        <f>X219+AA219</f>
        <v>0</v>
      </c>
      <c r="AE219" s="89"/>
      <c r="AF219" s="89"/>
      <c r="AG219" s="89"/>
      <c r="AH219" s="34">
        <f>AB219+AE219</f>
        <v>4667</v>
      </c>
      <c r="AI219" s="34">
        <f>AC219+AF219</f>
        <v>0</v>
      </c>
      <c r="AJ219" s="34">
        <f>AD219+AG219</f>
        <v>0</v>
      </c>
      <c r="AK219" s="118"/>
      <c r="AL219" s="118"/>
      <c r="AM219" s="118"/>
      <c r="AN219" s="34">
        <f>AH219+AK219</f>
        <v>4667</v>
      </c>
      <c r="AO219" s="34">
        <f>AI219+AL219</f>
        <v>0</v>
      </c>
      <c r="AP219" s="34">
        <f>AJ219+AM219</f>
        <v>0</v>
      </c>
      <c r="AQ219" s="118"/>
      <c r="AR219" s="118"/>
      <c r="AS219" s="118"/>
      <c r="AT219" s="34">
        <f>AN219+AQ219</f>
        <v>4667</v>
      </c>
      <c r="AU219" s="34">
        <f>AO219+AR219</f>
        <v>0</v>
      </c>
      <c r="AV219" s="34">
        <f>AP219+AS219</f>
        <v>0</v>
      </c>
    </row>
    <row r="220" spans="1:48" s="9" customFormat="1" ht="33">
      <c r="A220" s="44" t="s">
        <v>217</v>
      </c>
      <c r="B220" s="32" t="s">
        <v>53</v>
      </c>
      <c r="C220" s="32" t="s">
        <v>54</v>
      </c>
      <c r="D220" s="33" t="s">
        <v>480</v>
      </c>
      <c r="E220" s="32"/>
      <c r="F220" s="34">
        <f>F221</f>
        <v>5168</v>
      </c>
      <c r="G220" s="34">
        <f>G221</f>
        <v>0</v>
      </c>
      <c r="H220" s="34">
        <f>H221</f>
        <v>0</v>
      </c>
      <c r="I220" s="34">
        <f>I221</f>
        <v>0</v>
      </c>
      <c r="J220" s="34">
        <f>J221</f>
        <v>5168</v>
      </c>
      <c r="K220" s="34">
        <f t="shared" ref="K220:AV220" si="352">K221</f>
        <v>0</v>
      </c>
      <c r="L220" s="34">
        <f t="shared" si="352"/>
        <v>0</v>
      </c>
      <c r="M220" s="34">
        <f t="shared" si="352"/>
        <v>0</v>
      </c>
      <c r="N220" s="34">
        <f t="shared" si="352"/>
        <v>0</v>
      </c>
      <c r="O220" s="34">
        <f t="shared" si="352"/>
        <v>0</v>
      </c>
      <c r="P220" s="34">
        <f t="shared" si="352"/>
        <v>5168</v>
      </c>
      <c r="Q220" s="34">
        <f t="shared" si="352"/>
        <v>0</v>
      </c>
      <c r="R220" s="34">
        <f t="shared" si="352"/>
        <v>0</v>
      </c>
      <c r="S220" s="34">
        <f t="shared" si="352"/>
        <v>0</v>
      </c>
      <c r="T220" s="34">
        <f t="shared" si="352"/>
        <v>0</v>
      </c>
      <c r="U220" s="34">
        <f t="shared" si="352"/>
        <v>0</v>
      </c>
      <c r="V220" s="34">
        <f t="shared" si="352"/>
        <v>5168</v>
      </c>
      <c r="W220" s="34">
        <f t="shared" si="352"/>
        <v>0</v>
      </c>
      <c r="X220" s="34">
        <f t="shared" si="352"/>
        <v>0</v>
      </c>
      <c r="Y220" s="34">
        <f t="shared" si="352"/>
        <v>0</v>
      </c>
      <c r="Z220" s="34">
        <f t="shared" si="352"/>
        <v>0</v>
      </c>
      <c r="AA220" s="34">
        <f t="shared" si="352"/>
        <v>0</v>
      </c>
      <c r="AB220" s="34">
        <f t="shared" si="352"/>
        <v>5168</v>
      </c>
      <c r="AC220" s="34">
        <f t="shared" si="352"/>
        <v>0</v>
      </c>
      <c r="AD220" s="34">
        <f t="shared" si="352"/>
        <v>0</v>
      </c>
      <c r="AE220" s="34">
        <f t="shared" si="352"/>
        <v>0</v>
      </c>
      <c r="AF220" s="34">
        <f t="shared" si="352"/>
        <v>0</v>
      </c>
      <c r="AG220" s="34">
        <f t="shared" si="352"/>
        <v>0</v>
      </c>
      <c r="AH220" s="34">
        <f t="shared" si="352"/>
        <v>5168</v>
      </c>
      <c r="AI220" s="34">
        <f t="shared" si="352"/>
        <v>0</v>
      </c>
      <c r="AJ220" s="34">
        <f t="shared" si="352"/>
        <v>0</v>
      </c>
      <c r="AK220" s="108">
        <f t="shared" si="352"/>
        <v>0</v>
      </c>
      <c r="AL220" s="108">
        <f t="shared" si="352"/>
        <v>0</v>
      </c>
      <c r="AM220" s="108">
        <f t="shared" si="352"/>
        <v>0</v>
      </c>
      <c r="AN220" s="34">
        <f t="shared" si="352"/>
        <v>5168</v>
      </c>
      <c r="AO220" s="34">
        <f t="shared" si="352"/>
        <v>0</v>
      </c>
      <c r="AP220" s="34">
        <f t="shared" si="352"/>
        <v>0</v>
      </c>
      <c r="AQ220" s="108">
        <f t="shared" si="352"/>
        <v>0</v>
      </c>
      <c r="AR220" s="108">
        <f t="shared" si="352"/>
        <v>0</v>
      </c>
      <c r="AS220" s="108">
        <f t="shared" si="352"/>
        <v>0</v>
      </c>
      <c r="AT220" s="34">
        <f t="shared" si="352"/>
        <v>5168</v>
      </c>
      <c r="AU220" s="34">
        <f t="shared" si="352"/>
        <v>0</v>
      </c>
      <c r="AV220" s="34">
        <f t="shared" si="352"/>
        <v>0</v>
      </c>
    </row>
    <row r="221" spans="1:48" s="9" customFormat="1" ht="16.5">
      <c r="A221" s="44" t="s">
        <v>122</v>
      </c>
      <c r="B221" s="32" t="s">
        <v>53</v>
      </c>
      <c r="C221" s="32" t="s">
        <v>54</v>
      </c>
      <c r="D221" s="33" t="s">
        <v>481</v>
      </c>
      <c r="E221" s="32"/>
      <c r="F221" s="34">
        <f>F222+F224</f>
        <v>5168</v>
      </c>
      <c r="G221" s="34">
        <f>G222+G224</f>
        <v>0</v>
      </c>
      <c r="H221" s="34">
        <f>H222+H224</f>
        <v>0</v>
      </c>
      <c r="I221" s="34">
        <f>I222+I224</f>
        <v>0</v>
      </c>
      <c r="J221" s="34">
        <f>J222+J224</f>
        <v>5168</v>
      </c>
      <c r="K221" s="34">
        <f t="shared" ref="K221:R221" si="353">K222+K224</f>
        <v>0</v>
      </c>
      <c r="L221" s="34">
        <f t="shared" si="353"/>
        <v>0</v>
      </c>
      <c r="M221" s="34">
        <f t="shared" si="353"/>
        <v>0</v>
      </c>
      <c r="N221" s="34">
        <f t="shared" si="353"/>
        <v>0</v>
      </c>
      <c r="O221" s="34">
        <f t="shared" si="353"/>
        <v>0</v>
      </c>
      <c r="P221" s="34">
        <f t="shared" si="353"/>
        <v>5168</v>
      </c>
      <c r="Q221" s="34">
        <f t="shared" si="353"/>
        <v>0</v>
      </c>
      <c r="R221" s="34">
        <f t="shared" si="353"/>
        <v>0</v>
      </c>
      <c r="S221" s="34">
        <f t="shared" ref="S221:X221" si="354">S222+S224</f>
        <v>0</v>
      </c>
      <c r="T221" s="34">
        <f t="shared" si="354"/>
        <v>0</v>
      </c>
      <c r="U221" s="34">
        <f t="shared" si="354"/>
        <v>0</v>
      </c>
      <c r="V221" s="34">
        <f t="shared" si="354"/>
        <v>5168</v>
      </c>
      <c r="W221" s="34">
        <f t="shared" si="354"/>
        <v>0</v>
      </c>
      <c r="X221" s="34">
        <f t="shared" si="354"/>
        <v>0</v>
      </c>
      <c r="Y221" s="34">
        <f t="shared" ref="Y221:AD221" si="355">Y222+Y224</f>
        <v>0</v>
      </c>
      <c r="Z221" s="34">
        <f t="shared" si="355"/>
        <v>0</v>
      </c>
      <c r="AA221" s="34">
        <f t="shared" si="355"/>
        <v>0</v>
      </c>
      <c r="AB221" s="34">
        <f t="shared" si="355"/>
        <v>5168</v>
      </c>
      <c r="AC221" s="34">
        <f t="shared" si="355"/>
        <v>0</v>
      </c>
      <c r="AD221" s="34">
        <f t="shared" si="355"/>
        <v>0</v>
      </c>
      <c r="AE221" s="34">
        <f t="shared" ref="AE221:AJ221" si="356">AE222+AE224</f>
        <v>0</v>
      </c>
      <c r="AF221" s="34">
        <f t="shared" si="356"/>
        <v>0</v>
      </c>
      <c r="AG221" s="34">
        <f t="shared" si="356"/>
        <v>0</v>
      </c>
      <c r="AH221" s="34">
        <f t="shared" si="356"/>
        <v>5168</v>
      </c>
      <c r="AI221" s="34">
        <f t="shared" si="356"/>
        <v>0</v>
      </c>
      <c r="AJ221" s="34">
        <f t="shared" si="356"/>
        <v>0</v>
      </c>
      <c r="AK221" s="108">
        <f t="shared" ref="AK221:AP221" si="357">AK222+AK224</f>
        <v>0</v>
      </c>
      <c r="AL221" s="108">
        <f t="shared" si="357"/>
        <v>0</v>
      </c>
      <c r="AM221" s="108">
        <f t="shared" si="357"/>
        <v>0</v>
      </c>
      <c r="AN221" s="34">
        <f t="shared" si="357"/>
        <v>5168</v>
      </c>
      <c r="AO221" s="34">
        <f t="shared" si="357"/>
        <v>0</v>
      </c>
      <c r="AP221" s="34">
        <f t="shared" si="357"/>
        <v>0</v>
      </c>
      <c r="AQ221" s="108">
        <f t="shared" ref="AQ221:AV221" si="358">AQ222+AQ224</f>
        <v>0</v>
      </c>
      <c r="AR221" s="108">
        <f t="shared" si="358"/>
        <v>0</v>
      </c>
      <c r="AS221" s="108">
        <f t="shared" si="358"/>
        <v>0</v>
      </c>
      <c r="AT221" s="34">
        <f t="shared" si="358"/>
        <v>5168</v>
      </c>
      <c r="AU221" s="34">
        <f t="shared" si="358"/>
        <v>0</v>
      </c>
      <c r="AV221" s="34">
        <f t="shared" si="358"/>
        <v>0</v>
      </c>
    </row>
    <row r="222" spans="1:48" s="9" customFormat="1" ht="82.5">
      <c r="A222" s="31" t="s">
        <v>482</v>
      </c>
      <c r="B222" s="32" t="s">
        <v>53</v>
      </c>
      <c r="C222" s="32" t="s">
        <v>54</v>
      </c>
      <c r="D222" s="33" t="s">
        <v>481</v>
      </c>
      <c r="E222" s="32" t="s">
        <v>104</v>
      </c>
      <c r="F222" s="34">
        <f>F223</f>
        <v>4020</v>
      </c>
      <c r="G222" s="34">
        <f>G223</f>
        <v>0</v>
      </c>
      <c r="H222" s="34">
        <f>H223</f>
        <v>0</v>
      </c>
      <c r="I222" s="34">
        <f>I223</f>
        <v>0</v>
      </c>
      <c r="J222" s="34">
        <f>J223</f>
        <v>4020</v>
      </c>
      <c r="K222" s="34">
        <f t="shared" ref="K222:AV222" si="359">K223</f>
        <v>0</v>
      </c>
      <c r="L222" s="34">
        <f t="shared" si="359"/>
        <v>0</v>
      </c>
      <c r="M222" s="34">
        <f t="shared" si="359"/>
        <v>0</v>
      </c>
      <c r="N222" s="34">
        <f t="shared" si="359"/>
        <v>0</v>
      </c>
      <c r="O222" s="34">
        <f t="shared" si="359"/>
        <v>0</v>
      </c>
      <c r="P222" s="34">
        <f t="shared" si="359"/>
        <v>4020</v>
      </c>
      <c r="Q222" s="34">
        <f t="shared" si="359"/>
        <v>0</v>
      </c>
      <c r="R222" s="34">
        <f t="shared" si="359"/>
        <v>0</v>
      </c>
      <c r="S222" s="34">
        <f t="shared" si="359"/>
        <v>0</v>
      </c>
      <c r="T222" s="34">
        <f t="shared" si="359"/>
        <v>0</v>
      </c>
      <c r="U222" s="34">
        <f t="shared" si="359"/>
        <v>0</v>
      </c>
      <c r="V222" s="34">
        <f t="shared" si="359"/>
        <v>4020</v>
      </c>
      <c r="W222" s="34">
        <f t="shared" si="359"/>
        <v>0</v>
      </c>
      <c r="X222" s="34">
        <f t="shared" si="359"/>
        <v>0</v>
      </c>
      <c r="Y222" s="34">
        <f t="shared" si="359"/>
        <v>0</v>
      </c>
      <c r="Z222" s="34">
        <f t="shared" si="359"/>
        <v>0</v>
      </c>
      <c r="AA222" s="34">
        <f t="shared" si="359"/>
        <v>0</v>
      </c>
      <c r="AB222" s="34">
        <f t="shared" si="359"/>
        <v>4020</v>
      </c>
      <c r="AC222" s="34">
        <f t="shared" si="359"/>
        <v>0</v>
      </c>
      <c r="AD222" s="34">
        <f t="shared" si="359"/>
        <v>0</v>
      </c>
      <c r="AE222" s="34">
        <f t="shared" si="359"/>
        <v>0</v>
      </c>
      <c r="AF222" s="34">
        <f t="shared" si="359"/>
        <v>0</v>
      </c>
      <c r="AG222" s="34">
        <f t="shared" si="359"/>
        <v>0</v>
      </c>
      <c r="AH222" s="34">
        <f t="shared" si="359"/>
        <v>4020</v>
      </c>
      <c r="AI222" s="34">
        <f t="shared" si="359"/>
        <v>0</v>
      </c>
      <c r="AJ222" s="34">
        <f t="shared" si="359"/>
        <v>0</v>
      </c>
      <c r="AK222" s="108">
        <f t="shared" si="359"/>
        <v>0</v>
      </c>
      <c r="AL222" s="108">
        <f t="shared" si="359"/>
        <v>0</v>
      </c>
      <c r="AM222" s="108">
        <f t="shared" si="359"/>
        <v>0</v>
      </c>
      <c r="AN222" s="34">
        <f t="shared" si="359"/>
        <v>4020</v>
      </c>
      <c r="AO222" s="34">
        <f t="shared" si="359"/>
        <v>0</v>
      </c>
      <c r="AP222" s="34">
        <f t="shared" si="359"/>
        <v>0</v>
      </c>
      <c r="AQ222" s="108">
        <f t="shared" si="359"/>
        <v>0</v>
      </c>
      <c r="AR222" s="108">
        <f t="shared" si="359"/>
        <v>0</v>
      </c>
      <c r="AS222" s="108">
        <f t="shared" si="359"/>
        <v>0</v>
      </c>
      <c r="AT222" s="34">
        <f t="shared" si="359"/>
        <v>4020</v>
      </c>
      <c r="AU222" s="34">
        <f t="shared" si="359"/>
        <v>0</v>
      </c>
      <c r="AV222" s="34">
        <f t="shared" si="359"/>
        <v>0</v>
      </c>
    </row>
    <row r="223" spans="1:48" s="9" customFormat="1" ht="33">
      <c r="A223" s="31" t="s">
        <v>186</v>
      </c>
      <c r="B223" s="32" t="s">
        <v>53</v>
      </c>
      <c r="C223" s="32" t="s">
        <v>54</v>
      </c>
      <c r="D223" s="33" t="s">
        <v>481</v>
      </c>
      <c r="E223" s="32" t="s">
        <v>185</v>
      </c>
      <c r="F223" s="34">
        <v>4020</v>
      </c>
      <c r="G223" s="34"/>
      <c r="H223" s="34"/>
      <c r="I223" s="34"/>
      <c r="J223" s="34">
        <f>F223+H223</f>
        <v>4020</v>
      </c>
      <c r="K223" s="34"/>
      <c r="L223" s="34">
        <f>G223+I223</f>
        <v>0</v>
      </c>
      <c r="M223" s="89"/>
      <c r="N223" s="89"/>
      <c r="O223" s="89"/>
      <c r="P223" s="34">
        <f>J223+M223</f>
        <v>4020</v>
      </c>
      <c r="Q223" s="34">
        <f>K223+N223</f>
        <v>0</v>
      </c>
      <c r="R223" s="34">
        <f>L223+O223</f>
        <v>0</v>
      </c>
      <c r="S223" s="89"/>
      <c r="T223" s="89"/>
      <c r="U223" s="89"/>
      <c r="V223" s="34">
        <f>P223+S223</f>
        <v>4020</v>
      </c>
      <c r="W223" s="34">
        <f>Q223+T223</f>
        <v>0</v>
      </c>
      <c r="X223" s="34">
        <f>R223+U223</f>
        <v>0</v>
      </c>
      <c r="Y223" s="89"/>
      <c r="Z223" s="89"/>
      <c r="AA223" s="89"/>
      <c r="AB223" s="34">
        <f>V223+Y223</f>
        <v>4020</v>
      </c>
      <c r="AC223" s="34">
        <f>W223+Z223</f>
        <v>0</v>
      </c>
      <c r="AD223" s="34">
        <f>X223+AA223</f>
        <v>0</v>
      </c>
      <c r="AE223" s="89"/>
      <c r="AF223" s="89"/>
      <c r="AG223" s="89"/>
      <c r="AH223" s="34">
        <f>AB223+AE223</f>
        <v>4020</v>
      </c>
      <c r="AI223" s="34">
        <f>AC223+AF223</f>
        <v>0</v>
      </c>
      <c r="AJ223" s="34">
        <f>AD223+AG223</f>
        <v>0</v>
      </c>
      <c r="AK223" s="118"/>
      <c r="AL223" s="118"/>
      <c r="AM223" s="118"/>
      <c r="AN223" s="34">
        <f>AH223+AK223</f>
        <v>4020</v>
      </c>
      <c r="AO223" s="34">
        <f>AI223+AL223</f>
        <v>0</v>
      </c>
      <c r="AP223" s="34">
        <f>AJ223+AM223</f>
        <v>0</v>
      </c>
      <c r="AQ223" s="118"/>
      <c r="AR223" s="118"/>
      <c r="AS223" s="118"/>
      <c r="AT223" s="34">
        <f>AN223+AQ223</f>
        <v>4020</v>
      </c>
      <c r="AU223" s="34">
        <f>AO223+AR223</f>
        <v>0</v>
      </c>
      <c r="AV223" s="34">
        <f>AP223+AS223</f>
        <v>0</v>
      </c>
    </row>
    <row r="224" spans="1:48" s="9" customFormat="1" ht="33">
      <c r="A224" s="44" t="s">
        <v>437</v>
      </c>
      <c r="B224" s="32" t="s">
        <v>53</v>
      </c>
      <c r="C224" s="32" t="s">
        <v>54</v>
      </c>
      <c r="D224" s="33" t="s">
        <v>481</v>
      </c>
      <c r="E224" s="32" t="s">
        <v>79</v>
      </c>
      <c r="F224" s="34">
        <f>F225</f>
        <v>1148</v>
      </c>
      <c r="G224" s="34">
        <f>G225</f>
        <v>0</v>
      </c>
      <c r="H224" s="34">
        <f>H225</f>
        <v>0</v>
      </c>
      <c r="I224" s="34">
        <f>I225</f>
        <v>0</v>
      </c>
      <c r="J224" s="34">
        <f>J225</f>
        <v>1148</v>
      </c>
      <c r="K224" s="34">
        <f t="shared" ref="K224:AV224" si="360">K225</f>
        <v>0</v>
      </c>
      <c r="L224" s="34">
        <f t="shared" si="360"/>
        <v>0</v>
      </c>
      <c r="M224" s="34">
        <f t="shared" si="360"/>
        <v>0</v>
      </c>
      <c r="N224" s="34">
        <f t="shared" si="360"/>
        <v>0</v>
      </c>
      <c r="O224" s="34">
        <f t="shared" si="360"/>
        <v>0</v>
      </c>
      <c r="P224" s="34">
        <f t="shared" si="360"/>
        <v>1148</v>
      </c>
      <c r="Q224" s="34">
        <f t="shared" si="360"/>
        <v>0</v>
      </c>
      <c r="R224" s="34">
        <f t="shared" si="360"/>
        <v>0</v>
      </c>
      <c r="S224" s="34">
        <f t="shared" si="360"/>
        <v>0</v>
      </c>
      <c r="T224" s="34">
        <f t="shared" si="360"/>
        <v>0</v>
      </c>
      <c r="U224" s="34">
        <f t="shared" si="360"/>
        <v>0</v>
      </c>
      <c r="V224" s="34">
        <f t="shared" si="360"/>
        <v>1148</v>
      </c>
      <c r="W224" s="34">
        <f t="shared" si="360"/>
        <v>0</v>
      </c>
      <c r="X224" s="34">
        <f t="shared" si="360"/>
        <v>0</v>
      </c>
      <c r="Y224" s="34">
        <f t="shared" si="360"/>
        <v>0</v>
      </c>
      <c r="Z224" s="34">
        <f t="shared" si="360"/>
        <v>0</v>
      </c>
      <c r="AA224" s="34">
        <f t="shared" si="360"/>
        <v>0</v>
      </c>
      <c r="AB224" s="34">
        <f t="shared" si="360"/>
        <v>1148</v>
      </c>
      <c r="AC224" s="34">
        <f t="shared" si="360"/>
        <v>0</v>
      </c>
      <c r="AD224" s="34">
        <f t="shared" si="360"/>
        <v>0</v>
      </c>
      <c r="AE224" s="34">
        <f t="shared" si="360"/>
        <v>0</v>
      </c>
      <c r="AF224" s="34">
        <f t="shared" si="360"/>
        <v>0</v>
      </c>
      <c r="AG224" s="34">
        <f t="shared" si="360"/>
        <v>0</v>
      </c>
      <c r="AH224" s="34">
        <f t="shared" si="360"/>
        <v>1148</v>
      </c>
      <c r="AI224" s="34">
        <f t="shared" si="360"/>
        <v>0</v>
      </c>
      <c r="AJ224" s="34">
        <f t="shared" si="360"/>
        <v>0</v>
      </c>
      <c r="AK224" s="108">
        <f t="shared" si="360"/>
        <v>0</v>
      </c>
      <c r="AL224" s="108">
        <f t="shared" si="360"/>
        <v>0</v>
      </c>
      <c r="AM224" s="108">
        <f t="shared" si="360"/>
        <v>0</v>
      </c>
      <c r="AN224" s="34">
        <f t="shared" si="360"/>
        <v>1148</v>
      </c>
      <c r="AO224" s="34">
        <f t="shared" si="360"/>
        <v>0</v>
      </c>
      <c r="AP224" s="34">
        <f t="shared" si="360"/>
        <v>0</v>
      </c>
      <c r="AQ224" s="108">
        <f t="shared" si="360"/>
        <v>0</v>
      </c>
      <c r="AR224" s="108">
        <f t="shared" si="360"/>
        <v>0</v>
      </c>
      <c r="AS224" s="108">
        <f t="shared" si="360"/>
        <v>0</v>
      </c>
      <c r="AT224" s="34">
        <f t="shared" si="360"/>
        <v>1148</v>
      </c>
      <c r="AU224" s="34">
        <f t="shared" si="360"/>
        <v>0</v>
      </c>
      <c r="AV224" s="34">
        <f t="shared" si="360"/>
        <v>0</v>
      </c>
    </row>
    <row r="225" spans="1:48" s="9" customFormat="1" ht="49.5">
      <c r="A225" s="44" t="s">
        <v>176</v>
      </c>
      <c r="B225" s="32" t="s">
        <v>53</v>
      </c>
      <c r="C225" s="32" t="s">
        <v>54</v>
      </c>
      <c r="D225" s="33" t="s">
        <v>481</v>
      </c>
      <c r="E225" s="32" t="s">
        <v>175</v>
      </c>
      <c r="F225" s="34">
        <v>1148</v>
      </c>
      <c r="G225" s="34"/>
      <c r="H225" s="34"/>
      <c r="I225" s="34"/>
      <c r="J225" s="34">
        <f>F225+H225</f>
        <v>1148</v>
      </c>
      <c r="K225" s="34"/>
      <c r="L225" s="34">
        <f>G225+I225</f>
        <v>0</v>
      </c>
      <c r="M225" s="89"/>
      <c r="N225" s="89"/>
      <c r="O225" s="89"/>
      <c r="P225" s="34">
        <f>J225+M225</f>
        <v>1148</v>
      </c>
      <c r="Q225" s="34">
        <f>K225+N225</f>
        <v>0</v>
      </c>
      <c r="R225" s="34">
        <f>L225+O225</f>
        <v>0</v>
      </c>
      <c r="S225" s="89"/>
      <c r="T225" s="89"/>
      <c r="U225" s="89"/>
      <c r="V225" s="34">
        <f>P225+S225</f>
        <v>1148</v>
      </c>
      <c r="W225" s="34">
        <f>Q225+T225</f>
        <v>0</v>
      </c>
      <c r="X225" s="34">
        <f>R225+U225</f>
        <v>0</v>
      </c>
      <c r="Y225" s="89"/>
      <c r="Z225" s="89"/>
      <c r="AA225" s="89"/>
      <c r="AB225" s="34">
        <f>V225+Y225</f>
        <v>1148</v>
      </c>
      <c r="AC225" s="34">
        <f>W225+Z225</f>
        <v>0</v>
      </c>
      <c r="AD225" s="34">
        <f>X225+AA225</f>
        <v>0</v>
      </c>
      <c r="AE225" s="89"/>
      <c r="AF225" s="89"/>
      <c r="AG225" s="89"/>
      <c r="AH225" s="34">
        <f>AB225+AE225</f>
        <v>1148</v>
      </c>
      <c r="AI225" s="34">
        <f>AC225+AF225</f>
        <v>0</v>
      </c>
      <c r="AJ225" s="34">
        <f>AD225+AG225</f>
        <v>0</v>
      </c>
      <c r="AK225" s="118"/>
      <c r="AL225" s="118"/>
      <c r="AM225" s="118"/>
      <c r="AN225" s="34">
        <f>AH225+AK225</f>
        <v>1148</v>
      </c>
      <c r="AO225" s="34">
        <f>AI225+AL225</f>
        <v>0</v>
      </c>
      <c r="AP225" s="34">
        <f>AJ225+AM225</f>
        <v>0</v>
      </c>
      <c r="AQ225" s="118"/>
      <c r="AR225" s="118"/>
      <c r="AS225" s="118"/>
      <c r="AT225" s="34">
        <f>AN225+AQ225</f>
        <v>1148</v>
      </c>
      <c r="AU225" s="34">
        <f>AO225+AR225</f>
        <v>0</v>
      </c>
      <c r="AV225" s="34">
        <f>AP225+AS225</f>
        <v>0</v>
      </c>
    </row>
    <row r="226" spans="1:48" s="9" customFormat="1" ht="19.5" customHeight="1">
      <c r="A226" s="44" t="s">
        <v>80</v>
      </c>
      <c r="B226" s="32" t="s">
        <v>53</v>
      </c>
      <c r="C226" s="32" t="s">
        <v>54</v>
      </c>
      <c r="D226" s="33" t="s">
        <v>394</v>
      </c>
      <c r="E226" s="33"/>
      <c r="F226" s="34">
        <f>F227+F231</f>
        <v>0</v>
      </c>
      <c r="G226" s="34">
        <f>G227+G231</f>
        <v>9835</v>
      </c>
      <c r="H226" s="34">
        <f>H227+H231</f>
        <v>0</v>
      </c>
      <c r="I226" s="34">
        <f>I227+I231</f>
        <v>0</v>
      </c>
      <c r="J226" s="34">
        <f>J227+J231</f>
        <v>0</v>
      </c>
      <c r="K226" s="34"/>
      <c r="L226" s="34">
        <f>L227+L231</f>
        <v>9835</v>
      </c>
      <c r="M226" s="34">
        <f t="shared" ref="M226:R226" si="361">M227+M231</f>
        <v>0</v>
      </c>
      <c r="N226" s="34">
        <f t="shared" si="361"/>
        <v>0</v>
      </c>
      <c r="O226" s="34">
        <f t="shared" si="361"/>
        <v>0</v>
      </c>
      <c r="P226" s="34">
        <f t="shared" si="361"/>
        <v>0</v>
      </c>
      <c r="Q226" s="34">
        <f t="shared" si="361"/>
        <v>0</v>
      </c>
      <c r="R226" s="34">
        <f t="shared" si="361"/>
        <v>9835</v>
      </c>
      <c r="S226" s="34">
        <f t="shared" ref="S226:X226" si="362">S227+S231</f>
        <v>0</v>
      </c>
      <c r="T226" s="34">
        <f t="shared" si="362"/>
        <v>0</v>
      </c>
      <c r="U226" s="34">
        <f t="shared" si="362"/>
        <v>0</v>
      </c>
      <c r="V226" s="34">
        <f t="shared" si="362"/>
        <v>0</v>
      </c>
      <c r="W226" s="34">
        <f t="shared" si="362"/>
        <v>0</v>
      </c>
      <c r="X226" s="34">
        <f t="shared" si="362"/>
        <v>9835</v>
      </c>
      <c r="Y226" s="34">
        <f t="shared" ref="Y226:AD226" si="363">Y227+Y231</f>
        <v>0</v>
      </c>
      <c r="Z226" s="34">
        <f t="shared" si="363"/>
        <v>0</v>
      </c>
      <c r="AA226" s="34">
        <f t="shared" si="363"/>
        <v>0</v>
      </c>
      <c r="AB226" s="34">
        <f t="shared" si="363"/>
        <v>0</v>
      </c>
      <c r="AC226" s="34">
        <f t="shared" si="363"/>
        <v>0</v>
      </c>
      <c r="AD226" s="34">
        <f t="shared" si="363"/>
        <v>9835</v>
      </c>
      <c r="AE226" s="34">
        <f t="shared" ref="AE226:AJ226" si="364">AE227+AE231</f>
        <v>0</v>
      </c>
      <c r="AF226" s="34">
        <f t="shared" si="364"/>
        <v>0</v>
      </c>
      <c r="AG226" s="34">
        <f t="shared" si="364"/>
        <v>0</v>
      </c>
      <c r="AH226" s="34">
        <f t="shared" si="364"/>
        <v>0</v>
      </c>
      <c r="AI226" s="34">
        <f t="shared" si="364"/>
        <v>0</v>
      </c>
      <c r="AJ226" s="34">
        <f t="shared" si="364"/>
        <v>9835</v>
      </c>
      <c r="AK226" s="108">
        <f t="shared" ref="AK226:AP226" si="365">AK227+AK231</f>
        <v>0</v>
      </c>
      <c r="AL226" s="108">
        <f t="shared" si="365"/>
        <v>0</v>
      </c>
      <c r="AM226" s="108">
        <f t="shared" si="365"/>
        <v>0</v>
      </c>
      <c r="AN226" s="34">
        <f t="shared" si="365"/>
        <v>0</v>
      </c>
      <c r="AO226" s="34">
        <f t="shared" si="365"/>
        <v>0</v>
      </c>
      <c r="AP226" s="34">
        <f t="shared" si="365"/>
        <v>9835</v>
      </c>
      <c r="AQ226" s="108">
        <f t="shared" ref="AQ226:AV226" si="366">AQ227+AQ231</f>
        <v>0</v>
      </c>
      <c r="AR226" s="108">
        <f t="shared" si="366"/>
        <v>0</v>
      </c>
      <c r="AS226" s="108">
        <f t="shared" si="366"/>
        <v>0</v>
      </c>
      <c r="AT226" s="34">
        <f t="shared" si="366"/>
        <v>0</v>
      </c>
      <c r="AU226" s="34">
        <f t="shared" si="366"/>
        <v>0</v>
      </c>
      <c r="AV226" s="34">
        <f t="shared" si="366"/>
        <v>9835</v>
      </c>
    </row>
    <row r="227" spans="1:48" s="9" customFormat="1" ht="21.75" customHeight="1">
      <c r="A227" s="44" t="s">
        <v>77</v>
      </c>
      <c r="B227" s="32" t="s">
        <v>53</v>
      </c>
      <c r="C227" s="32" t="s">
        <v>54</v>
      </c>
      <c r="D227" s="33" t="s">
        <v>249</v>
      </c>
      <c r="E227" s="33"/>
      <c r="F227" s="34">
        <f t="shared" ref="F227:U229" si="367">F228</f>
        <v>0</v>
      </c>
      <c r="G227" s="34">
        <f t="shared" si="367"/>
        <v>4667</v>
      </c>
      <c r="H227" s="34">
        <f t="shared" si="367"/>
        <v>0</v>
      </c>
      <c r="I227" s="34">
        <f t="shared" si="367"/>
        <v>0</v>
      </c>
      <c r="J227" s="34">
        <f t="shared" si="367"/>
        <v>0</v>
      </c>
      <c r="K227" s="34"/>
      <c r="L227" s="34">
        <f t="shared" si="367"/>
        <v>4667</v>
      </c>
      <c r="M227" s="34">
        <f t="shared" si="367"/>
        <v>0</v>
      </c>
      <c r="N227" s="34">
        <f t="shared" si="367"/>
        <v>0</v>
      </c>
      <c r="O227" s="34">
        <f t="shared" si="367"/>
        <v>0</v>
      </c>
      <c r="P227" s="34">
        <f t="shared" si="367"/>
        <v>0</v>
      </c>
      <c r="Q227" s="34">
        <f t="shared" si="367"/>
        <v>0</v>
      </c>
      <c r="R227" s="34">
        <f t="shared" si="367"/>
        <v>4667</v>
      </c>
      <c r="S227" s="34">
        <f t="shared" si="367"/>
        <v>0</v>
      </c>
      <c r="T227" s="34">
        <f t="shared" si="367"/>
        <v>0</v>
      </c>
      <c r="U227" s="34">
        <f t="shared" si="367"/>
        <v>0</v>
      </c>
      <c r="V227" s="34">
        <f t="shared" ref="S227:AH229" si="368">V228</f>
        <v>0</v>
      </c>
      <c r="W227" s="34">
        <f t="shared" si="368"/>
        <v>0</v>
      </c>
      <c r="X227" s="34">
        <f t="shared" si="368"/>
        <v>4667</v>
      </c>
      <c r="Y227" s="34">
        <f t="shared" si="368"/>
        <v>0</v>
      </c>
      <c r="Z227" s="34">
        <f t="shared" si="368"/>
        <v>0</v>
      </c>
      <c r="AA227" s="34">
        <f t="shared" si="368"/>
        <v>0</v>
      </c>
      <c r="AB227" s="34">
        <f t="shared" si="368"/>
        <v>0</v>
      </c>
      <c r="AC227" s="34">
        <f t="shared" si="368"/>
        <v>0</v>
      </c>
      <c r="AD227" s="34">
        <f t="shared" si="368"/>
        <v>4667</v>
      </c>
      <c r="AE227" s="34">
        <f t="shared" si="368"/>
        <v>0</v>
      </c>
      <c r="AF227" s="34">
        <f t="shared" si="368"/>
        <v>0</v>
      </c>
      <c r="AG227" s="34">
        <f t="shared" si="368"/>
        <v>0</v>
      </c>
      <c r="AH227" s="34">
        <f t="shared" si="368"/>
        <v>0</v>
      </c>
      <c r="AI227" s="34">
        <f t="shared" ref="AH227:AV229" si="369">AI228</f>
        <v>0</v>
      </c>
      <c r="AJ227" s="34">
        <f t="shared" si="369"/>
        <v>4667</v>
      </c>
      <c r="AK227" s="108">
        <f t="shared" si="369"/>
        <v>0</v>
      </c>
      <c r="AL227" s="108">
        <f t="shared" si="369"/>
        <v>0</v>
      </c>
      <c r="AM227" s="108">
        <f t="shared" si="369"/>
        <v>0</v>
      </c>
      <c r="AN227" s="34">
        <f t="shared" si="369"/>
        <v>0</v>
      </c>
      <c r="AO227" s="34">
        <f t="shared" si="369"/>
        <v>0</v>
      </c>
      <c r="AP227" s="34">
        <f t="shared" si="369"/>
        <v>4667</v>
      </c>
      <c r="AQ227" s="108">
        <f t="shared" si="369"/>
        <v>0</v>
      </c>
      <c r="AR227" s="108">
        <f t="shared" si="369"/>
        <v>0</v>
      </c>
      <c r="AS227" s="108">
        <f t="shared" si="369"/>
        <v>0</v>
      </c>
      <c r="AT227" s="34">
        <f t="shared" si="369"/>
        <v>0</v>
      </c>
      <c r="AU227" s="34">
        <f t="shared" si="369"/>
        <v>0</v>
      </c>
      <c r="AV227" s="34">
        <f t="shared" si="369"/>
        <v>4667</v>
      </c>
    </row>
    <row r="228" spans="1:48" s="9" customFormat="1" ht="24" customHeight="1">
      <c r="A228" s="44" t="s">
        <v>122</v>
      </c>
      <c r="B228" s="32" t="s">
        <v>53</v>
      </c>
      <c r="C228" s="32" t="s">
        <v>54</v>
      </c>
      <c r="D228" s="33" t="s">
        <v>484</v>
      </c>
      <c r="E228" s="33"/>
      <c r="F228" s="34">
        <f t="shared" si="367"/>
        <v>0</v>
      </c>
      <c r="G228" s="34">
        <f t="shared" si="367"/>
        <v>4667</v>
      </c>
      <c r="H228" s="34">
        <f t="shared" si="367"/>
        <v>0</v>
      </c>
      <c r="I228" s="34">
        <f t="shared" si="367"/>
        <v>0</v>
      </c>
      <c r="J228" s="34">
        <f t="shared" si="367"/>
        <v>0</v>
      </c>
      <c r="K228" s="34"/>
      <c r="L228" s="34">
        <f t="shared" si="367"/>
        <v>4667</v>
      </c>
      <c r="M228" s="34">
        <f t="shared" si="367"/>
        <v>0</v>
      </c>
      <c r="N228" s="34">
        <f t="shared" si="367"/>
        <v>0</v>
      </c>
      <c r="O228" s="34">
        <f t="shared" si="367"/>
        <v>0</v>
      </c>
      <c r="P228" s="34">
        <f t="shared" si="367"/>
        <v>0</v>
      </c>
      <c r="Q228" s="34">
        <f t="shared" si="367"/>
        <v>0</v>
      </c>
      <c r="R228" s="34">
        <f t="shared" si="367"/>
        <v>4667</v>
      </c>
      <c r="S228" s="34">
        <f t="shared" si="368"/>
        <v>0</v>
      </c>
      <c r="T228" s="34">
        <f t="shared" si="368"/>
        <v>0</v>
      </c>
      <c r="U228" s="34">
        <f t="shared" si="368"/>
        <v>0</v>
      </c>
      <c r="V228" s="34">
        <f t="shared" si="368"/>
        <v>0</v>
      </c>
      <c r="W228" s="34">
        <f t="shared" si="368"/>
        <v>0</v>
      </c>
      <c r="X228" s="34">
        <f t="shared" si="368"/>
        <v>4667</v>
      </c>
      <c r="Y228" s="34">
        <f t="shared" si="368"/>
        <v>0</v>
      </c>
      <c r="Z228" s="34">
        <f t="shared" si="368"/>
        <v>0</v>
      </c>
      <c r="AA228" s="34">
        <f t="shared" si="368"/>
        <v>0</v>
      </c>
      <c r="AB228" s="34">
        <f t="shared" si="368"/>
        <v>0</v>
      </c>
      <c r="AC228" s="34">
        <f t="shared" si="368"/>
        <v>0</v>
      </c>
      <c r="AD228" s="34">
        <f t="shared" si="368"/>
        <v>4667</v>
      </c>
      <c r="AE228" s="34">
        <f t="shared" si="368"/>
        <v>0</v>
      </c>
      <c r="AF228" s="34">
        <f t="shared" si="368"/>
        <v>0</v>
      </c>
      <c r="AG228" s="34">
        <f t="shared" si="368"/>
        <v>0</v>
      </c>
      <c r="AH228" s="34">
        <f t="shared" si="369"/>
        <v>0</v>
      </c>
      <c r="AI228" s="34">
        <f t="shared" si="369"/>
        <v>0</v>
      </c>
      <c r="AJ228" s="34">
        <f t="shared" si="369"/>
        <v>4667</v>
      </c>
      <c r="AK228" s="108">
        <f t="shared" si="369"/>
        <v>0</v>
      </c>
      <c r="AL228" s="108">
        <f t="shared" si="369"/>
        <v>0</v>
      </c>
      <c r="AM228" s="108">
        <f t="shared" si="369"/>
        <v>0</v>
      </c>
      <c r="AN228" s="34">
        <f t="shared" si="369"/>
        <v>0</v>
      </c>
      <c r="AO228" s="34">
        <f t="shared" si="369"/>
        <v>0</v>
      </c>
      <c r="AP228" s="34">
        <f t="shared" si="369"/>
        <v>4667</v>
      </c>
      <c r="AQ228" s="108">
        <f t="shared" si="369"/>
        <v>0</v>
      </c>
      <c r="AR228" s="108">
        <f t="shared" si="369"/>
        <v>0</v>
      </c>
      <c r="AS228" s="108">
        <f t="shared" si="369"/>
        <v>0</v>
      </c>
      <c r="AT228" s="34">
        <f t="shared" si="369"/>
        <v>0</v>
      </c>
      <c r="AU228" s="34">
        <f t="shared" si="369"/>
        <v>0</v>
      </c>
      <c r="AV228" s="34">
        <f t="shared" si="369"/>
        <v>4667</v>
      </c>
    </row>
    <row r="229" spans="1:48" s="9" customFormat="1" ht="39.75" customHeight="1">
      <c r="A229" s="44" t="s">
        <v>437</v>
      </c>
      <c r="B229" s="32" t="s">
        <v>53</v>
      </c>
      <c r="C229" s="32" t="s">
        <v>54</v>
      </c>
      <c r="D229" s="33" t="s">
        <v>484</v>
      </c>
      <c r="E229" s="36">
        <v>200</v>
      </c>
      <c r="F229" s="34">
        <f t="shared" si="367"/>
        <v>0</v>
      </c>
      <c r="G229" s="34">
        <f t="shared" si="367"/>
        <v>4667</v>
      </c>
      <c r="H229" s="34">
        <f t="shared" si="367"/>
        <v>0</v>
      </c>
      <c r="I229" s="34">
        <f t="shared" si="367"/>
        <v>0</v>
      </c>
      <c r="J229" s="34">
        <f t="shared" si="367"/>
        <v>0</v>
      </c>
      <c r="K229" s="34"/>
      <c r="L229" s="34">
        <f t="shared" si="367"/>
        <v>4667</v>
      </c>
      <c r="M229" s="34">
        <f t="shared" si="367"/>
        <v>0</v>
      </c>
      <c r="N229" s="34">
        <f t="shared" si="367"/>
        <v>0</v>
      </c>
      <c r="O229" s="34">
        <f t="shared" si="367"/>
        <v>0</v>
      </c>
      <c r="P229" s="34">
        <f t="shared" si="367"/>
        <v>0</v>
      </c>
      <c r="Q229" s="34">
        <f t="shared" si="367"/>
        <v>0</v>
      </c>
      <c r="R229" s="34">
        <f t="shared" si="367"/>
        <v>4667</v>
      </c>
      <c r="S229" s="34">
        <f t="shared" si="368"/>
        <v>0</v>
      </c>
      <c r="T229" s="34">
        <f t="shared" si="368"/>
        <v>0</v>
      </c>
      <c r="U229" s="34">
        <f t="shared" si="368"/>
        <v>0</v>
      </c>
      <c r="V229" s="34">
        <f t="shared" si="368"/>
        <v>0</v>
      </c>
      <c r="W229" s="34">
        <f t="shared" si="368"/>
        <v>0</v>
      </c>
      <c r="X229" s="34">
        <f t="shared" si="368"/>
        <v>4667</v>
      </c>
      <c r="Y229" s="34">
        <f t="shared" si="368"/>
        <v>0</v>
      </c>
      <c r="Z229" s="34">
        <f t="shared" si="368"/>
        <v>0</v>
      </c>
      <c r="AA229" s="34">
        <f t="shared" si="368"/>
        <v>0</v>
      </c>
      <c r="AB229" s="34">
        <f t="shared" si="368"/>
        <v>0</v>
      </c>
      <c r="AC229" s="34">
        <f t="shared" si="368"/>
        <v>0</v>
      </c>
      <c r="AD229" s="34">
        <f t="shared" si="368"/>
        <v>4667</v>
      </c>
      <c r="AE229" s="34">
        <f t="shared" si="368"/>
        <v>0</v>
      </c>
      <c r="AF229" s="34">
        <f t="shared" si="368"/>
        <v>0</v>
      </c>
      <c r="AG229" s="34">
        <f t="shared" si="368"/>
        <v>0</v>
      </c>
      <c r="AH229" s="34">
        <f t="shared" si="369"/>
        <v>0</v>
      </c>
      <c r="AI229" s="34">
        <f t="shared" si="369"/>
        <v>0</v>
      </c>
      <c r="AJ229" s="34">
        <f t="shared" si="369"/>
        <v>4667</v>
      </c>
      <c r="AK229" s="108">
        <f t="shared" si="369"/>
        <v>0</v>
      </c>
      <c r="AL229" s="108">
        <f t="shared" si="369"/>
        <v>0</v>
      </c>
      <c r="AM229" s="108">
        <f t="shared" si="369"/>
        <v>0</v>
      </c>
      <c r="AN229" s="34">
        <f t="shared" si="369"/>
        <v>0</v>
      </c>
      <c r="AO229" s="34">
        <f t="shared" si="369"/>
        <v>0</v>
      </c>
      <c r="AP229" s="34">
        <f t="shared" si="369"/>
        <v>4667</v>
      </c>
      <c r="AQ229" s="108">
        <f t="shared" si="369"/>
        <v>0</v>
      </c>
      <c r="AR229" s="108">
        <f t="shared" si="369"/>
        <v>0</v>
      </c>
      <c r="AS229" s="108">
        <f t="shared" si="369"/>
        <v>0</v>
      </c>
      <c r="AT229" s="34">
        <f t="shared" si="369"/>
        <v>0</v>
      </c>
      <c r="AU229" s="34">
        <f t="shared" si="369"/>
        <v>0</v>
      </c>
      <c r="AV229" s="34">
        <f t="shared" si="369"/>
        <v>4667</v>
      </c>
    </row>
    <row r="230" spans="1:48" s="9" customFormat="1" ht="57" customHeight="1">
      <c r="A230" s="44" t="s">
        <v>176</v>
      </c>
      <c r="B230" s="32" t="s">
        <v>53</v>
      </c>
      <c r="C230" s="32" t="s">
        <v>54</v>
      </c>
      <c r="D230" s="33" t="s">
        <v>484</v>
      </c>
      <c r="E230" s="32" t="s">
        <v>175</v>
      </c>
      <c r="F230" s="34"/>
      <c r="G230" s="34">
        <v>4667</v>
      </c>
      <c r="H230" s="34"/>
      <c r="I230" s="34"/>
      <c r="J230" s="34">
        <f>F230+H230</f>
        <v>0</v>
      </c>
      <c r="K230" s="34"/>
      <c r="L230" s="34">
        <f>G230+I230</f>
        <v>4667</v>
      </c>
      <c r="M230" s="89"/>
      <c r="N230" s="89"/>
      <c r="O230" s="89"/>
      <c r="P230" s="34">
        <f>J230+M230</f>
        <v>0</v>
      </c>
      <c r="Q230" s="34">
        <f>K230+N230</f>
        <v>0</v>
      </c>
      <c r="R230" s="34">
        <f>L230+O230</f>
        <v>4667</v>
      </c>
      <c r="S230" s="89"/>
      <c r="T230" s="89"/>
      <c r="U230" s="89"/>
      <c r="V230" s="34">
        <f>P230+S230</f>
        <v>0</v>
      </c>
      <c r="W230" s="34">
        <f>Q230+T230</f>
        <v>0</v>
      </c>
      <c r="X230" s="34">
        <f>R230+U230</f>
        <v>4667</v>
      </c>
      <c r="Y230" s="89"/>
      <c r="Z230" s="89"/>
      <c r="AA230" s="89"/>
      <c r="AB230" s="34">
        <f>V230+Y230</f>
        <v>0</v>
      </c>
      <c r="AC230" s="34">
        <f>W230+Z230</f>
        <v>0</v>
      </c>
      <c r="AD230" s="34">
        <f>X230+AA230</f>
        <v>4667</v>
      </c>
      <c r="AE230" s="89"/>
      <c r="AF230" s="89"/>
      <c r="AG230" s="89"/>
      <c r="AH230" s="34">
        <f>AB230+AE230</f>
        <v>0</v>
      </c>
      <c r="AI230" s="34">
        <f>AC230+AF230</f>
        <v>0</v>
      </c>
      <c r="AJ230" s="34">
        <f>AD230+AG230</f>
        <v>4667</v>
      </c>
      <c r="AK230" s="118"/>
      <c r="AL230" s="118"/>
      <c r="AM230" s="118"/>
      <c r="AN230" s="34">
        <f>AH230+AK230</f>
        <v>0</v>
      </c>
      <c r="AO230" s="34">
        <f>AI230+AL230</f>
        <v>0</v>
      </c>
      <c r="AP230" s="34">
        <f>AJ230+AM230</f>
        <v>4667</v>
      </c>
      <c r="AQ230" s="118"/>
      <c r="AR230" s="118"/>
      <c r="AS230" s="118"/>
      <c r="AT230" s="34">
        <f>AN230+AQ230</f>
        <v>0</v>
      </c>
      <c r="AU230" s="34">
        <f>AO230+AR230</f>
        <v>0</v>
      </c>
      <c r="AV230" s="34">
        <f>AP230+AS230</f>
        <v>4667</v>
      </c>
    </row>
    <row r="231" spans="1:48" s="9" customFormat="1" ht="33">
      <c r="A231" s="44" t="s">
        <v>217</v>
      </c>
      <c r="B231" s="32" t="s">
        <v>53</v>
      </c>
      <c r="C231" s="32" t="s">
        <v>54</v>
      </c>
      <c r="D231" s="33" t="s">
        <v>485</v>
      </c>
      <c r="E231" s="33"/>
      <c r="F231" s="34">
        <f>F232</f>
        <v>0</v>
      </c>
      <c r="G231" s="34">
        <f>G232</f>
        <v>5168</v>
      </c>
      <c r="H231" s="34">
        <f>H232</f>
        <v>0</v>
      </c>
      <c r="I231" s="34">
        <f>I232</f>
        <v>0</v>
      </c>
      <c r="J231" s="34">
        <f>J232</f>
        <v>0</v>
      </c>
      <c r="K231" s="34"/>
      <c r="L231" s="34">
        <f>L232</f>
        <v>5168</v>
      </c>
      <c r="M231" s="34">
        <f t="shared" ref="M231:AV231" si="370">M232</f>
        <v>0</v>
      </c>
      <c r="N231" s="34">
        <f t="shared" si="370"/>
        <v>0</v>
      </c>
      <c r="O231" s="34">
        <f t="shared" si="370"/>
        <v>0</v>
      </c>
      <c r="P231" s="34">
        <f t="shared" si="370"/>
        <v>0</v>
      </c>
      <c r="Q231" s="34">
        <f t="shared" si="370"/>
        <v>0</v>
      </c>
      <c r="R231" s="34">
        <f t="shared" si="370"/>
        <v>5168</v>
      </c>
      <c r="S231" s="34">
        <f t="shared" si="370"/>
        <v>0</v>
      </c>
      <c r="T231" s="34">
        <f t="shared" si="370"/>
        <v>0</v>
      </c>
      <c r="U231" s="34">
        <f t="shared" si="370"/>
        <v>0</v>
      </c>
      <c r="V231" s="34">
        <f t="shared" si="370"/>
        <v>0</v>
      </c>
      <c r="W231" s="34">
        <f t="shared" si="370"/>
        <v>0</v>
      </c>
      <c r="X231" s="34">
        <f t="shared" si="370"/>
        <v>5168</v>
      </c>
      <c r="Y231" s="34">
        <f t="shared" si="370"/>
        <v>0</v>
      </c>
      <c r="Z231" s="34">
        <f t="shared" si="370"/>
        <v>0</v>
      </c>
      <c r="AA231" s="34">
        <f t="shared" si="370"/>
        <v>0</v>
      </c>
      <c r="AB231" s="34">
        <f t="shared" si="370"/>
        <v>0</v>
      </c>
      <c r="AC231" s="34">
        <f t="shared" si="370"/>
        <v>0</v>
      </c>
      <c r="AD231" s="34">
        <f t="shared" si="370"/>
        <v>5168</v>
      </c>
      <c r="AE231" s="34">
        <f t="shared" si="370"/>
        <v>0</v>
      </c>
      <c r="AF231" s="34">
        <f t="shared" si="370"/>
        <v>0</v>
      </c>
      <c r="AG231" s="34">
        <f t="shared" si="370"/>
        <v>0</v>
      </c>
      <c r="AH231" s="34">
        <f t="shared" si="370"/>
        <v>0</v>
      </c>
      <c r="AI231" s="34">
        <f t="shared" si="370"/>
        <v>0</v>
      </c>
      <c r="AJ231" s="34">
        <f t="shared" si="370"/>
        <v>5168</v>
      </c>
      <c r="AK231" s="108">
        <f t="shared" si="370"/>
        <v>0</v>
      </c>
      <c r="AL231" s="108">
        <f t="shared" si="370"/>
        <v>0</v>
      </c>
      <c r="AM231" s="108">
        <f t="shared" si="370"/>
        <v>0</v>
      </c>
      <c r="AN231" s="34">
        <f t="shared" si="370"/>
        <v>0</v>
      </c>
      <c r="AO231" s="34">
        <f t="shared" si="370"/>
        <v>0</v>
      </c>
      <c r="AP231" s="34">
        <f t="shared" si="370"/>
        <v>5168</v>
      </c>
      <c r="AQ231" s="108">
        <f t="shared" si="370"/>
        <v>0</v>
      </c>
      <c r="AR231" s="108">
        <f t="shared" si="370"/>
        <v>0</v>
      </c>
      <c r="AS231" s="108">
        <f t="shared" si="370"/>
        <v>0</v>
      </c>
      <c r="AT231" s="34">
        <f t="shared" si="370"/>
        <v>0</v>
      </c>
      <c r="AU231" s="34">
        <f t="shared" si="370"/>
        <v>0</v>
      </c>
      <c r="AV231" s="34">
        <f t="shared" si="370"/>
        <v>5168</v>
      </c>
    </row>
    <row r="232" spans="1:48" s="9" customFormat="1" ht="16.5">
      <c r="A232" s="44" t="s">
        <v>122</v>
      </c>
      <c r="B232" s="32" t="s">
        <v>53</v>
      </c>
      <c r="C232" s="32" t="s">
        <v>54</v>
      </c>
      <c r="D232" s="33" t="s">
        <v>486</v>
      </c>
      <c r="E232" s="33"/>
      <c r="F232" s="34">
        <f>F233+F235</f>
        <v>0</v>
      </c>
      <c r="G232" s="34">
        <f>G233+G235</f>
        <v>5168</v>
      </c>
      <c r="H232" s="34">
        <f>H233+H235</f>
        <v>0</v>
      </c>
      <c r="I232" s="34">
        <f>I233+I235</f>
        <v>0</v>
      </c>
      <c r="J232" s="34">
        <f>J233+J235</f>
        <v>0</v>
      </c>
      <c r="K232" s="34"/>
      <c r="L232" s="34">
        <f>L233+L235</f>
        <v>5168</v>
      </c>
      <c r="M232" s="34">
        <f t="shared" ref="M232:R232" si="371">M233+M235</f>
        <v>0</v>
      </c>
      <c r="N232" s="34">
        <f t="shared" si="371"/>
        <v>0</v>
      </c>
      <c r="O232" s="34">
        <f t="shared" si="371"/>
        <v>0</v>
      </c>
      <c r="P232" s="34">
        <f t="shared" si="371"/>
        <v>0</v>
      </c>
      <c r="Q232" s="34">
        <f t="shared" si="371"/>
        <v>0</v>
      </c>
      <c r="R232" s="34">
        <f t="shared" si="371"/>
        <v>5168</v>
      </c>
      <c r="S232" s="34">
        <f t="shared" ref="S232:X232" si="372">S233+S235</f>
        <v>0</v>
      </c>
      <c r="T232" s="34">
        <f t="shared" si="372"/>
        <v>0</v>
      </c>
      <c r="U232" s="34">
        <f t="shared" si="372"/>
        <v>0</v>
      </c>
      <c r="V232" s="34">
        <f t="shared" si="372"/>
        <v>0</v>
      </c>
      <c r="W232" s="34">
        <f t="shared" si="372"/>
        <v>0</v>
      </c>
      <c r="X232" s="34">
        <f t="shared" si="372"/>
        <v>5168</v>
      </c>
      <c r="Y232" s="34">
        <f t="shared" ref="Y232:AD232" si="373">Y233+Y235</f>
        <v>0</v>
      </c>
      <c r="Z232" s="34">
        <f t="shared" si="373"/>
        <v>0</v>
      </c>
      <c r="AA232" s="34">
        <f t="shared" si="373"/>
        <v>0</v>
      </c>
      <c r="AB232" s="34">
        <f t="shared" si="373"/>
        <v>0</v>
      </c>
      <c r="AC232" s="34">
        <f t="shared" si="373"/>
        <v>0</v>
      </c>
      <c r="AD232" s="34">
        <f t="shared" si="373"/>
        <v>5168</v>
      </c>
      <c r="AE232" s="34">
        <f t="shared" ref="AE232:AJ232" si="374">AE233+AE235</f>
        <v>0</v>
      </c>
      <c r="AF232" s="34">
        <f t="shared" si="374"/>
        <v>0</v>
      </c>
      <c r="AG232" s="34">
        <f t="shared" si="374"/>
        <v>0</v>
      </c>
      <c r="AH232" s="34">
        <f t="shared" si="374"/>
        <v>0</v>
      </c>
      <c r="AI232" s="34">
        <f t="shared" si="374"/>
        <v>0</v>
      </c>
      <c r="AJ232" s="34">
        <f t="shared" si="374"/>
        <v>5168</v>
      </c>
      <c r="AK232" s="108">
        <f t="shared" ref="AK232:AP232" si="375">AK233+AK235</f>
        <v>0</v>
      </c>
      <c r="AL232" s="108">
        <f t="shared" si="375"/>
        <v>0</v>
      </c>
      <c r="AM232" s="108">
        <f t="shared" si="375"/>
        <v>0</v>
      </c>
      <c r="AN232" s="34">
        <f t="shared" si="375"/>
        <v>0</v>
      </c>
      <c r="AO232" s="34">
        <f t="shared" si="375"/>
        <v>0</v>
      </c>
      <c r="AP232" s="34">
        <f t="shared" si="375"/>
        <v>5168</v>
      </c>
      <c r="AQ232" s="108">
        <f t="shared" ref="AQ232:AV232" si="376">AQ233+AQ235</f>
        <v>0</v>
      </c>
      <c r="AR232" s="108">
        <f t="shared" si="376"/>
        <v>0</v>
      </c>
      <c r="AS232" s="108">
        <f t="shared" si="376"/>
        <v>0</v>
      </c>
      <c r="AT232" s="34">
        <f t="shared" si="376"/>
        <v>0</v>
      </c>
      <c r="AU232" s="34">
        <f t="shared" si="376"/>
        <v>0</v>
      </c>
      <c r="AV232" s="34">
        <f t="shared" si="376"/>
        <v>5168</v>
      </c>
    </row>
    <row r="233" spans="1:48" s="9" customFormat="1" ht="82.5">
      <c r="A233" s="31" t="s">
        <v>482</v>
      </c>
      <c r="B233" s="32" t="s">
        <v>53</v>
      </c>
      <c r="C233" s="32" t="s">
        <v>54</v>
      </c>
      <c r="D233" s="33" t="s">
        <v>486</v>
      </c>
      <c r="E233" s="36">
        <v>100</v>
      </c>
      <c r="F233" s="34">
        <f>F234</f>
        <v>0</v>
      </c>
      <c r="G233" s="34">
        <f>G234</f>
        <v>4020</v>
      </c>
      <c r="H233" s="34">
        <f>H234</f>
        <v>0</v>
      </c>
      <c r="I233" s="34">
        <f>I234</f>
        <v>0</v>
      </c>
      <c r="J233" s="34">
        <f>J234</f>
        <v>0</v>
      </c>
      <c r="K233" s="34"/>
      <c r="L233" s="34">
        <f>L234</f>
        <v>4020</v>
      </c>
      <c r="M233" s="34">
        <f t="shared" ref="M233:AV233" si="377">M234</f>
        <v>0</v>
      </c>
      <c r="N233" s="34">
        <f t="shared" si="377"/>
        <v>0</v>
      </c>
      <c r="O233" s="34">
        <f t="shared" si="377"/>
        <v>0</v>
      </c>
      <c r="P233" s="34">
        <f t="shared" si="377"/>
        <v>0</v>
      </c>
      <c r="Q233" s="34">
        <f t="shared" si="377"/>
        <v>0</v>
      </c>
      <c r="R233" s="34">
        <f t="shared" si="377"/>
        <v>4020</v>
      </c>
      <c r="S233" s="34">
        <f t="shared" si="377"/>
        <v>0</v>
      </c>
      <c r="T233" s="34">
        <f t="shared" si="377"/>
        <v>0</v>
      </c>
      <c r="U233" s="34">
        <f t="shared" si="377"/>
        <v>0</v>
      </c>
      <c r="V233" s="34">
        <f t="shared" si="377"/>
        <v>0</v>
      </c>
      <c r="W233" s="34">
        <f t="shared" si="377"/>
        <v>0</v>
      </c>
      <c r="X233" s="34">
        <f t="shared" si="377"/>
        <v>4020</v>
      </c>
      <c r="Y233" s="34">
        <f t="shared" si="377"/>
        <v>0</v>
      </c>
      <c r="Z233" s="34">
        <f t="shared" si="377"/>
        <v>0</v>
      </c>
      <c r="AA233" s="34">
        <f t="shared" si="377"/>
        <v>0</v>
      </c>
      <c r="AB233" s="34">
        <f t="shared" si="377"/>
        <v>0</v>
      </c>
      <c r="AC233" s="34">
        <f t="shared" si="377"/>
        <v>0</v>
      </c>
      <c r="AD233" s="34">
        <f t="shared" si="377"/>
        <v>4020</v>
      </c>
      <c r="AE233" s="34">
        <f t="shared" si="377"/>
        <v>0</v>
      </c>
      <c r="AF233" s="34">
        <f t="shared" si="377"/>
        <v>0</v>
      </c>
      <c r="AG233" s="34">
        <f t="shared" si="377"/>
        <v>0</v>
      </c>
      <c r="AH233" s="34">
        <f t="shared" si="377"/>
        <v>0</v>
      </c>
      <c r="AI233" s="34">
        <f t="shared" si="377"/>
        <v>0</v>
      </c>
      <c r="AJ233" s="34">
        <f t="shared" si="377"/>
        <v>4020</v>
      </c>
      <c r="AK233" s="108">
        <f t="shared" si="377"/>
        <v>0</v>
      </c>
      <c r="AL233" s="108">
        <f t="shared" si="377"/>
        <v>0</v>
      </c>
      <c r="AM233" s="108">
        <f t="shared" si="377"/>
        <v>0</v>
      </c>
      <c r="AN233" s="34">
        <f t="shared" si="377"/>
        <v>0</v>
      </c>
      <c r="AO233" s="34">
        <f t="shared" si="377"/>
        <v>0</v>
      </c>
      <c r="AP233" s="34">
        <f t="shared" si="377"/>
        <v>4020</v>
      </c>
      <c r="AQ233" s="108">
        <f t="shared" si="377"/>
        <v>0</v>
      </c>
      <c r="AR233" s="108">
        <f t="shared" si="377"/>
        <v>0</v>
      </c>
      <c r="AS233" s="108">
        <f t="shared" si="377"/>
        <v>0</v>
      </c>
      <c r="AT233" s="34">
        <f t="shared" si="377"/>
        <v>0</v>
      </c>
      <c r="AU233" s="34">
        <f t="shared" si="377"/>
        <v>0</v>
      </c>
      <c r="AV233" s="34">
        <f t="shared" si="377"/>
        <v>4020</v>
      </c>
    </row>
    <row r="234" spans="1:48" s="9" customFormat="1" ht="33">
      <c r="A234" s="31" t="s">
        <v>186</v>
      </c>
      <c r="B234" s="32" t="s">
        <v>53</v>
      </c>
      <c r="C234" s="32" t="s">
        <v>54</v>
      </c>
      <c r="D234" s="33" t="s">
        <v>486</v>
      </c>
      <c r="E234" s="36">
        <v>110</v>
      </c>
      <c r="F234" s="34"/>
      <c r="G234" s="34">
        <v>4020</v>
      </c>
      <c r="H234" s="34"/>
      <c r="I234" s="34"/>
      <c r="J234" s="34">
        <f>F234+H234</f>
        <v>0</v>
      </c>
      <c r="K234" s="34"/>
      <c r="L234" s="34">
        <f>G234+I234</f>
        <v>4020</v>
      </c>
      <c r="M234" s="89"/>
      <c r="N234" s="89"/>
      <c r="O234" s="89"/>
      <c r="P234" s="34">
        <f>J234+M234</f>
        <v>0</v>
      </c>
      <c r="Q234" s="34">
        <f>K234+N234</f>
        <v>0</v>
      </c>
      <c r="R234" s="34">
        <f>L234+O234</f>
        <v>4020</v>
      </c>
      <c r="S234" s="89"/>
      <c r="T234" s="89"/>
      <c r="U234" s="89"/>
      <c r="V234" s="34">
        <f>P234+S234</f>
        <v>0</v>
      </c>
      <c r="W234" s="34">
        <f>Q234+T234</f>
        <v>0</v>
      </c>
      <c r="X234" s="34">
        <f>R234+U234</f>
        <v>4020</v>
      </c>
      <c r="Y234" s="89"/>
      <c r="Z234" s="89"/>
      <c r="AA234" s="89"/>
      <c r="AB234" s="34">
        <f>V234+Y234</f>
        <v>0</v>
      </c>
      <c r="AC234" s="34">
        <f>W234+Z234</f>
        <v>0</v>
      </c>
      <c r="AD234" s="34">
        <f>X234+AA234</f>
        <v>4020</v>
      </c>
      <c r="AE234" s="89"/>
      <c r="AF234" s="89"/>
      <c r="AG234" s="89"/>
      <c r="AH234" s="34">
        <f>AB234+AE234</f>
        <v>0</v>
      </c>
      <c r="AI234" s="34">
        <f>AC234+AF234</f>
        <v>0</v>
      </c>
      <c r="AJ234" s="34">
        <f>AD234+AG234</f>
        <v>4020</v>
      </c>
      <c r="AK234" s="118"/>
      <c r="AL234" s="118"/>
      <c r="AM234" s="118"/>
      <c r="AN234" s="34">
        <f>AH234+AK234</f>
        <v>0</v>
      </c>
      <c r="AO234" s="34">
        <f>AI234+AL234</f>
        <v>0</v>
      </c>
      <c r="AP234" s="34">
        <f>AJ234+AM234</f>
        <v>4020</v>
      </c>
      <c r="AQ234" s="118"/>
      <c r="AR234" s="118"/>
      <c r="AS234" s="118"/>
      <c r="AT234" s="34">
        <f>AN234+AQ234</f>
        <v>0</v>
      </c>
      <c r="AU234" s="34">
        <f>AO234+AR234</f>
        <v>0</v>
      </c>
      <c r="AV234" s="34">
        <f>AP234+AS234</f>
        <v>4020</v>
      </c>
    </row>
    <row r="235" spans="1:48" s="9" customFormat="1" ht="33">
      <c r="A235" s="44" t="s">
        <v>437</v>
      </c>
      <c r="B235" s="32" t="s">
        <v>53</v>
      </c>
      <c r="C235" s="32" t="s">
        <v>54</v>
      </c>
      <c r="D235" s="33" t="s">
        <v>486</v>
      </c>
      <c r="E235" s="36">
        <v>200</v>
      </c>
      <c r="F235" s="34">
        <f>F236</f>
        <v>0</v>
      </c>
      <c r="G235" s="34">
        <f>G236</f>
        <v>1148</v>
      </c>
      <c r="H235" s="34">
        <f>H236</f>
        <v>0</v>
      </c>
      <c r="I235" s="34">
        <f>I236</f>
        <v>0</v>
      </c>
      <c r="J235" s="34">
        <f>J236</f>
        <v>0</v>
      </c>
      <c r="K235" s="34"/>
      <c r="L235" s="34">
        <f>L236</f>
        <v>1148</v>
      </c>
      <c r="M235" s="34">
        <f t="shared" ref="M235:AV235" si="378">M236</f>
        <v>0</v>
      </c>
      <c r="N235" s="34">
        <f t="shared" si="378"/>
        <v>0</v>
      </c>
      <c r="O235" s="34">
        <f t="shared" si="378"/>
        <v>0</v>
      </c>
      <c r="P235" s="34">
        <f t="shared" si="378"/>
        <v>0</v>
      </c>
      <c r="Q235" s="34">
        <f t="shared" si="378"/>
        <v>0</v>
      </c>
      <c r="R235" s="34">
        <f t="shared" si="378"/>
        <v>1148</v>
      </c>
      <c r="S235" s="34">
        <f t="shared" si="378"/>
        <v>0</v>
      </c>
      <c r="T235" s="34">
        <f t="shared" si="378"/>
        <v>0</v>
      </c>
      <c r="U235" s="34">
        <f t="shared" si="378"/>
        <v>0</v>
      </c>
      <c r="V235" s="34">
        <f t="shared" si="378"/>
        <v>0</v>
      </c>
      <c r="W235" s="34">
        <f t="shared" si="378"/>
        <v>0</v>
      </c>
      <c r="X235" s="34">
        <f t="shared" si="378"/>
        <v>1148</v>
      </c>
      <c r="Y235" s="34">
        <f t="shared" si="378"/>
        <v>0</v>
      </c>
      <c r="Z235" s="34">
        <f t="shared" si="378"/>
        <v>0</v>
      </c>
      <c r="AA235" s="34">
        <f t="shared" si="378"/>
        <v>0</v>
      </c>
      <c r="AB235" s="34">
        <f t="shared" si="378"/>
        <v>0</v>
      </c>
      <c r="AC235" s="34">
        <f t="shared" si="378"/>
        <v>0</v>
      </c>
      <c r="AD235" s="34">
        <f t="shared" si="378"/>
        <v>1148</v>
      </c>
      <c r="AE235" s="34">
        <f t="shared" si="378"/>
        <v>0</v>
      </c>
      <c r="AF235" s="34">
        <f t="shared" si="378"/>
        <v>0</v>
      </c>
      <c r="AG235" s="34">
        <f t="shared" si="378"/>
        <v>0</v>
      </c>
      <c r="AH235" s="34">
        <f t="shared" si="378"/>
        <v>0</v>
      </c>
      <c r="AI235" s="34">
        <f t="shared" si="378"/>
        <v>0</v>
      </c>
      <c r="AJ235" s="34">
        <f t="shared" si="378"/>
        <v>1148</v>
      </c>
      <c r="AK235" s="108">
        <f t="shared" si="378"/>
        <v>0</v>
      </c>
      <c r="AL235" s="108">
        <f t="shared" si="378"/>
        <v>0</v>
      </c>
      <c r="AM235" s="108">
        <f t="shared" si="378"/>
        <v>0</v>
      </c>
      <c r="AN235" s="34">
        <f t="shared" si="378"/>
        <v>0</v>
      </c>
      <c r="AO235" s="34">
        <f t="shared" si="378"/>
        <v>0</v>
      </c>
      <c r="AP235" s="34">
        <f t="shared" si="378"/>
        <v>1148</v>
      </c>
      <c r="AQ235" s="108">
        <f t="shared" si="378"/>
        <v>0</v>
      </c>
      <c r="AR235" s="108">
        <f t="shared" si="378"/>
        <v>0</v>
      </c>
      <c r="AS235" s="108">
        <f t="shared" si="378"/>
        <v>0</v>
      </c>
      <c r="AT235" s="34">
        <f t="shared" si="378"/>
        <v>0</v>
      </c>
      <c r="AU235" s="34">
        <f t="shared" si="378"/>
        <v>0</v>
      </c>
      <c r="AV235" s="34">
        <f t="shared" si="378"/>
        <v>1148</v>
      </c>
    </row>
    <row r="236" spans="1:48" s="9" customFormat="1" ht="49.5">
      <c r="A236" s="44" t="s">
        <v>176</v>
      </c>
      <c r="B236" s="32" t="s">
        <v>53</v>
      </c>
      <c r="C236" s="32" t="s">
        <v>54</v>
      </c>
      <c r="D236" s="33" t="s">
        <v>486</v>
      </c>
      <c r="E236" s="32" t="s">
        <v>175</v>
      </c>
      <c r="F236" s="34"/>
      <c r="G236" s="34">
        <v>1148</v>
      </c>
      <c r="H236" s="34"/>
      <c r="I236" s="34"/>
      <c r="J236" s="34">
        <f>F236+H236</f>
        <v>0</v>
      </c>
      <c r="K236" s="34"/>
      <c r="L236" s="34">
        <f>G236+I236</f>
        <v>1148</v>
      </c>
      <c r="M236" s="89"/>
      <c r="N236" s="89"/>
      <c r="O236" s="89"/>
      <c r="P236" s="34">
        <f>J236+M236</f>
        <v>0</v>
      </c>
      <c r="Q236" s="34">
        <f>K236+N236</f>
        <v>0</v>
      </c>
      <c r="R236" s="34">
        <f>L236+O236</f>
        <v>1148</v>
      </c>
      <c r="S236" s="89"/>
      <c r="T236" s="89"/>
      <c r="U236" s="89"/>
      <c r="V236" s="34">
        <f>P236+S236</f>
        <v>0</v>
      </c>
      <c r="W236" s="34">
        <f>Q236+T236</f>
        <v>0</v>
      </c>
      <c r="X236" s="34">
        <f>R236+U236</f>
        <v>1148</v>
      </c>
      <c r="Y236" s="89"/>
      <c r="Z236" s="89"/>
      <c r="AA236" s="89"/>
      <c r="AB236" s="34">
        <f>V236+Y236</f>
        <v>0</v>
      </c>
      <c r="AC236" s="34">
        <f>W236+Z236</f>
        <v>0</v>
      </c>
      <c r="AD236" s="34">
        <f>X236+AA236</f>
        <v>1148</v>
      </c>
      <c r="AE236" s="89"/>
      <c r="AF236" s="89"/>
      <c r="AG236" s="89"/>
      <c r="AH236" s="34">
        <f>AB236+AE236</f>
        <v>0</v>
      </c>
      <c r="AI236" s="34">
        <f>AC236+AF236</f>
        <v>0</v>
      </c>
      <c r="AJ236" s="34">
        <f>AD236+AG236</f>
        <v>1148</v>
      </c>
      <c r="AK236" s="118"/>
      <c r="AL236" s="118"/>
      <c r="AM236" s="118"/>
      <c r="AN236" s="34">
        <f>AH236+AK236</f>
        <v>0</v>
      </c>
      <c r="AO236" s="34">
        <f>AI236+AL236</f>
        <v>0</v>
      </c>
      <c r="AP236" s="34">
        <f>AJ236+AM236</f>
        <v>1148</v>
      </c>
      <c r="AQ236" s="118"/>
      <c r="AR236" s="118"/>
      <c r="AS236" s="118"/>
      <c r="AT236" s="34">
        <f>AN236+AQ236</f>
        <v>0</v>
      </c>
      <c r="AU236" s="34">
        <f>AO236+AR236</f>
        <v>0</v>
      </c>
      <c r="AV236" s="34">
        <f>AP236+AS236</f>
        <v>1148</v>
      </c>
    </row>
    <row r="237" spans="1:48" s="9" customFormat="1" ht="16.5">
      <c r="A237" s="31"/>
      <c r="B237" s="32"/>
      <c r="C237" s="32"/>
      <c r="D237" s="43"/>
      <c r="E237" s="32"/>
      <c r="F237" s="89"/>
      <c r="G237" s="89"/>
      <c r="H237" s="89"/>
      <c r="I237" s="89"/>
      <c r="J237" s="89"/>
      <c r="K237" s="89"/>
      <c r="L237" s="89"/>
      <c r="M237" s="89"/>
      <c r="N237" s="89"/>
      <c r="O237" s="89"/>
      <c r="P237" s="89"/>
      <c r="Q237" s="89"/>
      <c r="R237" s="89"/>
      <c r="S237" s="89"/>
      <c r="T237" s="89"/>
      <c r="U237" s="89"/>
      <c r="V237" s="89"/>
      <c r="W237" s="89"/>
      <c r="X237" s="89"/>
      <c r="Y237" s="89"/>
      <c r="Z237" s="89"/>
      <c r="AA237" s="89"/>
      <c r="AB237" s="89"/>
      <c r="AC237" s="89"/>
      <c r="AD237" s="89"/>
      <c r="AE237" s="89"/>
      <c r="AF237" s="89"/>
      <c r="AG237" s="89"/>
      <c r="AH237" s="89"/>
      <c r="AI237" s="89"/>
      <c r="AJ237" s="89"/>
      <c r="AK237" s="118"/>
      <c r="AL237" s="118"/>
      <c r="AM237" s="118"/>
      <c r="AN237" s="89"/>
      <c r="AO237" s="89"/>
      <c r="AP237" s="89"/>
      <c r="AQ237" s="118"/>
      <c r="AR237" s="118"/>
      <c r="AS237" s="118"/>
      <c r="AT237" s="89"/>
      <c r="AU237" s="89"/>
      <c r="AV237" s="89"/>
    </row>
    <row r="238" spans="1:48" s="9" customFormat="1" ht="18.75">
      <c r="A238" s="38" t="s">
        <v>24</v>
      </c>
      <c r="B238" s="28" t="s">
        <v>53</v>
      </c>
      <c r="C238" s="28" t="s">
        <v>59</v>
      </c>
      <c r="D238" s="39"/>
      <c r="E238" s="28"/>
      <c r="F238" s="40">
        <f t="shared" ref="F238:U239" si="379">F239</f>
        <v>230348</v>
      </c>
      <c r="G238" s="40">
        <f t="shared" si="379"/>
        <v>230348</v>
      </c>
      <c r="H238" s="40">
        <f t="shared" si="379"/>
        <v>0</v>
      </c>
      <c r="I238" s="40">
        <f t="shared" si="379"/>
        <v>0</v>
      </c>
      <c r="J238" s="40">
        <f t="shared" si="379"/>
        <v>230348</v>
      </c>
      <c r="K238" s="40"/>
      <c r="L238" s="40">
        <f t="shared" si="379"/>
        <v>230348</v>
      </c>
      <c r="M238" s="40">
        <f t="shared" si="379"/>
        <v>0</v>
      </c>
      <c r="N238" s="40">
        <f t="shared" si="379"/>
        <v>0</v>
      </c>
      <c r="O238" s="40">
        <f t="shared" si="379"/>
        <v>0</v>
      </c>
      <c r="P238" s="40">
        <f t="shared" si="379"/>
        <v>230348</v>
      </c>
      <c r="Q238" s="40">
        <f t="shared" si="379"/>
        <v>0</v>
      </c>
      <c r="R238" s="40">
        <f t="shared" si="379"/>
        <v>230348</v>
      </c>
      <c r="S238" s="40">
        <f t="shared" si="379"/>
        <v>74622</v>
      </c>
      <c r="T238" s="40">
        <f t="shared" si="379"/>
        <v>0</v>
      </c>
      <c r="U238" s="40">
        <f t="shared" si="379"/>
        <v>74718</v>
      </c>
      <c r="V238" s="40">
        <f>V239</f>
        <v>304970</v>
      </c>
      <c r="W238" s="40">
        <f t="shared" ref="S238:AK239" si="380">W239</f>
        <v>0</v>
      </c>
      <c r="X238" s="40">
        <f t="shared" si="380"/>
        <v>305066</v>
      </c>
      <c r="Y238" s="40">
        <f t="shared" si="380"/>
        <v>0</v>
      </c>
      <c r="Z238" s="40">
        <f t="shared" si="380"/>
        <v>0</v>
      </c>
      <c r="AA238" s="40">
        <f t="shared" si="380"/>
        <v>0</v>
      </c>
      <c r="AB238" s="40">
        <f>AB239</f>
        <v>304970</v>
      </c>
      <c r="AC238" s="40">
        <f t="shared" si="380"/>
        <v>0</v>
      </c>
      <c r="AD238" s="40">
        <f t="shared" si="380"/>
        <v>305066</v>
      </c>
      <c r="AE238" s="40">
        <f t="shared" si="380"/>
        <v>0</v>
      </c>
      <c r="AF238" s="40">
        <f t="shared" si="380"/>
        <v>0</v>
      </c>
      <c r="AG238" s="40">
        <f t="shared" si="380"/>
        <v>0</v>
      </c>
      <c r="AH238" s="40">
        <f>AH239</f>
        <v>304970</v>
      </c>
      <c r="AI238" s="40">
        <f t="shared" si="380"/>
        <v>0</v>
      </c>
      <c r="AJ238" s="40">
        <f t="shared" ref="AH238:AJ239" si="381">AJ239</f>
        <v>305066</v>
      </c>
      <c r="AK238" s="127">
        <f t="shared" si="380"/>
        <v>0</v>
      </c>
      <c r="AL238" s="127">
        <f t="shared" ref="AK238:AM239" si="382">AL239</f>
        <v>0</v>
      </c>
      <c r="AM238" s="127">
        <f t="shared" si="382"/>
        <v>0</v>
      </c>
      <c r="AN238" s="40">
        <f>AN239</f>
        <v>304970</v>
      </c>
      <c r="AO238" s="40">
        <f t="shared" ref="AN238:AV239" si="383">AO239</f>
        <v>0</v>
      </c>
      <c r="AP238" s="40">
        <f t="shared" si="383"/>
        <v>305066</v>
      </c>
      <c r="AQ238" s="127">
        <f t="shared" si="383"/>
        <v>0</v>
      </c>
      <c r="AR238" s="127">
        <f t="shared" si="383"/>
        <v>0</v>
      </c>
      <c r="AS238" s="127">
        <f t="shared" si="383"/>
        <v>0</v>
      </c>
      <c r="AT238" s="40">
        <f>AT239</f>
        <v>304970</v>
      </c>
      <c r="AU238" s="40">
        <f t="shared" si="383"/>
        <v>0</v>
      </c>
      <c r="AV238" s="40">
        <f t="shared" si="383"/>
        <v>305066</v>
      </c>
    </row>
    <row r="239" spans="1:48" s="9" customFormat="1" ht="50.25">
      <c r="A239" s="31" t="s">
        <v>164</v>
      </c>
      <c r="B239" s="32" t="s">
        <v>53</v>
      </c>
      <c r="C239" s="32" t="s">
        <v>59</v>
      </c>
      <c r="D239" s="43" t="s">
        <v>375</v>
      </c>
      <c r="E239" s="28"/>
      <c r="F239" s="70">
        <f t="shared" si="379"/>
        <v>230348</v>
      </c>
      <c r="G239" s="70">
        <f t="shared" si="379"/>
        <v>230348</v>
      </c>
      <c r="H239" s="70">
        <f t="shared" si="379"/>
        <v>0</v>
      </c>
      <c r="I239" s="70">
        <f t="shared" si="379"/>
        <v>0</v>
      </c>
      <c r="J239" s="70">
        <f t="shared" si="379"/>
        <v>230348</v>
      </c>
      <c r="K239" s="70"/>
      <c r="L239" s="70">
        <f t="shared" si="379"/>
        <v>230348</v>
      </c>
      <c r="M239" s="70">
        <f t="shared" si="379"/>
        <v>0</v>
      </c>
      <c r="N239" s="70">
        <f t="shared" si="379"/>
        <v>0</v>
      </c>
      <c r="O239" s="70">
        <f t="shared" si="379"/>
        <v>0</v>
      </c>
      <c r="P239" s="70">
        <f t="shared" si="379"/>
        <v>230348</v>
      </c>
      <c r="Q239" s="70">
        <f t="shared" si="379"/>
        <v>0</v>
      </c>
      <c r="R239" s="70">
        <f t="shared" si="379"/>
        <v>230348</v>
      </c>
      <c r="S239" s="70">
        <f t="shared" si="380"/>
        <v>74622</v>
      </c>
      <c r="T239" s="70">
        <f t="shared" si="380"/>
        <v>0</v>
      </c>
      <c r="U239" s="70">
        <f t="shared" si="380"/>
        <v>74718</v>
      </c>
      <c r="V239" s="70">
        <f t="shared" si="380"/>
        <v>304970</v>
      </c>
      <c r="W239" s="70">
        <f t="shared" si="380"/>
        <v>0</v>
      </c>
      <c r="X239" s="70">
        <f t="shared" si="380"/>
        <v>305066</v>
      </c>
      <c r="Y239" s="70">
        <f t="shared" si="380"/>
        <v>0</v>
      </c>
      <c r="Z239" s="70">
        <f t="shared" si="380"/>
        <v>0</v>
      </c>
      <c r="AA239" s="70">
        <f t="shared" si="380"/>
        <v>0</v>
      </c>
      <c r="AB239" s="70">
        <f t="shared" si="380"/>
        <v>304970</v>
      </c>
      <c r="AC239" s="70">
        <f t="shared" si="380"/>
        <v>0</v>
      </c>
      <c r="AD239" s="70">
        <f t="shared" si="380"/>
        <v>305066</v>
      </c>
      <c r="AE239" s="70">
        <f t="shared" si="380"/>
        <v>0</v>
      </c>
      <c r="AF239" s="70">
        <f t="shared" si="380"/>
        <v>0</v>
      </c>
      <c r="AG239" s="70">
        <f t="shared" si="380"/>
        <v>0</v>
      </c>
      <c r="AH239" s="70">
        <f t="shared" si="381"/>
        <v>304970</v>
      </c>
      <c r="AI239" s="70">
        <f t="shared" si="381"/>
        <v>0</v>
      </c>
      <c r="AJ239" s="70">
        <f t="shared" si="381"/>
        <v>305066</v>
      </c>
      <c r="AK239" s="128">
        <f t="shared" si="382"/>
        <v>0</v>
      </c>
      <c r="AL239" s="128">
        <f t="shared" si="382"/>
        <v>0</v>
      </c>
      <c r="AM239" s="128">
        <f t="shared" si="382"/>
        <v>0</v>
      </c>
      <c r="AN239" s="70">
        <f t="shared" si="383"/>
        <v>304970</v>
      </c>
      <c r="AO239" s="70">
        <f t="shared" si="383"/>
        <v>0</v>
      </c>
      <c r="AP239" s="70">
        <f t="shared" si="383"/>
        <v>305066</v>
      </c>
      <c r="AQ239" s="128">
        <f t="shared" si="383"/>
        <v>0</v>
      </c>
      <c r="AR239" s="128">
        <f t="shared" si="383"/>
        <v>0</v>
      </c>
      <c r="AS239" s="128">
        <f t="shared" si="383"/>
        <v>0</v>
      </c>
      <c r="AT239" s="70">
        <f t="shared" si="383"/>
        <v>304970</v>
      </c>
      <c r="AU239" s="70">
        <f t="shared" si="383"/>
        <v>0</v>
      </c>
      <c r="AV239" s="70">
        <f t="shared" si="383"/>
        <v>305066</v>
      </c>
    </row>
    <row r="240" spans="1:48" s="9" customFormat="1" ht="50.25">
      <c r="A240" s="31" t="s">
        <v>231</v>
      </c>
      <c r="B240" s="32" t="s">
        <v>53</v>
      </c>
      <c r="C240" s="32" t="s">
        <v>59</v>
      </c>
      <c r="D240" s="43" t="s">
        <v>381</v>
      </c>
      <c r="E240" s="28"/>
      <c r="F240" s="70">
        <f>F249</f>
        <v>230348</v>
      </c>
      <c r="G240" s="70">
        <f>G249</f>
        <v>230348</v>
      </c>
      <c r="H240" s="70">
        <f>H249</f>
        <v>0</v>
      </c>
      <c r="I240" s="70">
        <f>I249</f>
        <v>0</v>
      </c>
      <c r="J240" s="70">
        <f>J249</f>
        <v>230348</v>
      </c>
      <c r="K240" s="70"/>
      <c r="L240" s="70">
        <f t="shared" ref="L240:R240" si="384">L249</f>
        <v>230348</v>
      </c>
      <c r="M240" s="70">
        <f t="shared" si="384"/>
        <v>0</v>
      </c>
      <c r="N240" s="70">
        <f t="shared" si="384"/>
        <v>0</v>
      </c>
      <c r="O240" s="70">
        <f t="shared" si="384"/>
        <v>0</v>
      </c>
      <c r="P240" s="70">
        <f t="shared" si="384"/>
        <v>230348</v>
      </c>
      <c r="Q240" s="70">
        <f t="shared" si="384"/>
        <v>0</v>
      </c>
      <c r="R240" s="70">
        <f t="shared" si="384"/>
        <v>230348</v>
      </c>
      <c r="S240" s="70">
        <f>S245</f>
        <v>74622</v>
      </c>
      <c r="T240" s="70">
        <f t="shared" ref="T240:U240" si="385">T245</f>
        <v>0</v>
      </c>
      <c r="U240" s="70">
        <f t="shared" si="385"/>
        <v>74718</v>
      </c>
      <c r="V240" s="70">
        <f>V241+V249+V245</f>
        <v>304970</v>
      </c>
      <c r="W240" s="70">
        <f t="shared" ref="W240:X240" si="386">W241+W249+W245</f>
        <v>0</v>
      </c>
      <c r="X240" s="70">
        <f t="shared" si="386"/>
        <v>305066</v>
      </c>
      <c r="Y240" s="70">
        <f>Y245</f>
        <v>0</v>
      </c>
      <c r="Z240" s="70">
        <f t="shared" ref="Z240:AA240" si="387">Z245</f>
        <v>0</v>
      </c>
      <c r="AA240" s="70">
        <f t="shared" si="387"/>
        <v>0</v>
      </c>
      <c r="AB240" s="70">
        <f>AB241+AB249+AB245</f>
        <v>304970</v>
      </c>
      <c r="AC240" s="70">
        <f t="shared" ref="AC240:AD240" si="388">AC241+AC249+AC245</f>
        <v>0</v>
      </c>
      <c r="AD240" s="70">
        <f t="shared" si="388"/>
        <v>305066</v>
      </c>
      <c r="AE240" s="70">
        <f>AE245</f>
        <v>0</v>
      </c>
      <c r="AF240" s="70">
        <f t="shared" ref="AF240:AG240" si="389">AF245</f>
        <v>0</v>
      </c>
      <c r="AG240" s="70">
        <f t="shared" si="389"/>
        <v>0</v>
      </c>
      <c r="AH240" s="70">
        <f>AH241+AH249+AH245</f>
        <v>304970</v>
      </c>
      <c r="AI240" s="70">
        <f t="shared" ref="AI240:AJ240" si="390">AI241+AI249+AI245</f>
        <v>0</v>
      </c>
      <c r="AJ240" s="70">
        <f t="shared" si="390"/>
        <v>305066</v>
      </c>
      <c r="AK240" s="128">
        <f>AK245</f>
        <v>0</v>
      </c>
      <c r="AL240" s="128">
        <f t="shared" ref="AL240:AM240" si="391">AL245</f>
        <v>0</v>
      </c>
      <c r="AM240" s="128">
        <f t="shared" si="391"/>
        <v>0</v>
      </c>
      <c r="AN240" s="70">
        <f>AN241+AN249+AN245</f>
        <v>304970</v>
      </c>
      <c r="AO240" s="70">
        <f t="shared" ref="AO240:AP240" si="392">AO241+AO249+AO245</f>
        <v>0</v>
      </c>
      <c r="AP240" s="70">
        <f t="shared" si="392"/>
        <v>305066</v>
      </c>
      <c r="AQ240" s="128">
        <f>AQ245</f>
        <v>0</v>
      </c>
      <c r="AR240" s="128">
        <f t="shared" ref="AR240:AS240" si="393">AR245</f>
        <v>0</v>
      </c>
      <c r="AS240" s="128">
        <f t="shared" si="393"/>
        <v>0</v>
      </c>
      <c r="AT240" s="70">
        <f>AT241+AT249+AT245</f>
        <v>304970</v>
      </c>
      <c r="AU240" s="70">
        <f t="shared" ref="AU240:AV240" si="394">AU241+AU249+AU245</f>
        <v>0</v>
      </c>
      <c r="AV240" s="70">
        <f t="shared" si="394"/>
        <v>305066</v>
      </c>
    </row>
    <row r="241" spans="1:48" s="100" customFormat="1" ht="16.5" hidden="1">
      <c r="A241" s="31" t="s">
        <v>77</v>
      </c>
      <c r="B241" s="32" t="s">
        <v>53</v>
      </c>
      <c r="C241" s="32" t="s">
        <v>59</v>
      </c>
      <c r="D241" s="32" t="s">
        <v>423</v>
      </c>
      <c r="E241" s="36"/>
      <c r="F241" s="70"/>
      <c r="G241" s="70"/>
      <c r="H241" s="70"/>
      <c r="I241" s="70"/>
      <c r="J241" s="70"/>
      <c r="K241" s="70"/>
      <c r="L241" s="70"/>
      <c r="M241" s="70"/>
      <c r="N241" s="70"/>
      <c r="O241" s="70"/>
      <c r="P241" s="70"/>
      <c r="Q241" s="70"/>
      <c r="R241" s="70"/>
      <c r="S241" s="70">
        <f>S242</f>
        <v>0</v>
      </c>
      <c r="T241" s="70">
        <f t="shared" ref="T241:AI243" si="395">T242</f>
        <v>0</v>
      </c>
      <c r="U241" s="70">
        <f t="shared" si="395"/>
        <v>0</v>
      </c>
      <c r="V241" s="70">
        <f t="shared" si="395"/>
        <v>0</v>
      </c>
      <c r="W241" s="70">
        <f t="shared" si="395"/>
        <v>0</v>
      </c>
      <c r="X241" s="70">
        <f t="shared" si="395"/>
        <v>0</v>
      </c>
      <c r="Y241" s="70">
        <f>Y242</f>
        <v>0</v>
      </c>
      <c r="Z241" s="70">
        <f t="shared" si="395"/>
        <v>0</v>
      </c>
      <c r="AA241" s="70">
        <f t="shared" si="395"/>
        <v>0</v>
      </c>
      <c r="AB241" s="70">
        <f t="shared" si="395"/>
        <v>0</v>
      </c>
      <c r="AC241" s="70">
        <f t="shared" si="395"/>
        <v>0</v>
      </c>
      <c r="AD241" s="70">
        <f t="shared" si="395"/>
        <v>0</v>
      </c>
      <c r="AE241" s="70">
        <f>AE242</f>
        <v>0</v>
      </c>
      <c r="AF241" s="70">
        <f t="shared" si="395"/>
        <v>0</v>
      </c>
      <c r="AG241" s="70">
        <f t="shared" si="395"/>
        <v>0</v>
      </c>
      <c r="AH241" s="70">
        <f t="shared" si="395"/>
        <v>0</v>
      </c>
      <c r="AI241" s="70">
        <f t="shared" si="395"/>
        <v>0</v>
      </c>
      <c r="AJ241" s="70">
        <f t="shared" ref="AH241:AJ243" si="396">AJ242</f>
        <v>0</v>
      </c>
      <c r="AK241" s="128">
        <f>AK242</f>
        <v>0</v>
      </c>
      <c r="AL241" s="128">
        <f t="shared" ref="AL241:AV243" si="397">AL242</f>
        <v>0</v>
      </c>
      <c r="AM241" s="128">
        <f t="shared" si="397"/>
        <v>0</v>
      </c>
      <c r="AN241" s="70">
        <f t="shared" si="397"/>
        <v>0</v>
      </c>
      <c r="AO241" s="70">
        <f t="shared" si="397"/>
        <v>0</v>
      </c>
      <c r="AP241" s="70">
        <f t="shared" si="397"/>
        <v>0</v>
      </c>
      <c r="AQ241" s="128">
        <f>AQ242</f>
        <v>0</v>
      </c>
      <c r="AR241" s="128">
        <f t="shared" si="397"/>
        <v>0</v>
      </c>
      <c r="AS241" s="128">
        <f t="shared" si="397"/>
        <v>0</v>
      </c>
      <c r="AT241" s="70">
        <f t="shared" si="397"/>
        <v>0</v>
      </c>
      <c r="AU241" s="70">
        <f t="shared" si="397"/>
        <v>0</v>
      </c>
      <c r="AV241" s="70">
        <f t="shared" si="397"/>
        <v>0</v>
      </c>
    </row>
    <row r="242" spans="1:48" s="100" customFormat="1" ht="16.5" hidden="1">
      <c r="A242" s="31" t="s">
        <v>97</v>
      </c>
      <c r="B242" s="32" t="s">
        <v>53</v>
      </c>
      <c r="C242" s="32" t="s">
        <v>59</v>
      </c>
      <c r="D242" s="32" t="s">
        <v>422</v>
      </c>
      <c r="E242" s="36"/>
      <c r="F242" s="70"/>
      <c r="G242" s="70"/>
      <c r="H242" s="70"/>
      <c r="I242" s="70"/>
      <c r="J242" s="70"/>
      <c r="K242" s="70"/>
      <c r="L242" s="70"/>
      <c r="M242" s="70"/>
      <c r="N242" s="70"/>
      <c r="O242" s="70"/>
      <c r="P242" s="70"/>
      <c r="Q242" s="70"/>
      <c r="R242" s="70"/>
      <c r="S242" s="70">
        <f>S243</f>
        <v>0</v>
      </c>
      <c r="T242" s="70">
        <f t="shared" si="395"/>
        <v>0</v>
      </c>
      <c r="U242" s="70">
        <f t="shared" si="395"/>
        <v>0</v>
      </c>
      <c r="V242" s="70">
        <f t="shared" si="395"/>
        <v>0</v>
      </c>
      <c r="W242" s="70">
        <f t="shared" si="395"/>
        <v>0</v>
      </c>
      <c r="X242" s="70">
        <f t="shared" si="395"/>
        <v>0</v>
      </c>
      <c r="Y242" s="70">
        <f>Y243</f>
        <v>0</v>
      </c>
      <c r="Z242" s="70">
        <f t="shared" si="395"/>
        <v>0</v>
      </c>
      <c r="AA242" s="70">
        <f t="shared" si="395"/>
        <v>0</v>
      </c>
      <c r="AB242" s="70">
        <f t="shared" si="395"/>
        <v>0</v>
      </c>
      <c r="AC242" s="70">
        <f t="shared" si="395"/>
        <v>0</v>
      </c>
      <c r="AD242" s="70">
        <f t="shared" si="395"/>
        <v>0</v>
      </c>
      <c r="AE242" s="70">
        <f>AE243</f>
        <v>0</v>
      </c>
      <c r="AF242" s="70">
        <f t="shared" si="395"/>
        <v>0</v>
      </c>
      <c r="AG242" s="70">
        <f t="shared" si="395"/>
        <v>0</v>
      </c>
      <c r="AH242" s="70">
        <f t="shared" si="396"/>
        <v>0</v>
      </c>
      <c r="AI242" s="70">
        <f t="shared" si="396"/>
        <v>0</v>
      </c>
      <c r="AJ242" s="70">
        <f t="shared" si="396"/>
        <v>0</v>
      </c>
      <c r="AK242" s="128">
        <f>AK243</f>
        <v>0</v>
      </c>
      <c r="AL242" s="128">
        <f t="shared" si="397"/>
        <v>0</v>
      </c>
      <c r="AM242" s="128">
        <f t="shared" si="397"/>
        <v>0</v>
      </c>
      <c r="AN242" s="70">
        <f t="shared" si="397"/>
        <v>0</v>
      </c>
      <c r="AO242" s="70">
        <f t="shared" si="397"/>
        <v>0</v>
      </c>
      <c r="AP242" s="70">
        <f t="shared" si="397"/>
        <v>0</v>
      </c>
      <c r="AQ242" s="128">
        <f>AQ243</f>
        <v>0</v>
      </c>
      <c r="AR242" s="128">
        <f t="shared" si="397"/>
        <v>0</v>
      </c>
      <c r="AS242" s="128">
        <f t="shared" si="397"/>
        <v>0</v>
      </c>
      <c r="AT242" s="70">
        <f t="shared" si="397"/>
        <v>0</v>
      </c>
      <c r="AU242" s="70">
        <f t="shared" si="397"/>
        <v>0</v>
      </c>
      <c r="AV242" s="70">
        <f t="shared" si="397"/>
        <v>0</v>
      </c>
    </row>
    <row r="243" spans="1:48" s="100" customFormat="1" ht="33" hidden="1">
      <c r="A243" s="31" t="s">
        <v>548</v>
      </c>
      <c r="B243" s="32" t="s">
        <v>53</v>
      </c>
      <c r="C243" s="32" t="s">
        <v>59</v>
      </c>
      <c r="D243" s="32" t="s">
        <v>422</v>
      </c>
      <c r="E243" s="32" t="s">
        <v>79</v>
      </c>
      <c r="F243" s="70"/>
      <c r="G243" s="70"/>
      <c r="H243" s="70"/>
      <c r="I243" s="70"/>
      <c r="J243" s="70"/>
      <c r="K243" s="70"/>
      <c r="L243" s="70"/>
      <c r="M243" s="70"/>
      <c r="N243" s="70"/>
      <c r="O243" s="70"/>
      <c r="P243" s="70"/>
      <c r="Q243" s="70"/>
      <c r="R243" s="70"/>
      <c r="S243" s="70">
        <f>S244</f>
        <v>0</v>
      </c>
      <c r="T243" s="70">
        <f t="shared" si="395"/>
        <v>0</v>
      </c>
      <c r="U243" s="70">
        <f t="shared" si="395"/>
        <v>0</v>
      </c>
      <c r="V243" s="70">
        <f t="shared" si="395"/>
        <v>0</v>
      </c>
      <c r="W243" s="70">
        <f t="shared" si="395"/>
        <v>0</v>
      </c>
      <c r="X243" s="70">
        <f t="shared" si="395"/>
        <v>0</v>
      </c>
      <c r="Y243" s="70">
        <f>Y244</f>
        <v>0</v>
      </c>
      <c r="Z243" s="70">
        <f t="shared" si="395"/>
        <v>0</v>
      </c>
      <c r="AA243" s="70">
        <f t="shared" si="395"/>
        <v>0</v>
      </c>
      <c r="AB243" s="70">
        <f t="shared" si="395"/>
        <v>0</v>
      </c>
      <c r="AC243" s="70">
        <f t="shared" si="395"/>
        <v>0</v>
      </c>
      <c r="AD243" s="70">
        <f t="shared" si="395"/>
        <v>0</v>
      </c>
      <c r="AE243" s="70">
        <f>AE244</f>
        <v>0</v>
      </c>
      <c r="AF243" s="70">
        <f t="shared" si="395"/>
        <v>0</v>
      </c>
      <c r="AG243" s="70">
        <f t="shared" si="395"/>
        <v>0</v>
      </c>
      <c r="AH243" s="70">
        <f t="shared" si="396"/>
        <v>0</v>
      </c>
      <c r="AI243" s="70">
        <f t="shared" si="396"/>
        <v>0</v>
      </c>
      <c r="AJ243" s="70">
        <f t="shared" si="396"/>
        <v>0</v>
      </c>
      <c r="AK243" s="128">
        <f>AK244</f>
        <v>0</v>
      </c>
      <c r="AL243" s="128">
        <f t="shared" si="397"/>
        <v>0</v>
      </c>
      <c r="AM243" s="128">
        <f t="shared" si="397"/>
        <v>0</v>
      </c>
      <c r="AN243" s="70">
        <f t="shared" si="397"/>
        <v>0</v>
      </c>
      <c r="AO243" s="70">
        <f t="shared" si="397"/>
        <v>0</v>
      </c>
      <c r="AP243" s="70">
        <f t="shared" si="397"/>
        <v>0</v>
      </c>
      <c r="AQ243" s="128">
        <f>AQ244</f>
        <v>0</v>
      </c>
      <c r="AR243" s="128">
        <f t="shared" si="397"/>
        <v>0</v>
      </c>
      <c r="AS243" s="128">
        <f t="shared" si="397"/>
        <v>0</v>
      </c>
      <c r="AT243" s="70">
        <f t="shared" si="397"/>
        <v>0</v>
      </c>
      <c r="AU243" s="70">
        <f t="shared" si="397"/>
        <v>0</v>
      </c>
      <c r="AV243" s="70">
        <f t="shared" si="397"/>
        <v>0</v>
      </c>
    </row>
    <row r="244" spans="1:48" s="100" customFormat="1" ht="49.5" hidden="1">
      <c r="A244" s="31" t="s">
        <v>176</v>
      </c>
      <c r="B244" s="32" t="s">
        <v>53</v>
      </c>
      <c r="C244" s="32" t="s">
        <v>59</v>
      </c>
      <c r="D244" s="32" t="s">
        <v>422</v>
      </c>
      <c r="E244" s="32" t="s">
        <v>175</v>
      </c>
      <c r="F244" s="70"/>
      <c r="G244" s="70"/>
      <c r="H244" s="70"/>
      <c r="I244" s="70"/>
      <c r="J244" s="70"/>
      <c r="K244" s="70"/>
      <c r="L244" s="70"/>
      <c r="M244" s="70"/>
      <c r="N244" s="70"/>
      <c r="O244" s="70"/>
      <c r="P244" s="70"/>
      <c r="Q244" s="70"/>
      <c r="R244" s="70"/>
      <c r="S244" s="70"/>
      <c r="T244" s="70"/>
      <c r="U244" s="70"/>
      <c r="V244" s="34">
        <f>P244+S244</f>
        <v>0</v>
      </c>
      <c r="W244" s="34">
        <f>Q244+T244</f>
        <v>0</v>
      </c>
      <c r="X244" s="34">
        <f>R244+U244</f>
        <v>0</v>
      </c>
      <c r="Y244" s="70"/>
      <c r="Z244" s="70"/>
      <c r="AA244" s="70"/>
      <c r="AB244" s="34">
        <f>V244+Y244</f>
        <v>0</v>
      </c>
      <c r="AC244" s="34">
        <f>W244+Z244</f>
        <v>0</v>
      </c>
      <c r="AD244" s="34">
        <f>X244+AA244</f>
        <v>0</v>
      </c>
      <c r="AE244" s="70"/>
      <c r="AF244" s="70"/>
      <c r="AG244" s="70"/>
      <c r="AH244" s="34">
        <f>AB244+AE244</f>
        <v>0</v>
      </c>
      <c r="AI244" s="34">
        <f>AC244+AF244</f>
        <v>0</v>
      </c>
      <c r="AJ244" s="34">
        <f>AD244+AG244</f>
        <v>0</v>
      </c>
      <c r="AK244" s="128"/>
      <c r="AL244" s="128"/>
      <c r="AM244" s="128"/>
      <c r="AN244" s="34">
        <f>AH244+AK244</f>
        <v>0</v>
      </c>
      <c r="AO244" s="34">
        <f>AI244+AL244</f>
        <v>0</v>
      </c>
      <c r="AP244" s="34">
        <f>AJ244+AM244</f>
        <v>0</v>
      </c>
      <c r="AQ244" s="128"/>
      <c r="AR244" s="128"/>
      <c r="AS244" s="128"/>
      <c r="AT244" s="34">
        <f>AN244+AQ244</f>
        <v>0</v>
      </c>
      <c r="AU244" s="34">
        <f>AO244+AR244</f>
        <v>0</v>
      </c>
      <c r="AV244" s="34">
        <f>AP244+AS244</f>
        <v>0</v>
      </c>
    </row>
    <row r="245" spans="1:48" s="100" customFormat="1" ht="16.5">
      <c r="A245" s="31" t="s">
        <v>77</v>
      </c>
      <c r="B245" s="32" t="s">
        <v>53</v>
      </c>
      <c r="C245" s="32" t="s">
        <v>59</v>
      </c>
      <c r="D245" s="102" t="s">
        <v>423</v>
      </c>
      <c r="E245" s="97"/>
      <c r="F245" s="70"/>
      <c r="G245" s="70"/>
      <c r="H245" s="70"/>
      <c r="I245" s="70"/>
      <c r="J245" s="70"/>
      <c r="K245" s="70"/>
      <c r="L245" s="70"/>
      <c r="M245" s="70"/>
      <c r="N245" s="70"/>
      <c r="O245" s="70"/>
      <c r="P245" s="70"/>
      <c r="Q245" s="70"/>
      <c r="R245" s="70"/>
      <c r="S245" s="70">
        <f t="shared" ref="S245:U247" si="398">S246</f>
        <v>74622</v>
      </c>
      <c r="T245" s="70">
        <f t="shared" si="398"/>
        <v>0</v>
      </c>
      <c r="U245" s="70">
        <f t="shared" si="398"/>
        <v>74718</v>
      </c>
      <c r="V245" s="70">
        <f t="shared" ref="V245:AK247" si="399">V246</f>
        <v>74622</v>
      </c>
      <c r="W245" s="70">
        <f t="shared" si="399"/>
        <v>0</v>
      </c>
      <c r="X245" s="70">
        <f t="shared" si="399"/>
        <v>74718</v>
      </c>
      <c r="Y245" s="70">
        <f t="shared" si="399"/>
        <v>0</v>
      </c>
      <c r="Z245" s="70">
        <f t="shared" si="399"/>
        <v>0</v>
      </c>
      <c r="AA245" s="70">
        <f t="shared" si="399"/>
        <v>0</v>
      </c>
      <c r="AB245" s="70">
        <f t="shared" si="399"/>
        <v>74622</v>
      </c>
      <c r="AC245" s="70">
        <f t="shared" si="399"/>
        <v>0</v>
      </c>
      <c r="AD245" s="70">
        <f t="shared" si="399"/>
        <v>74718</v>
      </c>
      <c r="AE245" s="70">
        <f t="shared" si="399"/>
        <v>0</v>
      </c>
      <c r="AF245" s="70">
        <f t="shared" si="399"/>
        <v>0</v>
      </c>
      <c r="AG245" s="70">
        <f t="shared" si="399"/>
        <v>0</v>
      </c>
      <c r="AH245" s="70">
        <f t="shared" si="399"/>
        <v>74622</v>
      </c>
      <c r="AI245" s="70">
        <f t="shared" si="399"/>
        <v>0</v>
      </c>
      <c r="AJ245" s="70">
        <f t="shared" si="399"/>
        <v>74718</v>
      </c>
      <c r="AK245" s="128">
        <f t="shared" si="399"/>
        <v>0</v>
      </c>
      <c r="AL245" s="128">
        <f t="shared" ref="AK245:AV247" si="400">AL246</f>
        <v>0</v>
      </c>
      <c r="AM245" s="128">
        <f t="shared" si="400"/>
        <v>0</v>
      </c>
      <c r="AN245" s="70">
        <f t="shared" si="400"/>
        <v>74622</v>
      </c>
      <c r="AO245" s="70">
        <f t="shared" si="400"/>
        <v>0</v>
      </c>
      <c r="AP245" s="70">
        <f t="shared" si="400"/>
        <v>74718</v>
      </c>
      <c r="AQ245" s="128">
        <f t="shared" si="400"/>
        <v>0</v>
      </c>
      <c r="AR245" s="128">
        <f t="shared" si="400"/>
        <v>0</v>
      </c>
      <c r="AS245" s="128">
        <f t="shared" si="400"/>
        <v>0</v>
      </c>
      <c r="AT245" s="70">
        <f t="shared" si="400"/>
        <v>74622</v>
      </c>
      <c r="AU245" s="70">
        <f t="shared" si="400"/>
        <v>0</v>
      </c>
      <c r="AV245" s="70">
        <f t="shared" si="400"/>
        <v>74718</v>
      </c>
    </row>
    <row r="246" spans="1:48" s="100" customFormat="1" ht="16.5">
      <c r="A246" s="31" t="s">
        <v>97</v>
      </c>
      <c r="B246" s="32" t="s">
        <v>53</v>
      </c>
      <c r="C246" s="32" t="s">
        <v>59</v>
      </c>
      <c r="D246" s="102" t="s">
        <v>422</v>
      </c>
      <c r="E246" s="97"/>
      <c r="F246" s="70"/>
      <c r="G246" s="70"/>
      <c r="H246" s="70"/>
      <c r="I246" s="70"/>
      <c r="J246" s="70"/>
      <c r="K246" s="70"/>
      <c r="L246" s="70"/>
      <c r="M246" s="70"/>
      <c r="N246" s="70"/>
      <c r="O246" s="70"/>
      <c r="P246" s="70"/>
      <c r="Q246" s="70"/>
      <c r="R246" s="70"/>
      <c r="S246" s="70">
        <f t="shared" si="398"/>
        <v>74622</v>
      </c>
      <c r="T246" s="70">
        <f t="shared" si="398"/>
        <v>0</v>
      </c>
      <c r="U246" s="70">
        <f t="shared" si="398"/>
        <v>74718</v>
      </c>
      <c r="V246" s="70">
        <f t="shared" si="399"/>
        <v>74622</v>
      </c>
      <c r="W246" s="70">
        <f t="shared" si="399"/>
        <v>0</v>
      </c>
      <c r="X246" s="70">
        <f t="shared" si="399"/>
        <v>74718</v>
      </c>
      <c r="Y246" s="70">
        <f t="shared" si="399"/>
        <v>0</v>
      </c>
      <c r="Z246" s="70">
        <f t="shared" si="399"/>
        <v>0</v>
      </c>
      <c r="AA246" s="70">
        <f t="shared" si="399"/>
        <v>0</v>
      </c>
      <c r="AB246" s="70">
        <f t="shared" si="399"/>
        <v>74622</v>
      </c>
      <c r="AC246" s="70">
        <f t="shared" si="399"/>
        <v>0</v>
      </c>
      <c r="AD246" s="70">
        <f t="shared" si="399"/>
        <v>74718</v>
      </c>
      <c r="AE246" s="70">
        <f t="shared" si="399"/>
        <v>0</v>
      </c>
      <c r="AF246" s="70">
        <f t="shared" si="399"/>
        <v>0</v>
      </c>
      <c r="AG246" s="70">
        <f t="shared" si="399"/>
        <v>0</v>
      </c>
      <c r="AH246" s="70">
        <f t="shared" si="399"/>
        <v>74622</v>
      </c>
      <c r="AI246" s="70">
        <f t="shared" si="399"/>
        <v>0</v>
      </c>
      <c r="AJ246" s="70">
        <f t="shared" si="399"/>
        <v>74718</v>
      </c>
      <c r="AK246" s="128">
        <f t="shared" si="400"/>
        <v>0</v>
      </c>
      <c r="AL246" s="128">
        <f t="shared" si="400"/>
        <v>0</v>
      </c>
      <c r="AM246" s="128">
        <f t="shared" si="400"/>
        <v>0</v>
      </c>
      <c r="AN246" s="70">
        <f t="shared" si="400"/>
        <v>74622</v>
      </c>
      <c r="AO246" s="70">
        <f t="shared" si="400"/>
        <v>0</v>
      </c>
      <c r="AP246" s="70">
        <f t="shared" si="400"/>
        <v>74718</v>
      </c>
      <c r="AQ246" s="128">
        <f t="shared" si="400"/>
        <v>0</v>
      </c>
      <c r="AR246" s="128">
        <f t="shared" si="400"/>
        <v>0</v>
      </c>
      <c r="AS246" s="128">
        <f t="shared" si="400"/>
        <v>0</v>
      </c>
      <c r="AT246" s="70">
        <f t="shared" si="400"/>
        <v>74622</v>
      </c>
      <c r="AU246" s="70">
        <f t="shared" si="400"/>
        <v>0</v>
      </c>
      <c r="AV246" s="70">
        <f t="shared" si="400"/>
        <v>74718</v>
      </c>
    </row>
    <row r="247" spans="1:48" s="100" customFormat="1" ht="33">
      <c r="A247" s="31" t="s">
        <v>437</v>
      </c>
      <c r="B247" s="32" t="s">
        <v>53</v>
      </c>
      <c r="C247" s="32" t="s">
        <v>59</v>
      </c>
      <c r="D247" s="102" t="s">
        <v>422</v>
      </c>
      <c r="E247" s="102" t="s">
        <v>79</v>
      </c>
      <c r="F247" s="70"/>
      <c r="G247" s="70"/>
      <c r="H247" s="70"/>
      <c r="I247" s="70"/>
      <c r="J247" s="70"/>
      <c r="K247" s="70"/>
      <c r="L247" s="70"/>
      <c r="M247" s="70"/>
      <c r="N247" s="70"/>
      <c r="O247" s="70"/>
      <c r="P247" s="70"/>
      <c r="Q247" s="70"/>
      <c r="R247" s="70"/>
      <c r="S247" s="70">
        <f t="shared" si="398"/>
        <v>74622</v>
      </c>
      <c r="T247" s="70">
        <f t="shared" si="398"/>
        <v>0</v>
      </c>
      <c r="U247" s="70">
        <f t="shared" si="398"/>
        <v>74718</v>
      </c>
      <c r="V247" s="70">
        <f t="shared" si="399"/>
        <v>74622</v>
      </c>
      <c r="W247" s="70">
        <f t="shared" si="399"/>
        <v>0</v>
      </c>
      <c r="X247" s="70">
        <f t="shared" si="399"/>
        <v>74718</v>
      </c>
      <c r="Y247" s="70">
        <f t="shared" si="399"/>
        <v>0</v>
      </c>
      <c r="Z247" s="70">
        <f t="shared" si="399"/>
        <v>0</v>
      </c>
      <c r="AA247" s="70">
        <f t="shared" si="399"/>
        <v>0</v>
      </c>
      <c r="AB247" s="70">
        <f t="shared" si="399"/>
        <v>74622</v>
      </c>
      <c r="AC247" s="70">
        <f t="shared" si="399"/>
        <v>0</v>
      </c>
      <c r="AD247" s="70">
        <f t="shared" si="399"/>
        <v>74718</v>
      </c>
      <c r="AE247" s="70">
        <f t="shared" si="399"/>
        <v>0</v>
      </c>
      <c r="AF247" s="70">
        <f t="shared" si="399"/>
        <v>0</v>
      </c>
      <c r="AG247" s="70">
        <f t="shared" si="399"/>
        <v>0</v>
      </c>
      <c r="AH247" s="70">
        <f t="shared" si="399"/>
        <v>74622</v>
      </c>
      <c r="AI247" s="70">
        <f t="shared" si="399"/>
        <v>0</v>
      </c>
      <c r="AJ247" s="70">
        <f t="shared" si="399"/>
        <v>74718</v>
      </c>
      <c r="AK247" s="128">
        <f t="shared" si="400"/>
        <v>0</v>
      </c>
      <c r="AL247" s="128">
        <f t="shared" si="400"/>
        <v>0</v>
      </c>
      <c r="AM247" s="128">
        <f t="shared" si="400"/>
        <v>0</v>
      </c>
      <c r="AN247" s="70">
        <f t="shared" si="400"/>
        <v>74622</v>
      </c>
      <c r="AO247" s="70">
        <f t="shared" si="400"/>
        <v>0</v>
      </c>
      <c r="AP247" s="70">
        <f t="shared" si="400"/>
        <v>74718</v>
      </c>
      <c r="AQ247" s="128">
        <f t="shared" si="400"/>
        <v>0</v>
      </c>
      <c r="AR247" s="128">
        <f t="shared" si="400"/>
        <v>0</v>
      </c>
      <c r="AS247" s="128">
        <f t="shared" si="400"/>
        <v>0</v>
      </c>
      <c r="AT247" s="70">
        <f t="shared" si="400"/>
        <v>74622</v>
      </c>
      <c r="AU247" s="70">
        <f t="shared" si="400"/>
        <v>0</v>
      </c>
      <c r="AV247" s="70">
        <f t="shared" si="400"/>
        <v>74718</v>
      </c>
    </row>
    <row r="248" spans="1:48" s="100" customFormat="1" ht="49.5">
      <c r="A248" s="31" t="s">
        <v>176</v>
      </c>
      <c r="B248" s="32" t="s">
        <v>53</v>
      </c>
      <c r="C248" s="32" t="s">
        <v>59</v>
      </c>
      <c r="D248" s="102" t="s">
        <v>422</v>
      </c>
      <c r="E248" s="102" t="s">
        <v>175</v>
      </c>
      <c r="F248" s="70"/>
      <c r="G248" s="70"/>
      <c r="H248" s="70"/>
      <c r="I248" s="70"/>
      <c r="J248" s="70"/>
      <c r="K248" s="70"/>
      <c r="L248" s="70"/>
      <c r="M248" s="70"/>
      <c r="N248" s="70"/>
      <c r="O248" s="70"/>
      <c r="P248" s="70"/>
      <c r="Q248" s="70"/>
      <c r="R248" s="70"/>
      <c r="S248" s="70">
        <v>74622</v>
      </c>
      <c r="T248" s="70"/>
      <c r="U248" s="70">
        <v>74718</v>
      </c>
      <c r="V248" s="34">
        <f>S248</f>
        <v>74622</v>
      </c>
      <c r="W248" s="34">
        <f>T248</f>
        <v>0</v>
      </c>
      <c r="X248" s="34">
        <f>U248</f>
        <v>74718</v>
      </c>
      <c r="Y248" s="70"/>
      <c r="Z248" s="70"/>
      <c r="AA248" s="70"/>
      <c r="AB248" s="34">
        <f>V248+Y248</f>
        <v>74622</v>
      </c>
      <c r="AC248" s="34">
        <f>W248+Z248</f>
        <v>0</v>
      </c>
      <c r="AD248" s="34">
        <f>X248+AA248</f>
        <v>74718</v>
      </c>
      <c r="AE248" s="70"/>
      <c r="AF248" s="70"/>
      <c r="AG248" s="70"/>
      <c r="AH248" s="34">
        <f>AB248+AE248</f>
        <v>74622</v>
      </c>
      <c r="AI248" s="34">
        <f>AC248+AF248</f>
        <v>0</v>
      </c>
      <c r="AJ248" s="34">
        <f>AD248+AG248</f>
        <v>74718</v>
      </c>
      <c r="AK248" s="128"/>
      <c r="AL248" s="128"/>
      <c r="AM248" s="128"/>
      <c r="AN248" s="34">
        <f>AH248+AK248</f>
        <v>74622</v>
      </c>
      <c r="AO248" s="34">
        <f>AI248+AL248</f>
        <v>0</v>
      </c>
      <c r="AP248" s="34">
        <f>AJ248+AM248</f>
        <v>74718</v>
      </c>
      <c r="AQ248" s="128"/>
      <c r="AR248" s="128"/>
      <c r="AS248" s="128"/>
      <c r="AT248" s="34">
        <f>AN248+AQ248</f>
        <v>74622</v>
      </c>
      <c r="AU248" s="34">
        <f>AO248+AR248</f>
        <v>0</v>
      </c>
      <c r="AV248" s="34">
        <f>AP248+AS248</f>
        <v>74718</v>
      </c>
    </row>
    <row r="249" spans="1:48" s="9" customFormat="1" ht="66.75">
      <c r="A249" s="31" t="s">
        <v>212</v>
      </c>
      <c r="B249" s="32" t="s">
        <v>53</v>
      </c>
      <c r="C249" s="32" t="s">
        <v>59</v>
      </c>
      <c r="D249" s="43" t="s">
        <v>410</v>
      </c>
      <c r="E249" s="28"/>
      <c r="F249" s="70">
        <f t="shared" ref="F249:G249" si="401">F250+F253+F256+F259+F262</f>
        <v>230348</v>
      </c>
      <c r="G249" s="70">
        <f t="shared" si="401"/>
        <v>230348</v>
      </c>
      <c r="H249" s="70">
        <f t="shared" ref="H249:L249" si="402">H250+H253+H256+H259+H262</f>
        <v>0</v>
      </c>
      <c r="I249" s="70">
        <f t="shared" si="402"/>
        <v>0</v>
      </c>
      <c r="J249" s="70">
        <f t="shared" si="402"/>
        <v>230348</v>
      </c>
      <c r="K249" s="70"/>
      <c r="L249" s="70">
        <f t="shared" si="402"/>
        <v>230348</v>
      </c>
      <c r="M249" s="70">
        <f t="shared" ref="M249:R249" si="403">M250+M253+M256+M259+M262</f>
        <v>0</v>
      </c>
      <c r="N249" s="70">
        <f t="shared" si="403"/>
        <v>0</v>
      </c>
      <c r="O249" s="70">
        <f t="shared" si="403"/>
        <v>0</v>
      </c>
      <c r="P249" s="70">
        <f t="shared" si="403"/>
        <v>230348</v>
      </c>
      <c r="Q249" s="70">
        <f t="shared" si="403"/>
        <v>0</v>
      </c>
      <c r="R249" s="70">
        <f t="shared" si="403"/>
        <v>230348</v>
      </c>
      <c r="S249" s="70">
        <f t="shared" ref="S249:X249" si="404">S250+S253+S256+S259+S262</f>
        <v>0</v>
      </c>
      <c r="T249" s="70">
        <f t="shared" si="404"/>
        <v>0</v>
      </c>
      <c r="U249" s="70">
        <f t="shared" si="404"/>
        <v>0</v>
      </c>
      <c r="V249" s="70">
        <f t="shared" si="404"/>
        <v>230348</v>
      </c>
      <c r="W249" s="70">
        <f t="shared" si="404"/>
        <v>0</v>
      </c>
      <c r="X249" s="70">
        <f t="shared" si="404"/>
        <v>230348</v>
      </c>
      <c r="Y249" s="70">
        <f t="shared" ref="Y249:AD249" si="405">Y250+Y253+Y256+Y259+Y262</f>
        <v>0</v>
      </c>
      <c r="Z249" s="70">
        <f t="shared" si="405"/>
        <v>0</v>
      </c>
      <c r="AA249" s="70">
        <f t="shared" si="405"/>
        <v>0</v>
      </c>
      <c r="AB249" s="70">
        <f t="shared" si="405"/>
        <v>230348</v>
      </c>
      <c r="AC249" s="70">
        <f t="shared" si="405"/>
        <v>0</v>
      </c>
      <c r="AD249" s="70">
        <f t="shared" si="405"/>
        <v>230348</v>
      </c>
      <c r="AE249" s="70">
        <f t="shared" ref="AE249:AJ249" si="406">AE250+AE253+AE256+AE259+AE262</f>
        <v>0</v>
      </c>
      <c r="AF249" s="70">
        <f t="shared" si="406"/>
        <v>0</v>
      </c>
      <c r="AG249" s="70">
        <f t="shared" si="406"/>
        <v>0</v>
      </c>
      <c r="AH249" s="70">
        <f t="shared" si="406"/>
        <v>230348</v>
      </c>
      <c r="AI249" s="70">
        <f t="shared" si="406"/>
        <v>0</v>
      </c>
      <c r="AJ249" s="70">
        <f t="shared" si="406"/>
        <v>230348</v>
      </c>
      <c r="AK249" s="128">
        <f t="shared" ref="AK249:AP249" si="407">AK250+AK253+AK256+AK259+AK262</f>
        <v>0</v>
      </c>
      <c r="AL249" s="128">
        <f t="shared" si="407"/>
        <v>0</v>
      </c>
      <c r="AM249" s="128">
        <f t="shared" si="407"/>
        <v>0</v>
      </c>
      <c r="AN249" s="70">
        <f t="shared" si="407"/>
        <v>230348</v>
      </c>
      <c r="AO249" s="70">
        <f t="shared" si="407"/>
        <v>0</v>
      </c>
      <c r="AP249" s="70">
        <f t="shared" si="407"/>
        <v>230348</v>
      </c>
      <c r="AQ249" s="128">
        <f t="shared" ref="AQ249:AV249" si="408">AQ250+AQ253+AQ256+AQ259+AQ262</f>
        <v>0</v>
      </c>
      <c r="AR249" s="128">
        <f t="shared" si="408"/>
        <v>0</v>
      </c>
      <c r="AS249" s="128">
        <f t="shared" si="408"/>
        <v>0</v>
      </c>
      <c r="AT249" s="70">
        <f t="shared" si="408"/>
        <v>230348</v>
      </c>
      <c r="AU249" s="70">
        <f t="shared" si="408"/>
        <v>0</v>
      </c>
      <c r="AV249" s="70">
        <f t="shared" si="408"/>
        <v>230348</v>
      </c>
    </row>
    <row r="250" spans="1:48" s="9" customFormat="1" ht="57" customHeight="1">
      <c r="A250" s="31" t="s">
        <v>452</v>
      </c>
      <c r="B250" s="32" t="s">
        <v>53</v>
      </c>
      <c r="C250" s="32" t="s">
        <v>59</v>
      </c>
      <c r="D250" s="43" t="s">
        <v>411</v>
      </c>
      <c r="E250" s="28"/>
      <c r="F250" s="70">
        <f t="shared" ref="F250:U251" si="409">F251</f>
        <v>205327</v>
      </c>
      <c r="G250" s="70">
        <f t="shared" si="409"/>
        <v>205327</v>
      </c>
      <c r="H250" s="70">
        <f t="shared" si="409"/>
        <v>0</v>
      </c>
      <c r="I250" s="70">
        <f t="shared" si="409"/>
        <v>0</v>
      </c>
      <c r="J250" s="70">
        <f t="shared" si="409"/>
        <v>205327</v>
      </c>
      <c r="K250" s="70"/>
      <c r="L250" s="70">
        <f t="shared" si="409"/>
        <v>205327</v>
      </c>
      <c r="M250" s="70">
        <f t="shared" si="409"/>
        <v>0</v>
      </c>
      <c r="N250" s="70">
        <f t="shared" si="409"/>
        <v>0</v>
      </c>
      <c r="O250" s="70">
        <f t="shared" si="409"/>
        <v>0</v>
      </c>
      <c r="P250" s="70">
        <f t="shared" si="409"/>
        <v>205327</v>
      </c>
      <c r="Q250" s="70">
        <f t="shared" si="409"/>
        <v>0</v>
      </c>
      <c r="R250" s="70">
        <f t="shared" si="409"/>
        <v>205327</v>
      </c>
      <c r="S250" s="70">
        <f t="shared" si="409"/>
        <v>0</v>
      </c>
      <c r="T250" s="70">
        <f t="shared" si="409"/>
        <v>0</v>
      </c>
      <c r="U250" s="70">
        <f t="shared" si="409"/>
        <v>0</v>
      </c>
      <c r="V250" s="70">
        <f t="shared" ref="S250:AH251" si="410">V251</f>
        <v>205327</v>
      </c>
      <c r="W250" s="70">
        <f t="shared" si="410"/>
        <v>0</v>
      </c>
      <c r="X250" s="70">
        <f t="shared" si="410"/>
        <v>205327</v>
      </c>
      <c r="Y250" s="70">
        <f t="shared" si="410"/>
        <v>0</v>
      </c>
      <c r="Z250" s="70">
        <f t="shared" si="410"/>
        <v>0</v>
      </c>
      <c r="AA250" s="70">
        <f t="shared" si="410"/>
        <v>0</v>
      </c>
      <c r="AB250" s="70">
        <f t="shared" si="410"/>
        <v>205327</v>
      </c>
      <c r="AC250" s="70">
        <f t="shared" si="410"/>
        <v>0</v>
      </c>
      <c r="AD250" s="70">
        <f t="shared" si="410"/>
        <v>205327</v>
      </c>
      <c r="AE250" s="70">
        <f t="shared" si="410"/>
        <v>0</v>
      </c>
      <c r="AF250" s="70">
        <f t="shared" si="410"/>
        <v>0</v>
      </c>
      <c r="AG250" s="70">
        <f t="shared" si="410"/>
        <v>0</v>
      </c>
      <c r="AH250" s="70">
        <f t="shared" si="410"/>
        <v>205327</v>
      </c>
      <c r="AI250" s="70">
        <f t="shared" ref="AH250:AV251" si="411">AI251</f>
        <v>0</v>
      </c>
      <c r="AJ250" s="70">
        <f t="shared" si="411"/>
        <v>205327</v>
      </c>
      <c r="AK250" s="128">
        <f t="shared" si="411"/>
        <v>0</v>
      </c>
      <c r="AL250" s="128">
        <f t="shared" si="411"/>
        <v>0</v>
      </c>
      <c r="AM250" s="128">
        <f t="shared" si="411"/>
        <v>0</v>
      </c>
      <c r="AN250" s="70">
        <f t="shared" si="411"/>
        <v>205327</v>
      </c>
      <c r="AO250" s="70">
        <f t="shared" si="411"/>
        <v>0</v>
      </c>
      <c r="AP250" s="70">
        <f t="shared" si="411"/>
        <v>205327</v>
      </c>
      <c r="AQ250" s="128">
        <f t="shared" si="411"/>
        <v>0</v>
      </c>
      <c r="AR250" s="128">
        <f t="shared" si="411"/>
        <v>0</v>
      </c>
      <c r="AS250" s="128">
        <f t="shared" si="411"/>
        <v>0</v>
      </c>
      <c r="AT250" s="70">
        <f t="shared" si="411"/>
        <v>205327</v>
      </c>
      <c r="AU250" s="70">
        <f t="shared" si="411"/>
        <v>0</v>
      </c>
      <c r="AV250" s="70">
        <f t="shared" si="411"/>
        <v>205327</v>
      </c>
    </row>
    <row r="251" spans="1:48" s="9" customFormat="1" ht="16.5">
      <c r="A251" s="35" t="s">
        <v>98</v>
      </c>
      <c r="B251" s="32" t="s">
        <v>53</v>
      </c>
      <c r="C251" s="32" t="s">
        <v>59</v>
      </c>
      <c r="D251" s="43" t="s">
        <v>411</v>
      </c>
      <c r="E251" s="32" t="s">
        <v>99</v>
      </c>
      <c r="F251" s="70">
        <f t="shared" si="409"/>
        <v>205327</v>
      </c>
      <c r="G251" s="70">
        <f t="shared" si="409"/>
        <v>205327</v>
      </c>
      <c r="H251" s="70">
        <f t="shared" si="409"/>
        <v>0</v>
      </c>
      <c r="I251" s="70">
        <f t="shared" si="409"/>
        <v>0</v>
      </c>
      <c r="J251" s="70">
        <f t="shared" si="409"/>
        <v>205327</v>
      </c>
      <c r="K251" s="70"/>
      <c r="L251" s="70">
        <f t="shared" si="409"/>
        <v>205327</v>
      </c>
      <c r="M251" s="70">
        <f t="shared" si="409"/>
        <v>0</v>
      </c>
      <c r="N251" s="70">
        <f t="shared" si="409"/>
        <v>0</v>
      </c>
      <c r="O251" s="70">
        <f t="shared" si="409"/>
        <v>0</v>
      </c>
      <c r="P251" s="70">
        <f t="shared" si="409"/>
        <v>205327</v>
      </c>
      <c r="Q251" s="70">
        <f t="shared" si="409"/>
        <v>0</v>
      </c>
      <c r="R251" s="70">
        <f t="shared" si="409"/>
        <v>205327</v>
      </c>
      <c r="S251" s="70">
        <f t="shared" si="410"/>
        <v>0</v>
      </c>
      <c r="T251" s="70">
        <f t="shared" si="410"/>
        <v>0</v>
      </c>
      <c r="U251" s="70">
        <f t="shared" si="410"/>
        <v>0</v>
      </c>
      <c r="V251" s="70">
        <f t="shared" si="410"/>
        <v>205327</v>
      </c>
      <c r="W251" s="70">
        <f t="shared" si="410"/>
        <v>0</v>
      </c>
      <c r="X251" s="70">
        <f t="shared" si="410"/>
        <v>205327</v>
      </c>
      <c r="Y251" s="70">
        <f t="shared" si="410"/>
        <v>0</v>
      </c>
      <c r="Z251" s="70">
        <f t="shared" si="410"/>
        <v>0</v>
      </c>
      <c r="AA251" s="70">
        <f t="shared" si="410"/>
        <v>0</v>
      </c>
      <c r="AB251" s="70">
        <f t="shared" si="410"/>
        <v>205327</v>
      </c>
      <c r="AC251" s="70">
        <f t="shared" si="410"/>
        <v>0</v>
      </c>
      <c r="AD251" s="70">
        <f t="shared" si="410"/>
        <v>205327</v>
      </c>
      <c r="AE251" s="70">
        <f t="shared" si="410"/>
        <v>0</v>
      </c>
      <c r="AF251" s="70">
        <f t="shared" si="410"/>
        <v>0</v>
      </c>
      <c r="AG251" s="70">
        <f t="shared" si="410"/>
        <v>0</v>
      </c>
      <c r="AH251" s="70">
        <f t="shared" si="411"/>
        <v>205327</v>
      </c>
      <c r="AI251" s="70">
        <f t="shared" si="411"/>
        <v>0</v>
      </c>
      <c r="AJ251" s="70">
        <f t="shared" si="411"/>
        <v>205327</v>
      </c>
      <c r="AK251" s="128">
        <f t="shared" si="411"/>
        <v>0</v>
      </c>
      <c r="AL251" s="128">
        <f t="shared" si="411"/>
        <v>0</v>
      </c>
      <c r="AM251" s="128">
        <f t="shared" si="411"/>
        <v>0</v>
      </c>
      <c r="AN251" s="70">
        <f t="shared" si="411"/>
        <v>205327</v>
      </c>
      <c r="AO251" s="70">
        <f t="shared" si="411"/>
        <v>0</v>
      </c>
      <c r="AP251" s="70">
        <f t="shared" si="411"/>
        <v>205327</v>
      </c>
      <c r="AQ251" s="128">
        <f t="shared" si="411"/>
        <v>0</v>
      </c>
      <c r="AR251" s="128">
        <f t="shared" si="411"/>
        <v>0</v>
      </c>
      <c r="AS251" s="128">
        <f t="shared" si="411"/>
        <v>0</v>
      </c>
      <c r="AT251" s="70">
        <f t="shared" si="411"/>
        <v>205327</v>
      </c>
      <c r="AU251" s="70">
        <f t="shared" si="411"/>
        <v>0</v>
      </c>
      <c r="AV251" s="70">
        <f t="shared" si="411"/>
        <v>205327</v>
      </c>
    </row>
    <row r="252" spans="1:48" s="9" customFormat="1" ht="66">
      <c r="A252" s="83" t="s">
        <v>436</v>
      </c>
      <c r="B252" s="32" t="s">
        <v>53</v>
      </c>
      <c r="C252" s="32" t="s">
        <v>59</v>
      </c>
      <c r="D252" s="43" t="s">
        <v>411</v>
      </c>
      <c r="E252" s="32" t="s">
        <v>198</v>
      </c>
      <c r="F252" s="34">
        <v>205327</v>
      </c>
      <c r="G252" s="34">
        <v>205327</v>
      </c>
      <c r="H252" s="34"/>
      <c r="I252" s="34"/>
      <c r="J252" s="34">
        <f>F252+H252</f>
        <v>205327</v>
      </c>
      <c r="K252" s="34"/>
      <c r="L252" s="34">
        <f>G252+I252</f>
        <v>205327</v>
      </c>
      <c r="M252" s="89"/>
      <c r="N252" s="89"/>
      <c r="O252" s="89"/>
      <c r="P252" s="34">
        <f>J252+M252</f>
        <v>205327</v>
      </c>
      <c r="Q252" s="34">
        <f>K252+N252</f>
        <v>0</v>
      </c>
      <c r="R252" s="34">
        <f>L252+O252</f>
        <v>205327</v>
      </c>
      <c r="S252" s="70"/>
      <c r="T252" s="70"/>
      <c r="U252" s="70"/>
      <c r="V252" s="34">
        <f>P252+S252</f>
        <v>205327</v>
      </c>
      <c r="W252" s="34">
        <f>Q252+T252</f>
        <v>0</v>
      </c>
      <c r="X252" s="34">
        <f>R252+U252</f>
        <v>205327</v>
      </c>
      <c r="Y252" s="70"/>
      <c r="Z252" s="70"/>
      <c r="AA252" s="70"/>
      <c r="AB252" s="34">
        <f>V252+Y252</f>
        <v>205327</v>
      </c>
      <c r="AC252" s="34">
        <f>W252+Z252</f>
        <v>0</v>
      </c>
      <c r="AD252" s="34">
        <f>X252+AA252</f>
        <v>205327</v>
      </c>
      <c r="AE252" s="70"/>
      <c r="AF252" s="70"/>
      <c r="AG252" s="70"/>
      <c r="AH252" s="34">
        <f>AB252+AE252</f>
        <v>205327</v>
      </c>
      <c r="AI252" s="34">
        <f>AC252+AF252</f>
        <v>0</v>
      </c>
      <c r="AJ252" s="34">
        <f>AD252+AG252</f>
        <v>205327</v>
      </c>
      <c r="AK252" s="128"/>
      <c r="AL252" s="128"/>
      <c r="AM252" s="128"/>
      <c r="AN252" s="34">
        <f>AH252+AK252</f>
        <v>205327</v>
      </c>
      <c r="AO252" s="34">
        <f>AI252+AL252</f>
        <v>0</v>
      </c>
      <c r="AP252" s="34">
        <f>AJ252+AM252</f>
        <v>205327</v>
      </c>
      <c r="AQ252" s="128"/>
      <c r="AR252" s="128"/>
      <c r="AS252" s="128"/>
      <c r="AT252" s="34">
        <f>AN252+AQ252</f>
        <v>205327</v>
      </c>
      <c r="AU252" s="34">
        <f>AO252+AR252</f>
        <v>0</v>
      </c>
      <c r="AV252" s="34">
        <f>AP252+AS252</f>
        <v>205327</v>
      </c>
    </row>
    <row r="253" spans="1:48" s="9" customFormat="1" ht="75" customHeight="1">
      <c r="A253" s="35" t="s">
        <v>457</v>
      </c>
      <c r="B253" s="32" t="s">
        <v>53</v>
      </c>
      <c r="C253" s="32" t="s">
        <v>59</v>
      </c>
      <c r="D253" s="43" t="s">
        <v>412</v>
      </c>
      <c r="E253" s="32"/>
      <c r="F253" s="70">
        <f t="shared" ref="F253:U254" si="412">F254</f>
        <v>6050</v>
      </c>
      <c r="G253" s="70">
        <f t="shared" si="412"/>
        <v>6050</v>
      </c>
      <c r="H253" s="70">
        <f t="shared" si="412"/>
        <v>0</v>
      </c>
      <c r="I253" s="70">
        <f t="shared" si="412"/>
        <v>0</v>
      </c>
      <c r="J253" s="70">
        <f t="shared" si="412"/>
        <v>6050</v>
      </c>
      <c r="K253" s="70"/>
      <c r="L253" s="70">
        <f t="shared" si="412"/>
        <v>6050</v>
      </c>
      <c r="M253" s="70">
        <f t="shared" si="412"/>
        <v>0</v>
      </c>
      <c r="N253" s="70">
        <f t="shared" si="412"/>
        <v>0</v>
      </c>
      <c r="O253" s="70">
        <f t="shared" si="412"/>
        <v>0</v>
      </c>
      <c r="P253" s="70">
        <f t="shared" si="412"/>
        <v>6050</v>
      </c>
      <c r="Q253" s="70">
        <f t="shared" si="412"/>
        <v>0</v>
      </c>
      <c r="R253" s="70">
        <f t="shared" si="412"/>
        <v>6050</v>
      </c>
      <c r="S253" s="70">
        <f t="shared" si="412"/>
        <v>0</v>
      </c>
      <c r="T253" s="70">
        <f t="shared" si="412"/>
        <v>0</v>
      </c>
      <c r="U253" s="70">
        <f t="shared" si="412"/>
        <v>0</v>
      </c>
      <c r="V253" s="70">
        <f t="shared" ref="S253:AH254" si="413">V254</f>
        <v>6050</v>
      </c>
      <c r="W253" s="70">
        <f t="shared" si="413"/>
        <v>0</v>
      </c>
      <c r="X253" s="70">
        <f t="shared" si="413"/>
        <v>6050</v>
      </c>
      <c r="Y253" s="70">
        <f t="shared" si="413"/>
        <v>0</v>
      </c>
      <c r="Z253" s="70">
        <f t="shared" si="413"/>
        <v>0</v>
      </c>
      <c r="AA253" s="70">
        <f t="shared" si="413"/>
        <v>0</v>
      </c>
      <c r="AB253" s="70">
        <f t="shared" si="413"/>
        <v>6050</v>
      </c>
      <c r="AC253" s="70">
        <f t="shared" si="413"/>
        <v>0</v>
      </c>
      <c r="AD253" s="70">
        <f t="shared" si="413"/>
        <v>6050</v>
      </c>
      <c r="AE253" s="70">
        <f t="shared" si="413"/>
        <v>0</v>
      </c>
      <c r="AF253" s="70">
        <f t="shared" si="413"/>
        <v>0</v>
      </c>
      <c r="AG253" s="70">
        <f t="shared" si="413"/>
        <v>0</v>
      </c>
      <c r="AH253" s="70">
        <f t="shared" si="413"/>
        <v>6050</v>
      </c>
      <c r="AI253" s="70">
        <f t="shared" ref="AH253:AV254" si="414">AI254</f>
        <v>0</v>
      </c>
      <c r="AJ253" s="70">
        <f t="shared" si="414"/>
        <v>6050</v>
      </c>
      <c r="AK253" s="128">
        <f t="shared" si="414"/>
        <v>0</v>
      </c>
      <c r="AL253" s="128">
        <f t="shared" si="414"/>
        <v>0</v>
      </c>
      <c r="AM253" s="128">
        <f t="shared" si="414"/>
        <v>0</v>
      </c>
      <c r="AN253" s="70">
        <f t="shared" si="414"/>
        <v>6050</v>
      </c>
      <c r="AO253" s="70">
        <f t="shared" si="414"/>
        <v>0</v>
      </c>
      <c r="AP253" s="70">
        <f t="shared" si="414"/>
        <v>6050</v>
      </c>
      <c r="AQ253" s="128">
        <f t="shared" si="414"/>
        <v>0</v>
      </c>
      <c r="AR253" s="128">
        <f t="shared" si="414"/>
        <v>0</v>
      </c>
      <c r="AS253" s="128">
        <f t="shared" si="414"/>
        <v>0</v>
      </c>
      <c r="AT253" s="70">
        <f t="shared" si="414"/>
        <v>6050</v>
      </c>
      <c r="AU253" s="70">
        <f t="shared" si="414"/>
        <v>0</v>
      </c>
      <c r="AV253" s="70">
        <f t="shared" si="414"/>
        <v>6050</v>
      </c>
    </row>
    <row r="254" spans="1:48" s="9" customFormat="1" ht="16.5">
      <c r="A254" s="35" t="s">
        <v>98</v>
      </c>
      <c r="B254" s="32" t="s">
        <v>53</v>
      </c>
      <c r="C254" s="32" t="s">
        <v>59</v>
      </c>
      <c r="D254" s="43" t="s">
        <v>412</v>
      </c>
      <c r="E254" s="32" t="s">
        <v>99</v>
      </c>
      <c r="F254" s="70">
        <f t="shared" si="412"/>
        <v>6050</v>
      </c>
      <c r="G254" s="70">
        <f t="shared" si="412"/>
        <v>6050</v>
      </c>
      <c r="H254" s="70">
        <f t="shared" si="412"/>
        <v>0</v>
      </c>
      <c r="I254" s="70">
        <f t="shared" si="412"/>
        <v>0</v>
      </c>
      <c r="J254" s="70">
        <f t="shared" si="412"/>
        <v>6050</v>
      </c>
      <c r="K254" s="70"/>
      <c r="L254" s="70">
        <f t="shared" si="412"/>
        <v>6050</v>
      </c>
      <c r="M254" s="70">
        <f t="shared" si="412"/>
        <v>0</v>
      </c>
      <c r="N254" s="70">
        <f t="shared" si="412"/>
        <v>0</v>
      </c>
      <c r="O254" s="70">
        <f t="shared" si="412"/>
        <v>0</v>
      </c>
      <c r="P254" s="70">
        <f t="shared" si="412"/>
        <v>6050</v>
      </c>
      <c r="Q254" s="70">
        <f t="shared" si="412"/>
        <v>0</v>
      </c>
      <c r="R254" s="70">
        <f t="shared" si="412"/>
        <v>6050</v>
      </c>
      <c r="S254" s="70">
        <f t="shared" si="413"/>
        <v>0</v>
      </c>
      <c r="T254" s="70">
        <f t="shared" si="413"/>
        <v>0</v>
      </c>
      <c r="U254" s="70">
        <f t="shared" si="413"/>
        <v>0</v>
      </c>
      <c r="V254" s="70">
        <f t="shared" si="413"/>
        <v>6050</v>
      </c>
      <c r="W254" s="70">
        <f t="shared" si="413"/>
        <v>0</v>
      </c>
      <c r="X254" s="70">
        <f t="shared" si="413"/>
        <v>6050</v>
      </c>
      <c r="Y254" s="70">
        <f t="shared" si="413"/>
        <v>0</v>
      </c>
      <c r="Z254" s="70">
        <f t="shared" si="413"/>
        <v>0</v>
      </c>
      <c r="AA254" s="70">
        <f t="shared" si="413"/>
        <v>0</v>
      </c>
      <c r="AB254" s="70">
        <f t="shared" si="413"/>
        <v>6050</v>
      </c>
      <c r="AC254" s="70">
        <f t="shared" si="413"/>
        <v>0</v>
      </c>
      <c r="AD254" s="70">
        <f t="shared" si="413"/>
        <v>6050</v>
      </c>
      <c r="AE254" s="70">
        <f t="shared" si="413"/>
        <v>0</v>
      </c>
      <c r="AF254" s="70">
        <f t="shared" si="413"/>
        <v>0</v>
      </c>
      <c r="AG254" s="70">
        <f t="shared" si="413"/>
        <v>0</v>
      </c>
      <c r="AH254" s="70">
        <f t="shared" si="414"/>
        <v>6050</v>
      </c>
      <c r="AI254" s="70">
        <f t="shared" si="414"/>
        <v>0</v>
      </c>
      <c r="AJ254" s="70">
        <f t="shared" si="414"/>
        <v>6050</v>
      </c>
      <c r="AK254" s="128">
        <f t="shared" si="414"/>
        <v>0</v>
      </c>
      <c r="AL254" s="128">
        <f t="shared" si="414"/>
        <v>0</v>
      </c>
      <c r="AM254" s="128">
        <f t="shared" si="414"/>
        <v>0</v>
      </c>
      <c r="AN254" s="70">
        <f t="shared" si="414"/>
        <v>6050</v>
      </c>
      <c r="AO254" s="70">
        <f t="shared" si="414"/>
        <v>0</v>
      </c>
      <c r="AP254" s="70">
        <f t="shared" si="414"/>
        <v>6050</v>
      </c>
      <c r="AQ254" s="128">
        <f t="shared" si="414"/>
        <v>0</v>
      </c>
      <c r="AR254" s="128">
        <f t="shared" si="414"/>
        <v>0</v>
      </c>
      <c r="AS254" s="128">
        <f t="shared" si="414"/>
        <v>0</v>
      </c>
      <c r="AT254" s="70">
        <f t="shared" si="414"/>
        <v>6050</v>
      </c>
      <c r="AU254" s="70">
        <f t="shared" si="414"/>
        <v>0</v>
      </c>
      <c r="AV254" s="70">
        <f t="shared" si="414"/>
        <v>6050</v>
      </c>
    </row>
    <row r="255" spans="1:48" s="9" customFormat="1" ht="66">
      <c r="A255" s="83" t="s">
        <v>436</v>
      </c>
      <c r="B255" s="32" t="s">
        <v>53</v>
      </c>
      <c r="C255" s="32" t="s">
        <v>59</v>
      </c>
      <c r="D255" s="43" t="s">
        <v>412</v>
      </c>
      <c r="E255" s="32" t="s">
        <v>198</v>
      </c>
      <c r="F255" s="34">
        <v>6050</v>
      </c>
      <c r="G255" s="34">
        <v>6050</v>
      </c>
      <c r="H255" s="34"/>
      <c r="I255" s="34"/>
      <c r="J255" s="34">
        <f>F255+H255</f>
        <v>6050</v>
      </c>
      <c r="K255" s="34"/>
      <c r="L255" s="34">
        <f>G255+I255</f>
        <v>6050</v>
      </c>
      <c r="M255" s="89"/>
      <c r="N255" s="89"/>
      <c r="O255" s="89"/>
      <c r="P255" s="34">
        <f>J255+M255</f>
        <v>6050</v>
      </c>
      <c r="Q255" s="34">
        <f>K255+N255</f>
        <v>0</v>
      </c>
      <c r="R255" s="34">
        <f>L255+O255</f>
        <v>6050</v>
      </c>
      <c r="S255" s="89"/>
      <c r="T255" s="89"/>
      <c r="U255" s="89"/>
      <c r="V255" s="34">
        <f>P255+S255</f>
        <v>6050</v>
      </c>
      <c r="W255" s="34">
        <f>Q255+T255</f>
        <v>0</v>
      </c>
      <c r="X255" s="34">
        <f>R255+U255</f>
        <v>6050</v>
      </c>
      <c r="Y255" s="89"/>
      <c r="Z255" s="89"/>
      <c r="AA255" s="89"/>
      <c r="AB255" s="34">
        <f>V255+Y255</f>
        <v>6050</v>
      </c>
      <c r="AC255" s="34">
        <f>W255+Z255</f>
        <v>0</v>
      </c>
      <c r="AD255" s="34">
        <f>X255+AA255</f>
        <v>6050</v>
      </c>
      <c r="AE255" s="89"/>
      <c r="AF255" s="89"/>
      <c r="AG255" s="89"/>
      <c r="AH255" s="34">
        <f>AB255+AE255</f>
        <v>6050</v>
      </c>
      <c r="AI255" s="34">
        <f>AC255+AF255</f>
        <v>0</v>
      </c>
      <c r="AJ255" s="34">
        <f>AD255+AG255</f>
        <v>6050</v>
      </c>
      <c r="AK255" s="118"/>
      <c r="AL255" s="118"/>
      <c r="AM255" s="118"/>
      <c r="AN255" s="34">
        <f>AH255+AK255</f>
        <v>6050</v>
      </c>
      <c r="AO255" s="34">
        <f>AI255+AL255</f>
        <v>0</v>
      </c>
      <c r="AP255" s="34">
        <f>AJ255+AM255</f>
        <v>6050</v>
      </c>
      <c r="AQ255" s="118"/>
      <c r="AR255" s="118"/>
      <c r="AS255" s="118"/>
      <c r="AT255" s="34">
        <f>AN255+AQ255</f>
        <v>6050</v>
      </c>
      <c r="AU255" s="34">
        <f>AO255+AR255</f>
        <v>0</v>
      </c>
      <c r="AV255" s="34">
        <f>AP255+AS255</f>
        <v>6050</v>
      </c>
    </row>
    <row r="256" spans="1:48" s="9" customFormat="1" ht="115.5">
      <c r="A256" s="31" t="s">
        <v>543</v>
      </c>
      <c r="B256" s="32" t="s">
        <v>53</v>
      </c>
      <c r="C256" s="32" t="s">
        <v>59</v>
      </c>
      <c r="D256" s="43" t="s">
        <v>413</v>
      </c>
      <c r="E256" s="32"/>
      <c r="F256" s="70">
        <f t="shared" ref="F256:U257" si="415">F257</f>
        <v>1909</v>
      </c>
      <c r="G256" s="70">
        <f t="shared" si="415"/>
        <v>1909</v>
      </c>
      <c r="H256" s="70">
        <f t="shared" si="415"/>
        <v>0</v>
      </c>
      <c r="I256" s="70">
        <f t="shared" si="415"/>
        <v>0</v>
      </c>
      <c r="J256" s="70">
        <f t="shared" si="415"/>
        <v>1909</v>
      </c>
      <c r="K256" s="70"/>
      <c r="L256" s="70">
        <f t="shared" si="415"/>
        <v>1909</v>
      </c>
      <c r="M256" s="70">
        <f t="shared" si="415"/>
        <v>0</v>
      </c>
      <c r="N256" s="70">
        <f t="shared" si="415"/>
        <v>0</v>
      </c>
      <c r="O256" s="70">
        <f t="shared" si="415"/>
        <v>0</v>
      </c>
      <c r="P256" s="70">
        <f t="shared" si="415"/>
        <v>1909</v>
      </c>
      <c r="Q256" s="70">
        <f t="shared" si="415"/>
        <v>0</v>
      </c>
      <c r="R256" s="70">
        <f t="shared" si="415"/>
        <v>1909</v>
      </c>
      <c r="S256" s="70">
        <f t="shared" si="415"/>
        <v>0</v>
      </c>
      <c r="T256" s="70">
        <f t="shared" si="415"/>
        <v>0</v>
      </c>
      <c r="U256" s="70">
        <f t="shared" si="415"/>
        <v>0</v>
      </c>
      <c r="V256" s="70">
        <f t="shared" ref="S256:AH257" si="416">V257</f>
        <v>1909</v>
      </c>
      <c r="W256" s="70">
        <f t="shared" si="416"/>
        <v>0</v>
      </c>
      <c r="X256" s="70">
        <f t="shared" si="416"/>
        <v>1909</v>
      </c>
      <c r="Y256" s="70">
        <f t="shared" si="416"/>
        <v>0</v>
      </c>
      <c r="Z256" s="70">
        <f t="shared" si="416"/>
        <v>0</v>
      </c>
      <c r="AA256" s="70">
        <f t="shared" si="416"/>
        <v>0</v>
      </c>
      <c r="AB256" s="70">
        <f t="shared" si="416"/>
        <v>1909</v>
      </c>
      <c r="AC256" s="70">
        <f t="shared" si="416"/>
        <v>0</v>
      </c>
      <c r="AD256" s="70">
        <f t="shared" si="416"/>
        <v>1909</v>
      </c>
      <c r="AE256" s="70">
        <f t="shared" si="416"/>
        <v>0</v>
      </c>
      <c r="AF256" s="70">
        <f t="shared" si="416"/>
        <v>0</v>
      </c>
      <c r="AG256" s="70">
        <f t="shared" si="416"/>
        <v>0</v>
      </c>
      <c r="AH256" s="70">
        <f t="shared" si="416"/>
        <v>1909</v>
      </c>
      <c r="AI256" s="70">
        <f t="shared" ref="AH256:AV257" si="417">AI257</f>
        <v>0</v>
      </c>
      <c r="AJ256" s="70">
        <f t="shared" si="417"/>
        <v>1909</v>
      </c>
      <c r="AK256" s="128">
        <f t="shared" si="417"/>
        <v>0</v>
      </c>
      <c r="AL256" s="128">
        <f t="shared" si="417"/>
        <v>0</v>
      </c>
      <c r="AM256" s="128">
        <f t="shared" si="417"/>
        <v>0</v>
      </c>
      <c r="AN256" s="70">
        <f t="shared" si="417"/>
        <v>1909</v>
      </c>
      <c r="AO256" s="70">
        <f t="shared" si="417"/>
        <v>0</v>
      </c>
      <c r="AP256" s="70">
        <f t="shared" si="417"/>
        <v>1909</v>
      </c>
      <c r="AQ256" s="128">
        <f t="shared" si="417"/>
        <v>0</v>
      </c>
      <c r="AR256" s="128">
        <f t="shared" si="417"/>
        <v>0</v>
      </c>
      <c r="AS256" s="128">
        <f t="shared" si="417"/>
        <v>0</v>
      </c>
      <c r="AT256" s="70">
        <f t="shared" si="417"/>
        <v>1909</v>
      </c>
      <c r="AU256" s="70">
        <f t="shared" si="417"/>
        <v>0</v>
      </c>
      <c r="AV256" s="70">
        <f t="shared" si="417"/>
        <v>1909</v>
      </c>
    </row>
    <row r="257" spans="1:48" s="9" customFormat="1" ht="16.5">
      <c r="A257" s="35" t="s">
        <v>98</v>
      </c>
      <c r="B257" s="32" t="s">
        <v>53</v>
      </c>
      <c r="C257" s="32" t="s">
        <v>59</v>
      </c>
      <c r="D257" s="43" t="s">
        <v>413</v>
      </c>
      <c r="E257" s="32" t="s">
        <v>99</v>
      </c>
      <c r="F257" s="70">
        <f t="shared" si="415"/>
        <v>1909</v>
      </c>
      <c r="G257" s="70">
        <f t="shared" si="415"/>
        <v>1909</v>
      </c>
      <c r="H257" s="70">
        <f t="shared" si="415"/>
        <v>0</v>
      </c>
      <c r="I257" s="70">
        <f t="shared" si="415"/>
        <v>0</v>
      </c>
      <c r="J257" s="70">
        <f t="shared" si="415"/>
        <v>1909</v>
      </c>
      <c r="K257" s="70"/>
      <c r="L257" s="70">
        <f t="shared" si="415"/>
        <v>1909</v>
      </c>
      <c r="M257" s="70">
        <f t="shared" si="415"/>
        <v>0</v>
      </c>
      <c r="N257" s="70">
        <f t="shared" si="415"/>
        <v>0</v>
      </c>
      <c r="O257" s="70">
        <f t="shared" si="415"/>
        <v>0</v>
      </c>
      <c r="P257" s="70">
        <f t="shared" si="415"/>
        <v>1909</v>
      </c>
      <c r="Q257" s="70">
        <f t="shared" si="415"/>
        <v>0</v>
      </c>
      <c r="R257" s="70">
        <f t="shared" si="415"/>
        <v>1909</v>
      </c>
      <c r="S257" s="70">
        <f t="shared" si="416"/>
        <v>0</v>
      </c>
      <c r="T257" s="70">
        <f t="shared" si="416"/>
        <v>0</v>
      </c>
      <c r="U257" s="70">
        <f t="shared" si="416"/>
        <v>0</v>
      </c>
      <c r="V257" s="70">
        <f t="shared" si="416"/>
        <v>1909</v>
      </c>
      <c r="W257" s="70">
        <f t="shared" si="416"/>
        <v>0</v>
      </c>
      <c r="X257" s="70">
        <f t="shared" si="416"/>
        <v>1909</v>
      </c>
      <c r="Y257" s="70">
        <f t="shared" si="416"/>
        <v>0</v>
      </c>
      <c r="Z257" s="70">
        <f t="shared" si="416"/>
        <v>0</v>
      </c>
      <c r="AA257" s="70">
        <f t="shared" si="416"/>
        <v>0</v>
      </c>
      <c r="AB257" s="70">
        <f t="shared" si="416"/>
        <v>1909</v>
      </c>
      <c r="AC257" s="70">
        <f t="shared" si="416"/>
        <v>0</v>
      </c>
      <c r="AD257" s="70">
        <f t="shared" si="416"/>
        <v>1909</v>
      </c>
      <c r="AE257" s="70">
        <f t="shared" si="416"/>
        <v>0</v>
      </c>
      <c r="AF257" s="70">
        <f t="shared" si="416"/>
        <v>0</v>
      </c>
      <c r="AG257" s="70">
        <f t="shared" si="416"/>
        <v>0</v>
      </c>
      <c r="AH257" s="70">
        <f t="shared" si="417"/>
        <v>1909</v>
      </c>
      <c r="AI257" s="70">
        <f t="shared" si="417"/>
        <v>0</v>
      </c>
      <c r="AJ257" s="70">
        <f t="shared" si="417"/>
        <v>1909</v>
      </c>
      <c r="AK257" s="128">
        <f t="shared" si="417"/>
        <v>0</v>
      </c>
      <c r="AL257" s="128">
        <f t="shared" si="417"/>
        <v>0</v>
      </c>
      <c r="AM257" s="128">
        <f t="shared" si="417"/>
        <v>0</v>
      </c>
      <c r="AN257" s="70">
        <f t="shared" si="417"/>
        <v>1909</v>
      </c>
      <c r="AO257" s="70">
        <f t="shared" si="417"/>
        <v>0</v>
      </c>
      <c r="AP257" s="70">
        <f t="shared" si="417"/>
        <v>1909</v>
      </c>
      <c r="AQ257" s="128">
        <f t="shared" si="417"/>
        <v>0</v>
      </c>
      <c r="AR257" s="128">
        <f t="shared" si="417"/>
        <v>0</v>
      </c>
      <c r="AS257" s="128">
        <f t="shared" si="417"/>
        <v>0</v>
      </c>
      <c r="AT257" s="70">
        <f t="shared" si="417"/>
        <v>1909</v>
      </c>
      <c r="AU257" s="70">
        <f t="shared" si="417"/>
        <v>0</v>
      </c>
      <c r="AV257" s="70">
        <f t="shared" si="417"/>
        <v>1909</v>
      </c>
    </row>
    <row r="258" spans="1:48" s="9" customFormat="1" ht="66">
      <c r="A258" s="83" t="s">
        <v>436</v>
      </c>
      <c r="B258" s="32" t="s">
        <v>53</v>
      </c>
      <c r="C258" s="32" t="s">
        <v>59</v>
      </c>
      <c r="D258" s="43" t="s">
        <v>413</v>
      </c>
      <c r="E258" s="32" t="s">
        <v>198</v>
      </c>
      <c r="F258" s="34">
        <v>1909</v>
      </c>
      <c r="G258" s="34">
        <v>1909</v>
      </c>
      <c r="H258" s="34"/>
      <c r="I258" s="34"/>
      <c r="J258" s="34">
        <f>F258+H258</f>
        <v>1909</v>
      </c>
      <c r="K258" s="34"/>
      <c r="L258" s="34">
        <f>G258+I258</f>
        <v>1909</v>
      </c>
      <c r="M258" s="89"/>
      <c r="N258" s="89"/>
      <c r="O258" s="89"/>
      <c r="P258" s="34">
        <f>J258+M258</f>
        <v>1909</v>
      </c>
      <c r="Q258" s="34">
        <f>K258+N258</f>
        <v>0</v>
      </c>
      <c r="R258" s="34">
        <f>L258+O258</f>
        <v>1909</v>
      </c>
      <c r="S258" s="89"/>
      <c r="T258" s="89"/>
      <c r="U258" s="89"/>
      <c r="V258" s="34">
        <f>P258+S258</f>
        <v>1909</v>
      </c>
      <c r="W258" s="34">
        <f>Q258+T258</f>
        <v>0</v>
      </c>
      <c r="X258" s="34">
        <f>R258+U258</f>
        <v>1909</v>
      </c>
      <c r="Y258" s="89"/>
      <c r="Z258" s="89"/>
      <c r="AA258" s="89"/>
      <c r="AB258" s="34">
        <f>V258+Y258</f>
        <v>1909</v>
      </c>
      <c r="AC258" s="34">
        <f>W258+Z258</f>
        <v>0</v>
      </c>
      <c r="AD258" s="34">
        <f>X258+AA258</f>
        <v>1909</v>
      </c>
      <c r="AE258" s="89"/>
      <c r="AF258" s="89"/>
      <c r="AG258" s="89"/>
      <c r="AH258" s="34">
        <f>AB258+AE258</f>
        <v>1909</v>
      </c>
      <c r="AI258" s="34">
        <f>AC258+AF258</f>
        <v>0</v>
      </c>
      <c r="AJ258" s="34">
        <f>AD258+AG258</f>
        <v>1909</v>
      </c>
      <c r="AK258" s="118"/>
      <c r="AL258" s="118"/>
      <c r="AM258" s="118"/>
      <c r="AN258" s="34">
        <f>AH258+AK258</f>
        <v>1909</v>
      </c>
      <c r="AO258" s="34">
        <f>AI258+AL258</f>
        <v>0</v>
      </c>
      <c r="AP258" s="34">
        <f>AJ258+AM258</f>
        <v>1909</v>
      </c>
      <c r="AQ258" s="118"/>
      <c r="AR258" s="118"/>
      <c r="AS258" s="118"/>
      <c r="AT258" s="34">
        <f>AN258+AQ258</f>
        <v>1909</v>
      </c>
      <c r="AU258" s="34">
        <f>AO258+AR258</f>
        <v>0</v>
      </c>
      <c r="AV258" s="34">
        <f>AP258+AS258</f>
        <v>1909</v>
      </c>
    </row>
    <row r="259" spans="1:48" s="9" customFormat="1" ht="100.5" customHeight="1">
      <c r="A259" s="31" t="s">
        <v>544</v>
      </c>
      <c r="B259" s="32" t="s">
        <v>53</v>
      </c>
      <c r="C259" s="32" t="s">
        <v>59</v>
      </c>
      <c r="D259" s="43" t="s">
        <v>414</v>
      </c>
      <c r="E259" s="32"/>
      <c r="F259" s="70">
        <f t="shared" ref="F259:U260" si="418">F260</f>
        <v>12599</v>
      </c>
      <c r="G259" s="70">
        <f t="shared" si="418"/>
        <v>12599</v>
      </c>
      <c r="H259" s="70">
        <f t="shared" si="418"/>
        <v>0</v>
      </c>
      <c r="I259" s="70">
        <f t="shared" si="418"/>
        <v>0</v>
      </c>
      <c r="J259" s="70">
        <f t="shared" si="418"/>
        <v>12599</v>
      </c>
      <c r="K259" s="70"/>
      <c r="L259" s="70">
        <f t="shared" si="418"/>
        <v>12599</v>
      </c>
      <c r="M259" s="70">
        <f t="shared" si="418"/>
        <v>0</v>
      </c>
      <c r="N259" s="70">
        <f t="shared" si="418"/>
        <v>0</v>
      </c>
      <c r="O259" s="70">
        <f t="shared" si="418"/>
        <v>0</v>
      </c>
      <c r="P259" s="70">
        <f t="shared" si="418"/>
        <v>12599</v>
      </c>
      <c r="Q259" s="70">
        <f t="shared" si="418"/>
        <v>0</v>
      </c>
      <c r="R259" s="70">
        <f t="shared" si="418"/>
        <v>12599</v>
      </c>
      <c r="S259" s="70">
        <f t="shared" si="418"/>
        <v>0</v>
      </c>
      <c r="T259" s="70">
        <f t="shared" si="418"/>
        <v>0</v>
      </c>
      <c r="U259" s="70">
        <f t="shared" si="418"/>
        <v>0</v>
      </c>
      <c r="V259" s="70">
        <f t="shared" ref="S259:AH260" si="419">V260</f>
        <v>12599</v>
      </c>
      <c r="W259" s="70">
        <f t="shared" si="419"/>
        <v>0</v>
      </c>
      <c r="X259" s="70">
        <f t="shared" si="419"/>
        <v>12599</v>
      </c>
      <c r="Y259" s="70">
        <f t="shared" si="419"/>
        <v>0</v>
      </c>
      <c r="Z259" s="70">
        <f t="shared" si="419"/>
        <v>0</v>
      </c>
      <c r="AA259" s="70">
        <f t="shared" si="419"/>
        <v>0</v>
      </c>
      <c r="AB259" s="70">
        <f t="shared" si="419"/>
        <v>12599</v>
      </c>
      <c r="AC259" s="70">
        <f t="shared" si="419"/>
        <v>0</v>
      </c>
      <c r="AD259" s="70">
        <f t="shared" si="419"/>
        <v>12599</v>
      </c>
      <c r="AE259" s="70">
        <f t="shared" si="419"/>
        <v>0</v>
      </c>
      <c r="AF259" s="70">
        <f t="shared" si="419"/>
        <v>0</v>
      </c>
      <c r="AG259" s="70">
        <f t="shared" si="419"/>
        <v>0</v>
      </c>
      <c r="AH259" s="70">
        <f t="shared" si="419"/>
        <v>12599</v>
      </c>
      <c r="AI259" s="70">
        <f t="shared" ref="AH259:AV260" si="420">AI260</f>
        <v>0</v>
      </c>
      <c r="AJ259" s="70">
        <f t="shared" si="420"/>
        <v>12599</v>
      </c>
      <c r="AK259" s="128">
        <f t="shared" si="420"/>
        <v>0</v>
      </c>
      <c r="AL259" s="128">
        <f t="shared" si="420"/>
        <v>0</v>
      </c>
      <c r="AM259" s="128">
        <f t="shared" si="420"/>
        <v>0</v>
      </c>
      <c r="AN259" s="70">
        <f t="shared" si="420"/>
        <v>12599</v>
      </c>
      <c r="AO259" s="70">
        <f t="shared" si="420"/>
        <v>0</v>
      </c>
      <c r="AP259" s="70">
        <f t="shared" si="420"/>
        <v>12599</v>
      </c>
      <c r="AQ259" s="128">
        <f t="shared" si="420"/>
        <v>0</v>
      </c>
      <c r="AR259" s="128">
        <f t="shared" si="420"/>
        <v>0</v>
      </c>
      <c r="AS259" s="128">
        <f t="shared" si="420"/>
        <v>0</v>
      </c>
      <c r="AT259" s="70">
        <f t="shared" si="420"/>
        <v>12599</v>
      </c>
      <c r="AU259" s="70">
        <f t="shared" si="420"/>
        <v>0</v>
      </c>
      <c r="AV259" s="70">
        <f t="shared" si="420"/>
        <v>12599</v>
      </c>
    </row>
    <row r="260" spans="1:48" s="9" customFormat="1" ht="16.5">
      <c r="A260" s="35" t="s">
        <v>98</v>
      </c>
      <c r="B260" s="32" t="s">
        <v>53</v>
      </c>
      <c r="C260" s="32" t="s">
        <v>59</v>
      </c>
      <c r="D260" s="43" t="s">
        <v>414</v>
      </c>
      <c r="E260" s="32" t="s">
        <v>99</v>
      </c>
      <c r="F260" s="70">
        <f t="shared" si="418"/>
        <v>12599</v>
      </c>
      <c r="G260" s="70">
        <f t="shared" si="418"/>
        <v>12599</v>
      </c>
      <c r="H260" s="70">
        <f t="shared" si="418"/>
        <v>0</v>
      </c>
      <c r="I260" s="70">
        <f t="shared" si="418"/>
        <v>0</v>
      </c>
      <c r="J260" s="70">
        <f t="shared" si="418"/>
        <v>12599</v>
      </c>
      <c r="K260" s="70"/>
      <c r="L260" s="70">
        <f t="shared" si="418"/>
        <v>12599</v>
      </c>
      <c r="M260" s="70">
        <f t="shared" si="418"/>
        <v>0</v>
      </c>
      <c r="N260" s="70">
        <f t="shared" si="418"/>
        <v>0</v>
      </c>
      <c r="O260" s="70">
        <f t="shared" si="418"/>
        <v>0</v>
      </c>
      <c r="P260" s="70">
        <f t="shared" si="418"/>
        <v>12599</v>
      </c>
      <c r="Q260" s="70">
        <f t="shared" si="418"/>
        <v>0</v>
      </c>
      <c r="R260" s="70">
        <f t="shared" si="418"/>
        <v>12599</v>
      </c>
      <c r="S260" s="70">
        <f t="shared" si="419"/>
        <v>0</v>
      </c>
      <c r="T260" s="70">
        <f t="shared" si="419"/>
        <v>0</v>
      </c>
      <c r="U260" s="70">
        <f t="shared" si="419"/>
        <v>0</v>
      </c>
      <c r="V260" s="70">
        <f t="shared" si="419"/>
        <v>12599</v>
      </c>
      <c r="W260" s="70">
        <f t="shared" si="419"/>
        <v>0</v>
      </c>
      <c r="X260" s="70">
        <f t="shared" si="419"/>
        <v>12599</v>
      </c>
      <c r="Y260" s="70">
        <f t="shared" si="419"/>
        <v>0</v>
      </c>
      <c r="Z260" s="70">
        <f t="shared" si="419"/>
        <v>0</v>
      </c>
      <c r="AA260" s="70">
        <f t="shared" si="419"/>
        <v>0</v>
      </c>
      <c r="AB260" s="70">
        <f t="shared" si="419"/>
        <v>12599</v>
      </c>
      <c r="AC260" s="70">
        <f t="shared" si="419"/>
        <v>0</v>
      </c>
      <c r="AD260" s="70">
        <f t="shared" si="419"/>
        <v>12599</v>
      </c>
      <c r="AE260" s="70">
        <f t="shared" si="419"/>
        <v>0</v>
      </c>
      <c r="AF260" s="70">
        <f t="shared" si="419"/>
        <v>0</v>
      </c>
      <c r="AG260" s="70">
        <f t="shared" si="419"/>
        <v>0</v>
      </c>
      <c r="AH260" s="70">
        <f t="shared" si="420"/>
        <v>12599</v>
      </c>
      <c r="AI260" s="70">
        <f t="shared" si="420"/>
        <v>0</v>
      </c>
      <c r="AJ260" s="70">
        <f t="shared" si="420"/>
        <v>12599</v>
      </c>
      <c r="AK260" s="128">
        <f t="shared" si="420"/>
        <v>0</v>
      </c>
      <c r="AL260" s="128">
        <f t="shared" si="420"/>
        <v>0</v>
      </c>
      <c r="AM260" s="128">
        <f t="shared" si="420"/>
        <v>0</v>
      </c>
      <c r="AN260" s="70">
        <f t="shared" si="420"/>
        <v>12599</v>
      </c>
      <c r="AO260" s="70">
        <f t="shared" si="420"/>
        <v>0</v>
      </c>
      <c r="AP260" s="70">
        <f t="shared" si="420"/>
        <v>12599</v>
      </c>
      <c r="AQ260" s="128">
        <f t="shared" si="420"/>
        <v>0</v>
      </c>
      <c r="AR260" s="128">
        <f t="shared" si="420"/>
        <v>0</v>
      </c>
      <c r="AS260" s="128">
        <f t="shared" si="420"/>
        <v>0</v>
      </c>
      <c r="AT260" s="70">
        <f t="shared" si="420"/>
        <v>12599</v>
      </c>
      <c r="AU260" s="70">
        <f t="shared" si="420"/>
        <v>0</v>
      </c>
      <c r="AV260" s="70">
        <f t="shared" si="420"/>
        <v>12599</v>
      </c>
    </row>
    <row r="261" spans="1:48" s="9" customFormat="1" ht="66">
      <c r="A261" s="83" t="s">
        <v>436</v>
      </c>
      <c r="B261" s="32" t="s">
        <v>53</v>
      </c>
      <c r="C261" s="32" t="s">
        <v>59</v>
      </c>
      <c r="D261" s="43" t="s">
        <v>414</v>
      </c>
      <c r="E261" s="32" t="s">
        <v>198</v>
      </c>
      <c r="F261" s="34">
        <v>12599</v>
      </c>
      <c r="G261" s="34">
        <v>12599</v>
      </c>
      <c r="H261" s="34"/>
      <c r="I261" s="34"/>
      <c r="J261" s="34">
        <f>F261+H261</f>
        <v>12599</v>
      </c>
      <c r="K261" s="34"/>
      <c r="L261" s="34">
        <f>G261+I261</f>
        <v>12599</v>
      </c>
      <c r="M261" s="89"/>
      <c r="N261" s="89"/>
      <c r="O261" s="89"/>
      <c r="P261" s="34">
        <f>J261+M261</f>
        <v>12599</v>
      </c>
      <c r="Q261" s="34">
        <f>K261+N261</f>
        <v>0</v>
      </c>
      <c r="R261" s="34">
        <f>L261+O261</f>
        <v>12599</v>
      </c>
      <c r="S261" s="89"/>
      <c r="T261" s="89"/>
      <c r="U261" s="89"/>
      <c r="V261" s="34">
        <f>P261+S261</f>
        <v>12599</v>
      </c>
      <c r="W261" s="34">
        <f>Q261+T261</f>
        <v>0</v>
      </c>
      <c r="X261" s="34">
        <f>R261+U261</f>
        <v>12599</v>
      </c>
      <c r="Y261" s="89"/>
      <c r="Z261" s="89"/>
      <c r="AA261" s="89"/>
      <c r="AB261" s="34">
        <f>V261+Y261</f>
        <v>12599</v>
      </c>
      <c r="AC261" s="34">
        <f>W261+Z261</f>
        <v>0</v>
      </c>
      <c r="AD261" s="34">
        <f>X261+AA261</f>
        <v>12599</v>
      </c>
      <c r="AE261" s="89"/>
      <c r="AF261" s="89"/>
      <c r="AG261" s="89"/>
      <c r="AH261" s="34">
        <f>AB261+AE261</f>
        <v>12599</v>
      </c>
      <c r="AI261" s="34">
        <f>AC261+AF261</f>
        <v>0</v>
      </c>
      <c r="AJ261" s="34">
        <f>AD261+AG261</f>
        <v>12599</v>
      </c>
      <c r="AK261" s="118"/>
      <c r="AL261" s="118"/>
      <c r="AM261" s="118"/>
      <c r="AN261" s="34">
        <f>AH261+AK261</f>
        <v>12599</v>
      </c>
      <c r="AO261" s="34">
        <f>AI261+AL261</f>
        <v>0</v>
      </c>
      <c r="AP261" s="34">
        <f>AJ261+AM261</f>
        <v>12599</v>
      </c>
      <c r="AQ261" s="118"/>
      <c r="AR261" s="118"/>
      <c r="AS261" s="118"/>
      <c r="AT261" s="34">
        <f>AN261+AQ261</f>
        <v>12599</v>
      </c>
      <c r="AU261" s="34">
        <f>AO261+AR261</f>
        <v>0</v>
      </c>
      <c r="AV261" s="34">
        <f>AP261+AS261</f>
        <v>12599</v>
      </c>
    </row>
    <row r="262" spans="1:48" s="9" customFormat="1" ht="103.5" customHeight="1">
      <c r="A262" s="31" t="s">
        <v>545</v>
      </c>
      <c r="B262" s="32" t="s">
        <v>53</v>
      </c>
      <c r="C262" s="32" t="s">
        <v>59</v>
      </c>
      <c r="D262" s="43" t="s">
        <v>438</v>
      </c>
      <c r="E262" s="32"/>
      <c r="F262" s="34">
        <f t="shared" ref="F262:U263" si="421">F263</f>
        <v>4463</v>
      </c>
      <c r="G262" s="34">
        <f t="shared" si="421"/>
        <v>4463</v>
      </c>
      <c r="H262" s="34">
        <f t="shared" si="421"/>
        <v>0</v>
      </c>
      <c r="I262" s="34">
        <f t="shared" si="421"/>
        <v>0</v>
      </c>
      <c r="J262" s="34">
        <f t="shared" si="421"/>
        <v>4463</v>
      </c>
      <c r="K262" s="34"/>
      <c r="L262" s="34">
        <f t="shared" si="421"/>
        <v>4463</v>
      </c>
      <c r="M262" s="34">
        <f t="shared" si="421"/>
        <v>0</v>
      </c>
      <c r="N262" s="34">
        <f t="shared" si="421"/>
        <v>0</v>
      </c>
      <c r="O262" s="34">
        <f t="shared" si="421"/>
        <v>0</v>
      </c>
      <c r="P262" s="34">
        <f t="shared" si="421"/>
        <v>4463</v>
      </c>
      <c r="Q262" s="34">
        <f t="shared" si="421"/>
        <v>0</v>
      </c>
      <c r="R262" s="34">
        <f t="shared" si="421"/>
        <v>4463</v>
      </c>
      <c r="S262" s="34">
        <f t="shared" si="421"/>
        <v>0</v>
      </c>
      <c r="T262" s="34">
        <f t="shared" si="421"/>
        <v>0</v>
      </c>
      <c r="U262" s="34">
        <f t="shared" si="421"/>
        <v>0</v>
      </c>
      <c r="V262" s="34">
        <f t="shared" ref="S262:AH263" si="422">V263</f>
        <v>4463</v>
      </c>
      <c r="W262" s="34">
        <f t="shared" si="422"/>
        <v>0</v>
      </c>
      <c r="X262" s="34">
        <f t="shared" si="422"/>
        <v>4463</v>
      </c>
      <c r="Y262" s="34">
        <f t="shared" si="422"/>
        <v>0</v>
      </c>
      <c r="Z262" s="34">
        <f t="shared" si="422"/>
        <v>0</v>
      </c>
      <c r="AA262" s="34">
        <f t="shared" si="422"/>
        <v>0</v>
      </c>
      <c r="AB262" s="34">
        <f t="shared" si="422"/>
        <v>4463</v>
      </c>
      <c r="AC262" s="34">
        <f t="shared" si="422"/>
        <v>0</v>
      </c>
      <c r="AD262" s="34">
        <f t="shared" si="422"/>
        <v>4463</v>
      </c>
      <c r="AE262" s="34">
        <f t="shared" si="422"/>
        <v>0</v>
      </c>
      <c r="AF262" s="34">
        <f t="shared" si="422"/>
        <v>0</v>
      </c>
      <c r="AG262" s="34">
        <f t="shared" si="422"/>
        <v>0</v>
      </c>
      <c r="AH262" s="34">
        <f t="shared" si="422"/>
        <v>4463</v>
      </c>
      <c r="AI262" s="34">
        <f t="shared" ref="AH262:AV263" si="423">AI263</f>
        <v>0</v>
      </c>
      <c r="AJ262" s="34">
        <f t="shared" si="423"/>
        <v>4463</v>
      </c>
      <c r="AK262" s="108">
        <f t="shared" si="423"/>
        <v>0</v>
      </c>
      <c r="AL262" s="108">
        <f t="shared" si="423"/>
        <v>0</v>
      </c>
      <c r="AM262" s="108">
        <f t="shared" si="423"/>
        <v>0</v>
      </c>
      <c r="AN262" s="34">
        <f t="shared" si="423"/>
        <v>4463</v>
      </c>
      <c r="AO262" s="34">
        <f t="shared" si="423"/>
        <v>0</v>
      </c>
      <c r="AP262" s="34">
        <f t="shared" si="423"/>
        <v>4463</v>
      </c>
      <c r="AQ262" s="108">
        <f t="shared" si="423"/>
        <v>0</v>
      </c>
      <c r="AR262" s="108">
        <f t="shared" si="423"/>
        <v>0</v>
      </c>
      <c r="AS262" s="108">
        <f t="shared" si="423"/>
        <v>0</v>
      </c>
      <c r="AT262" s="34">
        <f t="shared" si="423"/>
        <v>4463</v>
      </c>
      <c r="AU262" s="34">
        <f t="shared" si="423"/>
        <v>0</v>
      </c>
      <c r="AV262" s="34">
        <f t="shared" si="423"/>
        <v>4463</v>
      </c>
    </row>
    <row r="263" spans="1:48" s="9" customFormat="1" ht="16.5">
      <c r="A263" s="35" t="s">
        <v>98</v>
      </c>
      <c r="B263" s="32" t="s">
        <v>53</v>
      </c>
      <c r="C263" s="32" t="s">
        <v>59</v>
      </c>
      <c r="D263" s="43" t="s">
        <v>438</v>
      </c>
      <c r="E263" s="32" t="s">
        <v>99</v>
      </c>
      <c r="F263" s="34">
        <f t="shared" si="421"/>
        <v>4463</v>
      </c>
      <c r="G263" s="34">
        <f t="shared" si="421"/>
        <v>4463</v>
      </c>
      <c r="H263" s="34">
        <f t="shared" si="421"/>
        <v>0</v>
      </c>
      <c r="I263" s="34">
        <f t="shared" si="421"/>
        <v>0</v>
      </c>
      <c r="J263" s="34">
        <f t="shared" si="421"/>
        <v>4463</v>
      </c>
      <c r="K263" s="34"/>
      <c r="L263" s="34">
        <f t="shared" si="421"/>
        <v>4463</v>
      </c>
      <c r="M263" s="34">
        <f t="shared" si="421"/>
        <v>0</v>
      </c>
      <c r="N263" s="34">
        <f t="shared" si="421"/>
        <v>0</v>
      </c>
      <c r="O263" s="34">
        <f t="shared" si="421"/>
        <v>0</v>
      </c>
      <c r="P263" s="34">
        <f t="shared" si="421"/>
        <v>4463</v>
      </c>
      <c r="Q263" s="34">
        <f t="shared" si="421"/>
        <v>0</v>
      </c>
      <c r="R263" s="34">
        <f t="shared" si="421"/>
        <v>4463</v>
      </c>
      <c r="S263" s="34">
        <f t="shared" si="422"/>
        <v>0</v>
      </c>
      <c r="T263" s="34">
        <f t="shared" si="422"/>
        <v>0</v>
      </c>
      <c r="U263" s="34">
        <f t="shared" si="422"/>
        <v>0</v>
      </c>
      <c r="V263" s="34">
        <f t="shared" si="422"/>
        <v>4463</v>
      </c>
      <c r="W263" s="34">
        <f t="shared" si="422"/>
        <v>0</v>
      </c>
      <c r="X263" s="34">
        <f t="shared" si="422"/>
        <v>4463</v>
      </c>
      <c r="Y263" s="34">
        <f t="shared" si="422"/>
        <v>0</v>
      </c>
      <c r="Z263" s="34">
        <f t="shared" si="422"/>
        <v>0</v>
      </c>
      <c r="AA263" s="34">
        <f t="shared" si="422"/>
        <v>0</v>
      </c>
      <c r="AB263" s="34">
        <f t="shared" si="422"/>
        <v>4463</v>
      </c>
      <c r="AC263" s="34">
        <f t="shared" si="422"/>
        <v>0</v>
      </c>
      <c r="AD263" s="34">
        <f t="shared" si="422"/>
        <v>4463</v>
      </c>
      <c r="AE263" s="34">
        <f t="shared" si="422"/>
        <v>0</v>
      </c>
      <c r="AF263" s="34">
        <f t="shared" si="422"/>
        <v>0</v>
      </c>
      <c r="AG263" s="34">
        <f t="shared" si="422"/>
        <v>0</v>
      </c>
      <c r="AH263" s="34">
        <f t="shared" si="423"/>
        <v>4463</v>
      </c>
      <c r="AI263" s="34">
        <f t="shared" si="423"/>
        <v>0</v>
      </c>
      <c r="AJ263" s="34">
        <f t="shared" si="423"/>
        <v>4463</v>
      </c>
      <c r="AK263" s="108">
        <f t="shared" si="423"/>
        <v>0</v>
      </c>
      <c r="AL263" s="108">
        <f t="shared" si="423"/>
        <v>0</v>
      </c>
      <c r="AM263" s="108">
        <f t="shared" si="423"/>
        <v>0</v>
      </c>
      <c r="AN263" s="34">
        <f t="shared" si="423"/>
        <v>4463</v>
      </c>
      <c r="AO263" s="34">
        <f t="shared" si="423"/>
        <v>0</v>
      </c>
      <c r="AP263" s="34">
        <f t="shared" si="423"/>
        <v>4463</v>
      </c>
      <c r="AQ263" s="108">
        <f t="shared" si="423"/>
        <v>0</v>
      </c>
      <c r="AR263" s="108">
        <f t="shared" si="423"/>
        <v>0</v>
      </c>
      <c r="AS263" s="108">
        <f t="shared" si="423"/>
        <v>0</v>
      </c>
      <c r="AT263" s="34">
        <f t="shared" si="423"/>
        <v>4463</v>
      </c>
      <c r="AU263" s="34">
        <f t="shared" si="423"/>
        <v>0</v>
      </c>
      <c r="AV263" s="34">
        <f t="shared" si="423"/>
        <v>4463</v>
      </c>
    </row>
    <row r="264" spans="1:48" s="9" customFormat="1" ht="66">
      <c r="A264" s="83" t="s">
        <v>436</v>
      </c>
      <c r="B264" s="32" t="s">
        <v>53</v>
      </c>
      <c r="C264" s="32" t="s">
        <v>59</v>
      </c>
      <c r="D264" s="43" t="s">
        <v>438</v>
      </c>
      <c r="E264" s="32" t="s">
        <v>198</v>
      </c>
      <c r="F264" s="34">
        <v>4463</v>
      </c>
      <c r="G264" s="34">
        <v>4463</v>
      </c>
      <c r="H264" s="34"/>
      <c r="I264" s="34"/>
      <c r="J264" s="34">
        <f>F264+H264</f>
        <v>4463</v>
      </c>
      <c r="K264" s="34"/>
      <c r="L264" s="34">
        <f>G264+I264</f>
        <v>4463</v>
      </c>
      <c r="M264" s="89"/>
      <c r="N264" s="89"/>
      <c r="O264" s="89"/>
      <c r="P264" s="34">
        <f>J264+M264</f>
        <v>4463</v>
      </c>
      <c r="Q264" s="34">
        <f>K264+N264</f>
        <v>0</v>
      </c>
      <c r="R264" s="34">
        <f>L264+O264</f>
        <v>4463</v>
      </c>
      <c r="S264" s="89"/>
      <c r="T264" s="89"/>
      <c r="U264" s="89"/>
      <c r="V264" s="34">
        <f>P264+S264</f>
        <v>4463</v>
      </c>
      <c r="W264" s="34">
        <f>Q264+T264</f>
        <v>0</v>
      </c>
      <c r="X264" s="34">
        <f>R264+U264</f>
        <v>4463</v>
      </c>
      <c r="Y264" s="89"/>
      <c r="Z264" s="89"/>
      <c r="AA264" s="89"/>
      <c r="AB264" s="34">
        <f>V264+Y264</f>
        <v>4463</v>
      </c>
      <c r="AC264" s="34">
        <f>W264+Z264</f>
        <v>0</v>
      </c>
      <c r="AD264" s="34">
        <f>X264+AA264</f>
        <v>4463</v>
      </c>
      <c r="AE264" s="89"/>
      <c r="AF264" s="89"/>
      <c r="AG264" s="89"/>
      <c r="AH264" s="34">
        <f>AB264+AE264</f>
        <v>4463</v>
      </c>
      <c r="AI264" s="34">
        <f>AC264+AF264</f>
        <v>0</v>
      </c>
      <c r="AJ264" s="34">
        <f>AD264+AG264</f>
        <v>4463</v>
      </c>
      <c r="AK264" s="118"/>
      <c r="AL264" s="118"/>
      <c r="AM264" s="118"/>
      <c r="AN264" s="34">
        <f>AH264+AK264</f>
        <v>4463</v>
      </c>
      <c r="AO264" s="34">
        <f>AI264+AL264</f>
        <v>0</v>
      </c>
      <c r="AP264" s="34">
        <f>AJ264+AM264</f>
        <v>4463</v>
      </c>
      <c r="AQ264" s="118"/>
      <c r="AR264" s="118"/>
      <c r="AS264" s="118"/>
      <c r="AT264" s="34">
        <f>AN264+AQ264</f>
        <v>4463</v>
      </c>
      <c r="AU264" s="34">
        <f>AO264+AR264</f>
        <v>0</v>
      </c>
      <c r="AV264" s="34">
        <f>AP264+AS264</f>
        <v>4463</v>
      </c>
    </row>
    <row r="265" spans="1:48" s="9" customFormat="1" ht="16.5">
      <c r="A265" s="31"/>
      <c r="B265" s="32"/>
      <c r="C265" s="32"/>
      <c r="D265" s="43"/>
      <c r="E265" s="32"/>
      <c r="F265" s="89"/>
      <c r="G265" s="89"/>
      <c r="H265" s="89"/>
      <c r="I265" s="89"/>
      <c r="J265" s="89"/>
      <c r="K265" s="89"/>
      <c r="L265" s="89"/>
      <c r="M265" s="89"/>
      <c r="N265" s="89"/>
      <c r="O265" s="89"/>
      <c r="P265" s="89"/>
      <c r="Q265" s="89"/>
      <c r="R265" s="89"/>
      <c r="S265" s="89"/>
      <c r="T265" s="89"/>
      <c r="U265" s="89"/>
      <c r="V265" s="89"/>
      <c r="W265" s="89"/>
      <c r="X265" s="89"/>
      <c r="Y265" s="89"/>
      <c r="Z265" s="89"/>
      <c r="AA265" s="89"/>
      <c r="AB265" s="89"/>
      <c r="AC265" s="89"/>
      <c r="AD265" s="89"/>
      <c r="AE265" s="89"/>
      <c r="AF265" s="89"/>
      <c r="AG265" s="89"/>
      <c r="AH265" s="89"/>
      <c r="AI265" s="89"/>
      <c r="AJ265" s="89"/>
      <c r="AK265" s="118"/>
      <c r="AL265" s="118"/>
      <c r="AM265" s="118"/>
      <c r="AN265" s="89"/>
      <c r="AO265" s="89"/>
      <c r="AP265" s="89"/>
      <c r="AQ265" s="118"/>
      <c r="AR265" s="118"/>
      <c r="AS265" s="118"/>
      <c r="AT265" s="89"/>
      <c r="AU265" s="89"/>
      <c r="AV265" s="89"/>
    </row>
    <row r="266" spans="1:48" s="9" customFormat="1" ht="18.75">
      <c r="A266" s="38" t="s">
        <v>70</v>
      </c>
      <c r="B266" s="28" t="s">
        <v>53</v>
      </c>
      <c r="C266" s="28" t="s">
        <v>57</v>
      </c>
      <c r="D266" s="39"/>
      <c r="E266" s="28"/>
      <c r="F266" s="30">
        <f>F267</f>
        <v>477291</v>
      </c>
      <c r="G266" s="30">
        <f>G267</f>
        <v>515639</v>
      </c>
      <c r="H266" s="30">
        <f>H267</f>
        <v>0</v>
      </c>
      <c r="I266" s="30">
        <f>I267</f>
        <v>0</v>
      </c>
      <c r="J266" s="30">
        <f>J267</f>
        <v>477291</v>
      </c>
      <c r="K266" s="30"/>
      <c r="L266" s="30">
        <f>L267</f>
        <v>515639</v>
      </c>
      <c r="M266" s="30">
        <f t="shared" ref="M266:AV266" si="424">M267</f>
        <v>-408</v>
      </c>
      <c r="N266" s="30">
        <f t="shared" si="424"/>
        <v>0</v>
      </c>
      <c r="O266" s="30">
        <f t="shared" si="424"/>
        <v>-408</v>
      </c>
      <c r="P266" s="30">
        <f t="shared" si="424"/>
        <v>476883</v>
      </c>
      <c r="Q266" s="30">
        <f t="shared" si="424"/>
        <v>0</v>
      </c>
      <c r="R266" s="30">
        <f t="shared" si="424"/>
        <v>515231</v>
      </c>
      <c r="S266" s="30">
        <f t="shared" si="424"/>
        <v>0</v>
      </c>
      <c r="T266" s="30">
        <f t="shared" si="424"/>
        <v>0</v>
      </c>
      <c r="U266" s="30">
        <f t="shared" si="424"/>
        <v>0</v>
      </c>
      <c r="V266" s="30">
        <f t="shared" si="424"/>
        <v>476883</v>
      </c>
      <c r="W266" s="30">
        <f t="shared" si="424"/>
        <v>0</v>
      </c>
      <c r="X266" s="30">
        <f t="shared" si="424"/>
        <v>515231</v>
      </c>
      <c r="Y266" s="30">
        <f t="shared" si="424"/>
        <v>0</v>
      </c>
      <c r="Z266" s="30">
        <f t="shared" si="424"/>
        <v>0</v>
      </c>
      <c r="AA266" s="30">
        <f t="shared" si="424"/>
        <v>0</v>
      </c>
      <c r="AB266" s="30">
        <f t="shared" si="424"/>
        <v>476883</v>
      </c>
      <c r="AC266" s="30">
        <f t="shared" si="424"/>
        <v>0</v>
      </c>
      <c r="AD266" s="30">
        <f t="shared" si="424"/>
        <v>515231</v>
      </c>
      <c r="AE266" s="30">
        <f t="shared" si="424"/>
        <v>175269</v>
      </c>
      <c r="AF266" s="30">
        <f t="shared" si="424"/>
        <v>163000</v>
      </c>
      <c r="AG266" s="30">
        <f t="shared" si="424"/>
        <v>0</v>
      </c>
      <c r="AH266" s="30">
        <f t="shared" si="424"/>
        <v>652152</v>
      </c>
      <c r="AI266" s="30">
        <f t="shared" si="424"/>
        <v>163000</v>
      </c>
      <c r="AJ266" s="30">
        <f t="shared" si="424"/>
        <v>515231</v>
      </c>
      <c r="AK266" s="107">
        <f t="shared" si="424"/>
        <v>1373</v>
      </c>
      <c r="AL266" s="107">
        <f t="shared" si="424"/>
        <v>0</v>
      </c>
      <c r="AM266" s="107">
        <f t="shared" si="424"/>
        <v>0</v>
      </c>
      <c r="AN266" s="30">
        <f t="shared" si="424"/>
        <v>653525</v>
      </c>
      <c r="AO266" s="30">
        <f t="shared" si="424"/>
        <v>163000</v>
      </c>
      <c r="AP266" s="30">
        <f t="shared" si="424"/>
        <v>515231</v>
      </c>
      <c r="AQ266" s="107">
        <f t="shared" si="424"/>
        <v>229</v>
      </c>
      <c r="AR266" s="107">
        <f t="shared" si="424"/>
        <v>0</v>
      </c>
      <c r="AS266" s="107">
        <f t="shared" si="424"/>
        <v>0</v>
      </c>
      <c r="AT266" s="30">
        <f t="shared" si="424"/>
        <v>653754</v>
      </c>
      <c r="AU266" s="30">
        <f t="shared" si="424"/>
        <v>163000</v>
      </c>
      <c r="AV266" s="30">
        <f t="shared" si="424"/>
        <v>515231</v>
      </c>
    </row>
    <row r="267" spans="1:48" s="9" customFormat="1" ht="50.25">
      <c r="A267" s="31" t="s">
        <v>164</v>
      </c>
      <c r="B267" s="32" t="s">
        <v>53</v>
      </c>
      <c r="C267" s="32" t="s">
        <v>57</v>
      </c>
      <c r="D267" s="43" t="s">
        <v>375</v>
      </c>
      <c r="E267" s="28"/>
      <c r="F267" s="34">
        <f>F268+F273+F288</f>
        <v>477291</v>
      </c>
      <c r="G267" s="34">
        <f>G268+G273+G288</f>
        <v>515639</v>
      </c>
      <c r="H267" s="34">
        <f>H268+H273+H288</f>
        <v>0</v>
      </c>
      <c r="I267" s="34">
        <f>I268+I273+I288</f>
        <v>0</v>
      </c>
      <c r="J267" s="34">
        <f>J268+J273+J288</f>
        <v>477291</v>
      </c>
      <c r="K267" s="34"/>
      <c r="L267" s="34">
        <f t="shared" ref="L267:AJ267" si="425">L268+L273+L288</f>
        <v>515639</v>
      </c>
      <c r="M267" s="34">
        <f t="shared" si="425"/>
        <v>-408</v>
      </c>
      <c r="N267" s="34">
        <f t="shared" si="425"/>
        <v>0</v>
      </c>
      <c r="O267" s="34">
        <f t="shared" si="425"/>
        <v>-408</v>
      </c>
      <c r="P267" s="34">
        <f t="shared" si="425"/>
        <v>476883</v>
      </c>
      <c r="Q267" s="34">
        <f t="shared" si="425"/>
        <v>0</v>
      </c>
      <c r="R267" s="34">
        <f t="shared" si="425"/>
        <v>515231</v>
      </c>
      <c r="S267" s="34">
        <f t="shared" si="425"/>
        <v>0</v>
      </c>
      <c r="T267" s="34">
        <f t="shared" si="425"/>
        <v>0</v>
      </c>
      <c r="U267" s="34">
        <f t="shared" si="425"/>
        <v>0</v>
      </c>
      <c r="V267" s="34">
        <f t="shared" si="425"/>
        <v>476883</v>
      </c>
      <c r="W267" s="34">
        <f t="shared" si="425"/>
        <v>0</v>
      </c>
      <c r="X267" s="34">
        <f t="shared" si="425"/>
        <v>515231</v>
      </c>
      <c r="Y267" s="34">
        <f t="shared" si="425"/>
        <v>0</v>
      </c>
      <c r="Z267" s="34">
        <f t="shared" si="425"/>
        <v>0</v>
      </c>
      <c r="AA267" s="34">
        <f t="shared" si="425"/>
        <v>0</v>
      </c>
      <c r="AB267" s="34">
        <f t="shared" si="425"/>
        <v>476883</v>
      </c>
      <c r="AC267" s="34">
        <f t="shared" si="425"/>
        <v>0</v>
      </c>
      <c r="AD267" s="34">
        <f t="shared" si="425"/>
        <v>515231</v>
      </c>
      <c r="AE267" s="34">
        <f t="shared" si="425"/>
        <v>175269</v>
      </c>
      <c r="AF267" s="34">
        <f t="shared" si="425"/>
        <v>163000</v>
      </c>
      <c r="AG267" s="34">
        <f t="shared" si="425"/>
        <v>0</v>
      </c>
      <c r="AH267" s="34">
        <f t="shared" si="425"/>
        <v>652152</v>
      </c>
      <c r="AI267" s="34">
        <f t="shared" si="425"/>
        <v>163000</v>
      </c>
      <c r="AJ267" s="34">
        <f t="shared" si="425"/>
        <v>515231</v>
      </c>
      <c r="AK267" s="108">
        <f t="shared" ref="AK267:AP267" si="426">AK268+AK273+AK288</f>
        <v>1373</v>
      </c>
      <c r="AL267" s="108">
        <f t="shared" si="426"/>
        <v>0</v>
      </c>
      <c r="AM267" s="108">
        <f t="shared" si="426"/>
        <v>0</v>
      </c>
      <c r="AN267" s="34">
        <f t="shared" si="426"/>
        <v>653525</v>
      </c>
      <c r="AO267" s="34">
        <f t="shared" si="426"/>
        <v>163000</v>
      </c>
      <c r="AP267" s="34">
        <f t="shared" si="426"/>
        <v>515231</v>
      </c>
      <c r="AQ267" s="108">
        <f t="shared" ref="AQ267:AV267" si="427">AQ268+AQ273+AQ288</f>
        <v>229</v>
      </c>
      <c r="AR267" s="108">
        <f t="shared" si="427"/>
        <v>0</v>
      </c>
      <c r="AS267" s="108">
        <f t="shared" si="427"/>
        <v>0</v>
      </c>
      <c r="AT267" s="34">
        <f t="shared" si="427"/>
        <v>653754</v>
      </c>
      <c r="AU267" s="34">
        <f t="shared" si="427"/>
        <v>163000</v>
      </c>
      <c r="AV267" s="34">
        <f t="shared" si="427"/>
        <v>515231</v>
      </c>
    </row>
    <row r="268" spans="1:48" s="9" customFormat="1" ht="50.25">
      <c r="A268" s="31" t="s">
        <v>525</v>
      </c>
      <c r="B268" s="32" t="s">
        <v>53</v>
      </c>
      <c r="C268" s="32" t="s">
        <v>57</v>
      </c>
      <c r="D268" s="43" t="s">
        <v>521</v>
      </c>
      <c r="E268" s="28"/>
      <c r="F268" s="34">
        <f t="shared" ref="F268:U271" si="428">F269</f>
        <v>366654</v>
      </c>
      <c r="G268" s="34">
        <f t="shared" si="428"/>
        <v>380836</v>
      </c>
      <c r="H268" s="34">
        <f t="shared" si="428"/>
        <v>0</v>
      </c>
      <c r="I268" s="34">
        <f t="shared" si="428"/>
        <v>0</v>
      </c>
      <c r="J268" s="34">
        <f t="shared" si="428"/>
        <v>366654</v>
      </c>
      <c r="K268" s="34"/>
      <c r="L268" s="34">
        <f t="shared" si="428"/>
        <v>380836</v>
      </c>
      <c r="M268" s="34">
        <f t="shared" si="428"/>
        <v>0</v>
      </c>
      <c r="N268" s="34">
        <f t="shared" si="428"/>
        <v>0</v>
      </c>
      <c r="O268" s="34">
        <f t="shared" si="428"/>
        <v>0</v>
      </c>
      <c r="P268" s="34">
        <f t="shared" si="428"/>
        <v>366654</v>
      </c>
      <c r="Q268" s="34">
        <f t="shared" si="428"/>
        <v>0</v>
      </c>
      <c r="R268" s="34">
        <f t="shared" si="428"/>
        <v>380836</v>
      </c>
      <c r="S268" s="34">
        <f t="shared" si="428"/>
        <v>0</v>
      </c>
      <c r="T268" s="34">
        <f t="shared" si="428"/>
        <v>0</v>
      </c>
      <c r="U268" s="34">
        <f t="shared" si="428"/>
        <v>0</v>
      </c>
      <c r="V268" s="34">
        <f t="shared" ref="S268:AH271" si="429">V269</f>
        <v>366654</v>
      </c>
      <c r="W268" s="34">
        <f t="shared" si="429"/>
        <v>0</v>
      </c>
      <c r="X268" s="34">
        <f t="shared" si="429"/>
        <v>380836</v>
      </c>
      <c r="Y268" s="34">
        <f t="shared" si="429"/>
        <v>0</v>
      </c>
      <c r="Z268" s="34">
        <f t="shared" si="429"/>
        <v>0</v>
      </c>
      <c r="AA268" s="34">
        <f t="shared" si="429"/>
        <v>0</v>
      </c>
      <c r="AB268" s="34">
        <f t="shared" si="429"/>
        <v>366654</v>
      </c>
      <c r="AC268" s="34">
        <f t="shared" si="429"/>
        <v>0</v>
      </c>
      <c r="AD268" s="34">
        <f t="shared" si="429"/>
        <v>380836</v>
      </c>
      <c r="AE268" s="34">
        <f t="shared" si="429"/>
        <v>0</v>
      </c>
      <c r="AF268" s="34">
        <f t="shared" si="429"/>
        <v>0</v>
      </c>
      <c r="AG268" s="34">
        <f t="shared" si="429"/>
        <v>0</v>
      </c>
      <c r="AH268" s="34">
        <f t="shared" si="429"/>
        <v>366654</v>
      </c>
      <c r="AI268" s="34">
        <f t="shared" ref="AH268:AV271" si="430">AI269</f>
        <v>0</v>
      </c>
      <c r="AJ268" s="34">
        <f t="shared" si="430"/>
        <v>380836</v>
      </c>
      <c r="AK268" s="108">
        <f t="shared" si="430"/>
        <v>0</v>
      </c>
      <c r="AL268" s="108">
        <f t="shared" si="430"/>
        <v>0</v>
      </c>
      <c r="AM268" s="108">
        <f t="shared" si="430"/>
        <v>0</v>
      </c>
      <c r="AN268" s="34">
        <f t="shared" si="430"/>
        <v>366654</v>
      </c>
      <c r="AO268" s="34">
        <f t="shared" si="430"/>
        <v>0</v>
      </c>
      <c r="AP268" s="34">
        <f t="shared" si="430"/>
        <v>380836</v>
      </c>
      <c r="AQ268" s="108">
        <f t="shared" si="430"/>
        <v>0</v>
      </c>
      <c r="AR268" s="108">
        <f t="shared" si="430"/>
        <v>0</v>
      </c>
      <c r="AS268" s="108">
        <f t="shared" si="430"/>
        <v>0</v>
      </c>
      <c r="AT268" s="34">
        <f t="shared" si="430"/>
        <v>366654</v>
      </c>
      <c r="AU268" s="34">
        <f t="shared" si="430"/>
        <v>0</v>
      </c>
      <c r="AV268" s="34">
        <f t="shared" si="430"/>
        <v>380836</v>
      </c>
    </row>
    <row r="269" spans="1:48" s="9" customFormat="1" ht="18.75">
      <c r="A269" s="31" t="s">
        <v>77</v>
      </c>
      <c r="B269" s="32" t="s">
        <v>53</v>
      </c>
      <c r="C269" s="32" t="s">
        <v>57</v>
      </c>
      <c r="D269" s="43" t="s">
        <v>522</v>
      </c>
      <c r="E269" s="28"/>
      <c r="F269" s="34">
        <f t="shared" si="428"/>
        <v>366654</v>
      </c>
      <c r="G269" s="34">
        <f t="shared" si="428"/>
        <v>380836</v>
      </c>
      <c r="H269" s="34">
        <f t="shared" si="428"/>
        <v>0</v>
      </c>
      <c r="I269" s="34">
        <f t="shared" si="428"/>
        <v>0</v>
      </c>
      <c r="J269" s="34">
        <f t="shared" si="428"/>
        <v>366654</v>
      </c>
      <c r="K269" s="34"/>
      <c r="L269" s="34">
        <f t="shared" si="428"/>
        <v>380836</v>
      </c>
      <c r="M269" s="34">
        <f t="shared" si="428"/>
        <v>0</v>
      </c>
      <c r="N269" s="34">
        <f t="shared" si="428"/>
        <v>0</v>
      </c>
      <c r="O269" s="34">
        <f t="shared" si="428"/>
        <v>0</v>
      </c>
      <c r="P269" s="34">
        <f t="shared" si="428"/>
        <v>366654</v>
      </c>
      <c r="Q269" s="34">
        <f t="shared" si="428"/>
        <v>0</v>
      </c>
      <c r="R269" s="34">
        <f t="shared" si="428"/>
        <v>380836</v>
      </c>
      <c r="S269" s="34">
        <f t="shared" si="429"/>
        <v>0</v>
      </c>
      <c r="T269" s="34">
        <f t="shared" si="429"/>
        <v>0</v>
      </c>
      <c r="U269" s="34">
        <f t="shared" si="429"/>
        <v>0</v>
      </c>
      <c r="V269" s="34">
        <f t="shared" si="429"/>
        <v>366654</v>
      </c>
      <c r="W269" s="34">
        <f t="shared" si="429"/>
        <v>0</v>
      </c>
      <c r="X269" s="34">
        <f t="shared" si="429"/>
        <v>380836</v>
      </c>
      <c r="Y269" s="34">
        <f t="shared" si="429"/>
        <v>0</v>
      </c>
      <c r="Z269" s="34">
        <f t="shared" si="429"/>
        <v>0</v>
      </c>
      <c r="AA269" s="34">
        <f t="shared" si="429"/>
        <v>0</v>
      </c>
      <c r="AB269" s="34">
        <f t="shared" si="429"/>
        <v>366654</v>
      </c>
      <c r="AC269" s="34">
        <f t="shared" si="429"/>
        <v>0</v>
      </c>
      <c r="AD269" s="34">
        <f t="shared" si="429"/>
        <v>380836</v>
      </c>
      <c r="AE269" s="34">
        <f t="shared" si="429"/>
        <v>0</v>
      </c>
      <c r="AF269" s="34">
        <f t="shared" si="429"/>
        <v>0</v>
      </c>
      <c r="AG269" s="34">
        <f t="shared" si="429"/>
        <v>0</v>
      </c>
      <c r="AH269" s="34">
        <f t="shared" si="430"/>
        <v>366654</v>
      </c>
      <c r="AI269" s="34">
        <f t="shared" si="430"/>
        <v>0</v>
      </c>
      <c r="AJ269" s="34">
        <f t="shared" si="430"/>
        <v>380836</v>
      </c>
      <c r="AK269" s="108">
        <f t="shared" si="430"/>
        <v>0</v>
      </c>
      <c r="AL269" s="108">
        <f t="shared" si="430"/>
        <v>0</v>
      </c>
      <c r="AM269" s="108">
        <f t="shared" si="430"/>
        <v>0</v>
      </c>
      <c r="AN269" s="34">
        <f t="shared" si="430"/>
        <v>366654</v>
      </c>
      <c r="AO269" s="34">
        <f t="shared" si="430"/>
        <v>0</v>
      </c>
      <c r="AP269" s="34">
        <f t="shared" si="430"/>
        <v>380836</v>
      </c>
      <c r="AQ269" s="108">
        <f t="shared" si="430"/>
        <v>0</v>
      </c>
      <c r="AR269" s="108">
        <f t="shared" si="430"/>
        <v>0</v>
      </c>
      <c r="AS269" s="108">
        <f t="shared" si="430"/>
        <v>0</v>
      </c>
      <c r="AT269" s="34">
        <f t="shared" si="430"/>
        <v>366654</v>
      </c>
      <c r="AU269" s="34">
        <f t="shared" si="430"/>
        <v>0</v>
      </c>
      <c r="AV269" s="34">
        <f t="shared" si="430"/>
        <v>380836</v>
      </c>
    </row>
    <row r="270" spans="1:48" s="9" customFormat="1" ht="18.75">
      <c r="A270" s="31" t="s">
        <v>102</v>
      </c>
      <c r="B270" s="32" t="s">
        <v>53</v>
      </c>
      <c r="C270" s="32" t="s">
        <v>57</v>
      </c>
      <c r="D270" s="43" t="s">
        <v>523</v>
      </c>
      <c r="E270" s="28"/>
      <c r="F270" s="34">
        <f t="shared" si="428"/>
        <v>366654</v>
      </c>
      <c r="G270" s="34">
        <f t="shared" si="428"/>
        <v>380836</v>
      </c>
      <c r="H270" s="34">
        <f t="shared" si="428"/>
        <v>0</v>
      </c>
      <c r="I270" s="34">
        <f t="shared" si="428"/>
        <v>0</v>
      </c>
      <c r="J270" s="34">
        <f t="shared" si="428"/>
        <v>366654</v>
      </c>
      <c r="K270" s="34"/>
      <c r="L270" s="34">
        <f t="shared" si="428"/>
        <v>380836</v>
      </c>
      <c r="M270" s="34">
        <f t="shared" si="428"/>
        <v>0</v>
      </c>
      <c r="N270" s="34">
        <f t="shared" si="428"/>
        <v>0</v>
      </c>
      <c r="O270" s="34">
        <f t="shared" si="428"/>
        <v>0</v>
      </c>
      <c r="P270" s="34">
        <f t="shared" si="428"/>
        <v>366654</v>
      </c>
      <c r="Q270" s="34">
        <f t="shared" si="428"/>
        <v>0</v>
      </c>
      <c r="R270" s="34">
        <f t="shared" si="428"/>
        <v>380836</v>
      </c>
      <c r="S270" s="34">
        <f t="shared" si="429"/>
        <v>0</v>
      </c>
      <c r="T270" s="34">
        <f t="shared" si="429"/>
        <v>0</v>
      </c>
      <c r="U270" s="34">
        <f t="shared" si="429"/>
        <v>0</v>
      </c>
      <c r="V270" s="34">
        <f t="shared" si="429"/>
        <v>366654</v>
      </c>
      <c r="W270" s="34">
        <f t="shared" si="429"/>
        <v>0</v>
      </c>
      <c r="X270" s="34">
        <f t="shared" si="429"/>
        <v>380836</v>
      </c>
      <c r="Y270" s="34">
        <f t="shared" si="429"/>
        <v>0</v>
      </c>
      <c r="Z270" s="34">
        <f t="shared" si="429"/>
        <v>0</v>
      </c>
      <c r="AA270" s="34">
        <f t="shared" si="429"/>
        <v>0</v>
      </c>
      <c r="AB270" s="34">
        <f t="shared" si="429"/>
        <v>366654</v>
      </c>
      <c r="AC270" s="34">
        <f t="shared" si="429"/>
        <v>0</v>
      </c>
      <c r="AD270" s="34">
        <f t="shared" si="429"/>
        <v>380836</v>
      </c>
      <c r="AE270" s="34">
        <f t="shared" si="429"/>
        <v>0</v>
      </c>
      <c r="AF270" s="34">
        <f t="shared" si="429"/>
        <v>0</v>
      </c>
      <c r="AG270" s="34">
        <f t="shared" si="429"/>
        <v>0</v>
      </c>
      <c r="AH270" s="34">
        <f t="shared" si="430"/>
        <v>366654</v>
      </c>
      <c r="AI270" s="34">
        <f t="shared" si="430"/>
        <v>0</v>
      </c>
      <c r="AJ270" s="34">
        <f t="shared" si="430"/>
        <v>380836</v>
      </c>
      <c r="AK270" s="108">
        <f t="shared" si="430"/>
        <v>0</v>
      </c>
      <c r="AL270" s="108">
        <f t="shared" si="430"/>
        <v>0</v>
      </c>
      <c r="AM270" s="108">
        <f t="shared" si="430"/>
        <v>0</v>
      </c>
      <c r="AN270" s="34">
        <f t="shared" si="430"/>
        <v>366654</v>
      </c>
      <c r="AO270" s="34">
        <f t="shared" si="430"/>
        <v>0</v>
      </c>
      <c r="AP270" s="34">
        <f t="shared" si="430"/>
        <v>380836</v>
      </c>
      <c r="AQ270" s="108">
        <f t="shared" si="430"/>
        <v>0</v>
      </c>
      <c r="AR270" s="108">
        <f t="shared" si="430"/>
        <v>0</v>
      </c>
      <c r="AS270" s="108">
        <f t="shared" si="430"/>
        <v>0</v>
      </c>
      <c r="AT270" s="34">
        <f t="shared" si="430"/>
        <v>366654</v>
      </c>
      <c r="AU270" s="34">
        <f t="shared" si="430"/>
        <v>0</v>
      </c>
      <c r="AV270" s="34">
        <f t="shared" si="430"/>
        <v>380836</v>
      </c>
    </row>
    <row r="271" spans="1:48" s="9" customFormat="1" ht="33">
      <c r="A271" s="83" t="s">
        <v>437</v>
      </c>
      <c r="B271" s="32" t="s">
        <v>53</v>
      </c>
      <c r="C271" s="32" t="s">
        <v>57</v>
      </c>
      <c r="D271" s="43" t="s">
        <v>523</v>
      </c>
      <c r="E271" s="32" t="s">
        <v>79</v>
      </c>
      <c r="F271" s="34">
        <f t="shared" si="428"/>
        <v>366654</v>
      </c>
      <c r="G271" s="34">
        <f t="shared" si="428"/>
        <v>380836</v>
      </c>
      <c r="H271" s="34">
        <f t="shared" si="428"/>
        <v>0</v>
      </c>
      <c r="I271" s="34">
        <f t="shared" si="428"/>
        <v>0</v>
      </c>
      <c r="J271" s="34">
        <f t="shared" si="428"/>
        <v>366654</v>
      </c>
      <c r="K271" s="34"/>
      <c r="L271" s="34">
        <f t="shared" si="428"/>
        <v>380836</v>
      </c>
      <c r="M271" s="34">
        <f t="shared" si="428"/>
        <v>0</v>
      </c>
      <c r="N271" s="34">
        <f t="shared" si="428"/>
        <v>0</v>
      </c>
      <c r="O271" s="34">
        <f t="shared" si="428"/>
        <v>0</v>
      </c>
      <c r="P271" s="34">
        <f t="shared" si="428"/>
        <v>366654</v>
      </c>
      <c r="Q271" s="34">
        <f t="shared" si="428"/>
        <v>0</v>
      </c>
      <c r="R271" s="34">
        <f t="shared" si="428"/>
        <v>380836</v>
      </c>
      <c r="S271" s="34">
        <f t="shared" si="429"/>
        <v>0</v>
      </c>
      <c r="T271" s="34">
        <f t="shared" si="429"/>
        <v>0</v>
      </c>
      <c r="U271" s="34">
        <f t="shared" si="429"/>
        <v>0</v>
      </c>
      <c r="V271" s="34">
        <f t="shared" si="429"/>
        <v>366654</v>
      </c>
      <c r="W271" s="34">
        <f t="shared" si="429"/>
        <v>0</v>
      </c>
      <c r="X271" s="34">
        <f t="shared" si="429"/>
        <v>380836</v>
      </c>
      <c r="Y271" s="34">
        <f t="shared" si="429"/>
        <v>0</v>
      </c>
      <c r="Z271" s="34">
        <f t="shared" si="429"/>
        <v>0</v>
      </c>
      <c r="AA271" s="34">
        <f t="shared" si="429"/>
        <v>0</v>
      </c>
      <c r="AB271" s="34">
        <f t="shared" si="429"/>
        <v>366654</v>
      </c>
      <c r="AC271" s="34">
        <f t="shared" si="429"/>
        <v>0</v>
      </c>
      <c r="AD271" s="34">
        <f t="shared" si="429"/>
        <v>380836</v>
      </c>
      <c r="AE271" s="34">
        <f t="shared" si="429"/>
        <v>0</v>
      </c>
      <c r="AF271" s="34">
        <f t="shared" si="429"/>
        <v>0</v>
      </c>
      <c r="AG271" s="34">
        <f t="shared" si="429"/>
        <v>0</v>
      </c>
      <c r="AH271" s="34">
        <f t="shared" si="430"/>
        <v>366654</v>
      </c>
      <c r="AI271" s="34">
        <f t="shared" si="430"/>
        <v>0</v>
      </c>
      <c r="AJ271" s="34">
        <f t="shared" si="430"/>
        <v>380836</v>
      </c>
      <c r="AK271" s="108">
        <f t="shared" si="430"/>
        <v>0</v>
      </c>
      <c r="AL271" s="108">
        <f t="shared" si="430"/>
        <v>0</v>
      </c>
      <c r="AM271" s="108">
        <f t="shared" si="430"/>
        <v>0</v>
      </c>
      <c r="AN271" s="34">
        <f t="shared" si="430"/>
        <v>366654</v>
      </c>
      <c r="AO271" s="34">
        <f t="shared" si="430"/>
        <v>0</v>
      </c>
      <c r="AP271" s="34">
        <f t="shared" si="430"/>
        <v>380836</v>
      </c>
      <c r="AQ271" s="108">
        <f t="shared" si="430"/>
        <v>0</v>
      </c>
      <c r="AR271" s="108">
        <f t="shared" si="430"/>
        <v>0</v>
      </c>
      <c r="AS271" s="108">
        <f t="shared" si="430"/>
        <v>0</v>
      </c>
      <c r="AT271" s="34">
        <f t="shared" si="430"/>
        <v>366654</v>
      </c>
      <c r="AU271" s="34">
        <f t="shared" si="430"/>
        <v>0</v>
      </c>
      <c r="AV271" s="34">
        <f t="shared" si="430"/>
        <v>380836</v>
      </c>
    </row>
    <row r="272" spans="1:48" s="9" customFormat="1" ht="49.5">
      <c r="A272" s="42" t="s">
        <v>176</v>
      </c>
      <c r="B272" s="32" t="s">
        <v>53</v>
      </c>
      <c r="C272" s="32" t="s">
        <v>57</v>
      </c>
      <c r="D272" s="43" t="s">
        <v>523</v>
      </c>
      <c r="E272" s="32" t="s">
        <v>175</v>
      </c>
      <c r="F272" s="34">
        <f>320470+46184</f>
        <v>366654</v>
      </c>
      <c r="G272" s="34">
        <f>319663+61173</f>
        <v>380836</v>
      </c>
      <c r="H272" s="34"/>
      <c r="I272" s="34"/>
      <c r="J272" s="34">
        <f>F272+H272</f>
        <v>366654</v>
      </c>
      <c r="K272" s="34"/>
      <c r="L272" s="34">
        <f>G272+I272</f>
        <v>380836</v>
      </c>
      <c r="M272" s="89"/>
      <c r="N272" s="89"/>
      <c r="O272" s="89"/>
      <c r="P272" s="34">
        <f>J272+M272</f>
        <v>366654</v>
      </c>
      <c r="Q272" s="34">
        <f>K272+N272</f>
        <v>0</v>
      </c>
      <c r="R272" s="34">
        <f>L272+O272</f>
        <v>380836</v>
      </c>
      <c r="S272" s="89"/>
      <c r="T272" s="89"/>
      <c r="U272" s="89"/>
      <c r="V272" s="34">
        <f>P272+S272</f>
        <v>366654</v>
      </c>
      <c r="W272" s="34">
        <f>Q272+T272</f>
        <v>0</v>
      </c>
      <c r="X272" s="34">
        <f>R272+U272</f>
        <v>380836</v>
      </c>
      <c r="Y272" s="89"/>
      <c r="Z272" s="89"/>
      <c r="AA272" s="89"/>
      <c r="AB272" s="34">
        <f>V272+Y272</f>
        <v>366654</v>
      </c>
      <c r="AC272" s="34">
        <f>W272+Z272</f>
        <v>0</v>
      </c>
      <c r="AD272" s="34">
        <f>X272+AA272</f>
        <v>380836</v>
      </c>
      <c r="AE272" s="89"/>
      <c r="AF272" s="89"/>
      <c r="AG272" s="89"/>
      <c r="AH272" s="34">
        <f>AB272+AE272</f>
        <v>366654</v>
      </c>
      <c r="AI272" s="34">
        <f>AC272+AF272</f>
        <v>0</v>
      </c>
      <c r="AJ272" s="34">
        <f>AD272+AG272</f>
        <v>380836</v>
      </c>
      <c r="AK272" s="118"/>
      <c r="AL272" s="118"/>
      <c r="AM272" s="118"/>
      <c r="AN272" s="34">
        <f>AH272+AK272</f>
        <v>366654</v>
      </c>
      <c r="AO272" s="34">
        <f>AI272+AL272</f>
        <v>0</v>
      </c>
      <c r="AP272" s="34">
        <f>AJ272+AM272</f>
        <v>380836</v>
      </c>
      <c r="AQ272" s="118"/>
      <c r="AR272" s="118"/>
      <c r="AS272" s="118"/>
      <c r="AT272" s="34">
        <f>AN272+AQ272</f>
        <v>366654</v>
      </c>
      <c r="AU272" s="34">
        <f>AO272+AR272</f>
        <v>0</v>
      </c>
      <c r="AV272" s="34">
        <f>AP272+AS272</f>
        <v>380836</v>
      </c>
    </row>
    <row r="273" spans="1:48" s="9" customFormat="1" ht="67.5">
      <c r="A273" s="31" t="s">
        <v>232</v>
      </c>
      <c r="B273" s="32" t="s">
        <v>53</v>
      </c>
      <c r="C273" s="32" t="s">
        <v>57</v>
      </c>
      <c r="D273" s="43" t="s">
        <v>376</v>
      </c>
      <c r="E273" s="28"/>
      <c r="F273" s="34">
        <f>F274</f>
        <v>21068</v>
      </c>
      <c r="G273" s="34">
        <f>G274</f>
        <v>20234</v>
      </c>
      <c r="H273" s="34">
        <f>H274</f>
        <v>0</v>
      </c>
      <c r="I273" s="34">
        <f>I274</f>
        <v>0</v>
      </c>
      <c r="J273" s="34">
        <f>J274</f>
        <v>21068</v>
      </c>
      <c r="K273" s="34"/>
      <c r="L273" s="34">
        <f>L274</f>
        <v>20234</v>
      </c>
      <c r="M273" s="34">
        <f t="shared" ref="M273:AD273" si="431">M274</f>
        <v>0</v>
      </c>
      <c r="N273" s="34">
        <f t="shared" si="431"/>
        <v>0</v>
      </c>
      <c r="O273" s="34">
        <f t="shared" si="431"/>
        <v>0</v>
      </c>
      <c r="P273" s="34">
        <f t="shared" si="431"/>
        <v>21068</v>
      </c>
      <c r="Q273" s="34">
        <f t="shared" si="431"/>
        <v>0</v>
      </c>
      <c r="R273" s="34">
        <f t="shared" si="431"/>
        <v>20234</v>
      </c>
      <c r="S273" s="34">
        <f t="shared" si="431"/>
        <v>0</v>
      </c>
      <c r="T273" s="34">
        <f t="shared" si="431"/>
        <v>0</v>
      </c>
      <c r="U273" s="34">
        <f t="shared" si="431"/>
        <v>0</v>
      </c>
      <c r="V273" s="34">
        <f t="shared" si="431"/>
        <v>21068</v>
      </c>
      <c r="W273" s="34">
        <f t="shared" si="431"/>
        <v>0</v>
      </c>
      <c r="X273" s="34">
        <f t="shared" si="431"/>
        <v>20234</v>
      </c>
      <c r="Y273" s="34">
        <f t="shared" si="431"/>
        <v>0</v>
      </c>
      <c r="Z273" s="34">
        <f t="shared" si="431"/>
        <v>0</v>
      </c>
      <c r="AA273" s="34">
        <f t="shared" si="431"/>
        <v>0</v>
      </c>
      <c r="AB273" s="34">
        <f t="shared" si="431"/>
        <v>21068</v>
      </c>
      <c r="AC273" s="34">
        <f t="shared" si="431"/>
        <v>0</v>
      </c>
      <c r="AD273" s="34">
        <f t="shared" si="431"/>
        <v>20234</v>
      </c>
      <c r="AE273" s="34">
        <f>AE274+AE285+AE281</f>
        <v>175269</v>
      </c>
      <c r="AF273" s="34">
        <f t="shared" ref="AF273:AJ273" si="432">AF274+AF285+AF281</f>
        <v>163000</v>
      </c>
      <c r="AG273" s="34">
        <f t="shared" si="432"/>
        <v>0</v>
      </c>
      <c r="AH273" s="34">
        <f t="shared" si="432"/>
        <v>196337</v>
      </c>
      <c r="AI273" s="34">
        <f t="shared" si="432"/>
        <v>163000</v>
      </c>
      <c r="AJ273" s="34">
        <f t="shared" si="432"/>
        <v>20234</v>
      </c>
      <c r="AK273" s="108">
        <f>AK274+AK285+AK281</f>
        <v>1373</v>
      </c>
      <c r="AL273" s="108">
        <f t="shared" ref="AL273:AP273" si="433">AL274+AL285+AL281</f>
        <v>0</v>
      </c>
      <c r="AM273" s="108">
        <f t="shared" si="433"/>
        <v>0</v>
      </c>
      <c r="AN273" s="34">
        <f t="shared" si="433"/>
        <v>197710</v>
      </c>
      <c r="AO273" s="34">
        <f t="shared" si="433"/>
        <v>163000</v>
      </c>
      <c r="AP273" s="34">
        <f t="shared" si="433"/>
        <v>20234</v>
      </c>
      <c r="AQ273" s="108">
        <f>AQ274+AQ285+AQ281</f>
        <v>0</v>
      </c>
      <c r="AR273" s="108">
        <f t="shared" ref="AR273:AV273" si="434">AR274+AR285+AR281</f>
        <v>0</v>
      </c>
      <c r="AS273" s="108">
        <f t="shared" si="434"/>
        <v>0</v>
      </c>
      <c r="AT273" s="34">
        <f t="shared" si="434"/>
        <v>197710</v>
      </c>
      <c r="AU273" s="34">
        <f t="shared" si="434"/>
        <v>163000</v>
      </c>
      <c r="AV273" s="34">
        <f t="shared" si="434"/>
        <v>20234</v>
      </c>
    </row>
    <row r="274" spans="1:48" s="9" customFormat="1" ht="23.25" customHeight="1">
      <c r="A274" s="74" t="s">
        <v>77</v>
      </c>
      <c r="B274" s="32" t="s">
        <v>53</v>
      </c>
      <c r="C274" s="32" t="s">
        <v>57</v>
      </c>
      <c r="D274" s="43" t="s">
        <v>377</v>
      </c>
      <c r="E274" s="28"/>
      <c r="F274" s="34">
        <f t="shared" ref="F274:G274" si="435">F275+F278</f>
        <v>21068</v>
      </c>
      <c r="G274" s="34">
        <f t="shared" si="435"/>
        <v>20234</v>
      </c>
      <c r="H274" s="34">
        <f t="shared" ref="H274:L274" si="436">H275+H278</f>
        <v>0</v>
      </c>
      <c r="I274" s="34">
        <f t="shared" si="436"/>
        <v>0</v>
      </c>
      <c r="J274" s="34">
        <f t="shared" si="436"/>
        <v>21068</v>
      </c>
      <c r="K274" s="34"/>
      <c r="L274" s="34">
        <f t="shared" si="436"/>
        <v>20234</v>
      </c>
      <c r="M274" s="34">
        <f t="shared" ref="M274:R274" si="437">M275+M278</f>
        <v>0</v>
      </c>
      <c r="N274" s="34">
        <f t="shared" si="437"/>
        <v>0</v>
      </c>
      <c r="O274" s="34">
        <f t="shared" si="437"/>
        <v>0</v>
      </c>
      <c r="P274" s="34">
        <f t="shared" si="437"/>
        <v>21068</v>
      </c>
      <c r="Q274" s="34">
        <f t="shared" si="437"/>
        <v>0</v>
      </c>
      <c r="R274" s="34">
        <f t="shared" si="437"/>
        <v>20234</v>
      </c>
      <c r="S274" s="34">
        <f t="shared" ref="S274:X274" si="438">S275+S278</f>
        <v>0</v>
      </c>
      <c r="T274" s="34">
        <f t="shared" si="438"/>
        <v>0</v>
      </c>
      <c r="U274" s="34">
        <f t="shared" si="438"/>
        <v>0</v>
      </c>
      <c r="V274" s="34">
        <f t="shared" si="438"/>
        <v>21068</v>
      </c>
      <c r="W274" s="34">
        <f t="shared" si="438"/>
        <v>0</v>
      </c>
      <c r="X274" s="34">
        <f t="shared" si="438"/>
        <v>20234</v>
      </c>
      <c r="Y274" s="34">
        <f t="shared" ref="Y274:AD274" si="439">Y275+Y278</f>
        <v>0</v>
      </c>
      <c r="Z274" s="34">
        <f t="shared" si="439"/>
        <v>0</v>
      </c>
      <c r="AA274" s="34">
        <f t="shared" si="439"/>
        <v>0</v>
      </c>
      <c r="AB274" s="34">
        <f t="shared" si="439"/>
        <v>21068</v>
      </c>
      <c r="AC274" s="34">
        <f t="shared" si="439"/>
        <v>0</v>
      </c>
      <c r="AD274" s="34">
        <f t="shared" si="439"/>
        <v>20234</v>
      </c>
      <c r="AE274" s="34">
        <f t="shared" ref="AE274:AJ274" si="440">AE275+AE278</f>
        <v>0</v>
      </c>
      <c r="AF274" s="34">
        <f t="shared" si="440"/>
        <v>0</v>
      </c>
      <c r="AG274" s="34">
        <f t="shared" si="440"/>
        <v>0</v>
      </c>
      <c r="AH274" s="34">
        <f t="shared" si="440"/>
        <v>21068</v>
      </c>
      <c r="AI274" s="34">
        <f t="shared" si="440"/>
        <v>0</v>
      </c>
      <c r="AJ274" s="34">
        <f t="shared" si="440"/>
        <v>20234</v>
      </c>
      <c r="AK274" s="108">
        <f t="shared" ref="AK274:AP274" si="441">AK275+AK278</f>
        <v>1373</v>
      </c>
      <c r="AL274" s="108">
        <f t="shared" si="441"/>
        <v>0</v>
      </c>
      <c r="AM274" s="108">
        <f t="shared" si="441"/>
        <v>0</v>
      </c>
      <c r="AN274" s="34">
        <f t="shared" si="441"/>
        <v>22441</v>
      </c>
      <c r="AO274" s="34">
        <f t="shared" si="441"/>
        <v>0</v>
      </c>
      <c r="AP274" s="34">
        <f t="shared" si="441"/>
        <v>20234</v>
      </c>
      <c r="AQ274" s="108">
        <f t="shared" ref="AQ274:AV274" si="442">AQ275+AQ278</f>
        <v>0</v>
      </c>
      <c r="AR274" s="108">
        <f t="shared" si="442"/>
        <v>0</v>
      </c>
      <c r="AS274" s="108">
        <f t="shared" si="442"/>
        <v>0</v>
      </c>
      <c r="AT274" s="34">
        <f t="shared" si="442"/>
        <v>22441</v>
      </c>
      <c r="AU274" s="34">
        <f t="shared" si="442"/>
        <v>0</v>
      </c>
      <c r="AV274" s="34">
        <f t="shared" si="442"/>
        <v>20234</v>
      </c>
    </row>
    <row r="275" spans="1:48" s="9" customFormat="1" ht="18.75">
      <c r="A275" s="51" t="s">
        <v>84</v>
      </c>
      <c r="B275" s="32" t="s">
        <v>53</v>
      </c>
      <c r="C275" s="32" t="s">
        <v>57</v>
      </c>
      <c r="D275" s="43" t="s">
        <v>415</v>
      </c>
      <c r="E275" s="28"/>
      <c r="F275" s="34">
        <f t="shared" ref="F275:U276" si="443">F276</f>
        <v>834</v>
      </c>
      <c r="G275" s="34">
        <f t="shared" si="443"/>
        <v>0</v>
      </c>
      <c r="H275" s="34">
        <f t="shared" si="443"/>
        <v>0</v>
      </c>
      <c r="I275" s="34">
        <f t="shared" si="443"/>
        <v>0</v>
      </c>
      <c r="J275" s="34">
        <f t="shared" si="443"/>
        <v>834</v>
      </c>
      <c r="K275" s="34"/>
      <c r="L275" s="34">
        <f t="shared" si="443"/>
        <v>0</v>
      </c>
      <c r="M275" s="34">
        <f t="shared" si="443"/>
        <v>0</v>
      </c>
      <c r="N275" s="34">
        <f t="shared" si="443"/>
        <v>0</v>
      </c>
      <c r="O275" s="34">
        <f t="shared" si="443"/>
        <v>0</v>
      </c>
      <c r="P275" s="34">
        <f t="shared" si="443"/>
        <v>834</v>
      </c>
      <c r="Q275" s="34">
        <f t="shared" si="443"/>
        <v>0</v>
      </c>
      <c r="R275" s="34">
        <f t="shared" si="443"/>
        <v>0</v>
      </c>
      <c r="S275" s="34">
        <f t="shared" si="443"/>
        <v>0</v>
      </c>
      <c r="T275" s="34">
        <f t="shared" si="443"/>
        <v>0</v>
      </c>
      <c r="U275" s="34">
        <f t="shared" si="443"/>
        <v>0</v>
      </c>
      <c r="V275" s="34">
        <f t="shared" ref="S275:AH276" si="444">V276</f>
        <v>834</v>
      </c>
      <c r="W275" s="34">
        <f t="shared" si="444"/>
        <v>0</v>
      </c>
      <c r="X275" s="34">
        <f t="shared" si="444"/>
        <v>0</v>
      </c>
      <c r="Y275" s="34">
        <f t="shared" si="444"/>
        <v>0</v>
      </c>
      <c r="Z275" s="34">
        <f t="shared" si="444"/>
        <v>0</v>
      </c>
      <c r="AA275" s="34">
        <f t="shared" si="444"/>
        <v>0</v>
      </c>
      <c r="AB275" s="34">
        <f t="shared" si="444"/>
        <v>834</v>
      </c>
      <c r="AC275" s="34">
        <f t="shared" si="444"/>
        <v>0</v>
      </c>
      <c r="AD275" s="34">
        <f t="shared" si="444"/>
        <v>0</v>
      </c>
      <c r="AE275" s="34">
        <f t="shared" si="444"/>
        <v>0</v>
      </c>
      <c r="AF275" s="34">
        <f t="shared" si="444"/>
        <v>0</v>
      </c>
      <c r="AG275" s="34">
        <f t="shared" si="444"/>
        <v>0</v>
      </c>
      <c r="AH275" s="34">
        <f t="shared" si="444"/>
        <v>834</v>
      </c>
      <c r="AI275" s="34">
        <f t="shared" ref="AH275:AV276" si="445">AI276</f>
        <v>0</v>
      </c>
      <c r="AJ275" s="34">
        <f t="shared" si="445"/>
        <v>0</v>
      </c>
      <c r="AK275" s="108">
        <f t="shared" si="445"/>
        <v>1373</v>
      </c>
      <c r="AL275" s="108">
        <f t="shared" si="445"/>
        <v>0</v>
      </c>
      <c r="AM275" s="108">
        <f t="shared" si="445"/>
        <v>0</v>
      </c>
      <c r="AN275" s="34">
        <f t="shared" si="445"/>
        <v>2207</v>
      </c>
      <c r="AO275" s="34">
        <f t="shared" si="445"/>
        <v>0</v>
      </c>
      <c r="AP275" s="34">
        <f t="shared" si="445"/>
        <v>0</v>
      </c>
      <c r="AQ275" s="108">
        <f t="shared" si="445"/>
        <v>0</v>
      </c>
      <c r="AR275" s="108">
        <f t="shared" si="445"/>
        <v>0</v>
      </c>
      <c r="AS275" s="108">
        <f t="shared" si="445"/>
        <v>0</v>
      </c>
      <c r="AT275" s="34">
        <f t="shared" si="445"/>
        <v>2207</v>
      </c>
      <c r="AU275" s="34">
        <f t="shared" si="445"/>
        <v>0</v>
      </c>
      <c r="AV275" s="34">
        <f t="shared" si="445"/>
        <v>0</v>
      </c>
    </row>
    <row r="276" spans="1:48" s="9" customFormat="1" ht="33">
      <c r="A276" s="31" t="s">
        <v>219</v>
      </c>
      <c r="B276" s="32" t="s">
        <v>53</v>
      </c>
      <c r="C276" s="32" t="s">
        <v>57</v>
      </c>
      <c r="D276" s="43" t="s">
        <v>415</v>
      </c>
      <c r="E276" s="32" t="s">
        <v>85</v>
      </c>
      <c r="F276" s="34">
        <f t="shared" si="443"/>
        <v>834</v>
      </c>
      <c r="G276" s="34">
        <f t="shared" si="443"/>
        <v>0</v>
      </c>
      <c r="H276" s="34">
        <f t="shared" si="443"/>
        <v>0</v>
      </c>
      <c r="I276" s="34">
        <f t="shared" si="443"/>
        <v>0</v>
      </c>
      <c r="J276" s="34">
        <f t="shared" si="443"/>
        <v>834</v>
      </c>
      <c r="K276" s="34"/>
      <c r="L276" s="34">
        <f t="shared" si="443"/>
        <v>0</v>
      </c>
      <c r="M276" s="34">
        <f t="shared" si="443"/>
        <v>0</v>
      </c>
      <c r="N276" s="34">
        <f t="shared" si="443"/>
        <v>0</v>
      </c>
      <c r="O276" s="34">
        <f t="shared" si="443"/>
        <v>0</v>
      </c>
      <c r="P276" s="34">
        <f t="shared" si="443"/>
        <v>834</v>
      </c>
      <c r="Q276" s="34">
        <f t="shared" si="443"/>
        <v>0</v>
      </c>
      <c r="R276" s="34">
        <f t="shared" si="443"/>
        <v>0</v>
      </c>
      <c r="S276" s="34">
        <f t="shared" si="444"/>
        <v>0</v>
      </c>
      <c r="T276" s="34">
        <f t="shared" si="444"/>
        <v>0</v>
      </c>
      <c r="U276" s="34">
        <f t="shared" si="444"/>
        <v>0</v>
      </c>
      <c r="V276" s="34">
        <f t="shared" si="444"/>
        <v>834</v>
      </c>
      <c r="W276" s="34">
        <f t="shared" si="444"/>
        <v>0</v>
      </c>
      <c r="X276" s="34">
        <f t="shared" si="444"/>
        <v>0</v>
      </c>
      <c r="Y276" s="34">
        <f t="shared" si="444"/>
        <v>0</v>
      </c>
      <c r="Z276" s="34">
        <f t="shared" si="444"/>
        <v>0</v>
      </c>
      <c r="AA276" s="34">
        <f t="shared" si="444"/>
        <v>0</v>
      </c>
      <c r="AB276" s="34">
        <f t="shared" si="444"/>
        <v>834</v>
      </c>
      <c r="AC276" s="34">
        <f t="shared" si="444"/>
        <v>0</v>
      </c>
      <c r="AD276" s="34">
        <f t="shared" si="444"/>
        <v>0</v>
      </c>
      <c r="AE276" s="34">
        <f t="shared" si="444"/>
        <v>0</v>
      </c>
      <c r="AF276" s="34">
        <f t="shared" si="444"/>
        <v>0</v>
      </c>
      <c r="AG276" s="34">
        <f t="shared" si="444"/>
        <v>0</v>
      </c>
      <c r="AH276" s="34">
        <f t="shared" si="445"/>
        <v>834</v>
      </c>
      <c r="AI276" s="34">
        <f t="shared" si="445"/>
        <v>0</v>
      </c>
      <c r="AJ276" s="34">
        <f t="shared" si="445"/>
        <v>0</v>
      </c>
      <c r="AK276" s="108">
        <f t="shared" si="445"/>
        <v>1373</v>
      </c>
      <c r="AL276" s="108">
        <f t="shared" si="445"/>
        <v>0</v>
      </c>
      <c r="AM276" s="108">
        <f t="shared" si="445"/>
        <v>0</v>
      </c>
      <c r="AN276" s="34">
        <f t="shared" si="445"/>
        <v>2207</v>
      </c>
      <c r="AO276" s="34">
        <f t="shared" si="445"/>
        <v>0</v>
      </c>
      <c r="AP276" s="34">
        <f t="shared" si="445"/>
        <v>0</v>
      </c>
      <c r="AQ276" s="108">
        <f t="shared" si="445"/>
        <v>0</v>
      </c>
      <c r="AR276" s="108">
        <f t="shared" si="445"/>
        <v>0</v>
      </c>
      <c r="AS276" s="108">
        <f t="shared" si="445"/>
        <v>0</v>
      </c>
      <c r="AT276" s="34">
        <f t="shared" si="445"/>
        <v>2207</v>
      </c>
      <c r="AU276" s="34">
        <f t="shared" si="445"/>
        <v>0</v>
      </c>
      <c r="AV276" s="34">
        <f t="shared" si="445"/>
        <v>0</v>
      </c>
    </row>
    <row r="277" spans="1:48" s="9" customFormat="1" ht="16.5">
      <c r="A277" s="31" t="s">
        <v>84</v>
      </c>
      <c r="B277" s="32" t="s">
        <v>53</v>
      </c>
      <c r="C277" s="32" t="s">
        <v>57</v>
      </c>
      <c r="D277" s="43" t="s">
        <v>415</v>
      </c>
      <c r="E277" s="32" t="s">
        <v>199</v>
      </c>
      <c r="F277" s="34">
        <v>834</v>
      </c>
      <c r="G277" s="34"/>
      <c r="H277" s="34"/>
      <c r="I277" s="34"/>
      <c r="J277" s="34">
        <f>F277+H277</f>
        <v>834</v>
      </c>
      <c r="K277" s="34"/>
      <c r="L277" s="34">
        <f>G277+I277</f>
        <v>0</v>
      </c>
      <c r="M277" s="89"/>
      <c r="N277" s="89"/>
      <c r="O277" s="89"/>
      <c r="P277" s="34">
        <f>J277+M277</f>
        <v>834</v>
      </c>
      <c r="Q277" s="34">
        <f>K277+N277</f>
        <v>0</v>
      </c>
      <c r="R277" s="34">
        <f>L277+O277</f>
        <v>0</v>
      </c>
      <c r="S277" s="89"/>
      <c r="T277" s="89"/>
      <c r="U277" s="89"/>
      <c r="V277" s="34">
        <f>P277+S277</f>
        <v>834</v>
      </c>
      <c r="W277" s="34">
        <f>Q277+T277</f>
        <v>0</v>
      </c>
      <c r="X277" s="34">
        <f>R277+U277</f>
        <v>0</v>
      </c>
      <c r="Y277" s="89"/>
      <c r="Z277" s="89"/>
      <c r="AA277" s="89"/>
      <c r="AB277" s="34">
        <f>V277+Y277</f>
        <v>834</v>
      </c>
      <c r="AC277" s="34">
        <f>W277+Z277</f>
        <v>0</v>
      </c>
      <c r="AD277" s="34">
        <f>X277+AA277</f>
        <v>0</v>
      </c>
      <c r="AE277" s="89"/>
      <c r="AF277" s="89"/>
      <c r="AG277" s="89"/>
      <c r="AH277" s="34">
        <f>AB277+AE277</f>
        <v>834</v>
      </c>
      <c r="AI277" s="34">
        <f>AC277+AF277</f>
        <v>0</v>
      </c>
      <c r="AJ277" s="34">
        <f>AD277+AG277</f>
        <v>0</v>
      </c>
      <c r="AK277" s="34">
        <v>1373</v>
      </c>
      <c r="AL277" s="89"/>
      <c r="AM277" s="89"/>
      <c r="AN277" s="34">
        <f>AH277+AK277</f>
        <v>2207</v>
      </c>
      <c r="AO277" s="34">
        <f>AI277+AL277</f>
        <v>0</v>
      </c>
      <c r="AP277" s="34">
        <f>AJ277+AM277</f>
        <v>0</v>
      </c>
      <c r="AQ277" s="34"/>
      <c r="AR277" s="89"/>
      <c r="AS277" s="89"/>
      <c r="AT277" s="34">
        <f>AN277+AQ277</f>
        <v>2207</v>
      </c>
      <c r="AU277" s="34">
        <f>AO277+AR277</f>
        <v>0</v>
      </c>
      <c r="AV277" s="34">
        <f>AP277+AS277</f>
        <v>0</v>
      </c>
    </row>
    <row r="278" spans="1:48" s="9" customFormat="1" ht="18.75">
      <c r="A278" s="31" t="s">
        <v>102</v>
      </c>
      <c r="B278" s="32" t="s">
        <v>53</v>
      </c>
      <c r="C278" s="32" t="s">
        <v>57</v>
      </c>
      <c r="D278" s="43" t="s">
        <v>386</v>
      </c>
      <c r="E278" s="28"/>
      <c r="F278" s="34">
        <f t="shared" ref="F278:U278" si="446">F279</f>
        <v>20234</v>
      </c>
      <c r="G278" s="34">
        <f t="shared" si="446"/>
        <v>20234</v>
      </c>
      <c r="H278" s="34">
        <f t="shared" si="446"/>
        <v>0</v>
      </c>
      <c r="I278" s="34">
        <f t="shared" si="446"/>
        <v>0</v>
      </c>
      <c r="J278" s="34">
        <f t="shared" si="446"/>
        <v>20234</v>
      </c>
      <c r="K278" s="34"/>
      <c r="L278" s="34">
        <f t="shared" si="446"/>
        <v>20234</v>
      </c>
      <c r="M278" s="34">
        <f t="shared" si="446"/>
        <v>0</v>
      </c>
      <c r="N278" s="34">
        <f t="shared" si="446"/>
        <v>0</v>
      </c>
      <c r="O278" s="34">
        <f t="shared" si="446"/>
        <v>0</v>
      </c>
      <c r="P278" s="34">
        <f t="shared" si="446"/>
        <v>20234</v>
      </c>
      <c r="Q278" s="34">
        <f t="shared" si="446"/>
        <v>0</v>
      </c>
      <c r="R278" s="34">
        <f t="shared" si="446"/>
        <v>20234</v>
      </c>
      <c r="S278" s="34">
        <f t="shared" si="446"/>
        <v>0</v>
      </c>
      <c r="T278" s="34">
        <f t="shared" si="446"/>
        <v>0</v>
      </c>
      <c r="U278" s="34">
        <f t="shared" si="446"/>
        <v>0</v>
      </c>
      <c r="V278" s="34">
        <f t="shared" ref="V278:AH278" si="447">V279</f>
        <v>20234</v>
      </c>
      <c r="W278" s="34">
        <f t="shared" si="447"/>
        <v>0</v>
      </c>
      <c r="X278" s="34">
        <f t="shared" si="447"/>
        <v>20234</v>
      </c>
      <c r="Y278" s="34">
        <f t="shared" si="447"/>
        <v>0</v>
      </c>
      <c r="Z278" s="34">
        <f t="shared" si="447"/>
        <v>0</v>
      </c>
      <c r="AA278" s="34">
        <f t="shared" si="447"/>
        <v>0</v>
      </c>
      <c r="AB278" s="34">
        <f t="shared" si="447"/>
        <v>20234</v>
      </c>
      <c r="AC278" s="34">
        <f t="shared" si="447"/>
        <v>0</v>
      </c>
      <c r="AD278" s="34">
        <f t="shared" si="447"/>
        <v>20234</v>
      </c>
      <c r="AE278" s="34">
        <f t="shared" si="447"/>
        <v>0</v>
      </c>
      <c r="AF278" s="34">
        <f t="shared" si="447"/>
        <v>0</v>
      </c>
      <c r="AG278" s="34">
        <f t="shared" si="447"/>
        <v>0</v>
      </c>
      <c r="AH278" s="34">
        <f t="shared" si="447"/>
        <v>20234</v>
      </c>
      <c r="AI278" s="34">
        <f t="shared" ref="AI278:AV278" si="448">AI279</f>
        <v>0</v>
      </c>
      <c r="AJ278" s="34">
        <f t="shared" si="448"/>
        <v>20234</v>
      </c>
      <c r="AK278" s="108">
        <f t="shared" si="448"/>
        <v>0</v>
      </c>
      <c r="AL278" s="108">
        <f t="shared" si="448"/>
        <v>0</v>
      </c>
      <c r="AM278" s="108">
        <f t="shared" si="448"/>
        <v>0</v>
      </c>
      <c r="AN278" s="34">
        <f t="shared" si="448"/>
        <v>20234</v>
      </c>
      <c r="AO278" s="34">
        <f t="shared" si="448"/>
        <v>0</v>
      </c>
      <c r="AP278" s="34">
        <f t="shared" si="448"/>
        <v>20234</v>
      </c>
      <c r="AQ278" s="108">
        <f t="shared" si="448"/>
        <v>0</v>
      </c>
      <c r="AR278" s="108">
        <f t="shared" si="448"/>
        <v>0</v>
      </c>
      <c r="AS278" s="108">
        <f t="shared" si="448"/>
        <v>0</v>
      </c>
      <c r="AT278" s="34">
        <f t="shared" si="448"/>
        <v>20234</v>
      </c>
      <c r="AU278" s="34">
        <f t="shared" si="448"/>
        <v>0</v>
      </c>
      <c r="AV278" s="34">
        <f t="shared" si="448"/>
        <v>20234</v>
      </c>
    </row>
    <row r="279" spans="1:48" s="9" customFormat="1" ht="33">
      <c r="A279" s="83" t="s">
        <v>437</v>
      </c>
      <c r="B279" s="32" t="s">
        <v>53</v>
      </c>
      <c r="C279" s="32" t="s">
        <v>57</v>
      </c>
      <c r="D279" s="43" t="s">
        <v>386</v>
      </c>
      <c r="E279" s="32" t="s">
        <v>79</v>
      </c>
      <c r="F279" s="34">
        <f>F280</f>
        <v>20234</v>
      </c>
      <c r="G279" s="34">
        <f>G280</f>
        <v>20234</v>
      </c>
      <c r="H279" s="34">
        <f>H280</f>
        <v>0</v>
      </c>
      <c r="I279" s="34">
        <f>I280</f>
        <v>0</v>
      </c>
      <c r="J279" s="34">
        <f>J280</f>
        <v>20234</v>
      </c>
      <c r="K279" s="34"/>
      <c r="L279" s="34">
        <f t="shared" ref="L279:AV279" si="449">L280</f>
        <v>20234</v>
      </c>
      <c r="M279" s="34">
        <f t="shared" si="449"/>
        <v>0</v>
      </c>
      <c r="N279" s="34">
        <f t="shared" si="449"/>
        <v>0</v>
      </c>
      <c r="O279" s="34">
        <f t="shared" si="449"/>
        <v>0</v>
      </c>
      <c r="P279" s="34">
        <f t="shared" si="449"/>
        <v>20234</v>
      </c>
      <c r="Q279" s="34">
        <f t="shared" si="449"/>
        <v>0</v>
      </c>
      <c r="R279" s="34">
        <f t="shared" si="449"/>
        <v>20234</v>
      </c>
      <c r="S279" s="34">
        <f t="shared" si="449"/>
        <v>0</v>
      </c>
      <c r="T279" s="34">
        <f t="shared" si="449"/>
        <v>0</v>
      </c>
      <c r="U279" s="34">
        <f t="shared" si="449"/>
        <v>0</v>
      </c>
      <c r="V279" s="34">
        <f t="shared" si="449"/>
        <v>20234</v>
      </c>
      <c r="W279" s="34">
        <f t="shared" si="449"/>
        <v>0</v>
      </c>
      <c r="X279" s="34">
        <f t="shared" si="449"/>
        <v>20234</v>
      </c>
      <c r="Y279" s="34">
        <f t="shared" si="449"/>
        <v>0</v>
      </c>
      <c r="Z279" s="34">
        <f t="shared" si="449"/>
        <v>0</v>
      </c>
      <c r="AA279" s="34">
        <f t="shared" si="449"/>
        <v>0</v>
      </c>
      <c r="AB279" s="34">
        <f t="shared" si="449"/>
        <v>20234</v>
      </c>
      <c r="AC279" s="34">
        <f t="shared" si="449"/>
        <v>0</v>
      </c>
      <c r="AD279" s="34">
        <f t="shared" si="449"/>
        <v>20234</v>
      </c>
      <c r="AE279" s="34">
        <f t="shared" si="449"/>
        <v>0</v>
      </c>
      <c r="AF279" s="34">
        <f t="shared" si="449"/>
        <v>0</v>
      </c>
      <c r="AG279" s="34">
        <f t="shared" si="449"/>
        <v>0</v>
      </c>
      <c r="AH279" s="34">
        <f t="shared" si="449"/>
        <v>20234</v>
      </c>
      <c r="AI279" s="34">
        <f t="shared" si="449"/>
        <v>0</v>
      </c>
      <c r="AJ279" s="34">
        <f t="shared" si="449"/>
        <v>20234</v>
      </c>
      <c r="AK279" s="108">
        <f t="shared" si="449"/>
        <v>0</v>
      </c>
      <c r="AL279" s="108">
        <f t="shared" si="449"/>
        <v>0</v>
      </c>
      <c r="AM279" s="108">
        <f t="shared" si="449"/>
        <v>0</v>
      </c>
      <c r="AN279" s="34">
        <f t="shared" si="449"/>
        <v>20234</v>
      </c>
      <c r="AO279" s="34">
        <f t="shared" si="449"/>
        <v>0</v>
      </c>
      <c r="AP279" s="34">
        <f t="shared" si="449"/>
        <v>20234</v>
      </c>
      <c r="AQ279" s="108">
        <f t="shared" si="449"/>
        <v>0</v>
      </c>
      <c r="AR279" s="108">
        <f t="shared" si="449"/>
        <v>0</v>
      </c>
      <c r="AS279" s="108">
        <f t="shared" si="449"/>
        <v>0</v>
      </c>
      <c r="AT279" s="34">
        <f t="shared" si="449"/>
        <v>20234</v>
      </c>
      <c r="AU279" s="34">
        <f t="shared" si="449"/>
        <v>0</v>
      </c>
      <c r="AV279" s="34">
        <f t="shared" si="449"/>
        <v>20234</v>
      </c>
    </row>
    <row r="280" spans="1:48" s="9" customFormat="1" ht="49.5">
      <c r="A280" s="42" t="s">
        <v>176</v>
      </c>
      <c r="B280" s="32" t="s">
        <v>53</v>
      </c>
      <c r="C280" s="32" t="s">
        <v>57</v>
      </c>
      <c r="D280" s="43" t="s">
        <v>386</v>
      </c>
      <c r="E280" s="32" t="s">
        <v>175</v>
      </c>
      <c r="F280" s="34">
        <v>20234</v>
      </c>
      <c r="G280" s="34">
        <v>20234</v>
      </c>
      <c r="H280" s="34"/>
      <c r="I280" s="34"/>
      <c r="J280" s="34">
        <f>F280+H280</f>
        <v>20234</v>
      </c>
      <c r="K280" s="34"/>
      <c r="L280" s="34">
        <f>G280+I280</f>
        <v>20234</v>
      </c>
      <c r="M280" s="89"/>
      <c r="N280" s="89"/>
      <c r="O280" s="89"/>
      <c r="P280" s="34">
        <f>J280+M280</f>
        <v>20234</v>
      </c>
      <c r="Q280" s="34">
        <f>K280+N280</f>
        <v>0</v>
      </c>
      <c r="R280" s="34">
        <f>L280+O280</f>
        <v>20234</v>
      </c>
      <c r="S280" s="89"/>
      <c r="T280" s="89"/>
      <c r="U280" s="89"/>
      <c r="V280" s="34">
        <f>P280+S280</f>
        <v>20234</v>
      </c>
      <c r="W280" s="34">
        <f>Q280+T280</f>
        <v>0</v>
      </c>
      <c r="X280" s="34">
        <f>R280+U280</f>
        <v>20234</v>
      </c>
      <c r="Y280" s="89"/>
      <c r="Z280" s="89"/>
      <c r="AA280" s="89"/>
      <c r="AB280" s="34">
        <f>V280+Y280</f>
        <v>20234</v>
      </c>
      <c r="AC280" s="34">
        <f>W280+Z280</f>
        <v>0</v>
      </c>
      <c r="AD280" s="34">
        <f>X280+AA280</f>
        <v>20234</v>
      </c>
      <c r="AE280" s="89"/>
      <c r="AF280" s="89"/>
      <c r="AG280" s="89"/>
      <c r="AH280" s="34">
        <f>AB280+AE280</f>
        <v>20234</v>
      </c>
      <c r="AI280" s="34">
        <f>AC280+AF280</f>
        <v>0</v>
      </c>
      <c r="AJ280" s="34">
        <f>AD280+AG280</f>
        <v>20234</v>
      </c>
      <c r="AK280" s="118"/>
      <c r="AL280" s="118"/>
      <c r="AM280" s="118"/>
      <c r="AN280" s="34">
        <f>AH280+AK280</f>
        <v>20234</v>
      </c>
      <c r="AO280" s="34">
        <f>AI280+AL280</f>
        <v>0</v>
      </c>
      <c r="AP280" s="34">
        <f>AJ280+AM280</f>
        <v>20234</v>
      </c>
      <c r="AQ280" s="118"/>
      <c r="AR280" s="118"/>
      <c r="AS280" s="118"/>
      <c r="AT280" s="34">
        <f>AN280+AQ280</f>
        <v>20234</v>
      </c>
      <c r="AU280" s="34">
        <f>AO280+AR280</f>
        <v>0</v>
      </c>
      <c r="AV280" s="34">
        <f>AP280+AS280</f>
        <v>20234</v>
      </c>
    </row>
    <row r="281" spans="1:48" s="9" customFormat="1" ht="16.5">
      <c r="A281" s="118" t="s">
        <v>534</v>
      </c>
      <c r="B281" s="113" t="s">
        <v>53</v>
      </c>
      <c r="C281" s="113" t="s">
        <v>57</v>
      </c>
      <c r="D281" s="117" t="s">
        <v>555</v>
      </c>
      <c r="E281" s="113"/>
      <c r="F281" s="108"/>
      <c r="G281" s="108"/>
      <c r="H281" s="108"/>
      <c r="I281" s="108"/>
      <c r="J281" s="108"/>
      <c r="K281" s="108"/>
      <c r="L281" s="108"/>
      <c r="M281" s="118"/>
      <c r="N281" s="118"/>
      <c r="O281" s="118"/>
      <c r="P281" s="108"/>
      <c r="Q281" s="108"/>
      <c r="R281" s="108"/>
      <c r="S281" s="118"/>
      <c r="T281" s="118"/>
      <c r="U281" s="118"/>
      <c r="V281" s="108"/>
      <c r="W281" s="108"/>
      <c r="X281" s="108"/>
      <c r="Y281" s="118"/>
      <c r="Z281" s="118"/>
      <c r="AA281" s="118"/>
      <c r="AB281" s="108"/>
      <c r="AC281" s="108"/>
      <c r="AD281" s="108"/>
      <c r="AE281" s="108">
        <f>AE282</f>
        <v>163000</v>
      </c>
      <c r="AF281" s="108">
        <f t="shared" ref="AF281:AU283" si="450">AF282</f>
        <v>163000</v>
      </c>
      <c r="AG281" s="118">
        <f t="shared" si="450"/>
        <v>0</v>
      </c>
      <c r="AH281" s="108">
        <f t="shared" si="450"/>
        <v>163000</v>
      </c>
      <c r="AI281" s="108">
        <f t="shared" si="450"/>
        <v>163000</v>
      </c>
      <c r="AJ281" s="118">
        <f t="shared" si="450"/>
        <v>0</v>
      </c>
      <c r="AK281" s="108">
        <f>AK282</f>
        <v>0</v>
      </c>
      <c r="AL281" s="108">
        <f t="shared" si="450"/>
        <v>0</v>
      </c>
      <c r="AM281" s="118">
        <f t="shared" si="450"/>
        <v>0</v>
      </c>
      <c r="AN281" s="108">
        <f t="shared" si="450"/>
        <v>163000</v>
      </c>
      <c r="AO281" s="108">
        <f t="shared" si="450"/>
        <v>163000</v>
      </c>
      <c r="AP281" s="118">
        <f t="shared" si="450"/>
        <v>0</v>
      </c>
      <c r="AQ281" s="108">
        <f>AQ282</f>
        <v>0</v>
      </c>
      <c r="AR281" s="108">
        <f t="shared" si="450"/>
        <v>0</v>
      </c>
      <c r="AS281" s="118">
        <f t="shared" si="450"/>
        <v>0</v>
      </c>
      <c r="AT281" s="108">
        <f t="shared" si="450"/>
        <v>163000</v>
      </c>
      <c r="AU281" s="108">
        <f t="shared" si="450"/>
        <v>163000</v>
      </c>
      <c r="AV281" s="118">
        <f t="shared" ref="AR281:AV283" si="451">AV282</f>
        <v>0</v>
      </c>
    </row>
    <row r="282" spans="1:48" s="9" customFormat="1" ht="115.5">
      <c r="A282" s="114" t="s">
        <v>557</v>
      </c>
      <c r="B282" s="113" t="s">
        <v>53</v>
      </c>
      <c r="C282" s="113" t="s">
        <v>57</v>
      </c>
      <c r="D282" s="117" t="s">
        <v>556</v>
      </c>
      <c r="E282" s="113"/>
      <c r="F282" s="108"/>
      <c r="G282" s="108"/>
      <c r="H282" s="108"/>
      <c r="I282" s="108"/>
      <c r="J282" s="108"/>
      <c r="K282" s="108"/>
      <c r="L282" s="108"/>
      <c r="M282" s="118"/>
      <c r="N282" s="118"/>
      <c r="O282" s="118"/>
      <c r="P282" s="108"/>
      <c r="Q282" s="108"/>
      <c r="R282" s="108"/>
      <c r="S282" s="118"/>
      <c r="T282" s="118"/>
      <c r="U282" s="118"/>
      <c r="V282" s="108"/>
      <c r="W282" s="108"/>
      <c r="X282" s="108"/>
      <c r="Y282" s="118"/>
      <c r="Z282" s="118"/>
      <c r="AA282" s="118"/>
      <c r="AB282" s="108"/>
      <c r="AC282" s="108"/>
      <c r="AD282" s="108"/>
      <c r="AE282" s="108">
        <f>AE283</f>
        <v>163000</v>
      </c>
      <c r="AF282" s="108">
        <f t="shared" si="450"/>
        <v>163000</v>
      </c>
      <c r="AG282" s="118">
        <f t="shared" si="450"/>
        <v>0</v>
      </c>
      <c r="AH282" s="108">
        <f t="shared" si="450"/>
        <v>163000</v>
      </c>
      <c r="AI282" s="108">
        <f t="shared" si="450"/>
        <v>163000</v>
      </c>
      <c r="AJ282" s="118">
        <f t="shared" si="450"/>
        <v>0</v>
      </c>
      <c r="AK282" s="108">
        <f>AK283</f>
        <v>0</v>
      </c>
      <c r="AL282" s="108">
        <f t="shared" si="450"/>
        <v>0</v>
      </c>
      <c r="AM282" s="118">
        <f t="shared" si="450"/>
        <v>0</v>
      </c>
      <c r="AN282" s="108">
        <f t="shared" si="450"/>
        <v>163000</v>
      </c>
      <c r="AO282" s="108">
        <f t="shared" si="450"/>
        <v>163000</v>
      </c>
      <c r="AP282" s="118">
        <f t="shared" si="450"/>
        <v>0</v>
      </c>
      <c r="AQ282" s="108">
        <f>AQ283</f>
        <v>0</v>
      </c>
      <c r="AR282" s="108">
        <f t="shared" si="451"/>
        <v>0</v>
      </c>
      <c r="AS282" s="118">
        <f t="shared" si="451"/>
        <v>0</v>
      </c>
      <c r="AT282" s="108">
        <f t="shared" si="451"/>
        <v>163000</v>
      </c>
      <c r="AU282" s="108">
        <f t="shared" si="451"/>
        <v>163000</v>
      </c>
      <c r="AV282" s="118">
        <f t="shared" si="451"/>
        <v>0</v>
      </c>
    </row>
    <row r="283" spans="1:48" s="9" customFormat="1" ht="33">
      <c r="A283" s="119" t="s">
        <v>548</v>
      </c>
      <c r="B283" s="113" t="s">
        <v>53</v>
      </c>
      <c r="C283" s="113" t="s">
        <v>57</v>
      </c>
      <c r="D283" s="117" t="s">
        <v>556</v>
      </c>
      <c r="E283" s="113" t="s">
        <v>79</v>
      </c>
      <c r="F283" s="108"/>
      <c r="G283" s="108"/>
      <c r="H283" s="108"/>
      <c r="I283" s="108"/>
      <c r="J283" s="108"/>
      <c r="K283" s="108"/>
      <c r="L283" s="108"/>
      <c r="M283" s="118"/>
      <c r="N283" s="118"/>
      <c r="O283" s="118"/>
      <c r="P283" s="108"/>
      <c r="Q283" s="108"/>
      <c r="R283" s="108"/>
      <c r="S283" s="118"/>
      <c r="T283" s="118"/>
      <c r="U283" s="118"/>
      <c r="V283" s="108"/>
      <c r="W283" s="108"/>
      <c r="X283" s="108"/>
      <c r="Y283" s="118"/>
      <c r="Z283" s="118"/>
      <c r="AA283" s="118"/>
      <c r="AB283" s="108"/>
      <c r="AC283" s="108"/>
      <c r="AD283" s="108"/>
      <c r="AE283" s="108">
        <f>AE284</f>
        <v>163000</v>
      </c>
      <c r="AF283" s="108">
        <f t="shared" si="450"/>
        <v>163000</v>
      </c>
      <c r="AG283" s="118">
        <f t="shared" si="450"/>
        <v>0</v>
      </c>
      <c r="AH283" s="108">
        <f t="shared" si="450"/>
        <v>163000</v>
      </c>
      <c r="AI283" s="108">
        <f t="shared" si="450"/>
        <v>163000</v>
      </c>
      <c r="AJ283" s="118">
        <f t="shared" si="450"/>
        <v>0</v>
      </c>
      <c r="AK283" s="108">
        <f>AK284</f>
        <v>0</v>
      </c>
      <c r="AL283" s="108">
        <f t="shared" si="450"/>
        <v>0</v>
      </c>
      <c r="AM283" s="118">
        <f t="shared" si="450"/>
        <v>0</v>
      </c>
      <c r="AN283" s="108">
        <f t="shared" si="450"/>
        <v>163000</v>
      </c>
      <c r="AO283" s="108">
        <f t="shared" si="450"/>
        <v>163000</v>
      </c>
      <c r="AP283" s="118">
        <f t="shared" si="450"/>
        <v>0</v>
      </c>
      <c r="AQ283" s="108">
        <f>AQ284</f>
        <v>0</v>
      </c>
      <c r="AR283" s="108">
        <f t="shared" si="451"/>
        <v>0</v>
      </c>
      <c r="AS283" s="118">
        <f t="shared" si="451"/>
        <v>0</v>
      </c>
      <c r="AT283" s="108">
        <f t="shared" si="451"/>
        <v>163000</v>
      </c>
      <c r="AU283" s="108">
        <f t="shared" si="451"/>
        <v>163000</v>
      </c>
      <c r="AV283" s="118">
        <f t="shared" si="451"/>
        <v>0</v>
      </c>
    </row>
    <row r="284" spans="1:48" s="9" customFormat="1" ht="49.5">
      <c r="A284" s="119" t="s">
        <v>176</v>
      </c>
      <c r="B284" s="113" t="s">
        <v>53</v>
      </c>
      <c r="C284" s="113" t="s">
        <v>57</v>
      </c>
      <c r="D284" s="117" t="s">
        <v>556</v>
      </c>
      <c r="E284" s="113" t="s">
        <v>175</v>
      </c>
      <c r="F284" s="108"/>
      <c r="G284" s="108"/>
      <c r="H284" s="108"/>
      <c r="I284" s="108"/>
      <c r="J284" s="108"/>
      <c r="K284" s="108"/>
      <c r="L284" s="108"/>
      <c r="M284" s="118"/>
      <c r="N284" s="118"/>
      <c r="O284" s="118"/>
      <c r="P284" s="108"/>
      <c r="Q284" s="108"/>
      <c r="R284" s="108"/>
      <c r="S284" s="118"/>
      <c r="T284" s="118"/>
      <c r="U284" s="118"/>
      <c r="V284" s="108"/>
      <c r="W284" s="108"/>
      <c r="X284" s="108"/>
      <c r="Y284" s="118"/>
      <c r="Z284" s="118"/>
      <c r="AA284" s="118"/>
      <c r="AB284" s="108"/>
      <c r="AC284" s="108"/>
      <c r="AD284" s="108"/>
      <c r="AE284" s="108">
        <v>163000</v>
      </c>
      <c r="AF284" s="108">
        <v>163000</v>
      </c>
      <c r="AG284" s="118"/>
      <c r="AH284" s="108">
        <f>AB284+AE284</f>
        <v>163000</v>
      </c>
      <c r="AI284" s="108">
        <f>AC284+AF284</f>
        <v>163000</v>
      </c>
      <c r="AJ284" s="108">
        <f>AD284+AG284</f>
        <v>0</v>
      </c>
      <c r="AK284" s="108"/>
      <c r="AL284" s="108"/>
      <c r="AM284" s="118"/>
      <c r="AN284" s="108">
        <f>AH284+AK284</f>
        <v>163000</v>
      </c>
      <c r="AO284" s="108">
        <f>AI284+AL284</f>
        <v>163000</v>
      </c>
      <c r="AP284" s="108">
        <f>AJ284+AM284</f>
        <v>0</v>
      </c>
      <c r="AQ284" s="108"/>
      <c r="AR284" s="108"/>
      <c r="AS284" s="118"/>
      <c r="AT284" s="108">
        <f>AN284+AQ284</f>
        <v>163000</v>
      </c>
      <c r="AU284" s="108">
        <f>AO284+AR284</f>
        <v>163000</v>
      </c>
      <c r="AV284" s="108">
        <f>AP284+AS284</f>
        <v>0</v>
      </c>
    </row>
    <row r="285" spans="1:48" s="9" customFormat="1" ht="118.5">
      <c r="A285" s="119" t="s">
        <v>553</v>
      </c>
      <c r="B285" s="113" t="s">
        <v>53</v>
      </c>
      <c r="C285" s="113" t="s">
        <v>57</v>
      </c>
      <c r="D285" s="120" t="s">
        <v>554</v>
      </c>
      <c r="E285" s="113"/>
      <c r="F285" s="108"/>
      <c r="G285" s="108"/>
      <c r="H285" s="108"/>
      <c r="I285" s="108"/>
      <c r="J285" s="108"/>
      <c r="K285" s="108"/>
      <c r="L285" s="108"/>
      <c r="M285" s="118"/>
      <c r="N285" s="118"/>
      <c r="O285" s="118"/>
      <c r="P285" s="108"/>
      <c r="Q285" s="108"/>
      <c r="R285" s="108"/>
      <c r="S285" s="118"/>
      <c r="T285" s="118"/>
      <c r="U285" s="118"/>
      <c r="V285" s="108"/>
      <c r="W285" s="108"/>
      <c r="X285" s="108"/>
      <c r="Y285" s="118"/>
      <c r="Z285" s="118"/>
      <c r="AA285" s="118"/>
      <c r="AB285" s="108"/>
      <c r="AC285" s="108"/>
      <c r="AD285" s="108"/>
      <c r="AE285" s="108">
        <f>AE286</f>
        <v>12269</v>
      </c>
      <c r="AF285" s="108">
        <f t="shared" ref="AF285:AU286" si="452">AF286</f>
        <v>0</v>
      </c>
      <c r="AG285" s="108">
        <f t="shared" si="452"/>
        <v>0</v>
      </c>
      <c r="AH285" s="108">
        <f t="shared" si="452"/>
        <v>12269</v>
      </c>
      <c r="AI285" s="108">
        <f t="shared" si="452"/>
        <v>0</v>
      </c>
      <c r="AJ285" s="108">
        <f t="shared" si="452"/>
        <v>0</v>
      </c>
      <c r="AK285" s="108">
        <f>AK286</f>
        <v>0</v>
      </c>
      <c r="AL285" s="108">
        <f t="shared" si="452"/>
        <v>0</v>
      </c>
      <c r="AM285" s="108">
        <f t="shared" si="452"/>
        <v>0</v>
      </c>
      <c r="AN285" s="108">
        <f t="shared" si="452"/>
        <v>12269</v>
      </c>
      <c r="AO285" s="108">
        <f t="shared" si="452"/>
        <v>0</v>
      </c>
      <c r="AP285" s="108">
        <f t="shared" si="452"/>
        <v>0</v>
      </c>
      <c r="AQ285" s="108">
        <f>AQ286</f>
        <v>0</v>
      </c>
      <c r="AR285" s="108">
        <f t="shared" si="452"/>
        <v>0</v>
      </c>
      <c r="AS285" s="108">
        <f t="shared" si="452"/>
        <v>0</v>
      </c>
      <c r="AT285" s="108">
        <f t="shared" si="452"/>
        <v>12269</v>
      </c>
      <c r="AU285" s="108">
        <f t="shared" si="452"/>
        <v>0</v>
      </c>
      <c r="AV285" s="108">
        <f t="shared" ref="AR285:AV286" si="453">AV286</f>
        <v>0</v>
      </c>
    </row>
    <row r="286" spans="1:48" s="9" customFormat="1" ht="33">
      <c r="A286" s="119" t="s">
        <v>548</v>
      </c>
      <c r="B286" s="113" t="s">
        <v>53</v>
      </c>
      <c r="C286" s="113" t="s">
        <v>57</v>
      </c>
      <c r="D286" s="120" t="s">
        <v>554</v>
      </c>
      <c r="E286" s="113" t="s">
        <v>79</v>
      </c>
      <c r="F286" s="108"/>
      <c r="G286" s="108"/>
      <c r="H286" s="108"/>
      <c r="I286" s="108"/>
      <c r="J286" s="108"/>
      <c r="K286" s="108"/>
      <c r="L286" s="108"/>
      <c r="M286" s="118"/>
      <c r="N286" s="118"/>
      <c r="O286" s="118"/>
      <c r="P286" s="108"/>
      <c r="Q286" s="108"/>
      <c r="R286" s="108"/>
      <c r="S286" s="118"/>
      <c r="T286" s="118"/>
      <c r="U286" s="118"/>
      <c r="V286" s="108"/>
      <c r="W286" s="108"/>
      <c r="X286" s="108"/>
      <c r="Y286" s="118"/>
      <c r="Z286" s="118"/>
      <c r="AA286" s="118"/>
      <c r="AB286" s="108"/>
      <c r="AC286" s="108"/>
      <c r="AD286" s="108"/>
      <c r="AE286" s="108">
        <f>AE287</f>
        <v>12269</v>
      </c>
      <c r="AF286" s="108">
        <f t="shared" si="452"/>
        <v>0</v>
      </c>
      <c r="AG286" s="108">
        <f t="shared" si="452"/>
        <v>0</v>
      </c>
      <c r="AH286" s="108">
        <f t="shared" si="452"/>
        <v>12269</v>
      </c>
      <c r="AI286" s="108">
        <f t="shared" si="452"/>
        <v>0</v>
      </c>
      <c r="AJ286" s="108">
        <f t="shared" si="452"/>
        <v>0</v>
      </c>
      <c r="AK286" s="108">
        <f>AK287</f>
        <v>0</v>
      </c>
      <c r="AL286" s="108">
        <f t="shared" si="452"/>
        <v>0</v>
      </c>
      <c r="AM286" s="108">
        <f t="shared" si="452"/>
        <v>0</v>
      </c>
      <c r="AN286" s="108">
        <f t="shared" si="452"/>
        <v>12269</v>
      </c>
      <c r="AO286" s="108">
        <f t="shared" si="452"/>
        <v>0</v>
      </c>
      <c r="AP286" s="108">
        <f t="shared" si="452"/>
        <v>0</v>
      </c>
      <c r="AQ286" s="108">
        <f>AQ287</f>
        <v>0</v>
      </c>
      <c r="AR286" s="108">
        <f t="shared" si="453"/>
        <v>0</v>
      </c>
      <c r="AS286" s="108">
        <f t="shared" si="453"/>
        <v>0</v>
      </c>
      <c r="AT286" s="108">
        <f t="shared" si="453"/>
        <v>12269</v>
      </c>
      <c r="AU286" s="108">
        <f t="shared" si="453"/>
        <v>0</v>
      </c>
      <c r="AV286" s="108">
        <f t="shared" si="453"/>
        <v>0</v>
      </c>
    </row>
    <row r="287" spans="1:48" s="9" customFormat="1" ht="49.5">
      <c r="A287" s="119" t="s">
        <v>176</v>
      </c>
      <c r="B287" s="113" t="s">
        <v>53</v>
      </c>
      <c r="C287" s="113" t="s">
        <v>57</v>
      </c>
      <c r="D287" s="120" t="s">
        <v>554</v>
      </c>
      <c r="E287" s="113" t="s">
        <v>175</v>
      </c>
      <c r="F287" s="108"/>
      <c r="G287" s="108"/>
      <c r="H287" s="108"/>
      <c r="I287" s="108"/>
      <c r="J287" s="108"/>
      <c r="K287" s="108"/>
      <c r="L287" s="108"/>
      <c r="M287" s="118"/>
      <c r="N287" s="118"/>
      <c r="O287" s="118"/>
      <c r="P287" s="108"/>
      <c r="Q287" s="108"/>
      <c r="R287" s="108"/>
      <c r="S287" s="118"/>
      <c r="T287" s="118"/>
      <c r="U287" s="118"/>
      <c r="V287" s="108"/>
      <c r="W287" s="108"/>
      <c r="X287" s="108"/>
      <c r="Y287" s="118"/>
      <c r="Z287" s="118"/>
      <c r="AA287" s="118"/>
      <c r="AB287" s="108"/>
      <c r="AC287" s="108"/>
      <c r="AD287" s="108"/>
      <c r="AE287" s="108">
        <v>12269</v>
      </c>
      <c r="AF287" s="118"/>
      <c r="AG287" s="118"/>
      <c r="AH287" s="108">
        <f>AB287+AE287</f>
        <v>12269</v>
      </c>
      <c r="AI287" s="108">
        <f>AC287+AF287</f>
        <v>0</v>
      </c>
      <c r="AJ287" s="108">
        <f>AD287+AG287</f>
        <v>0</v>
      </c>
      <c r="AK287" s="108"/>
      <c r="AL287" s="118"/>
      <c r="AM287" s="118"/>
      <c r="AN287" s="108">
        <f>AH287+AK287</f>
        <v>12269</v>
      </c>
      <c r="AO287" s="108">
        <f>AI287+AL287</f>
        <v>0</v>
      </c>
      <c r="AP287" s="108">
        <f>AJ287+AM287</f>
        <v>0</v>
      </c>
      <c r="AQ287" s="108"/>
      <c r="AR287" s="118"/>
      <c r="AS287" s="118"/>
      <c r="AT287" s="108">
        <f>AN287+AQ287</f>
        <v>12269</v>
      </c>
      <c r="AU287" s="108">
        <f>AO287+AR287</f>
        <v>0</v>
      </c>
      <c r="AV287" s="108">
        <f>AP287+AS287</f>
        <v>0</v>
      </c>
    </row>
    <row r="288" spans="1:48" s="9" customFormat="1" ht="34.5">
      <c r="A288" s="31" t="s">
        <v>163</v>
      </c>
      <c r="B288" s="32" t="s">
        <v>53</v>
      </c>
      <c r="C288" s="32" t="s">
        <v>57</v>
      </c>
      <c r="D288" s="43" t="s">
        <v>416</v>
      </c>
      <c r="E288" s="32"/>
      <c r="F288" s="34">
        <f t="shared" ref="F288:G288" si="454">F289+F293</f>
        <v>89569</v>
      </c>
      <c r="G288" s="34">
        <f t="shared" si="454"/>
        <v>114569</v>
      </c>
      <c r="H288" s="34">
        <f t="shared" ref="H288:L288" si="455">H289+H293</f>
        <v>0</v>
      </c>
      <c r="I288" s="34">
        <f t="shared" si="455"/>
        <v>0</v>
      </c>
      <c r="J288" s="34">
        <f t="shared" si="455"/>
        <v>89569</v>
      </c>
      <c r="K288" s="34"/>
      <c r="L288" s="34">
        <f t="shared" si="455"/>
        <v>114569</v>
      </c>
      <c r="M288" s="34">
        <f t="shared" ref="M288:R288" si="456">M289+M293</f>
        <v>-408</v>
      </c>
      <c r="N288" s="34">
        <f t="shared" si="456"/>
        <v>0</v>
      </c>
      <c r="O288" s="34">
        <f t="shared" si="456"/>
        <v>-408</v>
      </c>
      <c r="P288" s="34">
        <f t="shared" si="456"/>
        <v>89161</v>
      </c>
      <c r="Q288" s="34">
        <f t="shared" si="456"/>
        <v>0</v>
      </c>
      <c r="R288" s="34">
        <f t="shared" si="456"/>
        <v>114161</v>
      </c>
      <c r="S288" s="34">
        <f t="shared" ref="S288:X288" si="457">S289+S293</f>
        <v>0</v>
      </c>
      <c r="T288" s="34">
        <f t="shared" si="457"/>
        <v>0</v>
      </c>
      <c r="U288" s="34">
        <f t="shared" si="457"/>
        <v>0</v>
      </c>
      <c r="V288" s="34">
        <f t="shared" si="457"/>
        <v>89161</v>
      </c>
      <c r="W288" s="34">
        <f t="shared" si="457"/>
        <v>0</v>
      </c>
      <c r="X288" s="34">
        <f t="shared" si="457"/>
        <v>114161</v>
      </c>
      <c r="Y288" s="34">
        <f t="shared" ref="Y288:AD288" si="458">Y289+Y293</f>
        <v>0</v>
      </c>
      <c r="Z288" s="34">
        <f t="shared" si="458"/>
        <v>0</v>
      </c>
      <c r="AA288" s="34">
        <f t="shared" si="458"/>
        <v>0</v>
      </c>
      <c r="AB288" s="34">
        <f t="shared" si="458"/>
        <v>89161</v>
      </c>
      <c r="AC288" s="34">
        <f t="shared" si="458"/>
        <v>0</v>
      </c>
      <c r="AD288" s="34">
        <f t="shared" si="458"/>
        <v>114161</v>
      </c>
      <c r="AE288" s="34">
        <f t="shared" ref="AE288:AJ288" si="459">AE289+AE293</f>
        <v>0</v>
      </c>
      <c r="AF288" s="34">
        <f t="shared" si="459"/>
        <v>0</v>
      </c>
      <c r="AG288" s="34">
        <f t="shared" si="459"/>
        <v>0</v>
      </c>
      <c r="AH288" s="34">
        <f t="shared" si="459"/>
        <v>89161</v>
      </c>
      <c r="AI288" s="34">
        <f t="shared" si="459"/>
        <v>0</v>
      </c>
      <c r="AJ288" s="34">
        <f t="shared" si="459"/>
        <v>114161</v>
      </c>
      <c r="AK288" s="108">
        <f t="shared" ref="AK288:AP288" si="460">AK289+AK293</f>
        <v>0</v>
      </c>
      <c r="AL288" s="108">
        <f t="shared" si="460"/>
        <v>0</v>
      </c>
      <c r="AM288" s="108">
        <f t="shared" si="460"/>
        <v>0</v>
      </c>
      <c r="AN288" s="34">
        <f t="shared" si="460"/>
        <v>89161</v>
      </c>
      <c r="AO288" s="34">
        <f t="shared" si="460"/>
        <v>0</v>
      </c>
      <c r="AP288" s="34">
        <f t="shared" si="460"/>
        <v>114161</v>
      </c>
      <c r="AQ288" s="108">
        <f t="shared" ref="AQ288:AV288" si="461">AQ289+AQ293</f>
        <v>229</v>
      </c>
      <c r="AR288" s="108">
        <f t="shared" si="461"/>
        <v>0</v>
      </c>
      <c r="AS288" s="108">
        <f t="shared" si="461"/>
        <v>0</v>
      </c>
      <c r="AT288" s="34">
        <f t="shared" si="461"/>
        <v>89390</v>
      </c>
      <c r="AU288" s="34">
        <f t="shared" si="461"/>
        <v>0</v>
      </c>
      <c r="AV288" s="34">
        <f t="shared" si="461"/>
        <v>114161</v>
      </c>
    </row>
    <row r="289" spans="1:48" s="9" customFormat="1" ht="19.5" customHeight="1">
      <c r="A289" s="74" t="s">
        <v>77</v>
      </c>
      <c r="B289" s="32" t="s">
        <v>53</v>
      </c>
      <c r="C289" s="32" t="s">
        <v>57</v>
      </c>
      <c r="D289" s="43" t="s">
        <v>417</v>
      </c>
      <c r="E289" s="32"/>
      <c r="F289" s="34">
        <f t="shared" ref="F289:U291" si="462">F290</f>
        <v>18476</v>
      </c>
      <c r="G289" s="34">
        <f t="shared" si="462"/>
        <v>21869</v>
      </c>
      <c r="H289" s="34">
        <f t="shared" si="462"/>
        <v>0</v>
      </c>
      <c r="I289" s="34">
        <f t="shared" si="462"/>
        <v>0</v>
      </c>
      <c r="J289" s="34">
        <f t="shared" si="462"/>
        <v>18476</v>
      </c>
      <c r="K289" s="34"/>
      <c r="L289" s="34">
        <f t="shared" si="462"/>
        <v>21869</v>
      </c>
      <c r="M289" s="34">
        <f t="shared" si="462"/>
        <v>0</v>
      </c>
      <c r="N289" s="34">
        <f t="shared" si="462"/>
        <v>0</v>
      </c>
      <c r="O289" s="34">
        <f t="shared" si="462"/>
        <v>0</v>
      </c>
      <c r="P289" s="34">
        <f t="shared" si="462"/>
        <v>18476</v>
      </c>
      <c r="Q289" s="34">
        <f t="shared" si="462"/>
        <v>0</v>
      </c>
      <c r="R289" s="34">
        <f t="shared" si="462"/>
        <v>21869</v>
      </c>
      <c r="S289" s="34">
        <f t="shared" si="462"/>
        <v>0</v>
      </c>
      <c r="T289" s="34">
        <f t="shared" si="462"/>
        <v>0</v>
      </c>
      <c r="U289" s="34">
        <f t="shared" si="462"/>
        <v>0</v>
      </c>
      <c r="V289" s="34">
        <f t="shared" ref="S289:AH291" si="463">V290</f>
        <v>18476</v>
      </c>
      <c r="W289" s="34">
        <f t="shared" si="463"/>
        <v>0</v>
      </c>
      <c r="X289" s="34">
        <f t="shared" si="463"/>
        <v>21869</v>
      </c>
      <c r="Y289" s="34">
        <f t="shared" si="463"/>
        <v>0</v>
      </c>
      <c r="Z289" s="34">
        <f t="shared" si="463"/>
        <v>0</v>
      </c>
      <c r="AA289" s="34">
        <f t="shared" si="463"/>
        <v>0</v>
      </c>
      <c r="AB289" s="34">
        <f t="shared" si="463"/>
        <v>18476</v>
      </c>
      <c r="AC289" s="34">
        <f t="shared" si="463"/>
        <v>0</v>
      </c>
      <c r="AD289" s="34">
        <f t="shared" si="463"/>
        <v>21869</v>
      </c>
      <c r="AE289" s="34">
        <f t="shared" si="463"/>
        <v>0</v>
      </c>
      <c r="AF289" s="34">
        <f t="shared" si="463"/>
        <v>0</v>
      </c>
      <c r="AG289" s="34">
        <f t="shared" si="463"/>
        <v>0</v>
      </c>
      <c r="AH289" s="34">
        <f t="shared" si="463"/>
        <v>18476</v>
      </c>
      <c r="AI289" s="34">
        <f t="shared" ref="AH289:AV291" si="464">AI290</f>
        <v>0</v>
      </c>
      <c r="AJ289" s="34">
        <f t="shared" si="464"/>
        <v>21869</v>
      </c>
      <c r="AK289" s="108">
        <f t="shared" si="464"/>
        <v>0</v>
      </c>
      <c r="AL289" s="108">
        <f t="shared" si="464"/>
        <v>0</v>
      </c>
      <c r="AM289" s="108">
        <f t="shared" si="464"/>
        <v>0</v>
      </c>
      <c r="AN289" s="34">
        <f t="shared" si="464"/>
        <v>18476</v>
      </c>
      <c r="AO289" s="34">
        <f t="shared" si="464"/>
        <v>0</v>
      </c>
      <c r="AP289" s="34">
        <f t="shared" si="464"/>
        <v>21869</v>
      </c>
      <c r="AQ289" s="108">
        <f t="shared" si="464"/>
        <v>0</v>
      </c>
      <c r="AR289" s="108">
        <f t="shared" si="464"/>
        <v>0</v>
      </c>
      <c r="AS289" s="108">
        <f t="shared" si="464"/>
        <v>0</v>
      </c>
      <c r="AT289" s="34">
        <f t="shared" si="464"/>
        <v>18476</v>
      </c>
      <c r="AU289" s="34">
        <f t="shared" si="464"/>
        <v>0</v>
      </c>
      <c r="AV289" s="34">
        <f t="shared" si="464"/>
        <v>21869</v>
      </c>
    </row>
    <row r="290" spans="1:48" s="9" customFormat="1" ht="24.75" customHeight="1">
      <c r="A290" s="31" t="s">
        <v>102</v>
      </c>
      <c r="B290" s="32" t="s">
        <v>53</v>
      </c>
      <c r="C290" s="32" t="s">
        <v>57</v>
      </c>
      <c r="D290" s="43" t="s">
        <v>418</v>
      </c>
      <c r="E290" s="32"/>
      <c r="F290" s="34">
        <f t="shared" si="462"/>
        <v>18476</v>
      </c>
      <c r="G290" s="34">
        <f t="shared" si="462"/>
        <v>21869</v>
      </c>
      <c r="H290" s="34">
        <f t="shared" si="462"/>
        <v>0</v>
      </c>
      <c r="I290" s="34">
        <f t="shared" si="462"/>
        <v>0</v>
      </c>
      <c r="J290" s="34">
        <f t="shared" si="462"/>
        <v>18476</v>
      </c>
      <c r="K290" s="34"/>
      <c r="L290" s="34">
        <f t="shared" si="462"/>
        <v>21869</v>
      </c>
      <c r="M290" s="34">
        <f t="shared" si="462"/>
        <v>0</v>
      </c>
      <c r="N290" s="34">
        <f t="shared" si="462"/>
        <v>0</v>
      </c>
      <c r="O290" s="34">
        <f t="shared" si="462"/>
        <v>0</v>
      </c>
      <c r="P290" s="34">
        <f t="shared" si="462"/>
        <v>18476</v>
      </c>
      <c r="Q290" s="34">
        <f t="shared" si="462"/>
        <v>0</v>
      </c>
      <c r="R290" s="34">
        <f t="shared" si="462"/>
        <v>21869</v>
      </c>
      <c r="S290" s="34">
        <f t="shared" si="463"/>
        <v>0</v>
      </c>
      <c r="T290" s="34">
        <f t="shared" si="463"/>
        <v>0</v>
      </c>
      <c r="U290" s="34">
        <f t="shared" si="463"/>
        <v>0</v>
      </c>
      <c r="V290" s="34">
        <f t="shared" si="463"/>
        <v>18476</v>
      </c>
      <c r="W290" s="34">
        <f t="shared" si="463"/>
        <v>0</v>
      </c>
      <c r="X290" s="34">
        <f t="shared" si="463"/>
        <v>21869</v>
      </c>
      <c r="Y290" s="34">
        <f t="shared" si="463"/>
        <v>0</v>
      </c>
      <c r="Z290" s="34">
        <f t="shared" si="463"/>
        <v>0</v>
      </c>
      <c r="AA290" s="34">
        <f t="shared" si="463"/>
        <v>0</v>
      </c>
      <c r="AB290" s="34">
        <f t="shared" si="463"/>
        <v>18476</v>
      </c>
      <c r="AC290" s="34">
        <f t="shared" si="463"/>
        <v>0</v>
      </c>
      <c r="AD290" s="34">
        <f t="shared" si="463"/>
        <v>21869</v>
      </c>
      <c r="AE290" s="34">
        <f t="shared" si="463"/>
        <v>0</v>
      </c>
      <c r="AF290" s="34">
        <f t="shared" si="463"/>
        <v>0</v>
      </c>
      <c r="AG290" s="34">
        <f t="shared" si="463"/>
        <v>0</v>
      </c>
      <c r="AH290" s="34">
        <f t="shared" si="464"/>
        <v>18476</v>
      </c>
      <c r="AI290" s="34">
        <f t="shared" si="464"/>
        <v>0</v>
      </c>
      <c r="AJ290" s="34">
        <f t="shared" si="464"/>
        <v>21869</v>
      </c>
      <c r="AK290" s="108">
        <f t="shared" si="464"/>
        <v>0</v>
      </c>
      <c r="AL290" s="108">
        <f t="shared" si="464"/>
        <v>0</v>
      </c>
      <c r="AM290" s="108">
        <f t="shared" si="464"/>
        <v>0</v>
      </c>
      <c r="AN290" s="34">
        <f t="shared" si="464"/>
        <v>18476</v>
      </c>
      <c r="AO290" s="34">
        <f t="shared" si="464"/>
        <v>0</v>
      </c>
      <c r="AP290" s="34">
        <f t="shared" si="464"/>
        <v>21869</v>
      </c>
      <c r="AQ290" s="108">
        <f t="shared" si="464"/>
        <v>0</v>
      </c>
      <c r="AR290" s="108">
        <f t="shared" si="464"/>
        <v>0</v>
      </c>
      <c r="AS290" s="108">
        <f t="shared" si="464"/>
        <v>0</v>
      </c>
      <c r="AT290" s="34">
        <f t="shared" si="464"/>
        <v>18476</v>
      </c>
      <c r="AU290" s="34">
        <f t="shared" si="464"/>
        <v>0</v>
      </c>
      <c r="AV290" s="34">
        <f t="shared" si="464"/>
        <v>21869</v>
      </c>
    </row>
    <row r="291" spans="1:48" s="9" customFormat="1" ht="36" customHeight="1">
      <c r="A291" s="83" t="s">
        <v>437</v>
      </c>
      <c r="B291" s="32" t="s">
        <v>53</v>
      </c>
      <c r="C291" s="32" t="s">
        <v>57</v>
      </c>
      <c r="D291" s="43" t="s">
        <v>418</v>
      </c>
      <c r="E291" s="32" t="s">
        <v>79</v>
      </c>
      <c r="F291" s="34">
        <f t="shared" si="462"/>
        <v>18476</v>
      </c>
      <c r="G291" s="34">
        <f t="shared" si="462"/>
        <v>21869</v>
      </c>
      <c r="H291" s="34">
        <f t="shared" si="462"/>
        <v>0</v>
      </c>
      <c r="I291" s="34">
        <f t="shared" si="462"/>
        <v>0</v>
      </c>
      <c r="J291" s="34">
        <f t="shared" si="462"/>
        <v>18476</v>
      </c>
      <c r="K291" s="34"/>
      <c r="L291" s="34">
        <f t="shared" si="462"/>
        <v>21869</v>
      </c>
      <c r="M291" s="34">
        <f t="shared" si="462"/>
        <v>0</v>
      </c>
      <c r="N291" s="34">
        <f t="shared" si="462"/>
        <v>0</v>
      </c>
      <c r="O291" s="34">
        <f t="shared" si="462"/>
        <v>0</v>
      </c>
      <c r="P291" s="34">
        <f t="shared" si="462"/>
        <v>18476</v>
      </c>
      <c r="Q291" s="34">
        <f t="shared" si="462"/>
        <v>0</v>
      </c>
      <c r="R291" s="34">
        <f t="shared" si="462"/>
        <v>21869</v>
      </c>
      <c r="S291" s="34">
        <f t="shared" si="463"/>
        <v>0</v>
      </c>
      <c r="T291" s="34">
        <f t="shared" si="463"/>
        <v>0</v>
      </c>
      <c r="U291" s="34">
        <f t="shared" si="463"/>
        <v>0</v>
      </c>
      <c r="V291" s="34">
        <f t="shared" si="463"/>
        <v>18476</v>
      </c>
      <c r="W291" s="34">
        <f t="shared" si="463"/>
        <v>0</v>
      </c>
      <c r="X291" s="34">
        <f t="shared" si="463"/>
        <v>21869</v>
      </c>
      <c r="Y291" s="34">
        <f t="shared" si="463"/>
        <v>0</v>
      </c>
      <c r="Z291" s="34">
        <f t="shared" si="463"/>
        <v>0</v>
      </c>
      <c r="AA291" s="34">
        <f t="shared" si="463"/>
        <v>0</v>
      </c>
      <c r="AB291" s="34">
        <f t="shared" si="463"/>
        <v>18476</v>
      </c>
      <c r="AC291" s="34">
        <f t="shared" si="463"/>
        <v>0</v>
      </c>
      <c r="AD291" s="34">
        <f t="shared" si="463"/>
        <v>21869</v>
      </c>
      <c r="AE291" s="34">
        <f t="shared" si="463"/>
        <v>0</v>
      </c>
      <c r="AF291" s="34">
        <f t="shared" si="463"/>
        <v>0</v>
      </c>
      <c r="AG291" s="34">
        <f t="shared" si="463"/>
        <v>0</v>
      </c>
      <c r="AH291" s="34">
        <f t="shared" si="464"/>
        <v>18476</v>
      </c>
      <c r="AI291" s="34">
        <f t="shared" si="464"/>
        <v>0</v>
      </c>
      <c r="AJ291" s="34">
        <f t="shared" si="464"/>
        <v>21869</v>
      </c>
      <c r="AK291" s="108">
        <f t="shared" si="464"/>
        <v>0</v>
      </c>
      <c r="AL291" s="108">
        <f t="shared" si="464"/>
        <v>0</v>
      </c>
      <c r="AM291" s="108">
        <f t="shared" si="464"/>
        <v>0</v>
      </c>
      <c r="AN291" s="34">
        <f t="shared" si="464"/>
        <v>18476</v>
      </c>
      <c r="AO291" s="34">
        <f t="shared" si="464"/>
        <v>0</v>
      </c>
      <c r="AP291" s="34">
        <f t="shared" si="464"/>
        <v>21869</v>
      </c>
      <c r="AQ291" s="108">
        <f t="shared" si="464"/>
        <v>0</v>
      </c>
      <c r="AR291" s="108">
        <f t="shared" si="464"/>
        <v>0</v>
      </c>
      <c r="AS291" s="108">
        <f t="shared" si="464"/>
        <v>0</v>
      </c>
      <c r="AT291" s="34">
        <f t="shared" si="464"/>
        <v>18476</v>
      </c>
      <c r="AU291" s="34">
        <f t="shared" si="464"/>
        <v>0</v>
      </c>
      <c r="AV291" s="34">
        <f t="shared" si="464"/>
        <v>21869</v>
      </c>
    </row>
    <row r="292" spans="1:48" s="9" customFormat="1" ht="55.5" customHeight="1">
      <c r="A292" s="42" t="s">
        <v>176</v>
      </c>
      <c r="B292" s="32" t="s">
        <v>53</v>
      </c>
      <c r="C292" s="32" t="s">
        <v>57</v>
      </c>
      <c r="D292" s="43" t="s">
        <v>418</v>
      </c>
      <c r="E292" s="32" t="s">
        <v>175</v>
      </c>
      <c r="F292" s="34">
        <v>18476</v>
      </c>
      <c r="G292" s="34">
        <v>21869</v>
      </c>
      <c r="H292" s="34"/>
      <c r="I292" s="34"/>
      <c r="J292" s="34">
        <f>F292+H292</f>
        <v>18476</v>
      </c>
      <c r="K292" s="34"/>
      <c r="L292" s="34">
        <f>G292+I292</f>
        <v>21869</v>
      </c>
      <c r="M292" s="89"/>
      <c r="N292" s="89"/>
      <c r="O292" s="89"/>
      <c r="P292" s="34">
        <f>J292+M292</f>
        <v>18476</v>
      </c>
      <c r="Q292" s="34">
        <f>K292+N292</f>
        <v>0</v>
      </c>
      <c r="R292" s="34">
        <f>L292+O292</f>
        <v>21869</v>
      </c>
      <c r="S292" s="89"/>
      <c r="T292" s="89"/>
      <c r="U292" s="89"/>
      <c r="V292" s="34">
        <f>P292+S292</f>
        <v>18476</v>
      </c>
      <c r="W292" s="34">
        <f>Q292+T292</f>
        <v>0</v>
      </c>
      <c r="X292" s="34">
        <f>R292+U292</f>
        <v>21869</v>
      </c>
      <c r="Y292" s="89"/>
      <c r="Z292" s="89"/>
      <c r="AA292" s="89"/>
      <c r="AB292" s="34">
        <f>V292+Y292</f>
        <v>18476</v>
      </c>
      <c r="AC292" s="34">
        <f>W292+Z292</f>
        <v>0</v>
      </c>
      <c r="AD292" s="34">
        <f>X292+AA292</f>
        <v>21869</v>
      </c>
      <c r="AE292" s="89"/>
      <c r="AF292" s="89"/>
      <c r="AG292" s="89"/>
      <c r="AH292" s="34">
        <f>AB292+AE292</f>
        <v>18476</v>
      </c>
      <c r="AI292" s="34">
        <f>AC292+AF292</f>
        <v>0</v>
      </c>
      <c r="AJ292" s="34">
        <f>AD292+AG292</f>
        <v>21869</v>
      </c>
      <c r="AK292" s="118"/>
      <c r="AL292" s="118"/>
      <c r="AM292" s="118"/>
      <c r="AN292" s="34">
        <f>AH292+AK292</f>
        <v>18476</v>
      </c>
      <c r="AO292" s="34">
        <f>AI292+AL292</f>
        <v>0</v>
      </c>
      <c r="AP292" s="34">
        <f>AJ292+AM292</f>
        <v>21869</v>
      </c>
      <c r="AQ292" s="118"/>
      <c r="AR292" s="118"/>
      <c r="AS292" s="118"/>
      <c r="AT292" s="34">
        <f>AN292+AQ292</f>
        <v>18476</v>
      </c>
      <c r="AU292" s="34">
        <f>AO292+AR292</f>
        <v>0</v>
      </c>
      <c r="AV292" s="34">
        <f>AP292+AS292</f>
        <v>21869</v>
      </c>
    </row>
    <row r="293" spans="1:48" s="9" customFormat="1" ht="33">
      <c r="A293" s="31" t="s">
        <v>217</v>
      </c>
      <c r="B293" s="32" t="s">
        <v>53</v>
      </c>
      <c r="C293" s="32" t="s">
        <v>57</v>
      </c>
      <c r="D293" s="43" t="s">
        <v>419</v>
      </c>
      <c r="E293" s="32"/>
      <c r="F293" s="34">
        <f t="shared" ref="F293:AV293" si="465">F294</f>
        <v>71093</v>
      </c>
      <c r="G293" s="34">
        <f t="shared" si="465"/>
        <v>92700</v>
      </c>
      <c r="H293" s="34">
        <f t="shared" si="465"/>
        <v>0</v>
      </c>
      <c r="I293" s="34">
        <f t="shared" si="465"/>
        <v>0</v>
      </c>
      <c r="J293" s="34">
        <f t="shared" si="465"/>
        <v>71093</v>
      </c>
      <c r="K293" s="34"/>
      <c r="L293" s="34">
        <f t="shared" si="465"/>
        <v>92700</v>
      </c>
      <c r="M293" s="34">
        <f t="shared" si="465"/>
        <v>-408</v>
      </c>
      <c r="N293" s="34">
        <f t="shared" si="465"/>
        <v>0</v>
      </c>
      <c r="O293" s="34">
        <f t="shared" si="465"/>
        <v>-408</v>
      </c>
      <c r="P293" s="34">
        <f t="shared" si="465"/>
        <v>70685</v>
      </c>
      <c r="Q293" s="34">
        <f t="shared" si="465"/>
        <v>0</v>
      </c>
      <c r="R293" s="34">
        <f t="shared" si="465"/>
        <v>92292</v>
      </c>
      <c r="S293" s="34">
        <f t="shared" si="465"/>
        <v>0</v>
      </c>
      <c r="T293" s="34">
        <f t="shared" si="465"/>
        <v>0</v>
      </c>
      <c r="U293" s="34">
        <f t="shared" si="465"/>
        <v>0</v>
      </c>
      <c r="V293" s="34">
        <f t="shared" si="465"/>
        <v>70685</v>
      </c>
      <c r="W293" s="34">
        <f t="shared" si="465"/>
        <v>0</v>
      </c>
      <c r="X293" s="34">
        <f t="shared" si="465"/>
        <v>92292</v>
      </c>
      <c r="Y293" s="34">
        <f t="shared" si="465"/>
        <v>0</v>
      </c>
      <c r="Z293" s="34">
        <f t="shared" si="465"/>
        <v>0</v>
      </c>
      <c r="AA293" s="34">
        <f t="shared" si="465"/>
        <v>0</v>
      </c>
      <c r="AB293" s="34">
        <f t="shared" si="465"/>
        <v>70685</v>
      </c>
      <c r="AC293" s="34">
        <f t="shared" si="465"/>
        <v>0</v>
      </c>
      <c r="AD293" s="34">
        <f t="shared" si="465"/>
        <v>92292</v>
      </c>
      <c r="AE293" s="34">
        <f t="shared" si="465"/>
        <v>0</v>
      </c>
      <c r="AF293" s="34">
        <f t="shared" si="465"/>
        <v>0</v>
      </c>
      <c r="AG293" s="34">
        <f t="shared" si="465"/>
        <v>0</v>
      </c>
      <c r="AH293" s="34">
        <f t="shared" si="465"/>
        <v>70685</v>
      </c>
      <c r="AI293" s="34">
        <f t="shared" si="465"/>
        <v>0</v>
      </c>
      <c r="AJ293" s="34">
        <f t="shared" si="465"/>
        <v>92292</v>
      </c>
      <c r="AK293" s="108">
        <f t="shared" si="465"/>
        <v>0</v>
      </c>
      <c r="AL293" s="108">
        <f t="shared" si="465"/>
        <v>0</v>
      </c>
      <c r="AM293" s="108">
        <f t="shared" si="465"/>
        <v>0</v>
      </c>
      <c r="AN293" s="34">
        <f t="shared" si="465"/>
        <v>70685</v>
      </c>
      <c r="AO293" s="34">
        <f t="shared" si="465"/>
        <v>0</v>
      </c>
      <c r="AP293" s="34">
        <f t="shared" si="465"/>
        <v>92292</v>
      </c>
      <c r="AQ293" s="108">
        <f t="shared" si="465"/>
        <v>229</v>
      </c>
      <c r="AR293" s="108">
        <f t="shared" si="465"/>
        <v>0</v>
      </c>
      <c r="AS293" s="108">
        <f t="shared" si="465"/>
        <v>0</v>
      </c>
      <c r="AT293" s="34">
        <f t="shared" si="465"/>
        <v>70914</v>
      </c>
      <c r="AU293" s="34">
        <f t="shared" si="465"/>
        <v>0</v>
      </c>
      <c r="AV293" s="34">
        <f t="shared" si="465"/>
        <v>92292</v>
      </c>
    </row>
    <row r="294" spans="1:48" s="9" customFormat="1" ht="33">
      <c r="A294" s="31" t="s">
        <v>103</v>
      </c>
      <c r="B294" s="32" t="s">
        <v>53</v>
      </c>
      <c r="C294" s="32" t="s">
        <v>57</v>
      </c>
      <c r="D294" s="43" t="s">
        <v>420</v>
      </c>
      <c r="E294" s="32"/>
      <c r="F294" s="34">
        <f t="shared" ref="F294:G294" si="466">F295+F297+F299</f>
        <v>71093</v>
      </c>
      <c r="G294" s="34">
        <f t="shared" si="466"/>
        <v>92700</v>
      </c>
      <c r="H294" s="34">
        <f t="shared" ref="H294:L294" si="467">H295+H297+H299</f>
        <v>0</v>
      </c>
      <c r="I294" s="34">
        <f t="shared" si="467"/>
        <v>0</v>
      </c>
      <c r="J294" s="34">
        <f t="shared" si="467"/>
        <v>71093</v>
      </c>
      <c r="K294" s="34"/>
      <c r="L294" s="34">
        <f t="shared" si="467"/>
        <v>92700</v>
      </c>
      <c r="M294" s="34">
        <f t="shared" ref="M294:R294" si="468">M295+M297+M299</f>
        <v>-408</v>
      </c>
      <c r="N294" s="34">
        <f t="shared" si="468"/>
        <v>0</v>
      </c>
      <c r="O294" s="34">
        <f t="shared" si="468"/>
        <v>-408</v>
      </c>
      <c r="P294" s="34">
        <f t="shared" si="468"/>
        <v>70685</v>
      </c>
      <c r="Q294" s="34">
        <f t="shared" si="468"/>
        <v>0</v>
      </c>
      <c r="R294" s="34">
        <f t="shared" si="468"/>
        <v>92292</v>
      </c>
      <c r="S294" s="34">
        <f t="shared" ref="S294:X294" si="469">S295+S297+S299</f>
        <v>0</v>
      </c>
      <c r="T294" s="34">
        <f t="shared" si="469"/>
        <v>0</v>
      </c>
      <c r="U294" s="34">
        <f t="shared" si="469"/>
        <v>0</v>
      </c>
      <c r="V294" s="34">
        <f t="shared" si="469"/>
        <v>70685</v>
      </c>
      <c r="W294" s="34">
        <f t="shared" si="469"/>
        <v>0</v>
      </c>
      <c r="X294" s="34">
        <f t="shared" si="469"/>
        <v>92292</v>
      </c>
      <c r="Y294" s="34">
        <f t="shared" ref="Y294:AD294" si="470">Y295+Y297+Y299</f>
        <v>0</v>
      </c>
      <c r="Z294" s="34">
        <f t="shared" si="470"/>
        <v>0</v>
      </c>
      <c r="AA294" s="34">
        <f t="shared" si="470"/>
        <v>0</v>
      </c>
      <c r="AB294" s="34">
        <f t="shared" si="470"/>
        <v>70685</v>
      </c>
      <c r="AC294" s="34">
        <f t="shared" si="470"/>
        <v>0</v>
      </c>
      <c r="AD294" s="34">
        <f t="shared" si="470"/>
        <v>92292</v>
      </c>
      <c r="AE294" s="34">
        <f t="shared" ref="AE294:AJ294" si="471">AE295+AE297+AE299</f>
        <v>0</v>
      </c>
      <c r="AF294" s="34">
        <f t="shared" si="471"/>
        <v>0</v>
      </c>
      <c r="AG294" s="34">
        <f t="shared" si="471"/>
        <v>0</v>
      </c>
      <c r="AH294" s="34">
        <f t="shared" si="471"/>
        <v>70685</v>
      </c>
      <c r="AI294" s="34">
        <f t="shared" si="471"/>
        <v>0</v>
      </c>
      <c r="AJ294" s="34">
        <f t="shared" si="471"/>
        <v>92292</v>
      </c>
      <c r="AK294" s="108">
        <f t="shared" ref="AK294:AP294" si="472">AK295+AK297+AK299</f>
        <v>0</v>
      </c>
      <c r="AL294" s="108">
        <f t="shared" si="472"/>
        <v>0</v>
      </c>
      <c r="AM294" s="108">
        <f t="shared" si="472"/>
        <v>0</v>
      </c>
      <c r="AN294" s="34">
        <f t="shared" si="472"/>
        <v>70685</v>
      </c>
      <c r="AO294" s="34">
        <f t="shared" si="472"/>
        <v>0</v>
      </c>
      <c r="AP294" s="34">
        <f t="shared" si="472"/>
        <v>92292</v>
      </c>
      <c r="AQ294" s="108">
        <f t="shared" ref="AQ294:AV294" si="473">AQ295+AQ297+AQ299</f>
        <v>229</v>
      </c>
      <c r="AR294" s="108">
        <f t="shared" si="473"/>
        <v>0</v>
      </c>
      <c r="AS294" s="108">
        <f t="shared" si="473"/>
        <v>0</v>
      </c>
      <c r="AT294" s="34">
        <f t="shared" si="473"/>
        <v>70914</v>
      </c>
      <c r="AU294" s="34">
        <f t="shared" si="473"/>
        <v>0</v>
      </c>
      <c r="AV294" s="34">
        <f t="shared" si="473"/>
        <v>92292</v>
      </c>
    </row>
    <row r="295" spans="1:48" s="9" customFormat="1" ht="86.25" customHeight="1">
      <c r="A295" s="31" t="s">
        <v>482</v>
      </c>
      <c r="B295" s="32" t="s">
        <v>53</v>
      </c>
      <c r="C295" s="32" t="s">
        <v>57</v>
      </c>
      <c r="D295" s="43" t="s">
        <v>420</v>
      </c>
      <c r="E295" s="32" t="s">
        <v>104</v>
      </c>
      <c r="F295" s="34">
        <f t="shared" ref="F295:AV295" si="474">F296</f>
        <v>14144</v>
      </c>
      <c r="G295" s="34">
        <f t="shared" si="474"/>
        <v>14144</v>
      </c>
      <c r="H295" s="34">
        <f t="shared" si="474"/>
        <v>0</v>
      </c>
      <c r="I295" s="34">
        <f t="shared" si="474"/>
        <v>0</v>
      </c>
      <c r="J295" s="34">
        <f t="shared" si="474"/>
        <v>14144</v>
      </c>
      <c r="K295" s="34"/>
      <c r="L295" s="34">
        <f t="shared" si="474"/>
        <v>14144</v>
      </c>
      <c r="M295" s="34">
        <f t="shared" si="474"/>
        <v>0</v>
      </c>
      <c r="N295" s="34">
        <f t="shared" si="474"/>
        <v>0</v>
      </c>
      <c r="O295" s="34">
        <f t="shared" si="474"/>
        <v>0</v>
      </c>
      <c r="P295" s="34">
        <f t="shared" si="474"/>
        <v>14144</v>
      </c>
      <c r="Q295" s="34">
        <f t="shared" si="474"/>
        <v>0</v>
      </c>
      <c r="R295" s="34">
        <f t="shared" si="474"/>
        <v>14144</v>
      </c>
      <c r="S295" s="34">
        <f t="shared" si="474"/>
        <v>0</v>
      </c>
      <c r="T295" s="34">
        <f t="shared" si="474"/>
        <v>0</v>
      </c>
      <c r="U295" s="34">
        <f t="shared" si="474"/>
        <v>0</v>
      </c>
      <c r="V295" s="34">
        <f t="shared" si="474"/>
        <v>14144</v>
      </c>
      <c r="W295" s="34">
        <f t="shared" si="474"/>
        <v>0</v>
      </c>
      <c r="X295" s="34">
        <f t="shared" si="474"/>
        <v>14144</v>
      </c>
      <c r="Y295" s="34">
        <f t="shared" si="474"/>
        <v>0</v>
      </c>
      <c r="Z295" s="34">
        <f t="shared" si="474"/>
        <v>0</v>
      </c>
      <c r="AA295" s="34">
        <f t="shared" si="474"/>
        <v>0</v>
      </c>
      <c r="AB295" s="34">
        <f t="shared" si="474"/>
        <v>14144</v>
      </c>
      <c r="AC295" s="34">
        <f t="shared" si="474"/>
        <v>0</v>
      </c>
      <c r="AD295" s="34">
        <f t="shared" si="474"/>
        <v>14144</v>
      </c>
      <c r="AE295" s="34">
        <f t="shared" si="474"/>
        <v>0</v>
      </c>
      <c r="AF295" s="34">
        <f t="shared" si="474"/>
        <v>0</v>
      </c>
      <c r="AG295" s="34">
        <f t="shared" si="474"/>
        <v>0</v>
      </c>
      <c r="AH295" s="34">
        <f t="shared" si="474"/>
        <v>14144</v>
      </c>
      <c r="AI295" s="34">
        <f t="shared" si="474"/>
        <v>0</v>
      </c>
      <c r="AJ295" s="34">
        <f t="shared" si="474"/>
        <v>14144</v>
      </c>
      <c r="AK295" s="108">
        <f t="shared" si="474"/>
        <v>0</v>
      </c>
      <c r="AL295" s="108">
        <f t="shared" si="474"/>
        <v>0</v>
      </c>
      <c r="AM295" s="108">
        <f t="shared" si="474"/>
        <v>0</v>
      </c>
      <c r="AN295" s="34">
        <f t="shared" si="474"/>
        <v>14144</v>
      </c>
      <c r="AO295" s="34">
        <f t="shared" si="474"/>
        <v>0</v>
      </c>
      <c r="AP295" s="34">
        <f t="shared" si="474"/>
        <v>14144</v>
      </c>
      <c r="AQ295" s="108">
        <f t="shared" si="474"/>
        <v>0</v>
      </c>
      <c r="AR295" s="108">
        <f t="shared" si="474"/>
        <v>0</v>
      </c>
      <c r="AS295" s="108">
        <f t="shared" si="474"/>
        <v>0</v>
      </c>
      <c r="AT295" s="34">
        <f t="shared" si="474"/>
        <v>14144</v>
      </c>
      <c r="AU295" s="34">
        <f t="shared" si="474"/>
        <v>0</v>
      </c>
      <c r="AV295" s="34">
        <f t="shared" si="474"/>
        <v>14144</v>
      </c>
    </row>
    <row r="296" spans="1:48" s="9" customFormat="1" ht="41.25" customHeight="1">
      <c r="A296" s="35" t="s">
        <v>186</v>
      </c>
      <c r="B296" s="32" t="s">
        <v>53</v>
      </c>
      <c r="C296" s="32" t="s">
        <v>57</v>
      </c>
      <c r="D296" s="43" t="s">
        <v>420</v>
      </c>
      <c r="E296" s="32" t="s">
        <v>185</v>
      </c>
      <c r="F296" s="34">
        <v>14144</v>
      </c>
      <c r="G296" s="34">
        <v>14144</v>
      </c>
      <c r="H296" s="34"/>
      <c r="I296" s="34"/>
      <c r="J296" s="34">
        <f>F296+H296</f>
        <v>14144</v>
      </c>
      <c r="K296" s="34"/>
      <c r="L296" s="34">
        <f>G296+I296</f>
        <v>14144</v>
      </c>
      <c r="M296" s="89"/>
      <c r="N296" s="89"/>
      <c r="O296" s="89"/>
      <c r="P296" s="34">
        <f>J296+M296</f>
        <v>14144</v>
      </c>
      <c r="Q296" s="34">
        <f>K296+N296</f>
        <v>0</v>
      </c>
      <c r="R296" s="34">
        <f>L296+O296</f>
        <v>14144</v>
      </c>
      <c r="S296" s="89"/>
      <c r="T296" s="89"/>
      <c r="U296" s="89"/>
      <c r="V296" s="34">
        <f>P296+S296</f>
        <v>14144</v>
      </c>
      <c r="W296" s="34">
        <f>Q296+T296</f>
        <v>0</v>
      </c>
      <c r="X296" s="34">
        <f>R296+U296</f>
        <v>14144</v>
      </c>
      <c r="Y296" s="89"/>
      <c r="Z296" s="89"/>
      <c r="AA296" s="89"/>
      <c r="AB296" s="34">
        <f>V296+Y296</f>
        <v>14144</v>
      </c>
      <c r="AC296" s="34">
        <f>W296+Z296</f>
        <v>0</v>
      </c>
      <c r="AD296" s="34">
        <f>X296+AA296</f>
        <v>14144</v>
      </c>
      <c r="AE296" s="89"/>
      <c r="AF296" s="89"/>
      <c r="AG296" s="89"/>
      <c r="AH296" s="34">
        <f>AB296+AE296</f>
        <v>14144</v>
      </c>
      <c r="AI296" s="34">
        <f>AC296+AF296</f>
        <v>0</v>
      </c>
      <c r="AJ296" s="34">
        <f>AD296+AG296</f>
        <v>14144</v>
      </c>
      <c r="AK296" s="118"/>
      <c r="AL296" s="118"/>
      <c r="AM296" s="118"/>
      <c r="AN296" s="34">
        <f>AH296+AK296</f>
        <v>14144</v>
      </c>
      <c r="AO296" s="34">
        <f>AI296+AL296</f>
        <v>0</v>
      </c>
      <c r="AP296" s="34">
        <f>AJ296+AM296</f>
        <v>14144</v>
      </c>
      <c r="AQ296" s="118"/>
      <c r="AR296" s="118"/>
      <c r="AS296" s="118"/>
      <c r="AT296" s="34">
        <f>AN296+AQ296</f>
        <v>14144</v>
      </c>
      <c r="AU296" s="34">
        <f>AO296+AR296</f>
        <v>0</v>
      </c>
      <c r="AV296" s="34">
        <f>AP296+AS296</f>
        <v>14144</v>
      </c>
    </row>
    <row r="297" spans="1:48" s="9" customFormat="1" ht="33">
      <c r="A297" s="83" t="s">
        <v>437</v>
      </c>
      <c r="B297" s="32" t="s">
        <v>53</v>
      </c>
      <c r="C297" s="32" t="s">
        <v>57</v>
      </c>
      <c r="D297" s="43" t="s">
        <v>420</v>
      </c>
      <c r="E297" s="32" t="s">
        <v>79</v>
      </c>
      <c r="F297" s="34">
        <f t="shared" ref="F297:AV297" si="475">F298</f>
        <v>55857</v>
      </c>
      <c r="G297" s="34">
        <f t="shared" si="475"/>
        <v>77464</v>
      </c>
      <c r="H297" s="34">
        <f t="shared" si="475"/>
        <v>0</v>
      </c>
      <c r="I297" s="34">
        <f t="shared" si="475"/>
        <v>0</v>
      </c>
      <c r="J297" s="34">
        <f t="shared" si="475"/>
        <v>55857</v>
      </c>
      <c r="K297" s="34"/>
      <c r="L297" s="34">
        <f t="shared" si="475"/>
        <v>77464</v>
      </c>
      <c r="M297" s="34">
        <f t="shared" si="475"/>
        <v>-408</v>
      </c>
      <c r="N297" s="34">
        <f t="shared" si="475"/>
        <v>0</v>
      </c>
      <c r="O297" s="34">
        <f t="shared" si="475"/>
        <v>-408</v>
      </c>
      <c r="P297" s="34">
        <f t="shared" si="475"/>
        <v>55449</v>
      </c>
      <c r="Q297" s="34">
        <f t="shared" si="475"/>
        <v>0</v>
      </c>
      <c r="R297" s="34">
        <f t="shared" si="475"/>
        <v>77056</v>
      </c>
      <c r="S297" s="34">
        <f t="shared" si="475"/>
        <v>0</v>
      </c>
      <c r="T297" s="34">
        <f t="shared" si="475"/>
        <v>0</v>
      </c>
      <c r="U297" s="34">
        <f t="shared" si="475"/>
        <v>0</v>
      </c>
      <c r="V297" s="34">
        <f t="shared" si="475"/>
        <v>55449</v>
      </c>
      <c r="W297" s="34">
        <f t="shared" si="475"/>
        <v>0</v>
      </c>
      <c r="X297" s="34">
        <f t="shared" si="475"/>
        <v>77056</v>
      </c>
      <c r="Y297" s="34">
        <f t="shared" si="475"/>
        <v>0</v>
      </c>
      <c r="Z297" s="34">
        <f t="shared" si="475"/>
        <v>0</v>
      </c>
      <c r="AA297" s="34">
        <f t="shared" si="475"/>
        <v>0</v>
      </c>
      <c r="AB297" s="34">
        <f t="shared" si="475"/>
        <v>55449</v>
      </c>
      <c r="AC297" s="34">
        <f t="shared" si="475"/>
        <v>0</v>
      </c>
      <c r="AD297" s="34">
        <f t="shared" si="475"/>
        <v>77056</v>
      </c>
      <c r="AE297" s="34">
        <f t="shared" si="475"/>
        <v>0</v>
      </c>
      <c r="AF297" s="34">
        <f t="shared" si="475"/>
        <v>0</v>
      </c>
      <c r="AG297" s="34">
        <f t="shared" si="475"/>
        <v>0</v>
      </c>
      <c r="AH297" s="34">
        <f t="shared" si="475"/>
        <v>55449</v>
      </c>
      <c r="AI297" s="34">
        <f t="shared" si="475"/>
        <v>0</v>
      </c>
      <c r="AJ297" s="34">
        <f t="shared" si="475"/>
        <v>77056</v>
      </c>
      <c r="AK297" s="108">
        <f t="shared" si="475"/>
        <v>0</v>
      </c>
      <c r="AL297" s="108">
        <f t="shared" si="475"/>
        <v>0</v>
      </c>
      <c r="AM297" s="108">
        <f t="shared" si="475"/>
        <v>0</v>
      </c>
      <c r="AN297" s="34">
        <f t="shared" si="475"/>
        <v>55449</v>
      </c>
      <c r="AO297" s="34">
        <f t="shared" si="475"/>
        <v>0</v>
      </c>
      <c r="AP297" s="34">
        <f t="shared" si="475"/>
        <v>77056</v>
      </c>
      <c r="AQ297" s="108">
        <f t="shared" si="475"/>
        <v>229</v>
      </c>
      <c r="AR297" s="108">
        <f t="shared" si="475"/>
        <v>0</v>
      </c>
      <c r="AS297" s="108">
        <f t="shared" si="475"/>
        <v>0</v>
      </c>
      <c r="AT297" s="34">
        <f t="shared" si="475"/>
        <v>55678</v>
      </c>
      <c r="AU297" s="34">
        <f t="shared" si="475"/>
        <v>0</v>
      </c>
      <c r="AV297" s="34">
        <f t="shared" si="475"/>
        <v>77056</v>
      </c>
    </row>
    <row r="298" spans="1:48" s="9" customFormat="1" ht="55.5" customHeight="1">
      <c r="A298" s="42" t="s">
        <v>176</v>
      </c>
      <c r="B298" s="32" t="s">
        <v>53</v>
      </c>
      <c r="C298" s="32" t="s">
        <v>57</v>
      </c>
      <c r="D298" s="43" t="s">
        <v>420</v>
      </c>
      <c r="E298" s="32" t="s">
        <v>175</v>
      </c>
      <c r="F298" s="34">
        <v>55857</v>
      </c>
      <c r="G298" s="34">
        <v>77464</v>
      </c>
      <c r="H298" s="34"/>
      <c r="I298" s="34"/>
      <c r="J298" s="34">
        <f>F298+H298</f>
        <v>55857</v>
      </c>
      <c r="K298" s="34"/>
      <c r="L298" s="34">
        <f>G298+I298</f>
        <v>77464</v>
      </c>
      <c r="M298" s="79">
        <v>-408</v>
      </c>
      <c r="N298" s="79"/>
      <c r="O298" s="79">
        <v>-408</v>
      </c>
      <c r="P298" s="34">
        <f>J298+M298</f>
        <v>55449</v>
      </c>
      <c r="Q298" s="34">
        <f>K298+N298</f>
        <v>0</v>
      </c>
      <c r="R298" s="34">
        <f>L298+O298</f>
        <v>77056</v>
      </c>
      <c r="S298" s="79"/>
      <c r="T298" s="79"/>
      <c r="U298" s="79"/>
      <c r="V298" s="34">
        <f>P298+S298</f>
        <v>55449</v>
      </c>
      <c r="W298" s="34">
        <f>Q298+T298</f>
        <v>0</v>
      </c>
      <c r="X298" s="34">
        <f>R298+U298</f>
        <v>77056</v>
      </c>
      <c r="Y298" s="79"/>
      <c r="Z298" s="79"/>
      <c r="AA298" s="79"/>
      <c r="AB298" s="34">
        <f>V298+Y298</f>
        <v>55449</v>
      </c>
      <c r="AC298" s="34">
        <f>W298+Z298</f>
        <v>0</v>
      </c>
      <c r="AD298" s="34">
        <f>X298+AA298</f>
        <v>77056</v>
      </c>
      <c r="AE298" s="79"/>
      <c r="AF298" s="79"/>
      <c r="AG298" s="79"/>
      <c r="AH298" s="34">
        <f>AB298+AE298</f>
        <v>55449</v>
      </c>
      <c r="AI298" s="34">
        <f>AC298+AF298</f>
        <v>0</v>
      </c>
      <c r="AJ298" s="34">
        <f>AD298+AG298</f>
        <v>77056</v>
      </c>
      <c r="AK298" s="79"/>
      <c r="AL298" s="79"/>
      <c r="AM298" s="79"/>
      <c r="AN298" s="34">
        <f>AH298+AK298</f>
        <v>55449</v>
      </c>
      <c r="AO298" s="34">
        <f>AI298+AL298</f>
        <v>0</v>
      </c>
      <c r="AP298" s="34">
        <f>AJ298+AM298</f>
        <v>77056</v>
      </c>
      <c r="AQ298" s="79">
        <v>229</v>
      </c>
      <c r="AR298" s="79"/>
      <c r="AS298" s="79"/>
      <c r="AT298" s="34">
        <f>AN298+AQ298</f>
        <v>55678</v>
      </c>
      <c r="AU298" s="34">
        <f>AO298+AR298</f>
        <v>0</v>
      </c>
      <c r="AV298" s="34">
        <f>AP298+AS298</f>
        <v>77056</v>
      </c>
    </row>
    <row r="299" spans="1:48" s="9" customFormat="1" ht="16.5">
      <c r="A299" s="35" t="s">
        <v>98</v>
      </c>
      <c r="B299" s="32" t="s">
        <v>53</v>
      </c>
      <c r="C299" s="32" t="s">
        <v>57</v>
      </c>
      <c r="D299" s="43" t="s">
        <v>420</v>
      </c>
      <c r="E299" s="32" t="s">
        <v>99</v>
      </c>
      <c r="F299" s="34">
        <f>F300</f>
        <v>1092</v>
      </c>
      <c r="G299" s="34">
        <f>G300</f>
        <v>1092</v>
      </c>
      <c r="H299" s="34">
        <f>H300</f>
        <v>0</v>
      </c>
      <c r="I299" s="34">
        <f>I300</f>
        <v>0</v>
      </c>
      <c r="J299" s="34">
        <f>J300</f>
        <v>1092</v>
      </c>
      <c r="K299" s="34"/>
      <c r="L299" s="34">
        <f>L300</f>
        <v>1092</v>
      </c>
      <c r="M299" s="34">
        <f t="shared" ref="M299:AV299" si="476">M300</f>
        <v>0</v>
      </c>
      <c r="N299" s="34">
        <f t="shared" si="476"/>
        <v>0</v>
      </c>
      <c r="O299" s="34">
        <f t="shared" si="476"/>
        <v>0</v>
      </c>
      <c r="P299" s="34">
        <f t="shared" si="476"/>
        <v>1092</v>
      </c>
      <c r="Q299" s="34">
        <f t="shared" si="476"/>
        <v>0</v>
      </c>
      <c r="R299" s="34">
        <f t="shared" si="476"/>
        <v>1092</v>
      </c>
      <c r="S299" s="34">
        <f t="shared" si="476"/>
        <v>0</v>
      </c>
      <c r="T299" s="34">
        <f t="shared" si="476"/>
        <v>0</v>
      </c>
      <c r="U299" s="34">
        <f t="shared" si="476"/>
        <v>0</v>
      </c>
      <c r="V299" s="34">
        <f t="shared" si="476"/>
        <v>1092</v>
      </c>
      <c r="W299" s="34">
        <f t="shared" si="476"/>
        <v>0</v>
      </c>
      <c r="X299" s="34">
        <f t="shared" si="476"/>
        <v>1092</v>
      </c>
      <c r="Y299" s="34">
        <f t="shared" si="476"/>
        <v>0</v>
      </c>
      <c r="Z299" s="34">
        <f t="shared" si="476"/>
        <v>0</v>
      </c>
      <c r="AA299" s="34">
        <f t="shared" si="476"/>
        <v>0</v>
      </c>
      <c r="AB299" s="34">
        <f t="shared" si="476"/>
        <v>1092</v>
      </c>
      <c r="AC299" s="34">
        <f t="shared" si="476"/>
        <v>0</v>
      </c>
      <c r="AD299" s="34">
        <f t="shared" si="476"/>
        <v>1092</v>
      </c>
      <c r="AE299" s="34">
        <f t="shared" si="476"/>
        <v>0</v>
      </c>
      <c r="AF299" s="34">
        <f t="shared" si="476"/>
        <v>0</v>
      </c>
      <c r="AG299" s="34">
        <f t="shared" si="476"/>
        <v>0</v>
      </c>
      <c r="AH299" s="34">
        <f t="shared" si="476"/>
        <v>1092</v>
      </c>
      <c r="AI299" s="34">
        <f t="shared" si="476"/>
        <v>0</v>
      </c>
      <c r="AJ299" s="34">
        <f t="shared" si="476"/>
        <v>1092</v>
      </c>
      <c r="AK299" s="108">
        <f t="shared" si="476"/>
        <v>0</v>
      </c>
      <c r="AL299" s="108">
        <f t="shared" si="476"/>
        <v>0</v>
      </c>
      <c r="AM299" s="108">
        <f t="shared" si="476"/>
        <v>0</v>
      </c>
      <c r="AN299" s="34">
        <f t="shared" si="476"/>
        <v>1092</v>
      </c>
      <c r="AO299" s="34">
        <f t="shared" si="476"/>
        <v>0</v>
      </c>
      <c r="AP299" s="34">
        <f t="shared" si="476"/>
        <v>1092</v>
      </c>
      <c r="AQ299" s="108">
        <f t="shared" si="476"/>
        <v>0</v>
      </c>
      <c r="AR299" s="108">
        <f t="shared" si="476"/>
        <v>0</v>
      </c>
      <c r="AS299" s="108">
        <f t="shared" si="476"/>
        <v>0</v>
      </c>
      <c r="AT299" s="34">
        <f t="shared" si="476"/>
        <v>1092</v>
      </c>
      <c r="AU299" s="34">
        <f t="shared" si="476"/>
        <v>0</v>
      </c>
      <c r="AV299" s="34">
        <f t="shared" si="476"/>
        <v>1092</v>
      </c>
    </row>
    <row r="300" spans="1:48" s="9" customFormat="1" ht="16.5">
      <c r="A300" s="31" t="s">
        <v>178</v>
      </c>
      <c r="B300" s="32" t="s">
        <v>53</v>
      </c>
      <c r="C300" s="32" t="s">
        <v>57</v>
      </c>
      <c r="D300" s="43" t="s">
        <v>420</v>
      </c>
      <c r="E300" s="32" t="s">
        <v>177</v>
      </c>
      <c r="F300" s="34">
        <v>1092</v>
      </c>
      <c r="G300" s="34">
        <v>1092</v>
      </c>
      <c r="H300" s="34"/>
      <c r="I300" s="34"/>
      <c r="J300" s="34">
        <f>F300+H300</f>
        <v>1092</v>
      </c>
      <c r="K300" s="34"/>
      <c r="L300" s="34">
        <f>G300+I300</f>
        <v>1092</v>
      </c>
      <c r="M300" s="89"/>
      <c r="N300" s="89"/>
      <c r="O300" s="89"/>
      <c r="P300" s="34">
        <f>J300+M300</f>
        <v>1092</v>
      </c>
      <c r="Q300" s="34">
        <f>K300+N300</f>
        <v>0</v>
      </c>
      <c r="R300" s="34">
        <f>L300+O300</f>
        <v>1092</v>
      </c>
      <c r="S300" s="89"/>
      <c r="T300" s="89"/>
      <c r="U300" s="89"/>
      <c r="V300" s="34">
        <f>P300+S300</f>
        <v>1092</v>
      </c>
      <c r="W300" s="34">
        <f>Q300+T300</f>
        <v>0</v>
      </c>
      <c r="X300" s="34">
        <f>R300+U300</f>
        <v>1092</v>
      </c>
      <c r="Y300" s="89"/>
      <c r="Z300" s="89"/>
      <c r="AA300" s="89"/>
      <c r="AB300" s="34">
        <f>V300+Y300</f>
        <v>1092</v>
      </c>
      <c r="AC300" s="34">
        <f>W300+Z300</f>
        <v>0</v>
      </c>
      <c r="AD300" s="34">
        <f>X300+AA300</f>
        <v>1092</v>
      </c>
      <c r="AE300" s="89"/>
      <c r="AF300" s="89"/>
      <c r="AG300" s="89"/>
      <c r="AH300" s="34">
        <f>AB300+AE300</f>
        <v>1092</v>
      </c>
      <c r="AI300" s="34">
        <f>AC300+AF300</f>
        <v>0</v>
      </c>
      <c r="AJ300" s="34">
        <f>AD300+AG300</f>
        <v>1092</v>
      </c>
      <c r="AK300" s="118"/>
      <c r="AL300" s="118"/>
      <c r="AM300" s="118"/>
      <c r="AN300" s="34">
        <f>AH300+AK300</f>
        <v>1092</v>
      </c>
      <c r="AO300" s="34">
        <f>AI300+AL300</f>
        <v>0</v>
      </c>
      <c r="AP300" s="34">
        <f>AJ300+AM300</f>
        <v>1092</v>
      </c>
      <c r="AQ300" s="118"/>
      <c r="AR300" s="118"/>
      <c r="AS300" s="118"/>
      <c r="AT300" s="34">
        <f>AN300+AQ300</f>
        <v>1092</v>
      </c>
      <c r="AU300" s="34">
        <f>AO300+AR300</f>
        <v>0</v>
      </c>
      <c r="AV300" s="34">
        <f>AP300+AS300</f>
        <v>1092</v>
      </c>
    </row>
    <row r="301" spans="1:48" s="7" customFormat="1" ht="18.75">
      <c r="A301" s="31"/>
      <c r="B301" s="32"/>
      <c r="C301" s="32"/>
      <c r="D301" s="43"/>
      <c r="E301" s="32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  <c r="W301" s="87"/>
      <c r="X301" s="87"/>
      <c r="Y301" s="87"/>
      <c r="Z301" s="87"/>
      <c r="AA301" s="87"/>
      <c r="AB301" s="87"/>
      <c r="AC301" s="87"/>
      <c r="AD301" s="87"/>
      <c r="AE301" s="87"/>
      <c r="AF301" s="87"/>
      <c r="AG301" s="87"/>
      <c r="AH301" s="87"/>
      <c r="AI301" s="87"/>
      <c r="AJ301" s="87"/>
      <c r="AK301" s="129"/>
      <c r="AL301" s="129"/>
      <c r="AM301" s="129"/>
      <c r="AN301" s="87"/>
      <c r="AO301" s="87"/>
      <c r="AP301" s="87"/>
      <c r="AQ301" s="129"/>
      <c r="AR301" s="129"/>
      <c r="AS301" s="129"/>
      <c r="AT301" s="87"/>
      <c r="AU301" s="87"/>
      <c r="AV301" s="87"/>
    </row>
    <row r="302" spans="1:48" s="7" customFormat="1" ht="18.75">
      <c r="A302" s="38" t="s">
        <v>67</v>
      </c>
      <c r="B302" s="28" t="s">
        <v>53</v>
      </c>
      <c r="C302" s="28" t="s">
        <v>9</v>
      </c>
      <c r="D302" s="43"/>
      <c r="E302" s="32"/>
      <c r="F302" s="40">
        <f t="shared" ref="F302:U303" si="477">F303</f>
        <v>6336</v>
      </c>
      <c r="G302" s="40">
        <f t="shared" si="477"/>
        <v>6336</v>
      </c>
      <c r="H302" s="40">
        <f t="shared" si="477"/>
        <v>0</v>
      </c>
      <c r="I302" s="40">
        <f t="shared" si="477"/>
        <v>0</v>
      </c>
      <c r="J302" s="40">
        <f t="shared" si="477"/>
        <v>6336</v>
      </c>
      <c r="K302" s="40"/>
      <c r="L302" s="40">
        <f t="shared" si="477"/>
        <v>6336</v>
      </c>
      <c r="M302" s="40">
        <f t="shared" si="477"/>
        <v>0</v>
      </c>
      <c r="N302" s="40">
        <f t="shared" si="477"/>
        <v>0</v>
      </c>
      <c r="O302" s="40">
        <f t="shared" si="477"/>
        <v>0</v>
      </c>
      <c r="P302" s="40">
        <f t="shared" si="477"/>
        <v>6336</v>
      </c>
      <c r="Q302" s="40">
        <f t="shared" si="477"/>
        <v>0</v>
      </c>
      <c r="R302" s="40">
        <f t="shared" si="477"/>
        <v>6336</v>
      </c>
      <c r="S302" s="40">
        <f t="shared" si="477"/>
        <v>0</v>
      </c>
      <c r="T302" s="40">
        <f t="shared" si="477"/>
        <v>0</v>
      </c>
      <c r="U302" s="40">
        <f t="shared" si="477"/>
        <v>0</v>
      </c>
      <c r="V302" s="40">
        <f t="shared" ref="S302:AH306" si="478">V303</f>
        <v>6336</v>
      </c>
      <c r="W302" s="40">
        <f t="shared" si="478"/>
        <v>0</v>
      </c>
      <c r="X302" s="40">
        <f t="shared" si="478"/>
        <v>6336</v>
      </c>
      <c r="Y302" s="40">
        <f t="shared" si="478"/>
        <v>0</v>
      </c>
      <c r="Z302" s="40">
        <f t="shared" si="478"/>
        <v>0</v>
      </c>
      <c r="AA302" s="40">
        <f t="shared" si="478"/>
        <v>0</v>
      </c>
      <c r="AB302" s="40">
        <f t="shared" si="478"/>
        <v>6336</v>
      </c>
      <c r="AC302" s="40">
        <f t="shared" si="478"/>
        <v>0</v>
      </c>
      <c r="AD302" s="40">
        <f t="shared" si="478"/>
        <v>6336</v>
      </c>
      <c r="AE302" s="40">
        <f t="shared" si="478"/>
        <v>0</v>
      </c>
      <c r="AF302" s="40">
        <f t="shared" si="478"/>
        <v>0</v>
      </c>
      <c r="AG302" s="40">
        <f t="shared" si="478"/>
        <v>0</v>
      </c>
      <c r="AH302" s="40">
        <f t="shared" si="478"/>
        <v>6336</v>
      </c>
      <c r="AI302" s="40">
        <f t="shared" ref="AH302:AV306" si="479">AI303</f>
        <v>0</v>
      </c>
      <c r="AJ302" s="40">
        <f t="shared" si="479"/>
        <v>6336</v>
      </c>
      <c r="AK302" s="127">
        <f t="shared" si="479"/>
        <v>0</v>
      </c>
      <c r="AL302" s="127">
        <f t="shared" si="479"/>
        <v>0</v>
      </c>
      <c r="AM302" s="127">
        <f t="shared" si="479"/>
        <v>0</v>
      </c>
      <c r="AN302" s="40">
        <f t="shared" si="479"/>
        <v>6336</v>
      </c>
      <c r="AO302" s="40">
        <f t="shared" si="479"/>
        <v>0</v>
      </c>
      <c r="AP302" s="40">
        <f t="shared" si="479"/>
        <v>6336</v>
      </c>
      <c r="AQ302" s="127">
        <f t="shared" si="479"/>
        <v>0</v>
      </c>
      <c r="AR302" s="127">
        <f t="shared" si="479"/>
        <v>0</v>
      </c>
      <c r="AS302" s="127">
        <f t="shared" si="479"/>
        <v>0</v>
      </c>
      <c r="AT302" s="40">
        <f t="shared" si="479"/>
        <v>6336</v>
      </c>
      <c r="AU302" s="40">
        <f t="shared" si="479"/>
        <v>0</v>
      </c>
      <c r="AV302" s="40">
        <f t="shared" si="479"/>
        <v>6336</v>
      </c>
    </row>
    <row r="303" spans="1:48" s="7" customFormat="1" ht="68.25" customHeight="1">
      <c r="A303" s="31" t="s">
        <v>479</v>
      </c>
      <c r="B303" s="48" t="s">
        <v>53</v>
      </c>
      <c r="C303" s="48" t="s">
        <v>9</v>
      </c>
      <c r="D303" s="48" t="s">
        <v>241</v>
      </c>
      <c r="E303" s="48"/>
      <c r="F303" s="34">
        <f>F304</f>
        <v>6336</v>
      </c>
      <c r="G303" s="34">
        <f>G304</f>
        <v>6336</v>
      </c>
      <c r="H303" s="34">
        <f>H304</f>
        <v>0</v>
      </c>
      <c r="I303" s="34">
        <f>I304</f>
        <v>0</v>
      </c>
      <c r="J303" s="34">
        <f>J304</f>
        <v>6336</v>
      </c>
      <c r="K303" s="34"/>
      <c r="L303" s="34">
        <f>L304</f>
        <v>6336</v>
      </c>
      <c r="M303" s="34">
        <f t="shared" si="477"/>
        <v>0</v>
      </c>
      <c r="N303" s="34">
        <f t="shared" si="477"/>
        <v>0</v>
      </c>
      <c r="O303" s="34">
        <f t="shared" si="477"/>
        <v>0</v>
      </c>
      <c r="P303" s="34">
        <f t="shared" si="477"/>
        <v>6336</v>
      </c>
      <c r="Q303" s="34">
        <f t="shared" si="477"/>
        <v>0</v>
      </c>
      <c r="R303" s="34">
        <f t="shared" si="477"/>
        <v>6336</v>
      </c>
      <c r="S303" s="34">
        <f t="shared" si="478"/>
        <v>0</v>
      </c>
      <c r="T303" s="34">
        <f t="shared" si="478"/>
        <v>0</v>
      </c>
      <c r="U303" s="34">
        <f t="shared" si="478"/>
        <v>0</v>
      </c>
      <c r="V303" s="34">
        <f t="shared" si="478"/>
        <v>6336</v>
      </c>
      <c r="W303" s="34">
        <f t="shared" si="478"/>
        <v>0</v>
      </c>
      <c r="X303" s="34">
        <f t="shared" si="478"/>
        <v>6336</v>
      </c>
      <c r="Y303" s="34">
        <f t="shared" si="478"/>
        <v>0</v>
      </c>
      <c r="Z303" s="34">
        <f t="shared" si="478"/>
        <v>0</v>
      </c>
      <c r="AA303" s="34">
        <f t="shared" si="478"/>
        <v>0</v>
      </c>
      <c r="AB303" s="34">
        <f t="shared" si="478"/>
        <v>6336</v>
      </c>
      <c r="AC303" s="34">
        <f t="shared" si="478"/>
        <v>0</v>
      </c>
      <c r="AD303" s="34">
        <f t="shared" si="478"/>
        <v>6336</v>
      </c>
      <c r="AE303" s="34">
        <f t="shared" si="478"/>
        <v>0</v>
      </c>
      <c r="AF303" s="34">
        <f t="shared" si="478"/>
        <v>0</v>
      </c>
      <c r="AG303" s="34">
        <f t="shared" si="478"/>
        <v>0</v>
      </c>
      <c r="AH303" s="34">
        <f t="shared" si="479"/>
        <v>6336</v>
      </c>
      <c r="AI303" s="34">
        <f t="shared" si="479"/>
        <v>0</v>
      </c>
      <c r="AJ303" s="34">
        <f t="shared" si="479"/>
        <v>6336</v>
      </c>
      <c r="AK303" s="108">
        <f t="shared" si="479"/>
        <v>0</v>
      </c>
      <c r="AL303" s="108">
        <f t="shared" si="479"/>
        <v>0</v>
      </c>
      <c r="AM303" s="108">
        <f t="shared" si="479"/>
        <v>0</v>
      </c>
      <c r="AN303" s="34">
        <f t="shared" si="479"/>
        <v>6336</v>
      </c>
      <c r="AO303" s="34">
        <f t="shared" si="479"/>
        <v>0</v>
      </c>
      <c r="AP303" s="34">
        <f t="shared" si="479"/>
        <v>6336</v>
      </c>
      <c r="AQ303" s="108">
        <f t="shared" si="479"/>
        <v>0</v>
      </c>
      <c r="AR303" s="108">
        <f t="shared" si="479"/>
        <v>0</v>
      </c>
      <c r="AS303" s="108">
        <f t="shared" si="479"/>
        <v>0</v>
      </c>
      <c r="AT303" s="34">
        <f t="shared" si="479"/>
        <v>6336</v>
      </c>
      <c r="AU303" s="34">
        <f t="shared" si="479"/>
        <v>0</v>
      </c>
      <c r="AV303" s="34">
        <f t="shared" si="479"/>
        <v>6336</v>
      </c>
    </row>
    <row r="304" spans="1:48" s="7" customFormat="1" ht="33.75">
      <c r="A304" s="31" t="s">
        <v>218</v>
      </c>
      <c r="B304" s="48" t="s">
        <v>53</v>
      </c>
      <c r="C304" s="48" t="s">
        <v>9</v>
      </c>
      <c r="D304" s="48" t="s">
        <v>343</v>
      </c>
      <c r="E304" s="48"/>
      <c r="F304" s="34">
        <f t="shared" ref="F304:U306" si="480">F305</f>
        <v>6336</v>
      </c>
      <c r="G304" s="34">
        <f t="shared" si="480"/>
        <v>6336</v>
      </c>
      <c r="H304" s="34">
        <f t="shared" si="480"/>
        <v>0</v>
      </c>
      <c r="I304" s="34">
        <f t="shared" si="480"/>
        <v>0</v>
      </c>
      <c r="J304" s="34">
        <f t="shared" si="480"/>
        <v>6336</v>
      </c>
      <c r="K304" s="34"/>
      <c r="L304" s="34">
        <f t="shared" si="480"/>
        <v>6336</v>
      </c>
      <c r="M304" s="34">
        <f t="shared" si="480"/>
        <v>0</v>
      </c>
      <c r="N304" s="34">
        <f t="shared" si="480"/>
        <v>0</v>
      </c>
      <c r="O304" s="34">
        <f t="shared" si="480"/>
        <v>0</v>
      </c>
      <c r="P304" s="34">
        <f t="shared" si="480"/>
        <v>6336</v>
      </c>
      <c r="Q304" s="34">
        <f t="shared" si="480"/>
        <v>0</v>
      </c>
      <c r="R304" s="34">
        <f t="shared" si="480"/>
        <v>6336</v>
      </c>
      <c r="S304" s="34">
        <f t="shared" si="480"/>
        <v>0</v>
      </c>
      <c r="T304" s="34">
        <f t="shared" si="480"/>
        <v>0</v>
      </c>
      <c r="U304" s="34">
        <f t="shared" si="480"/>
        <v>0</v>
      </c>
      <c r="V304" s="34">
        <f t="shared" si="478"/>
        <v>6336</v>
      </c>
      <c r="W304" s="34">
        <f t="shared" si="478"/>
        <v>0</v>
      </c>
      <c r="X304" s="34">
        <f t="shared" si="478"/>
        <v>6336</v>
      </c>
      <c r="Y304" s="34">
        <f t="shared" si="478"/>
        <v>0</v>
      </c>
      <c r="Z304" s="34">
        <f t="shared" si="478"/>
        <v>0</v>
      </c>
      <c r="AA304" s="34">
        <f t="shared" si="478"/>
        <v>0</v>
      </c>
      <c r="AB304" s="34">
        <f t="shared" si="478"/>
        <v>6336</v>
      </c>
      <c r="AC304" s="34">
        <f t="shared" si="478"/>
        <v>0</v>
      </c>
      <c r="AD304" s="34">
        <f t="shared" si="478"/>
        <v>6336</v>
      </c>
      <c r="AE304" s="34">
        <f t="shared" si="478"/>
        <v>0</v>
      </c>
      <c r="AF304" s="34">
        <f t="shared" si="478"/>
        <v>0</v>
      </c>
      <c r="AG304" s="34">
        <f t="shared" si="478"/>
        <v>0</v>
      </c>
      <c r="AH304" s="34">
        <f t="shared" si="479"/>
        <v>6336</v>
      </c>
      <c r="AI304" s="34">
        <f t="shared" si="479"/>
        <v>0</v>
      </c>
      <c r="AJ304" s="34">
        <f t="shared" si="479"/>
        <v>6336</v>
      </c>
      <c r="AK304" s="108">
        <f t="shared" si="479"/>
        <v>0</v>
      </c>
      <c r="AL304" s="108">
        <f t="shared" si="479"/>
        <v>0</v>
      </c>
      <c r="AM304" s="108">
        <f t="shared" si="479"/>
        <v>0</v>
      </c>
      <c r="AN304" s="34">
        <f t="shared" si="479"/>
        <v>6336</v>
      </c>
      <c r="AO304" s="34">
        <f t="shared" si="479"/>
        <v>0</v>
      </c>
      <c r="AP304" s="34">
        <f t="shared" si="479"/>
        <v>6336</v>
      </c>
      <c r="AQ304" s="108">
        <f t="shared" si="479"/>
        <v>0</v>
      </c>
      <c r="AR304" s="108">
        <f t="shared" si="479"/>
        <v>0</v>
      </c>
      <c r="AS304" s="108">
        <f t="shared" si="479"/>
        <v>0</v>
      </c>
      <c r="AT304" s="34">
        <f t="shared" si="479"/>
        <v>6336</v>
      </c>
      <c r="AU304" s="34">
        <f t="shared" si="479"/>
        <v>0</v>
      </c>
      <c r="AV304" s="34">
        <f t="shared" si="479"/>
        <v>6336</v>
      </c>
    </row>
    <row r="305" spans="1:48" s="7" customFormat="1" ht="33.75">
      <c r="A305" s="42" t="s">
        <v>424</v>
      </c>
      <c r="B305" s="48" t="s">
        <v>53</v>
      </c>
      <c r="C305" s="48" t="s">
        <v>9</v>
      </c>
      <c r="D305" s="48" t="s">
        <v>425</v>
      </c>
      <c r="E305" s="48"/>
      <c r="F305" s="34">
        <f t="shared" si="480"/>
        <v>6336</v>
      </c>
      <c r="G305" s="34">
        <f t="shared" si="480"/>
        <v>6336</v>
      </c>
      <c r="H305" s="34">
        <f t="shared" si="480"/>
        <v>0</v>
      </c>
      <c r="I305" s="34">
        <f t="shared" si="480"/>
        <v>0</v>
      </c>
      <c r="J305" s="34">
        <f t="shared" si="480"/>
        <v>6336</v>
      </c>
      <c r="K305" s="34"/>
      <c r="L305" s="34">
        <f t="shared" si="480"/>
        <v>6336</v>
      </c>
      <c r="M305" s="34">
        <f t="shared" si="480"/>
        <v>0</v>
      </c>
      <c r="N305" s="34">
        <f t="shared" si="480"/>
        <v>0</v>
      </c>
      <c r="O305" s="34">
        <f t="shared" si="480"/>
        <v>0</v>
      </c>
      <c r="P305" s="34">
        <f t="shared" si="480"/>
        <v>6336</v>
      </c>
      <c r="Q305" s="34">
        <f t="shared" si="480"/>
        <v>0</v>
      </c>
      <c r="R305" s="34">
        <f t="shared" si="480"/>
        <v>6336</v>
      </c>
      <c r="S305" s="34">
        <f t="shared" si="478"/>
        <v>0</v>
      </c>
      <c r="T305" s="34">
        <f t="shared" si="478"/>
        <v>0</v>
      </c>
      <c r="U305" s="34">
        <f t="shared" si="478"/>
        <v>0</v>
      </c>
      <c r="V305" s="34">
        <f t="shared" si="478"/>
        <v>6336</v>
      </c>
      <c r="W305" s="34">
        <f t="shared" si="478"/>
        <v>0</v>
      </c>
      <c r="X305" s="34">
        <f t="shared" si="478"/>
        <v>6336</v>
      </c>
      <c r="Y305" s="34">
        <f t="shared" si="478"/>
        <v>0</v>
      </c>
      <c r="Z305" s="34">
        <f t="shared" si="478"/>
        <v>0</v>
      </c>
      <c r="AA305" s="34">
        <f t="shared" si="478"/>
        <v>0</v>
      </c>
      <c r="AB305" s="34">
        <f t="shared" si="478"/>
        <v>6336</v>
      </c>
      <c r="AC305" s="34">
        <f t="shared" si="478"/>
        <v>0</v>
      </c>
      <c r="AD305" s="34">
        <f t="shared" si="478"/>
        <v>6336</v>
      </c>
      <c r="AE305" s="34">
        <f t="shared" si="478"/>
        <v>0</v>
      </c>
      <c r="AF305" s="34">
        <f t="shared" si="478"/>
        <v>0</v>
      </c>
      <c r="AG305" s="34">
        <f t="shared" si="478"/>
        <v>0</v>
      </c>
      <c r="AH305" s="34">
        <f t="shared" si="479"/>
        <v>6336</v>
      </c>
      <c r="AI305" s="34">
        <f t="shared" si="479"/>
        <v>0</v>
      </c>
      <c r="AJ305" s="34">
        <f t="shared" si="479"/>
        <v>6336</v>
      </c>
      <c r="AK305" s="108">
        <f t="shared" si="479"/>
        <v>0</v>
      </c>
      <c r="AL305" s="108">
        <f t="shared" si="479"/>
        <v>0</v>
      </c>
      <c r="AM305" s="108">
        <f t="shared" si="479"/>
        <v>0</v>
      </c>
      <c r="AN305" s="34">
        <f t="shared" si="479"/>
        <v>6336</v>
      </c>
      <c r="AO305" s="34">
        <f t="shared" si="479"/>
        <v>0</v>
      </c>
      <c r="AP305" s="34">
        <f t="shared" si="479"/>
        <v>6336</v>
      </c>
      <c r="AQ305" s="108">
        <f t="shared" si="479"/>
        <v>0</v>
      </c>
      <c r="AR305" s="108">
        <f t="shared" si="479"/>
        <v>0</v>
      </c>
      <c r="AS305" s="108">
        <f t="shared" si="479"/>
        <v>0</v>
      </c>
      <c r="AT305" s="34">
        <f t="shared" si="479"/>
        <v>6336</v>
      </c>
      <c r="AU305" s="34">
        <f t="shared" si="479"/>
        <v>0</v>
      </c>
      <c r="AV305" s="34">
        <f t="shared" si="479"/>
        <v>6336</v>
      </c>
    </row>
    <row r="306" spans="1:48" s="7" customFormat="1" ht="50.25">
      <c r="A306" s="42" t="s">
        <v>82</v>
      </c>
      <c r="B306" s="48" t="s">
        <v>53</v>
      </c>
      <c r="C306" s="48" t="s">
        <v>9</v>
      </c>
      <c r="D306" s="48" t="s">
        <v>425</v>
      </c>
      <c r="E306" s="48" t="s">
        <v>83</v>
      </c>
      <c r="F306" s="34">
        <f t="shared" si="480"/>
        <v>6336</v>
      </c>
      <c r="G306" s="34">
        <f t="shared" si="480"/>
        <v>6336</v>
      </c>
      <c r="H306" s="34">
        <f t="shared" si="480"/>
        <v>0</v>
      </c>
      <c r="I306" s="34">
        <f t="shared" si="480"/>
        <v>0</v>
      </c>
      <c r="J306" s="34">
        <f t="shared" si="480"/>
        <v>6336</v>
      </c>
      <c r="K306" s="34"/>
      <c r="L306" s="34">
        <f t="shared" si="480"/>
        <v>6336</v>
      </c>
      <c r="M306" s="34">
        <f t="shared" si="480"/>
        <v>0</v>
      </c>
      <c r="N306" s="34">
        <f t="shared" si="480"/>
        <v>0</v>
      </c>
      <c r="O306" s="34">
        <f t="shared" si="480"/>
        <v>0</v>
      </c>
      <c r="P306" s="34">
        <f t="shared" si="480"/>
        <v>6336</v>
      </c>
      <c r="Q306" s="34">
        <f t="shared" si="480"/>
        <v>0</v>
      </c>
      <c r="R306" s="34">
        <f t="shared" si="480"/>
        <v>6336</v>
      </c>
      <c r="S306" s="34">
        <f t="shared" si="478"/>
        <v>0</v>
      </c>
      <c r="T306" s="34">
        <f t="shared" si="478"/>
        <v>0</v>
      </c>
      <c r="U306" s="34">
        <f t="shared" si="478"/>
        <v>0</v>
      </c>
      <c r="V306" s="34">
        <f t="shared" si="478"/>
        <v>6336</v>
      </c>
      <c r="W306" s="34">
        <f t="shared" si="478"/>
        <v>0</v>
      </c>
      <c r="X306" s="34">
        <f t="shared" si="478"/>
        <v>6336</v>
      </c>
      <c r="Y306" s="34">
        <f t="shared" si="478"/>
        <v>0</v>
      </c>
      <c r="Z306" s="34">
        <f t="shared" si="478"/>
        <v>0</v>
      </c>
      <c r="AA306" s="34">
        <f t="shared" si="478"/>
        <v>0</v>
      </c>
      <c r="AB306" s="34">
        <f t="shared" si="478"/>
        <v>6336</v>
      </c>
      <c r="AC306" s="34">
        <f t="shared" si="478"/>
        <v>0</v>
      </c>
      <c r="AD306" s="34">
        <f t="shared" si="478"/>
        <v>6336</v>
      </c>
      <c r="AE306" s="34">
        <f t="shared" si="478"/>
        <v>0</v>
      </c>
      <c r="AF306" s="34">
        <f t="shared" si="478"/>
        <v>0</v>
      </c>
      <c r="AG306" s="34">
        <f t="shared" si="478"/>
        <v>0</v>
      </c>
      <c r="AH306" s="34">
        <f t="shared" si="479"/>
        <v>6336</v>
      </c>
      <c r="AI306" s="34">
        <f t="shared" si="479"/>
        <v>0</v>
      </c>
      <c r="AJ306" s="34">
        <f t="shared" si="479"/>
        <v>6336</v>
      </c>
      <c r="AK306" s="108">
        <f t="shared" si="479"/>
        <v>0</v>
      </c>
      <c r="AL306" s="108">
        <f t="shared" si="479"/>
        <v>0</v>
      </c>
      <c r="AM306" s="108">
        <f t="shared" si="479"/>
        <v>0</v>
      </c>
      <c r="AN306" s="34">
        <f t="shared" si="479"/>
        <v>6336</v>
      </c>
      <c r="AO306" s="34">
        <f t="shared" si="479"/>
        <v>0</v>
      </c>
      <c r="AP306" s="34">
        <f t="shared" si="479"/>
        <v>6336</v>
      </c>
      <c r="AQ306" s="108">
        <f t="shared" si="479"/>
        <v>0</v>
      </c>
      <c r="AR306" s="108">
        <f t="shared" si="479"/>
        <v>0</v>
      </c>
      <c r="AS306" s="108">
        <f t="shared" si="479"/>
        <v>0</v>
      </c>
      <c r="AT306" s="34">
        <f t="shared" si="479"/>
        <v>6336</v>
      </c>
      <c r="AU306" s="34">
        <f t="shared" si="479"/>
        <v>0</v>
      </c>
      <c r="AV306" s="34">
        <f t="shared" si="479"/>
        <v>6336</v>
      </c>
    </row>
    <row r="307" spans="1:48" s="7" customFormat="1" ht="18.75">
      <c r="A307" s="42" t="s">
        <v>184</v>
      </c>
      <c r="B307" s="48" t="s">
        <v>53</v>
      </c>
      <c r="C307" s="48" t="s">
        <v>9</v>
      </c>
      <c r="D307" s="48" t="s">
        <v>425</v>
      </c>
      <c r="E307" s="48" t="s">
        <v>183</v>
      </c>
      <c r="F307" s="34">
        <v>6336</v>
      </c>
      <c r="G307" s="34">
        <v>6336</v>
      </c>
      <c r="H307" s="34"/>
      <c r="I307" s="34"/>
      <c r="J307" s="34">
        <f>F307+H307</f>
        <v>6336</v>
      </c>
      <c r="K307" s="34"/>
      <c r="L307" s="34">
        <f>G307+I307</f>
        <v>6336</v>
      </c>
      <c r="M307" s="87"/>
      <c r="N307" s="87"/>
      <c r="O307" s="87"/>
      <c r="P307" s="34">
        <f>J307+M307</f>
        <v>6336</v>
      </c>
      <c r="Q307" s="34">
        <f>K307+N307</f>
        <v>0</v>
      </c>
      <c r="R307" s="34">
        <f>L307+O307</f>
        <v>6336</v>
      </c>
      <c r="S307" s="87"/>
      <c r="T307" s="87"/>
      <c r="U307" s="87"/>
      <c r="V307" s="34">
        <f>P307+S307</f>
        <v>6336</v>
      </c>
      <c r="W307" s="34">
        <f>Q307+T307</f>
        <v>0</v>
      </c>
      <c r="X307" s="34">
        <f>R307+U307</f>
        <v>6336</v>
      </c>
      <c r="Y307" s="87"/>
      <c r="Z307" s="87"/>
      <c r="AA307" s="87"/>
      <c r="AB307" s="34">
        <f>V307+Y307</f>
        <v>6336</v>
      </c>
      <c r="AC307" s="34">
        <f>W307+Z307</f>
        <v>0</v>
      </c>
      <c r="AD307" s="34">
        <f>X307+AA307</f>
        <v>6336</v>
      </c>
      <c r="AE307" s="87"/>
      <c r="AF307" s="87"/>
      <c r="AG307" s="87"/>
      <c r="AH307" s="34">
        <f>AB307+AE307</f>
        <v>6336</v>
      </c>
      <c r="AI307" s="34">
        <f>AC307+AF307</f>
        <v>0</v>
      </c>
      <c r="AJ307" s="34">
        <f>AD307+AG307</f>
        <v>6336</v>
      </c>
      <c r="AK307" s="129"/>
      <c r="AL307" s="129"/>
      <c r="AM307" s="129"/>
      <c r="AN307" s="34">
        <f>AH307+AK307</f>
        <v>6336</v>
      </c>
      <c r="AO307" s="34">
        <f>AI307+AL307</f>
        <v>0</v>
      </c>
      <c r="AP307" s="34">
        <f>AJ307+AM307</f>
        <v>6336</v>
      </c>
      <c r="AQ307" s="129"/>
      <c r="AR307" s="129"/>
      <c r="AS307" s="129"/>
      <c r="AT307" s="34">
        <f>AN307+AQ307</f>
        <v>6336</v>
      </c>
      <c r="AU307" s="34">
        <f>AO307+AR307</f>
        <v>0</v>
      </c>
      <c r="AV307" s="34">
        <f>AP307+AS307</f>
        <v>6336</v>
      </c>
    </row>
    <row r="308" spans="1:48" s="7" customFormat="1" ht="18.75">
      <c r="A308" s="35"/>
      <c r="B308" s="48"/>
      <c r="C308" s="48"/>
      <c r="D308" s="48"/>
      <c r="E308" s="48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  <c r="W308" s="87"/>
      <c r="X308" s="87"/>
      <c r="Y308" s="87"/>
      <c r="Z308" s="87"/>
      <c r="AA308" s="87"/>
      <c r="AB308" s="87"/>
      <c r="AC308" s="87"/>
      <c r="AD308" s="87"/>
      <c r="AE308" s="87"/>
      <c r="AF308" s="87"/>
      <c r="AG308" s="87"/>
      <c r="AH308" s="87"/>
      <c r="AI308" s="87"/>
      <c r="AJ308" s="87"/>
      <c r="AK308" s="129"/>
      <c r="AL308" s="129"/>
      <c r="AM308" s="129"/>
      <c r="AN308" s="87"/>
      <c r="AO308" s="87"/>
      <c r="AP308" s="87"/>
      <c r="AQ308" s="129"/>
      <c r="AR308" s="129"/>
      <c r="AS308" s="129"/>
      <c r="AT308" s="87"/>
      <c r="AU308" s="87"/>
      <c r="AV308" s="87"/>
    </row>
    <row r="309" spans="1:48" s="8" customFormat="1" ht="37.5">
      <c r="A309" s="38" t="s">
        <v>25</v>
      </c>
      <c r="B309" s="28" t="s">
        <v>53</v>
      </c>
      <c r="C309" s="28" t="s">
        <v>56</v>
      </c>
      <c r="D309" s="39"/>
      <c r="E309" s="28"/>
      <c r="F309" s="40">
        <f>F310+F322+F328+F333</f>
        <v>132172</v>
      </c>
      <c r="G309" s="40">
        <f>G310+G322+G328+G333</f>
        <v>131745</v>
      </c>
      <c r="H309" s="40">
        <f>H310+H322+H328+H333</f>
        <v>0</v>
      </c>
      <c r="I309" s="40">
        <f>I310+I322+I328+I333</f>
        <v>0</v>
      </c>
      <c r="J309" s="40">
        <f>J310+J322+J328+J333</f>
        <v>132172</v>
      </c>
      <c r="K309" s="40"/>
      <c r="L309" s="40">
        <f>L310+L322+L328+L333</f>
        <v>131745</v>
      </c>
      <c r="M309" s="40">
        <f t="shared" ref="M309:R309" si="481">M310+M322+M328+M333</f>
        <v>0</v>
      </c>
      <c r="N309" s="40">
        <f t="shared" si="481"/>
        <v>0</v>
      </c>
      <c r="O309" s="40">
        <f t="shared" si="481"/>
        <v>0</v>
      </c>
      <c r="P309" s="40">
        <f t="shared" si="481"/>
        <v>132172</v>
      </c>
      <c r="Q309" s="40">
        <f t="shared" si="481"/>
        <v>0</v>
      </c>
      <c r="R309" s="40">
        <f t="shared" si="481"/>
        <v>131745</v>
      </c>
      <c r="S309" s="40">
        <f t="shared" ref="S309:X309" si="482">S310+S322+S328+S333</f>
        <v>0</v>
      </c>
      <c r="T309" s="40">
        <f t="shared" si="482"/>
        <v>0</v>
      </c>
      <c r="U309" s="40">
        <f t="shared" si="482"/>
        <v>0</v>
      </c>
      <c r="V309" s="40">
        <f t="shared" si="482"/>
        <v>132172</v>
      </c>
      <c r="W309" s="40">
        <f t="shared" si="482"/>
        <v>0</v>
      </c>
      <c r="X309" s="40">
        <f t="shared" si="482"/>
        <v>131745</v>
      </c>
      <c r="Y309" s="40">
        <f t="shared" ref="Y309:AD309" si="483">Y310+Y322+Y328+Y333</f>
        <v>0</v>
      </c>
      <c r="Z309" s="40">
        <f t="shared" si="483"/>
        <v>0</v>
      </c>
      <c r="AA309" s="40">
        <f t="shared" si="483"/>
        <v>0</v>
      </c>
      <c r="AB309" s="40">
        <f t="shared" si="483"/>
        <v>132172</v>
      </c>
      <c r="AC309" s="40">
        <f t="shared" si="483"/>
        <v>0</v>
      </c>
      <c r="AD309" s="40">
        <f t="shared" si="483"/>
        <v>131745</v>
      </c>
      <c r="AE309" s="40">
        <f t="shared" ref="AE309:AJ309" si="484">AE310+AE322+AE328+AE333</f>
        <v>0</v>
      </c>
      <c r="AF309" s="40">
        <f t="shared" si="484"/>
        <v>0</v>
      </c>
      <c r="AG309" s="40">
        <f t="shared" si="484"/>
        <v>0</v>
      </c>
      <c r="AH309" s="40">
        <f t="shared" si="484"/>
        <v>132172</v>
      </c>
      <c r="AI309" s="40">
        <f t="shared" si="484"/>
        <v>0</v>
      </c>
      <c r="AJ309" s="40">
        <f t="shared" si="484"/>
        <v>131745</v>
      </c>
      <c r="AK309" s="127">
        <f t="shared" ref="AK309:AP309" si="485">AK310+AK322+AK328+AK333</f>
        <v>0</v>
      </c>
      <c r="AL309" s="127">
        <f t="shared" si="485"/>
        <v>0</v>
      </c>
      <c r="AM309" s="127">
        <f t="shared" si="485"/>
        <v>0</v>
      </c>
      <c r="AN309" s="40">
        <f t="shared" si="485"/>
        <v>132172</v>
      </c>
      <c r="AO309" s="40">
        <f t="shared" si="485"/>
        <v>0</v>
      </c>
      <c r="AP309" s="40">
        <f t="shared" si="485"/>
        <v>131745</v>
      </c>
      <c r="AQ309" s="127">
        <f t="shared" ref="AQ309:AV309" si="486">AQ310+AQ322+AQ328+AQ333</f>
        <v>0</v>
      </c>
      <c r="AR309" s="127">
        <f t="shared" si="486"/>
        <v>0</v>
      </c>
      <c r="AS309" s="127">
        <f t="shared" si="486"/>
        <v>0</v>
      </c>
      <c r="AT309" s="40">
        <f t="shared" si="486"/>
        <v>132172</v>
      </c>
      <c r="AU309" s="40">
        <f t="shared" si="486"/>
        <v>0</v>
      </c>
      <c r="AV309" s="40">
        <f t="shared" si="486"/>
        <v>131745</v>
      </c>
    </row>
    <row r="310" spans="1:48" s="8" customFormat="1" ht="50.25">
      <c r="A310" s="44" t="s">
        <v>504</v>
      </c>
      <c r="B310" s="32" t="s">
        <v>53</v>
      </c>
      <c r="C310" s="32" t="s">
        <v>56</v>
      </c>
      <c r="D310" s="32" t="s">
        <v>255</v>
      </c>
      <c r="E310" s="28"/>
      <c r="F310" s="70">
        <f>F311+F315</f>
        <v>21805</v>
      </c>
      <c r="G310" s="70">
        <f>G311+G315</f>
        <v>21162</v>
      </c>
      <c r="H310" s="70">
        <f>H311+H315</f>
        <v>0</v>
      </c>
      <c r="I310" s="70">
        <f>I311+I315</f>
        <v>0</v>
      </c>
      <c r="J310" s="70">
        <f>J311+J315</f>
        <v>21805</v>
      </c>
      <c r="K310" s="70"/>
      <c r="L310" s="70">
        <f>L311+L315</f>
        <v>21162</v>
      </c>
      <c r="M310" s="70">
        <f t="shared" ref="M310:R310" si="487">M311+M315</f>
        <v>0</v>
      </c>
      <c r="N310" s="70">
        <f t="shared" si="487"/>
        <v>0</v>
      </c>
      <c r="O310" s="70">
        <f t="shared" si="487"/>
        <v>0</v>
      </c>
      <c r="P310" s="70">
        <f t="shared" si="487"/>
        <v>21805</v>
      </c>
      <c r="Q310" s="70">
        <f t="shared" si="487"/>
        <v>0</v>
      </c>
      <c r="R310" s="70">
        <f t="shared" si="487"/>
        <v>21162</v>
      </c>
      <c r="S310" s="70">
        <f t="shared" ref="S310:X310" si="488">S311+S315</f>
        <v>0</v>
      </c>
      <c r="T310" s="70">
        <f t="shared" si="488"/>
        <v>0</v>
      </c>
      <c r="U310" s="70">
        <f t="shared" si="488"/>
        <v>0</v>
      </c>
      <c r="V310" s="70">
        <f t="shared" si="488"/>
        <v>21805</v>
      </c>
      <c r="W310" s="70">
        <f t="shared" si="488"/>
        <v>0</v>
      </c>
      <c r="X310" s="70">
        <f t="shared" si="488"/>
        <v>21162</v>
      </c>
      <c r="Y310" s="70">
        <f t="shared" ref="Y310:AD310" si="489">Y311+Y315</f>
        <v>0</v>
      </c>
      <c r="Z310" s="70">
        <f t="shared" si="489"/>
        <v>0</v>
      </c>
      <c r="AA310" s="70">
        <f t="shared" si="489"/>
        <v>0</v>
      </c>
      <c r="AB310" s="70">
        <f t="shared" si="489"/>
        <v>21805</v>
      </c>
      <c r="AC310" s="70">
        <f t="shared" si="489"/>
        <v>0</v>
      </c>
      <c r="AD310" s="70">
        <f t="shared" si="489"/>
        <v>21162</v>
      </c>
      <c r="AE310" s="70">
        <f t="shared" ref="AE310:AJ310" si="490">AE311+AE315</f>
        <v>0</v>
      </c>
      <c r="AF310" s="70">
        <f t="shared" si="490"/>
        <v>0</v>
      </c>
      <c r="AG310" s="70">
        <f t="shared" si="490"/>
        <v>0</v>
      </c>
      <c r="AH310" s="70">
        <f t="shared" si="490"/>
        <v>21805</v>
      </c>
      <c r="AI310" s="70">
        <f t="shared" si="490"/>
        <v>0</v>
      </c>
      <c r="AJ310" s="70">
        <f t="shared" si="490"/>
        <v>21162</v>
      </c>
      <c r="AK310" s="128">
        <f t="shared" ref="AK310:AP310" si="491">AK311+AK315</f>
        <v>0</v>
      </c>
      <c r="AL310" s="128">
        <f t="shared" si="491"/>
        <v>0</v>
      </c>
      <c r="AM310" s="128">
        <f t="shared" si="491"/>
        <v>0</v>
      </c>
      <c r="AN310" s="70">
        <f t="shared" si="491"/>
        <v>21805</v>
      </c>
      <c r="AO310" s="70">
        <f t="shared" si="491"/>
        <v>0</v>
      </c>
      <c r="AP310" s="70">
        <f t="shared" si="491"/>
        <v>21162</v>
      </c>
      <c r="AQ310" s="128">
        <f t="shared" ref="AQ310:AV310" si="492">AQ311+AQ315</f>
        <v>0</v>
      </c>
      <c r="AR310" s="128">
        <f t="shared" si="492"/>
        <v>0</v>
      </c>
      <c r="AS310" s="128">
        <f t="shared" si="492"/>
        <v>0</v>
      </c>
      <c r="AT310" s="70">
        <f t="shared" si="492"/>
        <v>21805</v>
      </c>
      <c r="AU310" s="70">
        <f t="shared" si="492"/>
        <v>0</v>
      </c>
      <c r="AV310" s="70">
        <f t="shared" si="492"/>
        <v>21162</v>
      </c>
    </row>
    <row r="311" spans="1:48" s="8" customFormat="1" ht="33.75">
      <c r="A311" s="44" t="s">
        <v>218</v>
      </c>
      <c r="B311" s="32" t="s">
        <v>53</v>
      </c>
      <c r="C311" s="32" t="s">
        <v>56</v>
      </c>
      <c r="D311" s="32" t="s">
        <v>505</v>
      </c>
      <c r="E311" s="28"/>
      <c r="F311" s="70">
        <f t="shared" ref="F311:U313" si="493">F312</f>
        <v>6488</v>
      </c>
      <c r="G311" s="70">
        <f t="shared" si="493"/>
        <v>6488</v>
      </c>
      <c r="H311" s="70">
        <f t="shared" si="493"/>
        <v>0</v>
      </c>
      <c r="I311" s="70">
        <f t="shared" si="493"/>
        <v>0</v>
      </c>
      <c r="J311" s="70">
        <f t="shared" si="493"/>
        <v>6488</v>
      </c>
      <c r="K311" s="70"/>
      <c r="L311" s="70">
        <f t="shared" si="493"/>
        <v>6488</v>
      </c>
      <c r="M311" s="70">
        <f t="shared" si="493"/>
        <v>0</v>
      </c>
      <c r="N311" s="70">
        <f t="shared" si="493"/>
        <v>0</v>
      </c>
      <c r="O311" s="70">
        <f t="shared" si="493"/>
        <v>0</v>
      </c>
      <c r="P311" s="70">
        <f t="shared" si="493"/>
        <v>6488</v>
      </c>
      <c r="Q311" s="70">
        <f t="shared" si="493"/>
        <v>0</v>
      </c>
      <c r="R311" s="70">
        <f t="shared" si="493"/>
        <v>6488</v>
      </c>
      <c r="S311" s="70">
        <f t="shared" si="493"/>
        <v>0</v>
      </c>
      <c r="T311" s="70">
        <f t="shared" si="493"/>
        <v>0</v>
      </c>
      <c r="U311" s="70">
        <f t="shared" si="493"/>
        <v>0</v>
      </c>
      <c r="V311" s="70">
        <f t="shared" ref="S311:AH313" si="494">V312</f>
        <v>6488</v>
      </c>
      <c r="W311" s="70">
        <f t="shared" si="494"/>
        <v>0</v>
      </c>
      <c r="X311" s="70">
        <f t="shared" si="494"/>
        <v>6488</v>
      </c>
      <c r="Y311" s="70">
        <f t="shared" si="494"/>
        <v>0</v>
      </c>
      <c r="Z311" s="70">
        <f t="shared" si="494"/>
        <v>0</v>
      </c>
      <c r="AA311" s="70">
        <f t="shared" si="494"/>
        <v>0</v>
      </c>
      <c r="AB311" s="70">
        <f t="shared" si="494"/>
        <v>6488</v>
      </c>
      <c r="AC311" s="70">
        <f t="shared" si="494"/>
        <v>0</v>
      </c>
      <c r="AD311" s="70">
        <f t="shared" si="494"/>
        <v>6488</v>
      </c>
      <c r="AE311" s="70">
        <f t="shared" si="494"/>
        <v>0</v>
      </c>
      <c r="AF311" s="70">
        <f t="shared" si="494"/>
        <v>0</v>
      </c>
      <c r="AG311" s="70">
        <f t="shared" si="494"/>
        <v>0</v>
      </c>
      <c r="AH311" s="70">
        <f t="shared" si="494"/>
        <v>6488</v>
      </c>
      <c r="AI311" s="70">
        <f t="shared" ref="AH311:AV313" si="495">AI312</f>
        <v>0</v>
      </c>
      <c r="AJ311" s="70">
        <f t="shared" si="495"/>
        <v>6488</v>
      </c>
      <c r="AK311" s="128">
        <f t="shared" si="495"/>
        <v>0</v>
      </c>
      <c r="AL311" s="128">
        <f t="shared" si="495"/>
        <v>0</v>
      </c>
      <c r="AM311" s="128">
        <f t="shared" si="495"/>
        <v>0</v>
      </c>
      <c r="AN311" s="70">
        <f t="shared" si="495"/>
        <v>6488</v>
      </c>
      <c r="AO311" s="70">
        <f t="shared" si="495"/>
        <v>0</v>
      </c>
      <c r="AP311" s="70">
        <f t="shared" si="495"/>
        <v>6488</v>
      </c>
      <c r="AQ311" s="128">
        <f t="shared" si="495"/>
        <v>0</v>
      </c>
      <c r="AR311" s="128">
        <f t="shared" si="495"/>
        <v>0</v>
      </c>
      <c r="AS311" s="128">
        <f t="shared" si="495"/>
        <v>0</v>
      </c>
      <c r="AT311" s="70">
        <f t="shared" si="495"/>
        <v>6488</v>
      </c>
      <c r="AU311" s="70">
        <f t="shared" si="495"/>
        <v>0</v>
      </c>
      <c r="AV311" s="70">
        <f t="shared" si="495"/>
        <v>6488</v>
      </c>
    </row>
    <row r="312" spans="1:48" s="8" customFormat="1" ht="33.75">
      <c r="A312" s="44" t="s">
        <v>81</v>
      </c>
      <c r="B312" s="32" t="s">
        <v>53</v>
      </c>
      <c r="C312" s="32" t="s">
        <v>56</v>
      </c>
      <c r="D312" s="32" t="s">
        <v>506</v>
      </c>
      <c r="E312" s="28"/>
      <c r="F312" s="70">
        <f t="shared" si="493"/>
        <v>6488</v>
      </c>
      <c r="G312" s="70">
        <f t="shared" si="493"/>
        <v>6488</v>
      </c>
      <c r="H312" s="70">
        <f t="shared" si="493"/>
        <v>0</v>
      </c>
      <c r="I312" s="70">
        <f t="shared" si="493"/>
        <v>0</v>
      </c>
      <c r="J312" s="70">
        <f t="shared" si="493"/>
        <v>6488</v>
      </c>
      <c r="K312" s="70"/>
      <c r="L312" s="70">
        <f t="shared" si="493"/>
        <v>6488</v>
      </c>
      <c r="M312" s="70">
        <f t="shared" si="493"/>
        <v>0</v>
      </c>
      <c r="N312" s="70">
        <f t="shared" si="493"/>
        <v>0</v>
      </c>
      <c r="O312" s="70">
        <f t="shared" si="493"/>
        <v>0</v>
      </c>
      <c r="P312" s="70">
        <f t="shared" si="493"/>
        <v>6488</v>
      </c>
      <c r="Q312" s="70">
        <f t="shared" si="493"/>
        <v>0</v>
      </c>
      <c r="R312" s="70">
        <f t="shared" si="493"/>
        <v>6488</v>
      </c>
      <c r="S312" s="70">
        <f t="shared" si="494"/>
        <v>0</v>
      </c>
      <c r="T312" s="70">
        <f t="shared" si="494"/>
        <v>0</v>
      </c>
      <c r="U312" s="70">
        <f t="shared" si="494"/>
        <v>0</v>
      </c>
      <c r="V312" s="70">
        <f t="shared" si="494"/>
        <v>6488</v>
      </c>
      <c r="W312" s="70">
        <f t="shared" si="494"/>
        <v>0</v>
      </c>
      <c r="X312" s="70">
        <f t="shared" si="494"/>
        <v>6488</v>
      </c>
      <c r="Y312" s="70">
        <f t="shared" si="494"/>
        <v>0</v>
      </c>
      <c r="Z312" s="70">
        <f t="shared" si="494"/>
        <v>0</v>
      </c>
      <c r="AA312" s="70">
        <f t="shared" si="494"/>
        <v>0</v>
      </c>
      <c r="AB312" s="70">
        <f t="shared" si="494"/>
        <v>6488</v>
      </c>
      <c r="AC312" s="70">
        <f t="shared" si="494"/>
        <v>0</v>
      </c>
      <c r="AD312" s="70">
        <f t="shared" si="494"/>
        <v>6488</v>
      </c>
      <c r="AE312" s="70">
        <f t="shared" si="494"/>
        <v>0</v>
      </c>
      <c r="AF312" s="70">
        <f t="shared" si="494"/>
        <v>0</v>
      </c>
      <c r="AG312" s="70">
        <f t="shared" si="494"/>
        <v>0</v>
      </c>
      <c r="AH312" s="70">
        <f t="shared" si="495"/>
        <v>6488</v>
      </c>
      <c r="AI312" s="70">
        <f t="shared" si="495"/>
        <v>0</v>
      </c>
      <c r="AJ312" s="70">
        <f t="shared" si="495"/>
        <v>6488</v>
      </c>
      <c r="AK312" s="128">
        <f t="shared" si="495"/>
        <v>0</v>
      </c>
      <c r="AL312" s="128">
        <f t="shared" si="495"/>
        <v>0</v>
      </c>
      <c r="AM312" s="128">
        <f t="shared" si="495"/>
        <v>0</v>
      </c>
      <c r="AN312" s="70">
        <f t="shared" si="495"/>
        <v>6488</v>
      </c>
      <c r="AO312" s="70">
        <f t="shared" si="495"/>
        <v>0</v>
      </c>
      <c r="AP312" s="70">
        <f t="shared" si="495"/>
        <v>6488</v>
      </c>
      <c r="AQ312" s="128">
        <f t="shared" si="495"/>
        <v>0</v>
      </c>
      <c r="AR312" s="128">
        <f t="shared" si="495"/>
        <v>0</v>
      </c>
      <c r="AS312" s="128">
        <f t="shared" si="495"/>
        <v>0</v>
      </c>
      <c r="AT312" s="70">
        <f t="shared" si="495"/>
        <v>6488</v>
      </c>
      <c r="AU312" s="70">
        <f t="shared" si="495"/>
        <v>0</v>
      </c>
      <c r="AV312" s="70">
        <f t="shared" si="495"/>
        <v>6488</v>
      </c>
    </row>
    <row r="313" spans="1:48" s="8" customFormat="1" ht="49.5">
      <c r="A313" s="44" t="s">
        <v>82</v>
      </c>
      <c r="B313" s="32" t="s">
        <v>53</v>
      </c>
      <c r="C313" s="32" t="s">
        <v>56</v>
      </c>
      <c r="D313" s="32" t="s">
        <v>506</v>
      </c>
      <c r="E313" s="32" t="s">
        <v>83</v>
      </c>
      <c r="F313" s="70">
        <f t="shared" si="493"/>
        <v>6488</v>
      </c>
      <c r="G313" s="70">
        <f t="shared" si="493"/>
        <v>6488</v>
      </c>
      <c r="H313" s="70">
        <f t="shared" si="493"/>
        <v>0</v>
      </c>
      <c r="I313" s="70">
        <f t="shared" si="493"/>
        <v>0</v>
      </c>
      <c r="J313" s="70">
        <f t="shared" si="493"/>
        <v>6488</v>
      </c>
      <c r="K313" s="70"/>
      <c r="L313" s="70">
        <f t="shared" si="493"/>
        <v>6488</v>
      </c>
      <c r="M313" s="70">
        <f t="shared" si="493"/>
        <v>0</v>
      </c>
      <c r="N313" s="70">
        <f t="shared" si="493"/>
        <v>0</v>
      </c>
      <c r="O313" s="70">
        <f t="shared" si="493"/>
        <v>0</v>
      </c>
      <c r="P313" s="70">
        <f t="shared" si="493"/>
        <v>6488</v>
      </c>
      <c r="Q313" s="70">
        <f t="shared" si="493"/>
        <v>0</v>
      </c>
      <c r="R313" s="70">
        <f t="shared" si="493"/>
        <v>6488</v>
      </c>
      <c r="S313" s="70">
        <f t="shared" si="494"/>
        <v>0</v>
      </c>
      <c r="T313" s="70">
        <f t="shared" si="494"/>
        <v>0</v>
      </c>
      <c r="U313" s="70">
        <f t="shared" si="494"/>
        <v>0</v>
      </c>
      <c r="V313" s="70">
        <f t="shared" si="494"/>
        <v>6488</v>
      </c>
      <c r="W313" s="70">
        <f t="shared" si="494"/>
        <v>0</v>
      </c>
      <c r="X313" s="70">
        <f t="shared" si="494"/>
        <v>6488</v>
      </c>
      <c r="Y313" s="70">
        <f t="shared" si="494"/>
        <v>0</v>
      </c>
      <c r="Z313" s="70">
        <f t="shared" si="494"/>
        <v>0</v>
      </c>
      <c r="AA313" s="70">
        <f t="shared" si="494"/>
        <v>0</v>
      </c>
      <c r="AB313" s="70">
        <f t="shared" si="494"/>
        <v>6488</v>
      </c>
      <c r="AC313" s="70">
        <f t="shared" si="494"/>
        <v>0</v>
      </c>
      <c r="AD313" s="70">
        <f t="shared" si="494"/>
        <v>6488</v>
      </c>
      <c r="AE313" s="70">
        <f t="shared" si="494"/>
        <v>0</v>
      </c>
      <c r="AF313" s="70">
        <f t="shared" si="494"/>
        <v>0</v>
      </c>
      <c r="AG313" s="70">
        <f t="shared" si="494"/>
        <v>0</v>
      </c>
      <c r="AH313" s="70">
        <f t="shared" si="495"/>
        <v>6488</v>
      </c>
      <c r="AI313" s="70">
        <f t="shared" si="495"/>
        <v>0</v>
      </c>
      <c r="AJ313" s="70">
        <f t="shared" si="495"/>
        <v>6488</v>
      </c>
      <c r="AK313" s="128">
        <f t="shared" si="495"/>
        <v>0</v>
      </c>
      <c r="AL313" s="128">
        <f t="shared" si="495"/>
        <v>0</v>
      </c>
      <c r="AM313" s="128">
        <f t="shared" si="495"/>
        <v>0</v>
      </c>
      <c r="AN313" s="70">
        <f t="shared" si="495"/>
        <v>6488</v>
      </c>
      <c r="AO313" s="70">
        <f t="shared" si="495"/>
        <v>0</v>
      </c>
      <c r="AP313" s="70">
        <f t="shared" si="495"/>
        <v>6488</v>
      </c>
      <c r="AQ313" s="128">
        <f t="shared" si="495"/>
        <v>0</v>
      </c>
      <c r="AR313" s="128">
        <f t="shared" si="495"/>
        <v>0</v>
      </c>
      <c r="AS313" s="128">
        <f t="shared" si="495"/>
        <v>0</v>
      </c>
      <c r="AT313" s="70">
        <f t="shared" si="495"/>
        <v>6488</v>
      </c>
      <c r="AU313" s="70">
        <f t="shared" si="495"/>
        <v>0</v>
      </c>
      <c r="AV313" s="70">
        <f t="shared" si="495"/>
        <v>6488</v>
      </c>
    </row>
    <row r="314" spans="1:48" s="8" customFormat="1" ht="16.5">
      <c r="A314" s="44" t="s">
        <v>184</v>
      </c>
      <c r="B314" s="32" t="s">
        <v>53</v>
      </c>
      <c r="C314" s="32" t="s">
        <v>56</v>
      </c>
      <c r="D314" s="32" t="s">
        <v>506</v>
      </c>
      <c r="E314" s="32" t="s">
        <v>183</v>
      </c>
      <c r="F314" s="70">
        <v>6488</v>
      </c>
      <c r="G314" s="70">
        <v>6488</v>
      </c>
      <c r="H314" s="70"/>
      <c r="I314" s="70"/>
      <c r="J314" s="34">
        <f>F314+H314</f>
        <v>6488</v>
      </c>
      <c r="K314" s="34"/>
      <c r="L314" s="34">
        <f>G314+I314</f>
        <v>6488</v>
      </c>
      <c r="M314" s="88"/>
      <c r="N314" s="88"/>
      <c r="O314" s="88"/>
      <c r="P314" s="34">
        <f>J314+M314</f>
        <v>6488</v>
      </c>
      <c r="Q314" s="34">
        <f>K314+N314</f>
        <v>0</v>
      </c>
      <c r="R314" s="34">
        <f>L314+O314</f>
        <v>6488</v>
      </c>
      <c r="S314" s="88"/>
      <c r="T314" s="88"/>
      <c r="U314" s="88"/>
      <c r="V314" s="34">
        <f>P314+S314</f>
        <v>6488</v>
      </c>
      <c r="W314" s="34">
        <f>Q314+T314</f>
        <v>0</v>
      </c>
      <c r="X314" s="34">
        <f>R314+U314</f>
        <v>6488</v>
      </c>
      <c r="Y314" s="88"/>
      <c r="Z314" s="88"/>
      <c r="AA314" s="88"/>
      <c r="AB314" s="34">
        <f>V314+Y314</f>
        <v>6488</v>
      </c>
      <c r="AC314" s="34">
        <f>W314+Z314</f>
        <v>0</v>
      </c>
      <c r="AD314" s="34">
        <f>X314+AA314</f>
        <v>6488</v>
      </c>
      <c r="AE314" s="88"/>
      <c r="AF314" s="88"/>
      <c r="AG314" s="88"/>
      <c r="AH314" s="34">
        <f>AB314+AE314</f>
        <v>6488</v>
      </c>
      <c r="AI314" s="34">
        <f>AC314+AF314</f>
        <v>0</v>
      </c>
      <c r="AJ314" s="34">
        <f>AD314+AG314</f>
        <v>6488</v>
      </c>
      <c r="AK314" s="130"/>
      <c r="AL314" s="130"/>
      <c r="AM314" s="130"/>
      <c r="AN314" s="34">
        <f>AH314+AK314</f>
        <v>6488</v>
      </c>
      <c r="AO314" s="34">
        <f>AI314+AL314</f>
        <v>0</v>
      </c>
      <c r="AP314" s="34">
        <f>AJ314+AM314</f>
        <v>6488</v>
      </c>
      <c r="AQ314" s="130"/>
      <c r="AR314" s="130"/>
      <c r="AS314" s="130"/>
      <c r="AT314" s="34">
        <f>AN314+AQ314</f>
        <v>6488</v>
      </c>
      <c r="AU314" s="34">
        <f>AO314+AR314</f>
        <v>0</v>
      </c>
      <c r="AV314" s="34">
        <f>AP314+AS314</f>
        <v>6488</v>
      </c>
    </row>
    <row r="315" spans="1:48" s="8" customFormat="1" ht="16.5">
      <c r="A315" s="44" t="s">
        <v>77</v>
      </c>
      <c r="B315" s="32" t="s">
        <v>53</v>
      </c>
      <c r="C315" s="32" t="s">
        <v>56</v>
      </c>
      <c r="D315" s="32" t="s">
        <v>256</v>
      </c>
      <c r="E315" s="32"/>
      <c r="F315" s="70">
        <f>F316+F319</f>
        <v>15317</v>
      </c>
      <c r="G315" s="70">
        <f>G316+G319</f>
        <v>14674</v>
      </c>
      <c r="H315" s="70">
        <f>H316+H319</f>
        <v>0</v>
      </c>
      <c r="I315" s="70">
        <f>I316+I319</f>
        <v>0</v>
      </c>
      <c r="J315" s="70">
        <f>J316+J319</f>
        <v>15317</v>
      </c>
      <c r="K315" s="70"/>
      <c r="L315" s="70">
        <f>L316+L319</f>
        <v>14674</v>
      </c>
      <c r="M315" s="70">
        <f t="shared" ref="M315:R315" si="496">M316+M319</f>
        <v>0</v>
      </c>
      <c r="N315" s="70">
        <f t="shared" si="496"/>
        <v>0</v>
      </c>
      <c r="O315" s="70">
        <f t="shared" si="496"/>
        <v>0</v>
      </c>
      <c r="P315" s="70">
        <f t="shared" si="496"/>
        <v>15317</v>
      </c>
      <c r="Q315" s="70">
        <f t="shared" si="496"/>
        <v>0</v>
      </c>
      <c r="R315" s="70">
        <f t="shared" si="496"/>
        <v>14674</v>
      </c>
      <c r="S315" s="70">
        <f t="shared" ref="S315:X315" si="497">S316+S319</f>
        <v>0</v>
      </c>
      <c r="T315" s="70">
        <f t="shared" si="497"/>
        <v>0</v>
      </c>
      <c r="U315" s="70">
        <f t="shared" si="497"/>
        <v>0</v>
      </c>
      <c r="V315" s="70">
        <f t="shared" si="497"/>
        <v>15317</v>
      </c>
      <c r="W315" s="70">
        <f t="shared" si="497"/>
        <v>0</v>
      </c>
      <c r="X315" s="70">
        <f t="shared" si="497"/>
        <v>14674</v>
      </c>
      <c r="Y315" s="70">
        <f t="shared" ref="Y315:AD315" si="498">Y316+Y319</f>
        <v>0</v>
      </c>
      <c r="Z315" s="70">
        <f t="shared" si="498"/>
        <v>0</v>
      </c>
      <c r="AA315" s="70">
        <f t="shared" si="498"/>
        <v>0</v>
      </c>
      <c r="AB315" s="70">
        <f t="shared" si="498"/>
        <v>15317</v>
      </c>
      <c r="AC315" s="70">
        <f t="shared" si="498"/>
        <v>0</v>
      </c>
      <c r="AD315" s="70">
        <f t="shared" si="498"/>
        <v>14674</v>
      </c>
      <c r="AE315" s="70">
        <f t="shared" ref="AE315:AJ315" si="499">AE316+AE319</f>
        <v>0</v>
      </c>
      <c r="AF315" s="70">
        <f t="shared" si="499"/>
        <v>0</v>
      </c>
      <c r="AG315" s="70">
        <f t="shared" si="499"/>
        <v>0</v>
      </c>
      <c r="AH315" s="70">
        <f t="shared" si="499"/>
        <v>15317</v>
      </c>
      <c r="AI315" s="70">
        <f t="shared" si="499"/>
        <v>0</v>
      </c>
      <c r="AJ315" s="70">
        <f t="shared" si="499"/>
        <v>14674</v>
      </c>
      <c r="AK315" s="128">
        <f t="shared" ref="AK315:AP315" si="500">AK316+AK319</f>
        <v>0</v>
      </c>
      <c r="AL315" s="128">
        <f t="shared" si="500"/>
        <v>0</v>
      </c>
      <c r="AM315" s="128">
        <f t="shared" si="500"/>
        <v>0</v>
      </c>
      <c r="AN315" s="70">
        <f t="shared" si="500"/>
        <v>15317</v>
      </c>
      <c r="AO315" s="70">
        <f t="shared" si="500"/>
        <v>0</v>
      </c>
      <c r="AP315" s="70">
        <f t="shared" si="500"/>
        <v>14674</v>
      </c>
      <c r="AQ315" s="128">
        <f t="shared" ref="AQ315:AV315" si="501">AQ316+AQ319</f>
        <v>0</v>
      </c>
      <c r="AR315" s="128">
        <f t="shared" si="501"/>
        <v>0</v>
      </c>
      <c r="AS315" s="128">
        <f t="shared" si="501"/>
        <v>0</v>
      </c>
      <c r="AT315" s="70">
        <f t="shared" si="501"/>
        <v>15317</v>
      </c>
      <c r="AU315" s="70">
        <f t="shared" si="501"/>
        <v>0</v>
      </c>
      <c r="AV315" s="70">
        <f t="shared" si="501"/>
        <v>14674</v>
      </c>
    </row>
    <row r="316" spans="1:48" s="8" customFormat="1" ht="16.5">
      <c r="A316" s="44" t="s">
        <v>78</v>
      </c>
      <c r="B316" s="32" t="s">
        <v>53</v>
      </c>
      <c r="C316" s="32" t="s">
        <v>56</v>
      </c>
      <c r="D316" s="32" t="s">
        <v>507</v>
      </c>
      <c r="E316" s="32"/>
      <c r="F316" s="70">
        <f t="shared" ref="F316:U317" si="502">F317</f>
        <v>14152</v>
      </c>
      <c r="G316" s="70">
        <f t="shared" si="502"/>
        <v>14669</v>
      </c>
      <c r="H316" s="70">
        <f t="shared" si="502"/>
        <v>0</v>
      </c>
      <c r="I316" s="70">
        <f t="shared" si="502"/>
        <v>0</v>
      </c>
      <c r="J316" s="70">
        <f t="shared" si="502"/>
        <v>14152</v>
      </c>
      <c r="K316" s="70"/>
      <c r="L316" s="70">
        <f t="shared" si="502"/>
        <v>14669</v>
      </c>
      <c r="M316" s="70">
        <f t="shared" si="502"/>
        <v>0</v>
      </c>
      <c r="N316" s="70">
        <f t="shared" si="502"/>
        <v>0</v>
      </c>
      <c r="O316" s="70">
        <f t="shared" si="502"/>
        <v>0</v>
      </c>
      <c r="P316" s="70">
        <f t="shared" si="502"/>
        <v>14152</v>
      </c>
      <c r="Q316" s="70">
        <f t="shared" si="502"/>
        <v>0</v>
      </c>
      <c r="R316" s="70">
        <f t="shared" si="502"/>
        <v>14669</v>
      </c>
      <c r="S316" s="70">
        <f t="shared" si="502"/>
        <v>0</v>
      </c>
      <c r="T316" s="70">
        <f t="shared" si="502"/>
        <v>0</v>
      </c>
      <c r="U316" s="70">
        <f t="shared" si="502"/>
        <v>0</v>
      </c>
      <c r="V316" s="70">
        <f t="shared" ref="S316:AH317" si="503">V317</f>
        <v>14152</v>
      </c>
      <c r="W316" s="70">
        <f t="shared" si="503"/>
        <v>0</v>
      </c>
      <c r="X316" s="70">
        <f t="shared" si="503"/>
        <v>14669</v>
      </c>
      <c r="Y316" s="70">
        <f t="shared" si="503"/>
        <v>0</v>
      </c>
      <c r="Z316" s="70">
        <f t="shared" si="503"/>
        <v>0</v>
      </c>
      <c r="AA316" s="70">
        <f t="shared" si="503"/>
        <v>0</v>
      </c>
      <c r="AB316" s="70">
        <f t="shared" si="503"/>
        <v>14152</v>
      </c>
      <c r="AC316" s="70">
        <f t="shared" si="503"/>
        <v>0</v>
      </c>
      <c r="AD316" s="70">
        <f t="shared" si="503"/>
        <v>14669</v>
      </c>
      <c r="AE316" s="70">
        <f t="shared" si="503"/>
        <v>0</v>
      </c>
      <c r="AF316" s="70">
        <f t="shared" si="503"/>
        <v>0</v>
      </c>
      <c r="AG316" s="70">
        <f t="shared" si="503"/>
        <v>0</v>
      </c>
      <c r="AH316" s="70">
        <f t="shared" si="503"/>
        <v>14152</v>
      </c>
      <c r="AI316" s="70">
        <f t="shared" ref="AH316:AV317" si="504">AI317</f>
        <v>0</v>
      </c>
      <c r="AJ316" s="70">
        <f t="shared" si="504"/>
        <v>14669</v>
      </c>
      <c r="AK316" s="128">
        <f t="shared" si="504"/>
        <v>0</v>
      </c>
      <c r="AL316" s="128">
        <f t="shared" si="504"/>
        <v>0</v>
      </c>
      <c r="AM316" s="128">
        <f t="shared" si="504"/>
        <v>0</v>
      </c>
      <c r="AN316" s="70">
        <f t="shared" si="504"/>
        <v>14152</v>
      </c>
      <c r="AO316" s="70">
        <f t="shared" si="504"/>
        <v>0</v>
      </c>
      <c r="AP316" s="70">
        <f t="shared" si="504"/>
        <v>14669</v>
      </c>
      <c r="AQ316" s="128">
        <f t="shared" si="504"/>
        <v>0</v>
      </c>
      <c r="AR316" s="128">
        <f t="shared" si="504"/>
        <v>0</v>
      </c>
      <c r="AS316" s="128">
        <f t="shared" si="504"/>
        <v>0</v>
      </c>
      <c r="AT316" s="70">
        <f t="shared" si="504"/>
        <v>14152</v>
      </c>
      <c r="AU316" s="70">
        <f t="shared" si="504"/>
        <v>0</v>
      </c>
      <c r="AV316" s="70">
        <f t="shared" si="504"/>
        <v>14669</v>
      </c>
    </row>
    <row r="317" spans="1:48" s="8" customFormat="1" ht="33">
      <c r="A317" s="44" t="s">
        <v>437</v>
      </c>
      <c r="B317" s="32" t="s">
        <v>53</v>
      </c>
      <c r="C317" s="32" t="s">
        <v>56</v>
      </c>
      <c r="D317" s="32" t="s">
        <v>507</v>
      </c>
      <c r="E317" s="32" t="s">
        <v>79</v>
      </c>
      <c r="F317" s="70">
        <f t="shared" si="502"/>
        <v>14152</v>
      </c>
      <c r="G317" s="70">
        <f t="shared" si="502"/>
        <v>14669</v>
      </c>
      <c r="H317" s="70">
        <f t="shared" si="502"/>
        <v>0</v>
      </c>
      <c r="I317" s="70">
        <f t="shared" si="502"/>
        <v>0</v>
      </c>
      <c r="J317" s="70">
        <f t="shared" si="502"/>
        <v>14152</v>
      </c>
      <c r="K317" s="70"/>
      <c r="L317" s="70">
        <f t="shared" si="502"/>
        <v>14669</v>
      </c>
      <c r="M317" s="70">
        <f t="shared" si="502"/>
        <v>0</v>
      </c>
      <c r="N317" s="70">
        <f t="shared" si="502"/>
        <v>0</v>
      </c>
      <c r="O317" s="70">
        <f t="shared" si="502"/>
        <v>0</v>
      </c>
      <c r="P317" s="70">
        <f t="shared" si="502"/>
        <v>14152</v>
      </c>
      <c r="Q317" s="70">
        <f t="shared" si="502"/>
        <v>0</v>
      </c>
      <c r="R317" s="70">
        <f t="shared" si="502"/>
        <v>14669</v>
      </c>
      <c r="S317" s="70">
        <f t="shared" si="503"/>
        <v>0</v>
      </c>
      <c r="T317" s="70">
        <f t="shared" si="503"/>
        <v>0</v>
      </c>
      <c r="U317" s="70">
        <f t="shared" si="503"/>
        <v>0</v>
      </c>
      <c r="V317" s="70">
        <f t="shared" si="503"/>
        <v>14152</v>
      </c>
      <c r="W317" s="70">
        <f t="shared" si="503"/>
        <v>0</v>
      </c>
      <c r="X317" s="70">
        <f t="shared" si="503"/>
        <v>14669</v>
      </c>
      <c r="Y317" s="70">
        <f t="shared" si="503"/>
        <v>0</v>
      </c>
      <c r="Z317" s="70">
        <f t="shared" si="503"/>
        <v>0</v>
      </c>
      <c r="AA317" s="70">
        <f t="shared" si="503"/>
        <v>0</v>
      </c>
      <c r="AB317" s="70">
        <f t="shared" si="503"/>
        <v>14152</v>
      </c>
      <c r="AC317" s="70">
        <f t="shared" si="503"/>
        <v>0</v>
      </c>
      <c r="AD317" s="70">
        <f t="shared" si="503"/>
        <v>14669</v>
      </c>
      <c r="AE317" s="70">
        <f t="shared" si="503"/>
        <v>0</v>
      </c>
      <c r="AF317" s="70">
        <f t="shared" si="503"/>
        <v>0</v>
      </c>
      <c r="AG317" s="70">
        <f t="shared" si="503"/>
        <v>0</v>
      </c>
      <c r="AH317" s="70">
        <f t="shared" si="504"/>
        <v>14152</v>
      </c>
      <c r="AI317" s="70">
        <f t="shared" si="504"/>
        <v>0</v>
      </c>
      <c r="AJ317" s="70">
        <f t="shared" si="504"/>
        <v>14669</v>
      </c>
      <c r="AK317" s="128">
        <f t="shared" si="504"/>
        <v>0</v>
      </c>
      <c r="AL317" s="128">
        <f t="shared" si="504"/>
        <v>0</v>
      </c>
      <c r="AM317" s="128">
        <f t="shared" si="504"/>
        <v>0</v>
      </c>
      <c r="AN317" s="70">
        <f t="shared" si="504"/>
        <v>14152</v>
      </c>
      <c r="AO317" s="70">
        <f t="shared" si="504"/>
        <v>0</v>
      </c>
      <c r="AP317" s="70">
        <f t="shared" si="504"/>
        <v>14669</v>
      </c>
      <c r="AQ317" s="128">
        <f t="shared" si="504"/>
        <v>0</v>
      </c>
      <c r="AR317" s="128">
        <f t="shared" si="504"/>
        <v>0</v>
      </c>
      <c r="AS317" s="128">
        <f t="shared" si="504"/>
        <v>0</v>
      </c>
      <c r="AT317" s="70">
        <f t="shared" si="504"/>
        <v>14152</v>
      </c>
      <c r="AU317" s="70">
        <f t="shared" si="504"/>
        <v>0</v>
      </c>
      <c r="AV317" s="70">
        <f t="shared" si="504"/>
        <v>14669</v>
      </c>
    </row>
    <row r="318" spans="1:48" s="8" customFormat="1" ht="49.5">
      <c r="A318" s="44" t="s">
        <v>176</v>
      </c>
      <c r="B318" s="32" t="s">
        <v>53</v>
      </c>
      <c r="C318" s="32" t="s">
        <v>56</v>
      </c>
      <c r="D318" s="32" t="s">
        <v>507</v>
      </c>
      <c r="E318" s="32" t="s">
        <v>175</v>
      </c>
      <c r="F318" s="70">
        <v>14152</v>
      </c>
      <c r="G318" s="70">
        <v>14669</v>
      </c>
      <c r="H318" s="70"/>
      <c r="I318" s="70"/>
      <c r="J318" s="34">
        <f>F318+H318</f>
        <v>14152</v>
      </c>
      <c r="K318" s="34"/>
      <c r="L318" s="34">
        <f>G318+I318</f>
        <v>14669</v>
      </c>
      <c r="M318" s="88"/>
      <c r="N318" s="88"/>
      <c r="O318" s="88"/>
      <c r="P318" s="34">
        <f>J318+M318</f>
        <v>14152</v>
      </c>
      <c r="Q318" s="34">
        <f>K318+N318</f>
        <v>0</v>
      </c>
      <c r="R318" s="34">
        <f>L318+O318</f>
        <v>14669</v>
      </c>
      <c r="S318" s="88"/>
      <c r="T318" s="88"/>
      <c r="U318" s="88"/>
      <c r="V318" s="34">
        <f>P318+S318</f>
        <v>14152</v>
      </c>
      <c r="W318" s="34">
        <f>Q318+T318</f>
        <v>0</v>
      </c>
      <c r="X318" s="34">
        <f>R318+U318</f>
        <v>14669</v>
      </c>
      <c r="Y318" s="88"/>
      <c r="Z318" s="88"/>
      <c r="AA318" s="88"/>
      <c r="AB318" s="34">
        <f>V318+Y318</f>
        <v>14152</v>
      </c>
      <c r="AC318" s="34">
        <f>W318+Z318</f>
        <v>0</v>
      </c>
      <c r="AD318" s="34">
        <f>X318+AA318</f>
        <v>14669</v>
      </c>
      <c r="AE318" s="88"/>
      <c r="AF318" s="88"/>
      <c r="AG318" s="88"/>
      <c r="AH318" s="34">
        <f>AB318+AE318</f>
        <v>14152</v>
      </c>
      <c r="AI318" s="34">
        <f>AC318+AF318</f>
        <v>0</v>
      </c>
      <c r="AJ318" s="34">
        <f>AD318+AG318</f>
        <v>14669</v>
      </c>
      <c r="AK318" s="130"/>
      <c r="AL318" s="130"/>
      <c r="AM318" s="130"/>
      <c r="AN318" s="34">
        <f>AH318+AK318</f>
        <v>14152</v>
      </c>
      <c r="AO318" s="34">
        <f>AI318+AL318</f>
        <v>0</v>
      </c>
      <c r="AP318" s="34">
        <f>AJ318+AM318</f>
        <v>14669</v>
      </c>
      <c r="AQ318" s="130"/>
      <c r="AR318" s="130"/>
      <c r="AS318" s="130"/>
      <c r="AT318" s="34">
        <f>AN318+AQ318</f>
        <v>14152</v>
      </c>
      <c r="AU318" s="34">
        <f>AO318+AR318</f>
        <v>0</v>
      </c>
      <c r="AV318" s="34">
        <f>AP318+AS318</f>
        <v>14669</v>
      </c>
    </row>
    <row r="319" spans="1:48" s="8" customFormat="1" ht="33">
      <c r="A319" s="44" t="s">
        <v>519</v>
      </c>
      <c r="B319" s="32" t="s">
        <v>53</v>
      </c>
      <c r="C319" s="32" t="s">
        <v>56</v>
      </c>
      <c r="D319" s="32" t="s">
        <v>520</v>
      </c>
      <c r="E319" s="32"/>
      <c r="F319" s="70">
        <f t="shared" ref="F319:J320" si="505">F320</f>
        <v>1165</v>
      </c>
      <c r="G319" s="70">
        <f t="shared" si="505"/>
        <v>5</v>
      </c>
      <c r="H319" s="70">
        <f t="shared" si="505"/>
        <v>0</v>
      </c>
      <c r="I319" s="70">
        <f t="shared" si="505"/>
        <v>0</v>
      </c>
      <c r="J319" s="70">
        <f t="shared" si="505"/>
        <v>1165</v>
      </c>
      <c r="K319" s="70"/>
      <c r="L319" s="70">
        <f>L320</f>
        <v>5</v>
      </c>
      <c r="M319" s="70">
        <f t="shared" ref="M319:AB320" si="506">M320</f>
        <v>0</v>
      </c>
      <c r="N319" s="70">
        <f t="shared" si="506"/>
        <v>0</v>
      </c>
      <c r="O319" s="70">
        <f t="shared" si="506"/>
        <v>0</v>
      </c>
      <c r="P319" s="70">
        <f t="shared" si="506"/>
        <v>1165</v>
      </c>
      <c r="Q319" s="70">
        <f t="shared" si="506"/>
        <v>0</v>
      </c>
      <c r="R319" s="70">
        <f t="shared" si="506"/>
        <v>5</v>
      </c>
      <c r="S319" s="70">
        <f t="shared" si="506"/>
        <v>0</v>
      </c>
      <c r="T319" s="70">
        <f t="shared" si="506"/>
        <v>0</v>
      </c>
      <c r="U319" s="70">
        <f t="shared" si="506"/>
        <v>0</v>
      </c>
      <c r="V319" s="70">
        <f t="shared" si="506"/>
        <v>1165</v>
      </c>
      <c r="W319" s="70">
        <f t="shared" si="506"/>
        <v>0</v>
      </c>
      <c r="X319" s="70">
        <f t="shared" si="506"/>
        <v>5</v>
      </c>
      <c r="Y319" s="70">
        <f t="shared" si="506"/>
        <v>0</v>
      </c>
      <c r="Z319" s="70">
        <f t="shared" si="506"/>
        <v>0</v>
      </c>
      <c r="AA319" s="70">
        <f t="shared" si="506"/>
        <v>0</v>
      </c>
      <c r="AB319" s="70">
        <f t="shared" si="506"/>
        <v>1165</v>
      </c>
      <c r="AC319" s="70">
        <f t="shared" ref="Y319:AN320" si="507">AC320</f>
        <v>0</v>
      </c>
      <c r="AD319" s="70">
        <f t="shared" si="507"/>
        <v>5</v>
      </c>
      <c r="AE319" s="70">
        <f t="shared" si="507"/>
        <v>0</v>
      </c>
      <c r="AF319" s="70">
        <f t="shared" si="507"/>
        <v>0</v>
      </c>
      <c r="AG319" s="70">
        <f t="shared" si="507"/>
        <v>0</v>
      </c>
      <c r="AH319" s="70">
        <f t="shared" si="507"/>
        <v>1165</v>
      </c>
      <c r="AI319" s="70">
        <f t="shared" si="507"/>
        <v>0</v>
      </c>
      <c r="AJ319" s="70">
        <f t="shared" si="507"/>
        <v>5</v>
      </c>
      <c r="AK319" s="128">
        <f t="shared" si="507"/>
        <v>0</v>
      </c>
      <c r="AL319" s="128">
        <f t="shared" si="507"/>
        <v>0</v>
      </c>
      <c r="AM319" s="128">
        <f t="shared" si="507"/>
        <v>0</v>
      </c>
      <c r="AN319" s="70">
        <f t="shared" si="507"/>
        <v>1165</v>
      </c>
      <c r="AO319" s="70">
        <f t="shared" ref="AN319:AV320" si="508">AO320</f>
        <v>0</v>
      </c>
      <c r="AP319" s="70">
        <f t="shared" si="508"/>
        <v>5</v>
      </c>
      <c r="AQ319" s="128">
        <f t="shared" si="508"/>
        <v>0</v>
      </c>
      <c r="AR319" s="128">
        <f t="shared" si="508"/>
        <v>0</v>
      </c>
      <c r="AS319" s="128">
        <f t="shared" si="508"/>
        <v>0</v>
      </c>
      <c r="AT319" s="70">
        <f t="shared" si="508"/>
        <v>1165</v>
      </c>
      <c r="AU319" s="70">
        <f t="shared" si="508"/>
        <v>0</v>
      </c>
      <c r="AV319" s="70">
        <f t="shared" si="508"/>
        <v>5</v>
      </c>
    </row>
    <row r="320" spans="1:48" s="8" customFormat="1" ht="49.5">
      <c r="A320" s="44" t="s">
        <v>82</v>
      </c>
      <c r="B320" s="32" t="s">
        <v>53</v>
      </c>
      <c r="C320" s="32" t="s">
        <v>56</v>
      </c>
      <c r="D320" s="32" t="s">
        <v>520</v>
      </c>
      <c r="E320" s="32" t="s">
        <v>83</v>
      </c>
      <c r="F320" s="70">
        <f t="shared" si="505"/>
        <v>1165</v>
      </c>
      <c r="G320" s="70">
        <f t="shared" si="505"/>
        <v>5</v>
      </c>
      <c r="H320" s="70">
        <f t="shared" si="505"/>
        <v>0</v>
      </c>
      <c r="I320" s="70">
        <f t="shared" si="505"/>
        <v>0</v>
      </c>
      <c r="J320" s="70">
        <f t="shared" si="505"/>
        <v>1165</v>
      </c>
      <c r="K320" s="70"/>
      <c r="L320" s="70">
        <f>L321</f>
        <v>5</v>
      </c>
      <c r="M320" s="70">
        <f t="shared" si="506"/>
        <v>0</v>
      </c>
      <c r="N320" s="70">
        <f t="shared" si="506"/>
        <v>0</v>
      </c>
      <c r="O320" s="70">
        <f t="shared" si="506"/>
        <v>0</v>
      </c>
      <c r="P320" s="70">
        <f t="shared" si="506"/>
        <v>1165</v>
      </c>
      <c r="Q320" s="70">
        <f t="shared" si="506"/>
        <v>0</v>
      </c>
      <c r="R320" s="70">
        <f t="shared" si="506"/>
        <v>5</v>
      </c>
      <c r="S320" s="70">
        <f t="shared" si="506"/>
        <v>0</v>
      </c>
      <c r="T320" s="70">
        <f t="shared" si="506"/>
        <v>0</v>
      </c>
      <c r="U320" s="70">
        <f t="shared" si="506"/>
        <v>0</v>
      </c>
      <c r="V320" s="70">
        <f t="shared" si="506"/>
        <v>1165</v>
      </c>
      <c r="W320" s="70">
        <f t="shared" si="506"/>
        <v>0</v>
      </c>
      <c r="X320" s="70">
        <f t="shared" si="506"/>
        <v>5</v>
      </c>
      <c r="Y320" s="70">
        <f t="shared" si="507"/>
        <v>0</v>
      </c>
      <c r="Z320" s="70">
        <f t="shared" si="507"/>
        <v>0</v>
      </c>
      <c r="AA320" s="70">
        <f t="shared" si="507"/>
        <v>0</v>
      </c>
      <c r="AB320" s="70">
        <f t="shared" si="507"/>
        <v>1165</v>
      </c>
      <c r="AC320" s="70">
        <f t="shared" si="507"/>
        <v>0</v>
      </c>
      <c r="AD320" s="70">
        <f t="shared" si="507"/>
        <v>5</v>
      </c>
      <c r="AE320" s="70">
        <f t="shared" si="507"/>
        <v>0</v>
      </c>
      <c r="AF320" s="70">
        <f t="shared" si="507"/>
        <v>0</v>
      </c>
      <c r="AG320" s="70">
        <f t="shared" si="507"/>
        <v>0</v>
      </c>
      <c r="AH320" s="70">
        <f t="shared" si="507"/>
        <v>1165</v>
      </c>
      <c r="AI320" s="70">
        <f t="shared" si="507"/>
        <v>0</v>
      </c>
      <c r="AJ320" s="70">
        <f t="shared" si="507"/>
        <v>5</v>
      </c>
      <c r="AK320" s="128">
        <f t="shared" si="507"/>
        <v>0</v>
      </c>
      <c r="AL320" s="128">
        <f t="shared" si="507"/>
        <v>0</v>
      </c>
      <c r="AM320" s="128">
        <f t="shared" si="507"/>
        <v>0</v>
      </c>
      <c r="AN320" s="70">
        <f t="shared" si="508"/>
        <v>1165</v>
      </c>
      <c r="AO320" s="70">
        <f t="shared" si="508"/>
        <v>0</v>
      </c>
      <c r="AP320" s="70">
        <f t="shared" si="508"/>
        <v>5</v>
      </c>
      <c r="AQ320" s="128">
        <f t="shared" si="508"/>
        <v>0</v>
      </c>
      <c r="AR320" s="128">
        <f t="shared" si="508"/>
        <v>0</v>
      </c>
      <c r="AS320" s="128">
        <f t="shared" si="508"/>
        <v>0</v>
      </c>
      <c r="AT320" s="70">
        <f t="shared" si="508"/>
        <v>1165</v>
      </c>
      <c r="AU320" s="70">
        <f t="shared" si="508"/>
        <v>0</v>
      </c>
      <c r="AV320" s="70">
        <f t="shared" si="508"/>
        <v>5</v>
      </c>
    </row>
    <row r="321" spans="1:48" s="8" customFormat="1" ht="16.5">
      <c r="A321" s="44" t="s">
        <v>184</v>
      </c>
      <c r="B321" s="32" t="s">
        <v>53</v>
      </c>
      <c r="C321" s="32" t="s">
        <v>56</v>
      </c>
      <c r="D321" s="32" t="s">
        <v>520</v>
      </c>
      <c r="E321" s="32" t="s">
        <v>183</v>
      </c>
      <c r="F321" s="70">
        <v>1165</v>
      </c>
      <c r="G321" s="70">
        <v>5</v>
      </c>
      <c r="H321" s="70"/>
      <c r="I321" s="70"/>
      <c r="J321" s="34">
        <f>F321+H321</f>
        <v>1165</v>
      </c>
      <c r="K321" s="34"/>
      <c r="L321" s="34">
        <f>G321+I321</f>
        <v>5</v>
      </c>
      <c r="M321" s="88"/>
      <c r="N321" s="88"/>
      <c r="O321" s="88"/>
      <c r="P321" s="34">
        <f>J321+M321</f>
        <v>1165</v>
      </c>
      <c r="Q321" s="34">
        <f>K321+N321</f>
        <v>0</v>
      </c>
      <c r="R321" s="34">
        <f>L321+O321</f>
        <v>5</v>
      </c>
      <c r="S321" s="88"/>
      <c r="T321" s="88"/>
      <c r="U321" s="88"/>
      <c r="V321" s="34">
        <f>P321+S321</f>
        <v>1165</v>
      </c>
      <c r="W321" s="34">
        <f>Q321+T321</f>
        <v>0</v>
      </c>
      <c r="X321" s="34">
        <f>R321+U321</f>
        <v>5</v>
      </c>
      <c r="Y321" s="88"/>
      <c r="Z321" s="88"/>
      <c r="AA321" s="88"/>
      <c r="AB321" s="34">
        <f>V321+Y321</f>
        <v>1165</v>
      </c>
      <c r="AC321" s="34">
        <f>W321+Z321</f>
        <v>0</v>
      </c>
      <c r="AD321" s="34">
        <f>X321+AA321</f>
        <v>5</v>
      </c>
      <c r="AE321" s="88"/>
      <c r="AF321" s="88"/>
      <c r="AG321" s="88"/>
      <c r="AH321" s="34">
        <f>AB321+AE321</f>
        <v>1165</v>
      </c>
      <c r="AI321" s="34">
        <f>AC321+AF321</f>
        <v>0</v>
      </c>
      <c r="AJ321" s="34">
        <f>AD321+AG321</f>
        <v>5</v>
      </c>
      <c r="AK321" s="130"/>
      <c r="AL321" s="130"/>
      <c r="AM321" s="130"/>
      <c r="AN321" s="34">
        <f>AH321+AK321</f>
        <v>1165</v>
      </c>
      <c r="AO321" s="34">
        <f>AI321+AL321</f>
        <v>0</v>
      </c>
      <c r="AP321" s="34">
        <f>AJ321+AM321</f>
        <v>5</v>
      </c>
      <c r="AQ321" s="130"/>
      <c r="AR321" s="130"/>
      <c r="AS321" s="130"/>
      <c r="AT321" s="34">
        <f>AN321+AQ321</f>
        <v>1165</v>
      </c>
      <c r="AU321" s="34">
        <f>AO321+AR321</f>
        <v>0</v>
      </c>
      <c r="AV321" s="34">
        <f>AP321+AS321</f>
        <v>5</v>
      </c>
    </row>
    <row r="322" spans="1:48" s="8" customFormat="1" ht="49.5">
      <c r="A322" s="31" t="s">
        <v>164</v>
      </c>
      <c r="B322" s="32" t="s">
        <v>53</v>
      </c>
      <c r="C322" s="32" t="s">
        <v>56</v>
      </c>
      <c r="D322" s="43" t="s">
        <v>375</v>
      </c>
      <c r="E322" s="32"/>
      <c r="F322" s="70">
        <f>F323</f>
        <v>97032</v>
      </c>
      <c r="G322" s="70">
        <f>G323</f>
        <v>97032</v>
      </c>
      <c r="H322" s="70">
        <f>H323</f>
        <v>0</v>
      </c>
      <c r="I322" s="70">
        <f>I323</f>
        <v>0</v>
      </c>
      <c r="J322" s="70">
        <f>J323</f>
        <v>97032</v>
      </c>
      <c r="K322" s="70"/>
      <c r="L322" s="70">
        <f>L323</f>
        <v>97032</v>
      </c>
      <c r="M322" s="70">
        <f t="shared" ref="M322:AB326" si="509">M323</f>
        <v>0</v>
      </c>
      <c r="N322" s="70">
        <f t="shared" si="509"/>
        <v>0</v>
      </c>
      <c r="O322" s="70">
        <f t="shared" si="509"/>
        <v>0</v>
      </c>
      <c r="P322" s="70">
        <f t="shared" si="509"/>
        <v>97032</v>
      </c>
      <c r="Q322" s="70">
        <f t="shared" si="509"/>
        <v>0</v>
      </c>
      <c r="R322" s="70">
        <f t="shared" si="509"/>
        <v>97032</v>
      </c>
      <c r="S322" s="70">
        <f t="shared" si="509"/>
        <v>0</v>
      </c>
      <c r="T322" s="70">
        <f t="shared" si="509"/>
        <v>0</v>
      </c>
      <c r="U322" s="70">
        <f t="shared" si="509"/>
        <v>0</v>
      </c>
      <c r="V322" s="70">
        <f t="shared" si="509"/>
        <v>97032</v>
      </c>
      <c r="W322" s="70">
        <f t="shared" si="509"/>
        <v>0</v>
      </c>
      <c r="X322" s="70">
        <f t="shared" si="509"/>
        <v>97032</v>
      </c>
      <c r="Y322" s="70">
        <f t="shared" si="509"/>
        <v>0</v>
      </c>
      <c r="Z322" s="70">
        <f t="shared" si="509"/>
        <v>0</v>
      </c>
      <c r="AA322" s="70">
        <f t="shared" si="509"/>
        <v>0</v>
      </c>
      <c r="AB322" s="70">
        <f t="shared" si="509"/>
        <v>97032</v>
      </c>
      <c r="AC322" s="70">
        <f t="shared" ref="Y322:AN326" si="510">AC323</f>
        <v>0</v>
      </c>
      <c r="AD322" s="70">
        <f t="shared" si="510"/>
        <v>97032</v>
      </c>
      <c r="AE322" s="70">
        <f t="shared" si="510"/>
        <v>0</v>
      </c>
      <c r="AF322" s="70">
        <f t="shared" si="510"/>
        <v>0</v>
      </c>
      <c r="AG322" s="70">
        <f t="shared" si="510"/>
        <v>0</v>
      </c>
      <c r="AH322" s="70">
        <f t="shared" si="510"/>
        <v>97032</v>
      </c>
      <c r="AI322" s="70">
        <f t="shared" si="510"/>
        <v>0</v>
      </c>
      <c r="AJ322" s="70">
        <f t="shared" si="510"/>
        <v>97032</v>
      </c>
      <c r="AK322" s="128">
        <f t="shared" si="510"/>
        <v>0</v>
      </c>
      <c r="AL322" s="128">
        <f t="shared" si="510"/>
        <v>0</v>
      </c>
      <c r="AM322" s="128">
        <f t="shared" si="510"/>
        <v>0</v>
      </c>
      <c r="AN322" s="70">
        <f t="shared" si="510"/>
        <v>97032</v>
      </c>
      <c r="AO322" s="70">
        <f t="shared" ref="AN322:AV326" si="511">AO323</f>
        <v>0</v>
      </c>
      <c r="AP322" s="70">
        <f t="shared" si="511"/>
        <v>97032</v>
      </c>
      <c r="AQ322" s="128">
        <f t="shared" si="511"/>
        <v>0</v>
      </c>
      <c r="AR322" s="128">
        <f t="shared" si="511"/>
        <v>0</v>
      </c>
      <c r="AS322" s="128">
        <f t="shared" si="511"/>
        <v>0</v>
      </c>
      <c r="AT322" s="70">
        <f t="shared" si="511"/>
        <v>97032</v>
      </c>
      <c r="AU322" s="70">
        <f t="shared" si="511"/>
        <v>0</v>
      </c>
      <c r="AV322" s="70">
        <f t="shared" si="511"/>
        <v>97032</v>
      </c>
    </row>
    <row r="323" spans="1:48" s="8" customFormat="1" ht="49.5">
      <c r="A323" s="31" t="s">
        <v>231</v>
      </c>
      <c r="B323" s="32" t="s">
        <v>53</v>
      </c>
      <c r="C323" s="32" t="s">
        <v>56</v>
      </c>
      <c r="D323" s="43" t="s">
        <v>421</v>
      </c>
      <c r="E323" s="32"/>
      <c r="F323" s="34">
        <f t="shared" ref="F323:U326" si="512">F324</f>
        <v>97032</v>
      </c>
      <c r="G323" s="34">
        <f t="shared" si="512"/>
        <v>97032</v>
      </c>
      <c r="H323" s="34">
        <f t="shared" si="512"/>
        <v>0</v>
      </c>
      <c r="I323" s="34">
        <f t="shared" si="512"/>
        <v>0</v>
      </c>
      <c r="J323" s="34">
        <f t="shared" si="512"/>
        <v>97032</v>
      </c>
      <c r="K323" s="34"/>
      <c r="L323" s="34">
        <f t="shared" si="512"/>
        <v>97032</v>
      </c>
      <c r="M323" s="34">
        <f t="shared" si="512"/>
        <v>0</v>
      </c>
      <c r="N323" s="34">
        <f t="shared" si="512"/>
        <v>0</v>
      </c>
      <c r="O323" s="34">
        <f t="shared" si="512"/>
        <v>0</v>
      </c>
      <c r="P323" s="34">
        <f t="shared" si="512"/>
        <v>97032</v>
      </c>
      <c r="Q323" s="34">
        <f t="shared" si="512"/>
        <v>0</v>
      </c>
      <c r="R323" s="34">
        <f t="shared" si="512"/>
        <v>97032</v>
      </c>
      <c r="S323" s="34">
        <f t="shared" si="512"/>
        <v>0</v>
      </c>
      <c r="T323" s="34">
        <f t="shared" si="512"/>
        <v>0</v>
      </c>
      <c r="U323" s="34">
        <f t="shared" si="512"/>
        <v>0</v>
      </c>
      <c r="V323" s="34">
        <f t="shared" si="509"/>
        <v>97032</v>
      </c>
      <c r="W323" s="34">
        <f t="shared" si="509"/>
        <v>0</v>
      </c>
      <c r="X323" s="34">
        <f t="shared" si="509"/>
        <v>97032</v>
      </c>
      <c r="Y323" s="34">
        <f t="shared" si="509"/>
        <v>0</v>
      </c>
      <c r="Z323" s="34">
        <f t="shared" si="509"/>
        <v>0</v>
      </c>
      <c r="AA323" s="34">
        <f t="shared" si="509"/>
        <v>0</v>
      </c>
      <c r="AB323" s="34">
        <f t="shared" si="510"/>
        <v>97032</v>
      </c>
      <c r="AC323" s="34">
        <f t="shared" si="510"/>
        <v>0</v>
      </c>
      <c r="AD323" s="34">
        <f t="shared" si="510"/>
        <v>97032</v>
      </c>
      <c r="AE323" s="34">
        <f t="shared" si="510"/>
        <v>0</v>
      </c>
      <c r="AF323" s="34">
        <f t="shared" si="510"/>
        <v>0</v>
      </c>
      <c r="AG323" s="34">
        <f t="shared" si="510"/>
        <v>0</v>
      </c>
      <c r="AH323" s="34">
        <f t="shared" si="510"/>
        <v>97032</v>
      </c>
      <c r="AI323" s="34">
        <f t="shared" si="510"/>
        <v>0</v>
      </c>
      <c r="AJ323" s="34">
        <f t="shared" si="510"/>
        <v>97032</v>
      </c>
      <c r="AK323" s="108">
        <f t="shared" si="510"/>
        <v>0</v>
      </c>
      <c r="AL323" s="108">
        <f t="shared" si="510"/>
        <v>0</v>
      </c>
      <c r="AM323" s="108">
        <f t="shared" si="510"/>
        <v>0</v>
      </c>
      <c r="AN323" s="34">
        <f t="shared" si="511"/>
        <v>97032</v>
      </c>
      <c r="AO323" s="34">
        <f t="shared" si="511"/>
        <v>0</v>
      </c>
      <c r="AP323" s="34">
        <f t="shared" si="511"/>
        <v>97032</v>
      </c>
      <c r="AQ323" s="108">
        <f t="shared" si="511"/>
        <v>0</v>
      </c>
      <c r="AR323" s="108">
        <f t="shared" si="511"/>
        <v>0</v>
      </c>
      <c r="AS323" s="108">
        <f t="shared" si="511"/>
        <v>0</v>
      </c>
      <c r="AT323" s="34">
        <f t="shared" si="511"/>
        <v>97032</v>
      </c>
      <c r="AU323" s="34">
        <f t="shared" si="511"/>
        <v>0</v>
      </c>
      <c r="AV323" s="34">
        <f t="shared" si="511"/>
        <v>97032</v>
      </c>
    </row>
    <row r="324" spans="1:48" s="8" customFormat="1" ht="16.5">
      <c r="A324" s="31" t="s">
        <v>77</v>
      </c>
      <c r="B324" s="32" t="s">
        <v>53</v>
      </c>
      <c r="C324" s="32" t="s">
        <v>56</v>
      </c>
      <c r="D324" s="43" t="s">
        <v>423</v>
      </c>
      <c r="E324" s="32"/>
      <c r="F324" s="34">
        <f t="shared" si="512"/>
        <v>97032</v>
      </c>
      <c r="G324" s="34">
        <f t="shared" si="512"/>
        <v>97032</v>
      </c>
      <c r="H324" s="34">
        <f t="shared" si="512"/>
        <v>0</v>
      </c>
      <c r="I324" s="34">
        <f t="shared" si="512"/>
        <v>0</v>
      </c>
      <c r="J324" s="34">
        <f t="shared" si="512"/>
        <v>97032</v>
      </c>
      <c r="K324" s="34"/>
      <c r="L324" s="34">
        <f t="shared" si="512"/>
        <v>97032</v>
      </c>
      <c r="M324" s="34">
        <f t="shared" si="512"/>
        <v>0</v>
      </c>
      <c r="N324" s="34">
        <f t="shared" si="512"/>
        <v>0</v>
      </c>
      <c r="O324" s="34">
        <f t="shared" si="512"/>
        <v>0</v>
      </c>
      <c r="P324" s="34">
        <f t="shared" si="512"/>
        <v>97032</v>
      </c>
      <c r="Q324" s="34">
        <f t="shared" si="512"/>
        <v>0</v>
      </c>
      <c r="R324" s="34">
        <f t="shared" si="512"/>
        <v>97032</v>
      </c>
      <c r="S324" s="34">
        <f t="shared" si="509"/>
        <v>0</v>
      </c>
      <c r="T324" s="34">
        <f t="shared" si="509"/>
        <v>0</v>
      </c>
      <c r="U324" s="34">
        <f t="shared" si="509"/>
        <v>0</v>
      </c>
      <c r="V324" s="34">
        <f t="shared" si="509"/>
        <v>97032</v>
      </c>
      <c r="W324" s="34">
        <f t="shared" si="509"/>
        <v>0</v>
      </c>
      <c r="X324" s="34">
        <f t="shared" si="509"/>
        <v>97032</v>
      </c>
      <c r="Y324" s="34">
        <f t="shared" si="510"/>
        <v>0</v>
      </c>
      <c r="Z324" s="34">
        <f t="shared" si="510"/>
        <v>0</v>
      </c>
      <c r="AA324" s="34">
        <f t="shared" si="510"/>
        <v>0</v>
      </c>
      <c r="AB324" s="34">
        <f t="shared" si="510"/>
        <v>97032</v>
      </c>
      <c r="AC324" s="34">
        <f t="shared" si="510"/>
        <v>0</v>
      </c>
      <c r="AD324" s="34">
        <f t="shared" si="510"/>
        <v>97032</v>
      </c>
      <c r="AE324" s="34">
        <f t="shared" si="510"/>
        <v>0</v>
      </c>
      <c r="AF324" s="34">
        <f t="shared" si="510"/>
        <v>0</v>
      </c>
      <c r="AG324" s="34">
        <f t="shared" si="510"/>
        <v>0</v>
      </c>
      <c r="AH324" s="34">
        <f t="shared" si="510"/>
        <v>97032</v>
      </c>
      <c r="AI324" s="34">
        <f t="shared" si="510"/>
        <v>0</v>
      </c>
      <c r="AJ324" s="34">
        <f t="shared" si="510"/>
        <v>97032</v>
      </c>
      <c r="AK324" s="108">
        <f t="shared" si="510"/>
        <v>0</v>
      </c>
      <c r="AL324" s="108">
        <f t="shared" si="510"/>
        <v>0</v>
      </c>
      <c r="AM324" s="108">
        <f t="shared" si="510"/>
        <v>0</v>
      </c>
      <c r="AN324" s="34">
        <f t="shared" si="511"/>
        <v>97032</v>
      </c>
      <c r="AO324" s="34">
        <f t="shared" si="511"/>
        <v>0</v>
      </c>
      <c r="AP324" s="34">
        <f t="shared" si="511"/>
        <v>97032</v>
      </c>
      <c r="AQ324" s="108">
        <f t="shared" si="511"/>
        <v>0</v>
      </c>
      <c r="AR324" s="108">
        <f t="shared" si="511"/>
        <v>0</v>
      </c>
      <c r="AS324" s="108">
        <f t="shared" si="511"/>
        <v>0</v>
      </c>
      <c r="AT324" s="34">
        <f t="shared" si="511"/>
        <v>97032</v>
      </c>
      <c r="AU324" s="34">
        <f t="shared" si="511"/>
        <v>0</v>
      </c>
      <c r="AV324" s="34">
        <f t="shared" si="511"/>
        <v>97032</v>
      </c>
    </row>
    <row r="325" spans="1:48" s="8" customFormat="1" ht="16.5">
      <c r="A325" s="51" t="s">
        <v>97</v>
      </c>
      <c r="B325" s="32" t="s">
        <v>53</v>
      </c>
      <c r="C325" s="32" t="s">
        <v>56</v>
      </c>
      <c r="D325" s="43" t="s">
        <v>422</v>
      </c>
      <c r="E325" s="32"/>
      <c r="F325" s="34">
        <f t="shared" si="512"/>
        <v>97032</v>
      </c>
      <c r="G325" s="34">
        <f t="shared" si="512"/>
        <v>97032</v>
      </c>
      <c r="H325" s="34">
        <f t="shared" si="512"/>
        <v>0</v>
      </c>
      <c r="I325" s="34">
        <f t="shared" si="512"/>
        <v>0</v>
      </c>
      <c r="J325" s="34">
        <f t="shared" si="512"/>
        <v>97032</v>
      </c>
      <c r="K325" s="34"/>
      <c r="L325" s="34">
        <f t="shared" si="512"/>
        <v>97032</v>
      </c>
      <c r="M325" s="34">
        <f t="shared" si="512"/>
        <v>0</v>
      </c>
      <c r="N325" s="34">
        <f t="shared" si="512"/>
        <v>0</v>
      </c>
      <c r="O325" s="34">
        <f t="shared" si="512"/>
        <v>0</v>
      </c>
      <c r="P325" s="34">
        <f t="shared" si="512"/>
        <v>97032</v>
      </c>
      <c r="Q325" s="34">
        <f t="shared" si="512"/>
        <v>0</v>
      </c>
      <c r="R325" s="34">
        <f t="shared" si="512"/>
        <v>97032</v>
      </c>
      <c r="S325" s="34">
        <f t="shared" si="509"/>
        <v>0</v>
      </c>
      <c r="T325" s="34">
        <f t="shared" si="509"/>
        <v>0</v>
      </c>
      <c r="U325" s="34">
        <f t="shared" si="509"/>
        <v>0</v>
      </c>
      <c r="V325" s="34">
        <f t="shared" si="509"/>
        <v>97032</v>
      </c>
      <c r="W325" s="34">
        <f t="shared" si="509"/>
        <v>0</v>
      </c>
      <c r="X325" s="34">
        <f t="shared" si="509"/>
        <v>97032</v>
      </c>
      <c r="Y325" s="34">
        <f t="shared" si="510"/>
        <v>0</v>
      </c>
      <c r="Z325" s="34">
        <f t="shared" si="510"/>
        <v>0</v>
      </c>
      <c r="AA325" s="34">
        <f t="shared" si="510"/>
        <v>0</v>
      </c>
      <c r="AB325" s="34">
        <f t="shared" si="510"/>
        <v>97032</v>
      </c>
      <c r="AC325" s="34">
        <f t="shared" si="510"/>
        <v>0</v>
      </c>
      <c r="AD325" s="34">
        <f t="shared" si="510"/>
        <v>97032</v>
      </c>
      <c r="AE325" s="34">
        <f t="shared" si="510"/>
        <v>0</v>
      </c>
      <c r="AF325" s="34">
        <f t="shared" si="510"/>
        <v>0</v>
      </c>
      <c r="AG325" s="34">
        <f t="shared" si="510"/>
        <v>0</v>
      </c>
      <c r="AH325" s="34">
        <f t="shared" si="510"/>
        <v>97032</v>
      </c>
      <c r="AI325" s="34">
        <f t="shared" si="510"/>
        <v>0</v>
      </c>
      <c r="AJ325" s="34">
        <f t="shared" si="510"/>
        <v>97032</v>
      </c>
      <c r="AK325" s="108">
        <f t="shared" si="510"/>
        <v>0</v>
      </c>
      <c r="AL325" s="108">
        <f t="shared" si="510"/>
        <v>0</v>
      </c>
      <c r="AM325" s="108">
        <f t="shared" si="510"/>
        <v>0</v>
      </c>
      <c r="AN325" s="34">
        <f t="shared" si="511"/>
        <v>97032</v>
      </c>
      <c r="AO325" s="34">
        <f t="shared" si="511"/>
        <v>0</v>
      </c>
      <c r="AP325" s="34">
        <f t="shared" si="511"/>
        <v>97032</v>
      </c>
      <c r="AQ325" s="108">
        <f t="shared" si="511"/>
        <v>0</v>
      </c>
      <c r="AR325" s="108">
        <f t="shared" si="511"/>
        <v>0</v>
      </c>
      <c r="AS325" s="108">
        <f t="shared" si="511"/>
        <v>0</v>
      </c>
      <c r="AT325" s="34">
        <f t="shared" si="511"/>
        <v>97032</v>
      </c>
      <c r="AU325" s="34">
        <f t="shared" si="511"/>
        <v>0</v>
      </c>
      <c r="AV325" s="34">
        <f t="shared" si="511"/>
        <v>97032</v>
      </c>
    </row>
    <row r="326" spans="1:48" s="8" customFormat="1" ht="33">
      <c r="A326" s="83" t="s">
        <v>437</v>
      </c>
      <c r="B326" s="32" t="s">
        <v>53</v>
      </c>
      <c r="C326" s="32" t="s">
        <v>56</v>
      </c>
      <c r="D326" s="43" t="s">
        <v>422</v>
      </c>
      <c r="E326" s="32" t="s">
        <v>79</v>
      </c>
      <c r="F326" s="34">
        <f t="shared" si="512"/>
        <v>97032</v>
      </c>
      <c r="G326" s="34">
        <f t="shared" si="512"/>
        <v>97032</v>
      </c>
      <c r="H326" s="34">
        <f t="shared" si="512"/>
        <v>0</v>
      </c>
      <c r="I326" s="34">
        <f t="shared" si="512"/>
        <v>0</v>
      </c>
      <c r="J326" s="34">
        <f t="shared" si="512"/>
        <v>97032</v>
      </c>
      <c r="K326" s="34"/>
      <c r="L326" s="34">
        <f t="shared" si="512"/>
        <v>97032</v>
      </c>
      <c r="M326" s="34">
        <f t="shared" si="512"/>
        <v>0</v>
      </c>
      <c r="N326" s="34">
        <f t="shared" si="512"/>
        <v>0</v>
      </c>
      <c r="O326" s="34">
        <f t="shared" si="512"/>
        <v>0</v>
      </c>
      <c r="P326" s="34">
        <f t="shared" si="512"/>
        <v>97032</v>
      </c>
      <c r="Q326" s="34">
        <f t="shared" si="512"/>
        <v>0</v>
      </c>
      <c r="R326" s="34">
        <f t="shared" si="512"/>
        <v>97032</v>
      </c>
      <c r="S326" s="34">
        <f t="shared" si="509"/>
        <v>0</v>
      </c>
      <c r="T326" s="34">
        <f t="shared" si="509"/>
        <v>0</v>
      </c>
      <c r="U326" s="34">
        <f t="shared" si="509"/>
        <v>0</v>
      </c>
      <c r="V326" s="34">
        <f t="shared" si="509"/>
        <v>97032</v>
      </c>
      <c r="W326" s="34">
        <f t="shared" si="509"/>
        <v>0</v>
      </c>
      <c r="X326" s="34">
        <f t="shared" si="509"/>
        <v>97032</v>
      </c>
      <c r="Y326" s="34">
        <f t="shared" si="510"/>
        <v>0</v>
      </c>
      <c r="Z326" s="34">
        <f t="shared" si="510"/>
        <v>0</v>
      </c>
      <c r="AA326" s="34">
        <f t="shared" si="510"/>
        <v>0</v>
      </c>
      <c r="AB326" s="34">
        <f t="shared" si="510"/>
        <v>97032</v>
      </c>
      <c r="AC326" s="34">
        <f t="shared" si="510"/>
        <v>0</v>
      </c>
      <c r="AD326" s="34">
        <f t="shared" si="510"/>
        <v>97032</v>
      </c>
      <c r="AE326" s="34">
        <f t="shared" si="510"/>
        <v>0</v>
      </c>
      <c r="AF326" s="34">
        <f t="shared" si="510"/>
        <v>0</v>
      </c>
      <c r="AG326" s="34">
        <f t="shared" si="510"/>
        <v>0</v>
      </c>
      <c r="AH326" s="34">
        <f t="shared" si="510"/>
        <v>97032</v>
      </c>
      <c r="AI326" s="34">
        <f t="shared" si="510"/>
        <v>0</v>
      </c>
      <c r="AJ326" s="34">
        <f t="shared" si="510"/>
        <v>97032</v>
      </c>
      <c r="AK326" s="108">
        <f t="shared" si="510"/>
        <v>0</v>
      </c>
      <c r="AL326" s="108">
        <f t="shared" si="510"/>
        <v>0</v>
      </c>
      <c r="AM326" s="108">
        <f t="shared" si="510"/>
        <v>0</v>
      </c>
      <c r="AN326" s="34">
        <f t="shared" si="511"/>
        <v>97032</v>
      </c>
      <c r="AO326" s="34">
        <f t="shared" si="511"/>
        <v>0</v>
      </c>
      <c r="AP326" s="34">
        <f t="shared" si="511"/>
        <v>97032</v>
      </c>
      <c r="AQ326" s="108">
        <f t="shared" si="511"/>
        <v>0</v>
      </c>
      <c r="AR326" s="108">
        <f t="shared" si="511"/>
        <v>0</v>
      </c>
      <c r="AS326" s="108">
        <f t="shared" si="511"/>
        <v>0</v>
      </c>
      <c r="AT326" s="34">
        <f t="shared" si="511"/>
        <v>97032</v>
      </c>
      <c r="AU326" s="34">
        <f t="shared" si="511"/>
        <v>0</v>
      </c>
      <c r="AV326" s="34">
        <f t="shared" si="511"/>
        <v>97032</v>
      </c>
    </row>
    <row r="327" spans="1:48" s="8" customFormat="1" ht="49.5">
      <c r="A327" s="42" t="s">
        <v>176</v>
      </c>
      <c r="B327" s="32" t="s">
        <v>53</v>
      </c>
      <c r="C327" s="32" t="s">
        <v>56</v>
      </c>
      <c r="D327" s="43" t="s">
        <v>422</v>
      </c>
      <c r="E327" s="32" t="s">
        <v>175</v>
      </c>
      <c r="F327" s="34">
        <v>97032</v>
      </c>
      <c r="G327" s="34">
        <v>97032</v>
      </c>
      <c r="H327" s="34"/>
      <c r="I327" s="34"/>
      <c r="J327" s="34">
        <f>F327+H327</f>
        <v>97032</v>
      </c>
      <c r="K327" s="34"/>
      <c r="L327" s="34">
        <f>G327+I327</f>
        <v>97032</v>
      </c>
      <c r="M327" s="88"/>
      <c r="N327" s="88"/>
      <c r="O327" s="88"/>
      <c r="P327" s="34">
        <f>J327+M327</f>
        <v>97032</v>
      </c>
      <c r="Q327" s="34">
        <f>K327+N327</f>
        <v>0</v>
      </c>
      <c r="R327" s="34">
        <f>L327+O327</f>
        <v>97032</v>
      </c>
      <c r="S327" s="88"/>
      <c r="T327" s="88"/>
      <c r="U327" s="88"/>
      <c r="V327" s="34">
        <f>P327+S327</f>
        <v>97032</v>
      </c>
      <c r="W327" s="34">
        <f>Q327+T327</f>
        <v>0</v>
      </c>
      <c r="X327" s="34">
        <f>R327+U327</f>
        <v>97032</v>
      </c>
      <c r="Y327" s="88"/>
      <c r="Z327" s="88"/>
      <c r="AA327" s="88"/>
      <c r="AB327" s="34">
        <f>V327+Y327</f>
        <v>97032</v>
      </c>
      <c r="AC327" s="34">
        <f>W327+Z327</f>
        <v>0</v>
      </c>
      <c r="AD327" s="34">
        <f>X327+AA327</f>
        <v>97032</v>
      </c>
      <c r="AE327" s="88"/>
      <c r="AF327" s="88"/>
      <c r="AG327" s="88"/>
      <c r="AH327" s="34">
        <f>AB327+AE327</f>
        <v>97032</v>
      </c>
      <c r="AI327" s="34">
        <f>AC327+AF327</f>
        <v>0</v>
      </c>
      <c r="AJ327" s="34">
        <f>AD327+AG327</f>
        <v>97032</v>
      </c>
      <c r="AK327" s="130"/>
      <c r="AL327" s="130"/>
      <c r="AM327" s="130"/>
      <c r="AN327" s="34">
        <f>AH327+AK327</f>
        <v>97032</v>
      </c>
      <c r="AO327" s="34">
        <f>AI327+AL327</f>
        <v>0</v>
      </c>
      <c r="AP327" s="34">
        <f>AJ327+AM327</f>
        <v>97032</v>
      </c>
      <c r="AQ327" s="130"/>
      <c r="AR327" s="130"/>
      <c r="AS327" s="130"/>
      <c r="AT327" s="34">
        <f>AN327+AQ327</f>
        <v>97032</v>
      </c>
      <c r="AU327" s="34">
        <f>AO327+AR327</f>
        <v>0</v>
      </c>
      <c r="AV327" s="34">
        <f>AP327+AS327</f>
        <v>97032</v>
      </c>
    </row>
    <row r="328" spans="1:48" s="8" customFormat="1" ht="49.5">
      <c r="A328" s="31" t="s">
        <v>146</v>
      </c>
      <c r="B328" s="32" t="s">
        <v>53</v>
      </c>
      <c r="C328" s="32" t="s">
        <v>56</v>
      </c>
      <c r="D328" s="33" t="s">
        <v>263</v>
      </c>
      <c r="E328" s="32"/>
      <c r="F328" s="34">
        <f t="shared" ref="F328:U331" si="513">F329</f>
        <v>930</v>
      </c>
      <c r="G328" s="34">
        <f t="shared" si="513"/>
        <v>930</v>
      </c>
      <c r="H328" s="34">
        <f t="shared" si="513"/>
        <v>0</v>
      </c>
      <c r="I328" s="34">
        <f t="shared" si="513"/>
        <v>0</v>
      </c>
      <c r="J328" s="34">
        <f t="shared" si="513"/>
        <v>930</v>
      </c>
      <c r="K328" s="34"/>
      <c r="L328" s="34">
        <f t="shared" si="513"/>
        <v>930</v>
      </c>
      <c r="M328" s="34">
        <f t="shared" si="513"/>
        <v>0</v>
      </c>
      <c r="N328" s="34">
        <f t="shared" si="513"/>
        <v>0</v>
      </c>
      <c r="O328" s="34">
        <f t="shared" si="513"/>
        <v>0</v>
      </c>
      <c r="P328" s="34">
        <f t="shared" si="513"/>
        <v>930</v>
      </c>
      <c r="Q328" s="34">
        <f t="shared" si="513"/>
        <v>0</v>
      </c>
      <c r="R328" s="34">
        <f t="shared" si="513"/>
        <v>930</v>
      </c>
      <c r="S328" s="34">
        <f t="shared" si="513"/>
        <v>0</v>
      </c>
      <c r="T328" s="34">
        <f t="shared" si="513"/>
        <v>0</v>
      </c>
      <c r="U328" s="34">
        <f t="shared" si="513"/>
        <v>0</v>
      </c>
      <c r="V328" s="34">
        <f t="shared" ref="S328:AH331" si="514">V329</f>
        <v>930</v>
      </c>
      <c r="W328" s="34">
        <f t="shared" si="514"/>
        <v>0</v>
      </c>
      <c r="X328" s="34">
        <f t="shared" si="514"/>
        <v>930</v>
      </c>
      <c r="Y328" s="34">
        <f t="shared" si="514"/>
        <v>0</v>
      </c>
      <c r="Z328" s="34">
        <f t="shared" si="514"/>
        <v>0</v>
      </c>
      <c r="AA328" s="34">
        <f t="shared" si="514"/>
        <v>0</v>
      </c>
      <c r="AB328" s="34">
        <f t="shared" si="514"/>
        <v>930</v>
      </c>
      <c r="AC328" s="34">
        <f t="shared" si="514"/>
        <v>0</v>
      </c>
      <c r="AD328" s="34">
        <f t="shared" si="514"/>
        <v>930</v>
      </c>
      <c r="AE328" s="34">
        <f t="shared" si="514"/>
        <v>0</v>
      </c>
      <c r="AF328" s="34">
        <f t="shared" si="514"/>
        <v>0</v>
      </c>
      <c r="AG328" s="34">
        <f t="shared" si="514"/>
        <v>0</v>
      </c>
      <c r="AH328" s="34">
        <f t="shared" si="514"/>
        <v>930</v>
      </c>
      <c r="AI328" s="34">
        <f t="shared" ref="AH328:AV331" si="515">AI329</f>
        <v>0</v>
      </c>
      <c r="AJ328" s="34">
        <f t="shared" si="515"/>
        <v>930</v>
      </c>
      <c r="AK328" s="108">
        <f t="shared" si="515"/>
        <v>0</v>
      </c>
      <c r="AL328" s="108">
        <f t="shared" si="515"/>
        <v>0</v>
      </c>
      <c r="AM328" s="108">
        <f t="shared" si="515"/>
        <v>0</v>
      </c>
      <c r="AN328" s="34">
        <f t="shared" si="515"/>
        <v>930</v>
      </c>
      <c r="AO328" s="34">
        <f t="shared" si="515"/>
        <v>0</v>
      </c>
      <c r="AP328" s="34">
        <f t="shared" si="515"/>
        <v>930</v>
      </c>
      <c r="AQ328" s="108">
        <f t="shared" si="515"/>
        <v>0</v>
      </c>
      <c r="AR328" s="108">
        <f t="shared" si="515"/>
        <v>0</v>
      </c>
      <c r="AS328" s="108">
        <f t="shared" si="515"/>
        <v>0</v>
      </c>
      <c r="AT328" s="34">
        <f t="shared" si="515"/>
        <v>930</v>
      </c>
      <c r="AU328" s="34">
        <f t="shared" si="515"/>
        <v>0</v>
      </c>
      <c r="AV328" s="34">
        <f t="shared" si="515"/>
        <v>930</v>
      </c>
    </row>
    <row r="329" spans="1:48" s="8" customFormat="1" ht="17.25" customHeight="1">
      <c r="A329" s="31" t="s">
        <v>77</v>
      </c>
      <c r="B329" s="32" t="s">
        <v>53</v>
      </c>
      <c r="C329" s="32" t="s">
        <v>56</v>
      </c>
      <c r="D329" s="33" t="s">
        <v>264</v>
      </c>
      <c r="E329" s="32"/>
      <c r="F329" s="34">
        <f t="shared" si="513"/>
        <v>930</v>
      </c>
      <c r="G329" s="34">
        <f t="shared" si="513"/>
        <v>930</v>
      </c>
      <c r="H329" s="34">
        <f t="shared" si="513"/>
        <v>0</v>
      </c>
      <c r="I329" s="34">
        <f t="shared" si="513"/>
        <v>0</v>
      </c>
      <c r="J329" s="34">
        <f t="shared" si="513"/>
        <v>930</v>
      </c>
      <c r="K329" s="34"/>
      <c r="L329" s="34">
        <f t="shared" si="513"/>
        <v>930</v>
      </c>
      <c r="M329" s="34">
        <f t="shared" si="513"/>
        <v>0</v>
      </c>
      <c r="N329" s="34">
        <f t="shared" si="513"/>
        <v>0</v>
      </c>
      <c r="O329" s="34">
        <f t="shared" si="513"/>
        <v>0</v>
      </c>
      <c r="P329" s="34">
        <f t="shared" si="513"/>
        <v>930</v>
      </c>
      <c r="Q329" s="34">
        <f t="shared" si="513"/>
        <v>0</v>
      </c>
      <c r="R329" s="34">
        <f t="shared" si="513"/>
        <v>930</v>
      </c>
      <c r="S329" s="34">
        <f t="shared" si="514"/>
        <v>0</v>
      </c>
      <c r="T329" s="34">
        <f t="shared" si="514"/>
        <v>0</v>
      </c>
      <c r="U329" s="34">
        <f t="shared" si="514"/>
        <v>0</v>
      </c>
      <c r="V329" s="34">
        <f t="shared" si="514"/>
        <v>930</v>
      </c>
      <c r="W329" s="34">
        <f t="shared" si="514"/>
        <v>0</v>
      </c>
      <c r="X329" s="34">
        <f t="shared" si="514"/>
        <v>930</v>
      </c>
      <c r="Y329" s="34">
        <f t="shared" si="514"/>
        <v>0</v>
      </c>
      <c r="Z329" s="34">
        <f t="shared" si="514"/>
        <v>0</v>
      </c>
      <c r="AA329" s="34">
        <f t="shared" si="514"/>
        <v>0</v>
      </c>
      <c r="AB329" s="34">
        <f t="shared" si="514"/>
        <v>930</v>
      </c>
      <c r="AC329" s="34">
        <f t="shared" si="514"/>
        <v>0</v>
      </c>
      <c r="AD329" s="34">
        <f t="shared" si="514"/>
        <v>930</v>
      </c>
      <c r="AE329" s="34">
        <f t="shared" si="514"/>
        <v>0</v>
      </c>
      <c r="AF329" s="34">
        <f t="shared" si="514"/>
        <v>0</v>
      </c>
      <c r="AG329" s="34">
        <f t="shared" si="514"/>
        <v>0</v>
      </c>
      <c r="AH329" s="34">
        <f t="shared" si="515"/>
        <v>930</v>
      </c>
      <c r="AI329" s="34">
        <f t="shared" si="515"/>
        <v>0</v>
      </c>
      <c r="AJ329" s="34">
        <f t="shared" si="515"/>
        <v>930</v>
      </c>
      <c r="AK329" s="108">
        <f t="shared" si="515"/>
        <v>0</v>
      </c>
      <c r="AL329" s="108">
        <f t="shared" si="515"/>
        <v>0</v>
      </c>
      <c r="AM329" s="108">
        <f t="shared" si="515"/>
        <v>0</v>
      </c>
      <c r="AN329" s="34">
        <f t="shared" si="515"/>
        <v>930</v>
      </c>
      <c r="AO329" s="34">
        <f t="shared" si="515"/>
        <v>0</v>
      </c>
      <c r="AP329" s="34">
        <f t="shared" si="515"/>
        <v>930</v>
      </c>
      <c r="AQ329" s="108">
        <f t="shared" si="515"/>
        <v>0</v>
      </c>
      <c r="AR329" s="108">
        <f t="shared" si="515"/>
        <v>0</v>
      </c>
      <c r="AS329" s="108">
        <f t="shared" si="515"/>
        <v>0</v>
      </c>
      <c r="AT329" s="34">
        <f t="shared" si="515"/>
        <v>930</v>
      </c>
      <c r="AU329" s="34">
        <f t="shared" si="515"/>
        <v>0</v>
      </c>
      <c r="AV329" s="34">
        <f t="shared" si="515"/>
        <v>930</v>
      </c>
    </row>
    <row r="330" spans="1:48" s="8" customFormat="1" ht="16.5">
      <c r="A330" s="31" t="s">
        <v>117</v>
      </c>
      <c r="B330" s="32" t="s">
        <v>53</v>
      </c>
      <c r="C330" s="32" t="s">
        <v>56</v>
      </c>
      <c r="D330" s="33" t="s">
        <v>265</v>
      </c>
      <c r="E330" s="32"/>
      <c r="F330" s="34">
        <f t="shared" si="513"/>
        <v>930</v>
      </c>
      <c r="G330" s="34">
        <f t="shared" si="513"/>
        <v>930</v>
      </c>
      <c r="H330" s="34">
        <f t="shared" si="513"/>
        <v>0</v>
      </c>
      <c r="I330" s="34">
        <f t="shared" si="513"/>
        <v>0</v>
      </c>
      <c r="J330" s="34">
        <f t="shared" si="513"/>
        <v>930</v>
      </c>
      <c r="K330" s="34"/>
      <c r="L330" s="34">
        <f t="shared" si="513"/>
        <v>930</v>
      </c>
      <c r="M330" s="34">
        <f t="shared" si="513"/>
        <v>0</v>
      </c>
      <c r="N330" s="34">
        <f t="shared" si="513"/>
        <v>0</v>
      </c>
      <c r="O330" s="34">
        <f t="shared" si="513"/>
        <v>0</v>
      </c>
      <c r="P330" s="34">
        <f t="shared" si="513"/>
        <v>930</v>
      </c>
      <c r="Q330" s="34">
        <f t="shared" si="513"/>
        <v>0</v>
      </c>
      <c r="R330" s="34">
        <f t="shared" si="513"/>
        <v>930</v>
      </c>
      <c r="S330" s="34">
        <f t="shared" si="514"/>
        <v>0</v>
      </c>
      <c r="T330" s="34">
        <f t="shared" si="514"/>
        <v>0</v>
      </c>
      <c r="U330" s="34">
        <f t="shared" si="514"/>
        <v>0</v>
      </c>
      <c r="V330" s="34">
        <f t="shared" si="514"/>
        <v>930</v>
      </c>
      <c r="W330" s="34">
        <f t="shared" si="514"/>
        <v>0</v>
      </c>
      <c r="X330" s="34">
        <f t="shared" si="514"/>
        <v>930</v>
      </c>
      <c r="Y330" s="34">
        <f t="shared" si="514"/>
        <v>0</v>
      </c>
      <c r="Z330" s="34">
        <f t="shared" si="514"/>
        <v>0</v>
      </c>
      <c r="AA330" s="34">
        <f t="shared" si="514"/>
        <v>0</v>
      </c>
      <c r="AB330" s="34">
        <f t="shared" si="514"/>
        <v>930</v>
      </c>
      <c r="AC330" s="34">
        <f t="shared" si="514"/>
        <v>0</v>
      </c>
      <c r="AD330" s="34">
        <f t="shared" si="514"/>
        <v>930</v>
      </c>
      <c r="AE330" s="34">
        <f t="shared" si="514"/>
        <v>0</v>
      </c>
      <c r="AF330" s="34">
        <f t="shared" si="514"/>
        <v>0</v>
      </c>
      <c r="AG330" s="34">
        <f t="shared" si="514"/>
        <v>0</v>
      </c>
      <c r="AH330" s="34">
        <f t="shared" si="515"/>
        <v>930</v>
      </c>
      <c r="AI330" s="34">
        <f t="shared" si="515"/>
        <v>0</v>
      </c>
      <c r="AJ330" s="34">
        <f t="shared" si="515"/>
        <v>930</v>
      </c>
      <c r="AK330" s="108">
        <f t="shared" si="515"/>
        <v>0</v>
      </c>
      <c r="AL330" s="108">
        <f t="shared" si="515"/>
        <v>0</v>
      </c>
      <c r="AM330" s="108">
        <f t="shared" si="515"/>
        <v>0</v>
      </c>
      <c r="AN330" s="34">
        <f t="shared" si="515"/>
        <v>930</v>
      </c>
      <c r="AO330" s="34">
        <f t="shared" si="515"/>
        <v>0</v>
      </c>
      <c r="AP330" s="34">
        <f t="shared" si="515"/>
        <v>930</v>
      </c>
      <c r="AQ330" s="108">
        <f t="shared" si="515"/>
        <v>0</v>
      </c>
      <c r="AR330" s="108">
        <f t="shared" si="515"/>
        <v>0</v>
      </c>
      <c r="AS330" s="108">
        <f t="shared" si="515"/>
        <v>0</v>
      </c>
      <c r="AT330" s="34">
        <f t="shared" si="515"/>
        <v>930</v>
      </c>
      <c r="AU330" s="34">
        <f t="shared" si="515"/>
        <v>0</v>
      </c>
      <c r="AV330" s="34">
        <f t="shared" si="515"/>
        <v>930</v>
      </c>
    </row>
    <row r="331" spans="1:48" s="8" customFormat="1" ht="33">
      <c r="A331" s="83" t="s">
        <v>437</v>
      </c>
      <c r="B331" s="32" t="s">
        <v>53</v>
      </c>
      <c r="C331" s="32" t="s">
        <v>56</v>
      </c>
      <c r="D331" s="33" t="s">
        <v>265</v>
      </c>
      <c r="E331" s="32" t="s">
        <v>79</v>
      </c>
      <c r="F331" s="34">
        <f t="shared" si="513"/>
        <v>930</v>
      </c>
      <c r="G331" s="34">
        <f t="shared" si="513"/>
        <v>930</v>
      </c>
      <c r="H331" s="34">
        <f t="shared" si="513"/>
        <v>0</v>
      </c>
      <c r="I331" s="34">
        <f t="shared" si="513"/>
        <v>0</v>
      </c>
      <c r="J331" s="34">
        <f t="shared" si="513"/>
        <v>930</v>
      </c>
      <c r="K331" s="34"/>
      <c r="L331" s="34">
        <f t="shared" si="513"/>
        <v>930</v>
      </c>
      <c r="M331" s="34">
        <f t="shared" si="513"/>
        <v>0</v>
      </c>
      <c r="N331" s="34">
        <f t="shared" si="513"/>
        <v>0</v>
      </c>
      <c r="O331" s="34">
        <f t="shared" si="513"/>
        <v>0</v>
      </c>
      <c r="P331" s="34">
        <f t="shared" si="513"/>
        <v>930</v>
      </c>
      <c r="Q331" s="34">
        <f t="shared" si="513"/>
        <v>0</v>
      </c>
      <c r="R331" s="34">
        <f t="shared" si="513"/>
        <v>930</v>
      </c>
      <c r="S331" s="34">
        <f t="shared" si="514"/>
        <v>0</v>
      </c>
      <c r="T331" s="34">
        <f t="shared" si="514"/>
        <v>0</v>
      </c>
      <c r="U331" s="34">
        <f t="shared" si="514"/>
        <v>0</v>
      </c>
      <c r="V331" s="34">
        <f t="shared" si="514"/>
        <v>930</v>
      </c>
      <c r="W331" s="34">
        <f t="shared" si="514"/>
        <v>0</v>
      </c>
      <c r="X331" s="34">
        <f t="shared" si="514"/>
        <v>930</v>
      </c>
      <c r="Y331" s="34">
        <f t="shared" si="514"/>
        <v>0</v>
      </c>
      <c r="Z331" s="34">
        <f t="shared" si="514"/>
        <v>0</v>
      </c>
      <c r="AA331" s="34">
        <f t="shared" si="514"/>
        <v>0</v>
      </c>
      <c r="AB331" s="34">
        <f t="shared" si="514"/>
        <v>930</v>
      </c>
      <c r="AC331" s="34">
        <f t="shared" si="514"/>
        <v>0</v>
      </c>
      <c r="AD331" s="34">
        <f t="shared" si="514"/>
        <v>930</v>
      </c>
      <c r="AE331" s="34">
        <f t="shared" si="514"/>
        <v>0</v>
      </c>
      <c r="AF331" s="34">
        <f t="shared" si="514"/>
        <v>0</v>
      </c>
      <c r="AG331" s="34">
        <f t="shared" si="514"/>
        <v>0</v>
      </c>
      <c r="AH331" s="34">
        <f t="shared" si="515"/>
        <v>930</v>
      </c>
      <c r="AI331" s="34">
        <f t="shared" si="515"/>
        <v>0</v>
      </c>
      <c r="AJ331" s="34">
        <f t="shared" si="515"/>
        <v>930</v>
      </c>
      <c r="AK331" s="108">
        <f t="shared" si="515"/>
        <v>0</v>
      </c>
      <c r="AL331" s="108">
        <f t="shared" si="515"/>
        <v>0</v>
      </c>
      <c r="AM331" s="108">
        <f t="shared" si="515"/>
        <v>0</v>
      </c>
      <c r="AN331" s="34">
        <f t="shared" si="515"/>
        <v>930</v>
      </c>
      <c r="AO331" s="34">
        <f t="shared" si="515"/>
        <v>0</v>
      </c>
      <c r="AP331" s="34">
        <f t="shared" si="515"/>
        <v>930</v>
      </c>
      <c r="AQ331" s="108">
        <f t="shared" si="515"/>
        <v>0</v>
      </c>
      <c r="AR331" s="108">
        <f t="shared" si="515"/>
        <v>0</v>
      </c>
      <c r="AS331" s="108">
        <f t="shared" si="515"/>
        <v>0</v>
      </c>
      <c r="AT331" s="34">
        <f t="shared" si="515"/>
        <v>930</v>
      </c>
      <c r="AU331" s="34">
        <f t="shared" si="515"/>
        <v>0</v>
      </c>
      <c r="AV331" s="34">
        <f t="shared" si="515"/>
        <v>930</v>
      </c>
    </row>
    <row r="332" spans="1:48" s="8" customFormat="1" ht="49.5">
      <c r="A332" s="42" t="s">
        <v>176</v>
      </c>
      <c r="B332" s="32" t="s">
        <v>53</v>
      </c>
      <c r="C332" s="32" t="s">
        <v>56</v>
      </c>
      <c r="D332" s="33" t="s">
        <v>265</v>
      </c>
      <c r="E332" s="32" t="s">
        <v>175</v>
      </c>
      <c r="F332" s="34">
        <v>930</v>
      </c>
      <c r="G332" s="34">
        <v>930</v>
      </c>
      <c r="H332" s="34"/>
      <c r="I332" s="34"/>
      <c r="J332" s="34">
        <f>F332+H332</f>
        <v>930</v>
      </c>
      <c r="K332" s="34"/>
      <c r="L332" s="34">
        <f>G332+I332</f>
        <v>930</v>
      </c>
      <c r="M332" s="88"/>
      <c r="N332" s="88"/>
      <c r="O332" s="88"/>
      <c r="P332" s="34">
        <f>J332+M332</f>
        <v>930</v>
      </c>
      <c r="Q332" s="34">
        <f>K332+N332</f>
        <v>0</v>
      </c>
      <c r="R332" s="34">
        <f>L332+O332</f>
        <v>930</v>
      </c>
      <c r="S332" s="88"/>
      <c r="T332" s="88"/>
      <c r="U332" s="88"/>
      <c r="V332" s="34">
        <f>P332+S332</f>
        <v>930</v>
      </c>
      <c r="W332" s="34">
        <f>Q332+T332</f>
        <v>0</v>
      </c>
      <c r="X332" s="34">
        <f>R332+U332</f>
        <v>930</v>
      </c>
      <c r="Y332" s="88"/>
      <c r="Z332" s="88"/>
      <c r="AA332" s="88"/>
      <c r="AB332" s="34">
        <f>V332+Y332</f>
        <v>930</v>
      </c>
      <c r="AC332" s="34">
        <f>W332+Z332</f>
        <v>0</v>
      </c>
      <c r="AD332" s="34">
        <f>X332+AA332</f>
        <v>930</v>
      </c>
      <c r="AE332" s="88"/>
      <c r="AF332" s="88"/>
      <c r="AG332" s="88"/>
      <c r="AH332" s="34">
        <f>AB332+AE332</f>
        <v>930</v>
      </c>
      <c r="AI332" s="34">
        <f>AC332+AF332</f>
        <v>0</v>
      </c>
      <c r="AJ332" s="34">
        <f>AD332+AG332</f>
        <v>930</v>
      </c>
      <c r="AK332" s="130"/>
      <c r="AL332" s="130"/>
      <c r="AM332" s="130"/>
      <c r="AN332" s="34">
        <f>AH332+AK332</f>
        <v>930</v>
      </c>
      <c r="AO332" s="34">
        <f>AI332+AL332</f>
        <v>0</v>
      </c>
      <c r="AP332" s="34">
        <f>AJ332+AM332</f>
        <v>930</v>
      </c>
      <c r="AQ332" s="130"/>
      <c r="AR332" s="130"/>
      <c r="AS332" s="130"/>
      <c r="AT332" s="34">
        <f>AN332+AQ332</f>
        <v>930</v>
      </c>
      <c r="AU332" s="34">
        <f>AO332+AR332</f>
        <v>0</v>
      </c>
      <c r="AV332" s="34">
        <f>AP332+AS332</f>
        <v>930</v>
      </c>
    </row>
    <row r="333" spans="1:48" s="8" customFormat="1" ht="16.5">
      <c r="A333" s="31" t="s">
        <v>80</v>
      </c>
      <c r="B333" s="32" t="s">
        <v>53</v>
      </c>
      <c r="C333" s="32" t="s">
        <v>56</v>
      </c>
      <c r="D333" s="43" t="s">
        <v>248</v>
      </c>
      <c r="E333" s="32"/>
      <c r="F333" s="34">
        <f>F334+F338</f>
        <v>12405</v>
      </c>
      <c r="G333" s="34">
        <f>G334+G338</f>
        <v>12621</v>
      </c>
      <c r="H333" s="34">
        <f>H334+H338</f>
        <v>0</v>
      </c>
      <c r="I333" s="34">
        <f>I334+I338</f>
        <v>0</v>
      </c>
      <c r="J333" s="34">
        <f>J334+J338</f>
        <v>12405</v>
      </c>
      <c r="K333" s="34"/>
      <c r="L333" s="34">
        <f>L334+L338</f>
        <v>12621</v>
      </c>
      <c r="M333" s="34">
        <f t="shared" ref="M333:R333" si="516">M334+M338</f>
        <v>0</v>
      </c>
      <c r="N333" s="34">
        <f t="shared" si="516"/>
        <v>0</v>
      </c>
      <c r="O333" s="34">
        <f t="shared" si="516"/>
        <v>0</v>
      </c>
      <c r="P333" s="34">
        <f t="shared" si="516"/>
        <v>12405</v>
      </c>
      <c r="Q333" s="34">
        <f t="shared" si="516"/>
        <v>0</v>
      </c>
      <c r="R333" s="34">
        <f t="shared" si="516"/>
        <v>12621</v>
      </c>
      <c r="S333" s="34">
        <f t="shared" ref="S333:X333" si="517">S334+S338</f>
        <v>0</v>
      </c>
      <c r="T333" s="34">
        <f t="shared" si="517"/>
        <v>0</v>
      </c>
      <c r="U333" s="34">
        <f t="shared" si="517"/>
        <v>0</v>
      </c>
      <c r="V333" s="34">
        <f t="shared" si="517"/>
        <v>12405</v>
      </c>
      <c r="W333" s="34">
        <f t="shared" si="517"/>
        <v>0</v>
      </c>
      <c r="X333" s="34">
        <f t="shared" si="517"/>
        <v>12621</v>
      </c>
      <c r="Y333" s="34">
        <f t="shared" ref="Y333:AD333" si="518">Y334+Y338</f>
        <v>0</v>
      </c>
      <c r="Z333" s="34">
        <f t="shared" si="518"/>
        <v>0</v>
      </c>
      <c r="AA333" s="34">
        <f t="shared" si="518"/>
        <v>0</v>
      </c>
      <c r="AB333" s="34">
        <f t="shared" si="518"/>
        <v>12405</v>
      </c>
      <c r="AC333" s="34">
        <f t="shared" si="518"/>
        <v>0</v>
      </c>
      <c r="AD333" s="34">
        <f t="shared" si="518"/>
        <v>12621</v>
      </c>
      <c r="AE333" s="34">
        <f t="shared" ref="AE333:AJ333" si="519">AE334+AE338</f>
        <v>0</v>
      </c>
      <c r="AF333" s="34">
        <f t="shared" si="519"/>
        <v>0</v>
      </c>
      <c r="AG333" s="34">
        <f t="shared" si="519"/>
        <v>0</v>
      </c>
      <c r="AH333" s="34">
        <f t="shared" si="519"/>
        <v>12405</v>
      </c>
      <c r="AI333" s="34">
        <f t="shared" si="519"/>
        <v>0</v>
      </c>
      <c r="AJ333" s="34">
        <f t="shared" si="519"/>
        <v>12621</v>
      </c>
      <c r="AK333" s="108">
        <f t="shared" ref="AK333:AP333" si="520">AK334+AK338</f>
        <v>0</v>
      </c>
      <c r="AL333" s="108">
        <f t="shared" si="520"/>
        <v>0</v>
      </c>
      <c r="AM333" s="108">
        <f t="shared" si="520"/>
        <v>0</v>
      </c>
      <c r="AN333" s="34">
        <f t="shared" si="520"/>
        <v>12405</v>
      </c>
      <c r="AO333" s="34">
        <f t="shared" si="520"/>
        <v>0</v>
      </c>
      <c r="AP333" s="34">
        <f t="shared" si="520"/>
        <v>12621</v>
      </c>
      <c r="AQ333" s="108">
        <f t="shared" ref="AQ333:AV333" si="521">AQ334+AQ338</f>
        <v>0</v>
      </c>
      <c r="AR333" s="108">
        <f t="shared" si="521"/>
        <v>0</v>
      </c>
      <c r="AS333" s="108">
        <f t="shared" si="521"/>
        <v>0</v>
      </c>
      <c r="AT333" s="34">
        <f t="shared" si="521"/>
        <v>12405</v>
      </c>
      <c r="AU333" s="34">
        <f t="shared" si="521"/>
        <v>0</v>
      </c>
      <c r="AV333" s="34">
        <f t="shared" si="521"/>
        <v>12621</v>
      </c>
    </row>
    <row r="334" spans="1:48" s="8" customFormat="1" ht="33">
      <c r="A334" s="72" t="s">
        <v>218</v>
      </c>
      <c r="B334" s="32" t="s">
        <v>53</v>
      </c>
      <c r="C334" s="32" t="s">
        <v>56</v>
      </c>
      <c r="D334" s="43" t="s">
        <v>442</v>
      </c>
      <c r="E334" s="32"/>
      <c r="F334" s="34">
        <f t="shared" ref="F334:U336" si="522">F335</f>
        <v>12121</v>
      </c>
      <c r="G334" s="34">
        <f t="shared" si="522"/>
        <v>12121</v>
      </c>
      <c r="H334" s="34">
        <f t="shared" si="522"/>
        <v>0</v>
      </c>
      <c r="I334" s="34">
        <f t="shared" si="522"/>
        <v>0</v>
      </c>
      <c r="J334" s="34">
        <f t="shared" si="522"/>
        <v>12121</v>
      </c>
      <c r="K334" s="34"/>
      <c r="L334" s="34">
        <f t="shared" si="522"/>
        <v>12121</v>
      </c>
      <c r="M334" s="34">
        <f t="shared" si="522"/>
        <v>0</v>
      </c>
      <c r="N334" s="34">
        <f t="shared" si="522"/>
        <v>0</v>
      </c>
      <c r="O334" s="34">
        <f t="shared" si="522"/>
        <v>0</v>
      </c>
      <c r="P334" s="34">
        <f t="shared" si="522"/>
        <v>12121</v>
      </c>
      <c r="Q334" s="34">
        <f t="shared" si="522"/>
        <v>0</v>
      </c>
      <c r="R334" s="34">
        <f t="shared" si="522"/>
        <v>12121</v>
      </c>
      <c r="S334" s="34">
        <f t="shared" si="522"/>
        <v>0</v>
      </c>
      <c r="T334" s="34">
        <f t="shared" si="522"/>
        <v>0</v>
      </c>
      <c r="U334" s="34">
        <f t="shared" si="522"/>
        <v>0</v>
      </c>
      <c r="V334" s="34">
        <f t="shared" ref="S334:AH336" si="523">V335</f>
        <v>12121</v>
      </c>
      <c r="W334" s="34">
        <f t="shared" si="523"/>
        <v>0</v>
      </c>
      <c r="X334" s="34">
        <f t="shared" si="523"/>
        <v>12121</v>
      </c>
      <c r="Y334" s="34">
        <f t="shared" si="523"/>
        <v>0</v>
      </c>
      <c r="Z334" s="34">
        <f t="shared" si="523"/>
        <v>0</v>
      </c>
      <c r="AA334" s="34">
        <f t="shared" si="523"/>
        <v>0</v>
      </c>
      <c r="AB334" s="34">
        <f t="shared" si="523"/>
        <v>12121</v>
      </c>
      <c r="AC334" s="34">
        <f t="shared" si="523"/>
        <v>0</v>
      </c>
      <c r="AD334" s="34">
        <f t="shared" si="523"/>
        <v>12121</v>
      </c>
      <c r="AE334" s="34">
        <f t="shared" si="523"/>
        <v>0</v>
      </c>
      <c r="AF334" s="34">
        <f t="shared" si="523"/>
        <v>0</v>
      </c>
      <c r="AG334" s="34">
        <f t="shared" si="523"/>
        <v>0</v>
      </c>
      <c r="AH334" s="34">
        <f t="shared" si="523"/>
        <v>12121</v>
      </c>
      <c r="AI334" s="34">
        <f t="shared" ref="AH334:AV336" si="524">AI335</f>
        <v>0</v>
      </c>
      <c r="AJ334" s="34">
        <f t="shared" si="524"/>
        <v>12121</v>
      </c>
      <c r="AK334" s="108">
        <f t="shared" si="524"/>
        <v>0</v>
      </c>
      <c r="AL334" s="108">
        <f t="shared" si="524"/>
        <v>0</v>
      </c>
      <c r="AM334" s="108">
        <f t="shared" si="524"/>
        <v>0</v>
      </c>
      <c r="AN334" s="34">
        <f t="shared" si="524"/>
        <v>12121</v>
      </c>
      <c r="AO334" s="34">
        <f t="shared" si="524"/>
        <v>0</v>
      </c>
      <c r="AP334" s="34">
        <f t="shared" si="524"/>
        <v>12121</v>
      </c>
      <c r="AQ334" s="108">
        <f t="shared" si="524"/>
        <v>0</v>
      </c>
      <c r="AR334" s="108">
        <f t="shared" si="524"/>
        <v>0</v>
      </c>
      <c r="AS334" s="108">
        <f t="shared" si="524"/>
        <v>0</v>
      </c>
      <c r="AT334" s="34">
        <f t="shared" si="524"/>
        <v>12121</v>
      </c>
      <c r="AU334" s="34">
        <f t="shared" si="524"/>
        <v>0</v>
      </c>
      <c r="AV334" s="34">
        <f t="shared" si="524"/>
        <v>12121</v>
      </c>
    </row>
    <row r="335" spans="1:48" s="8" customFormat="1" ht="33">
      <c r="A335" s="31" t="s">
        <v>196</v>
      </c>
      <c r="B335" s="32" t="s">
        <v>53</v>
      </c>
      <c r="C335" s="32" t="s">
        <v>56</v>
      </c>
      <c r="D335" s="43" t="s">
        <v>478</v>
      </c>
      <c r="E335" s="32"/>
      <c r="F335" s="34">
        <f t="shared" si="522"/>
        <v>12121</v>
      </c>
      <c r="G335" s="34">
        <f t="shared" si="522"/>
        <v>12121</v>
      </c>
      <c r="H335" s="34">
        <f t="shared" si="522"/>
        <v>0</v>
      </c>
      <c r="I335" s="34">
        <f t="shared" si="522"/>
        <v>0</v>
      </c>
      <c r="J335" s="34">
        <f t="shared" si="522"/>
        <v>12121</v>
      </c>
      <c r="K335" s="34"/>
      <c r="L335" s="34">
        <f t="shared" si="522"/>
        <v>12121</v>
      </c>
      <c r="M335" s="34">
        <f t="shared" si="522"/>
        <v>0</v>
      </c>
      <c r="N335" s="34">
        <f t="shared" si="522"/>
        <v>0</v>
      </c>
      <c r="O335" s="34">
        <f t="shared" si="522"/>
        <v>0</v>
      </c>
      <c r="P335" s="34">
        <f t="shared" si="522"/>
        <v>12121</v>
      </c>
      <c r="Q335" s="34">
        <f t="shared" si="522"/>
        <v>0</v>
      </c>
      <c r="R335" s="34">
        <f t="shared" si="522"/>
        <v>12121</v>
      </c>
      <c r="S335" s="34">
        <f t="shared" si="523"/>
        <v>0</v>
      </c>
      <c r="T335" s="34">
        <f t="shared" si="523"/>
        <v>0</v>
      </c>
      <c r="U335" s="34">
        <f t="shared" si="523"/>
        <v>0</v>
      </c>
      <c r="V335" s="34">
        <f t="shared" si="523"/>
        <v>12121</v>
      </c>
      <c r="W335" s="34">
        <f t="shared" si="523"/>
        <v>0</v>
      </c>
      <c r="X335" s="34">
        <f t="shared" si="523"/>
        <v>12121</v>
      </c>
      <c r="Y335" s="34">
        <f t="shared" si="523"/>
        <v>0</v>
      </c>
      <c r="Z335" s="34">
        <f t="shared" si="523"/>
        <v>0</v>
      </c>
      <c r="AA335" s="34">
        <f t="shared" si="523"/>
        <v>0</v>
      </c>
      <c r="AB335" s="34">
        <f t="shared" si="523"/>
        <v>12121</v>
      </c>
      <c r="AC335" s="34">
        <f t="shared" si="523"/>
        <v>0</v>
      </c>
      <c r="AD335" s="34">
        <f t="shared" si="523"/>
        <v>12121</v>
      </c>
      <c r="AE335" s="34">
        <f t="shared" si="523"/>
        <v>0</v>
      </c>
      <c r="AF335" s="34">
        <f t="shared" si="523"/>
        <v>0</v>
      </c>
      <c r="AG335" s="34">
        <f t="shared" si="523"/>
        <v>0</v>
      </c>
      <c r="AH335" s="34">
        <f t="shared" si="524"/>
        <v>12121</v>
      </c>
      <c r="AI335" s="34">
        <f t="shared" si="524"/>
        <v>0</v>
      </c>
      <c r="AJ335" s="34">
        <f t="shared" si="524"/>
        <v>12121</v>
      </c>
      <c r="AK335" s="108">
        <f t="shared" si="524"/>
        <v>0</v>
      </c>
      <c r="AL335" s="108">
        <f t="shared" si="524"/>
        <v>0</v>
      </c>
      <c r="AM335" s="108">
        <f t="shared" si="524"/>
        <v>0</v>
      </c>
      <c r="AN335" s="34">
        <f t="shared" si="524"/>
        <v>12121</v>
      </c>
      <c r="AO335" s="34">
        <f t="shared" si="524"/>
        <v>0</v>
      </c>
      <c r="AP335" s="34">
        <f t="shared" si="524"/>
        <v>12121</v>
      </c>
      <c r="AQ335" s="108">
        <f t="shared" si="524"/>
        <v>0</v>
      </c>
      <c r="AR335" s="108">
        <f t="shared" si="524"/>
        <v>0</v>
      </c>
      <c r="AS335" s="108">
        <f t="shared" si="524"/>
        <v>0</v>
      </c>
      <c r="AT335" s="34">
        <f t="shared" si="524"/>
        <v>12121</v>
      </c>
      <c r="AU335" s="34">
        <f t="shared" si="524"/>
        <v>0</v>
      </c>
      <c r="AV335" s="34">
        <f t="shared" si="524"/>
        <v>12121</v>
      </c>
    </row>
    <row r="336" spans="1:48" s="8" customFormat="1" ht="49.5">
      <c r="A336" s="31" t="s">
        <v>82</v>
      </c>
      <c r="B336" s="32" t="s">
        <v>53</v>
      </c>
      <c r="C336" s="32" t="s">
        <v>56</v>
      </c>
      <c r="D336" s="43" t="s">
        <v>478</v>
      </c>
      <c r="E336" s="32" t="s">
        <v>83</v>
      </c>
      <c r="F336" s="34">
        <f t="shared" si="522"/>
        <v>12121</v>
      </c>
      <c r="G336" s="34">
        <f t="shared" si="522"/>
        <v>12121</v>
      </c>
      <c r="H336" s="34">
        <f t="shared" si="522"/>
        <v>0</v>
      </c>
      <c r="I336" s="34">
        <f t="shared" si="522"/>
        <v>0</v>
      </c>
      <c r="J336" s="34">
        <f t="shared" si="522"/>
        <v>12121</v>
      </c>
      <c r="K336" s="34"/>
      <c r="L336" s="34">
        <f t="shared" si="522"/>
        <v>12121</v>
      </c>
      <c r="M336" s="34">
        <f t="shared" si="522"/>
        <v>0</v>
      </c>
      <c r="N336" s="34">
        <f t="shared" si="522"/>
        <v>0</v>
      </c>
      <c r="O336" s="34">
        <f t="shared" si="522"/>
        <v>0</v>
      </c>
      <c r="P336" s="34">
        <f t="shared" si="522"/>
        <v>12121</v>
      </c>
      <c r="Q336" s="34">
        <f t="shared" si="522"/>
        <v>0</v>
      </c>
      <c r="R336" s="34">
        <f t="shared" si="522"/>
        <v>12121</v>
      </c>
      <c r="S336" s="34">
        <f t="shared" si="523"/>
        <v>0</v>
      </c>
      <c r="T336" s="34">
        <f t="shared" si="523"/>
        <v>0</v>
      </c>
      <c r="U336" s="34">
        <f t="shared" si="523"/>
        <v>0</v>
      </c>
      <c r="V336" s="34">
        <f t="shared" si="523"/>
        <v>12121</v>
      </c>
      <c r="W336" s="34">
        <f t="shared" si="523"/>
        <v>0</v>
      </c>
      <c r="X336" s="34">
        <f t="shared" si="523"/>
        <v>12121</v>
      </c>
      <c r="Y336" s="34">
        <f t="shared" si="523"/>
        <v>0</v>
      </c>
      <c r="Z336" s="34">
        <f t="shared" si="523"/>
        <v>0</v>
      </c>
      <c r="AA336" s="34">
        <f t="shared" si="523"/>
        <v>0</v>
      </c>
      <c r="AB336" s="34">
        <f t="shared" si="523"/>
        <v>12121</v>
      </c>
      <c r="AC336" s="34">
        <f t="shared" si="523"/>
        <v>0</v>
      </c>
      <c r="AD336" s="34">
        <f t="shared" si="523"/>
        <v>12121</v>
      </c>
      <c r="AE336" s="34">
        <f t="shared" si="523"/>
        <v>0</v>
      </c>
      <c r="AF336" s="34">
        <f t="shared" si="523"/>
        <v>0</v>
      </c>
      <c r="AG336" s="34">
        <f t="shared" si="523"/>
        <v>0</v>
      </c>
      <c r="AH336" s="34">
        <f t="shared" si="524"/>
        <v>12121</v>
      </c>
      <c r="AI336" s="34">
        <f t="shared" si="524"/>
        <v>0</v>
      </c>
      <c r="AJ336" s="34">
        <f t="shared" si="524"/>
        <v>12121</v>
      </c>
      <c r="AK336" s="108">
        <f t="shared" si="524"/>
        <v>0</v>
      </c>
      <c r="AL336" s="108">
        <f t="shared" si="524"/>
        <v>0</v>
      </c>
      <c r="AM336" s="108">
        <f t="shared" si="524"/>
        <v>0</v>
      </c>
      <c r="AN336" s="34">
        <f t="shared" si="524"/>
        <v>12121</v>
      </c>
      <c r="AO336" s="34">
        <f t="shared" si="524"/>
        <v>0</v>
      </c>
      <c r="AP336" s="34">
        <f t="shared" si="524"/>
        <v>12121</v>
      </c>
      <c r="AQ336" s="108">
        <f t="shared" si="524"/>
        <v>0</v>
      </c>
      <c r="AR336" s="108">
        <f t="shared" si="524"/>
        <v>0</v>
      </c>
      <c r="AS336" s="108">
        <f t="shared" si="524"/>
        <v>0</v>
      </c>
      <c r="AT336" s="34">
        <f t="shared" si="524"/>
        <v>12121</v>
      </c>
      <c r="AU336" s="34">
        <f t="shared" si="524"/>
        <v>0</v>
      </c>
      <c r="AV336" s="34">
        <f t="shared" si="524"/>
        <v>12121</v>
      </c>
    </row>
    <row r="337" spans="1:48" s="8" customFormat="1" ht="25.5" customHeight="1">
      <c r="A337" s="31" t="s">
        <v>194</v>
      </c>
      <c r="B337" s="32" t="s">
        <v>53</v>
      </c>
      <c r="C337" s="32" t="s">
        <v>56</v>
      </c>
      <c r="D337" s="43" t="s">
        <v>478</v>
      </c>
      <c r="E337" s="32" t="s">
        <v>193</v>
      </c>
      <c r="F337" s="34">
        <v>12121</v>
      </c>
      <c r="G337" s="34">
        <v>12121</v>
      </c>
      <c r="H337" s="34"/>
      <c r="I337" s="34"/>
      <c r="J337" s="34">
        <f>F337+H337</f>
        <v>12121</v>
      </c>
      <c r="K337" s="34"/>
      <c r="L337" s="34">
        <f>G337+I337</f>
        <v>12121</v>
      </c>
      <c r="M337" s="88"/>
      <c r="N337" s="88"/>
      <c r="O337" s="88"/>
      <c r="P337" s="34">
        <f>J337+M337</f>
        <v>12121</v>
      </c>
      <c r="Q337" s="34">
        <f>K337+N337</f>
        <v>0</v>
      </c>
      <c r="R337" s="34">
        <f>L337+O337</f>
        <v>12121</v>
      </c>
      <c r="S337" s="88"/>
      <c r="T337" s="88"/>
      <c r="U337" s="88"/>
      <c r="V337" s="34">
        <f>P337+S337</f>
        <v>12121</v>
      </c>
      <c r="W337" s="34">
        <f>Q337+T337</f>
        <v>0</v>
      </c>
      <c r="X337" s="34">
        <f>R337+U337</f>
        <v>12121</v>
      </c>
      <c r="Y337" s="88"/>
      <c r="Z337" s="88"/>
      <c r="AA337" s="88"/>
      <c r="AB337" s="34">
        <f>V337+Y337</f>
        <v>12121</v>
      </c>
      <c r="AC337" s="34">
        <f>W337+Z337</f>
        <v>0</v>
      </c>
      <c r="AD337" s="34">
        <f>X337+AA337</f>
        <v>12121</v>
      </c>
      <c r="AE337" s="88"/>
      <c r="AF337" s="88"/>
      <c r="AG337" s="88"/>
      <c r="AH337" s="34">
        <f>AB337+AE337</f>
        <v>12121</v>
      </c>
      <c r="AI337" s="34">
        <f>AC337+AF337</f>
        <v>0</v>
      </c>
      <c r="AJ337" s="34">
        <f>AD337+AG337</f>
        <v>12121</v>
      </c>
      <c r="AK337" s="130"/>
      <c r="AL337" s="130"/>
      <c r="AM337" s="130"/>
      <c r="AN337" s="34">
        <f>AH337+AK337</f>
        <v>12121</v>
      </c>
      <c r="AO337" s="34">
        <f>AI337+AL337</f>
        <v>0</v>
      </c>
      <c r="AP337" s="34">
        <f>AJ337+AM337</f>
        <v>12121</v>
      </c>
      <c r="AQ337" s="130"/>
      <c r="AR337" s="130"/>
      <c r="AS337" s="130"/>
      <c r="AT337" s="34">
        <f>AN337+AQ337</f>
        <v>12121</v>
      </c>
      <c r="AU337" s="34">
        <f>AO337+AR337</f>
        <v>0</v>
      </c>
      <c r="AV337" s="34">
        <f>AP337+AS337</f>
        <v>12121</v>
      </c>
    </row>
    <row r="338" spans="1:48" s="9" customFormat="1" ht="18" customHeight="1">
      <c r="A338" s="74" t="s">
        <v>77</v>
      </c>
      <c r="B338" s="32" t="s">
        <v>53</v>
      </c>
      <c r="C338" s="32" t="s">
        <v>56</v>
      </c>
      <c r="D338" s="32" t="s">
        <v>249</v>
      </c>
      <c r="E338" s="32"/>
      <c r="F338" s="34">
        <f>F339</f>
        <v>284</v>
      </c>
      <c r="G338" s="34">
        <f>G339</f>
        <v>500</v>
      </c>
      <c r="H338" s="34">
        <f>H339</f>
        <v>0</v>
      </c>
      <c r="I338" s="34">
        <f>I339</f>
        <v>0</v>
      </c>
      <c r="J338" s="34">
        <f>J339</f>
        <v>284</v>
      </c>
      <c r="K338" s="34"/>
      <c r="L338" s="34">
        <f>L339</f>
        <v>500</v>
      </c>
      <c r="M338" s="34">
        <f t="shared" ref="M338:AB340" si="525">M339</f>
        <v>0</v>
      </c>
      <c r="N338" s="34">
        <f t="shared" si="525"/>
        <v>0</v>
      </c>
      <c r="O338" s="34">
        <f t="shared" si="525"/>
        <v>0</v>
      </c>
      <c r="P338" s="34">
        <f t="shared" si="525"/>
        <v>284</v>
      </c>
      <c r="Q338" s="34">
        <f t="shared" si="525"/>
        <v>0</v>
      </c>
      <c r="R338" s="34">
        <f t="shared" si="525"/>
        <v>500</v>
      </c>
      <c r="S338" s="34">
        <f t="shared" si="525"/>
        <v>0</v>
      </c>
      <c r="T338" s="34">
        <f t="shared" si="525"/>
        <v>0</v>
      </c>
      <c r="U338" s="34">
        <f t="shared" si="525"/>
        <v>0</v>
      </c>
      <c r="V338" s="34">
        <f t="shared" si="525"/>
        <v>284</v>
      </c>
      <c r="W338" s="34">
        <f t="shared" si="525"/>
        <v>0</v>
      </c>
      <c r="X338" s="34">
        <f t="shared" si="525"/>
        <v>500</v>
      </c>
      <c r="Y338" s="34">
        <f t="shared" si="525"/>
        <v>0</v>
      </c>
      <c r="Z338" s="34">
        <f t="shared" si="525"/>
        <v>0</v>
      </c>
      <c r="AA338" s="34">
        <f t="shared" si="525"/>
        <v>0</v>
      </c>
      <c r="AB338" s="34">
        <f t="shared" si="525"/>
        <v>284</v>
      </c>
      <c r="AC338" s="34">
        <f t="shared" ref="Y338:AN340" si="526">AC339</f>
        <v>0</v>
      </c>
      <c r="AD338" s="34">
        <f t="shared" si="526"/>
        <v>500</v>
      </c>
      <c r="AE338" s="34">
        <f t="shared" si="526"/>
        <v>0</v>
      </c>
      <c r="AF338" s="34">
        <f t="shared" si="526"/>
        <v>0</v>
      </c>
      <c r="AG338" s="34">
        <f t="shared" si="526"/>
        <v>0</v>
      </c>
      <c r="AH338" s="34">
        <f t="shared" si="526"/>
        <v>284</v>
      </c>
      <c r="AI338" s="34">
        <f t="shared" si="526"/>
        <v>0</v>
      </c>
      <c r="AJ338" s="34">
        <f t="shared" si="526"/>
        <v>500</v>
      </c>
      <c r="AK338" s="108">
        <f t="shared" si="526"/>
        <v>0</v>
      </c>
      <c r="AL338" s="108">
        <f t="shared" si="526"/>
        <v>0</v>
      </c>
      <c r="AM338" s="108">
        <f t="shared" si="526"/>
        <v>0</v>
      </c>
      <c r="AN338" s="34">
        <f t="shared" si="526"/>
        <v>284</v>
      </c>
      <c r="AO338" s="34">
        <f t="shared" ref="AN338:AV340" si="527">AO339</f>
        <v>0</v>
      </c>
      <c r="AP338" s="34">
        <f t="shared" si="527"/>
        <v>500</v>
      </c>
      <c r="AQ338" s="108">
        <f t="shared" si="527"/>
        <v>0</v>
      </c>
      <c r="AR338" s="108">
        <f t="shared" si="527"/>
        <v>0</v>
      </c>
      <c r="AS338" s="108">
        <f t="shared" si="527"/>
        <v>0</v>
      </c>
      <c r="AT338" s="34">
        <f t="shared" si="527"/>
        <v>284</v>
      </c>
      <c r="AU338" s="34">
        <f t="shared" si="527"/>
        <v>0</v>
      </c>
      <c r="AV338" s="34">
        <f t="shared" si="527"/>
        <v>500</v>
      </c>
    </row>
    <row r="339" spans="1:48" s="9" customFormat="1" ht="16.5">
      <c r="A339" s="31" t="s">
        <v>454</v>
      </c>
      <c r="B339" s="32" t="s">
        <v>53</v>
      </c>
      <c r="C339" s="32" t="s">
        <v>56</v>
      </c>
      <c r="D339" s="32" t="s">
        <v>455</v>
      </c>
      <c r="E339" s="32"/>
      <c r="F339" s="34">
        <f t="shared" ref="F339:U340" si="528">F340</f>
        <v>284</v>
      </c>
      <c r="G339" s="34">
        <f t="shared" si="528"/>
        <v>500</v>
      </c>
      <c r="H339" s="34">
        <f t="shared" si="528"/>
        <v>0</v>
      </c>
      <c r="I339" s="34">
        <f t="shared" si="528"/>
        <v>0</v>
      </c>
      <c r="J339" s="34">
        <f t="shared" si="528"/>
        <v>284</v>
      </c>
      <c r="K339" s="34"/>
      <c r="L339" s="34">
        <f t="shared" si="528"/>
        <v>500</v>
      </c>
      <c r="M339" s="34">
        <f t="shared" si="528"/>
        <v>0</v>
      </c>
      <c r="N339" s="34">
        <f t="shared" si="528"/>
        <v>0</v>
      </c>
      <c r="O339" s="34">
        <f t="shared" si="528"/>
        <v>0</v>
      </c>
      <c r="P339" s="34">
        <f t="shared" si="528"/>
        <v>284</v>
      </c>
      <c r="Q339" s="34">
        <f t="shared" si="528"/>
        <v>0</v>
      </c>
      <c r="R339" s="34">
        <f t="shared" si="528"/>
        <v>500</v>
      </c>
      <c r="S339" s="34">
        <f t="shared" si="528"/>
        <v>0</v>
      </c>
      <c r="T339" s="34">
        <f t="shared" si="528"/>
        <v>0</v>
      </c>
      <c r="U339" s="34">
        <f t="shared" si="528"/>
        <v>0</v>
      </c>
      <c r="V339" s="34">
        <f t="shared" si="525"/>
        <v>284</v>
      </c>
      <c r="W339" s="34">
        <f t="shared" si="525"/>
        <v>0</v>
      </c>
      <c r="X339" s="34">
        <f t="shared" si="525"/>
        <v>500</v>
      </c>
      <c r="Y339" s="34">
        <f t="shared" si="525"/>
        <v>0</v>
      </c>
      <c r="Z339" s="34">
        <f t="shared" si="525"/>
        <v>0</v>
      </c>
      <c r="AA339" s="34">
        <f t="shared" si="525"/>
        <v>0</v>
      </c>
      <c r="AB339" s="34">
        <f t="shared" si="526"/>
        <v>284</v>
      </c>
      <c r="AC339" s="34">
        <f t="shared" si="526"/>
        <v>0</v>
      </c>
      <c r="AD339" s="34">
        <f t="shared" si="526"/>
        <v>500</v>
      </c>
      <c r="AE339" s="34">
        <f t="shared" si="526"/>
        <v>0</v>
      </c>
      <c r="AF339" s="34">
        <f t="shared" si="526"/>
        <v>0</v>
      </c>
      <c r="AG339" s="34">
        <f t="shared" si="526"/>
        <v>0</v>
      </c>
      <c r="AH339" s="34">
        <f t="shared" si="526"/>
        <v>284</v>
      </c>
      <c r="AI339" s="34">
        <f t="shared" si="526"/>
        <v>0</v>
      </c>
      <c r="AJ339" s="34">
        <f t="shared" si="526"/>
        <v>500</v>
      </c>
      <c r="AK339" s="108">
        <f t="shared" si="526"/>
        <v>0</v>
      </c>
      <c r="AL339" s="108">
        <f t="shared" si="526"/>
        <v>0</v>
      </c>
      <c r="AM339" s="108">
        <f t="shared" si="526"/>
        <v>0</v>
      </c>
      <c r="AN339" s="34">
        <f t="shared" si="527"/>
        <v>284</v>
      </c>
      <c r="AO339" s="34">
        <f t="shared" si="527"/>
        <v>0</v>
      </c>
      <c r="AP339" s="34">
        <f t="shared" si="527"/>
        <v>500</v>
      </c>
      <c r="AQ339" s="108">
        <f t="shared" si="527"/>
        <v>0</v>
      </c>
      <c r="AR339" s="108">
        <f t="shared" si="527"/>
        <v>0</v>
      </c>
      <c r="AS339" s="108">
        <f t="shared" si="527"/>
        <v>0</v>
      </c>
      <c r="AT339" s="34">
        <f t="shared" si="527"/>
        <v>284</v>
      </c>
      <c r="AU339" s="34">
        <f t="shared" si="527"/>
        <v>0</v>
      </c>
      <c r="AV339" s="34">
        <f t="shared" si="527"/>
        <v>500</v>
      </c>
    </row>
    <row r="340" spans="1:48" s="9" customFormat="1" ht="33">
      <c r="A340" s="83" t="s">
        <v>437</v>
      </c>
      <c r="B340" s="32" t="s">
        <v>53</v>
      </c>
      <c r="C340" s="32" t="s">
        <v>56</v>
      </c>
      <c r="D340" s="32" t="s">
        <v>455</v>
      </c>
      <c r="E340" s="32" t="s">
        <v>79</v>
      </c>
      <c r="F340" s="34">
        <f t="shared" si="528"/>
        <v>284</v>
      </c>
      <c r="G340" s="34">
        <f t="shared" si="528"/>
        <v>500</v>
      </c>
      <c r="H340" s="34">
        <f t="shared" si="528"/>
        <v>0</v>
      </c>
      <c r="I340" s="34">
        <f t="shared" si="528"/>
        <v>0</v>
      </c>
      <c r="J340" s="34">
        <f t="shared" si="528"/>
        <v>284</v>
      </c>
      <c r="K340" s="34"/>
      <c r="L340" s="34">
        <f t="shared" si="528"/>
        <v>500</v>
      </c>
      <c r="M340" s="34">
        <f t="shared" si="528"/>
        <v>0</v>
      </c>
      <c r="N340" s="34">
        <f t="shared" si="528"/>
        <v>0</v>
      </c>
      <c r="O340" s="34">
        <f t="shared" si="528"/>
        <v>0</v>
      </c>
      <c r="P340" s="34">
        <f t="shared" si="528"/>
        <v>284</v>
      </c>
      <c r="Q340" s="34">
        <f t="shared" si="528"/>
        <v>0</v>
      </c>
      <c r="R340" s="34">
        <f t="shared" si="528"/>
        <v>500</v>
      </c>
      <c r="S340" s="34">
        <f t="shared" si="525"/>
        <v>0</v>
      </c>
      <c r="T340" s="34">
        <f t="shared" si="525"/>
        <v>0</v>
      </c>
      <c r="U340" s="34">
        <f t="shared" si="525"/>
        <v>0</v>
      </c>
      <c r="V340" s="34">
        <f t="shared" si="525"/>
        <v>284</v>
      </c>
      <c r="W340" s="34">
        <f t="shared" si="525"/>
        <v>0</v>
      </c>
      <c r="X340" s="34">
        <f t="shared" si="525"/>
        <v>500</v>
      </c>
      <c r="Y340" s="34">
        <f t="shared" si="526"/>
        <v>0</v>
      </c>
      <c r="Z340" s="34">
        <f t="shared" si="526"/>
        <v>0</v>
      </c>
      <c r="AA340" s="34">
        <f t="shared" si="526"/>
        <v>0</v>
      </c>
      <c r="AB340" s="34">
        <f t="shared" si="526"/>
        <v>284</v>
      </c>
      <c r="AC340" s="34">
        <f t="shared" si="526"/>
        <v>0</v>
      </c>
      <c r="AD340" s="34">
        <f t="shared" si="526"/>
        <v>500</v>
      </c>
      <c r="AE340" s="34">
        <f t="shared" si="526"/>
        <v>0</v>
      </c>
      <c r="AF340" s="34">
        <f t="shared" si="526"/>
        <v>0</v>
      </c>
      <c r="AG340" s="34">
        <f t="shared" si="526"/>
        <v>0</v>
      </c>
      <c r="AH340" s="34">
        <f t="shared" si="526"/>
        <v>284</v>
      </c>
      <c r="AI340" s="34">
        <f t="shared" si="526"/>
        <v>0</v>
      </c>
      <c r="AJ340" s="34">
        <f t="shared" si="526"/>
        <v>500</v>
      </c>
      <c r="AK340" s="108">
        <f t="shared" si="526"/>
        <v>0</v>
      </c>
      <c r="AL340" s="108">
        <f t="shared" si="526"/>
        <v>0</v>
      </c>
      <c r="AM340" s="108">
        <f t="shared" si="526"/>
        <v>0</v>
      </c>
      <c r="AN340" s="34">
        <f t="shared" si="527"/>
        <v>284</v>
      </c>
      <c r="AO340" s="34">
        <f t="shared" si="527"/>
        <v>0</v>
      </c>
      <c r="AP340" s="34">
        <f t="shared" si="527"/>
        <v>500</v>
      </c>
      <c r="AQ340" s="108">
        <f t="shared" si="527"/>
        <v>0</v>
      </c>
      <c r="AR340" s="108">
        <f t="shared" si="527"/>
        <v>0</v>
      </c>
      <c r="AS340" s="108">
        <f t="shared" si="527"/>
        <v>0</v>
      </c>
      <c r="AT340" s="34">
        <f t="shared" si="527"/>
        <v>284</v>
      </c>
      <c r="AU340" s="34">
        <f t="shared" si="527"/>
        <v>0</v>
      </c>
      <c r="AV340" s="34">
        <f t="shared" si="527"/>
        <v>500</v>
      </c>
    </row>
    <row r="341" spans="1:48" s="9" customFormat="1" ht="49.5">
      <c r="A341" s="42" t="s">
        <v>176</v>
      </c>
      <c r="B341" s="32" t="s">
        <v>53</v>
      </c>
      <c r="C341" s="32" t="s">
        <v>56</v>
      </c>
      <c r="D341" s="32" t="s">
        <v>455</v>
      </c>
      <c r="E341" s="32" t="s">
        <v>175</v>
      </c>
      <c r="F341" s="34">
        <v>284</v>
      </c>
      <c r="G341" s="34">
        <v>500</v>
      </c>
      <c r="H341" s="34"/>
      <c r="I341" s="34"/>
      <c r="J341" s="34">
        <f>F341+H341</f>
        <v>284</v>
      </c>
      <c r="K341" s="34"/>
      <c r="L341" s="34">
        <f>G341+I341</f>
        <v>500</v>
      </c>
      <c r="M341" s="89"/>
      <c r="N341" s="89"/>
      <c r="O341" s="89"/>
      <c r="P341" s="34">
        <f>J341+M341</f>
        <v>284</v>
      </c>
      <c r="Q341" s="34">
        <f>K341+N341</f>
        <v>0</v>
      </c>
      <c r="R341" s="34">
        <f>L341+O341</f>
        <v>500</v>
      </c>
      <c r="S341" s="89"/>
      <c r="T341" s="89"/>
      <c r="U341" s="89"/>
      <c r="V341" s="34">
        <f>P341+S341</f>
        <v>284</v>
      </c>
      <c r="W341" s="34">
        <f>Q341+T341</f>
        <v>0</v>
      </c>
      <c r="X341" s="34">
        <f>R341+U341</f>
        <v>500</v>
      </c>
      <c r="Y341" s="89"/>
      <c r="Z341" s="89"/>
      <c r="AA341" s="89"/>
      <c r="AB341" s="34">
        <f>V341+Y341</f>
        <v>284</v>
      </c>
      <c r="AC341" s="34">
        <f>W341+Z341</f>
        <v>0</v>
      </c>
      <c r="AD341" s="34">
        <f>X341+AA341</f>
        <v>500</v>
      </c>
      <c r="AE341" s="89"/>
      <c r="AF341" s="89"/>
      <c r="AG341" s="89"/>
      <c r="AH341" s="34">
        <f>AB341+AE341</f>
        <v>284</v>
      </c>
      <c r="AI341" s="34">
        <f>AC341+AF341</f>
        <v>0</v>
      </c>
      <c r="AJ341" s="34">
        <f>AD341+AG341</f>
        <v>500</v>
      </c>
      <c r="AK341" s="118"/>
      <c r="AL341" s="118"/>
      <c r="AM341" s="118"/>
      <c r="AN341" s="34">
        <f>AH341+AK341</f>
        <v>284</v>
      </c>
      <c r="AO341" s="34">
        <f>AI341+AL341</f>
        <v>0</v>
      </c>
      <c r="AP341" s="34">
        <f>AJ341+AM341</f>
        <v>500</v>
      </c>
      <c r="AQ341" s="118"/>
      <c r="AR341" s="118"/>
      <c r="AS341" s="118"/>
      <c r="AT341" s="34">
        <f>AN341+AQ341</f>
        <v>284</v>
      </c>
      <c r="AU341" s="34">
        <f>AO341+AR341</f>
        <v>0</v>
      </c>
      <c r="AV341" s="34">
        <f>AP341+AS341</f>
        <v>500</v>
      </c>
    </row>
    <row r="342" spans="1:48">
      <c r="A342" s="45"/>
      <c r="B342" s="46"/>
      <c r="C342" s="46"/>
      <c r="D342" s="47"/>
      <c r="E342" s="46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F342" s="22"/>
      <c r="AG342" s="22"/>
      <c r="AH342" s="22"/>
      <c r="AI342" s="22"/>
      <c r="AJ342" s="22"/>
      <c r="AK342" s="115"/>
      <c r="AL342" s="115"/>
      <c r="AM342" s="115"/>
      <c r="AN342" s="22"/>
      <c r="AO342" s="22"/>
      <c r="AP342" s="22"/>
      <c r="AQ342" s="115"/>
      <c r="AR342" s="115"/>
      <c r="AS342" s="115"/>
      <c r="AT342" s="22"/>
      <c r="AU342" s="22"/>
      <c r="AV342" s="22"/>
    </row>
    <row r="343" spans="1:48" s="5" customFormat="1" ht="40.5">
      <c r="A343" s="49" t="s">
        <v>26</v>
      </c>
      <c r="B343" s="24" t="s">
        <v>27</v>
      </c>
      <c r="C343" s="24"/>
      <c r="D343" s="25"/>
      <c r="E343" s="24"/>
      <c r="F343" s="50">
        <f>F345+F365+F379+F422</f>
        <v>611733</v>
      </c>
      <c r="G343" s="50">
        <f>G345+G365+G379+G422</f>
        <v>663263</v>
      </c>
      <c r="H343" s="50">
        <f>H345+H365+H379+H422</f>
        <v>0</v>
      </c>
      <c r="I343" s="50">
        <f>I345+I365+I379+I422</f>
        <v>0</v>
      </c>
      <c r="J343" s="50">
        <f>J345+J365+J379+J422</f>
        <v>611733</v>
      </c>
      <c r="K343" s="50"/>
      <c r="L343" s="50">
        <f>L345+L365+L379+L422</f>
        <v>663263</v>
      </c>
      <c r="M343" s="50">
        <f t="shared" ref="M343:R343" si="529">M345+M365+M379+M422</f>
        <v>408</v>
      </c>
      <c r="N343" s="50">
        <f t="shared" si="529"/>
        <v>0</v>
      </c>
      <c r="O343" s="50">
        <f t="shared" si="529"/>
        <v>408</v>
      </c>
      <c r="P343" s="50">
        <f t="shared" si="529"/>
        <v>612141</v>
      </c>
      <c r="Q343" s="50">
        <f t="shared" si="529"/>
        <v>0</v>
      </c>
      <c r="R343" s="50">
        <f t="shared" si="529"/>
        <v>663671</v>
      </c>
      <c r="S343" s="50">
        <f t="shared" ref="S343:X343" si="530">S345+S365+S379+S422</f>
        <v>0</v>
      </c>
      <c r="T343" s="50">
        <f t="shared" si="530"/>
        <v>0</v>
      </c>
      <c r="U343" s="50">
        <f t="shared" si="530"/>
        <v>0</v>
      </c>
      <c r="V343" s="50">
        <f t="shared" si="530"/>
        <v>612141</v>
      </c>
      <c r="W343" s="50">
        <f t="shared" si="530"/>
        <v>0</v>
      </c>
      <c r="X343" s="50">
        <f t="shared" si="530"/>
        <v>663671</v>
      </c>
      <c r="Y343" s="50">
        <f t="shared" ref="Y343:AD343" si="531">Y345+Y365+Y379+Y422</f>
        <v>0</v>
      </c>
      <c r="Z343" s="50">
        <f t="shared" si="531"/>
        <v>0</v>
      </c>
      <c r="AA343" s="50">
        <f t="shared" si="531"/>
        <v>0</v>
      </c>
      <c r="AB343" s="50">
        <f t="shared" si="531"/>
        <v>612141</v>
      </c>
      <c r="AC343" s="50">
        <f t="shared" si="531"/>
        <v>0</v>
      </c>
      <c r="AD343" s="50">
        <f t="shared" si="531"/>
        <v>663671</v>
      </c>
      <c r="AE343" s="50">
        <f t="shared" ref="AE343:AJ343" si="532">AE345+AE365+AE379+AE422</f>
        <v>0</v>
      </c>
      <c r="AF343" s="50">
        <f t="shared" si="532"/>
        <v>0</v>
      </c>
      <c r="AG343" s="50">
        <f t="shared" si="532"/>
        <v>0</v>
      </c>
      <c r="AH343" s="50">
        <f t="shared" si="532"/>
        <v>612141</v>
      </c>
      <c r="AI343" s="50">
        <f t="shared" si="532"/>
        <v>0</v>
      </c>
      <c r="AJ343" s="50">
        <f t="shared" si="532"/>
        <v>663671</v>
      </c>
      <c r="AK343" s="132">
        <f t="shared" ref="AK343:AP343" si="533">AK345+AK365+AK379+AK422</f>
        <v>0</v>
      </c>
      <c r="AL343" s="132">
        <f t="shared" si="533"/>
        <v>0</v>
      </c>
      <c r="AM343" s="132">
        <f t="shared" si="533"/>
        <v>0</v>
      </c>
      <c r="AN343" s="50">
        <f t="shared" si="533"/>
        <v>612141</v>
      </c>
      <c r="AO343" s="50">
        <f t="shared" si="533"/>
        <v>0</v>
      </c>
      <c r="AP343" s="50">
        <f t="shared" si="533"/>
        <v>663671</v>
      </c>
      <c r="AQ343" s="132">
        <f t="shared" ref="AQ343:AV343" si="534">AQ345+AQ365+AQ379+AQ422</f>
        <v>105264</v>
      </c>
      <c r="AR343" s="132">
        <f t="shared" si="534"/>
        <v>100000</v>
      </c>
      <c r="AS343" s="132">
        <f t="shared" si="534"/>
        <v>189300</v>
      </c>
      <c r="AT343" s="50">
        <f t="shared" si="534"/>
        <v>717405</v>
      </c>
      <c r="AU343" s="50">
        <f t="shared" si="534"/>
        <v>100000</v>
      </c>
      <c r="AV343" s="50">
        <f t="shared" si="534"/>
        <v>852971</v>
      </c>
    </row>
    <row r="344" spans="1:48">
      <c r="A344" s="45"/>
      <c r="B344" s="46"/>
      <c r="C344" s="46"/>
      <c r="D344" s="47"/>
      <c r="E344" s="46"/>
      <c r="F344" s="65"/>
      <c r="G344" s="65"/>
      <c r="H344" s="65"/>
      <c r="I344" s="65"/>
      <c r="J344" s="65"/>
      <c r="K344" s="65"/>
      <c r="L344" s="65"/>
      <c r="M344" s="65"/>
      <c r="N344" s="65"/>
      <c r="O344" s="65"/>
      <c r="P344" s="65"/>
      <c r="Q344" s="65"/>
      <c r="R344" s="65"/>
      <c r="S344" s="65"/>
      <c r="T344" s="65"/>
      <c r="U344" s="65"/>
      <c r="V344" s="65"/>
      <c r="W344" s="65"/>
      <c r="X344" s="65"/>
      <c r="Y344" s="65"/>
      <c r="Z344" s="65"/>
      <c r="AA344" s="65"/>
      <c r="AB344" s="65"/>
      <c r="AC344" s="65"/>
      <c r="AD344" s="65"/>
      <c r="AE344" s="65"/>
      <c r="AF344" s="65"/>
      <c r="AG344" s="65"/>
      <c r="AH344" s="65"/>
      <c r="AI344" s="65"/>
      <c r="AJ344" s="65"/>
      <c r="AK344" s="134"/>
      <c r="AL344" s="134"/>
      <c r="AM344" s="134"/>
      <c r="AN344" s="65"/>
      <c r="AO344" s="65"/>
      <c r="AP344" s="65"/>
      <c r="AQ344" s="134"/>
      <c r="AR344" s="134"/>
      <c r="AS344" s="134"/>
      <c r="AT344" s="65"/>
      <c r="AU344" s="65"/>
      <c r="AV344" s="65"/>
    </row>
    <row r="345" spans="1:48" s="7" customFormat="1" ht="18.75">
      <c r="A345" s="38" t="s">
        <v>28</v>
      </c>
      <c r="B345" s="28" t="s">
        <v>60</v>
      </c>
      <c r="C345" s="28" t="s">
        <v>48</v>
      </c>
      <c r="D345" s="39"/>
      <c r="E345" s="30"/>
      <c r="F345" s="30">
        <f>F346+F351+F356</f>
        <v>27761</v>
      </c>
      <c r="G345" s="30">
        <f>G346+G351+G356</f>
        <v>34321</v>
      </c>
      <c r="H345" s="30">
        <f>H346+H351+H356</f>
        <v>0</v>
      </c>
      <c r="I345" s="30">
        <f>I346+I351+I356</f>
        <v>0</v>
      </c>
      <c r="J345" s="30">
        <f>J346+J351+J356</f>
        <v>27761</v>
      </c>
      <c r="K345" s="30"/>
      <c r="L345" s="30">
        <f>L346+L351+L356</f>
        <v>34321</v>
      </c>
      <c r="M345" s="30">
        <f t="shared" ref="M345:R345" si="535">M346+M351+M356</f>
        <v>0</v>
      </c>
      <c r="N345" s="30">
        <f t="shared" si="535"/>
        <v>0</v>
      </c>
      <c r="O345" s="30">
        <f t="shared" si="535"/>
        <v>0</v>
      </c>
      <c r="P345" s="30">
        <f t="shared" si="535"/>
        <v>27761</v>
      </c>
      <c r="Q345" s="30">
        <f t="shared" si="535"/>
        <v>0</v>
      </c>
      <c r="R345" s="30">
        <f t="shared" si="535"/>
        <v>34321</v>
      </c>
      <c r="S345" s="30">
        <f t="shared" ref="S345:X345" si="536">S346+S351+S356</f>
        <v>0</v>
      </c>
      <c r="T345" s="30">
        <f t="shared" si="536"/>
        <v>0</v>
      </c>
      <c r="U345" s="30">
        <f t="shared" si="536"/>
        <v>0</v>
      </c>
      <c r="V345" s="30">
        <f t="shared" si="536"/>
        <v>27761</v>
      </c>
      <c r="W345" s="30">
        <f t="shared" si="536"/>
        <v>0</v>
      </c>
      <c r="X345" s="30">
        <f t="shared" si="536"/>
        <v>34321</v>
      </c>
      <c r="Y345" s="30">
        <f t="shared" ref="Y345:AD345" si="537">Y346+Y351+Y356</f>
        <v>0</v>
      </c>
      <c r="Z345" s="30">
        <f t="shared" si="537"/>
        <v>0</v>
      </c>
      <c r="AA345" s="30">
        <f t="shared" si="537"/>
        <v>0</v>
      </c>
      <c r="AB345" s="30">
        <f t="shared" si="537"/>
        <v>27761</v>
      </c>
      <c r="AC345" s="30">
        <f t="shared" si="537"/>
        <v>0</v>
      </c>
      <c r="AD345" s="30">
        <f t="shared" si="537"/>
        <v>34321</v>
      </c>
      <c r="AE345" s="30">
        <f t="shared" ref="AE345:AJ345" si="538">AE346+AE351+AE356</f>
        <v>0</v>
      </c>
      <c r="AF345" s="30">
        <f t="shared" si="538"/>
        <v>0</v>
      </c>
      <c r="AG345" s="30">
        <f t="shared" si="538"/>
        <v>0</v>
      </c>
      <c r="AH345" s="30">
        <f t="shared" si="538"/>
        <v>27761</v>
      </c>
      <c r="AI345" s="30">
        <f t="shared" si="538"/>
        <v>0</v>
      </c>
      <c r="AJ345" s="30">
        <f t="shared" si="538"/>
        <v>34321</v>
      </c>
      <c r="AK345" s="107">
        <f t="shared" ref="AK345:AP345" si="539">AK346+AK351+AK356</f>
        <v>0</v>
      </c>
      <c r="AL345" s="107">
        <f t="shared" si="539"/>
        <v>0</v>
      </c>
      <c r="AM345" s="107">
        <f t="shared" si="539"/>
        <v>0</v>
      </c>
      <c r="AN345" s="30">
        <f t="shared" si="539"/>
        <v>27761</v>
      </c>
      <c r="AO345" s="30">
        <f t="shared" si="539"/>
        <v>0</v>
      </c>
      <c r="AP345" s="30">
        <f t="shared" si="539"/>
        <v>34321</v>
      </c>
      <c r="AQ345" s="107">
        <f t="shared" ref="AQ345:AV345" si="540">AQ346+AQ351+AQ356</f>
        <v>0</v>
      </c>
      <c r="AR345" s="107">
        <f t="shared" si="540"/>
        <v>0</v>
      </c>
      <c r="AS345" s="107">
        <f t="shared" si="540"/>
        <v>0</v>
      </c>
      <c r="AT345" s="30">
        <f t="shared" si="540"/>
        <v>27761</v>
      </c>
      <c r="AU345" s="30">
        <f t="shared" si="540"/>
        <v>0</v>
      </c>
      <c r="AV345" s="30">
        <f t="shared" si="540"/>
        <v>34321</v>
      </c>
    </row>
    <row r="346" spans="1:48" s="7" customFormat="1" ht="83.25">
      <c r="A346" s="74" t="s">
        <v>172</v>
      </c>
      <c r="B346" s="32" t="s">
        <v>60</v>
      </c>
      <c r="C346" s="32" t="s">
        <v>48</v>
      </c>
      <c r="D346" s="32" t="s">
        <v>277</v>
      </c>
      <c r="E346" s="32"/>
      <c r="F346" s="34">
        <f t="shared" ref="F346:U349" si="541">F347</f>
        <v>1796</v>
      </c>
      <c r="G346" s="34">
        <f t="shared" si="541"/>
        <v>1796</v>
      </c>
      <c r="H346" s="34">
        <f t="shared" si="541"/>
        <v>0</v>
      </c>
      <c r="I346" s="34">
        <f t="shared" si="541"/>
        <v>0</v>
      </c>
      <c r="J346" s="34">
        <f t="shared" si="541"/>
        <v>1796</v>
      </c>
      <c r="K346" s="34"/>
      <c r="L346" s="34">
        <f t="shared" si="541"/>
        <v>1796</v>
      </c>
      <c r="M346" s="34">
        <f t="shared" si="541"/>
        <v>0</v>
      </c>
      <c r="N346" s="34">
        <f t="shared" si="541"/>
        <v>0</v>
      </c>
      <c r="O346" s="34">
        <f t="shared" si="541"/>
        <v>0</v>
      </c>
      <c r="P346" s="34">
        <f t="shared" si="541"/>
        <v>1796</v>
      </c>
      <c r="Q346" s="34">
        <f t="shared" si="541"/>
        <v>0</v>
      </c>
      <c r="R346" s="34">
        <f t="shared" si="541"/>
        <v>1796</v>
      </c>
      <c r="S346" s="34">
        <f t="shared" si="541"/>
        <v>0</v>
      </c>
      <c r="T346" s="34">
        <f t="shared" si="541"/>
        <v>0</v>
      </c>
      <c r="U346" s="34">
        <f t="shared" si="541"/>
        <v>0</v>
      </c>
      <c r="V346" s="34">
        <f t="shared" ref="S346:AH349" si="542">V347</f>
        <v>1796</v>
      </c>
      <c r="W346" s="34">
        <f t="shared" si="542"/>
        <v>0</v>
      </c>
      <c r="X346" s="34">
        <f t="shared" si="542"/>
        <v>1796</v>
      </c>
      <c r="Y346" s="34">
        <f t="shared" si="542"/>
        <v>0</v>
      </c>
      <c r="Z346" s="34">
        <f t="shared" si="542"/>
        <v>0</v>
      </c>
      <c r="AA346" s="34">
        <f t="shared" si="542"/>
        <v>0</v>
      </c>
      <c r="AB346" s="34">
        <f t="shared" si="542"/>
        <v>1796</v>
      </c>
      <c r="AC346" s="34">
        <f t="shared" si="542"/>
        <v>0</v>
      </c>
      <c r="AD346" s="34">
        <f t="shared" si="542"/>
        <v>1796</v>
      </c>
      <c r="AE346" s="34">
        <f t="shared" si="542"/>
        <v>0</v>
      </c>
      <c r="AF346" s="34">
        <f t="shared" si="542"/>
        <v>0</v>
      </c>
      <c r="AG346" s="34">
        <f t="shared" si="542"/>
        <v>0</v>
      </c>
      <c r="AH346" s="34">
        <f t="shared" si="542"/>
        <v>1796</v>
      </c>
      <c r="AI346" s="34">
        <f t="shared" ref="AH346:AV349" si="543">AI347</f>
        <v>0</v>
      </c>
      <c r="AJ346" s="34">
        <f t="shared" si="543"/>
        <v>1796</v>
      </c>
      <c r="AK346" s="108">
        <f t="shared" si="543"/>
        <v>0</v>
      </c>
      <c r="AL346" s="108">
        <f t="shared" si="543"/>
        <v>0</v>
      </c>
      <c r="AM346" s="108">
        <f t="shared" si="543"/>
        <v>0</v>
      </c>
      <c r="AN346" s="34">
        <f t="shared" si="543"/>
        <v>1796</v>
      </c>
      <c r="AO346" s="34">
        <f t="shared" si="543"/>
        <v>0</v>
      </c>
      <c r="AP346" s="34">
        <f t="shared" si="543"/>
        <v>1796</v>
      </c>
      <c r="AQ346" s="108">
        <f t="shared" si="543"/>
        <v>0</v>
      </c>
      <c r="AR346" s="108">
        <f t="shared" si="543"/>
        <v>0</v>
      </c>
      <c r="AS346" s="108">
        <f t="shared" si="543"/>
        <v>0</v>
      </c>
      <c r="AT346" s="34">
        <f t="shared" si="543"/>
        <v>1796</v>
      </c>
      <c r="AU346" s="34">
        <f t="shared" si="543"/>
        <v>0</v>
      </c>
      <c r="AV346" s="34">
        <f t="shared" si="543"/>
        <v>1796</v>
      </c>
    </row>
    <row r="347" spans="1:48" s="7" customFormat="1" ht="18.75" customHeight="1">
      <c r="A347" s="35" t="s">
        <v>77</v>
      </c>
      <c r="B347" s="32" t="s">
        <v>60</v>
      </c>
      <c r="C347" s="32" t="s">
        <v>48</v>
      </c>
      <c r="D347" s="32" t="s">
        <v>278</v>
      </c>
      <c r="E347" s="32"/>
      <c r="F347" s="34">
        <f t="shared" si="541"/>
        <v>1796</v>
      </c>
      <c r="G347" s="34">
        <f t="shared" si="541"/>
        <v>1796</v>
      </c>
      <c r="H347" s="34">
        <f t="shared" si="541"/>
        <v>0</v>
      </c>
      <c r="I347" s="34">
        <f t="shared" si="541"/>
        <v>0</v>
      </c>
      <c r="J347" s="34">
        <f t="shared" si="541"/>
        <v>1796</v>
      </c>
      <c r="K347" s="34"/>
      <c r="L347" s="34">
        <f t="shared" si="541"/>
        <v>1796</v>
      </c>
      <c r="M347" s="34">
        <f t="shared" si="541"/>
        <v>0</v>
      </c>
      <c r="N347" s="34">
        <f t="shared" si="541"/>
        <v>0</v>
      </c>
      <c r="O347" s="34">
        <f t="shared" si="541"/>
        <v>0</v>
      </c>
      <c r="P347" s="34">
        <f t="shared" si="541"/>
        <v>1796</v>
      </c>
      <c r="Q347" s="34">
        <f t="shared" si="541"/>
        <v>0</v>
      </c>
      <c r="R347" s="34">
        <f t="shared" si="541"/>
        <v>1796</v>
      </c>
      <c r="S347" s="34">
        <f t="shared" si="542"/>
        <v>0</v>
      </c>
      <c r="T347" s="34">
        <f t="shared" si="542"/>
        <v>0</v>
      </c>
      <c r="U347" s="34">
        <f t="shared" si="542"/>
        <v>0</v>
      </c>
      <c r="V347" s="34">
        <f t="shared" si="542"/>
        <v>1796</v>
      </c>
      <c r="W347" s="34">
        <f t="shared" si="542"/>
        <v>0</v>
      </c>
      <c r="X347" s="34">
        <f t="shared" si="542"/>
        <v>1796</v>
      </c>
      <c r="Y347" s="34">
        <f t="shared" si="542"/>
        <v>0</v>
      </c>
      <c r="Z347" s="34">
        <f t="shared" si="542"/>
        <v>0</v>
      </c>
      <c r="AA347" s="34">
        <f t="shared" si="542"/>
        <v>0</v>
      </c>
      <c r="AB347" s="34">
        <f t="shared" si="542"/>
        <v>1796</v>
      </c>
      <c r="AC347" s="34">
        <f t="shared" si="542"/>
        <v>0</v>
      </c>
      <c r="AD347" s="34">
        <f t="shared" si="542"/>
        <v>1796</v>
      </c>
      <c r="AE347" s="34">
        <f t="shared" si="542"/>
        <v>0</v>
      </c>
      <c r="AF347" s="34">
        <f t="shared" si="542"/>
        <v>0</v>
      </c>
      <c r="AG347" s="34">
        <f t="shared" si="542"/>
        <v>0</v>
      </c>
      <c r="AH347" s="34">
        <f t="shared" si="543"/>
        <v>1796</v>
      </c>
      <c r="AI347" s="34">
        <f t="shared" si="543"/>
        <v>0</v>
      </c>
      <c r="AJ347" s="34">
        <f t="shared" si="543"/>
        <v>1796</v>
      </c>
      <c r="AK347" s="108">
        <f t="shared" si="543"/>
        <v>0</v>
      </c>
      <c r="AL347" s="108">
        <f t="shared" si="543"/>
        <v>0</v>
      </c>
      <c r="AM347" s="108">
        <f t="shared" si="543"/>
        <v>0</v>
      </c>
      <c r="AN347" s="34">
        <f t="shared" si="543"/>
        <v>1796</v>
      </c>
      <c r="AO347" s="34">
        <f t="shared" si="543"/>
        <v>0</v>
      </c>
      <c r="AP347" s="34">
        <f t="shared" si="543"/>
        <v>1796</v>
      </c>
      <c r="AQ347" s="108">
        <f t="shared" si="543"/>
        <v>0</v>
      </c>
      <c r="AR347" s="108">
        <f t="shared" si="543"/>
        <v>0</v>
      </c>
      <c r="AS347" s="108">
        <f t="shared" si="543"/>
        <v>0</v>
      </c>
      <c r="AT347" s="34">
        <f t="shared" si="543"/>
        <v>1796</v>
      </c>
      <c r="AU347" s="34">
        <f t="shared" si="543"/>
        <v>0</v>
      </c>
      <c r="AV347" s="34">
        <f t="shared" si="543"/>
        <v>1796</v>
      </c>
    </row>
    <row r="348" spans="1:48" s="7" customFormat="1" ht="18.75">
      <c r="A348" s="73" t="s">
        <v>100</v>
      </c>
      <c r="B348" s="32" t="s">
        <v>60</v>
      </c>
      <c r="C348" s="32" t="s">
        <v>48</v>
      </c>
      <c r="D348" s="32" t="s">
        <v>387</v>
      </c>
      <c r="E348" s="32"/>
      <c r="F348" s="34">
        <f t="shared" si="541"/>
        <v>1796</v>
      </c>
      <c r="G348" s="34">
        <f t="shared" si="541"/>
        <v>1796</v>
      </c>
      <c r="H348" s="34">
        <f t="shared" si="541"/>
        <v>0</v>
      </c>
      <c r="I348" s="34">
        <f t="shared" si="541"/>
        <v>0</v>
      </c>
      <c r="J348" s="34">
        <f t="shared" si="541"/>
        <v>1796</v>
      </c>
      <c r="K348" s="34"/>
      <c r="L348" s="34">
        <f t="shared" si="541"/>
        <v>1796</v>
      </c>
      <c r="M348" s="34">
        <f t="shared" si="541"/>
        <v>0</v>
      </c>
      <c r="N348" s="34">
        <f t="shared" si="541"/>
        <v>0</v>
      </c>
      <c r="O348" s="34">
        <f t="shared" si="541"/>
        <v>0</v>
      </c>
      <c r="P348" s="34">
        <f t="shared" si="541"/>
        <v>1796</v>
      </c>
      <c r="Q348" s="34">
        <f t="shared" si="541"/>
        <v>0</v>
      </c>
      <c r="R348" s="34">
        <f t="shared" si="541"/>
        <v>1796</v>
      </c>
      <c r="S348" s="34">
        <f t="shared" si="542"/>
        <v>0</v>
      </c>
      <c r="T348" s="34">
        <f t="shared" si="542"/>
        <v>0</v>
      </c>
      <c r="U348" s="34">
        <f t="shared" si="542"/>
        <v>0</v>
      </c>
      <c r="V348" s="34">
        <f t="shared" si="542"/>
        <v>1796</v>
      </c>
      <c r="W348" s="34">
        <f t="shared" si="542"/>
        <v>0</v>
      </c>
      <c r="X348" s="34">
        <f t="shared" si="542"/>
        <v>1796</v>
      </c>
      <c r="Y348" s="34">
        <f t="shared" si="542"/>
        <v>0</v>
      </c>
      <c r="Z348" s="34">
        <f t="shared" si="542"/>
        <v>0</v>
      </c>
      <c r="AA348" s="34">
        <f t="shared" si="542"/>
        <v>0</v>
      </c>
      <c r="AB348" s="34">
        <f t="shared" si="542"/>
        <v>1796</v>
      </c>
      <c r="AC348" s="34">
        <f t="shared" si="542"/>
        <v>0</v>
      </c>
      <c r="AD348" s="34">
        <f t="shared" si="542"/>
        <v>1796</v>
      </c>
      <c r="AE348" s="34">
        <f t="shared" si="542"/>
        <v>0</v>
      </c>
      <c r="AF348" s="34">
        <f t="shared" si="542"/>
        <v>0</v>
      </c>
      <c r="AG348" s="34">
        <f t="shared" si="542"/>
        <v>0</v>
      </c>
      <c r="AH348" s="34">
        <f t="shared" si="543"/>
        <v>1796</v>
      </c>
      <c r="AI348" s="34">
        <f t="shared" si="543"/>
        <v>0</v>
      </c>
      <c r="AJ348" s="34">
        <f t="shared" si="543"/>
        <v>1796</v>
      </c>
      <c r="AK348" s="108">
        <f t="shared" si="543"/>
        <v>0</v>
      </c>
      <c r="AL348" s="108">
        <f t="shared" si="543"/>
        <v>0</v>
      </c>
      <c r="AM348" s="108">
        <f t="shared" si="543"/>
        <v>0</v>
      </c>
      <c r="AN348" s="34">
        <f t="shared" si="543"/>
        <v>1796</v>
      </c>
      <c r="AO348" s="34">
        <f t="shared" si="543"/>
        <v>0</v>
      </c>
      <c r="AP348" s="34">
        <f t="shared" si="543"/>
        <v>1796</v>
      </c>
      <c r="AQ348" s="108">
        <f t="shared" si="543"/>
        <v>0</v>
      </c>
      <c r="AR348" s="108">
        <f t="shared" si="543"/>
        <v>0</v>
      </c>
      <c r="AS348" s="108">
        <f t="shared" si="543"/>
        <v>0</v>
      </c>
      <c r="AT348" s="34">
        <f t="shared" si="543"/>
        <v>1796</v>
      </c>
      <c r="AU348" s="34">
        <f t="shared" si="543"/>
        <v>0</v>
      </c>
      <c r="AV348" s="34">
        <f t="shared" si="543"/>
        <v>1796</v>
      </c>
    </row>
    <row r="349" spans="1:48" s="7" customFormat="1" ht="18.75">
      <c r="A349" s="35" t="s">
        <v>98</v>
      </c>
      <c r="B349" s="32" t="s">
        <v>60</v>
      </c>
      <c r="C349" s="32" t="s">
        <v>48</v>
      </c>
      <c r="D349" s="32" t="s">
        <v>387</v>
      </c>
      <c r="E349" s="32" t="s">
        <v>99</v>
      </c>
      <c r="F349" s="34">
        <f t="shared" si="541"/>
        <v>1796</v>
      </c>
      <c r="G349" s="34">
        <f t="shared" si="541"/>
        <v>1796</v>
      </c>
      <c r="H349" s="34">
        <f t="shared" si="541"/>
        <v>0</v>
      </c>
      <c r="I349" s="34">
        <f t="shared" si="541"/>
        <v>0</v>
      </c>
      <c r="J349" s="34">
        <f t="shared" si="541"/>
        <v>1796</v>
      </c>
      <c r="K349" s="34"/>
      <c r="L349" s="34">
        <f t="shared" si="541"/>
        <v>1796</v>
      </c>
      <c r="M349" s="34">
        <f t="shared" si="541"/>
        <v>0</v>
      </c>
      <c r="N349" s="34">
        <f t="shared" si="541"/>
        <v>0</v>
      </c>
      <c r="O349" s="34">
        <f t="shared" si="541"/>
        <v>0</v>
      </c>
      <c r="P349" s="34">
        <f t="shared" si="541"/>
        <v>1796</v>
      </c>
      <c r="Q349" s="34">
        <f t="shared" si="541"/>
        <v>0</v>
      </c>
      <c r="R349" s="34">
        <f t="shared" si="541"/>
        <v>1796</v>
      </c>
      <c r="S349" s="34">
        <f t="shared" si="542"/>
        <v>0</v>
      </c>
      <c r="T349" s="34">
        <f t="shared" si="542"/>
        <v>0</v>
      </c>
      <c r="U349" s="34">
        <f t="shared" si="542"/>
        <v>0</v>
      </c>
      <c r="V349" s="34">
        <f t="shared" si="542"/>
        <v>1796</v>
      </c>
      <c r="W349" s="34">
        <f t="shared" si="542"/>
        <v>0</v>
      </c>
      <c r="X349" s="34">
        <f t="shared" si="542"/>
        <v>1796</v>
      </c>
      <c r="Y349" s="34">
        <f t="shared" si="542"/>
        <v>0</v>
      </c>
      <c r="Z349" s="34">
        <f t="shared" si="542"/>
        <v>0</v>
      </c>
      <c r="AA349" s="34">
        <f t="shared" si="542"/>
        <v>0</v>
      </c>
      <c r="AB349" s="34">
        <f t="shared" si="542"/>
        <v>1796</v>
      </c>
      <c r="AC349" s="34">
        <f t="shared" si="542"/>
        <v>0</v>
      </c>
      <c r="AD349" s="34">
        <f t="shared" si="542"/>
        <v>1796</v>
      </c>
      <c r="AE349" s="34">
        <f t="shared" si="542"/>
        <v>0</v>
      </c>
      <c r="AF349" s="34">
        <f t="shared" si="542"/>
        <v>0</v>
      </c>
      <c r="AG349" s="34">
        <f t="shared" si="542"/>
        <v>0</v>
      </c>
      <c r="AH349" s="34">
        <f t="shared" si="543"/>
        <v>1796</v>
      </c>
      <c r="AI349" s="34">
        <f t="shared" si="543"/>
        <v>0</v>
      </c>
      <c r="AJ349" s="34">
        <f t="shared" si="543"/>
        <v>1796</v>
      </c>
      <c r="AK349" s="108">
        <f t="shared" si="543"/>
        <v>0</v>
      </c>
      <c r="AL349" s="108">
        <f t="shared" si="543"/>
        <v>0</v>
      </c>
      <c r="AM349" s="108">
        <f t="shared" si="543"/>
        <v>0</v>
      </c>
      <c r="AN349" s="34">
        <f t="shared" si="543"/>
        <v>1796</v>
      </c>
      <c r="AO349" s="34">
        <f t="shared" si="543"/>
        <v>0</v>
      </c>
      <c r="AP349" s="34">
        <f t="shared" si="543"/>
        <v>1796</v>
      </c>
      <c r="AQ349" s="108">
        <f t="shared" si="543"/>
        <v>0</v>
      </c>
      <c r="AR349" s="108">
        <f t="shared" si="543"/>
        <v>0</v>
      </c>
      <c r="AS349" s="108">
        <f t="shared" si="543"/>
        <v>0</v>
      </c>
      <c r="AT349" s="34">
        <f t="shared" si="543"/>
        <v>1796</v>
      </c>
      <c r="AU349" s="34">
        <f t="shared" si="543"/>
        <v>0</v>
      </c>
      <c r="AV349" s="34">
        <f t="shared" si="543"/>
        <v>1796</v>
      </c>
    </row>
    <row r="350" spans="1:48" s="7" customFormat="1" ht="66">
      <c r="A350" s="83" t="s">
        <v>436</v>
      </c>
      <c r="B350" s="32" t="s">
        <v>60</v>
      </c>
      <c r="C350" s="32" t="s">
        <v>48</v>
      </c>
      <c r="D350" s="32" t="s">
        <v>387</v>
      </c>
      <c r="E350" s="32" t="s">
        <v>198</v>
      </c>
      <c r="F350" s="34">
        <v>1796</v>
      </c>
      <c r="G350" s="34">
        <v>1796</v>
      </c>
      <c r="H350" s="34"/>
      <c r="I350" s="34"/>
      <c r="J350" s="34">
        <f>F350+H350</f>
        <v>1796</v>
      </c>
      <c r="K350" s="34"/>
      <c r="L350" s="34">
        <f>G350+I350</f>
        <v>1796</v>
      </c>
      <c r="M350" s="87"/>
      <c r="N350" s="87"/>
      <c r="O350" s="87"/>
      <c r="P350" s="34">
        <f>J350+M350</f>
        <v>1796</v>
      </c>
      <c r="Q350" s="34">
        <f>K350+N350</f>
        <v>0</v>
      </c>
      <c r="R350" s="34">
        <f>L350+O350</f>
        <v>1796</v>
      </c>
      <c r="S350" s="87"/>
      <c r="T350" s="87"/>
      <c r="U350" s="87"/>
      <c r="V350" s="34">
        <f>P350+S350</f>
        <v>1796</v>
      </c>
      <c r="W350" s="34">
        <f>Q350+T350</f>
        <v>0</v>
      </c>
      <c r="X350" s="34">
        <f>R350+U350</f>
        <v>1796</v>
      </c>
      <c r="Y350" s="87"/>
      <c r="Z350" s="87"/>
      <c r="AA350" s="87"/>
      <c r="AB350" s="34">
        <f>V350+Y350</f>
        <v>1796</v>
      </c>
      <c r="AC350" s="34">
        <f>W350+Z350</f>
        <v>0</v>
      </c>
      <c r="AD350" s="34">
        <f>X350+AA350</f>
        <v>1796</v>
      </c>
      <c r="AE350" s="87"/>
      <c r="AF350" s="87"/>
      <c r="AG350" s="87"/>
      <c r="AH350" s="34">
        <f>AB350+AE350</f>
        <v>1796</v>
      </c>
      <c r="AI350" s="34">
        <f>AC350+AF350</f>
        <v>0</v>
      </c>
      <c r="AJ350" s="34">
        <f>AD350+AG350</f>
        <v>1796</v>
      </c>
      <c r="AK350" s="129"/>
      <c r="AL350" s="129"/>
      <c r="AM350" s="129"/>
      <c r="AN350" s="34">
        <f>AH350+AK350</f>
        <v>1796</v>
      </c>
      <c r="AO350" s="34">
        <f>AI350+AL350</f>
        <v>0</v>
      </c>
      <c r="AP350" s="34">
        <f>AJ350+AM350</f>
        <v>1796</v>
      </c>
      <c r="AQ350" s="129"/>
      <c r="AR350" s="129"/>
      <c r="AS350" s="129"/>
      <c r="AT350" s="34">
        <f>AN350+AQ350</f>
        <v>1796</v>
      </c>
      <c r="AU350" s="34">
        <f>AO350+AR350</f>
        <v>0</v>
      </c>
      <c r="AV350" s="34">
        <f>AP350+AS350</f>
        <v>1796</v>
      </c>
    </row>
    <row r="351" spans="1:48" s="7" customFormat="1" ht="53.25" customHeight="1">
      <c r="A351" s="74" t="s">
        <v>125</v>
      </c>
      <c r="B351" s="32" t="s">
        <v>60</v>
      </c>
      <c r="C351" s="32" t="s">
        <v>48</v>
      </c>
      <c r="D351" s="32" t="s">
        <v>388</v>
      </c>
      <c r="E351" s="32"/>
      <c r="F351" s="34">
        <f t="shared" ref="F351:U354" si="544">F352</f>
        <v>3682</v>
      </c>
      <c r="G351" s="34">
        <f t="shared" si="544"/>
        <v>0</v>
      </c>
      <c r="H351" s="34">
        <f t="shared" si="544"/>
        <v>0</v>
      </c>
      <c r="I351" s="34">
        <f t="shared" si="544"/>
        <v>0</v>
      </c>
      <c r="J351" s="34">
        <f t="shared" si="544"/>
        <v>3682</v>
      </c>
      <c r="K351" s="34">
        <f t="shared" si="544"/>
        <v>0</v>
      </c>
      <c r="L351" s="34">
        <f t="shared" si="544"/>
        <v>0</v>
      </c>
      <c r="M351" s="34">
        <f t="shared" si="544"/>
        <v>0</v>
      </c>
      <c r="N351" s="34">
        <f t="shared" si="544"/>
        <v>0</v>
      </c>
      <c r="O351" s="34">
        <f t="shared" si="544"/>
        <v>0</v>
      </c>
      <c r="P351" s="34">
        <f t="shared" si="544"/>
        <v>3682</v>
      </c>
      <c r="Q351" s="34">
        <f t="shared" si="544"/>
        <v>0</v>
      </c>
      <c r="R351" s="34">
        <f t="shared" si="544"/>
        <v>0</v>
      </c>
      <c r="S351" s="34">
        <f t="shared" si="544"/>
        <v>0</v>
      </c>
      <c r="T351" s="34">
        <f t="shared" si="544"/>
        <v>0</v>
      </c>
      <c r="U351" s="34">
        <f t="shared" si="544"/>
        <v>0</v>
      </c>
      <c r="V351" s="34">
        <f t="shared" ref="S351:AH354" si="545">V352</f>
        <v>3682</v>
      </c>
      <c r="W351" s="34">
        <f t="shared" si="545"/>
        <v>0</v>
      </c>
      <c r="X351" s="34">
        <f t="shared" si="545"/>
        <v>0</v>
      </c>
      <c r="Y351" s="34">
        <f t="shared" si="545"/>
        <v>0</v>
      </c>
      <c r="Z351" s="34">
        <f t="shared" si="545"/>
        <v>0</v>
      </c>
      <c r="AA351" s="34">
        <f t="shared" si="545"/>
        <v>0</v>
      </c>
      <c r="AB351" s="34">
        <f t="shared" si="545"/>
        <v>3682</v>
      </c>
      <c r="AC351" s="34">
        <f t="shared" si="545"/>
        <v>0</v>
      </c>
      <c r="AD351" s="34">
        <f t="shared" si="545"/>
        <v>0</v>
      </c>
      <c r="AE351" s="34">
        <f t="shared" si="545"/>
        <v>0</v>
      </c>
      <c r="AF351" s="34">
        <f t="shared" si="545"/>
        <v>0</v>
      </c>
      <c r="AG351" s="34">
        <f t="shared" si="545"/>
        <v>0</v>
      </c>
      <c r="AH351" s="34">
        <f t="shared" si="545"/>
        <v>3682</v>
      </c>
      <c r="AI351" s="34">
        <f t="shared" ref="AH351:AV354" si="546">AI352</f>
        <v>0</v>
      </c>
      <c r="AJ351" s="34">
        <f t="shared" si="546"/>
        <v>0</v>
      </c>
      <c r="AK351" s="108">
        <f t="shared" si="546"/>
        <v>0</v>
      </c>
      <c r="AL351" s="108">
        <f t="shared" si="546"/>
        <v>0</v>
      </c>
      <c r="AM351" s="108">
        <f t="shared" si="546"/>
        <v>0</v>
      </c>
      <c r="AN351" s="34">
        <f t="shared" si="546"/>
        <v>3682</v>
      </c>
      <c r="AO351" s="34">
        <f t="shared" si="546"/>
        <v>0</v>
      </c>
      <c r="AP351" s="34">
        <f t="shared" si="546"/>
        <v>0</v>
      </c>
      <c r="AQ351" s="108">
        <f t="shared" si="546"/>
        <v>0</v>
      </c>
      <c r="AR351" s="108">
        <f t="shared" si="546"/>
        <v>0</v>
      </c>
      <c r="AS351" s="108">
        <f t="shared" si="546"/>
        <v>0</v>
      </c>
      <c r="AT351" s="34">
        <f t="shared" si="546"/>
        <v>3682</v>
      </c>
      <c r="AU351" s="34">
        <f t="shared" si="546"/>
        <v>0</v>
      </c>
      <c r="AV351" s="34">
        <f t="shared" si="546"/>
        <v>0</v>
      </c>
    </row>
    <row r="352" spans="1:48" s="7" customFormat="1" ht="18" customHeight="1">
      <c r="A352" s="35" t="s">
        <v>77</v>
      </c>
      <c r="B352" s="32" t="s">
        <v>60</v>
      </c>
      <c r="C352" s="32" t="s">
        <v>48</v>
      </c>
      <c r="D352" s="32" t="s">
        <v>389</v>
      </c>
      <c r="E352" s="32"/>
      <c r="F352" s="34">
        <f t="shared" si="544"/>
        <v>3682</v>
      </c>
      <c r="G352" s="34">
        <f t="shared" si="544"/>
        <v>0</v>
      </c>
      <c r="H352" s="34">
        <f t="shared" si="544"/>
        <v>0</v>
      </c>
      <c r="I352" s="34">
        <f t="shared" si="544"/>
        <v>0</v>
      </c>
      <c r="J352" s="34">
        <f t="shared" si="544"/>
        <v>3682</v>
      </c>
      <c r="K352" s="34">
        <f t="shared" si="544"/>
        <v>0</v>
      </c>
      <c r="L352" s="34">
        <f t="shared" si="544"/>
        <v>0</v>
      </c>
      <c r="M352" s="34">
        <f t="shared" si="544"/>
        <v>0</v>
      </c>
      <c r="N352" s="34">
        <f t="shared" si="544"/>
        <v>0</v>
      </c>
      <c r="O352" s="34">
        <f t="shared" si="544"/>
        <v>0</v>
      </c>
      <c r="P352" s="34">
        <f t="shared" si="544"/>
        <v>3682</v>
      </c>
      <c r="Q352" s="34">
        <f t="shared" si="544"/>
        <v>0</v>
      </c>
      <c r="R352" s="34">
        <f t="shared" si="544"/>
        <v>0</v>
      </c>
      <c r="S352" s="34">
        <f t="shared" si="545"/>
        <v>0</v>
      </c>
      <c r="T352" s="34">
        <f t="shared" si="545"/>
        <v>0</v>
      </c>
      <c r="U352" s="34">
        <f t="shared" si="545"/>
        <v>0</v>
      </c>
      <c r="V352" s="34">
        <f t="shared" si="545"/>
        <v>3682</v>
      </c>
      <c r="W352" s="34">
        <f t="shared" si="545"/>
        <v>0</v>
      </c>
      <c r="X352" s="34">
        <f t="shared" si="545"/>
        <v>0</v>
      </c>
      <c r="Y352" s="34">
        <f t="shared" si="545"/>
        <v>0</v>
      </c>
      <c r="Z352" s="34">
        <f t="shared" si="545"/>
        <v>0</v>
      </c>
      <c r="AA352" s="34">
        <f t="shared" si="545"/>
        <v>0</v>
      </c>
      <c r="AB352" s="34">
        <f t="shared" si="545"/>
        <v>3682</v>
      </c>
      <c r="AC352" s="34">
        <f t="shared" si="545"/>
        <v>0</v>
      </c>
      <c r="AD352" s="34">
        <f t="shared" si="545"/>
        <v>0</v>
      </c>
      <c r="AE352" s="34">
        <f t="shared" si="545"/>
        <v>0</v>
      </c>
      <c r="AF352" s="34">
        <f t="shared" si="545"/>
        <v>0</v>
      </c>
      <c r="AG352" s="34">
        <f t="shared" si="545"/>
        <v>0</v>
      </c>
      <c r="AH352" s="34">
        <f t="shared" si="546"/>
        <v>3682</v>
      </c>
      <c r="AI352" s="34">
        <f t="shared" si="546"/>
        <v>0</v>
      </c>
      <c r="AJ352" s="34">
        <f t="shared" si="546"/>
        <v>0</v>
      </c>
      <c r="AK352" s="108">
        <f t="shared" si="546"/>
        <v>0</v>
      </c>
      <c r="AL352" s="108">
        <f t="shared" si="546"/>
        <v>0</v>
      </c>
      <c r="AM352" s="108">
        <f t="shared" si="546"/>
        <v>0</v>
      </c>
      <c r="AN352" s="34">
        <f t="shared" si="546"/>
        <v>3682</v>
      </c>
      <c r="AO352" s="34">
        <f t="shared" si="546"/>
        <v>0</v>
      </c>
      <c r="AP352" s="34">
        <f t="shared" si="546"/>
        <v>0</v>
      </c>
      <c r="AQ352" s="108">
        <f t="shared" si="546"/>
        <v>0</v>
      </c>
      <c r="AR352" s="108">
        <f t="shared" si="546"/>
        <v>0</v>
      </c>
      <c r="AS352" s="108">
        <f t="shared" si="546"/>
        <v>0</v>
      </c>
      <c r="AT352" s="34">
        <f t="shared" si="546"/>
        <v>3682</v>
      </c>
      <c r="AU352" s="34">
        <f t="shared" si="546"/>
        <v>0</v>
      </c>
      <c r="AV352" s="34">
        <f t="shared" si="546"/>
        <v>0</v>
      </c>
    </row>
    <row r="353" spans="1:48" s="7" customFormat="1" ht="20.25" customHeight="1">
      <c r="A353" s="73" t="s">
        <v>100</v>
      </c>
      <c r="B353" s="32" t="s">
        <v>60</v>
      </c>
      <c r="C353" s="32" t="s">
        <v>48</v>
      </c>
      <c r="D353" s="32" t="s">
        <v>390</v>
      </c>
      <c r="E353" s="32"/>
      <c r="F353" s="34">
        <f t="shared" si="544"/>
        <v>3682</v>
      </c>
      <c r="G353" s="34">
        <f t="shared" si="544"/>
        <v>0</v>
      </c>
      <c r="H353" s="34">
        <f t="shared" si="544"/>
        <v>0</v>
      </c>
      <c r="I353" s="34">
        <f t="shared" si="544"/>
        <v>0</v>
      </c>
      <c r="J353" s="34">
        <f t="shared" si="544"/>
        <v>3682</v>
      </c>
      <c r="K353" s="34">
        <f t="shared" si="544"/>
        <v>0</v>
      </c>
      <c r="L353" s="34">
        <f t="shared" si="544"/>
        <v>0</v>
      </c>
      <c r="M353" s="34">
        <f t="shared" si="544"/>
        <v>0</v>
      </c>
      <c r="N353" s="34">
        <f t="shared" si="544"/>
        <v>0</v>
      </c>
      <c r="O353" s="34">
        <f t="shared" si="544"/>
        <v>0</v>
      </c>
      <c r="P353" s="34">
        <f t="shared" si="544"/>
        <v>3682</v>
      </c>
      <c r="Q353" s="34">
        <f t="shared" si="544"/>
        <v>0</v>
      </c>
      <c r="R353" s="34">
        <f t="shared" si="544"/>
        <v>0</v>
      </c>
      <c r="S353" s="34">
        <f t="shared" si="545"/>
        <v>0</v>
      </c>
      <c r="T353" s="34">
        <f t="shared" si="545"/>
        <v>0</v>
      </c>
      <c r="U353" s="34">
        <f t="shared" si="545"/>
        <v>0</v>
      </c>
      <c r="V353" s="34">
        <f t="shared" si="545"/>
        <v>3682</v>
      </c>
      <c r="W353" s="34">
        <f t="shared" si="545"/>
        <v>0</v>
      </c>
      <c r="X353" s="34">
        <f t="shared" si="545"/>
        <v>0</v>
      </c>
      <c r="Y353" s="34">
        <f t="shared" si="545"/>
        <v>0</v>
      </c>
      <c r="Z353" s="34">
        <f t="shared" si="545"/>
        <v>0</v>
      </c>
      <c r="AA353" s="34">
        <f t="shared" si="545"/>
        <v>0</v>
      </c>
      <c r="AB353" s="34">
        <f t="shared" si="545"/>
        <v>3682</v>
      </c>
      <c r="AC353" s="34">
        <f t="shared" si="545"/>
        <v>0</v>
      </c>
      <c r="AD353" s="34">
        <f t="shared" si="545"/>
        <v>0</v>
      </c>
      <c r="AE353" s="34">
        <f t="shared" si="545"/>
        <v>0</v>
      </c>
      <c r="AF353" s="34">
        <f t="shared" si="545"/>
        <v>0</v>
      </c>
      <c r="AG353" s="34">
        <f t="shared" si="545"/>
        <v>0</v>
      </c>
      <c r="AH353" s="34">
        <f t="shared" si="546"/>
        <v>3682</v>
      </c>
      <c r="AI353" s="34">
        <f t="shared" si="546"/>
        <v>0</v>
      </c>
      <c r="AJ353" s="34">
        <f t="shared" si="546"/>
        <v>0</v>
      </c>
      <c r="AK353" s="108">
        <f t="shared" si="546"/>
        <v>0</v>
      </c>
      <c r="AL353" s="108">
        <f t="shared" si="546"/>
        <v>0</v>
      </c>
      <c r="AM353" s="108">
        <f t="shared" si="546"/>
        <v>0</v>
      </c>
      <c r="AN353" s="34">
        <f t="shared" si="546"/>
        <v>3682</v>
      </c>
      <c r="AO353" s="34">
        <f t="shared" si="546"/>
        <v>0</v>
      </c>
      <c r="AP353" s="34">
        <f t="shared" si="546"/>
        <v>0</v>
      </c>
      <c r="AQ353" s="108">
        <f t="shared" si="546"/>
        <v>0</v>
      </c>
      <c r="AR353" s="108">
        <f t="shared" si="546"/>
        <v>0</v>
      </c>
      <c r="AS353" s="108">
        <f t="shared" si="546"/>
        <v>0</v>
      </c>
      <c r="AT353" s="34">
        <f t="shared" si="546"/>
        <v>3682</v>
      </c>
      <c r="AU353" s="34">
        <f t="shared" si="546"/>
        <v>0</v>
      </c>
      <c r="AV353" s="34">
        <f t="shared" si="546"/>
        <v>0</v>
      </c>
    </row>
    <row r="354" spans="1:48" s="7" customFormat="1" ht="21" customHeight="1">
      <c r="A354" s="35" t="s">
        <v>98</v>
      </c>
      <c r="B354" s="32" t="s">
        <v>60</v>
      </c>
      <c r="C354" s="32" t="s">
        <v>48</v>
      </c>
      <c r="D354" s="32" t="s">
        <v>390</v>
      </c>
      <c r="E354" s="32" t="s">
        <v>99</v>
      </c>
      <c r="F354" s="34">
        <f t="shared" si="544"/>
        <v>3682</v>
      </c>
      <c r="G354" s="34">
        <f t="shared" si="544"/>
        <v>0</v>
      </c>
      <c r="H354" s="34">
        <f t="shared" si="544"/>
        <v>0</v>
      </c>
      <c r="I354" s="34">
        <f t="shared" si="544"/>
        <v>0</v>
      </c>
      <c r="J354" s="34">
        <f t="shared" si="544"/>
        <v>3682</v>
      </c>
      <c r="K354" s="34">
        <f t="shared" si="544"/>
        <v>0</v>
      </c>
      <c r="L354" s="34">
        <f t="shared" si="544"/>
        <v>0</v>
      </c>
      <c r="M354" s="34">
        <f t="shared" si="544"/>
        <v>0</v>
      </c>
      <c r="N354" s="34">
        <f t="shared" si="544"/>
        <v>0</v>
      </c>
      <c r="O354" s="34">
        <f t="shared" si="544"/>
        <v>0</v>
      </c>
      <c r="P354" s="34">
        <f t="shared" si="544"/>
        <v>3682</v>
      </c>
      <c r="Q354" s="34">
        <f t="shared" si="544"/>
        <v>0</v>
      </c>
      <c r="R354" s="34">
        <f t="shared" si="544"/>
        <v>0</v>
      </c>
      <c r="S354" s="34">
        <f t="shared" si="545"/>
        <v>0</v>
      </c>
      <c r="T354" s="34">
        <f t="shared" si="545"/>
        <v>0</v>
      </c>
      <c r="U354" s="34">
        <f t="shared" si="545"/>
        <v>0</v>
      </c>
      <c r="V354" s="34">
        <f t="shared" si="545"/>
        <v>3682</v>
      </c>
      <c r="W354" s="34">
        <f t="shared" si="545"/>
        <v>0</v>
      </c>
      <c r="X354" s="34">
        <f t="shared" si="545"/>
        <v>0</v>
      </c>
      <c r="Y354" s="34">
        <f t="shared" si="545"/>
        <v>0</v>
      </c>
      <c r="Z354" s="34">
        <f t="shared" si="545"/>
        <v>0</v>
      </c>
      <c r="AA354" s="34">
        <f t="shared" si="545"/>
        <v>0</v>
      </c>
      <c r="AB354" s="34">
        <f t="shared" si="545"/>
        <v>3682</v>
      </c>
      <c r="AC354" s="34">
        <f t="shared" si="545"/>
        <v>0</v>
      </c>
      <c r="AD354" s="34">
        <f t="shared" si="545"/>
        <v>0</v>
      </c>
      <c r="AE354" s="34">
        <f t="shared" si="545"/>
        <v>0</v>
      </c>
      <c r="AF354" s="34">
        <f t="shared" si="545"/>
        <v>0</v>
      </c>
      <c r="AG354" s="34">
        <f t="shared" si="545"/>
        <v>0</v>
      </c>
      <c r="AH354" s="34">
        <f t="shared" si="546"/>
        <v>3682</v>
      </c>
      <c r="AI354" s="34">
        <f t="shared" si="546"/>
        <v>0</v>
      </c>
      <c r="AJ354" s="34">
        <f t="shared" si="546"/>
        <v>0</v>
      </c>
      <c r="AK354" s="108">
        <f t="shared" si="546"/>
        <v>0</v>
      </c>
      <c r="AL354" s="108">
        <f t="shared" si="546"/>
        <v>0</v>
      </c>
      <c r="AM354" s="108">
        <f t="shared" si="546"/>
        <v>0</v>
      </c>
      <c r="AN354" s="34">
        <f t="shared" si="546"/>
        <v>3682</v>
      </c>
      <c r="AO354" s="34">
        <f t="shared" si="546"/>
        <v>0</v>
      </c>
      <c r="AP354" s="34">
        <f t="shared" si="546"/>
        <v>0</v>
      </c>
      <c r="AQ354" s="108">
        <f t="shared" si="546"/>
        <v>0</v>
      </c>
      <c r="AR354" s="108">
        <f t="shared" si="546"/>
        <v>0</v>
      </c>
      <c r="AS354" s="108">
        <f t="shared" si="546"/>
        <v>0</v>
      </c>
      <c r="AT354" s="34">
        <f t="shared" si="546"/>
        <v>3682</v>
      </c>
      <c r="AU354" s="34">
        <f t="shared" si="546"/>
        <v>0</v>
      </c>
      <c r="AV354" s="34">
        <f t="shared" si="546"/>
        <v>0</v>
      </c>
    </row>
    <row r="355" spans="1:48" s="7" customFormat="1" ht="69.75" customHeight="1">
      <c r="A355" s="83" t="s">
        <v>436</v>
      </c>
      <c r="B355" s="32" t="s">
        <v>60</v>
      </c>
      <c r="C355" s="32" t="s">
        <v>48</v>
      </c>
      <c r="D355" s="32" t="s">
        <v>390</v>
      </c>
      <c r="E355" s="32" t="s">
        <v>198</v>
      </c>
      <c r="F355" s="34">
        <v>3682</v>
      </c>
      <c r="G355" s="34"/>
      <c r="H355" s="34"/>
      <c r="I355" s="34"/>
      <c r="J355" s="34">
        <f>F355+H355</f>
        <v>3682</v>
      </c>
      <c r="K355" s="34"/>
      <c r="L355" s="34">
        <f>G355+I355</f>
        <v>0</v>
      </c>
      <c r="M355" s="87"/>
      <c r="N355" s="87"/>
      <c r="O355" s="87"/>
      <c r="P355" s="34">
        <f>J355+M355</f>
        <v>3682</v>
      </c>
      <c r="Q355" s="34">
        <f>K355+N355</f>
        <v>0</v>
      </c>
      <c r="R355" s="34">
        <f>L355+O355</f>
        <v>0</v>
      </c>
      <c r="S355" s="87"/>
      <c r="T355" s="87"/>
      <c r="U355" s="87"/>
      <c r="V355" s="34">
        <f>P355+S355</f>
        <v>3682</v>
      </c>
      <c r="W355" s="34">
        <f>Q355+T355</f>
        <v>0</v>
      </c>
      <c r="X355" s="34">
        <f>R355+U355</f>
        <v>0</v>
      </c>
      <c r="Y355" s="87"/>
      <c r="Z355" s="87"/>
      <c r="AA355" s="87"/>
      <c r="AB355" s="34">
        <f>V355+Y355</f>
        <v>3682</v>
      </c>
      <c r="AC355" s="34">
        <f>W355+Z355</f>
        <v>0</v>
      </c>
      <c r="AD355" s="34">
        <f>X355+AA355</f>
        <v>0</v>
      </c>
      <c r="AE355" s="87"/>
      <c r="AF355" s="87"/>
      <c r="AG355" s="87"/>
      <c r="AH355" s="34">
        <f>AB355+AE355</f>
        <v>3682</v>
      </c>
      <c r="AI355" s="34">
        <f>AC355+AF355</f>
        <v>0</v>
      </c>
      <c r="AJ355" s="34">
        <f>AD355+AG355</f>
        <v>0</v>
      </c>
      <c r="AK355" s="129"/>
      <c r="AL355" s="129"/>
      <c r="AM355" s="129"/>
      <c r="AN355" s="34">
        <f>AH355+AK355</f>
        <v>3682</v>
      </c>
      <c r="AO355" s="34">
        <f>AI355+AL355</f>
        <v>0</v>
      </c>
      <c r="AP355" s="34">
        <f>AJ355+AM355</f>
        <v>0</v>
      </c>
      <c r="AQ355" s="129"/>
      <c r="AR355" s="129"/>
      <c r="AS355" s="129"/>
      <c r="AT355" s="34">
        <f>AN355+AQ355</f>
        <v>3682</v>
      </c>
      <c r="AU355" s="34">
        <f>AO355+AR355</f>
        <v>0</v>
      </c>
      <c r="AV355" s="34">
        <f>AP355+AS355</f>
        <v>0</v>
      </c>
    </row>
    <row r="356" spans="1:48" s="8" customFormat="1" ht="19.5" customHeight="1">
      <c r="A356" s="31" t="s">
        <v>80</v>
      </c>
      <c r="B356" s="32" t="s">
        <v>60</v>
      </c>
      <c r="C356" s="32" t="s">
        <v>48</v>
      </c>
      <c r="D356" s="43" t="s">
        <v>248</v>
      </c>
      <c r="E356" s="32"/>
      <c r="F356" s="34">
        <f t="shared" ref="F356:U357" si="547">F357</f>
        <v>22283</v>
      </c>
      <c r="G356" s="34">
        <f t="shared" si="547"/>
        <v>32525</v>
      </c>
      <c r="H356" s="34">
        <f t="shared" si="547"/>
        <v>0</v>
      </c>
      <c r="I356" s="34">
        <f t="shared" si="547"/>
        <v>0</v>
      </c>
      <c r="J356" s="34">
        <f t="shared" si="547"/>
        <v>22283</v>
      </c>
      <c r="K356" s="34"/>
      <c r="L356" s="34">
        <f t="shared" si="547"/>
        <v>32525</v>
      </c>
      <c r="M356" s="34">
        <f t="shared" si="547"/>
        <v>0</v>
      </c>
      <c r="N356" s="34">
        <f t="shared" si="547"/>
        <v>0</v>
      </c>
      <c r="O356" s="34">
        <f t="shared" si="547"/>
        <v>0</v>
      </c>
      <c r="P356" s="34">
        <f t="shared" si="547"/>
        <v>22283</v>
      </c>
      <c r="Q356" s="34">
        <f t="shared" si="547"/>
        <v>0</v>
      </c>
      <c r="R356" s="34">
        <f t="shared" si="547"/>
        <v>32525</v>
      </c>
      <c r="S356" s="34">
        <f t="shared" si="547"/>
        <v>0</v>
      </c>
      <c r="T356" s="34">
        <f t="shared" si="547"/>
        <v>0</v>
      </c>
      <c r="U356" s="34">
        <f t="shared" si="547"/>
        <v>0</v>
      </c>
      <c r="V356" s="34">
        <f t="shared" ref="S356:AH357" si="548">V357</f>
        <v>22283</v>
      </c>
      <c r="W356" s="34">
        <f t="shared" si="548"/>
        <v>0</v>
      </c>
      <c r="X356" s="34">
        <f t="shared" si="548"/>
        <v>32525</v>
      </c>
      <c r="Y356" s="34">
        <f t="shared" si="548"/>
        <v>0</v>
      </c>
      <c r="Z356" s="34">
        <f t="shared" si="548"/>
        <v>0</v>
      </c>
      <c r="AA356" s="34">
        <f t="shared" si="548"/>
        <v>0</v>
      </c>
      <c r="AB356" s="34">
        <f t="shared" si="548"/>
        <v>22283</v>
      </c>
      <c r="AC356" s="34">
        <f t="shared" si="548"/>
        <v>0</v>
      </c>
      <c r="AD356" s="34">
        <f t="shared" si="548"/>
        <v>32525</v>
      </c>
      <c r="AE356" s="34">
        <f t="shared" si="548"/>
        <v>0</v>
      </c>
      <c r="AF356" s="34">
        <f t="shared" si="548"/>
        <v>0</v>
      </c>
      <c r="AG356" s="34">
        <f t="shared" si="548"/>
        <v>0</v>
      </c>
      <c r="AH356" s="34">
        <f t="shared" si="548"/>
        <v>22283</v>
      </c>
      <c r="AI356" s="34">
        <f t="shared" ref="AH356:AV357" si="549">AI357</f>
        <v>0</v>
      </c>
      <c r="AJ356" s="34">
        <f t="shared" si="549"/>
        <v>32525</v>
      </c>
      <c r="AK356" s="108">
        <f t="shared" si="549"/>
        <v>0</v>
      </c>
      <c r="AL356" s="108">
        <f t="shared" si="549"/>
        <v>0</v>
      </c>
      <c r="AM356" s="108">
        <f t="shared" si="549"/>
        <v>0</v>
      </c>
      <c r="AN356" s="34">
        <f t="shared" si="549"/>
        <v>22283</v>
      </c>
      <c r="AO356" s="34">
        <f t="shared" si="549"/>
        <v>0</v>
      </c>
      <c r="AP356" s="34">
        <f t="shared" si="549"/>
        <v>32525</v>
      </c>
      <c r="AQ356" s="108">
        <f t="shared" si="549"/>
        <v>0</v>
      </c>
      <c r="AR356" s="108">
        <f t="shared" si="549"/>
        <v>0</v>
      </c>
      <c r="AS356" s="108">
        <f t="shared" si="549"/>
        <v>0</v>
      </c>
      <c r="AT356" s="34">
        <f t="shared" si="549"/>
        <v>22283</v>
      </c>
      <c r="AU356" s="34">
        <f t="shared" si="549"/>
        <v>0</v>
      </c>
      <c r="AV356" s="34">
        <f t="shared" si="549"/>
        <v>32525</v>
      </c>
    </row>
    <row r="357" spans="1:48" s="8" customFormat="1" ht="19.5" customHeight="1">
      <c r="A357" s="74" t="s">
        <v>77</v>
      </c>
      <c r="B357" s="32" t="s">
        <v>60</v>
      </c>
      <c r="C357" s="32" t="s">
        <v>48</v>
      </c>
      <c r="D357" s="32" t="s">
        <v>249</v>
      </c>
      <c r="E357" s="32"/>
      <c r="F357" s="34">
        <f t="shared" si="547"/>
        <v>22283</v>
      </c>
      <c r="G357" s="34">
        <f t="shared" si="547"/>
        <v>32525</v>
      </c>
      <c r="H357" s="34">
        <f t="shared" si="547"/>
        <v>0</v>
      </c>
      <c r="I357" s="34">
        <f t="shared" si="547"/>
        <v>0</v>
      </c>
      <c r="J357" s="34">
        <f t="shared" si="547"/>
        <v>22283</v>
      </c>
      <c r="K357" s="34"/>
      <c r="L357" s="34">
        <f t="shared" si="547"/>
        <v>32525</v>
      </c>
      <c r="M357" s="34">
        <f t="shared" si="547"/>
        <v>0</v>
      </c>
      <c r="N357" s="34">
        <f t="shared" si="547"/>
        <v>0</v>
      </c>
      <c r="O357" s="34">
        <f t="shared" si="547"/>
        <v>0</v>
      </c>
      <c r="P357" s="34">
        <f t="shared" si="547"/>
        <v>22283</v>
      </c>
      <c r="Q357" s="34">
        <f t="shared" si="547"/>
        <v>0</v>
      </c>
      <c r="R357" s="34">
        <f t="shared" si="547"/>
        <v>32525</v>
      </c>
      <c r="S357" s="34">
        <f t="shared" si="548"/>
        <v>0</v>
      </c>
      <c r="T357" s="34">
        <f t="shared" si="548"/>
        <v>0</v>
      </c>
      <c r="U357" s="34">
        <f t="shared" si="548"/>
        <v>0</v>
      </c>
      <c r="V357" s="34">
        <f t="shared" si="548"/>
        <v>22283</v>
      </c>
      <c r="W357" s="34">
        <f t="shared" si="548"/>
        <v>0</v>
      </c>
      <c r="X357" s="34">
        <f t="shared" si="548"/>
        <v>32525</v>
      </c>
      <c r="Y357" s="34">
        <f t="shared" si="548"/>
        <v>0</v>
      </c>
      <c r="Z357" s="34">
        <f t="shared" si="548"/>
        <v>0</v>
      </c>
      <c r="AA357" s="34">
        <f t="shared" si="548"/>
        <v>0</v>
      </c>
      <c r="AB357" s="34">
        <f t="shared" si="548"/>
        <v>22283</v>
      </c>
      <c r="AC357" s="34">
        <f t="shared" si="548"/>
        <v>0</v>
      </c>
      <c r="AD357" s="34">
        <f t="shared" si="548"/>
        <v>32525</v>
      </c>
      <c r="AE357" s="34">
        <f t="shared" si="548"/>
        <v>0</v>
      </c>
      <c r="AF357" s="34">
        <f t="shared" si="548"/>
        <v>0</v>
      </c>
      <c r="AG357" s="34">
        <f t="shared" si="548"/>
        <v>0</v>
      </c>
      <c r="AH357" s="34">
        <f t="shared" si="549"/>
        <v>22283</v>
      </c>
      <c r="AI357" s="34">
        <f t="shared" si="549"/>
        <v>0</v>
      </c>
      <c r="AJ357" s="34">
        <f t="shared" si="549"/>
        <v>32525</v>
      </c>
      <c r="AK357" s="108">
        <f t="shared" si="549"/>
        <v>0</v>
      </c>
      <c r="AL357" s="108">
        <f t="shared" si="549"/>
        <v>0</v>
      </c>
      <c r="AM357" s="108">
        <f t="shared" si="549"/>
        <v>0</v>
      </c>
      <c r="AN357" s="34">
        <f t="shared" si="549"/>
        <v>22283</v>
      </c>
      <c r="AO357" s="34">
        <f t="shared" si="549"/>
        <v>0</v>
      </c>
      <c r="AP357" s="34">
        <f t="shared" si="549"/>
        <v>32525</v>
      </c>
      <c r="AQ357" s="108">
        <f t="shared" si="549"/>
        <v>0</v>
      </c>
      <c r="AR357" s="108">
        <f t="shared" si="549"/>
        <v>0</v>
      </c>
      <c r="AS357" s="108">
        <f t="shared" si="549"/>
        <v>0</v>
      </c>
      <c r="AT357" s="34">
        <f t="shared" si="549"/>
        <v>22283</v>
      </c>
      <c r="AU357" s="34">
        <f t="shared" si="549"/>
        <v>0</v>
      </c>
      <c r="AV357" s="34">
        <f t="shared" si="549"/>
        <v>32525</v>
      </c>
    </row>
    <row r="358" spans="1:48" s="8" customFormat="1" ht="19.5" customHeight="1">
      <c r="A358" s="73" t="s">
        <v>100</v>
      </c>
      <c r="B358" s="48" t="s">
        <v>60</v>
      </c>
      <c r="C358" s="48" t="s">
        <v>48</v>
      </c>
      <c r="D358" s="48" t="s">
        <v>379</v>
      </c>
      <c r="E358" s="32"/>
      <c r="F358" s="34">
        <f t="shared" ref="F358:G358" si="550">F359+F361</f>
        <v>22283</v>
      </c>
      <c r="G358" s="34">
        <f t="shared" si="550"/>
        <v>32525</v>
      </c>
      <c r="H358" s="34">
        <f t="shared" ref="H358:L358" si="551">H359+H361</f>
        <v>0</v>
      </c>
      <c r="I358" s="34">
        <f t="shared" si="551"/>
        <v>0</v>
      </c>
      <c r="J358" s="34">
        <f t="shared" si="551"/>
        <v>22283</v>
      </c>
      <c r="K358" s="34"/>
      <c r="L358" s="34">
        <f t="shared" si="551"/>
        <v>32525</v>
      </c>
      <c r="M358" s="34">
        <f t="shared" ref="M358:R358" si="552">M359+M361</f>
        <v>0</v>
      </c>
      <c r="N358" s="34">
        <f t="shared" si="552"/>
        <v>0</v>
      </c>
      <c r="O358" s="34">
        <f t="shared" si="552"/>
        <v>0</v>
      </c>
      <c r="P358" s="34">
        <f t="shared" si="552"/>
        <v>22283</v>
      </c>
      <c r="Q358" s="34">
        <f t="shared" si="552"/>
        <v>0</v>
      </c>
      <c r="R358" s="34">
        <f t="shared" si="552"/>
        <v>32525</v>
      </c>
      <c r="S358" s="34">
        <f t="shared" ref="S358:X358" si="553">S359+S361</f>
        <v>0</v>
      </c>
      <c r="T358" s="34">
        <f t="shared" si="553"/>
        <v>0</v>
      </c>
      <c r="U358" s="34">
        <f t="shared" si="553"/>
        <v>0</v>
      </c>
      <c r="V358" s="34">
        <f t="shared" si="553"/>
        <v>22283</v>
      </c>
      <c r="W358" s="34">
        <f t="shared" si="553"/>
        <v>0</v>
      </c>
      <c r="X358" s="34">
        <f t="shared" si="553"/>
        <v>32525</v>
      </c>
      <c r="Y358" s="34">
        <f t="shared" ref="Y358:AD358" si="554">Y359+Y361</f>
        <v>0</v>
      </c>
      <c r="Z358" s="34">
        <f t="shared" si="554"/>
        <v>0</v>
      </c>
      <c r="AA358" s="34">
        <f t="shared" si="554"/>
        <v>0</v>
      </c>
      <c r="AB358" s="34">
        <f t="shared" si="554"/>
        <v>22283</v>
      </c>
      <c r="AC358" s="34">
        <f t="shared" si="554"/>
        <v>0</v>
      </c>
      <c r="AD358" s="34">
        <f t="shared" si="554"/>
        <v>32525</v>
      </c>
      <c r="AE358" s="34">
        <f t="shared" ref="AE358:AJ358" si="555">AE359+AE361</f>
        <v>0</v>
      </c>
      <c r="AF358" s="34">
        <f t="shared" si="555"/>
        <v>0</v>
      </c>
      <c r="AG358" s="34">
        <f t="shared" si="555"/>
        <v>0</v>
      </c>
      <c r="AH358" s="34">
        <f t="shared" si="555"/>
        <v>22283</v>
      </c>
      <c r="AI358" s="34">
        <f t="shared" si="555"/>
        <v>0</v>
      </c>
      <c r="AJ358" s="34">
        <f t="shared" si="555"/>
        <v>32525</v>
      </c>
      <c r="AK358" s="108">
        <f t="shared" ref="AK358:AP358" si="556">AK359+AK361</f>
        <v>0</v>
      </c>
      <c r="AL358" s="108">
        <f t="shared" si="556"/>
        <v>0</v>
      </c>
      <c r="AM358" s="108">
        <f t="shared" si="556"/>
        <v>0</v>
      </c>
      <c r="AN358" s="34">
        <f t="shared" si="556"/>
        <v>22283</v>
      </c>
      <c r="AO358" s="34">
        <f t="shared" si="556"/>
        <v>0</v>
      </c>
      <c r="AP358" s="34">
        <f t="shared" si="556"/>
        <v>32525</v>
      </c>
      <c r="AQ358" s="108">
        <f t="shared" ref="AQ358:AV358" si="557">AQ359+AQ361</f>
        <v>0</v>
      </c>
      <c r="AR358" s="108">
        <f t="shared" si="557"/>
        <v>0</v>
      </c>
      <c r="AS358" s="108">
        <f t="shared" si="557"/>
        <v>0</v>
      </c>
      <c r="AT358" s="34">
        <f t="shared" si="557"/>
        <v>22283</v>
      </c>
      <c r="AU358" s="34">
        <f t="shared" si="557"/>
        <v>0</v>
      </c>
      <c r="AV358" s="34">
        <f t="shared" si="557"/>
        <v>32525</v>
      </c>
    </row>
    <row r="359" spans="1:48" s="8" customFormat="1" ht="33">
      <c r="A359" s="83" t="s">
        <v>437</v>
      </c>
      <c r="B359" s="48" t="s">
        <v>60</v>
      </c>
      <c r="C359" s="48" t="s">
        <v>48</v>
      </c>
      <c r="D359" s="48" t="s">
        <v>379</v>
      </c>
      <c r="E359" s="32" t="s">
        <v>79</v>
      </c>
      <c r="F359" s="34">
        <f t="shared" ref="F359:AV359" si="558">F360</f>
        <v>3842</v>
      </c>
      <c r="G359" s="34">
        <f t="shared" si="558"/>
        <v>10402</v>
      </c>
      <c r="H359" s="34">
        <f t="shared" si="558"/>
        <v>0</v>
      </c>
      <c r="I359" s="34">
        <f t="shared" si="558"/>
        <v>0</v>
      </c>
      <c r="J359" s="34">
        <f t="shared" si="558"/>
        <v>3842</v>
      </c>
      <c r="K359" s="34"/>
      <c r="L359" s="34">
        <f t="shared" si="558"/>
        <v>10402</v>
      </c>
      <c r="M359" s="34">
        <f t="shared" si="558"/>
        <v>0</v>
      </c>
      <c r="N359" s="34">
        <f t="shared" si="558"/>
        <v>0</v>
      </c>
      <c r="O359" s="34">
        <f t="shared" si="558"/>
        <v>0</v>
      </c>
      <c r="P359" s="34">
        <f t="shared" si="558"/>
        <v>3842</v>
      </c>
      <c r="Q359" s="34">
        <f t="shared" si="558"/>
        <v>0</v>
      </c>
      <c r="R359" s="34">
        <f t="shared" si="558"/>
        <v>10402</v>
      </c>
      <c r="S359" s="34">
        <f t="shared" si="558"/>
        <v>0</v>
      </c>
      <c r="T359" s="34">
        <f t="shared" si="558"/>
        <v>0</v>
      </c>
      <c r="U359" s="34">
        <f t="shared" si="558"/>
        <v>0</v>
      </c>
      <c r="V359" s="34">
        <f t="shared" si="558"/>
        <v>3842</v>
      </c>
      <c r="W359" s="34">
        <f t="shared" si="558"/>
        <v>0</v>
      </c>
      <c r="X359" s="34">
        <f t="shared" si="558"/>
        <v>10402</v>
      </c>
      <c r="Y359" s="34">
        <f t="shared" si="558"/>
        <v>0</v>
      </c>
      <c r="Z359" s="34">
        <f t="shared" si="558"/>
        <v>0</v>
      </c>
      <c r="AA359" s="34">
        <f t="shared" si="558"/>
        <v>0</v>
      </c>
      <c r="AB359" s="34">
        <f t="shared" si="558"/>
        <v>3842</v>
      </c>
      <c r="AC359" s="34">
        <f t="shared" si="558"/>
        <v>0</v>
      </c>
      <c r="AD359" s="34">
        <f t="shared" si="558"/>
        <v>10402</v>
      </c>
      <c r="AE359" s="34">
        <f t="shared" si="558"/>
        <v>0</v>
      </c>
      <c r="AF359" s="34">
        <f t="shared" si="558"/>
        <v>0</v>
      </c>
      <c r="AG359" s="34">
        <f t="shared" si="558"/>
        <v>0</v>
      </c>
      <c r="AH359" s="34">
        <f t="shared" si="558"/>
        <v>3842</v>
      </c>
      <c r="AI359" s="34">
        <f t="shared" si="558"/>
        <v>0</v>
      </c>
      <c r="AJ359" s="34">
        <f t="shared" si="558"/>
        <v>10402</v>
      </c>
      <c r="AK359" s="108">
        <f t="shared" si="558"/>
        <v>0</v>
      </c>
      <c r="AL359" s="108">
        <f t="shared" si="558"/>
        <v>0</v>
      </c>
      <c r="AM359" s="108">
        <f t="shared" si="558"/>
        <v>0</v>
      </c>
      <c r="AN359" s="34">
        <f t="shared" si="558"/>
        <v>3842</v>
      </c>
      <c r="AO359" s="34">
        <f t="shared" si="558"/>
        <v>0</v>
      </c>
      <c r="AP359" s="34">
        <f t="shared" si="558"/>
        <v>10402</v>
      </c>
      <c r="AQ359" s="108">
        <f t="shared" si="558"/>
        <v>0</v>
      </c>
      <c r="AR359" s="108">
        <f t="shared" si="558"/>
        <v>0</v>
      </c>
      <c r="AS359" s="108">
        <f t="shared" si="558"/>
        <v>0</v>
      </c>
      <c r="AT359" s="34">
        <f t="shared" si="558"/>
        <v>3842</v>
      </c>
      <c r="AU359" s="34">
        <f t="shared" si="558"/>
        <v>0</v>
      </c>
      <c r="AV359" s="34">
        <f t="shared" si="558"/>
        <v>10402</v>
      </c>
    </row>
    <row r="360" spans="1:48" s="8" customFormat="1" ht="49.5">
      <c r="A360" s="42" t="s">
        <v>200</v>
      </c>
      <c r="B360" s="48" t="s">
        <v>60</v>
      </c>
      <c r="C360" s="48" t="s">
        <v>48</v>
      </c>
      <c r="D360" s="48" t="s">
        <v>379</v>
      </c>
      <c r="E360" s="32" t="s">
        <v>175</v>
      </c>
      <c r="F360" s="34">
        <f>180+3662</f>
        <v>3842</v>
      </c>
      <c r="G360" s="34">
        <f>187+3688+6527</f>
        <v>10402</v>
      </c>
      <c r="H360" s="34"/>
      <c r="I360" s="34"/>
      <c r="J360" s="34">
        <f>F360+H360</f>
        <v>3842</v>
      </c>
      <c r="K360" s="34"/>
      <c r="L360" s="34">
        <f>G360+I360</f>
        <v>10402</v>
      </c>
      <c r="M360" s="88"/>
      <c r="N360" s="88"/>
      <c r="O360" s="88"/>
      <c r="P360" s="34">
        <f>J360+M360</f>
        <v>3842</v>
      </c>
      <c r="Q360" s="34">
        <f>K360+N360</f>
        <v>0</v>
      </c>
      <c r="R360" s="34">
        <f>L360+O360</f>
        <v>10402</v>
      </c>
      <c r="S360" s="88"/>
      <c r="T360" s="88"/>
      <c r="U360" s="88"/>
      <c r="V360" s="34">
        <f>P360+S360</f>
        <v>3842</v>
      </c>
      <c r="W360" s="34">
        <f>Q360+T360</f>
        <v>0</v>
      </c>
      <c r="X360" s="34">
        <f>R360+U360</f>
        <v>10402</v>
      </c>
      <c r="Y360" s="88"/>
      <c r="Z360" s="88"/>
      <c r="AA360" s="88"/>
      <c r="AB360" s="34">
        <f>V360+Y360</f>
        <v>3842</v>
      </c>
      <c r="AC360" s="34">
        <f>W360+Z360</f>
        <v>0</v>
      </c>
      <c r="AD360" s="34">
        <f>X360+AA360</f>
        <v>10402</v>
      </c>
      <c r="AE360" s="88"/>
      <c r="AF360" s="88"/>
      <c r="AG360" s="88"/>
      <c r="AH360" s="34">
        <f>AB360+AE360</f>
        <v>3842</v>
      </c>
      <c r="AI360" s="34">
        <f>AC360+AF360</f>
        <v>0</v>
      </c>
      <c r="AJ360" s="34">
        <f>AD360+AG360</f>
        <v>10402</v>
      </c>
      <c r="AK360" s="130"/>
      <c r="AL360" s="130"/>
      <c r="AM360" s="130"/>
      <c r="AN360" s="34">
        <f>AH360+AK360</f>
        <v>3842</v>
      </c>
      <c r="AO360" s="34">
        <f>AI360+AL360</f>
        <v>0</v>
      </c>
      <c r="AP360" s="34">
        <f>AJ360+AM360</f>
        <v>10402</v>
      </c>
      <c r="AQ360" s="130"/>
      <c r="AR360" s="130"/>
      <c r="AS360" s="130"/>
      <c r="AT360" s="34">
        <f>AN360+AQ360</f>
        <v>3842</v>
      </c>
      <c r="AU360" s="34">
        <f>AO360+AR360</f>
        <v>0</v>
      </c>
      <c r="AV360" s="34">
        <f>AP360+AS360</f>
        <v>10402</v>
      </c>
    </row>
    <row r="361" spans="1:48" s="8" customFormat="1" ht="19.5" customHeight="1">
      <c r="A361" s="35" t="s">
        <v>98</v>
      </c>
      <c r="B361" s="48" t="s">
        <v>60</v>
      </c>
      <c r="C361" s="48" t="s">
        <v>48</v>
      </c>
      <c r="D361" s="48" t="s">
        <v>379</v>
      </c>
      <c r="E361" s="32" t="s">
        <v>99</v>
      </c>
      <c r="F361" s="34">
        <f>F363+F362</f>
        <v>18441</v>
      </c>
      <c r="G361" s="34">
        <f>G363+G362</f>
        <v>22123</v>
      </c>
      <c r="H361" s="34">
        <f>H363+H362</f>
        <v>0</v>
      </c>
      <c r="I361" s="34">
        <f>I363+I362</f>
        <v>0</v>
      </c>
      <c r="J361" s="34">
        <f>J363+J362</f>
        <v>18441</v>
      </c>
      <c r="K361" s="34"/>
      <c r="L361" s="34">
        <f>L363+L362</f>
        <v>22123</v>
      </c>
      <c r="M361" s="34">
        <f t="shared" ref="M361:R361" si="559">M363+M362</f>
        <v>0</v>
      </c>
      <c r="N361" s="34">
        <f t="shared" si="559"/>
        <v>0</v>
      </c>
      <c r="O361" s="34">
        <f t="shared" si="559"/>
        <v>0</v>
      </c>
      <c r="P361" s="34">
        <f t="shared" si="559"/>
        <v>18441</v>
      </c>
      <c r="Q361" s="34">
        <f t="shared" si="559"/>
        <v>0</v>
      </c>
      <c r="R361" s="34">
        <f t="shared" si="559"/>
        <v>22123</v>
      </c>
      <c r="S361" s="34">
        <f t="shared" ref="S361:X361" si="560">S363+S362</f>
        <v>0</v>
      </c>
      <c r="T361" s="34">
        <f t="shared" si="560"/>
        <v>0</v>
      </c>
      <c r="U361" s="34">
        <f t="shared" si="560"/>
        <v>0</v>
      </c>
      <c r="V361" s="34">
        <f t="shared" si="560"/>
        <v>18441</v>
      </c>
      <c r="W361" s="34">
        <f t="shared" si="560"/>
        <v>0</v>
      </c>
      <c r="X361" s="34">
        <f t="shared" si="560"/>
        <v>22123</v>
      </c>
      <c r="Y361" s="34">
        <f t="shared" ref="Y361:AD361" si="561">Y363+Y362</f>
        <v>0</v>
      </c>
      <c r="Z361" s="34">
        <f t="shared" si="561"/>
        <v>0</v>
      </c>
      <c r="AA361" s="34">
        <f t="shared" si="561"/>
        <v>0</v>
      </c>
      <c r="AB361" s="34">
        <f t="shared" si="561"/>
        <v>18441</v>
      </c>
      <c r="AC361" s="34">
        <f t="shared" si="561"/>
        <v>0</v>
      </c>
      <c r="AD361" s="34">
        <f t="shared" si="561"/>
        <v>22123</v>
      </c>
      <c r="AE361" s="34">
        <f t="shared" ref="AE361:AJ361" si="562">AE363+AE362</f>
        <v>0</v>
      </c>
      <c r="AF361" s="34">
        <f t="shared" si="562"/>
        <v>0</v>
      </c>
      <c r="AG361" s="34">
        <f t="shared" si="562"/>
        <v>0</v>
      </c>
      <c r="AH361" s="34">
        <f t="shared" si="562"/>
        <v>18441</v>
      </c>
      <c r="AI361" s="34">
        <f t="shared" si="562"/>
        <v>0</v>
      </c>
      <c r="AJ361" s="34">
        <f t="shared" si="562"/>
        <v>22123</v>
      </c>
      <c r="AK361" s="108">
        <f t="shared" ref="AK361:AP361" si="563">AK363+AK362</f>
        <v>0</v>
      </c>
      <c r="AL361" s="108">
        <f t="shared" si="563"/>
        <v>0</v>
      </c>
      <c r="AM361" s="108">
        <f t="shared" si="563"/>
        <v>0</v>
      </c>
      <c r="AN361" s="34">
        <f t="shared" si="563"/>
        <v>18441</v>
      </c>
      <c r="AO361" s="34">
        <f t="shared" si="563"/>
        <v>0</v>
      </c>
      <c r="AP361" s="34">
        <f t="shared" si="563"/>
        <v>22123</v>
      </c>
      <c r="AQ361" s="108">
        <f t="shared" ref="AQ361:AV361" si="564">AQ363+AQ362</f>
        <v>0</v>
      </c>
      <c r="AR361" s="108">
        <f t="shared" si="564"/>
        <v>0</v>
      </c>
      <c r="AS361" s="108">
        <f t="shared" si="564"/>
        <v>0</v>
      </c>
      <c r="AT361" s="34">
        <f t="shared" si="564"/>
        <v>18441</v>
      </c>
      <c r="AU361" s="34">
        <f t="shared" si="564"/>
        <v>0</v>
      </c>
      <c r="AV361" s="34">
        <f t="shared" si="564"/>
        <v>22123</v>
      </c>
    </row>
    <row r="362" spans="1:48" s="8" customFormat="1" ht="75" customHeight="1">
      <c r="A362" s="44" t="s">
        <v>436</v>
      </c>
      <c r="B362" s="48" t="s">
        <v>60</v>
      </c>
      <c r="C362" s="48" t="s">
        <v>48</v>
      </c>
      <c r="D362" s="48" t="s">
        <v>379</v>
      </c>
      <c r="E362" s="32" t="s">
        <v>198</v>
      </c>
      <c r="F362" s="34"/>
      <c r="G362" s="34">
        <v>3682</v>
      </c>
      <c r="H362" s="34"/>
      <c r="I362" s="34"/>
      <c r="J362" s="34">
        <f>F362+H362</f>
        <v>0</v>
      </c>
      <c r="K362" s="34"/>
      <c r="L362" s="34">
        <f>G362+I362</f>
        <v>3682</v>
      </c>
      <c r="M362" s="88"/>
      <c r="N362" s="88"/>
      <c r="O362" s="88"/>
      <c r="P362" s="34">
        <f t="shared" ref="P362:P363" si="565">J362+M362</f>
        <v>0</v>
      </c>
      <c r="Q362" s="34">
        <f t="shared" ref="Q362:Q363" si="566">K362+N362</f>
        <v>0</v>
      </c>
      <c r="R362" s="34">
        <f t="shared" ref="R362:R363" si="567">L362+O362</f>
        <v>3682</v>
      </c>
      <c r="S362" s="88"/>
      <c r="T362" s="88"/>
      <c r="U362" s="88"/>
      <c r="V362" s="34">
        <f t="shared" ref="V362:V363" si="568">P362+S362</f>
        <v>0</v>
      </c>
      <c r="W362" s="34">
        <f t="shared" ref="W362:W363" si="569">Q362+T362</f>
        <v>0</v>
      </c>
      <c r="X362" s="34">
        <f t="shared" ref="X362:X363" si="570">R362+U362</f>
        <v>3682</v>
      </c>
      <c r="Y362" s="88"/>
      <c r="Z362" s="88"/>
      <c r="AA362" s="88"/>
      <c r="AB362" s="34">
        <f t="shared" ref="AB362:AB363" si="571">V362+Y362</f>
        <v>0</v>
      </c>
      <c r="AC362" s="34">
        <f t="shared" ref="AC362:AC363" si="572">W362+Z362</f>
        <v>0</v>
      </c>
      <c r="AD362" s="34">
        <f t="shared" ref="AD362:AD363" si="573">X362+AA362</f>
        <v>3682</v>
      </c>
      <c r="AE362" s="88"/>
      <c r="AF362" s="88"/>
      <c r="AG362" s="88"/>
      <c r="AH362" s="34">
        <f t="shared" ref="AH362:AH363" si="574">AB362+AE362</f>
        <v>0</v>
      </c>
      <c r="AI362" s="34">
        <f t="shared" ref="AI362:AI363" si="575">AC362+AF362</f>
        <v>0</v>
      </c>
      <c r="AJ362" s="34">
        <f t="shared" ref="AJ362:AJ363" si="576">AD362+AG362</f>
        <v>3682</v>
      </c>
      <c r="AK362" s="130"/>
      <c r="AL362" s="130"/>
      <c r="AM362" s="130"/>
      <c r="AN362" s="34">
        <f t="shared" ref="AN362:AN363" si="577">AH362+AK362</f>
        <v>0</v>
      </c>
      <c r="AO362" s="34">
        <f t="shared" ref="AO362:AO363" si="578">AI362+AL362</f>
        <v>0</v>
      </c>
      <c r="AP362" s="34">
        <f t="shared" ref="AP362:AP363" si="579">AJ362+AM362</f>
        <v>3682</v>
      </c>
      <c r="AQ362" s="130"/>
      <c r="AR362" s="130"/>
      <c r="AS362" s="130"/>
      <c r="AT362" s="34">
        <f t="shared" ref="AT362:AT363" si="580">AN362+AQ362</f>
        <v>0</v>
      </c>
      <c r="AU362" s="34">
        <f t="shared" ref="AU362:AU363" si="581">AO362+AR362</f>
        <v>0</v>
      </c>
      <c r="AV362" s="34">
        <f t="shared" ref="AV362:AV363" si="582">AP362+AS362</f>
        <v>3682</v>
      </c>
    </row>
    <row r="363" spans="1:48" s="8" customFormat="1" ht="30" customHeight="1">
      <c r="A363" s="35" t="s">
        <v>192</v>
      </c>
      <c r="B363" s="48" t="s">
        <v>60</v>
      </c>
      <c r="C363" s="48" t="s">
        <v>48</v>
      </c>
      <c r="D363" s="48" t="s">
        <v>379</v>
      </c>
      <c r="E363" s="32" t="s">
        <v>177</v>
      </c>
      <c r="F363" s="34">
        <v>18441</v>
      </c>
      <c r="G363" s="34">
        <v>18441</v>
      </c>
      <c r="H363" s="34"/>
      <c r="I363" s="34"/>
      <c r="J363" s="34">
        <f>F363+H363</f>
        <v>18441</v>
      </c>
      <c r="K363" s="34"/>
      <c r="L363" s="34">
        <f>G363+I363</f>
        <v>18441</v>
      </c>
      <c r="M363" s="88"/>
      <c r="N363" s="88"/>
      <c r="O363" s="88"/>
      <c r="P363" s="34">
        <f t="shared" si="565"/>
        <v>18441</v>
      </c>
      <c r="Q363" s="34">
        <f t="shared" si="566"/>
        <v>0</v>
      </c>
      <c r="R363" s="34">
        <f t="shared" si="567"/>
        <v>18441</v>
      </c>
      <c r="S363" s="88"/>
      <c r="T363" s="88"/>
      <c r="U363" s="88"/>
      <c r="V363" s="34">
        <f t="shared" si="568"/>
        <v>18441</v>
      </c>
      <c r="W363" s="34">
        <f t="shared" si="569"/>
        <v>0</v>
      </c>
      <c r="X363" s="34">
        <f t="shared" si="570"/>
        <v>18441</v>
      </c>
      <c r="Y363" s="88"/>
      <c r="Z363" s="88"/>
      <c r="AA363" s="88"/>
      <c r="AB363" s="34">
        <f t="shared" si="571"/>
        <v>18441</v>
      </c>
      <c r="AC363" s="34">
        <f t="shared" si="572"/>
        <v>0</v>
      </c>
      <c r="AD363" s="34">
        <f t="shared" si="573"/>
        <v>18441</v>
      </c>
      <c r="AE363" s="88"/>
      <c r="AF363" s="88"/>
      <c r="AG363" s="88"/>
      <c r="AH363" s="34">
        <f t="shared" si="574"/>
        <v>18441</v>
      </c>
      <c r="AI363" s="34">
        <f t="shared" si="575"/>
        <v>0</v>
      </c>
      <c r="AJ363" s="34">
        <f t="shared" si="576"/>
        <v>18441</v>
      </c>
      <c r="AK363" s="130"/>
      <c r="AL363" s="130"/>
      <c r="AM363" s="130"/>
      <c r="AN363" s="34">
        <f t="shared" si="577"/>
        <v>18441</v>
      </c>
      <c r="AO363" s="34">
        <f t="shared" si="578"/>
        <v>0</v>
      </c>
      <c r="AP363" s="34">
        <f t="shared" si="579"/>
        <v>18441</v>
      </c>
      <c r="AQ363" s="130"/>
      <c r="AR363" s="130"/>
      <c r="AS363" s="130"/>
      <c r="AT363" s="34">
        <f t="shared" si="580"/>
        <v>18441</v>
      </c>
      <c r="AU363" s="34">
        <f t="shared" si="581"/>
        <v>0</v>
      </c>
      <c r="AV363" s="34">
        <f t="shared" si="582"/>
        <v>18441</v>
      </c>
    </row>
    <row r="364" spans="1:48" s="9" customFormat="1" ht="16.5">
      <c r="A364" s="31"/>
      <c r="B364" s="32"/>
      <c r="C364" s="32"/>
      <c r="D364" s="52"/>
      <c r="E364" s="32"/>
      <c r="F364" s="89"/>
      <c r="G364" s="89"/>
      <c r="H364" s="89"/>
      <c r="I364" s="89"/>
      <c r="J364" s="89"/>
      <c r="K364" s="89"/>
      <c r="L364" s="89"/>
      <c r="M364" s="89"/>
      <c r="N364" s="89"/>
      <c r="O364" s="89"/>
      <c r="P364" s="89"/>
      <c r="Q364" s="89"/>
      <c r="R364" s="89"/>
      <c r="S364" s="89"/>
      <c r="T364" s="89"/>
      <c r="U364" s="89"/>
      <c r="V364" s="89"/>
      <c r="W364" s="89"/>
      <c r="X364" s="89"/>
      <c r="Y364" s="89"/>
      <c r="Z364" s="89"/>
      <c r="AA364" s="89"/>
      <c r="AB364" s="89"/>
      <c r="AC364" s="89"/>
      <c r="AD364" s="89"/>
      <c r="AE364" s="89"/>
      <c r="AF364" s="89"/>
      <c r="AG364" s="89"/>
      <c r="AH364" s="89"/>
      <c r="AI364" s="89"/>
      <c r="AJ364" s="89"/>
      <c r="AK364" s="118"/>
      <c r="AL364" s="118"/>
      <c r="AM364" s="118"/>
      <c r="AN364" s="89"/>
      <c r="AO364" s="89"/>
      <c r="AP364" s="89"/>
      <c r="AQ364" s="118"/>
      <c r="AR364" s="118"/>
      <c r="AS364" s="118"/>
      <c r="AT364" s="89"/>
      <c r="AU364" s="89"/>
      <c r="AV364" s="89"/>
    </row>
    <row r="365" spans="1:48" s="10" customFormat="1" ht="18.75">
      <c r="A365" s="38" t="s">
        <v>29</v>
      </c>
      <c r="B365" s="28" t="s">
        <v>60</v>
      </c>
      <c r="C365" s="28" t="s">
        <v>49</v>
      </c>
      <c r="D365" s="39"/>
      <c r="E365" s="28"/>
      <c r="F365" s="40">
        <f>F366+F371</f>
        <v>19686</v>
      </c>
      <c r="G365" s="40">
        <f>G366+G371</f>
        <v>19755</v>
      </c>
      <c r="H365" s="40">
        <f>H366+H371</f>
        <v>0</v>
      </c>
      <c r="I365" s="40">
        <f>I366+I371</f>
        <v>0</v>
      </c>
      <c r="J365" s="40">
        <f>J366+J371</f>
        <v>19686</v>
      </c>
      <c r="K365" s="40"/>
      <c r="L365" s="40">
        <f>L366+L371</f>
        <v>19755</v>
      </c>
      <c r="M365" s="40">
        <f t="shared" ref="M365:R365" si="583">M366+M371</f>
        <v>0</v>
      </c>
      <c r="N365" s="40">
        <f t="shared" si="583"/>
        <v>0</v>
      </c>
      <c r="O365" s="40">
        <f t="shared" si="583"/>
        <v>0</v>
      </c>
      <c r="P365" s="40">
        <f t="shared" si="583"/>
        <v>19686</v>
      </c>
      <c r="Q365" s="40">
        <f t="shared" si="583"/>
        <v>0</v>
      </c>
      <c r="R365" s="40">
        <f t="shared" si="583"/>
        <v>19755</v>
      </c>
      <c r="S365" s="40">
        <f t="shared" ref="S365:X365" si="584">S366+S371</f>
        <v>0</v>
      </c>
      <c r="T365" s="40">
        <f t="shared" si="584"/>
        <v>0</v>
      </c>
      <c r="U365" s="40">
        <f t="shared" si="584"/>
        <v>0</v>
      </c>
      <c r="V365" s="40">
        <f t="shared" si="584"/>
        <v>19686</v>
      </c>
      <c r="W365" s="40">
        <f t="shared" si="584"/>
        <v>0</v>
      </c>
      <c r="X365" s="40">
        <f t="shared" si="584"/>
        <v>19755</v>
      </c>
      <c r="Y365" s="40">
        <f t="shared" ref="Y365:AD365" si="585">Y366+Y371</f>
        <v>0</v>
      </c>
      <c r="Z365" s="40">
        <f t="shared" si="585"/>
        <v>0</v>
      </c>
      <c r="AA365" s="40">
        <f t="shared" si="585"/>
        <v>0</v>
      </c>
      <c r="AB365" s="40">
        <f t="shared" si="585"/>
        <v>19686</v>
      </c>
      <c r="AC365" s="40">
        <f t="shared" si="585"/>
        <v>0</v>
      </c>
      <c r="AD365" s="40">
        <f t="shared" si="585"/>
        <v>19755</v>
      </c>
      <c r="AE365" s="40">
        <f t="shared" ref="AE365:AJ365" si="586">AE366+AE371</f>
        <v>0</v>
      </c>
      <c r="AF365" s="40">
        <f t="shared" si="586"/>
        <v>0</v>
      </c>
      <c r="AG365" s="40">
        <f t="shared" si="586"/>
        <v>0</v>
      </c>
      <c r="AH365" s="40">
        <f t="shared" si="586"/>
        <v>19686</v>
      </c>
      <c r="AI365" s="40">
        <f t="shared" si="586"/>
        <v>0</v>
      </c>
      <c r="AJ365" s="40">
        <f t="shared" si="586"/>
        <v>19755</v>
      </c>
      <c r="AK365" s="127">
        <f t="shared" ref="AK365:AP365" si="587">AK366+AK371</f>
        <v>0</v>
      </c>
      <c r="AL365" s="127">
        <f t="shared" si="587"/>
        <v>0</v>
      </c>
      <c r="AM365" s="127">
        <f t="shared" si="587"/>
        <v>0</v>
      </c>
      <c r="AN365" s="40">
        <f t="shared" si="587"/>
        <v>19686</v>
      </c>
      <c r="AO365" s="40">
        <f t="shared" si="587"/>
        <v>0</v>
      </c>
      <c r="AP365" s="40">
        <f t="shared" si="587"/>
        <v>19755</v>
      </c>
      <c r="AQ365" s="127">
        <f t="shared" ref="AQ365:AV365" si="588">AQ366+AQ371</f>
        <v>0</v>
      </c>
      <c r="AR365" s="127">
        <f t="shared" si="588"/>
        <v>0</v>
      </c>
      <c r="AS365" s="127">
        <f t="shared" si="588"/>
        <v>0</v>
      </c>
      <c r="AT365" s="40">
        <f t="shared" si="588"/>
        <v>19686</v>
      </c>
      <c r="AU365" s="40">
        <f t="shared" si="588"/>
        <v>0</v>
      </c>
      <c r="AV365" s="40">
        <f t="shared" si="588"/>
        <v>19755</v>
      </c>
    </row>
    <row r="366" spans="1:48" s="10" customFormat="1" ht="49.5">
      <c r="A366" s="31" t="s">
        <v>205</v>
      </c>
      <c r="B366" s="32" t="s">
        <v>60</v>
      </c>
      <c r="C366" s="32" t="s">
        <v>49</v>
      </c>
      <c r="D366" s="43" t="s">
        <v>388</v>
      </c>
      <c r="E366" s="32"/>
      <c r="F366" s="70">
        <f t="shared" ref="F366:U369" si="589">F367</f>
        <v>1318</v>
      </c>
      <c r="G366" s="70">
        <f t="shared" si="589"/>
        <v>0</v>
      </c>
      <c r="H366" s="70">
        <f t="shared" si="589"/>
        <v>0</v>
      </c>
      <c r="I366" s="70">
        <f t="shared" si="589"/>
        <v>0</v>
      </c>
      <c r="J366" s="70">
        <f t="shared" si="589"/>
        <v>1318</v>
      </c>
      <c r="K366" s="70"/>
      <c r="L366" s="70">
        <f t="shared" si="589"/>
        <v>0</v>
      </c>
      <c r="M366" s="70">
        <f t="shared" si="589"/>
        <v>0</v>
      </c>
      <c r="N366" s="70">
        <f t="shared" si="589"/>
        <v>0</v>
      </c>
      <c r="O366" s="70">
        <f t="shared" si="589"/>
        <v>0</v>
      </c>
      <c r="P366" s="70">
        <f t="shared" si="589"/>
        <v>1318</v>
      </c>
      <c r="Q366" s="70">
        <f t="shared" si="589"/>
        <v>0</v>
      </c>
      <c r="R366" s="70">
        <f t="shared" si="589"/>
        <v>0</v>
      </c>
      <c r="S366" s="70">
        <f t="shared" si="589"/>
        <v>0</v>
      </c>
      <c r="T366" s="70">
        <f t="shared" si="589"/>
        <v>0</v>
      </c>
      <c r="U366" s="70">
        <f t="shared" si="589"/>
        <v>0</v>
      </c>
      <c r="V366" s="70">
        <f t="shared" ref="S366:AH369" si="590">V367</f>
        <v>1318</v>
      </c>
      <c r="W366" s="70">
        <f t="shared" si="590"/>
        <v>0</v>
      </c>
      <c r="X366" s="70">
        <f t="shared" si="590"/>
        <v>0</v>
      </c>
      <c r="Y366" s="70">
        <f t="shared" si="590"/>
        <v>0</v>
      </c>
      <c r="Z366" s="70">
        <f t="shared" si="590"/>
        <v>0</v>
      </c>
      <c r="AA366" s="70">
        <f t="shared" si="590"/>
        <v>0</v>
      </c>
      <c r="AB366" s="70">
        <f t="shared" si="590"/>
        <v>1318</v>
      </c>
      <c r="AC366" s="70">
        <f t="shared" si="590"/>
        <v>0</v>
      </c>
      <c r="AD366" s="70">
        <f t="shared" si="590"/>
        <v>0</v>
      </c>
      <c r="AE366" s="70">
        <f t="shared" si="590"/>
        <v>0</v>
      </c>
      <c r="AF366" s="70">
        <f t="shared" si="590"/>
        <v>0</v>
      </c>
      <c r="AG366" s="70">
        <f t="shared" si="590"/>
        <v>0</v>
      </c>
      <c r="AH366" s="70">
        <f t="shared" si="590"/>
        <v>1318</v>
      </c>
      <c r="AI366" s="70">
        <f t="shared" ref="AH366:AV369" si="591">AI367</f>
        <v>0</v>
      </c>
      <c r="AJ366" s="70">
        <f t="shared" si="591"/>
        <v>0</v>
      </c>
      <c r="AK366" s="128">
        <f t="shared" si="591"/>
        <v>0</v>
      </c>
      <c r="AL366" s="128">
        <f t="shared" si="591"/>
        <v>0</v>
      </c>
      <c r="AM366" s="128">
        <f t="shared" si="591"/>
        <v>0</v>
      </c>
      <c r="AN366" s="70">
        <f t="shared" si="591"/>
        <v>1318</v>
      </c>
      <c r="AO366" s="70">
        <f t="shared" si="591"/>
        <v>0</v>
      </c>
      <c r="AP366" s="70">
        <f t="shared" si="591"/>
        <v>0</v>
      </c>
      <c r="AQ366" s="128">
        <f t="shared" si="591"/>
        <v>0</v>
      </c>
      <c r="AR366" s="128">
        <f t="shared" si="591"/>
        <v>0</v>
      </c>
      <c r="AS366" s="128">
        <f t="shared" si="591"/>
        <v>0</v>
      </c>
      <c r="AT366" s="70">
        <f t="shared" si="591"/>
        <v>1318</v>
      </c>
      <c r="AU366" s="70">
        <f t="shared" si="591"/>
        <v>0</v>
      </c>
      <c r="AV366" s="70">
        <f t="shared" si="591"/>
        <v>0</v>
      </c>
    </row>
    <row r="367" spans="1:48" s="10" customFormat="1" ht="18" customHeight="1">
      <c r="A367" s="72" t="s">
        <v>77</v>
      </c>
      <c r="B367" s="32" t="s">
        <v>60</v>
      </c>
      <c r="C367" s="32" t="s">
        <v>49</v>
      </c>
      <c r="D367" s="43" t="s">
        <v>389</v>
      </c>
      <c r="E367" s="32"/>
      <c r="F367" s="70">
        <f t="shared" si="589"/>
        <v>1318</v>
      </c>
      <c r="G367" s="70">
        <f t="shared" si="589"/>
        <v>0</v>
      </c>
      <c r="H367" s="70">
        <f t="shared" si="589"/>
        <v>0</v>
      </c>
      <c r="I367" s="70">
        <f t="shared" si="589"/>
        <v>0</v>
      </c>
      <c r="J367" s="70">
        <f t="shared" si="589"/>
        <v>1318</v>
      </c>
      <c r="K367" s="70"/>
      <c r="L367" s="70">
        <f t="shared" si="589"/>
        <v>0</v>
      </c>
      <c r="M367" s="70">
        <f t="shared" si="589"/>
        <v>0</v>
      </c>
      <c r="N367" s="70">
        <f t="shared" si="589"/>
        <v>0</v>
      </c>
      <c r="O367" s="70">
        <f t="shared" si="589"/>
        <v>0</v>
      </c>
      <c r="P367" s="70">
        <f t="shared" si="589"/>
        <v>1318</v>
      </c>
      <c r="Q367" s="70">
        <f t="shared" si="589"/>
        <v>0</v>
      </c>
      <c r="R367" s="70">
        <f t="shared" si="589"/>
        <v>0</v>
      </c>
      <c r="S367" s="70">
        <f t="shared" si="590"/>
        <v>0</v>
      </c>
      <c r="T367" s="70">
        <f t="shared" si="590"/>
        <v>0</v>
      </c>
      <c r="U367" s="70">
        <f t="shared" si="590"/>
        <v>0</v>
      </c>
      <c r="V367" s="70">
        <f t="shared" si="590"/>
        <v>1318</v>
      </c>
      <c r="W367" s="70">
        <f t="shared" si="590"/>
        <v>0</v>
      </c>
      <c r="X367" s="70">
        <f t="shared" si="590"/>
        <v>0</v>
      </c>
      <c r="Y367" s="70">
        <f t="shared" si="590"/>
        <v>0</v>
      </c>
      <c r="Z367" s="70">
        <f t="shared" si="590"/>
        <v>0</v>
      </c>
      <c r="AA367" s="70">
        <f t="shared" si="590"/>
        <v>0</v>
      </c>
      <c r="AB367" s="70">
        <f t="shared" si="590"/>
        <v>1318</v>
      </c>
      <c r="AC367" s="70">
        <f t="shared" si="590"/>
        <v>0</v>
      </c>
      <c r="AD367" s="70">
        <f t="shared" si="590"/>
        <v>0</v>
      </c>
      <c r="AE367" s="70">
        <f t="shared" si="590"/>
        <v>0</v>
      </c>
      <c r="AF367" s="70">
        <f t="shared" si="590"/>
        <v>0</v>
      </c>
      <c r="AG367" s="70">
        <f t="shared" si="590"/>
        <v>0</v>
      </c>
      <c r="AH367" s="70">
        <f t="shared" si="591"/>
        <v>1318</v>
      </c>
      <c r="AI367" s="70">
        <f t="shared" si="591"/>
        <v>0</v>
      </c>
      <c r="AJ367" s="70">
        <f t="shared" si="591"/>
        <v>0</v>
      </c>
      <c r="AK367" s="128">
        <f t="shared" si="591"/>
        <v>0</v>
      </c>
      <c r="AL367" s="128">
        <f t="shared" si="591"/>
        <v>0</v>
      </c>
      <c r="AM367" s="128">
        <f t="shared" si="591"/>
        <v>0</v>
      </c>
      <c r="AN367" s="70">
        <f t="shared" si="591"/>
        <v>1318</v>
      </c>
      <c r="AO367" s="70">
        <f t="shared" si="591"/>
        <v>0</v>
      </c>
      <c r="AP367" s="70">
        <f t="shared" si="591"/>
        <v>0</v>
      </c>
      <c r="AQ367" s="128">
        <f t="shared" si="591"/>
        <v>0</v>
      </c>
      <c r="AR367" s="128">
        <f t="shared" si="591"/>
        <v>0</v>
      </c>
      <c r="AS367" s="128">
        <f t="shared" si="591"/>
        <v>0</v>
      </c>
      <c r="AT367" s="70">
        <f t="shared" si="591"/>
        <v>1318</v>
      </c>
      <c r="AU367" s="70">
        <f t="shared" si="591"/>
        <v>0</v>
      </c>
      <c r="AV367" s="70">
        <f t="shared" si="591"/>
        <v>0</v>
      </c>
    </row>
    <row r="368" spans="1:48" s="10" customFormat="1" ht="16.5">
      <c r="A368" s="31" t="s">
        <v>123</v>
      </c>
      <c r="B368" s="32" t="s">
        <v>60</v>
      </c>
      <c r="C368" s="32" t="s">
        <v>49</v>
      </c>
      <c r="D368" s="43" t="s">
        <v>393</v>
      </c>
      <c r="E368" s="32"/>
      <c r="F368" s="70">
        <f t="shared" si="589"/>
        <v>1318</v>
      </c>
      <c r="G368" s="70">
        <f t="shared" si="589"/>
        <v>0</v>
      </c>
      <c r="H368" s="70">
        <f t="shared" si="589"/>
        <v>0</v>
      </c>
      <c r="I368" s="70">
        <f t="shared" si="589"/>
        <v>0</v>
      </c>
      <c r="J368" s="70">
        <f t="shared" si="589"/>
        <v>1318</v>
      </c>
      <c r="K368" s="70"/>
      <c r="L368" s="70">
        <f t="shared" si="589"/>
        <v>0</v>
      </c>
      <c r="M368" s="70">
        <f t="shared" si="589"/>
        <v>0</v>
      </c>
      <c r="N368" s="70">
        <f t="shared" si="589"/>
        <v>0</v>
      </c>
      <c r="O368" s="70">
        <f t="shared" si="589"/>
        <v>0</v>
      </c>
      <c r="P368" s="70">
        <f t="shared" si="589"/>
        <v>1318</v>
      </c>
      <c r="Q368" s="70">
        <f t="shared" si="589"/>
        <v>0</v>
      </c>
      <c r="R368" s="70">
        <f t="shared" si="589"/>
        <v>0</v>
      </c>
      <c r="S368" s="70">
        <f t="shared" si="590"/>
        <v>0</v>
      </c>
      <c r="T368" s="70">
        <f t="shared" si="590"/>
        <v>0</v>
      </c>
      <c r="U368" s="70">
        <f t="shared" si="590"/>
        <v>0</v>
      </c>
      <c r="V368" s="70">
        <f t="shared" si="590"/>
        <v>1318</v>
      </c>
      <c r="W368" s="70">
        <f t="shared" si="590"/>
        <v>0</v>
      </c>
      <c r="X368" s="70">
        <f t="shared" si="590"/>
        <v>0</v>
      </c>
      <c r="Y368" s="70">
        <f t="shared" si="590"/>
        <v>0</v>
      </c>
      <c r="Z368" s="70">
        <f t="shared" si="590"/>
        <v>0</v>
      </c>
      <c r="AA368" s="70">
        <f t="shared" si="590"/>
        <v>0</v>
      </c>
      <c r="AB368" s="70">
        <f t="shared" si="590"/>
        <v>1318</v>
      </c>
      <c r="AC368" s="70">
        <f t="shared" si="590"/>
        <v>0</v>
      </c>
      <c r="AD368" s="70">
        <f t="shared" si="590"/>
        <v>0</v>
      </c>
      <c r="AE368" s="70">
        <f t="shared" si="590"/>
        <v>0</v>
      </c>
      <c r="AF368" s="70">
        <f t="shared" si="590"/>
        <v>0</v>
      </c>
      <c r="AG368" s="70">
        <f t="shared" si="590"/>
        <v>0</v>
      </c>
      <c r="AH368" s="70">
        <f t="shared" si="591"/>
        <v>1318</v>
      </c>
      <c r="AI368" s="70">
        <f t="shared" si="591"/>
        <v>0</v>
      </c>
      <c r="AJ368" s="70">
        <f t="shared" si="591"/>
        <v>0</v>
      </c>
      <c r="AK368" s="128">
        <f t="shared" si="591"/>
        <v>0</v>
      </c>
      <c r="AL368" s="128">
        <f t="shared" si="591"/>
        <v>0</v>
      </c>
      <c r="AM368" s="128">
        <f t="shared" si="591"/>
        <v>0</v>
      </c>
      <c r="AN368" s="70">
        <f t="shared" si="591"/>
        <v>1318</v>
      </c>
      <c r="AO368" s="70">
        <f t="shared" si="591"/>
        <v>0</v>
      </c>
      <c r="AP368" s="70">
        <f t="shared" si="591"/>
        <v>0</v>
      </c>
      <c r="AQ368" s="128">
        <f t="shared" si="591"/>
        <v>0</v>
      </c>
      <c r="AR368" s="128">
        <f t="shared" si="591"/>
        <v>0</v>
      </c>
      <c r="AS368" s="128">
        <f t="shared" si="591"/>
        <v>0</v>
      </c>
      <c r="AT368" s="70">
        <f t="shared" si="591"/>
        <v>1318</v>
      </c>
      <c r="AU368" s="70">
        <f t="shared" si="591"/>
        <v>0</v>
      </c>
      <c r="AV368" s="70">
        <f t="shared" si="591"/>
        <v>0</v>
      </c>
    </row>
    <row r="369" spans="1:48" s="10" customFormat="1" ht="16.5">
      <c r="A369" s="72" t="s">
        <v>98</v>
      </c>
      <c r="B369" s="32" t="s">
        <v>60</v>
      </c>
      <c r="C369" s="32" t="s">
        <v>49</v>
      </c>
      <c r="D369" s="43" t="s">
        <v>393</v>
      </c>
      <c r="E369" s="32" t="s">
        <v>99</v>
      </c>
      <c r="F369" s="70">
        <f t="shared" si="589"/>
        <v>1318</v>
      </c>
      <c r="G369" s="70">
        <f t="shared" si="589"/>
        <v>0</v>
      </c>
      <c r="H369" s="70">
        <f t="shared" si="589"/>
        <v>0</v>
      </c>
      <c r="I369" s="70">
        <f t="shared" si="589"/>
        <v>0</v>
      </c>
      <c r="J369" s="70">
        <f t="shared" si="589"/>
        <v>1318</v>
      </c>
      <c r="K369" s="70"/>
      <c r="L369" s="70">
        <f t="shared" si="589"/>
        <v>0</v>
      </c>
      <c r="M369" s="70">
        <f t="shared" si="589"/>
        <v>0</v>
      </c>
      <c r="N369" s="70">
        <f t="shared" si="589"/>
        <v>0</v>
      </c>
      <c r="O369" s="70">
        <f t="shared" si="589"/>
        <v>0</v>
      </c>
      <c r="P369" s="70">
        <f t="shared" si="589"/>
        <v>1318</v>
      </c>
      <c r="Q369" s="70">
        <f t="shared" si="589"/>
        <v>0</v>
      </c>
      <c r="R369" s="70">
        <f t="shared" si="589"/>
        <v>0</v>
      </c>
      <c r="S369" s="70">
        <f t="shared" si="590"/>
        <v>0</v>
      </c>
      <c r="T369" s="70">
        <f t="shared" si="590"/>
        <v>0</v>
      </c>
      <c r="U369" s="70">
        <f t="shared" si="590"/>
        <v>0</v>
      </c>
      <c r="V369" s="70">
        <f t="shared" si="590"/>
        <v>1318</v>
      </c>
      <c r="W369" s="70">
        <f t="shared" si="590"/>
        <v>0</v>
      </c>
      <c r="X369" s="70">
        <f t="shared" si="590"/>
        <v>0</v>
      </c>
      <c r="Y369" s="70">
        <f t="shared" si="590"/>
        <v>0</v>
      </c>
      <c r="Z369" s="70">
        <f t="shared" si="590"/>
        <v>0</v>
      </c>
      <c r="AA369" s="70">
        <f t="shared" si="590"/>
        <v>0</v>
      </c>
      <c r="AB369" s="70">
        <f t="shared" si="590"/>
        <v>1318</v>
      </c>
      <c r="AC369" s="70">
        <f t="shared" si="590"/>
        <v>0</v>
      </c>
      <c r="AD369" s="70">
        <f t="shared" si="590"/>
        <v>0</v>
      </c>
      <c r="AE369" s="70">
        <f t="shared" si="590"/>
        <v>0</v>
      </c>
      <c r="AF369" s="70">
        <f t="shared" si="590"/>
        <v>0</v>
      </c>
      <c r="AG369" s="70">
        <f t="shared" si="590"/>
        <v>0</v>
      </c>
      <c r="AH369" s="70">
        <f t="shared" si="591"/>
        <v>1318</v>
      </c>
      <c r="AI369" s="70">
        <f t="shared" si="591"/>
        <v>0</v>
      </c>
      <c r="AJ369" s="70">
        <f t="shared" si="591"/>
        <v>0</v>
      </c>
      <c r="AK369" s="128">
        <f t="shared" si="591"/>
        <v>0</v>
      </c>
      <c r="AL369" s="128">
        <f t="shared" si="591"/>
        <v>0</v>
      </c>
      <c r="AM369" s="128">
        <f t="shared" si="591"/>
        <v>0</v>
      </c>
      <c r="AN369" s="70">
        <f t="shared" si="591"/>
        <v>1318</v>
      </c>
      <c r="AO369" s="70">
        <f t="shared" si="591"/>
        <v>0</v>
      </c>
      <c r="AP369" s="70">
        <f t="shared" si="591"/>
        <v>0</v>
      </c>
      <c r="AQ369" s="128">
        <f t="shared" si="591"/>
        <v>0</v>
      </c>
      <c r="AR369" s="128">
        <f t="shared" si="591"/>
        <v>0</v>
      </c>
      <c r="AS369" s="128">
        <f t="shared" si="591"/>
        <v>0</v>
      </c>
      <c r="AT369" s="70">
        <f t="shared" si="591"/>
        <v>1318</v>
      </c>
      <c r="AU369" s="70">
        <f t="shared" si="591"/>
        <v>0</v>
      </c>
      <c r="AV369" s="70">
        <f t="shared" si="591"/>
        <v>0</v>
      </c>
    </row>
    <row r="370" spans="1:48" s="10" customFormat="1" ht="66">
      <c r="A370" s="83" t="s">
        <v>436</v>
      </c>
      <c r="B370" s="32" t="s">
        <v>60</v>
      </c>
      <c r="C370" s="32" t="s">
        <v>49</v>
      </c>
      <c r="D370" s="43" t="s">
        <v>393</v>
      </c>
      <c r="E370" s="32" t="s">
        <v>198</v>
      </c>
      <c r="F370" s="34">
        <v>1318</v>
      </c>
      <c r="G370" s="34"/>
      <c r="H370" s="34"/>
      <c r="I370" s="34"/>
      <c r="J370" s="34">
        <f>F370+H370</f>
        <v>1318</v>
      </c>
      <c r="K370" s="34"/>
      <c r="L370" s="34">
        <f>G370+I370</f>
        <v>0</v>
      </c>
      <c r="M370" s="90"/>
      <c r="N370" s="90"/>
      <c r="O370" s="90"/>
      <c r="P370" s="34">
        <f>J370+M370</f>
        <v>1318</v>
      </c>
      <c r="Q370" s="34">
        <f>K370+N370</f>
        <v>0</v>
      </c>
      <c r="R370" s="34">
        <f>L370+O370</f>
        <v>0</v>
      </c>
      <c r="S370" s="90"/>
      <c r="T370" s="90"/>
      <c r="U370" s="90"/>
      <c r="V370" s="34">
        <f>P370+S370</f>
        <v>1318</v>
      </c>
      <c r="W370" s="34">
        <f>Q370+T370</f>
        <v>0</v>
      </c>
      <c r="X370" s="34">
        <f>R370+U370</f>
        <v>0</v>
      </c>
      <c r="Y370" s="90"/>
      <c r="Z370" s="90"/>
      <c r="AA370" s="90"/>
      <c r="AB370" s="34">
        <f>V370+Y370</f>
        <v>1318</v>
      </c>
      <c r="AC370" s="34">
        <f>W370+Z370</f>
        <v>0</v>
      </c>
      <c r="AD370" s="34">
        <f>X370+AA370</f>
        <v>0</v>
      </c>
      <c r="AE370" s="90"/>
      <c r="AF370" s="90"/>
      <c r="AG370" s="90"/>
      <c r="AH370" s="34">
        <f>AB370+AE370</f>
        <v>1318</v>
      </c>
      <c r="AI370" s="34">
        <f>AC370+AF370</f>
        <v>0</v>
      </c>
      <c r="AJ370" s="34">
        <f>AD370+AG370</f>
        <v>0</v>
      </c>
      <c r="AK370" s="131"/>
      <c r="AL370" s="131"/>
      <c r="AM370" s="131"/>
      <c r="AN370" s="34">
        <f>AH370+AK370</f>
        <v>1318</v>
      </c>
      <c r="AO370" s="34">
        <f>AI370+AL370</f>
        <v>0</v>
      </c>
      <c r="AP370" s="34">
        <f>AJ370+AM370</f>
        <v>0</v>
      </c>
      <c r="AQ370" s="131"/>
      <c r="AR370" s="131"/>
      <c r="AS370" s="131"/>
      <c r="AT370" s="34">
        <f>AN370+AQ370</f>
        <v>1318</v>
      </c>
      <c r="AU370" s="34">
        <f>AO370+AR370</f>
        <v>0</v>
      </c>
      <c r="AV370" s="34">
        <f>AP370+AS370</f>
        <v>0</v>
      </c>
    </row>
    <row r="371" spans="1:48" s="10" customFormat="1" ht="16.5">
      <c r="A371" s="51" t="s">
        <v>80</v>
      </c>
      <c r="B371" s="32" t="s">
        <v>60</v>
      </c>
      <c r="C371" s="32" t="s">
        <v>49</v>
      </c>
      <c r="D371" s="43" t="s">
        <v>394</v>
      </c>
      <c r="E371" s="32"/>
      <c r="F371" s="34">
        <f t="shared" ref="F371:U374" si="592">F372</f>
        <v>18368</v>
      </c>
      <c r="G371" s="34">
        <f t="shared" si="592"/>
        <v>19755</v>
      </c>
      <c r="H371" s="34">
        <f t="shared" si="592"/>
        <v>0</v>
      </c>
      <c r="I371" s="34">
        <f t="shared" si="592"/>
        <v>0</v>
      </c>
      <c r="J371" s="34">
        <f t="shared" si="592"/>
        <v>18368</v>
      </c>
      <c r="K371" s="34"/>
      <c r="L371" s="34">
        <f t="shared" si="592"/>
        <v>19755</v>
      </c>
      <c r="M371" s="34">
        <f t="shared" si="592"/>
        <v>0</v>
      </c>
      <c r="N371" s="34">
        <f t="shared" si="592"/>
        <v>0</v>
      </c>
      <c r="O371" s="34">
        <f t="shared" si="592"/>
        <v>0</v>
      </c>
      <c r="P371" s="34">
        <f t="shared" si="592"/>
        <v>18368</v>
      </c>
      <c r="Q371" s="34">
        <f t="shared" si="592"/>
        <v>0</v>
      </c>
      <c r="R371" s="34">
        <f t="shared" si="592"/>
        <v>19755</v>
      </c>
      <c r="S371" s="34">
        <f t="shared" si="592"/>
        <v>0</v>
      </c>
      <c r="T371" s="34">
        <f t="shared" si="592"/>
        <v>0</v>
      </c>
      <c r="U371" s="34">
        <f t="shared" si="592"/>
        <v>0</v>
      </c>
      <c r="V371" s="34">
        <f t="shared" ref="S371:AH374" si="593">V372</f>
        <v>18368</v>
      </c>
      <c r="W371" s="34">
        <f t="shared" si="593"/>
        <v>0</v>
      </c>
      <c r="X371" s="34">
        <f t="shared" si="593"/>
        <v>19755</v>
      </c>
      <c r="Y371" s="34">
        <f t="shared" si="593"/>
        <v>0</v>
      </c>
      <c r="Z371" s="34">
        <f t="shared" si="593"/>
        <v>0</v>
      </c>
      <c r="AA371" s="34">
        <f t="shared" si="593"/>
        <v>0</v>
      </c>
      <c r="AB371" s="34">
        <f t="shared" si="593"/>
        <v>18368</v>
      </c>
      <c r="AC371" s="34">
        <f t="shared" si="593"/>
        <v>0</v>
      </c>
      <c r="AD371" s="34">
        <f t="shared" si="593"/>
        <v>19755</v>
      </c>
      <c r="AE371" s="34">
        <f t="shared" si="593"/>
        <v>0</v>
      </c>
      <c r="AF371" s="34">
        <f t="shared" si="593"/>
        <v>0</v>
      </c>
      <c r="AG371" s="34">
        <f t="shared" si="593"/>
        <v>0</v>
      </c>
      <c r="AH371" s="34">
        <f t="shared" si="593"/>
        <v>18368</v>
      </c>
      <c r="AI371" s="34">
        <f t="shared" ref="AH371:AV374" si="594">AI372</f>
        <v>0</v>
      </c>
      <c r="AJ371" s="34">
        <f t="shared" si="594"/>
        <v>19755</v>
      </c>
      <c r="AK371" s="108">
        <f t="shared" si="594"/>
        <v>0</v>
      </c>
      <c r="AL371" s="108">
        <f t="shared" si="594"/>
        <v>0</v>
      </c>
      <c r="AM371" s="108">
        <f t="shared" si="594"/>
        <v>0</v>
      </c>
      <c r="AN371" s="34">
        <f t="shared" si="594"/>
        <v>18368</v>
      </c>
      <c r="AO371" s="34">
        <f t="shared" si="594"/>
        <v>0</v>
      </c>
      <c r="AP371" s="34">
        <f t="shared" si="594"/>
        <v>19755</v>
      </c>
      <c r="AQ371" s="108">
        <f t="shared" si="594"/>
        <v>0</v>
      </c>
      <c r="AR371" s="108">
        <f t="shared" si="594"/>
        <v>0</v>
      </c>
      <c r="AS371" s="108">
        <f t="shared" si="594"/>
        <v>0</v>
      </c>
      <c r="AT371" s="34">
        <f t="shared" si="594"/>
        <v>18368</v>
      </c>
      <c r="AU371" s="34">
        <f t="shared" si="594"/>
        <v>0</v>
      </c>
      <c r="AV371" s="34">
        <f t="shared" si="594"/>
        <v>19755</v>
      </c>
    </row>
    <row r="372" spans="1:48" s="10" customFormat="1" ht="18" customHeight="1">
      <c r="A372" s="72" t="s">
        <v>77</v>
      </c>
      <c r="B372" s="32" t="s">
        <v>60</v>
      </c>
      <c r="C372" s="32" t="s">
        <v>49</v>
      </c>
      <c r="D372" s="43" t="s">
        <v>249</v>
      </c>
      <c r="E372" s="32"/>
      <c r="F372" s="34">
        <f t="shared" si="592"/>
        <v>18368</v>
      </c>
      <c r="G372" s="34">
        <f t="shared" si="592"/>
        <v>19755</v>
      </c>
      <c r="H372" s="34">
        <f t="shared" si="592"/>
        <v>0</v>
      </c>
      <c r="I372" s="34">
        <f t="shared" si="592"/>
        <v>0</v>
      </c>
      <c r="J372" s="34">
        <f t="shared" si="592"/>
        <v>18368</v>
      </c>
      <c r="K372" s="34"/>
      <c r="L372" s="34">
        <f t="shared" si="592"/>
        <v>19755</v>
      </c>
      <c r="M372" s="34">
        <f t="shared" si="592"/>
        <v>0</v>
      </c>
      <c r="N372" s="34">
        <f t="shared" si="592"/>
        <v>0</v>
      </c>
      <c r="O372" s="34">
        <f t="shared" si="592"/>
        <v>0</v>
      </c>
      <c r="P372" s="34">
        <f t="shared" si="592"/>
        <v>18368</v>
      </c>
      <c r="Q372" s="34">
        <f t="shared" si="592"/>
        <v>0</v>
      </c>
      <c r="R372" s="34">
        <f t="shared" si="592"/>
        <v>19755</v>
      </c>
      <c r="S372" s="34">
        <f t="shared" si="593"/>
        <v>0</v>
      </c>
      <c r="T372" s="34">
        <f t="shared" si="593"/>
        <v>0</v>
      </c>
      <c r="U372" s="34">
        <f t="shared" si="593"/>
        <v>0</v>
      </c>
      <c r="V372" s="34">
        <f t="shared" si="593"/>
        <v>18368</v>
      </c>
      <c r="W372" s="34">
        <f t="shared" si="593"/>
        <v>0</v>
      </c>
      <c r="X372" s="34">
        <f t="shared" si="593"/>
        <v>19755</v>
      </c>
      <c r="Y372" s="34">
        <f t="shared" si="593"/>
        <v>0</v>
      </c>
      <c r="Z372" s="34">
        <f t="shared" si="593"/>
        <v>0</v>
      </c>
      <c r="AA372" s="34">
        <f t="shared" si="593"/>
        <v>0</v>
      </c>
      <c r="AB372" s="34">
        <f t="shared" si="593"/>
        <v>18368</v>
      </c>
      <c r="AC372" s="34">
        <f t="shared" si="593"/>
        <v>0</v>
      </c>
      <c r="AD372" s="34">
        <f t="shared" si="593"/>
        <v>19755</v>
      </c>
      <c r="AE372" s="34">
        <f t="shared" si="593"/>
        <v>0</v>
      </c>
      <c r="AF372" s="34">
        <f t="shared" si="593"/>
        <v>0</v>
      </c>
      <c r="AG372" s="34">
        <f t="shared" si="593"/>
        <v>0</v>
      </c>
      <c r="AH372" s="34">
        <f t="shared" si="594"/>
        <v>18368</v>
      </c>
      <c r="AI372" s="34">
        <f t="shared" si="594"/>
        <v>0</v>
      </c>
      <c r="AJ372" s="34">
        <f t="shared" si="594"/>
        <v>19755</v>
      </c>
      <c r="AK372" s="108">
        <f t="shared" si="594"/>
        <v>0</v>
      </c>
      <c r="AL372" s="108">
        <f t="shared" si="594"/>
        <v>0</v>
      </c>
      <c r="AM372" s="108">
        <f t="shared" si="594"/>
        <v>0</v>
      </c>
      <c r="AN372" s="34">
        <f t="shared" si="594"/>
        <v>18368</v>
      </c>
      <c r="AO372" s="34">
        <f t="shared" si="594"/>
        <v>0</v>
      </c>
      <c r="AP372" s="34">
        <f t="shared" si="594"/>
        <v>19755</v>
      </c>
      <c r="AQ372" s="108">
        <f t="shared" si="594"/>
        <v>0</v>
      </c>
      <c r="AR372" s="108">
        <f t="shared" si="594"/>
        <v>0</v>
      </c>
      <c r="AS372" s="108">
        <f t="shared" si="594"/>
        <v>0</v>
      </c>
      <c r="AT372" s="34">
        <f t="shared" si="594"/>
        <v>18368</v>
      </c>
      <c r="AU372" s="34">
        <f t="shared" si="594"/>
        <v>0</v>
      </c>
      <c r="AV372" s="34">
        <f t="shared" si="594"/>
        <v>19755</v>
      </c>
    </row>
    <row r="373" spans="1:48" s="10" customFormat="1" ht="16.5">
      <c r="A373" s="72" t="s">
        <v>124</v>
      </c>
      <c r="B373" s="32" t="s">
        <v>60</v>
      </c>
      <c r="C373" s="32" t="s">
        <v>49</v>
      </c>
      <c r="D373" s="43" t="s">
        <v>395</v>
      </c>
      <c r="E373" s="32"/>
      <c r="F373" s="34">
        <f>F374+F376</f>
        <v>18368</v>
      </c>
      <c r="G373" s="34">
        <f>G374+G376</f>
        <v>19755</v>
      </c>
      <c r="H373" s="34">
        <f>H374+H376</f>
        <v>0</v>
      </c>
      <c r="I373" s="34">
        <f>I374+I376</f>
        <v>0</v>
      </c>
      <c r="J373" s="34">
        <f>J374+J376</f>
        <v>18368</v>
      </c>
      <c r="K373" s="34"/>
      <c r="L373" s="34">
        <f>L374+L376</f>
        <v>19755</v>
      </c>
      <c r="M373" s="34">
        <f t="shared" ref="M373:R373" si="595">M374+M376</f>
        <v>0</v>
      </c>
      <c r="N373" s="34">
        <f t="shared" si="595"/>
        <v>0</v>
      </c>
      <c r="O373" s="34">
        <f t="shared" si="595"/>
        <v>0</v>
      </c>
      <c r="P373" s="34">
        <f t="shared" si="595"/>
        <v>18368</v>
      </c>
      <c r="Q373" s="34">
        <f t="shared" si="595"/>
        <v>0</v>
      </c>
      <c r="R373" s="34">
        <f t="shared" si="595"/>
        <v>19755</v>
      </c>
      <c r="S373" s="34">
        <f t="shared" ref="S373:X373" si="596">S374+S376</f>
        <v>0</v>
      </c>
      <c r="T373" s="34">
        <f t="shared" si="596"/>
        <v>0</v>
      </c>
      <c r="U373" s="34">
        <f t="shared" si="596"/>
        <v>0</v>
      </c>
      <c r="V373" s="34">
        <f t="shared" si="596"/>
        <v>18368</v>
      </c>
      <c r="W373" s="34">
        <f t="shared" si="596"/>
        <v>0</v>
      </c>
      <c r="X373" s="34">
        <f t="shared" si="596"/>
        <v>19755</v>
      </c>
      <c r="Y373" s="34">
        <f t="shared" ref="Y373:AD373" si="597">Y374+Y376</f>
        <v>0</v>
      </c>
      <c r="Z373" s="34">
        <f t="shared" si="597"/>
        <v>0</v>
      </c>
      <c r="AA373" s="34">
        <f t="shared" si="597"/>
        <v>0</v>
      </c>
      <c r="AB373" s="34">
        <f t="shared" si="597"/>
        <v>18368</v>
      </c>
      <c r="AC373" s="34">
        <f t="shared" si="597"/>
        <v>0</v>
      </c>
      <c r="AD373" s="34">
        <f t="shared" si="597"/>
        <v>19755</v>
      </c>
      <c r="AE373" s="34">
        <f t="shared" ref="AE373:AJ373" si="598">AE374+AE376</f>
        <v>0</v>
      </c>
      <c r="AF373" s="34">
        <f t="shared" si="598"/>
        <v>0</v>
      </c>
      <c r="AG373" s="34">
        <f t="shared" si="598"/>
        <v>0</v>
      </c>
      <c r="AH373" s="34">
        <f t="shared" si="598"/>
        <v>18368</v>
      </c>
      <c r="AI373" s="34">
        <f t="shared" si="598"/>
        <v>0</v>
      </c>
      <c r="AJ373" s="34">
        <f t="shared" si="598"/>
        <v>19755</v>
      </c>
      <c r="AK373" s="108">
        <f t="shared" ref="AK373:AP373" si="599">AK374+AK376</f>
        <v>0</v>
      </c>
      <c r="AL373" s="108">
        <f t="shared" si="599"/>
        <v>0</v>
      </c>
      <c r="AM373" s="108">
        <f t="shared" si="599"/>
        <v>0</v>
      </c>
      <c r="AN373" s="34">
        <f t="shared" si="599"/>
        <v>18368</v>
      </c>
      <c r="AO373" s="34">
        <f t="shared" si="599"/>
        <v>0</v>
      </c>
      <c r="AP373" s="34">
        <f t="shared" si="599"/>
        <v>19755</v>
      </c>
      <c r="AQ373" s="108">
        <f t="shared" ref="AQ373:AV373" si="600">AQ374+AQ376</f>
        <v>0</v>
      </c>
      <c r="AR373" s="108">
        <f t="shared" si="600"/>
        <v>0</v>
      </c>
      <c r="AS373" s="108">
        <f t="shared" si="600"/>
        <v>0</v>
      </c>
      <c r="AT373" s="34">
        <f t="shared" si="600"/>
        <v>18368</v>
      </c>
      <c r="AU373" s="34">
        <f t="shared" si="600"/>
        <v>0</v>
      </c>
      <c r="AV373" s="34">
        <f t="shared" si="600"/>
        <v>19755</v>
      </c>
    </row>
    <row r="374" spans="1:48" s="10" customFormat="1" ht="33">
      <c r="A374" s="83" t="s">
        <v>437</v>
      </c>
      <c r="B374" s="32" t="s">
        <v>60</v>
      </c>
      <c r="C374" s="32" t="s">
        <v>49</v>
      </c>
      <c r="D374" s="43" t="s">
        <v>395</v>
      </c>
      <c r="E374" s="32" t="s">
        <v>79</v>
      </c>
      <c r="F374" s="34">
        <f t="shared" si="592"/>
        <v>18368</v>
      </c>
      <c r="G374" s="34">
        <f t="shared" si="592"/>
        <v>18437</v>
      </c>
      <c r="H374" s="34">
        <f t="shared" si="592"/>
        <v>0</v>
      </c>
      <c r="I374" s="34">
        <f t="shared" si="592"/>
        <v>0</v>
      </c>
      <c r="J374" s="34">
        <f t="shared" si="592"/>
        <v>18368</v>
      </c>
      <c r="K374" s="34"/>
      <c r="L374" s="34">
        <f t="shared" si="592"/>
        <v>18437</v>
      </c>
      <c r="M374" s="34">
        <f t="shared" si="592"/>
        <v>0</v>
      </c>
      <c r="N374" s="34">
        <f t="shared" si="592"/>
        <v>0</v>
      </c>
      <c r="O374" s="34">
        <f t="shared" si="592"/>
        <v>0</v>
      </c>
      <c r="P374" s="34">
        <f t="shared" si="592"/>
        <v>18368</v>
      </c>
      <c r="Q374" s="34">
        <f t="shared" si="592"/>
        <v>0</v>
      </c>
      <c r="R374" s="34">
        <f t="shared" si="592"/>
        <v>18437</v>
      </c>
      <c r="S374" s="34">
        <f t="shared" si="593"/>
        <v>0</v>
      </c>
      <c r="T374" s="34">
        <f t="shared" si="593"/>
        <v>0</v>
      </c>
      <c r="U374" s="34">
        <f t="shared" si="593"/>
        <v>0</v>
      </c>
      <c r="V374" s="34">
        <f t="shared" si="593"/>
        <v>18368</v>
      </c>
      <c r="W374" s="34">
        <f t="shared" si="593"/>
        <v>0</v>
      </c>
      <c r="X374" s="34">
        <f t="shared" si="593"/>
        <v>18437</v>
      </c>
      <c r="Y374" s="34">
        <f t="shared" si="593"/>
        <v>0</v>
      </c>
      <c r="Z374" s="34">
        <f t="shared" si="593"/>
        <v>0</v>
      </c>
      <c r="AA374" s="34">
        <f t="shared" si="593"/>
        <v>0</v>
      </c>
      <c r="AB374" s="34">
        <f t="shared" si="593"/>
        <v>18368</v>
      </c>
      <c r="AC374" s="34">
        <f t="shared" si="593"/>
        <v>0</v>
      </c>
      <c r="AD374" s="34">
        <f t="shared" si="593"/>
        <v>18437</v>
      </c>
      <c r="AE374" s="34">
        <f t="shared" si="593"/>
        <v>0</v>
      </c>
      <c r="AF374" s="34">
        <f t="shared" si="593"/>
        <v>0</v>
      </c>
      <c r="AG374" s="34">
        <f t="shared" si="593"/>
        <v>0</v>
      </c>
      <c r="AH374" s="34">
        <f t="shared" si="594"/>
        <v>18368</v>
      </c>
      <c r="AI374" s="34">
        <f t="shared" si="594"/>
        <v>0</v>
      </c>
      <c r="AJ374" s="34">
        <f t="shared" si="594"/>
        <v>18437</v>
      </c>
      <c r="AK374" s="108">
        <f t="shared" si="594"/>
        <v>0</v>
      </c>
      <c r="AL374" s="108">
        <f t="shared" si="594"/>
        <v>0</v>
      </c>
      <c r="AM374" s="108">
        <f t="shared" si="594"/>
        <v>0</v>
      </c>
      <c r="AN374" s="34">
        <f t="shared" si="594"/>
        <v>18368</v>
      </c>
      <c r="AO374" s="34">
        <f t="shared" si="594"/>
        <v>0</v>
      </c>
      <c r="AP374" s="34">
        <f t="shared" si="594"/>
        <v>18437</v>
      </c>
      <c r="AQ374" s="108">
        <f t="shared" si="594"/>
        <v>0</v>
      </c>
      <c r="AR374" s="108">
        <f t="shared" si="594"/>
        <v>0</v>
      </c>
      <c r="AS374" s="108">
        <f t="shared" si="594"/>
        <v>0</v>
      </c>
      <c r="AT374" s="34">
        <f t="shared" si="594"/>
        <v>18368</v>
      </c>
      <c r="AU374" s="34">
        <f t="shared" si="594"/>
        <v>0</v>
      </c>
      <c r="AV374" s="34">
        <f t="shared" si="594"/>
        <v>18437</v>
      </c>
    </row>
    <row r="375" spans="1:48" s="10" customFormat="1" ht="49.5">
      <c r="A375" s="42" t="s">
        <v>200</v>
      </c>
      <c r="B375" s="32" t="s">
        <v>60</v>
      </c>
      <c r="C375" s="32" t="s">
        <v>49</v>
      </c>
      <c r="D375" s="43" t="s">
        <v>395</v>
      </c>
      <c r="E375" s="32" t="s">
        <v>175</v>
      </c>
      <c r="F375" s="34">
        <f>214+18154</f>
        <v>18368</v>
      </c>
      <c r="G375" s="34">
        <f>223+18214</f>
        <v>18437</v>
      </c>
      <c r="H375" s="34"/>
      <c r="I375" s="34"/>
      <c r="J375" s="34">
        <f>F375+H375</f>
        <v>18368</v>
      </c>
      <c r="K375" s="34"/>
      <c r="L375" s="34">
        <f>G375+I375</f>
        <v>18437</v>
      </c>
      <c r="M375" s="90"/>
      <c r="N375" s="90"/>
      <c r="O375" s="90"/>
      <c r="P375" s="34">
        <f>J375+M375</f>
        <v>18368</v>
      </c>
      <c r="Q375" s="34">
        <f>K375+N375</f>
        <v>0</v>
      </c>
      <c r="R375" s="34">
        <f>L375+O375</f>
        <v>18437</v>
      </c>
      <c r="S375" s="90"/>
      <c r="T375" s="90"/>
      <c r="U375" s="90"/>
      <c r="V375" s="34">
        <f>P375+S375</f>
        <v>18368</v>
      </c>
      <c r="W375" s="34">
        <f>Q375+T375</f>
        <v>0</v>
      </c>
      <c r="X375" s="34">
        <f>R375+U375</f>
        <v>18437</v>
      </c>
      <c r="Y375" s="90"/>
      <c r="Z375" s="90"/>
      <c r="AA375" s="90"/>
      <c r="AB375" s="34">
        <f>V375+Y375</f>
        <v>18368</v>
      </c>
      <c r="AC375" s="34">
        <f>W375+Z375</f>
        <v>0</v>
      </c>
      <c r="AD375" s="34">
        <f>X375+AA375</f>
        <v>18437</v>
      </c>
      <c r="AE375" s="90"/>
      <c r="AF375" s="90"/>
      <c r="AG375" s="90"/>
      <c r="AH375" s="34">
        <f>AB375+AE375</f>
        <v>18368</v>
      </c>
      <c r="AI375" s="34">
        <f>AC375+AF375</f>
        <v>0</v>
      </c>
      <c r="AJ375" s="34">
        <f>AD375+AG375</f>
        <v>18437</v>
      </c>
      <c r="AK375" s="131"/>
      <c r="AL375" s="131"/>
      <c r="AM375" s="131"/>
      <c r="AN375" s="34">
        <f>AH375+AK375</f>
        <v>18368</v>
      </c>
      <c r="AO375" s="34">
        <f>AI375+AL375</f>
        <v>0</v>
      </c>
      <c r="AP375" s="34">
        <f>AJ375+AM375</f>
        <v>18437</v>
      </c>
      <c r="AQ375" s="131"/>
      <c r="AR375" s="131"/>
      <c r="AS375" s="131"/>
      <c r="AT375" s="34">
        <f>AN375+AQ375</f>
        <v>18368</v>
      </c>
      <c r="AU375" s="34">
        <f>AO375+AR375</f>
        <v>0</v>
      </c>
      <c r="AV375" s="34">
        <f>AP375+AS375</f>
        <v>18437</v>
      </c>
    </row>
    <row r="376" spans="1:48" s="10" customFormat="1" ht="22.5" customHeight="1">
      <c r="A376" s="44" t="s">
        <v>98</v>
      </c>
      <c r="B376" s="32" t="s">
        <v>60</v>
      </c>
      <c r="C376" s="32" t="s">
        <v>49</v>
      </c>
      <c r="D376" s="43" t="s">
        <v>395</v>
      </c>
      <c r="E376" s="32" t="s">
        <v>99</v>
      </c>
      <c r="F376" s="34">
        <f>F377</f>
        <v>0</v>
      </c>
      <c r="G376" s="34">
        <f>G377</f>
        <v>1318</v>
      </c>
      <c r="H376" s="34">
        <f>H377</f>
        <v>0</v>
      </c>
      <c r="I376" s="34">
        <f>I377</f>
        <v>0</v>
      </c>
      <c r="J376" s="34">
        <f>J377</f>
        <v>0</v>
      </c>
      <c r="K376" s="34"/>
      <c r="L376" s="34">
        <f>L377</f>
        <v>1318</v>
      </c>
      <c r="M376" s="34">
        <f t="shared" ref="M376:AV376" si="601">M377</f>
        <v>0</v>
      </c>
      <c r="N376" s="34">
        <f t="shared" si="601"/>
        <v>0</v>
      </c>
      <c r="O376" s="34">
        <f t="shared" si="601"/>
        <v>0</v>
      </c>
      <c r="P376" s="34">
        <f t="shared" si="601"/>
        <v>0</v>
      </c>
      <c r="Q376" s="34">
        <f t="shared" si="601"/>
        <v>0</v>
      </c>
      <c r="R376" s="34">
        <f t="shared" si="601"/>
        <v>1318</v>
      </c>
      <c r="S376" s="34">
        <f t="shared" si="601"/>
        <v>0</v>
      </c>
      <c r="T376" s="34">
        <f t="shared" si="601"/>
        <v>0</v>
      </c>
      <c r="U376" s="34">
        <f t="shared" si="601"/>
        <v>0</v>
      </c>
      <c r="V376" s="34">
        <f t="shared" si="601"/>
        <v>0</v>
      </c>
      <c r="W376" s="34">
        <f t="shared" si="601"/>
        <v>0</v>
      </c>
      <c r="X376" s="34">
        <f t="shared" si="601"/>
        <v>1318</v>
      </c>
      <c r="Y376" s="34">
        <f t="shared" si="601"/>
        <v>0</v>
      </c>
      <c r="Z376" s="34">
        <f t="shared" si="601"/>
        <v>0</v>
      </c>
      <c r="AA376" s="34">
        <f t="shared" si="601"/>
        <v>0</v>
      </c>
      <c r="AB376" s="34">
        <f t="shared" si="601"/>
        <v>0</v>
      </c>
      <c r="AC376" s="34">
        <f t="shared" si="601"/>
        <v>0</v>
      </c>
      <c r="AD376" s="34">
        <f t="shared" si="601"/>
        <v>1318</v>
      </c>
      <c r="AE376" s="34">
        <f t="shared" si="601"/>
        <v>0</v>
      </c>
      <c r="AF376" s="34">
        <f t="shared" si="601"/>
        <v>0</v>
      </c>
      <c r="AG376" s="34">
        <f t="shared" si="601"/>
        <v>0</v>
      </c>
      <c r="AH376" s="34">
        <f t="shared" si="601"/>
        <v>0</v>
      </c>
      <c r="AI376" s="34">
        <f t="shared" si="601"/>
        <v>0</v>
      </c>
      <c r="AJ376" s="34">
        <f t="shared" si="601"/>
        <v>1318</v>
      </c>
      <c r="AK376" s="108">
        <f t="shared" si="601"/>
        <v>0</v>
      </c>
      <c r="AL376" s="108">
        <f t="shared" si="601"/>
        <v>0</v>
      </c>
      <c r="AM376" s="108">
        <f t="shared" si="601"/>
        <v>0</v>
      </c>
      <c r="AN376" s="34">
        <f t="shared" si="601"/>
        <v>0</v>
      </c>
      <c r="AO376" s="34">
        <f t="shared" si="601"/>
        <v>0</v>
      </c>
      <c r="AP376" s="34">
        <f t="shared" si="601"/>
        <v>1318</v>
      </c>
      <c r="AQ376" s="108">
        <f t="shared" si="601"/>
        <v>0</v>
      </c>
      <c r="AR376" s="108">
        <f t="shared" si="601"/>
        <v>0</v>
      </c>
      <c r="AS376" s="108">
        <f t="shared" si="601"/>
        <v>0</v>
      </c>
      <c r="AT376" s="34">
        <f t="shared" si="601"/>
        <v>0</v>
      </c>
      <c r="AU376" s="34">
        <f t="shared" si="601"/>
        <v>0</v>
      </c>
      <c r="AV376" s="34">
        <f t="shared" si="601"/>
        <v>1318</v>
      </c>
    </row>
    <row r="377" spans="1:48" s="10" customFormat="1" ht="66">
      <c r="A377" s="44" t="s">
        <v>436</v>
      </c>
      <c r="B377" s="32" t="s">
        <v>60</v>
      </c>
      <c r="C377" s="32" t="s">
        <v>49</v>
      </c>
      <c r="D377" s="43" t="s">
        <v>395</v>
      </c>
      <c r="E377" s="32" t="s">
        <v>198</v>
      </c>
      <c r="F377" s="34"/>
      <c r="G377" s="34">
        <v>1318</v>
      </c>
      <c r="H377" s="34"/>
      <c r="I377" s="34"/>
      <c r="J377" s="34">
        <f>F377+H377</f>
        <v>0</v>
      </c>
      <c r="K377" s="34"/>
      <c r="L377" s="34">
        <f>G377+I377</f>
        <v>1318</v>
      </c>
      <c r="M377" s="90"/>
      <c r="N377" s="90"/>
      <c r="O377" s="90"/>
      <c r="P377" s="34">
        <f>J377+M377</f>
        <v>0</v>
      </c>
      <c r="Q377" s="34">
        <f>K377+N377</f>
        <v>0</v>
      </c>
      <c r="R377" s="34">
        <f>L377+O377</f>
        <v>1318</v>
      </c>
      <c r="S377" s="90"/>
      <c r="T377" s="90"/>
      <c r="U377" s="90"/>
      <c r="V377" s="34">
        <f>P377+S377</f>
        <v>0</v>
      </c>
      <c r="W377" s="34">
        <f>Q377+T377</f>
        <v>0</v>
      </c>
      <c r="X377" s="34">
        <f>R377+U377</f>
        <v>1318</v>
      </c>
      <c r="Y377" s="90"/>
      <c r="Z377" s="90"/>
      <c r="AA377" s="90"/>
      <c r="AB377" s="34">
        <f>V377+Y377</f>
        <v>0</v>
      </c>
      <c r="AC377" s="34">
        <f>W377+Z377</f>
        <v>0</v>
      </c>
      <c r="AD377" s="34">
        <f>X377+AA377</f>
        <v>1318</v>
      </c>
      <c r="AE377" s="90"/>
      <c r="AF377" s="90"/>
      <c r="AG377" s="90"/>
      <c r="AH377" s="34">
        <f>AB377+AE377</f>
        <v>0</v>
      </c>
      <c r="AI377" s="34">
        <f>AC377+AF377</f>
        <v>0</v>
      </c>
      <c r="AJ377" s="34">
        <f>AD377+AG377</f>
        <v>1318</v>
      </c>
      <c r="AK377" s="131"/>
      <c r="AL377" s="131"/>
      <c r="AM377" s="131"/>
      <c r="AN377" s="34">
        <f>AH377+AK377</f>
        <v>0</v>
      </c>
      <c r="AO377" s="34">
        <f>AI377+AL377</f>
        <v>0</v>
      </c>
      <c r="AP377" s="34">
        <f>AJ377+AM377</f>
        <v>1318</v>
      </c>
      <c r="AQ377" s="131"/>
      <c r="AR377" s="131"/>
      <c r="AS377" s="131"/>
      <c r="AT377" s="34">
        <f>AN377+AQ377</f>
        <v>0</v>
      </c>
      <c r="AU377" s="34">
        <f>AO377+AR377</f>
        <v>0</v>
      </c>
      <c r="AV377" s="34">
        <f>AP377+AS377</f>
        <v>1318</v>
      </c>
    </row>
    <row r="378" spans="1:48" ht="16.5">
      <c r="A378" s="37"/>
      <c r="B378" s="32"/>
      <c r="C378" s="32"/>
      <c r="D378" s="52"/>
      <c r="E378" s="3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F378" s="22"/>
      <c r="AG378" s="22"/>
      <c r="AH378" s="22"/>
      <c r="AI378" s="22"/>
      <c r="AJ378" s="22"/>
      <c r="AK378" s="115"/>
      <c r="AL378" s="115"/>
      <c r="AM378" s="115"/>
      <c r="AN378" s="22"/>
      <c r="AO378" s="22"/>
      <c r="AP378" s="22"/>
      <c r="AQ378" s="115"/>
      <c r="AR378" s="115"/>
      <c r="AS378" s="115"/>
      <c r="AT378" s="22"/>
      <c r="AU378" s="22"/>
      <c r="AV378" s="22"/>
    </row>
    <row r="379" spans="1:48" s="10" customFormat="1" ht="18.75">
      <c r="A379" s="53" t="s">
        <v>61</v>
      </c>
      <c r="B379" s="28" t="s">
        <v>60</v>
      </c>
      <c r="C379" s="28" t="s">
        <v>51</v>
      </c>
      <c r="D379" s="39"/>
      <c r="E379" s="28"/>
      <c r="F379" s="40">
        <f>F380+F391+F410+F396+F385</f>
        <v>437692</v>
      </c>
      <c r="G379" s="40">
        <f>G380+G391+G410+G396+G385</f>
        <v>482597</v>
      </c>
      <c r="H379" s="40">
        <f>H380+H391+H410+H396+H385</f>
        <v>0</v>
      </c>
      <c r="I379" s="40">
        <f>I380+I391+I410+I396+I385</f>
        <v>0</v>
      </c>
      <c r="J379" s="40">
        <f>J380+J391+J410+J396+J385</f>
        <v>437692</v>
      </c>
      <c r="K379" s="40"/>
      <c r="L379" s="40">
        <f>L380+L391+L410+L396+L385</f>
        <v>482597</v>
      </c>
      <c r="M379" s="40">
        <f t="shared" ref="M379:R379" si="602">M380+M391+M410+M396+M385</f>
        <v>408</v>
      </c>
      <c r="N379" s="40">
        <f t="shared" si="602"/>
        <v>0</v>
      </c>
      <c r="O379" s="40">
        <f t="shared" si="602"/>
        <v>408</v>
      </c>
      <c r="P379" s="40">
        <f t="shared" si="602"/>
        <v>438100</v>
      </c>
      <c r="Q379" s="40">
        <f t="shared" si="602"/>
        <v>0</v>
      </c>
      <c r="R379" s="40">
        <f t="shared" si="602"/>
        <v>483005</v>
      </c>
      <c r="S379" s="40">
        <f t="shared" ref="S379:X379" si="603">S380+S391+S410+S396+S385</f>
        <v>0</v>
      </c>
      <c r="T379" s="40">
        <f t="shared" si="603"/>
        <v>0</v>
      </c>
      <c r="U379" s="40">
        <f t="shared" si="603"/>
        <v>0</v>
      </c>
      <c r="V379" s="40">
        <f t="shared" si="603"/>
        <v>438100</v>
      </c>
      <c r="W379" s="40">
        <f t="shared" si="603"/>
        <v>0</v>
      </c>
      <c r="X379" s="40">
        <f t="shared" si="603"/>
        <v>483005</v>
      </c>
      <c r="Y379" s="40">
        <f t="shared" ref="Y379:AD379" si="604">Y380+Y391+Y410+Y396+Y385</f>
        <v>0</v>
      </c>
      <c r="Z379" s="40">
        <f t="shared" si="604"/>
        <v>0</v>
      </c>
      <c r="AA379" s="40">
        <f t="shared" si="604"/>
        <v>0</v>
      </c>
      <c r="AB379" s="40">
        <f t="shared" si="604"/>
        <v>438100</v>
      </c>
      <c r="AC379" s="40">
        <f t="shared" si="604"/>
        <v>0</v>
      </c>
      <c r="AD379" s="40">
        <f t="shared" si="604"/>
        <v>483005</v>
      </c>
      <c r="AE379" s="40">
        <f t="shared" ref="AE379:AJ379" si="605">AE380+AE391+AE410+AE396+AE385</f>
        <v>0</v>
      </c>
      <c r="AF379" s="40">
        <f t="shared" si="605"/>
        <v>0</v>
      </c>
      <c r="AG379" s="40">
        <f t="shared" si="605"/>
        <v>0</v>
      </c>
      <c r="AH379" s="40">
        <f t="shared" si="605"/>
        <v>438100</v>
      </c>
      <c r="AI379" s="40">
        <f t="shared" si="605"/>
        <v>0</v>
      </c>
      <c r="AJ379" s="40">
        <f t="shared" si="605"/>
        <v>483005</v>
      </c>
      <c r="AK379" s="127">
        <f t="shared" ref="AK379:AP379" si="606">AK380+AK391+AK410+AK396+AK385</f>
        <v>0</v>
      </c>
      <c r="AL379" s="127">
        <f t="shared" si="606"/>
        <v>0</v>
      </c>
      <c r="AM379" s="127">
        <f t="shared" si="606"/>
        <v>0</v>
      </c>
      <c r="AN379" s="40">
        <f t="shared" si="606"/>
        <v>438100</v>
      </c>
      <c r="AO379" s="40">
        <f t="shared" si="606"/>
        <v>0</v>
      </c>
      <c r="AP379" s="40">
        <f t="shared" si="606"/>
        <v>483005</v>
      </c>
      <c r="AQ379" s="127">
        <f t="shared" ref="AQ379:AV379" si="607">AQ380+AQ391+AQ410+AQ396+AQ385</f>
        <v>105264</v>
      </c>
      <c r="AR379" s="127">
        <f t="shared" si="607"/>
        <v>100000</v>
      </c>
      <c r="AS379" s="127">
        <f t="shared" si="607"/>
        <v>189300</v>
      </c>
      <c r="AT379" s="40">
        <f t="shared" si="607"/>
        <v>543364</v>
      </c>
      <c r="AU379" s="40">
        <f t="shared" si="607"/>
        <v>100000</v>
      </c>
      <c r="AV379" s="40">
        <f t="shared" si="607"/>
        <v>672305</v>
      </c>
    </row>
    <row r="380" spans="1:48" s="10" customFormat="1" ht="33">
      <c r="A380" s="75" t="s">
        <v>441</v>
      </c>
      <c r="B380" s="32" t="s">
        <v>60</v>
      </c>
      <c r="C380" s="32" t="s">
        <v>51</v>
      </c>
      <c r="D380" s="43" t="s">
        <v>396</v>
      </c>
      <c r="E380" s="32"/>
      <c r="F380" s="70">
        <f t="shared" ref="F380:U383" si="608">F381</f>
        <v>160422</v>
      </c>
      <c r="G380" s="70">
        <f t="shared" si="608"/>
        <v>205280</v>
      </c>
      <c r="H380" s="70">
        <f t="shared" si="608"/>
        <v>0</v>
      </c>
      <c r="I380" s="70">
        <f t="shared" si="608"/>
        <v>0</v>
      </c>
      <c r="J380" s="70">
        <f t="shared" si="608"/>
        <v>160422</v>
      </c>
      <c r="K380" s="70"/>
      <c r="L380" s="70">
        <f t="shared" si="608"/>
        <v>205280</v>
      </c>
      <c r="M380" s="70">
        <f t="shared" si="608"/>
        <v>0</v>
      </c>
      <c r="N380" s="70">
        <f t="shared" si="608"/>
        <v>0</v>
      </c>
      <c r="O380" s="70">
        <f t="shared" si="608"/>
        <v>0</v>
      </c>
      <c r="P380" s="70">
        <f t="shared" si="608"/>
        <v>160422</v>
      </c>
      <c r="Q380" s="70">
        <f t="shared" si="608"/>
        <v>0</v>
      </c>
      <c r="R380" s="70">
        <f t="shared" si="608"/>
        <v>205280</v>
      </c>
      <c r="S380" s="70">
        <f t="shared" si="608"/>
        <v>0</v>
      </c>
      <c r="T380" s="70">
        <f t="shared" si="608"/>
        <v>0</v>
      </c>
      <c r="U380" s="70">
        <f t="shared" si="608"/>
        <v>0</v>
      </c>
      <c r="V380" s="70">
        <f t="shared" ref="S380:AH383" si="609">V381</f>
        <v>160422</v>
      </c>
      <c r="W380" s="70">
        <f t="shared" si="609"/>
        <v>0</v>
      </c>
      <c r="X380" s="70">
        <f t="shared" si="609"/>
        <v>205280</v>
      </c>
      <c r="Y380" s="70">
        <f t="shared" si="609"/>
        <v>0</v>
      </c>
      <c r="Z380" s="70">
        <f t="shared" si="609"/>
        <v>0</v>
      </c>
      <c r="AA380" s="70">
        <f t="shared" si="609"/>
        <v>0</v>
      </c>
      <c r="AB380" s="70">
        <f t="shared" si="609"/>
        <v>160422</v>
      </c>
      <c r="AC380" s="70">
        <f t="shared" si="609"/>
        <v>0</v>
      </c>
      <c r="AD380" s="70">
        <f t="shared" si="609"/>
        <v>205280</v>
      </c>
      <c r="AE380" s="70">
        <f t="shared" si="609"/>
        <v>0</v>
      </c>
      <c r="AF380" s="70">
        <f t="shared" si="609"/>
        <v>0</v>
      </c>
      <c r="AG380" s="70">
        <f t="shared" si="609"/>
        <v>0</v>
      </c>
      <c r="AH380" s="70">
        <f t="shared" si="609"/>
        <v>160422</v>
      </c>
      <c r="AI380" s="70">
        <f t="shared" ref="AH380:AV383" si="610">AI381</f>
        <v>0</v>
      </c>
      <c r="AJ380" s="70">
        <f t="shared" si="610"/>
        <v>205280</v>
      </c>
      <c r="AK380" s="128">
        <f t="shared" si="610"/>
        <v>0</v>
      </c>
      <c r="AL380" s="128">
        <f t="shared" si="610"/>
        <v>0</v>
      </c>
      <c r="AM380" s="128">
        <f t="shared" si="610"/>
        <v>0</v>
      </c>
      <c r="AN380" s="70">
        <f t="shared" si="610"/>
        <v>160422</v>
      </c>
      <c r="AO380" s="70">
        <f t="shared" si="610"/>
        <v>0</v>
      </c>
      <c r="AP380" s="70">
        <f t="shared" si="610"/>
        <v>205280</v>
      </c>
      <c r="AQ380" s="128">
        <f t="shared" si="610"/>
        <v>0</v>
      </c>
      <c r="AR380" s="128">
        <f t="shared" si="610"/>
        <v>0</v>
      </c>
      <c r="AS380" s="128">
        <f t="shared" si="610"/>
        <v>0</v>
      </c>
      <c r="AT380" s="70">
        <f t="shared" si="610"/>
        <v>160422</v>
      </c>
      <c r="AU380" s="70">
        <f t="shared" si="610"/>
        <v>0</v>
      </c>
      <c r="AV380" s="70">
        <f t="shared" si="610"/>
        <v>205280</v>
      </c>
    </row>
    <row r="381" spans="1:48" s="10" customFormat="1" ht="21.75" customHeight="1">
      <c r="A381" s="74" t="s">
        <v>77</v>
      </c>
      <c r="B381" s="32" t="s">
        <v>60</v>
      </c>
      <c r="C381" s="32" t="s">
        <v>51</v>
      </c>
      <c r="D381" s="43" t="s">
        <v>397</v>
      </c>
      <c r="E381" s="32"/>
      <c r="F381" s="70">
        <f t="shared" si="608"/>
        <v>160422</v>
      </c>
      <c r="G381" s="70">
        <f t="shared" si="608"/>
        <v>205280</v>
      </c>
      <c r="H381" s="70">
        <f t="shared" si="608"/>
        <v>0</v>
      </c>
      <c r="I381" s="70">
        <f t="shared" si="608"/>
        <v>0</v>
      </c>
      <c r="J381" s="70">
        <f t="shared" si="608"/>
        <v>160422</v>
      </c>
      <c r="K381" s="70"/>
      <c r="L381" s="70">
        <f t="shared" si="608"/>
        <v>205280</v>
      </c>
      <c r="M381" s="70">
        <f t="shared" si="608"/>
        <v>0</v>
      </c>
      <c r="N381" s="70">
        <f t="shared" si="608"/>
        <v>0</v>
      </c>
      <c r="O381" s="70">
        <f t="shared" si="608"/>
        <v>0</v>
      </c>
      <c r="P381" s="70">
        <f t="shared" si="608"/>
        <v>160422</v>
      </c>
      <c r="Q381" s="70">
        <f t="shared" si="608"/>
        <v>0</v>
      </c>
      <c r="R381" s="70">
        <f t="shared" si="608"/>
        <v>205280</v>
      </c>
      <c r="S381" s="70">
        <f t="shared" si="609"/>
        <v>0</v>
      </c>
      <c r="T381" s="70">
        <f t="shared" si="609"/>
        <v>0</v>
      </c>
      <c r="U381" s="70">
        <f t="shared" si="609"/>
        <v>0</v>
      </c>
      <c r="V381" s="70">
        <f t="shared" si="609"/>
        <v>160422</v>
      </c>
      <c r="W381" s="70">
        <f t="shared" si="609"/>
        <v>0</v>
      </c>
      <c r="X381" s="70">
        <f t="shared" si="609"/>
        <v>205280</v>
      </c>
      <c r="Y381" s="70">
        <f t="shared" si="609"/>
        <v>0</v>
      </c>
      <c r="Z381" s="70">
        <f t="shared" si="609"/>
        <v>0</v>
      </c>
      <c r="AA381" s="70">
        <f t="shared" si="609"/>
        <v>0</v>
      </c>
      <c r="AB381" s="70">
        <f t="shared" si="609"/>
        <v>160422</v>
      </c>
      <c r="AC381" s="70">
        <f t="shared" si="609"/>
        <v>0</v>
      </c>
      <c r="AD381" s="70">
        <f t="shared" si="609"/>
        <v>205280</v>
      </c>
      <c r="AE381" s="70">
        <f t="shared" si="609"/>
        <v>0</v>
      </c>
      <c r="AF381" s="70">
        <f t="shared" si="609"/>
        <v>0</v>
      </c>
      <c r="AG381" s="70">
        <f t="shared" si="609"/>
        <v>0</v>
      </c>
      <c r="AH381" s="70">
        <f t="shared" si="610"/>
        <v>160422</v>
      </c>
      <c r="AI381" s="70">
        <f t="shared" si="610"/>
        <v>0</v>
      </c>
      <c r="AJ381" s="70">
        <f t="shared" si="610"/>
        <v>205280</v>
      </c>
      <c r="AK381" s="128">
        <f t="shared" si="610"/>
        <v>0</v>
      </c>
      <c r="AL381" s="128">
        <f t="shared" si="610"/>
        <v>0</v>
      </c>
      <c r="AM381" s="128">
        <f t="shared" si="610"/>
        <v>0</v>
      </c>
      <c r="AN381" s="70">
        <f t="shared" si="610"/>
        <v>160422</v>
      </c>
      <c r="AO381" s="70">
        <f t="shared" si="610"/>
        <v>0</v>
      </c>
      <c r="AP381" s="70">
        <f t="shared" si="610"/>
        <v>205280</v>
      </c>
      <c r="AQ381" s="128">
        <f t="shared" si="610"/>
        <v>0</v>
      </c>
      <c r="AR381" s="128">
        <f t="shared" si="610"/>
        <v>0</v>
      </c>
      <c r="AS381" s="128">
        <f t="shared" si="610"/>
        <v>0</v>
      </c>
      <c r="AT381" s="70">
        <f t="shared" si="610"/>
        <v>160422</v>
      </c>
      <c r="AU381" s="70">
        <f t="shared" si="610"/>
        <v>0</v>
      </c>
      <c r="AV381" s="70">
        <f t="shared" si="610"/>
        <v>205280</v>
      </c>
    </row>
    <row r="382" spans="1:48" s="10" customFormat="1" ht="21" customHeight="1">
      <c r="A382" s="75" t="s">
        <v>121</v>
      </c>
      <c r="B382" s="32" t="s">
        <v>60</v>
      </c>
      <c r="C382" s="32" t="s">
        <v>51</v>
      </c>
      <c r="D382" s="43" t="s">
        <v>398</v>
      </c>
      <c r="E382" s="32"/>
      <c r="F382" s="70">
        <f t="shared" si="608"/>
        <v>160422</v>
      </c>
      <c r="G382" s="70">
        <f t="shared" si="608"/>
        <v>205280</v>
      </c>
      <c r="H382" s="70">
        <f t="shared" si="608"/>
        <v>0</v>
      </c>
      <c r="I382" s="70">
        <f t="shared" si="608"/>
        <v>0</v>
      </c>
      <c r="J382" s="70">
        <f t="shared" si="608"/>
        <v>160422</v>
      </c>
      <c r="K382" s="70"/>
      <c r="L382" s="70">
        <f t="shared" si="608"/>
        <v>205280</v>
      </c>
      <c r="M382" s="70">
        <f t="shared" si="608"/>
        <v>0</v>
      </c>
      <c r="N382" s="70">
        <f t="shared" si="608"/>
        <v>0</v>
      </c>
      <c r="O382" s="70">
        <f t="shared" si="608"/>
        <v>0</v>
      </c>
      <c r="P382" s="70">
        <f t="shared" si="608"/>
        <v>160422</v>
      </c>
      <c r="Q382" s="70">
        <f t="shared" si="608"/>
        <v>0</v>
      </c>
      <c r="R382" s="70">
        <f t="shared" si="608"/>
        <v>205280</v>
      </c>
      <c r="S382" s="70">
        <f t="shared" si="609"/>
        <v>0</v>
      </c>
      <c r="T382" s="70">
        <f t="shared" si="609"/>
        <v>0</v>
      </c>
      <c r="U382" s="70">
        <f t="shared" si="609"/>
        <v>0</v>
      </c>
      <c r="V382" s="70">
        <f t="shared" si="609"/>
        <v>160422</v>
      </c>
      <c r="W382" s="70">
        <f t="shared" si="609"/>
        <v>0</v>
      </c>
      <c r="X382" s="70">
        <f t="shared" si="609"/>
        <v>205280</v>
      </c>
      <c r="Y382" s="70">
        <f t="shared" si="609"/>
        <v>0</v>
      </c>
      <c r="Z382" s="70">
        <f t="shared" si="609"/>
        <v>0</v>
      </c>
      <c r="AA382" s="70">
        <f t="shared" si="609"/>
        <v>0</v>
      </c>
      <c r="AB382" s="70">
        <f t="shared" si="609"/>
        <v>160422</v>
      </c>
      <c r="AC382" s="70">
        <f t="shared" si="609"/>
        <v>0</v>
      </c>
      <c r="AD382" s="70">
        <f t="shared" si="609"/>
        <v>205280</v>
      </c>
      <c r="AE382" s="70">
        <f t="shared" si="609"/>
        <v>0</v>
      </c>
      <c r="AF382" s="70">
        <f t="shared" si="609"/>
        <v>0</v>
      </c>
      <c r="AG382" s="70">
        <f t="shared" si="609"/>
        <v>0</v>
      </c>
      <c r="AH382" s="70">
        <f t="shared" si="610"/>
        <v>160422</v>
      </c>
      <c r="AI382" s="70">
        <f t="shared" si="610"/>
        <v>0</v>
      </c>
      <c r="AJ382" s="70">
        <f t="shared" si="610"/>
        <v>205280</v>
      </c>
      <c r="AK382" s="128">
        <f t="shared" si="610"/>
        <v>0</v>
      </c>
      <c r="AL382" s="128">
        <f t="shared" si="610"/>
        <v>0</v>
      </c>
      <c r="AM382" s="128">
        <f t="shared" si="610"/>
        <v>0</v>
      </c>
      <c r="AN382" s="70">
        <f t="shared" si="610"/>
        <v>160422</v>
      </c>
      <c r="AO382" s="70">
        <f t="shared" si="610"/>
        <v>0</v>
      </c>
      <c r="AP382" s="70">
        <f t="shared" si="610"/>
        <v>205280</v>
      </c>
      <c r="AQ382" s="128">
        <f t="shared" si="610"/>
        <v>0</v>
      </c>
      <c r="AR382" s="128">
        <f t="shared" si="610"/>
        <v>0</v>
      </c>
      <c r="AS382" s="128">
        <f t="shared" si="610"/>
        <v>0</v>
      </c>
      <c r="AT382" s="70">
        <f t="shared" si="610"/>
        <v>160422</v>
      </c>
      <c r="AU382" s="70">
        <f t="shared" si="610"/>
        <v>0</v>
      </c>
      <c r="AV382" s="70">
        <f t="shared" si="610"/>
        <v>205280</v>
      </c>
    </row>
    <row r="383" spans="1:48" s="10" customFormat="1" ht="33">
      <c r="A383" s="83" t="s">
        <v>437</v>
      </c>
      <c r="B383" s="32" t="s">
        <v>60</v>
      </c>
      <c r="C383" s="32" t="s">
        <v>51</v>
      </c>
      <c r="D383" s="43" t="s">
        <v>398</v>
      </c>
      <c r="E383" s="32" t="s">
        <v>79</v>
      </c>
      <c r="F383" s="70">
        <f t="shared" si="608"/>
        <v>160422</v>
      </c>
      <c r="G383" s="70">
        <f t="shared" si="608"/>
        <v>205280</v>
      </c>
      <c r="H383" s="70">
        <f t="shared" si="608"/>
        <v>0</v>
      </c>
      <c r="I383" s="70">
        <f t="shared" si="608"/>
        <v>0</v>
      </c>
      <c r="J383" s="70">
        <f t="shared" si="608"/>
        <v>160422</v>
      </c>
      <c r="K383" s="70"/>
      <c r="L383" s="70">
        <f t="shared" si="608"/>
        <v>205280</v>
      </c>
      <c r="M383" s="70">
        <f t="shared" si="608"/>
        <v>0</v>
      </c>
      <c r="N383" s="70">
        <f t="shared" si="608"/>
        <v>0</v>
      </c>
      <c r="O383" s="70">
        <f t="shared" si="608"/>
        <v>0</v>
      </c>
      <c r="P383" s="70">
        <f t="shared" si="608"/>
        <v>160422</v>
      </c>
      <c r="Q383" s="70">
        <f t="shared" si="608"/>
        <v>0</v>
      </c>
      <c r="R383" s="70">
        <f t="shared" si="608"/>
        <v>205280</v>
      </c>
      <c r="S383" s="70">
        <f t="shared" si="609"/>
        <v>0</v>
      </c>
      <c r="T383" s="70">
        <f t="shared" si="609"/>
        <v>0</v>
      </c>
      <c r="U383" s="70">
        <f t="shared" si="609"/>
        <v>0</v>
      </c>
      <c r="V383" s="70">
        <f t="shared" si="609"/>
        <v>160422</v>
      </c>
      <c r="W383" s="70">
        <f t="shared" si="609"/>
        <v>0</v>
      </c>
      <c r="X383" s="70">
        <f t="shared" si="609"/>
        <v>205280</v>
      </c>
      <c r="Y383" s="70">
        <f t="shared" si="609"/>
        <v>0</v>
      </c>
      <c r="Z383" s="70">
        <f t="shared" si="609"/>
        <v>0</v>
      </c>
      <c r="AA383" s="70">
        <f t="shared" si="609"/>
        <v>0</v>
      </c>
      <c r="AB383" s="70">
        <f t="shared" si="609"/>
        <v>160422</v>
      </c>
      <c r="AC383" s="70">
        <f t="shared" si="609"/>
        <v>0</v>
      </c>
      <c r="AD383" s="70">
        <f t="shared" si="609"/>
        <v>205280</v>
      </c>
      <c r="AE383" s="70">
        <f t="shared" si="609"/>
        <v>0</v>
      </c>
      <c r="AF383" s="70">
        <f t="shared" si="609"/>
        <v>0</v>
      </c>
      <c r="AG383" s="70">
        <f t="shared" si="609"/>
        <v>0</v>
      </c>
      <c r="AH383" s="70">
        <f t="shared" si="610"/>
        <v>160422</v>
      </c>
      <c r="AI383" s="70">
        <f t="shared" si="610"/>
        <v>0</v>
      </c>
      <c r="AJ383" s="70">
        <f t="shared" si="610"/>
        <v>205280</v>
      </c>
      <c r="AK383" s="128">
        <f t="shared" si="610"/>
        <v>0</v>
      </c>
      <c r="AL383" s="128">
        <f t="shared" si="610"/>
        <v>0</v>
      </c>
      <c r="AM383" s="128">
        <f t="shared" si="610"/>
        <v>0</v>
      </c>
      <c r="AN383" s="70">
        <f t="shared" si="610"/>
        <v>160422</v>
      </c>
      <c r="AO383" s="70">
        <f t="shared" si="610"/>
        <v>0</v>
      </c>
      <c r="AP383" s="70">
        <f t="shared" si="610"/>
        <v>205280</v>
      </c>
      <c r="AQ383" s="128">
        <f t="shared" si="610"/>
        <v>0</v>
      </c>
      <c r="AR383" s="128">
        <f t="shared" si="610"/>
        <v>0</v>
      </c>
      <c r="AS383" s="128">
        <f t="shared" si="610"/>
        <v>0</v>
      </c>
      <c r="AT383" s="70">
        <f t="shared" si="610"/>
        <v>160422</v>
      </c>
      <c r="AU383" s="70">
        <f t="shared" si="610"/>
        <v>0</v>
      </c>
      <c r="AV383" s="70">
        <f t="shared" si="610"/>
        <v>205280</v>
      </c>
    </row>
    <row r="384" spans="1:48" s="10" customFormat="1" ht="49.5">
      <c r="A384" s="42" t="s">
        <v>176</v>
      </c>
      <c r="B384" s="32" t="s">
        <v>60</v>
      </c>
      <c r="C384" s="32" t="s">
        <v>51</v>
      </c>
      <c r="D384" s="43" t="s">
        <v>398</v>
      </c>
      <c r="E384" s="32" t="s">
        <v>175</v>
      </c>
      <c r="F384" s="34">
        <v>160422</v>
      </c>
      <c r="G384" s="34">
        <v>205280</v>
      </c>
      <c r="H384" s="34"/>
      <c r="I384" s="34"/>
      <c r="J384" s="34">
        <f>F384+H384</f>
        <v>160422</v>
      </c>
      <c r="K384" s="34"/>
      <c r="L384" s="34">
        <f>G384+I384</f>
        <v>205280</v>
      </c>
      <c r="M384" s="90"/>
      <c r="N384" s="90"/>
      <c r="O384" s="90"/>
      <c r="P384" s="34">
        <f>J384+M384</f>
        <v>160422</v>
      </c>
      <c r="Q384" s="34">
        <f>K384+N384</f>
        <v>0</v>
      </c>
      <c r="R384" s="34">
        <f>L384+O384</f>
        <v>205280</v>
      </c>
      <c r="S384" s="90"/>
      <c r="T384" s="90"/>
      <c r="U384" s="90"/>
      <c r="V384" s="34">
        <f>P384+S384</f>
        <v>160422</v>
      </c>
      <c r="W384" s="34">
        <f>Q384+T384</f>
        <v>0</v>
      </c>
      <c r="X384" s="34">
        <f>R384+U384</f>
        <v>205280</v>
      </c>
      <c r="Y384" s="90"/>
      <c r="Z384" s="90"/>
      <c r="AA384" s="90"/>
      <c r="AB384" s="34">
        <f>V384+Y384</f>
        <v>160422</v>
      </c>
      <c r="AC384" s="34">
        <f>W384+Z384</f>
        <v>0</v>
      </c>
      <c r="AD384" s="34">
        <f>X384+AA384</f>
        <v>205280</v>
      </c>
      <c r="AE384" s="90"/>
      <c r="AF384" s="90"/>
      <c r="AG384" s="90"/>
      <c r="AH384" s="34">
        <f>AB384+AE384</f>
        <v>160422</v>
      </c>
      <c r="AI384" s="34">
        <f>AC384+AF384</f>
        <v>0</v>
      </c>
      <c r="AJ384" s="34">
        <f>AD384+AG384</f>
        <v>205280</v>
      </c>
      <c r="AK384" s="131"/>
      <c r="AL384" s="131"/>
      <c r="AM384" s="131"/>
      <c r="AN384" s="34">
        <f>AH384+AK384</f>
        <v>160422</v>
      </c>
      <c r="AO384" s="34">
        <f>AI384+AL384</f>
        <v>0</v>
      </c>
      <c r="AP384" s="34">
        <f>AJ384+AM384</f>
        <v>205280</v>
      </c>
      <c r="AQ384" s="131"/>
      <c r="AR384" s="131"/>
      <c r="AS384" s="131"/>
      <c r="AT384" s="34">
        <f>AN384+AQ384</f>
        <v>160422</v>
      </c>
      <c r="AU384" s="34">
        <f>AO384+AR384</f>
        <v>0</v>
      </c>
      <c r="AV384" s="34">
        <f>AP384+AS384</f>
        <v>205280</v>
      </c>
    </row>
    <row r="385" spans="1:48" s="10" customFormat="1" ht="50.25">
      <c r="A385" s="31" t="s">
        <v>164</v>
      </c>
      <c r="B385" s="32" t="s">
        <v>60</v>
      </c>
      <c r="C385" s="32" t="s">
        <v>51</v>
      </c>
      <c r="D385" s="43" t="s">
        <v>375</v>
      </c>
      <c r="E385" s="28"/>
      <c r="F385" s="34">
        <f t="shared" ref="F385:U389" si="611">F386</f>
        <v>438</v>
      </c>
      <c r="G385" s="34">
        <f t="shared" si="611"/>
        <v>438</v>
      </c>
      <c r="H385" s="34">
        <f t="shared" si="611"/>
        <v>0</v>
      </c>
      <c r="I385" s="34">
        <f t="shared" si="611"/>
        <v>0</v>
      </c>
      <c r="J385" s="34">
        <f t="shared" si="611"/>
        <v>438</v>
      </c>
      <c r="K385" s="34"/>
      <c r="L385" s="34">
        <f t="shared" si="611"/>
        <v>438</v>
      </c>
      <c r="M385" s="34">
        <f t="shared" si="611"/>
        <v>408</v>
      </c>
      <c r="N385" s="34">
        <f t="shared" si="611"/>
        <v>0</v>
      </c>
      <c r="O385" s="34">
        <f t="shared" si="611"/>
        <v>408</v>
      </c>
      <c r="P385" s="34">
        <f t="shared" si="611"/>
        <v>846</v>
      </c>
      <c r="Q385" s="34">
        <f t="shared" si="611"/>
        <v>0</v>
      </c>
      <c r="R385" s="34">
        <f t="shared" si="611"/>
        <v>846</v>
      </c>
      <c r="S385" s="34">
        <f t="shared" si="611"/>
        <v>0</v>
      </c>
      <c r="T385" s="34">
        <f t="shared" si="611"/>
        <v>0</v>
      </c>
      <c r="U385" s="34">
        <f t="shared" si="611"/>
        <v>0</v>
      </c>
      <c r="V385" s="34">
        <f t="shared" ref="S385:AH389" si="612">V386</f>
        <v>846</v>
      </c>
      <c r="W385" s="34">
        <f t="shared" si="612"/>
        <v>0</v>
      </c>
      <c r="X385" s="34">
        <f t="shared" si="612"/>
        <v>846</v>
      </c>
      <c r="Y385" s="34">
        <f t="shared" si="612"/>
        <v>0</v>
      </c>
      <c r="Z385" s="34">
        <f t="shared" si="612"/>
        <v>0</v>
      </c>
      <c r="AA385" s="34">
        <f t="shared" si="612"/>
        <v>0</v>
      </c>
      <c r="AB385" s="34">
        <f t="shared" si="612"/>
        <v>846</v>
      </c>
      <c r="AC385" s="34">
        <f t="shared" si="612"/>
        <v>0</v>
      </c>
      <c r="AD385" s="34">
        <f t="shared" si="612"/>
        <v>846</v>
      </c>
      <c r="AE385" s="34">
        <f t="shared" si="612"/>
        <v>0</v>
      </c>
      <c r="AF385" s="34">
        <f t="shared" si="612"/>
        <v>0</v>
      </c>
      <c r="AG385" s="34">
        <f t="shared" si="612"/>
        <v>0</v>
      </c>
      <c r="AH385" s="34">
        <f t="shared" si="612"/>
        <v>846</v>
      </c>
      <c r="AI385" s="34">
        <f t="shared" ref="AH385:AV389" si="613">AI386</f>
        <v>0</v>
      </c>
      <c r="AJ385" s="34">
        <f t="shared" si="613"/>
        <v>846</v>
      </c>
      <c r="AK385" s="108">
        <f t="shared" si="613"/>
        <v>0</v>
      </c>
      <c r="AL385" s="108">
        <f t="shared" si="613"/>
        <v>0</v>
      </c>
      <c r="AM385" s="108">
        <f t="shared" si="613"/>
        <v>0</v>
      </c>
      <c r="AN385" s="34">
        <f t="shared" si="613"/>
        <v>846</v>
      </c>
      <c r="AO385" s="34">
        <f t="shared" si="613"/>
        <v>0</v>
      </c>
      <c r="AP385" s="34">
        <f t="shared" si="613"/>
        <v>846</v>
      </c>
      <c r="AQ385" s="108">
        <f t="shared" si="613"/>
        <v>0</v>
      </c>
      <c r="AR385" s="108">
        <f t="shared" si="613"/>
        <v>0</v>
      </c>
      <c r="AS385" s="108">
        <f t="shared" si="613"/>
        <v>0</v>
      </c>
      <c r="AT385" s="34">
        <f t="shared" si="613"/>
        <v>846</v>
      </c>
      <c r="AU385" s="34">
        <f t="shared" si="613"/>
        <v>0</v>
      </c>
      <c r="AV385" s="34">
        <f t="shared" si="613"/>
        <v>846</v>
      </c>
    </row>
    <row r="386" spans="1:48" s="10" customFormat="1" ht="50.25">
      <c r="A386" s="31" t="s">
        <v>525</v>
      </c>
      <c r="B386" s="32" t="s">
        <v>60</v>
      </c>
      <c r="C386" s="32" t="s">
        <v>51</v>
      </c>
      <c r="D386" s="43" t="s">
        <v>521</v>
      </c>
      <c r="E386" s="28"/>
      <c r="F386" s="70">
        <f t="shared" si="611"/>
        <v>438</v>
      </c>
      <c r="G386" s="70">
        <f t="shared" si="611"/>
        <v>438</v>
      </c>
      <c r="H386" s="70">
        <f t="shared" si="611"/>
        <v>0</v>
      </c>
      <c r="I386" s="70">
        <f t="shared" si="611"/>
        <v>0</v>
      </c>
      <c r="J386" s="70">
        <f t="shared" si="611"/>
        <v>438</v>
      </c>
      <c r="K386" s="70"/>
      <c r="L386" s="70">
        <f t="shared" si="611"/>
        <v>438</v>
      </c>
      <c r="M386" s="70">
        <f t="shared" si="611"/>
        <v>408</v>
      </c>
      <c r="N386" s="70">
        <f t="shared" si="611"/>
        <v>0</v>
      </c>
      <c r="O386" s="70">
        <f t="shared" si="611"/>
        <v>408</v>
      </c>
      <c r="P386" s="70">
        <f t="shared" si="611"/>
        <v>846</v>
      </c>
      <c r="Q386" s="70">
        <f t="shared" si="611"/>
        <v>0</v>
      </c>
      <c r="R386" s="70">
        <f t="shared" si="611"/>
        <v>846</v>
      </c>
      <c r="S386" s="70">
        <f t="shared" si="612"/>
        <v>0</v>
      </c>
      <c r="T386" s="70">
        <f t="shared" si="612"/>
        <v>0</v>
      </c>
      <c r="U386" s="70">
        <f t="shared" si="612"/>
        <v>0</v>
      </c>
      <c r="V386" s="70">
        <f t="shared" si="612"/>
        <v>846</v>
      </c>
      <c r="W386" s="70">
        <f t="shared" si="612"/>
        <v>0</v>
      </c>
      <c r="X386" s="70">
        <f t="shared" si="612"/>
        <v>846</v>
      </c>
      <c r="Y386" s="70">
        <f t="shared" si="612"/>
        <v>0</v>
      </c>
      <c r="Z386" s="70">
        <f t="shared" si="612"/>
        <v>0</v>
      </c>
      <c r="AA386" s="70">
        <f t="shared" si="612"/>
        <v>0</v>
      </c>
      <c r="AB386" s="70">
        <f t="shared" si="612"/>
        <v>846</v>
      </c>
      <c r="AC386" s="70">
        <f t="shared" si="612"/>
        <v>0</v>
      </c>
      <c r="AD386" s="70">
        <f t="shared" si="612"/>
        <v>846</v>
      </c>
      <c r="AE386" s="70">
        <f t="shared" si="612"/>
        <v>0</v>
      </c>
      <c r="AF386" s="70">
        <f t="shared" si="612"/>
        <v>0</v>
      </c>
      <c r="AG386" s="70">
        <f t="shared" si="612"/>
        <v>0</v>
      </c>
      <c r="AH386" s="70">
        <f t="shared" si="613"/>
        <v>846</v>
      </c>
      <c r="AI386" s="70">
        <f t="shared" si="613"/>
        <v>0</v>
      </c>
      <c r="AJ386" s="70">
        <f t="shared" si="613"/>
        <v>846</v>
      </c>
      <c r="AK386" s="128">
        <f t="shared" si="613"/>
        <v>0</v>
      </c>
      <c r="AL386" s="128">
        <f t="shared" si="613"/>
        <v>0</v>
      </c>
      <c r="AM386" s="128">
        <f t="shared" si="613"/>
        <v>0</v>
      </c>
      <c r="AN386" s="70">
        <f t="shared" si="613"/>
        <v>846</v>
      </c>
      <c r="AO386" s="70">
        <f t="shared" si="613"/>
        <v>0</v>
      </c>
      <c r="AP386" s="70">
        <f t="shared" si="613"/>
        <v>846</v>
      </c>
      <c r="AQ386" s="128">
        <f t="shared" si="613"/>
        <v>0</v>
      </c>
      <c r="AR386" s="128">
        <f t="shared" si="613"/>
        <v>0</v>
      </c>
      <c r="AS386" s="128">
        <f t="shared" si="613"/>
        <v>0</v>
      </c>
      <c r="AT386" s="70">
        <f t="shared" si="613"/>
        <v>846</v>
      </c>
      <c r="AU386" s="70">
        <f t="shared" si="613"/>
        <v>0</v>
      </c>
      <c r="AV386" s="70">
        <f t="shared" si="613"/>
        <v>846</v>
      </c>
    </row>
    <row r="387" spans="1:48" s="10" customFormat="1" ht="18.75">
      <c r="A387" s="31" t="s">
        <v>77</v>
      </c>
      <c r="B387" s="32" t="s">
        <v>60</v>
      </c>
      <c r="C387" s="32" t="s">
        <v>51</v>
      </c>
      <c r="D387" s="43" t="s">
        <v>522</v>
      </c>
      <c r="E387" s="28"/>
      <c r="F387" s="70">
        <f t="shared" si="611"/>
        <v>438</v>
      </c>
      <c r="G387" s="70">
        <f t="shared" si="611"/>
        <v>438</v>
      </c>
      <c r="H387" s="70">
        <f t="shared" si="611"/>
        <v>0</v>
      </c>
      <c r="I387" s="70">
        <f t="shared" si="611"/>
        <v>0</v>
      </c>
      <c r="J387" s="70">
        <f t="shared" si="611"/>
        <v>438</v>
      </c>
      <c r="K387" s="70"/>
      <c r="L387" s="70">
        <f t="shared" si="611"/>
        <v>438</v>
      </c>
      <c r="M387" s="70">
        <f t="shared" si="611"/>
        <v>408</v>
      </c>
      <c r="N387" s="70">
        <f t="shared" si="611"/>
        <v>0</v>
      </c>
      <c r="O387" s="70">
        <f t="shared" si="611"/>
        <v>408</v>
      </c>
      <c r="P387" s="70">
        <f t="shared" si="611"/>
        <v>846</v>
      </c>
      <c r="Q387" s="70">
        <f t="shared" si="611"/>
        <v>0</v>
      </c>
      <c r="R387" s="70">
        <f t="shared" si="611"/>
        <v>846</v>
      </c>
      <c r="S387" s="70">
        <f t="shared" si="612"/>
        <v>0</v>
      </c>
      <c r="T387" s="70">
        <f t="shared" si="612"/>
        <v>0</v>
      </c>
      <c r="U387" s="70">
        <f t="shared" si="612"/>
        <v>0</v>
      </c>
      <c r="V387" s="70">
        <f t="shared" si="612"/>
        <v>846</v>
      </c>
      <c r="W387" s="70">
        <f t="shared" si="612"/>
        <v>0</v>
      </c>
      <c r="X387" s="70">
        <f t="shared" si="612"/>
        <v>846</v>
      </c>
      <c r="Y387" s="70">
        <f t="shared" si="612"/>
        <v>0</v>
      </c>
      <c r="Z387" s="70">
        <f t="shared" si="612"/>
        <v>0</v>
      </c>
      <c r="AA387" s="70">
        <f t="shared" si="612"/>
        <v>0</v>
      </c>
      <c r="AB387" s="70">
        <f t="shared" si="612"/>
        <v>846</v>
      </c>
      <c r="AC387" s="70">
        <f t="shared" si="612"/>
        <v>0</v>
      </c>
      <c r="AD387" s="70">
        <f t="shared" si="612"/>
        <v>846</v>
      </c>
      <c r="AE387" s="70">
        <f t="shared" si="612"/>
        <v>0</v>
      </c>
      <c r="AF387" s="70">
        <f t="shared" si="612"/>
        <v>0</v>
      </c>
      <c r="AG387" s="70">
        <f t="shared" si="612"/>
        <v>0</v>
      </c>
      <c r="AH387" s="70">
        <f t="shared" si="613"/>
        <v>846</v>
      </c>
      <c r="AI387" s="70">
        <f t="shared" si="613"/>
        <v>0</v>
      </c>
      <c r="AJ387" s="70">
        <f t="shared" si="613"/>
        <v>846</v>
      </c>
      <c r="AK387" s="128">
        <f t="shared" si="613"/>
        <v>0</v>
      </c>
      <c r="AL387" s="128">
        <f t="shared" si="613"/>
        <v>0</v>
      </c>
      <c r="AM387" s="128">
        <f t="shared" si="613"/>
        <v>0</v>
      </c>
      <c r="AN387" s="70">
        <f t="shared" si="613"/>
        <v>846</v>
      </c>
      <c r="AO387" s="70">
        <f t="shared" si="613"/>
        <v>0</v>
      </c>
      <c r="AP387" s="70">
        <f t="shared" si="613"/>
        <v>846</v>
      </c>
      <c r="AQ387" s="128">
        <f t="shared" si="613"/>
        <v>0</v>
      </c>
      <c r="AR387" s="128">
        <f t="shared" si="613"/>
        <v>0</v>
      </c>
      <c r="AS387" s="128">
        <f t="shared" si="613"/>
        <v>0</v>
      </c>
      <c r="AT387" s="70">
        <f t="shared" si="613"/>
        <v>846</v>
      </c>
      <c r="AU387" s="70">
        <f t="shared" si="613"/>
        <v>0</v>
      </c>
      <c r="AV387" s="70">
        <f t="shared" si="613"/>
        <v>846</v>
      </c>
    </row>
    <row r="388" spans="1:48" s="10" customFormat="1" ht="18.75">
      <c r="A388" s="75" t="s">
        <v>121</v>
      </c>
      <c r="B388" s="32" t="s">
        <v>60</v>
      </c>
      <c r="C388" s="32" t="s">
        <v>51</v>
      </c>
      <c r="D388" s="43" t="s">
        <v>524</v>
      </c>
      <c r="E388" s="28"/>
      <c r="F388" s="70">
        <f t="shared" si="611"/>
        <v>438</v>
      </c>
      <c r="G388" s="70">
        <f t="shared" si="611"/>
        <v>438</v>
      </c>
      <c r="H388" s="70">
        <f t="shared" si="611"/>
        <v>0</v>
      </c>
      <c r="I388" s="70">
        <f t="shared" si="611"/>
        <v>0</v>
      </c>
      <c r="J388" s="70">
        <f t="shared" si="611"/>
        <v>438</v>
      </c>
      <c r="K388" s="70"/>
      <c r="L388" s="70">
        <f t="shared" si="611"/>
        <v>438</v>
      </c>
      <c r="M388" s="70">
        <f t="shared" si="611"/>
        <v>408</v>
      </c>
      <c r="N388" s="70">
        <f t="shared" si="611"/>
        <v>0</v>
      </c>
      <c r="O388" s="70">
        <f t="shared" si="611"/>
        <v>408</v>
      </c>
      <c r="P388" s="70">
        <f t="shared" si="611"/>
        <v>846</v>
      </c>
      <c r="Q388" s="70">
        <f t="shared" si="611"/>
        <v>0</v>
      </c>
      <c r="R388" s="70">
        <f t="shared" si="611"/>
        <v>846</v>
      </c>
      <c r="S388" s="70">
        <f t="shared" si="612"/>
        <v>0</v>
      </c>
      <c r="T388" s="70">
        <f t="shared" si="612"/>
        <v>0</v>
      </c>
      <c r="U388" s="70">
        <f t="shared" si="612"/>
        <v>0</v>
      </c>
      <c r="V388" s="70">
        <f t="shared" si="612"/>
        <v>846</v>
      </c>
      <c r="W388" s="70">
        <f t="shared" si="612"/>
        <v>0</v>
      </c>
      <c r="X388" s="70">
        <f t="shared" si="612"/>
        <v>846</v>
      </c>
      <c r="Y388" s="70">
        <f t="shared" si="612"/>
        <v>0</v>
      </c>
      <c r="Z388" s="70">
        <f t="shared" si="612"/>
        <v>0</v>
      </c>
      <c r="AA388" s="70">
        <f t="shared" si="612"/>
        <v>0</v>
      </c>
      <c r="AB388" s="70">
        <f t="shared" si="612"/>
        <v>846</v>
      </c>
      <c r="AC388" s="70">
        <f t="shared" si="612"/>
        <v>0</v>
      </c>
      <c r="AD388" s="70">
        <f t="shared" si="612"/>
        <v>846</v>
      </c>
      <c r="AE388" s="70">
        <f t="shared" si="612"/>
        <v>0</v>
      </c>
      <c r="AF388" s="70">
        <f t="shared" si="612"/>
        <v>0</v>
      </c>
      <c r="AG388" s="70">
        <f t="shared" si="612"/>
        <v>0</v>
      </c>
      <c r="AH388" s="70">
        <f t="shared" si="613"/>
        <v>846</v>
      </c>
      <c r="AI388" s="70">
        <f t="shared" si="613"/>
        <v>0</v>
      </c>
      <c r="AJ388" s="70">
        <f t="shared" si="613"/>
        <v>846</v>
      </c>
      <c r="AK388" s="128">
        <f t="shared" si="613"/>
        <v>0</v>
      </c>
      <c r="AL388" s="128">
        <f t="shared" si="613"/>
        <v>0</v>
      </c>
      <c r="AM388" s="128">
        <f t="shared" si="613"/>
        <v>0</v>
      </c>
      <c r="AN388" s="70">
        <f t="shared" si="613"/>
        <v>846</v>
      </c>
      <c r="AO388" s="70">
        <f t="shared" si="613"/>
        <v>0</v>
      </c>
      <c r="AP388" s="70">
        <f t="shared" si="613"/>
        <v>846</v>
      </c>
      <c r="AQ388" s="128">
        <f t="shared" si="613"/>
        <v>0</v>
      </c>
      <c r="AR388" s="128">
        <f t="shared" si="613"/>
        <v>0</v>
      </c>
      <c r="AS388" s="128">
        <f t="shared" si="613"/>
        <v>0</v>
      </c>
      <c r="AT388" s="70">
        <f t="shared" si="613"/>
        <v>846</v>
      </c>
      <c r="AU388" s="70">
        <f t="shared" si="613"/>
        <v>0</v>
      </c>
      <c r="AV388" s="70">
        <f t="shared" si="613"/>
        <v>846</v>
      </c>
    </row>
    <row r="389" spans="1:48" s="10" customFormat="1" ht="33">
      <c r="A389" s="83" t="s">
        <v>437</v>
      </c>
      <c r="B389" s="32" t="s">
        <v>60</v>
      </c>
      <c r="C389" s="32" t="s">
        <v>51</v>
      </c>
      <c r="D389" s="43" t="s">
        <v>524</v>
      </c>
      <c r="E389" s="32" t="s">
        <v>79</v>
      </c>
      <c r="F389" s="70">
        <f t="shared" si="611"/>
        <v>438</v>
      </c>
      <c r="G389" s="70">
        <f t="shared" si="611"/>
        <v>438</v>
      </c>
      <c r="H389" s="70">
        <f t="shared" si="611"/>
        <v>0</v>
      </c>
      <c r="I389" s="70">
        <f t="shared" si="611"/>
        <v>0</v>
      </c>
      <c r="J389" s="70">
        <f t="shared" si="611"/>
        <v>438</v>
      </c>
      <c r="K389" s="70"/>
      <c r="L389" s="70">
        <f t="shared" si="611"/>
        <v>438</v>
      </c>
      <c r="M389" s="70">
        <f t="shared" si="611"/>
        <v>408</v>
      </c>
      <c r="N389" s="70">
        <f t="shared" si="611"/>
        <v>0</v>
      </c>
      <c r="O389" s="70">
        <f t="shared" si="611"/>
        <v>408</v>
      </c>
      <c r="P389" s="70">
        <f t="shared" si="611"/>
        <v>846</v>
      </c>
      <c r="Q389" s="70">
        <f t="shared" si="611"/>
        <v>0</v>
      </c>
      <c r="R389" s="70">
        <f t="shared" si="611"/>
        <v>846</v>
      </c>
      <c r="S389" s="70">
        <f t="shared" si="612"/>
        <v>0</v>
      </c>
      <c r="T389" s="70">
        <f t="shared" si="612"/>
        <v>0</v>
      </c>
      <c r="U389" s="70">
        <f t="shared" si="612"/>
        <v>0</v>
      </c>
      <c r="V389" s="70">
        <f t="shared" si="612"/>
        <v>846</v>
      </c>
      <c r="W389" s="70">
        <f t="shared" si="612"/>
        <v>0</v>
      </c>
      <c r="X389" s="70">
        <f t="shared" si="612"/>
        <v>846</v>
      </c>
      <c r="Y389" s="70">
        <f t="shared" si="612"/>
        <v>0</v>
      </c>
      <c r="Z389" s="70">
        <f t="shared" si="612"/>
        <v>0</v>
      </c>
      <c r="AA389" s="70">
        <f t="shared" si="612"/>
        <v>0</v>
      </c>
      <c r="AB389" s="70">
        <f t="shared" si="612"/>
        <v>846</v>
      </c>
      <c r="AC389" s="70">
        <f t="shared" si="612"/>
        <v>0</v>
      </c>
      <c r="AD389" s="70">
        <f t="shared" si="612"/>
        <v>846</v>
      </c>
      <c r="AE389" s="70">
        <f t="shared" si="612"/>
        <v>0</v>
      </c>
      <c r="AF389" s="70">
        <f t="shared" si="612"/>
        <v>0</v>
      </c>
      <c r="AG389" s="70">
        <f t="shared" si="612"/>
        <v>0</v>
      </c>
      <c r="AH389" s="70">
        <f t="shared" si="613"/>
        <v>846</v>
      </c>
      <c r="AI389" s="70">
        <f t="shared" si="613"/>
        <v>0</v>
      </c>
      <c r="AJ389" s="70">
        <f t="shared" si="613"/>
        <v>846</v>
      </c>
      <c r="AK389" s="128">
        <f t="shared" si="613"/>
        <v>0</v>
      </c>
      <c r="AL389" s="128">
        <f t="shared" si="613"/>
        <v>0</v>
      </c>
      <c r="AM389" s="128">
        <f t="shared" si="613"/>
        <v>0</v>
      </c>
      <c r="AN389" s="70">
        <f t="shared" si="613"/>
        <v>846</v>
      </c>
      <c r="AO389" s="70">
        <f t="shared" si="613"/>
        <v>0</v>
      </c>
      <c r="AP389" s="70">
        <f t="shared" si="613"/>
        <v>846</v>
      </c>
      <c r="AQ389" s="128">
        <f t="shared" si="613"/>
        <v>0</v>
      </c>
      <c r="AR389" s="128">
        <f t="shared" si="613"/>
        <v>0</v>
      </c>
      <c r="AS389" s="128">
        <f t="shared" si="613"/>
        <v>0</v>
      </c>
      <c r="AT389" s="70">
        <f t="shared" si="613"/>
        <v>846</v>
      </c>
      <c r="AU389" s="70">
        <f t="shared" si="613"/>
        <v>0</v>
      </c>
      <c r="AV389" s="70">
        <f t="shared" si="613"/>
        <v>846</v>
      </c>
    </row>
    <row r="390" spans="1:48" s="10" customFormat="1" ht="49.5">
      <c r="A390" s="42" t="s">
        <v>176</v>
      </c>
      <c r="B390" s="32" t="s">
        <v>60</v>
      </c>
      <c r="C390" s="32" t="s">
        <v>51</v>
      </c>
      <c r="D390" s="43" t="s">
        <v>524</v>
      </c>
      <c r="E390" s="32" t="s">
        <v>175</v>
      </c>
      <c r="F390" s="70">
        <v>438</v>
      </c>
      <c r="G390" s="70">
        <v>438</v>
      </c>
      <c r="H390" s="70"/>
      <c r="I390" s="70"/>
      <c r="J390" s="34">
        <f>F390+H390</f>
        <v>438</v>
      </c>
      <c r="K390" s="34"/>
      <c r="L390" s="34">
        <f>G390+I390</f>
        <v>438</v>
      </c>
      <c r="M390" s="70">
        <v>408</v>
      </c>
      <c r="N390" s="70"/>
      <c r="O390" s="70">
        <v>408</v>
      </c>
      <c r="P390" s="34">
        <f>J390+M390</f>
        <v>846</v>
      </c>
      <c r="Q390" s="34">
        <f>K390+N390</f>
        <v>0</v>
      </c>
      <c r="R390" s="34">
        <f>L390+O390</f>
        <v>846</v>
      </c>
      <c r="S390" s="70"/>
      <c r="T390" s="70"/>
      <c r="U390" s="70"/>
      <c r="V390" s="34">
        <f>P390+S390</f>
        <v>846</v>
      </c>
      <c r="W390" s="34">
        <f>Q390+T390</f>
        <v>0</v>
      </c>
      <c r="X390" s="34">
        <f>R390+U390</f>
        <v>846</v>
      </c>
      <c r="Y390" s="70"/>
      <c r="Z390" s="70"/>
      <c r="AA390" s="70"/>
      <c r="AB390" s="34">
        <f>V390+Y390</f>
        <v>846</v>
      </c>
      <c r="AC390" s="34">
        <f>W390+Z390</f>
        <v>0</v>
      </c>
      <c r="AD390" s="34">
        <f>X390+AA390</f>
        <v>846</v>
      </c>
      <c r="AE390" s="70"/>
      <c r="AF390" s="70"/>
      <c r="AG390" s="70"/>
      <c r="AH390" s="34">
        <f>AB390+AE390</f>
        <v>846</v>
      </c>
      <c r="AI390" s="34">
        <f>AC390+AF390</f>
        <v>0</v>
      </c>
      <c r="AJ390" s="34">
        <f>AD390+AG390</f>
        <v>846</v>
      </c>
      <c r="AK390" s="128"/>
      <c r="AL390" s="128"/>
      <c r="AM390" s="128"/>
      <c r="AN390" s="34">
        <f>AH390+AK390</f>
        <v>846</v>
      </c>
      <c r="AO390" s="34">
        <f>AI390+AL390</f>
        <v>0</v>
      </c>
      <c r="AP390" s="34">
        <f>AJ390+AM390</f>
        <v>846</v>
      </c>
      <c r="AQ390" s="128"/>
      <c r="AR390" s="128"/>
      <c r="AS390" s="128"/>
      <c r="AT390" s="34">
        <f>AN390+AQ390</f>
        <v>846</v>
      </c>
      <c r="AU390" s="34">
        <f>AO390+AR390</f>
        <v>0</v>
      </c>
      <c r="AV390" s="34">
        <f>AP390+AS390</f>
        <v>846</v>
      </c>
    </row>
    <row r="391" spans="1:48" s="10" customFormat="1" ht="49.5">
      <c r="A391" s="31" t="s">
        <v>483</v>
      </c>
      <c r="B391" s="32" t="s">
        <v>60</v>
      </c>
      <c r="C391" s="32" t="s">
        <v>51</v>
      </c>
      <c r="D391" s="52" t="s">
        <v>399</v>
      </c>
      <c r="E391" s="32"/>
      <c r="F391" s="34">
        <f t="shared" ref="F391:U394" si="614">F392</f>
        <v>1586</v>
      </c>
      <c r="G391" s="34">
        <f t="shared" si="614"/>
        <v>1586</v>
      </c>
      <c r="H391" s="34">
        <f t="shared" si="614"/>
        <v>0</v>
      </c>
      <c r="I391" s="34">
        <f t="shared" si="614"/>
        <v>0</v>
      </c>
      <c r="J391" s="34">
        <f t="shared" si="614"/>
        <v>1586</v>
      </c>
      <c r="K391" s="34"/>
      <c r="L391" s="34">
        <f t="shared" si="614"/>
        <v>1586</v>
      </c>
      <c r="M391" s="34">
        <f t="shared" si="614"/>
        <v>0</v>
      </c>
      <c r="N391" s="34">
        <f t="shared" si="614"/>
        <v>0</v>
      </c>
      <c r="O391" s="34">
        <f t="shared" si="614"/>
        <v>0</v>
      </c>
      <c r="P391" s="34">
        <f t="shared" si="614"/>
        <v>1586</v>
      </c>
      <c r="Q391" s="34">
        <f t="shared" si="614"/>
        <v>0</v>
      </c>
      <c r="R391" s="34">
        <f t="shared" si="614"/>
        <v>1586</v>
      </c>
      <c r="S391" s="34">
        <f t="shared" si="614"/>
        <v>0</v>
      </c>
      <c r="T391" s="34">
        <f t="shared" si="614"/>
        <v>0</v>
      </c>
      <c r="U391" s="34">
        <f t="shared" si="614"/>
        <v>0</v>
      </c>
      <c r="V391" s="34">
        <f t="shared" ref="S391:AH394" si="615">V392</f>
        <v>1586</v>
      </c>
      <c r="W391" s="34">
        <f t="shared" si="615"/>
        <v>0</v>
      </c>
      <c r="X391" s="34">
        <f t="shared" si="615"/>
        <v>1586</v>
      </c>
      <c r="Y391" s="34">
        <f t="shared" si="615"/>
        <v>0</v>
      </c>
      <c r="Z391" s="34">
        <f t="shared" si="615"/>
        <v>0</v>
      </c>
      <c r="AA391" s="34">
        <f t="shared" si="615"/>
        <v>0</v>
      </c>
      <c r="AB391" s="34">
        <f t="shared" si="615"/>
        <v>1586</v>
      </c>
      <c r="AC391" s="34">
        <f t="shared" si="615"/>
        <v>0</v>
      </c>
      <c r="AD391" s="34">
        <f t="shared" si="615"/>
        <v>1586</v>
      </c>
      <c r="AE391" s="34">
        <f t="shared" si="615"/>
        <v>0</v>
      </c>
      <c r="AF391" s="34">
        <f t="shared" si="615"/>
        <v>0</v>
      </c>
      <c r="AG391" s="34">
        <f t="shared" si="615"/>
        <v>0</v>
      </c>
      <c r="AH391" s="34">
        <f t="shared" si="615"/>
        <v>1586</v>
      </c>
      <c r="AI391" s="34">
        <f t="shared" ref="AH391:AV394" si="616">AI392</f>
        <v>0</v>
      </c>
      <c r="AJ391" s="34">
        <f t="shared" si="616"/>
        <v>1586</v>
      </c>
      <c r="AK391" s="108">
        <f t="shared" si="616"/>
        <v>0</v>
      </c>
      <c r="AL391" s="108">
        <f t="shared" si="616"/>
        <v>0</v>
      </c>
      <c r="AM391" s="108">
        <f t="shared" si="616"/>
        <v>0</v>
      </c>
      <c r="AN391" s="34">
        <f t="shared" si="616"/>
        <v>1586</v>
      </c>
      <c r="AO391" s="34">
        <f t="shared" si="616"/>
        <v>0</v>
      </c>
      <c r="AP391" s="34">
        <f t="shared" si="616"/>
        <v>1586</v>
      </c>
      <c r="AQ391" s="108">
        <f t="shared" si="616"/>
        <v>0</v>
      </c>
      <c r="AR391" s="108">
        <f t="shared" si="616"/>
        <v>0</v>
      </c>
      <c r="AS391" s="108">
        <f t="shared" si="616"/>
        <v>0</v>
      </c>
      <c r="AT391" s="34">
        <f t="shared" si="616"/>
        <v>1586</v>
      </c>
      <c r="AU391" s="34">
        <f t="shared" si="616"/>
        <v>0</v>
      </c>
      <c r="AV391" s="34">
        <f t="shared" si="616"/>
        <v>1586</v>
      </c>
    </row>
    <row r="392" spans="1:48" s="10" customFormat="1" ht="20.25" customHeight="1">
      <c r="A392" s="72" t="s">
        <v>77</v>
      </c>
      <c r="B392" s="32" t="s">
        <v>60</v>
      </c>
      <c r="C392" s="32" t="s">
        <v>51</v>
      </c>
      <c r="D392" s="52" t="s">
        <v>400</v>
      </c>
      <c r="E392" s="32"/>
      <c r="F392" s="34">
        <f>F393</f>
        <v>1586</v>
      </c>
      <c r="G392" s="34">
        <f>G393</f>
        <v>1586</v>
      </c>
      <c r="H392" s="34">
        <f>H393</f>
        <v>0</v>
      </c>
      <c r="I392" s="34">
        <f>I393</f>
        <v>0</v>
      </c>
      <c r="J392" s="34">
        <f>J393</f>
        <v>1586</v>
      </c>
      <c r="K392" s="34"/>
      <c r="L392" s="34">
        <f>L393</f>
        <v>1586</v>
      </c>
      <c r="M392" s="34">
        <f t="shared" si="614"/>
        <v>0</v>
      </c>
      <c r="N392" s="34">
        <f t="shared" si="614"/>
        <v>0</v>
      </c>
      <c r="O392" s="34">
        <f t="shared" si="614"/>
        <v>0</v>
      </c>
      <c r="P392" s="34">
        <f t="shared" si="614"/>
        <v>1586</v>
      </c>
      <c r="Q392" s="34">
        <f t="shared" si="614"/>
        <v>0</v>
      </c>
      <c r="R392" s="34">
        <f t="shared" si="614"/>
        <v>1586</v>
      </c>
      <c r="S392" s="34">
        <f t="shared" si="615"/>
        <v>0</v>
      </c>
      <c r="T392" s="34">
        <f t="shared" si="615"/>
        <v>0</v>
      </c>
      <c r="U392" s="34">
        <f t="shared" si="615"/>
        <v>0</v>
      </c>
      <c r="V392" s="34">
        <f t="shared" si="615"/>
        <v>1586</v>
      </c>
      <c r="W392" s="34">
        <f t="shared" si="615"/>
        <v>0</v>
      </c>
      <c r="X392" s="34">
        <f t="shared" si="615"/>
        <v>1586</v>
      </c>
      <c r="Y392" s="34">
        <f t="shared" si="615"/>
        <v>0</v>
      </c>
      <c r="Z392" s="34">
        <f t="shared" si="615"/>
        <v>0</v>
      </c>
      <c r="AA392" s="34">
        <f t="shared" si="615"/>
        <v>0</v>
      </c>
      <c r="AB392" s="34">
        <f t="shared" si="615"/>
        <v>1586</v>
      </c>
      <c r="AC392" s="34">
        <f t="shared" si="615"/>
        <v>0</v>
      </c>
      <c r="AD392" s="34">
        <f t="shared" si="615"/>
        <v>1586</v>
      </c>
      <c r="AE392" s="34">
        <f t="shared" si="615"/>
        <v>0</v>
      </c>
      <c r="AF392" s="34">
        <f t="shared" si="615"/>
        <v>0</v>
      </c>
      <c r="AG392" s="34">
        <f t="shared" si="615"/>
        <v>0</v>
      </c>
      <c r="AH392" s="34">
        <f t="shared" si="616"/>
        <v>1586</v>
      </c>
      <c r="AI392" s="34">
        <f t="shared" si="616"/>
        <v>0</v>
      </c>
      <c r="AJ392" s="34">
        <f t="shared" si="616"/>
        <v>1586</v>
      </c>
      <c r="AK392" s="108">
        <f t="shared" si="616"/>
        <v>0</v>
      </c>
      <c r="AL392" s="108">
        <f t="shared" si="616"/>
        <v>0</v>
      </c>
      <c r="AM392" s="108">
        <f t="shared" si="616"/>
        <v>0</v>
      </c>
      <c r="AN392" s="34">
        <f t="shared" si="616"/>
        <v>1586</v>
      </c>
      <c r="AO392" s="34">
        <f t="shared" si="616"/>
        <v>0</v>
      </c>
      <c r="AP392" s="34">
        <f t="shared" si="616"/>
        <v>1586</v>
      </c>
      <c r="AQ392" s="108">
        <f t="shared" si="616"/>
        <v>0</v>
      </c>
      <c r="AR392" s="108">
        <f t="shared" si="616"/>
        <v>0</v>
      </c>
      <c r="AS392" s="108">
        <f t="shared" si="616"/>
        <v>0</v>
      </c>
      <c r="AT392" s="34">
        <f t="shared" si="616"/>
        <v>1586</v>
      </c>
      <c r="AU392" s="34">
        <f t="shared" si="616"/>
        <v>0</v>
      </c>
      <c r="AV392" s="34">
        <f t="shared" si="616"/>
        <v>1586</v>
      </c>
    </row>
    <row r="393" spans="1:48" s="10" customFormat="1" ht="19.5" customHeight="1">
      <c r="A393" s="75" t="s">
        <v>121</v>
      </c>
      <c r="B393" s="32" t="s">
        <v>60</v>
      </c>
      <c r="C393" s="32" t="s">
        <v>51</v>
      </c>
      <c r="D393" s="52" t="s">
        <v>401</v>
      </c>
      <c r="E393" s="32"/>
      <c r="F393" s="34">
        <f t="shared" si="614"/>
        <v>1586</v>
      </c>
      <c r="G393" s="34">
        <f t="shared" si="614"/>
        <v>1586</v>
      </c>
      <c r="H393" s="34">
        <f t="shared" si="614"/>
        <v>0</v>
      </c>
      <c r="I393" s="34">
        <f t="shared" si="614"/>
        <v>0</v>
      </c>
      <c r="J393" s="34">
        <f t="shared" si="614"/>
        <v>1586</v>
      </c>
      <c r="K393" s="34"/>
      <c r="L393" s="34">
        <f t="shared" si="614"/>
        <v>1586</v>
      </c>
      <c r="M393" s="34">
        <f t="shared" si="614"/>
        <v>0</v>
      </c>
      <c r="N393" s="34">
        <f t="shared" si="614"/>
        <v>0</v>
      </c>
      <c r="O393" s="34">
        <f t="shared" si="614"/>
        <v>0</v>
      </c>
      <c r="P393" s="34">
        <f t="shared" si="614"/>
        <v>1586</v>
      </c>
      <c r="Q393" s="34">
        <f t="shared" si="614"/>
        <v>0</v>
      </c>
      <c r="R393" s="34">
        <f t="shared" si="614"/>
        <v>1586</v>
      </c>
      <c r="S393" s="34">
        <f t="shared" si="615"/>
        <v>0</v>
      </c>
      <c r="T393" s="34">
        <f t="shared" si="615"/>
        <v>0</v>
      </c>
      <c r="U393" s="34">
        <f t="shared" si="615"/>
        <v>0</v>
      </c>
      <c r="V393" s="34">
        <f t="shared" si="615"/>
        <v>1586</v>
      </c>
      <c r="W393" s="34">
        <f t="shared" si="615"/>
        <v>0</v>
      </c>
      <c r="X393" s="34">
        <f t="shared" si="615"/>
        <v>1586</v>
      </c>
      <c r="Y393" s="34">
        <f t="shared" si="615"/>
        <v>0</v>
      </c>
      <c r="Z393" s="34">
        <f t="shared" si="615"/>
        <v>0</v>
      </c>
      <c r="AA393" s="34">
        <f t="shared" si="615"/>
        <v>0</v>
      </c>
      <c r="AB393" s="34">
        <f t="shared" si="615"/>
        <v>1586</v>
      </c>
      <c r="AC393" s="34">
        <f t="shared" si="615"/>
        <v>0</v>
      </c>
      <c r="AD393" s="34">
        <f t="shared" si="615"/>
        <v>1586</v>
      </c>
      <c r="AE393" s="34">
        <f t="shared" si="615"/>
        <v>0</v>
      </c>
      <c r="AF393" s="34">
        <f t="shared" si="615"/>
        <v>0</v>
      </c>
      <c r="AG393" s="34">
        <f t="shared" si="615"/>
        <v>0</v>
      </c>
      <c r="AH393" s="34">
        <f t="shared" si="616"/>
        <v>1586</v>
      </c>
      <c r="AI393" s="34">
        <f t="shared" si="616"/>
        <v>0</v>
      </c>
      <c r="AJ393" s="34">
        <f t="shared" si="616"/>
        <v>1586</v>
      </c>
      <c r="AK393" s="108">
        <f t="shared" si="616"/>
        <v>0</v>
      </c>
      <c r="AL393" s="108">
        <f t="shared" si="616"/>
        <v>0</v>
      </c>
      <c r="AM393" s="108">
        <f t="shared" si="616"/>
        <v>0</v>
      </c>
      <c r="AN393" s="34">
        <f t="shared" si="616"/>
        <v>1586</v>
      </c>
      <c r="AO393" s="34">
        <f t="shared" si="616"/>
        <v>0</v>
      </c>
      <c r="AP393" s="34">
        <f t="shared" si="616"/>
        <v>1586</v>
      </c>
      <c r="AQ393" s="108">
        <f t="shared" si="616"/>
        <v>0</v>
      </c>
      <c r="AR393" s="108">
        <f t="shared" si="616"/>
        <v>0</v>
      </c>
      <c r="AS393" s="108">
        <f t="shared" si="616"/>
        <v>0</v>
      </c>
      <c r="AT393" s="34">
        <f t="shared" si="616"/>
        <v>1586</v>
      </c>
      <c r="AU393" s="34">
        <f t="shared" si="616"/>
        <v>0</v>
      </c>
      <c r="AV393" s="34">
        <f t="shared" si="616"/>
        <v>1586</v>
      </c>
    </row>
    <row r="394" spans="1:48" s="10" customFormat="1" ht="33">
      <c r="A394" s="83" t="s">
        <v>437</v>
      </c>
      <c r="B394" s="32" t="s">
        <v>60</v>
      </c>
      <c r="C394" s="32" t="s">
        <v>51</v>
      </c>
      <c r="D394" s="52" t="s">
        <v>401</v>
      </c>
      <c r="E394" s="32" t="s">
        <v>79</v>
      </c>
      <c r="F394" s="34">
        <f t="shared" si="614"/>
        <v>1586</v>
      </c>
      <c r="G394" s="34">
        <f t="shared" si="614"/>
        <v>1586</v>
      </c>
      <c r="H394" s="34">
        <f t="shared" si="614"/>
        <v>0</v>
      </c>
      <c r="I394" s="34">
        <f t="shared" si="614"/>
        <v>0</v>
      </c>
      <c r="J394" s="34">
        <f t="shared" si="614"/>
        <v>1586</v>
      </c>
      <c r="K394" s="34"/>
      <c r="L394" s="34">
        <f t="shared" si="614"/>
        <v>1586</v>
      </c>
      <c r="M394" s="34">
        <f t="shared" si="614"/>
        <v>0</v>
      </c>
      <c r="N394" s="34">
        <f t="shared" si="614"/>
        <v>0</v>
      </c>
      <c r="O394" s="34">
        <f t="shared" si="614"/>
        <v>0</v>
      </c>
      <c r="P394" s="34">
        <f t="shared" si="614"/>
        <v>1586</v>
      </c>
      <c r="Q394" s="34">
        <f t="shared" si="614"/>
        <v>0</v>
      </c>
      <c r="R394" s="34">
        <f t="shared" si="614"/>
        <v>1586</v>
      </c>
      <c r="S394" s="34">
        <f t="shared" si="615"/>
        <v>0</v>
      </c>
      <c r="T394" s="34">
        <f t="shared" si="615"/>
        <v>0</v>
      </c>
      <c r="U394" s="34">
        <f t="shared" si="615"/>
        <v>0</v>
      </c>
      <c r="V394" s="34">
        <f t="shared" si="615"/>
        <v>1586</v>
      </c>
      <c r="W394" s="34">
        <f t="shared" si="615"/>
        <v>0</v>
      </c>
      <c r="X394" s="34">
        <f t="shared" si="615"/>
        <v>1586</v>
      </c>
      <c r="Y394" s="34">
        <f t="shared" si="615"/>
        <v>0</v>
      </c>
      <c r="Z394" s="34">
        <f t="shared" si="615"/>
        <v>0</v>
      </c>
      <c r="AA394" s="34">
        <f t="shared" si="615"/>
        <v>0</v>
      </c>
      <c r="AB394" s="34">
        <f t="shared" si="615"/>
        <v>1586</v>
      </c>
      <c r="AC394" s="34">
        <f t="shared" si="615"/>
        <v>0</v>
      </c>
      <c r="AD394" s="34">
        <f t="shared" si="615"/>
        <v>1586</v>
      </c>
      <c r="AE394" s="34">
        <f t="shared" si="615"/>
        <v>0</v>
      </c>
      <c r="AF394" s="34">
        <f t="shared" si="615"/>
        <v>0</v>
      </c>
      <c r="AG394" s="34">
        <f t="shared" si="615"/>
        <v>0</v>
      </c>
      <c r="AH394" s="34">
        <f t="shared" si="616"/>
        <v>1586</v>
      </c>
      <c r="AI394" s="34">
        <f t="shared" si="616"/>
        <v>0</v>
      </c>
      <c r="AJ394" s="34">
        <f t="shared" si="616"/>
        <v>1586</v>
      </c>
      <c r="AK394" s="108">
        <f t="shared" si="616"/>
        <v>0</v>
      </c>
      <c r="AL394" s="108">
        <f t="shared" si="616"/>
        <v>0</v>
      </c>
      <c r="AM394" s="108">
        <f t="shared" si="616"/>
        <v>0</v>
      </c>
      <c r="AN394" s="34">
        <f t="shared" si="616"/>
        <v>1586</v>
      </c>
      <c r="AO394" s="34">
        <f t="shared" si="616"/>
        <v>0</v>
      </c>
      <c r="AP394" s="34">
        <f t="shared" si="616"/>
        <v>1586</v>
      </c>
      <c r="AQ394" s="108">
        <f t="shared" si="616"/>
        <v>0</v>
      </c>
      <c r="AR394" s="108">
        <f t="shared" si="616"/>
        <v>0</v>
      </c>
      <c r="AS394" s="108">
        <f t="shared" si="616"/>
        <v>0</v>
      </c>
      <c r="AT394" s="34">
        <f t="shared" si="616"/>
        <v>1586</v>
      </c>
      <c r="AU394" s="34">
        <f t="shared" si="616"/>
        <v>0</v>
      </c>
      <c r="AV394" s="34">
        <f t="shared" si="616"/>
        <v>1586</v>
      </c>
    </row>
    <row r="395" spans="1:48" s="10" customFormat="1" ht="49.5">
      <c r="A395" s="42" t="s">
        <v>176</v>
      </c>
      <c r="B395" s="32" t="s">
        <v>60</v>
      </c>
      <c r="C395" s="32" t="s">
        <v>51</v>
      </c>
      <c r="D395" s="52" t="s">
        <v>401</v>
      </c>
      <c r="E395" s="32" t="s">
        <v>175</v>
      </c>
      <c r="F395" s="34">
        <v>1586</v>
      </c>
      <c r="G395" s="34">
        <v>1586</v>
      </c>
      <c r="H395" s="34"/>
      <c r="I395" s="34"/>
      <c r="J395" s="34">
        <f>F395+H395</f>
        <v>1586</v>
      </c>
      <c r="K395" s="34"/>
      <c r="L395" s="34">
        <f>G395+I395</f>
        <v>1586</v>
      </c>
      <c r="M395" s="90"/>
      <c r="N395" s="90"/>
      <c r="O395" s="90"/>
      <c r="P395" s="34">
        <f>J395+M395</f>
        <v>1586</v>
      </c>
      <c r="Q395" s="34">
        <f>K395+N395</f>
        <v>0</v>
      </c>
      <c r="R395" s="34">
        <f>L395+O395</f>
        <v>1586</v>
      </c>
      <c r="S395" s="90"/>
      <c r="T395" s="90"/>
      <c r="U395" s="90"/>
      <c r="V395" s="34">
        <f>P395+S395</f>
        <v>1586</v>
      </c>
      <c r="W395" s="34">
        <f>Q395+T395</f>
        <v>0</v>
      </c>
      <c r="X395" s="34">
        <f>R395+U395</f>
        <v>1586</v>
      </c>
      <c r="Y395" s="90"/>
      <c r="Z395" s="90"/>
      <c r="AA395" s="90"/>
      <c r="AB395" s="34">
        <f>V395+Y395</f>
        <v>1586</v>
      </c>
      <c r="AC395" s="34">
        <f>W395+Z395</f>
        <v>0</v>
      </c>
      <c r="AD395" s="34">
        <f>X395+AA395</f>
        <v>1586</v>
      </c>
      <c r="AE395" s="90"/>
      <c r="AF395" s="90"/>
      <c r="AG395" s="90"/>
      <c r="AH395" s="34">
        <f>AB395+AE395</f>
        <v>1586</v>
      </c>
      <c r="AI395" s="34">
        <f>AC395+AF395</f>
        <v>0</v>
      </c>
      <c r="AJ395" s="34">
        <f>AD395+AG395</f>
        <v>1586</v>
      </c>
      <c r="AK395" s="131"/>
      <c r="AL395" s="131"/>
      <c r="AM395" s="131"/>
      <c r="AN395" s="34">
        <f>AH395+AK395</f>
        <v>1586</v>
      </c>
      <c r="AO395" s="34">
        <f>AI395+AL395</f>
        <v>0</v>
      </c>
      <c r="AP395" s="34">
        <f>AJ395+AM395</f>
        <v>1586</v>
      </c>
      <c r="AQ395" s="131"/>
      <c r="AR395" s="131"/>
      <c r="AS395" s="131"/>
      <c r="AT395" s="34">
        <f>AN395+AQ395</f>
        <v>1586</v>
      </c>
      <c r="AU395" s="34">
        <f>AO395+AR395</f>
        <v>0</v>
      </c>
      <c r="AV395" s="34">
        <f>AP395+AS395</f>
        <v>1586</v>
      </c>
    </row>
    <row r="396" spans="1:48" s="10" customFormat="1" ht="49.5">
      <c r="A396" s="42" t="s">
        <v>547</v>
      </c>
      <c r="B396" s="32" t="s">
        <v>60</v>
      </c>
      <c r="C396" s="32" t="s">
        <v>51</v>
      </c>
      <c r="D396" s="32" t="s">
        <v>391</v>
      </c>
      <c r="E396" s="32"/>
      <c r="F396" s="34">
        <f t="shared" ref="F396:U402" si="617">F397</f>
        <v>1800</v>
      </c>
      <c r="G396" s="34">
        <f t="shared" si="617"/>
        <v>1800</v>
      </c>
      <c r="H396" s="34">
        <f t="shared" si="617"/>
        <v>0</v>
      </c>
      <c r="I396" s="34">
        <f t="shared" si="617"/>
        <v>0</v>
      </c>
      <c r="J396" s="34">
        <f t="shared" si="617"/>
        <v>1800</v>
      </c>
      <c r="K396" s="34"/>
      <c r="L396" s="34">
        <f t="shared" si="617"/>
        <v>1800</v>
      </c>
      <c r="M396" s="34">
        <f t="shared" si="617"/>
        <v>0</v>
      </c>
      <c r="N396" s="34">
        <f t="shared" si="617"/>
        <v>0</v>
      </c>
      <c r="O396" s="34">
        <f t="shared" si="617"/>
        <v>0</v>
      </c>
      <c r="P396" s="34">
        <f t="shared" si="617"/>
        <v>1800</v>
      </c>
      <c r="Q396" s="34">
        <f t="shared" si="617"/>
        <v>0</v>
      </c>
      <c r="R396" s="34">
        <f t="shared" si="617"/>
        <v>1800</v>
      </c>
      <c r="S396" s="34">
        <f t="shared" si="617"/>
        <v>0</v>
      </c>
      <c r="T396" s="34">
        <f t="shared" si="617"/>
        <v>0</v>
      </c>
      <c r="U396" s="34">
        <f t="shared" si="617"/>
        <v>0</v>
      </c>
      <c r="V396" s="34">
        <f t="shared" ref="S396:AH402" si="618">V397</f>
        <v>1800</v>
      </c>
      <c r="W396" s="34">
        <f t="shared" si="618"/>
        <v>0</v>
      </c>
      <c r="X396" s="34">
        <f t="shared" si="618"/>
        <v>1800</v>
      </c>
      <c r="Y396" s="34">
        <f t="shared" si="618"/>
        <v>0</v>
      </c>
      <c r="Z396" s="34">
        <f t="shared" si="618"/>
        <v>0</v>
      </c>
      <c r="AA396" s="34">
        <f t="shared" si="618"/>
        <v>0</v>
      </c>
      <c r="AB396" s="34">
        <f t="shared" si="618"/>
        <v>1800</v>
      </c>
      <c r="AC396" s="34">
        <f t="shared" si="618"/>
        <v>0</v>
      </c>
      <c r="AD396" s="34">
        <f t="shared" si="618"/>
        <v>1800</v>
      </c>
      <c r="AE396" s="34">
        <f t="shared" si="618"/>
        <v>0</v>
      </c>
      <c r="AF396" s="34">
        <f t="shared" si="618"/>
        <v>0</v>
      </c>
      <c r="AG396" s="34">
        <f t="shared" si="618"/>
        <v>0</v>
      </c>
      <c r="AH396" s="34">
        <f t="shared" si="618"/>
        <v>1800</v>
      </c>
      <c r="AI396" s="34">
        <f t="shared" ref="AH396:AV402" si="619">AI397</f>
        <v>0</v>
      </c>
      <c r="AJ396" s="34">
        <f t="shared" si="619"/>
        <v>1800</v>
      </c>
      <c r="AK396" s="108">
        <f t="shared" si="619"/>
        <v>0</v>
      </c>
      <c r="AL396" s="108">
        <f t="shared" si="619"/>
        <v>0</v>
      </c>
      <c r="AM396" s="108">
        <f t="shared" si="619"/>
        <v>0</v>
      </c>
      <c r="AN396" s="34">
        <f t="shared" si="619"/>
        <v>1800</v>
      </c>
      <c r="AO396" s="34">
        <f t="shared" si="619"/>
        <v>0</v>
      </c>
      <c r="AP396" s="34">
        <f t="shared" si="619"/>
        <v>1800</v>
      </c>
      <c r="AQ396" s="108">
        <f>AQ397+AQ407+AQ404</f>
        <v>105264</v>
      </c>
      <c r="AR396" s="108">
        <f t="shared" ref="AR396:AV396" si="620">AR397+AR407+AR404</f>
        <v>100000</v>
      </c>
      <c r="AS396" s="108">
        <f t="shared" si="620"/>
        <v>189300</v>
      </c>
      <c r="AT396" s="108">
        <f t="shared" si="620"/>
        <v>107064</v>
      </c>
      <c r="AU396" s="108">
        <f t="shared" si="620"/>
        <v>100000</v>
      </c>
      <c r="AV396" s="108">
        <f t="shared" si="620"/>
        <v>191100</v>
      </c>
    </row>
    <row r="397" spans="1:48" s="10" customFormat="1" ht="16.5">
      <c r="A397" s="42" t="s">
        <v>77</v>
      </c>
      <c r="B397" s="32" t="s">
        <v>60</v>
      </c>
      <c r="C397" s="32" t="s">
        <v>51</v>
      </c>
      <c r="D397" s="32" t="s">
        <v>392</v>
      </c>
      <c r="E397" s="32"/>
      <c r="F397" s="34">
        <f>F401</f>
        <v>1800</v>
      </c>
      <c r="G397" s="34">
        <f>G401</f>
        <v>1800</v>
      </c>
      <c r="H397" s="34">
        <f>H401+H398</f>
        <v>0</v>
      </c>
      <c r="I397" s="34">
        <f t="shared" ref="I397:L397" si="621">I401+I398</f>
        <v>0</v>
      </c>
      <c r="J397" s="34">
        <f t="shared" si="621"/>
        <v>1800</v>
      </c>
      <c r="K397" s="34"/>
      <c r="L397" s="34">
        <f t="shared" si="621"/>
        <v>1800</v>
      </c>
      <c r="M397" s="34">
        <f t="shared" ref="M397:R397" si="622">M401+M398</f>
        <v>0</v>
      </c>
      <c r="N397" s="34">
        <f t="shared" si="622"/>
        <v>0</v>
      </c>
      <c r="O397" s="34">
        <f t="shared" si="622"/>
        <v>0</v>
      </c>
      <c r="P397" s="34">
        <f t="shared" si="622"/>
        <v>1800</v>
      </c>
      <c r="Q397" s="34">
        <f t="shared" si="622"/>
        <v>0</v>
      </c>
      <c r="R397" s="34">
        <f t="shared" si="622"/>
        <v>1800</v>
      </c>
      <c r="S397" s="34">
        <f t="shared" ref="S397:X397" si="623">S401+S398</f>
        <v>0</v>
      </c>
      <c r="T397" s="34">
        <f t="shared" si="623"/>
        <v>0</v>
      </c>
      <c r="U397" s="34">
        <f t="shared" si="623"/>
        <v>0</v>
      </c>
      <c r="V397" s="34">
        <f t="shared" si="623"/>
        <v>1800</v>
      </c>
      <c r="W397" s="34">
        <f t="shared" si="623"/>
        <v>0</v>
      </c>
      <c r="X397" s="34">
        <f t="shared" si="623"/>
        <v>1800</v>
      </c>
      <c r="Y397" s="34">
        <f t="shared" ref="Y397:AD397" si="624">Y401+Y398</f>
        <v>0</v>
      </c>
      <c r="Z397" s="34">
        <f t="shared" si="624"/>
        <v>0</v>
      </c>
      <c r="AA397" s="34">
        <f t="shared" si="624"/>
        <v>0</v>
      </c>
      <c r="AB397" s="34">
        <f t="shared" si="624"/>
        <v>1800</v>
      </c>
      <c r="AC397" s="34">
        <f t="shared" si="624"/>
        <v>0</v>
      </c>
      <c r="AD397" s="34">
        <f t="shared" si="624"/>
        <v>1800</v>
      </c>
      <c r="AE397" s="34">
        <f t="shared" ref="AE397:AJ397" si="625">AE401+AE398</f>
        <v>0</v>
      </c>
      <c r="AF397" s="34">
        <f t="shared" si="625"/>
        <v>0</v>
      </c>
      <c r="AG397" s="34">
        <f t="shared" si="625"/>
        <v>0</v>
      </c>
      <c r="AH397" s="34">
        <f t="shared" si="625"/>
        <v>1800</v>
      </c>
      <c r="AI397" s="34">
        <f t="shared" si="625"/>
        <v>0</v>
      </c>
      <c r="AJ397" s="34">
        <f t="shared" si="625"/>
        <v>1800</v>
      </c>
      <c r="AK397" s="108">
        <f t="shared" ref="AK397:AP397" si="626">AK401+AK398</f>
        <v>0</v>
      </c>
      <c r="AL397" s="108">
        <f t="shared" si="626"/>
        <v>0</v>
      </c>
      <c r="AM397" s="108">
        <f t="shared" si="626"/>
        <v>0</v>
      </c>
      <c r="AN397" s="34">
        <f t="shared" si="626"/>
        <v>1800</v>
      </c>
      <c r="AO397" s="34">
        <f t="shared" si="626"/>
        <v>0</v>
      </c>
      <c r="AP397" s="34">
        <f t="shared" si="626"/>
        <v>1800</v>
      </c>
      <c r="AQ397" s="108">
        <f t="shared" ref="AQ397:AV397" si="627">AQ401+AQ398</f>
        <v>0</v>
      </c>
      <c r="AR397" s="108">
        <f t="shared" si="627"/>
        <v>0</v>
      </c>
      <c r="AS397" s="108">
        <f t="shared" si="627"/>
        <v>189300</v>
      </c>
      <c r="AT397" s="34">
        <f t="shared" si="627"/>
        <v>1800</v>
      </c>
      <c r="AU397" s="34">
        <f t="shared" si="627"/>
        <v>0</v>
      </c>
      <c r="AV397" s="34">
        <f t="shared" si="627"/>
        <v>191100</v>
      </c>
    </row>
    <row r="398" spans="1:48" s="10" customFormat="1" ht="16.5" customHeight="1">
      <c r="A398" s="51" t="s">
        <v>84</v>
      </c>
      <c r="B398" s="32" t="s">
        <v>60</v>
      </c>
      <c r="C398" s="32" t="s">
        <v>51</v>
      </c>
      <c r="D398" s="32" t="s">
        <v>531</v>
      </c>
      <c r="E398" s="32"/>
      <c r="F398" s="34"/>
      <c r="G398" s="34"/>
      <c r="H398" s="34">
        <f>H399</f>
        <v>0</v>
      </c>
      <c r="I398" s="34">
        <f t="shared" ref="I398:AV398" si="628">I399</f>
        <v>0</v>
      </c>
      <c r="J398" s="34">
        <f t="shared" si="628"/>
        <v>0</v>
      </c>
      <c r="K398" s="34"/>
      <c r="L398" s="34">
        <f t="shared" si="628"/>
        <v>0</v>
      </c>
      <c r="M398" s="34">
        <f t="shared" si="628"/>
        <v>0</v>
      </c>
      <c r="N398" s="34">
        <f t="shared" si="628"/>
        <v>0</v>
      </c>
      <c r="O398" s="34">
        <f t="shared" si="628"/>
        <v>0</v>
      </c>
      <c r="P398" s="34">
        <f t="shared" si="628"/>
        <v>0</v>
      </c>
      <c r="Q398" s="34">
        <f t="shared" si="628"/>
        <v>0</v>
      </c>
      <c r="R398" s="34">
        <f t="shared" si="628"/>
        <v>0</v>
      </c>
      <c r="S398" s="34">
        <f t="shared" si="628"/>
        <v>0</v>
      </c>
      <c r="T398" s="34">
        <f t="shared" si="628"/>
        <v>0</v>
      </c>
      <c r="U398" s="34">
        <f t="shared" si="628"/>
        <v>0</v>
      </c>
      <c r="V398" s="34">
        <f t="shared" si="628"/>
        <v>0</v>
      </c>
      <c r="W398" s="34">
        <f t="shared" si="628"/>
        <v>0</v>
      </c>
      <c r="X398" s="34">
        <f t="shared" si="628"/>
        <v>0</v>
      </c>
      <c r="Y398" s="34">
        <f t="shared" si="628"/>
        <v>0</v>
      </c>
      <c r="Z398" s="34">
        <f t="shared" si="628"/>
        <v>0</v>
      </c>
      <c r="AA398" s="34">
        <f t="shared" si="628"/>
        <v>0</v>
      </c>
      <c r="AB398" s="34">
        <f t="shared" si="628"/>
        <v>0</v>
      </c>
      <c r="AC398" s="34">
        <f t="shared" si="628"/>
        <v>0</v>
      </c>
      <c r="AD398" s="34">
        <f t="shared" si="628"/>
        <v>0</v>
      </c>
      <c r="AE398" s="34">
        <f t="shared" si="628"/>
        <v>0</v>
      </c>
      <c r="AF398" s="34">
        <f t="shared" si="628"/>
        <v>0</v>
      </c>
      <c r="AG398" s="34">
        <f t="shared" si="628"/>
        <v>0</v>
      </c>
      <c r="AH398" s="34">
        <f t="shared" si="628"/>
        <v>0</v>
      </c>
      <c r="AI398" s="34">
        <f t="shared" si="628"/>
        <v>0</v>
      </c>
      <c r="AJ398" s="34">
        <f t="shared" si="628"/>
        <v>0</v>
      </c>
      <c r="AK398" s="108">
        <f t="shared" si="628"/>
        <v>0</v>
      </c>
      <c r="AL398" s="108">
        <f t="shared" si="628"/>
        <v>0</v>
      </c>
      <c r="AM398" s="108">
        <f t="shared" si="628"/>
        <v>0</v>
      </c>
      <c r="AN398" s="34">
        <f t="shared" si="628"/>
        <v>0</v>
      </c>
      <c r="AO398" s="34">
        <f t="shared" si="628"/>
        <v>0</v>
      </c>
      <c r="AP398" s="34">
        <f t="shared" si="628"/>
        <v>0</v>
      </c>
      <c r="AQ398" s="108">
        <f t="shared" si="628"/>
        <v>0</v>
      </c>
      <c r="AR398" s="108">
        <f t="shared" si="628"/>
        <v>0</v>
      </c>
      <c r="AS398" s="108">
        <f t="shared" si="628"/>
        <v>189300</v>
      </c>
      <c r="AT398" s="34">
        <f t="shared" si="628"/>
        <v>0</v>
      </c>
      <c r="AU398" s="34">
        <f t="shared" si="628"/>
        <v>0</v>
      </c>
      <c r="AV398" s="34">
        <f t="shared" si="628"/>
        <v>189300</v>
      </c>
    </row>
    <row r="399" spans="1:48" s="10" customFormat="1" ht="33" customHeight="1">
      <c r="A399" s="31" t="s">
        <v>219</v>
      </c>
      <c r="B399" s="32" t="s">
        <v>60</v>
      </c>
      <c r="C399" s="32" t="s">
        <v>51</v>
      </c>
      <c r="D399" s="32" t="s">
        <v>531</v>
      </c>
      <c r="E399" s="32" t="s">
        <v>85</v>
      </c>
      <c r="F399" s="34"/>
      <c r="G399" s="34"/>
      <c r="H399" s="34">
        <f>H400</f>
        <v>0</v>
      </c>
      <c r="I399" s="34">
        <f t="shared" ref="I399:AV399" si="629">I400</f>
        <v>0</v>
      </c>
      <c r="J399" s="34">
        <f t="shared" si="629"/>
        <v>0</v>
      </c>
      <c r="K399" s="34"/>
      <c r="L399" s="34">
        <f t="shared" si="629"/>
        <v>0</v>
      </c>
      <c r="M399" s="34">
        <f t="shared" si="629"/>
        <v>0</v>
      </c>
      <c r="N399" s="34">
        <f t="shared" si="629"/>
        <v>0</v>
      </c>
      <c r="O399" s="34">
        <f t="shared" si="629"/>
        <v>0</v>
      </c>
      <c r="P399" s="34">
        <f t="shared" si="629"/>
        <v>0</v>
      </c>
      <c r="Q399" s="34">
        <f t="shared" si="629"/>
        <v>0</v>
      </c>
      <c r="R399" s="34">
        <f t="shared" si="629"/>
        <v>0</v>
      </c>
      <c r="S399" s="34">
        <f t="shared" si="629"/>
        <v>0</v>
      </c>
      <c r="T399" s="34">
        <f t="shared" si="629"/>
        <v>0</v>
      </c>
      <c r="U399" s="34">
        <f t="shared" si="629"/>
        <v>0</v>
      </c>
      <c r="V399" s="34">
        <f t="shared" si="629"/>
        <v>0</v>
      </c>
      <c r="W399" s="34">
        <f t="shared" si="629"/>
        <v>0</v>
      </c>
      <c r="X399" s="34">
        <f t="shared" si="629"/>
        <v>0</v>
      </c>
      <c r="Y399" s="34">
        <f t="shared" si="629"/>
        <v>0</v>
      </c>
      <c r="Z399" s="34">
        <f t="shared" si="629"/>
        <v>0</v>
      </c>
      <c r="AA399" s="34">
        <f t="shared" si="629"/>
        <v>0</v>
      </c>
      <c r="AB399" s="34">
        <f t="shared" si="629"/>
        <v>0</v>
      </c>
      <c r="AC399" s="34">
        <f t="shared" si="629"/>
        <v>0</v>
      </c>
      <c r="AD399" s="34">
        <f t="shared" si="629"/>
        <v>0</v>
      </c>
      <c r="AE399" s="34">
        <f t="shared" si="629"/>
        <v>0</v>
      </c>
      <c r="AF399" s="34">
        <f t="shared" si="629"/>
        <v>0</v>
      </c>
      <c r="AG399" s="34">
        <f t="shared" si="629"/>
        <v>0</v>
      </c>
      <c r="AH399" s="34">
        <f t="shared" si="629"/>
        <v>0</v>
      </c>
      <c r="AI399" s="34">
        <f t="shared" si="629"/>
        <v>0</v>
      </c>
      <c r="AJ399" s="34">
        <f t="shared" si="629"/>
        <v>0</v>
      </c>
      <c r="AK399" s="108">
        <f t="shared" si="629"/>
        <v>0</v>
      </c>
      <c r="AL399" s="108">
        <f t="shared" si="629"/>
        <v>0</v>
      </c>
      <c r="AM399" s="108">
        <f t="shared" si="629"/>
        <v>0</v>
      </c>
      <c r="AN399" s="34">
        <f t="shared" si="629"/>
        <v>0</v>
      </c>
      <c r="AO399" s="34">
        <f t="shared" si="629"/>
        <v>0</v>
      </c>
      <c r="AP399" s="34">
        <f t="shared" si="629"/>
        <v>0</v>
      </c>
      <c r="AQ399" s="108">
        <f t="shared" si="629"/>
        <v>0</v>
      </c>
      <c r="AR399" s="108">
        <f t="shared" si="629"/>
        <v>0</v>
      </c>
      <c r="AS399" s="108">
        <f t="shared" si="629"/>
        <v>189300</v>
      </c>
      <c r="AT399" s="34">
        <f t="shared" si="629"/>
        <v>0</v>
      </c>
      <c r="AU399" s="34">
        <f t="shared" si="629"/>
        <v>0</v>
      </c>
      <c r="AV399" s="34">
        <f t="shared" si="629"/>
        <v>189300</v>
      </c>
    </row>
    <row r="400" spans="1:48" s="10" customFormat="1" ht="16.5" customHeight="1">
      <c r="A400" s="72" t="s">
        <v>84</v>
      </c>
      <c r="B400" s="32" t="s">
        <v>60</v>
      </c>
      <c r="C400" s="32" t="s">
        <v>51</v>
      </c>
      <c r="D400" s="32" t="s">
        <v>531</v>
      </c>
      <c r="E400" s="32" t="s">
        <v>199</v>
      </c>
      <c r="F400" s="34"/>
      <c r="G400" s="34"/>
      <c r="H400" s="34"/>
      <c r="I400" s="34"/>
      <c r="J400" s="34">
        <f>F400+H400</f>
        <v>0</v>
      </c>
      <c r="K400" s="34"/>
      <c r="L400" s="34">
        <f>G400+I400</f>
        <v>0</v>
      </c>
      <c r="M400" s="34">
        <f t="shared" ref="M400:R400" si="630">H400+J400</f>
        <v>0</v>
      </c>
      <c r="N400" s="34">
        <f t="shared" si="630"/>
        <v>0</v>
      </c>
      <c r="O400" s="34">
        <f t="shared" si="630"/>
        <v>0</v>
      </c>
      <c r="P400" s="34">
        <f t="shared" si="630"/>
        <v>0</v>
      </c>
      <c r="Q400" s="34">
        <f t="shared" si="630"/>
        <v>0</v>
      </c>
      <c r="R400" s="34">
        <f t="shared" si="630"/>
        <v>0</v>
      </c>
      <c r="S400" s="34">
        <f t="shared" ref="S400" si="631">N400+P400</f>
        <v>0</v>
      </c>
      <c r="T400" s="34">
        <f t="shared" ref="T400" si="632">O400+Q400</f>
        <v>0</v>
      </c>
      <c r="U400" s="34">
        <f t="shared" ref="U400" si="633">P400+R400</f>
        <v>0</v>
      </c>
      <c r="V400" s="34">
        <f t="shared" ref="V400" si="634">Q400+S400</f>
        <v>0</v>
      </c>
      <c r="W400" s="34">
        <f t="shared" ref="W400" si="635">R400+T400</f>
        <v>0</v>
      </c>
      <c r="X400" s="34">
        <f t="shared" ref="X400" si="636">S400+U400</f>
        <v>0</v>
      </c>
      <c r="Y400" s="34">
        <f t="shared" ref="Y400" si="637">T400+V400</f>
        <v>0</v>
      </c>
      <c r="Z400" s="34">
        <f t="shared" ref="Z400" si="638">U400+W400</f>
        <v>0</v>
      </c>
      <c r="AA400" s="34">
        <f t="shared" ref="AA400" si="639">V400+X400</f>
        <v>0</v>
      </c>
      <c r="AB400" s="34">
        <f t="shared" ref="AB400" si="640">W400+Y400</f>
        <v>0</v>
      </c>
      <c r="AC400" s="34">
        <f t="shared" ref="AC400" si="641">X400+Z400</f>
        <v>0</v>
      </c>
      <c r="AD400" s="34">
        <f t="shared" ref="AD400" si="642">Y400+AA400</f>
        <v>0</v>
      </c>
      <c r="AE400" s="34">
        <f t="shared" ref="AE400" si="643">Z400+AB400</f>
        <v>0</v>
      </c>
      <c r="AF400" s="34">
        <f t="shared" ref="AF400" si="644">AA400+AC400</f>
        <v>0</v>
      </c>
      <c r="AG400" s="34">
        <f t="shared" ref="AG400" si="645">AB400+AD400</f>
        <v>0</v>
      </c>
      <c r="AH400" s="34">
        <f t="shared" ref="AH400" si="646">AC400+AE400</f>
        <v>0</v>
      </c>
      <c r="AI400" s="34">
        <f t="shared" ref="AI400" si="647">AD400+AF400</f>
        <v>0</v>
      </c>
      <c r="AJ400" s="34">
        <f t="shared" ref="AJ400" si="648">AE400+AG400</f>
        <v>0</v>
      </c>
      <c r="AK400" s="34">
        <f t="shared" ref="AK400" si="649">AF400+AH400</f>
        <v>0</v>
      </c>
      <c r="AL400" s="34">
        <f t="shared" ref="AL400" si="650">AG400+AI400</f>
        <v>0</v>
      </c>
      <c r="AM400" s="34">
        <f t="shared" ref="AM400" si="651">AH400+AJ400</f>
        <v>0</v>
      </c>
      <c r="AN400" s="34">
        <f t="shared" ref="AN400" si="652">AI400+AK400</f>
        <v>0</v>
      </c>
      <c r="AO400" s="34">
        <f t="shared" ref="AO400" si="653">AJ400+AL400</f>
        <v>0</v>
      </c>
      <c r="AP400" s="34">
        <f t="shared" ref="AP400" si="654">AK400+AM400</f>
        <v>0</v>
      </c>
      <c r="AQ400" s="34">
        <f t="shared" ref="AQ400" si="655">AL400+AN400</f>
        <v>0</v>
      </c>
      <c r="AR400" s="34">
        <f t="shared" ref="AR400" si="656">AM400+AO400</f>
        <v>0</v>
      </c>
      <c r="AS400" s="34">
        <v>189300</v>
      </c>
      <c r="AT400" s="34">
        <f t="shared" ref="AT400" si="657">AO400+AQ400</f>
        <v>0</v>
      </c>
      <c r="AU400" s="34">
        <f t="shared" ref="AU400" si="658">AP400+AR400</f>
        <v>0</v>
      </c>
      <c r="AV400" s="34">
        <f t="shared" ref="AV400" si="659">AQ400+AS400</f>
        <v>189300</v>
      </c>
    </row>
    <row r="401" spans="1:48" s="10" customFormat="1" ht="16.5">
      <c r="A401" s="75" t="s">
        <v>121</v>
      </c>
      <c r="B401" s="32" t="s">
        <v>60</v>
      </c>
      <c r="C401" s="32" t="s">
        <v>51</v>
      </c>
      <c r="D401" s="32" t="s">
        <v>435</v>
      </c>
      <c r="E401" s="32"/>
      <c r="F401" s="34">
        <f t="shared" si="617"/>
        <v>1800</v>
      </c>
      <c r="G401" s="34">
        <f t="shared" si="617"/>
        <v>1800</v>
      </c>
      <c r="H401" s="34">
        <f t="shared" si="617"/>
        <v>0</v>
      </c>
      <c r="I401" s="34">
        <f t="shared" si="617"/>
        <v>0</v>
      </c>
      <c r="J401" s="34">
        <f t="shared" si="617"/>
        <v>1800</v>
      </c>
      <c r="K401" s="34"/>
      <c r="L401" s="34">
        <f t="shared" si="617"/>
        <v>1800</v>
      </c>
      <c r="M401" s="34">
        <f t="shared" si="617"/>
        <v>0</v>
      </c>
      <c r="N401" s="34">
        <f t="shared" si="617"/>
        <v>0</v>
      </c>
      <c r="O401" s="34">
        <f t="shared" si="617"/>
        <v>0</v>
      </c>
      <c r="P401" s="34">
        <f t="shared" si="617"/>
        <v>1800</v>
      </c>
      <c r="Q401" s="34">
        <f t="shared" si="617"/>
        <v>0</v>
      </c>
      <c r="R401" s="34">
        <f t="shared" si="617"/>
        <v>1800</v>
      </c>
      <c r="S401" s="34">
        <f t="shared" si="618"/>
        <v>0</v>
      </c>
      <c r="T401" s="34">
        <f t="shared" si="618"/>
        <v>0</v>
      </c>
      <c r="U401" s="34">
        <f t="shared" si="618"/>
        <v>0</v>
      </c>
      <c r="V401" s="34">
        <f t="shared" si="618"/>
        <v>1800</v>
      </c>
      <c r="W401" s="34">
        <f t="shared" si="618"/>
        <v>0</v>
      </c>
      <c r="X401" s="34">
        <f t="shared" si="618"/>
        <v>1800</v>
      </c>
      <c r="Y401" s="34">
        <f t="shared" si="618"/>
        <v>0</v>
      </c>
      <c r="Z401" s="34">
        <f t="shared" si="618"/>
        <v>0</v>
      </c>
      <c r="AA401" s="34">
        <f t="shared" si="618"/>
        <v>0</v>
      </c>
      <c r="AB401" s="34">
        <f t="shared" si="618"/>
        <v>1800</v>
      </c>
      <c r="AC401" s="34">
        <f t="shared" si="618"/>
        <v>0</v>
      </c>
      <c r="AD401" s="34">
        <f t="shared" si="618"/>
        <v>1800</v>
      </c>
      <c r="AE401" s="34">
        <f t="shared" si="618"/>
        <v>0</v>
      </c>
      <c r="AF401" s="34">
        <f t="shared" si="618"/>
        <v>0</v>
      </c>
      <c r="AG401" s="34">
        <f t="shared" si="618"/>
        <v>0</v>
      </c>
      <c r="AH401" s="34">
        <f t="shared" si="619"/>
        <v>1800</v>
      </c>
      <c r="AI401" s="34">
        <f t="shared" si="619"/>
        <v>0</v>
      </c>
      <c r="AJ401" s="34">
        <f t="shared" si="619"/>
        <v>1800</v>
      </c>
      <c r="AK401" s="108">
        <f t="shared" si="619"/>
        <v>0</v>
      </c>
      <c r="AL401" s="108">
        <f t="shared" si="619"/>
        <v>0</v>
      </c>
      <c r="AM401" s="108">
        <f t="shared" si="619"/>
        <v>0</v>
      </c>
      <c r="AN401" s="34">
        <f t="shared" si="619"/>
        <v>1800</v>
      </c>
      <c r="AO401" s="34">
        <f t="shared" si="619"/>
        <v>0</v>
      </c>
      <c r="AP401" s="34">
        <f t="shared" si="619"/>
        <v>1800</v>
      </c>
      <c r="AQ401" s="108">
        <f t="shared" si="619"/>
        <v>0</v>
      </c>
      <c r="AR401" s="108">
        <f t="shared" si="619"/>
        <v>0</v>
      </c>
      <c r="AS401" s="108">
        <f t="shared" si="619"/>
        <v>0</v>
      </c>
      <c r="AT401" s="34">
        <f t="shared" si="619"/>
        <v>1800</v>
      </c>
      <c r="AU401" s="34">
        <f t="shared" si="619"/>
        <v>0</v>
      </c>
      <c r="AV401" s="34">
        <f t="shared" si="619"/>
        <v>1800</v>
      </c>
    </row>
    <row r="402" spans="1:48" s="10" customFormat="1" ht="33">
      <c r="A402" s="83" t="s">
        <v>437</v>
      </c>
      <c r="B402" s="32" t="s">
        <v>60</v>
      </c>
      <c r="C402" s="32" t="s">
        <v>51</v>
      </c>
      <c r="D402" s="32" t="s">
        <v>435</v>
      </c>
      <c r="E402" s="32" t="s">
        <v>79</v>
      </c>
      <c r="F402" s="34">
        <f t="shared" si="617"/>
        <v>1800</v>
      </c>
      <c r="G402" s="34">
        <f t="shared" si="617"/>
        <v>1800</v>
      </c>
      <c r="H402" s="34">
        <f t="shared" si="617"/>
        <v>0</v>
      </c>
      <c r="I402" s="34">
        <f t="shared" si="617"/>
        <v>0</v>
      </c>
      <c r="J402" s="34">
        <f t="shared" si="617"/>
        <v>1800</v>
      </c>
      <c r="K402" s="34"/>
      <c r="L402" s="34">
        <f t="shared" si="617"/>
        <v>1800</v>
      </c>
      <c r="M402" s="34">
        <f t="shared" si="617"/>
        <v>0</v>
      </c>
      <c r="N402" s="34">
        <f t="shared" si="617"/>
        <v>0</v>
      </c>
      <c r="O402" s="34">
        <f t="shared" si="617"/>
        <v>0</v>
      </c>
      <c r="P402" s="34">
        <f t="shared" si="617"/>
        <v>1800</v>
      </c>
      <c r="Q402" s="34">
        <f t="shared" si="617"/>
        <v>0</v>
      </c>
      <c r="R402" s="34">
        <f t="shared" si="617"/>
        <v>1800</v>
      </c>
      <c r="S402" s="34">
        <f t="shared" si="618"/>
        <v>0</v>
      </c>
      <c r="T402" s="34">
        <f t="shared" si="618"/>
        <v>0</v>
      </c>
      <c r="U402" s="34">
        <f t="shared" si="618"/>
        <v>0</v>
      </c>
      <c r="V402" s="34">
        <f t="shared" si="618"/>
        <v>1800</v>
      </c>
      <c r="W402" s="34">
        <f t="shared" si="618"/>
        <v>0</v>
      </c>
      <c r="X402" s="34">
        <f t="shared" si="618"/>
        <v>1800</v>
      </c>
      <c r="Y402" s="34">
        <f t="shared" si="618"/>
        <v>0</v>
      </c>
      <c r="Z402" s="34">
        <f t="shared" si="618"/>
        <v>0</v>
      </c>
      <c r="AA402" s="34">
        <f t="shared" si="618"/>
        <v>0</v>
      </c>
      <c r="AB402" s="34">
        <f t="shared" si="618"/>
        <v>1800</v>
      </c>
      <c r="AC402" s="34">
        <f t="shared" si="618"/>
        <v>0</v>
      </c>
      <c r="AD402" s="34">
        <f t="shared" si="618"/>
        <v>1800</v>
      </c>
      <c r="AE402" s="34">
        <f t="shared" si="618"/>
        <v>0</v>
      </c>
      <c r="AF402" s="34">
        <f t="shared" si="618"/>
        <v>0</v>
      </c>
      <c r="AG402" s="34">
        <f t="shared" si="618"/>
        <v>0</v>
      </c>
      <c r="AH402" s="34">
        <f t="shared" si="619"/>
        <v>1800</v>
      </c>
      <c r="AI402" s="34">
        <f t="shared" si="619"/>
        <v>0</v>
      </c>
      <c r="AJ402" s="34">
        <f t="shared" si="619"/>
        <v>1800</v>
      </c>
      <c r="AK402" s="108">
        <f t="shared" si="619"/>
        <v>0</v>
      </c>
      <c r="AL402" s="108">
        <f t="shared" si="619"/>
        <v>0</v>
      </c>
      <c r="AM402" s="108">
        <f t="shared" si="619"/>
        <v>0</v>
      </c>
      <c r="AN402" s="34">
        <f t="shared" si="619"/>
        <v>1800</v>
      </c>
      <c r="AO402" s="34">
        <f t="shared" si="619"/>
        <v>0</v>
      </c>
      <c r="AP402" s="34">
        <f t="shared" si="619"/>
        <v>1800</v>
      </c>
      <c r="AQ402" s="108">
        <f t="shared" si="619"/>
        <v>0</v>
      </c>
      <c r="AR402" s="108">
        <f t="shared" si="619"/>
        <v>0</v>
      </c>
      <c r="AS402" s="108">
        <f t="shared" si="619"/>
        <v>0</v>
      </c>
      <c r="AT402" s="34">
        <f t="shared" si="619"/>
        <v>1800</v>
      </c>
      <c r="AU402" s="34">
        <f t="shared" si="619"/>
        <v>0</v>
      </c>
      <c r="AV402" s="34">
        <f t="shared" si="619"/>
        <v>1800</v>
      </c>
    </row>
    <row r="403" spans="1:48" s="10" customFormat="1" ht="49.5">
      <c r="A403" s="42" t="s">
        <v>200</v>
      </c>
      <c r="B403" s="32" t="s">
        <v>60</v>
      </c>
      <c r="C403" s="32" t="s">
        <v>51</v>
      </c>
      <c r="D403" s="32" t="s">
        <v>435</v>
      </c>
      <c r="E403" s="32" t="s">
        <v>175</v>
      </c>
      <c r="F403" s="34">
        <v>1800</v>
      </c>
      <c r="G403" s="34">
        <v>1800</v>
      </c>
      <c r="H403" s="34"/>
      <c r="I403" s="34"/>
      <c r="J403" s="34">
        <f>F403+H403</f>
        <v>1800</v>
      </c>
      <c r="K403" s="34"/>
      <c r="L403" s="34">
        <f>G403+I403</f>
        <v>1800</v>
      </c>
      <c r="M403" s="90"/>
      <c r="N403" s="90"/>
      <c r="O403" s="90"/>
      <c r="P403" s="34">
        <f>J403+M403</f>
        <v>1800</v>
      </c>
      <c r="Q403" s="34">
        <f>K403+N403</f>
        <v>0</v>
      </c>
      <c r="R403" s="34">
        <f>L403+O403</f>
        <v>1800</v>
      </c>
      <c r="S403" s="90"/>
      <c r="T403" s="90"/>
      <c r="U403" s="90"/>
      <c r="V403" s="34">
        <f>P403+S403</f>
        <v>1800</v>
      </c>
      <c r="W403" s="34">
        <f>Q403+T403</f>
        <v>0</v>
      </c>
      <c r="X403" s="34">
        <f>R403+U403</f>
        <v>1800</v>
      </c>
      <c r="Y403" s="90"/>
      <c r="Z403" s="90"/>
      <c r="AA403" s="90"/>
      <c r="AB403" s="34">
        <f>V403+Y403</f>
        <v>1800</v>
      </c>
      <c r="AC403" s="34">
        <f>W403+Z403</f>
        <v>0</v>
      </c>
      <c r="AD403" s="34">
        <f>X403+AA403</f>
        <v>1800</v>
      </c>
      <c r="AE403" s="90"/>
      <c r="AF403" s="90"/>
      <c r="AG403" s="90"/>
      <c r="AH403" s="34">
        <f>AB403+AE403</f>
        <v>1800</v>
      </c>
      <c r="AI403" s="34">
        <f>AC403+AF403</f>
        <v>0</v>
      </c>
      <c r="AJ403" s="34">
        <f>AD403+AG403</f>
        <v>1800</v>
      </c>
      <c r="AK403" s="131"/>
      <c r="AL403" s="131"/>
      <c r="AM403" s="131"/>
      <c r="AN403" s="34">
        <f>AH403+AK403</f>
        <v>1800</v>
      </c>
      <c r="AO403" s="34">
        <f>AI403+AL403</f>
        <v>0</v>
      </c>
      <c r="AP403" s="34">
        <f>AJ403+AM403</f>
        <v>1800</v>
      </c>
      <c r="AQ403" s="131"/>
      <c r="AR403" s="131"/>
      <c r="AS403" s="131"/>
      <c r="AT403" s="34">
        <f>AN403+AQ403</f>
        <v>1800</v>
      </c>
      <c r="AU403" s="34">
        <f>AO403+AR403</f>
        <v>0</v>
      </c>
      <c r="AV403" s="34">
        <f>AP403+AS403</f>
        <v>1800</v>
      </c>
    </row>
    <row r="404" spans="1:48" s="10" customFormat="1" ht="49.5">
      <c r="A404" s="42" t="s">
        <v>565</v>
      </c>
      <c r="B404" s="32" t="s">
        <v>60</v>
      </c>
      <c r="C404" s="32" t="s">
        <v>51</v>
      </c>
      <c r="D404" s="32" t="s">
        <v>564</v>
      </c>
      <c r="E404" s="32"/>
      <c r="F404" s="34"/>
      <c r="G404" s="34"/>
      <c r="H404" s="34"/>
      <c r="I404" s="34"/>
      <c r="J404" s="34"/>
      <c r="K404" s="34"/>
      <c r="L404" s="34"/>
      <c r="M404" s="90"/>
      <c r="N404" s="90"/>
      <c r="O404" s="90"/>
      <c r="P404" s="34"/>
      <c r="Q404" s="34"/>
      <c r="R404" s="34"/>
      <c r="S404" s="90"/>
      <c r="T404" s="90"/>
      <c r="U404" s="90"/>
      <c r="V404" s="34"/>
      <c r="W404" s="34"/>
      <c r="X404" s="34"/>
      <c r="Y404" s="90"/>
      <c r="Z404" s="90"/>
      <c r="AA404" s="90"/>
      <c r="AB404" s="34"/>
      <c r="AC404" s="34"/>
      <c r="AD404" s="34"/>
      <c r="AE404" s="90"/>
      <c r="AF404" s="90"/>
      <c r="AG404" s="90"/>
      <c r="AH404" s="34"/>
      <c r="AI404" s="34"/>
      <c r="AJ404" s="34"/>
      <c r="AK404" s="90"/>
      <c r="AL404" s="90"/>
      <c r="AM404" s="90"/>
      <c r="AN404" s="34"/>
      <c r="AO404" s="34"/>
      <c r="AP404" s="34"/>
      <c r="AQ404" s="34">
        <f>AQ405</f>
        <v>5264</v>
      </c>
      <c r="AR404" s="90">
        <f t="shared" ref="AR404:AV405" si="660">AR405</f>
        <v>0</v>
      </c>
      <c r="AS404" s="90">
        <f t="shared" si="660"/>
        <v>0</v>
      </c>
      <c r="AT404" s="34">
        <f t="shared" si="660"/>
        <v>5264</v>
      </c>
      <c r="AU404" s="90">
        <f t="shared" si="660"/>
        <v>0</v>
      </c>
      <c r="AV404" s="90">
        <f t="shared" si="660"/>
        <v>0</v>
      </c>
    </row>
    <row r="405" spans="1:48" s="10" customFormat="1" ht="33">
      <c r="A405" s="31" t="s">
        <v>219</v>
      </c>
      <c r="B405" s="32" t="s">
        <v>60</v>
      </c>
      <c r="C405" s="32" t="s">
        <v>51</v>
      </c>
      <c r="D405" s="32" t="s">
        <v>564</v>
      </c>
      <c r="E405" s="32" t="s">
        <v>85</v>
      </c>
      <c r="F405" s="34"/>
      <c r="G405" s="34"/>
      <c r="H405" s="34"/>
      <c r="I405" s="34"/>
      <c r="J405" s="34"/>
      <c r="K405" s="34"/>
      <c r="L405" s="34"/>
      <c r="M405" s="90"/>
      <c r="N405" s="90"/>
      <c r="O405" s="90"/>
      <c r="P405" s="34"/>
      <c r="Q405" s="34"/>
      <c r="R405" s="34"/>
      <c r="S405" s="90"/>
      <c r="T405" s="90"/>
      <c r="U405" s="90"/>
      <c r="V405" s="34"/>
      <c r="W405" s="34"/>
      <c r="X405" s="34"/>
      <c r="Y405" s="90"/>
      <c r="Z405" s="90"/>
      <c r="AA405" s="90"/>
      <c r="AB405" s="34"/>
      <c r="AC405" s="34"/>
      <c r="AD405" s="34"/>
      <c r="AE405" s="90"/>
      <c r="AF405" s="90"/>
      <c r="AG405" s="90"/>
      <c r="AH405" s="34"/>
      <c r="AI405" s="34"/>
      <c r="AJ405" s="34"/>
      <c r="AK405" s="90"/>
      <c r="AL405" s="90"/>
      <c r="AM405" s="90"/>
      <c r="AN405" s="34"/>
      <c r="AO405" s="34"/>
      <c r="AP405" s="34"/>
      <c r="AQ405" s="34">
        <f>AQ406</f>
        <v>5264</v>
      </c>
      <c r="AR405" s="90">
        <f t="shared" si="660"/>
        <v>0</v>
      </c>
      <c r="AS405" s="90">
        <f t="shared" si="660"/>
        <v>0</v>
      </c>
      <c r="AT405" s="34">
        <f t="shared" si="660"/>
        <v>5264</v>
      </c>
      <c r="AU405" s="90">
        <f t="shared" si="660"/>
        <v>0</v>
      </c>
      <c r="AV405" s="90">
        <f t="shared" si="660"/>
        <v>0</v>
      </c>
    </row>
    <row r="406" spans="1:48" s="10" customFormat="1" ht="16.5">
      <c r="A406" s="72" t="s">
        <v>84</v>
      </c>
      <c r="B406" s="32" t="s">
        <v>60</v>
      </c>
      <c r="C406" s="32" t="s">
        <v>51</v>
      </c>
      <c r="D406" s="32" t="s">
        <v>564</v>
      </c>
      <c r="E406" s="32" t="s">
        <v>199</v>
      </c>
      <c r="F406" s="34"/>
      <c r="G406" s="34"/>
      <c r="H406" s="34"/>
      <c r="I406" s="34"/>
      <c r="J406" s="34"/>
      <c r="K406" s="34"/>
      <c r="L406" s="34"/>
      <c r="M406" s="90"/>
      <c r="N406" s="90"/>
      <c r="O406" s="90"/>
      <c r="P406" s="34"/>
      <c r="Q406" s="34"/>
      <c r="R406" s="34"/>
      <c r="S406" s="90"/>
      <c r="T406" s="90"/>
      <c r="U406" s="90"/>
      <c r="V406" s="34"/>
      <c r="W406" s="34"/>
      <c r="X406" s="34"/>
      <c r="Y406" s="90"/>
      <c r="Z406" s="90"/>
      <c r="AA406" s="90"/>
      <c r="AB406" s="34"/>
      <c r="AC406" s="34"/>
      <c r="AD406" s="34"/>
      <c r="AE406" s="90"/>
      <c r="AF406" s="90"/>
      <c r="AG406" s="90"/>
      <c r="AH406" s="34"/>
      <c r="AI406" s="34"/>
      <c r="AJ406" s="34"/>
      <c r="AK406" s="90"/>
      <c r="AL406" s="90"/>
      <c r="AM406" s="90"/>
      <c r="AN406" s="34"/>
      <c r="AO406" s="34"/>
      <c r="AP406" s="34"/>
      <c r="AQ406" s="34">
        <v>5264</v>
      </c>
      <c r="AR406" s="90"/>
      <c r="AS406" s="90"/>
      <c r="AT406" s="34">
        <f>AN406+AQ406</f>
        <v>5264</v>
      </c>
      <c r="AU406" s="34">
        <f>AO406+AR406</f>
        <v>0</v>
      </c>
      <c r="AV406" s="34">
        <f>AP406+AS406</f>
        <v>0</v>
      </c>
    </row>
    <row r="407" spans="1:48" s="10" customFormat="1" ht="49.5">
      <c r="A407" s="42" t="s">
        <v>565</v>
      </c>
      <c r="B407" s="32" t="s">
        <v>60</v>
      </c>
      <c r="C407" s="32" t="s">
        <v>51</v>
      </c>
      <c r="D407" s="32" t="s">
        <v>563</v>
      </c>
      <c r="E407" s="32"/>
      <c r="F407" s="34"/>
      <c r="G407" s="34"/>
      <c r="H407" s="34"/>
      <c r="I407" s="34"/>
      <c r="J407" s="34"/>
      <c r="K407" s="34"/>
      <c r="L407" s="34"/>
      <c r="M407" s="90"/>
      <c r="N407" s="90"/>
      <c r="O407" s="90"/>
      <c r="P407" s="34"/>
      <c r="Q407" s="34"/>
      <c r="R407" s="34"/>
      <c r="S407" s="90"/>
      <c r="T407" s="90"/>
      <c r="U407" s="90"/>
      <c r="V407" s="34"/>
      <c r="W407" s="34"/>
      <c r="X407" s="34"/>
      <c r="Y407" s="90"/>
      <c r="Z407" s="90"/>
      <c r="AA407" s="90"/>
      <c r="AB407" s="34"/>
      <c r="AC407" s="34"/>
      <c r="AD407" s="34"/>
      <c r="AE407" s="90"/>
      <c r="AF407" s="90"/>
      <c r="AG407" s="90"/>
      <c r="AH407" s="34"/>
      <c r="AI407" s="34"/>
      <c r="AJ407" s="34"/>
      <c r="AK407" s="90"/>
      <c r="AL407" s="90"/>
      <c r="AM407" s="90"/>
      <c r="AN407" s="34"/>
      <c r="AO407" s="34"/>
      <c r="AP407" s="34"/>
      <c r="AQ407" s="34">
        <f>AQ408</f>
        <v>100000</v>
      </c>
      <c r="AR407" s="34">
        <f t="shared" ref="AR407:AV408" si="661">AR408</f>
        <v>100000</v>
      </c>
      <c r="AS407" s="90">
        <f t="shared" si="661"/>
        <v>0</v>
      </c>
      <c r="AT407" s="34">
        <f t="shared" si="661"/>
        <v>100000</v>
      </c>
      <c r="AU407" s="34">
        <f t="shared" si="661"/>
        <v>100000</v>
      </c>
      <c r="AV407" s="90">
        <f t="shared" si="661"/>
        <v>0</v>
      </c>
    </row>
    <row r="408" spans="1:48" s="10" customFormat="1" ht="33">
      <c r="A408" s="31" t="s">
        <v>219</v>
      </c>
      <c r="B408" s="32" t="s">
        <v>60</v>
      </c>
      <c r="C408" s="32" t="s">
        <v>51</v>
      </c>
      <c r="D408" s="32" t="s">
        <v>563</v>
      </c>
      <c r="E408" s="32" t="s">
        <v>85</v>
      </c>
      <c r="F408" s="34"/>
      <c r="G408" s="34"/>
      <c r="H408" s="34"/>
      <c r="I408" s="34"/>
      <c r="J408" s="34"/>
      <c r="K408" s="34"/>
      <c r="L408" s="34"/>
      <c r="M408" s="90"/>
      <c r="N408" s="90"/>
      <c r="O408" s="90"/>
      <c r="P408" s="34"/>
      <c r="Q408" s="34"/>
      <c r="R408" s="34"/>
      <c r="S408" s="90"/>
      <c r="T408" s="90"/>
      <c r="U408" s="90"/>
      <c r="V408" s="34"/>
      <c r="W408" s="34"/>
      <c r="X408" s="34"/>
      <c r="Y408" s="90"/>
      <c r="Z408" s="90"/>
      <c r="AA408" s="90"/>
      <c r="AB408" s="34"/>
      <c r="AC408" s="34"/>
      <c r="AD408" s="34"/>
      <c r="AE408" s="90"/>
      <c r="AF408" s="90"/>
      <c r="AG408" s="90"/>
      <c r="AH408" s="34"/>
      <c r="AI408" s="34"/>
      <c r="AJ408" s="34"/>
      <c r="AK408" s="90"/>
      <c r="AL408" s="90"/>
      <c r="AM408" s="90"/>
      <c r="AN408" s="34"/>
      <c r="AO408" s="34"/>
      <c r="AP408" s="34"/>
      <c r="AQ408" s="34">
        <f>AQ409</f>
        <v>100000</v>
      </c>
      <c r="AR408" s="34">
        <f t="shared" si="661"/>
        <v>100000</v>
      </c>
      <c r="AS408" s="90">
        <f t="shared" si="661"/>
        <v>0</v>
      </c>
      <c r="AT408" s="34">
        <f t="shared" si="661"/>
        <v>100000</v>
      </c>
      <c r="AU408" s="34">
        <f t="shared" si="661"/>
        <v>100000</v>
      </c>
      <c r="AV408" s="90">
        <f t="shared" si="661"/>
        <v>0</v>
      </c>
    </row>
    <row r="409" spans="1:48" s="10" customFormat="1" ht="16.5">
      <c r="A409" s="72" t="s">
        <v>84</v>
      </c>
      <c r="B409" s="32" t="s">
        <v>60</v>
      </c>
      <c r="C409" s="32" t="s">
        <v>51</v>
      </c>
      <c r="D409" s="32" t="s">
        <v>563</v>
      </c>
      <c r="E409" s="32" t="s">
        <v>199</v>
      </c>
      <c r="F409" s="34"/>
      <c r="G409" s="34"/>
      <c r="H409" s="34"/>
      <c r="I409" s="34"/>
      <c r="J409" s="34"/>
      <c r="K409" s="34"/>
      <c r="L409" s="34"/>
      <c r="M409" s="90"/>
      <c r="N409" s="90"/>
      <c r="O409" s="90"/>
      <c r="P409" s="34"/>
      <c r="Q409" s="34"/>
      <c r="R409" s="34"/>
      <c r="S409" s="90"/>
      <c r="T409" s="90"/>
      <c r="U409" s="90"/>
      <c r="V409" s="34"/>
      <c r="W409" s="34"/>
      <c r="X409" s="34"/>
      <c r="Y409" s="90"/>
      <c r="Z409" s="90"/>
      <c r="AA409" s="90"/>
      <c r="AB409" s="34"/>
      <c r="AC409" s="34"/>
      <c r="AD409" s="34"/>
      <c r="AE409" s="90"/>
      <c r="AF409" s="90"/>
      <c r="AG409" s="90"/>
      <c r="AH409" s="34"/>
      <c r="AI409" s="34"/>
      <c r="AJ409" s="34"/>
      <c r="AK409" s="90"/>
      <c r="AL409" s="90"/>
      <c r="AM409" s="90"/>
      <c r="AN409" s="34"/>
      <c r="AO409" s="34"/>
      <c r="AP409" s="34"/>
      <c r="AQ409" s="34">
        <v>100000</v>
      </c>
      <c r="AR409" s="34">
        <v>100000</v>
      </c>
      <c r="AS409" s="90"/>
      <c r="AT409" s="34">
        <f>AN409+AQ409</f>
        <v>100000</v>
      </c>
      <c r="AU409" s="34">
        <f>AO409+AR409</f>
        <v>100000</v>
      </c>
      <c r="AV409" s="34">
        <f>AP409+AS409</f>
        <v>0</v>
      </c>
    </row>
    <row r="410" spans="1:48" s="10" customFormat="1" ht="16.5">
      <c r="A410" s="31" t="s">
        <v>80</v>
      </c>
      <c r="B410" s="32" t="s">
        <v>60</v>
      </c>
      <c r="C410" s="32" t="s">
        <v>51</v>
      </c>
      <c r="D410" s="43" t="s">
        <v>248</v>
      </c>
      <c r="E410" s="32"/>
      <c r="F410" s="34">
        <f t="shared" ref="F410:U416" si="662">F411</f>
        <v>273446</v>
      </c>
      <c r="G410" s="34">
        <f t="shared" si="662"/>
        <v>273493</v>
      </c>
      <c r="H410" s="34">
        <f t="shared" si="662"/>
        <v>0</v>
      </c>
      <c r="I410" s="34">
        <f t="shared" si="662"/>
        <v>0</v>
      </c>
      <c r="J410" s="34">
        <f t="shared" si="662"/>
        <v>273446</v>
      </c>
      <c r="K410" s="34"/>
      <c r="L410" s="34">
        <f t="shared" si="662"/>
        <v>273493</v>
      </c>
      <c r="M410" s="34">
        <f t="shared" si="662"/>
        <v>0</v>
      </c>
      <c r="N410" s="34">
        <f t="shared" si="662"/>
        <v>0</v>
      </c>
      <c r="O410" s="34">
        <f t="shared" si="662"/>
        <v>0</v>
      </c>
      <c r="P410" s="34">
        <f t="shared" si="662"/>
        <v>273446</v>
      </c>
      <c r="Q410" s="34">
        <f t="shared" si="662"/>
        <v>0</v>
      </c>
      <c r="R410" s="34">
        <f t="shared" si="662"/>
        <v>273493</v>
      </c>
      <c r="S410" s="34">
        <f t="shared" si="662"/>
        <v>0</v>
      </c>
      <c r="T410" s="34">
        <f t="shared" si="662"/>
        <v>0</v>
      </c>
      <c r="U410" s="34">
        <f t="shared" si="662"/>
        <v>0</v>
      </c>
      <c r="V410" s="34">
        <f t="shared" ref="S410:AH416" si="663">V411</f>
        <v>273446</v>
      </c>
      <c r="W410" s="34">
        <f t="shared" si="663"/>
        <v>0</v>
      </c>
      <c r="X410" s="34">
        <f t="shared" si="663"/>
        <v>273493</v>
      </c>
      <c r="Y410" s="34">
        <f t="shared" si="663"/>
        <v>0</v>
      </c>
      <c r="Z410" s="34">
        <f t="shared" si="663"/>
        <v>0</v>
      </c>
      <c r="AA410" s="34">
        <f t="shared" si="663"/>
        <v>0</v>
      </c>
      <c r="AB410" s="34">
        <f t="shared" si="663"/>
        <v>273446</v>
      </c>
      <c r="AC410" s="34">
        <f t="shared" si="663"/>
        <v>0</v>
      </c>
      <c r="AD410" s="34">
        <f t="shared" si="663"/>
        <v>273493</v>
      </c>
      <c r="AE410" s="34">
        <f t="shared" si="663"/>
        <v>0</v>
      </c>
      <c r="AF410" s="34">
        <f t="shared" si="663"/>
        <v>0</v>
      </c>
      <c r="AG410" s="34">
        <f t="shared" si="663"/>
        <v>0</v>
      </c>
      <c r="AH410" s="34">
        <f t="shared" si="663"/>
        <v>273446</v>
      </c>
      <c r="AI410" s="34">
        <f t="shared" ref="AH410:AV416" si="664">AI411</f>
        <v>0</v>
      </c>
      <c r="AJ410" s="34">
        <f t="shared" si="664"/>
        <v>273493</v>
      </c>
      <c r="AK410" s="108">
        <f t="shared" si="664"/>
        <v>0</v>
      </c>
      <c r="AL410" s="108">
        <f t="shared" si="664"/>
        <v>0</v>
      </c>
      <c r="AM410" s="108">
        <f t="shared" si="664"/>
        <v>0</v>
      </c>
      <c r="AN410" s="34">
        <f t="shared" si="664"/>
        <v>273446</v>
      </c>
      <c r="AO410" s="34">
        <f t="shared" si="664"/>
        <v>0</v>
      </c>
      <c r="AP410" s="34">
        <f t="shared" si="664"/>
        <v>273493</v>
      </c>
      <c r="AQ410" s="108">
        <f t="shared" si="664"/>
        <v>0</v>
      </c>
      <c r="AR410" s="108">
        <f t="shared" si="664"/>
        <v>0</v>
      </c>
      <c r="AS410" s="108">
        <f t="shared" si="664"/>
        <v>0</v>
      </c>
      <c r="AT410" s="34">
        <f t="shared" si="664"/>
        <v>273446</v>
      </c>
      <c r="AU410" s="34">
        <f t="shared" si="664"/>
        <v>0</v>
      </c>
      <c r="AV410" s="34">
        <f t="shared" si="664"/>
        <v>273493</v>
      </c>
    </row>
    <row r="411" spans="1:48" s="8" customFormat="1" ht="18" customHeight="1">
      <c r="A411" s="74" t="s">
        <v>77</v>
      </c>
      <c r="B411" s="32" t="s">
        <v>60</v>
      </c>
      <c r="C411" s="32" t="s">
        <v>51</v>
      </c>
      <c r="D411" s="32" t="s">
        <v>249</v>
      </c>
      <c r="E411" s="32"/>
      <c r="F411" s="34">
        <f>F412+F415+F418</f>
        <v>273446</v>
      </c>
      <c r="G411" s="34">
        <f>G412+G415+G418</f>
        <v>273493</v>
      </c>
      <c r="H411" s="34">
        <f>H412+H415+H418</f>
        <v>0</v>
      </c>
      <c r="I411" s="34">
        <f>I412+I415+I418</f>
        <v>0</v>
      </c>
      <c r="J411" s="34">
        <f>J412+J415+J418</f>
        <v>273446</v>
      </c>
      <c r="K411" s="34"/>
      <c r="L411" s="34">
        <f>L412+L415+L418</f>
        <v>273493</v>
      </c>
      <c r="M411" s="34">
        <f t="shared" ref="M411:R411" si="665">M412+M415+M418</f>
        <v>0</v>
      </c>
      <c r="N411" s="34">
        <f t="shared" si="665"/>
        <v>0</v>
      </c>
      <c r="O411" s="34">
        <f t="shared" si="665"/>
        <v>0</v>
      </c>
      <c r="P411" s="34">
        <f t="shared" si="665"/>
        <v>273446</v>
      </c>
      <c r="Q411" s="34">
        <f t="shared" si="665"/>
        <v>0</v>
      </c>
      <c r="R411" s="34">
        <f t="shared" si="665"/>
        <v>273493</v>
      </c>
      <c r="S411" s="34">
        <f t="shared" ref="S411:X411" si="666">S412+S415+S418</f>
        <v>0</v>
      </c>
      <c r="T411" s="34">
        <f t="shared" si="666"/>
        <v>0</v>
      </c>
      <c r="U411" s="34">
        <f t="shared" si="666"/>
        <v>0</v>
      </c>
      <c r="V411" s="34">
        <f t="shared" si="666"/>
        <v>273446</v>
      </c>
      <c r="W411" s="34">
        <f t="shared" si="666"/>
        <v>0</v>
      </c>
      <c r="X411" s="34">
        <f t="shared" si="666"/>
        <v>273493</v>
      </c>
      <c r="Y411" s="34">
        <f t="shared" ref="Y411:AD411" si="667">Y412+Y415+Y418</f>
        <v>0</v>
      </c>
      <c r="Z411" s="34">
        <f t="shared" si="667"/>
        <v>0</v>
      </c>
      <c r="AA411" s="34">
        <f t="shared" si="667"/>
        <v>0</v>
      </c>
      <c r="AB411" s="34">
        <f t="shared" si="667"/>
        <v>273446</v>
      </c>
      <c r="AC411" s="34">
        <f t="shared" si="667"/>
        <v>0</v>
      </c>
      <c r="AD411" s="34">
        <f t="shared" si="667"/>
        <v>273493</v>
      </c>
      <c r="AE411" s="34">
        <f t="shared" ref="AE411:AJ411" si="668">AE412+AE415+AE418</f>
        <v>0</v>
      </c>
      <c r="AF411" s="34">
        <f t="shared" si="668"/>
        <v>0</v>
      </c>
      <c r="AG411" s="34">
        <f t="shared" si="668"/>
        <v>0</v>
      </c>
      <c r="AH411" s="34">
        <f t="shared" si="668"/>
        <v>273446</v>
      </c>
      <c r="AI411" s="34">
        <f t="shared" si="668"/>
        <v>0</v>
      </c>
      <c r="AJ411" s="34">
        <f t="shared" si="668"/>
        <v>273493</v>
      </c>
      <c r="AK411" s="108">
        <f t="shared" ref="AK411:AP411" si="669">AK412+AK415+AK418</f>
        <v>0</v>
      </c>
      <c r="AL411" s="108">
        <f t="shared" si="669"/>
        <v>0</v>
      </c>
      <c r="AM411" s="108">
        <f t="shared" si="669"/>
        <v>0</v>
      </c>
      <c r="AN411" s="34">
        <f t="shared" si="669"/>
        <v>273446</v>
      </c>
      <c r="AO411" s="34">
        <f t="shared" si="669"/>
        <v>0</v>
      </c>
      <c r="AP411" s="34">
        <f t="shared" si="669"/>
        <v>273493</v>
      </c>
      <c r="AQ411" s="108">
        <f t="shared" ref="AQ411:AV411" si="670">AQ412+AQ415+AQ418</f>
        <v>0</v>
      </c>
      <c r="AR411" s="108">
        <f t="shared" si="670"/>
        <v>0</v>
      </c>
      <c r="AS411" s="108">
        <f t="shared" si="670"/>
        <v>0</v>
      </c>
      <c r="AT411" s="34">
        <f t="shared" si="670"/>
        <v>273446</v>
      </c>
      <c r="AU411" s="34">
        <f t="shared" si="670"/>
        <v>0</v>
      </c>
      <c r="AV411" s="34">
        <f t="shared" si="670"/>
        <v>273493</v>
      </c>
    </row>
    <row r="412" spans="1:48" s="8" customFormat="1" ht="18" customHeight="1">
      <c r="A412" s="51" t="s">
        <v>84</v>
      </c>
      <c r="B412" s="32" t="s">
        <v>60</v>
      </c>
      <c r="C412" s="32" t="s">
        <v>51</v>
      </c>
      <c r="D412" s="32" t="s">
        <v>378</v>
      </c>
      <c r="E412" s="32"/>
      <c r="F412" s="34">
        <f t="shared" ref="F412:J413" si="671">F413</f>
        <v>1789</v>
      </c>
      <c r="G412" s="34">
        <f t="shared" si="671"/>
        <v>0</v>
      </c>
      <c r="H412" s="34">
        <f t="shared" si="671"/>
        <v>0</v>
      </c>
      <c r="I412" s="34">
        <f t="shared" si="671"/>
        <v>0</v>
      </c>
      <c r="J412" s="34">
        <f t="shared" si="671"/>
        <v>1789</v>
      </c>
      <c r="K412" s="34"/>
      <c r="L412" s="34">
        <f>L413</f>
        <v>0</v>
      </c>
      <c r="M412" s="34">
        <f t="shared" ref="M412:AB413" si="672">M413</f>
        <v>0</v>
      </c>
      <c r="N412" s="34">
        <f t="shared" si="672"/>
        <v>0</v>
      </c>
      <c r="O412" s="34">
        <f t="shared" si="672"/>
        <v>0</v>
      </c>
      <c r="P412" s="34">
        <f t="shared" si="672"/>
        <v>1789</v>
      </c>
      <c r="Q412" s="34">
        <f t="shared" si="672"/>
        <v>0</v>
      </c>
      <c r="R412" s="34">
        <f t="shared" si="672"/>
        <v>0</v>
      </c>
      <c r="S412" s="34">
        <f t="shared" si="672"/>
        <v>0</v>
      </c>
      <c r="T412" s="34">
        <f t="shared" si="672"/>
        <v>0</v>
      </c>
      <c r="U412" s="34">
        <f t="shared" si="672"/>
        <v>0</v>
      </c>
      <c r="V412" s="34">
        <f t="shared" si="672"/>
        <v>1789</v>
      </c>
      <c r="W412" s="34">
        <f t="shared" si="672"/>
        <v>0</v>
      </c>
      <c r="X412" s="34">
        <f t="shared" si="672"/>
        <v>0</v>
      </c>
      <c r="Y412" s="34">
        <f t="shared" si="672"/>
        <v>0</v>
      </c>
      <c r="Z412" s="34">
        <f t="shared" si="672"/>
        <v>0</v>
      </c>
      <c r="AA412" s="34">
        <f t="shared" si="672"/>
        <v>0</v>
      </c>
      <c r="AB412" s="34">
        <f t="shared" si="672"/>
        <v>1789</v>
      </c>
      <c r="AC412" s="34">
        <f t="shared" ref="Y412:AN413" si="673">AC413</f>
        <v>0</v>
      </c>
      <c r="AD412" s="34">
        <f t="shared" si="673"/>
        <v>0</v>
      </c>
      <c r="AE412" s="34">
        <f t="shared" si="673"/>
        <v>0</v>
      </c>
      <c r="AF412" s="34">
        <f t="shared" si="673"/>
        <v>0</v>
      </c>
      <c r="AG412" s="34">
        <f t="shared" si="673"/>
        <v>0</v>
      </c>
      <c r="AH412" s="34">
        <f t="shared" si="673"/>
        <v>1789</v>
      </c>
      <c r="AI412" s="34">
        <f t="shared" si="673"/>
        <v>0</v>
      </c>
      <c r="AJ412" s="34">
        <f t="shared" si="673"/>
        <v>0</v>
      </c>
      <c r="AK412" s="108">
        <f t="shared" si="673"/>
        <v>0</v>
      </c>
      <c r="AL412" s="108">
        <f t="shared" si="673"/>
        <v>0</v>
      </c>
      <c r="AM412" s="108">
        <f t="shared" si="673"/>
        <v>0</v>
      </c>
      <c r="AN412" s="34">
        <f t="shared" si="673"/>
        <v>1789</v>
      </c>
      <c r="AO412" s="34">
        <f t="shared" ref="AN412:AV413" si="674">AO413</f>
        <v>0</v>
      </c>
      <c r="AP412" s="34">
        <f t="shared" si="674"/>
        <v>0</v>
      </c>
      <c r="AQ412" s="108">
        <f t="shared" si="674"/>
        <v>0</v>
      </c>
      <c r="AR412" s="108">
        <f t="shared" si="674"/>
        <v>0</v>
      </c>
      <c r="AS412" s="108">
        <f t="shared" si="674"/>
        <v>0</v>
      </c>
      <c r="AT412" s="34">
        <f t="shared" si="674"/>
        <v>1789</v>
      </c>
      <c r="AU412" s="34">
        <f t="shared" si="674"/>
        <v>0</v>
      </c>
      <c r="AV412" s="34">
        <f t="shared" si="674"/>
        <v>0</v>
      </c>
    </row>
    <row r="413" spans="1:48" s="8" customFormat="1" ht="33">
      <c r="A413" s="31" t="s">
        <v>219</v>
      </c>
      <c r="B413" s="32" t="s">
        <v>60</v>
      </c>
      <c r="C413" s="32" t="s">
        <v>51</v>
      </c>
      <c r="D413" s="32" t="s">
        <v>378</v>
      </c>
      <c r="E413" s="32" t="s">
        <v>85</v>
      </c>
      <c r="F413" s="34">
        <f t="shared" si="671"/>
        <v>1789</v>
      </c>
      <c r="G413" s="34">
        <f t="shared" si="671"/>
        <v>0</v>
      </c>
      <c r="H413" s="34">
        <f t="shared" si="671"/>
        <v>0</v>
      </c>
      <c r="I413" s="34">
        <f t="shared" si="671"/>
        <v>0</v>
      </c>
      <c r="J413" s="34">
        <f t="shared" si="671"/>
        <v>1789</v>
      </c>
      <c r="K413" s="34"/>
      <c r="L413" s="34">
        <f>L414</f>
        <v>0</v>
      </c>
      <c r="M413" s="34">
        <f t="shared" si="672"/>
        <v>0</v>
      </c>
      <c r="N413" s="34">
        <f t="shared" si="672"/>
        <v>0</v>
      </c>
      <c r="O413" s="34">
        <f t="shared" si="672"/>
        <v>0</v>
      </c>
      <c r="P413" s="34">
        <f t="shared" si="672"/>
        <v>1789</v>
      </c>
      <c r="Q413" s="34">
        <f t="shared" si="672"/>
        <v>0</v>
      </c>
      <c r="R413" s="34">
        <f t="shared" si="672"/>
        <v>0</v>
      </c>
      <c r="S413" s="34">
        <f t="shared" si="672"/>
        <v>0</v>
      </c>
      <c r="T413" s="34">
        <f t="shared" si="672"/>
        <v>0</v>
      </c>
      <c r="U413" s="34">
        <f t="shared" si="672"/>
        <v>0</v>
      </c>
      <c r="V413" s="34">
        <f t="shared" si="672"/>
        <v>1789</v>
      </c>
      <c r="W413" s="34">
        <f t="shared" si="672"/>
        <v>0</v>
      </c>
      <c r="X413" s="34">
        <f t="shared" si="672"/>
        <v>0</v>
      </c>
      <c r="Y413" s="34">
        <f t="shared" si="673"/>
        <v>0</v>
      </c>
      <c r="Z413" s="34">
        <f t="shared" si="673"/>
        <v>0</v>
      </c>
      <c r="AA413" s="34">
        <f t="shared" si="673"/>
        <v>0</v>
      </c>
      <c r="AB413" s="34">
        <f t="shared" si="673"/>
        <v>1789</v>
      </c>
      <c r="AC413" s="34">
        <f t="shared" si="673"/>
        <v>0</v>
      </c>
      <c r="AD413" s="34">
        <f t="shared" si="673"/>
        <v>0</v>
      </c>
      <c r="AE413" s="34">
        <f t="shared" si="673"/>
        <v>0</v>
      </c>
      <c r="AF413" s="34">
        <f t="shared" si="673"/>
        <v>0</v>
      </c>
      <c r="AG413" s="34">
        <f t="shared" si="673"/>
        <v>0</v>
      </c>
      <c r="AH413" s="34">
        <f t="shared" si="673"/>
        <v>1789</v>
      </c>
      <c r="AI413" s="34">
        <f t="shared" si="673"/>
        <v>0</v>
      </c>
      <c r="AJ413" s="34">
        <f t="shared" si="673"/>
        <v>0</v>
      </c>
      <c r="AK413" s="108">
        <f t="shared" si="673"/>
        <v>0</v>
      </c>
      <c r="AL413" s="108">
        <f t="shared" si="673"/>
        <v>0</v>
      </c>
      <c r="AM413" s="108">
        <f t="shared" si="673"/>
        <v>0</v>
      </c>
      <c r="AN413" s="34">
        <f t="shared" si="674"/>
        <v>1789</v>
      </c>
      <c r="AO413" s="34">
        <f t="shared" si="674"/>
        <v>0</v>
      </c>
      <c r="AP413" s="34">
        <f t="shared" si="674"/>
        <v>0</v>
      </c>
      <c r="AQ413" s="108">
        <f t="shared" si="674"/>
        <v>0</v>
      </c>
      <c r="AR413" s="108">
        <f t="shared" si="674"/>
        <v>0</v>
      </c>
      <c r="AS413" s="108">
        <f t="shared" si="674"/>
        <v>0</v>
      </c>
      <c r="AT413" s="34">
        <f t="shared" si="674"/>
        <v>1789</v>
      </c>
      <c r="AU413" s="34">
        <f t="shared" si="674"/>
        <v>0</v>
      </c>
      <c r="AV413" s="34">
        <f t="shared" si="674"/>
        <v>0</v>
      </c>
    </row>
    <row r="414" spans="1:48" s="8" customFormat="1" ht="16.5">
      <c r="A414" s="72" t="s">
        <v>84</v>
      </c>
      <c r="B414" s="32" t="s">
        <v>60</v>
      </c>
      <c r="C414" s="32" t="s">
        <v>51</v>
      </c>
      <c r="D414" s="32" t="s">
        <v>378</v>
      </c>
      <c r="E414" s="32" t="s">
        <v>199</v>
      </c>
      <c r="F414" s="34">
        <f>1789</f>
        <v>1789</v>
      </c>
      <c r="G414" s="34"/>
      <c r="H414" s="34"/>
      <c r="I414" s="34"/>
      <c r="J414" s="34">
        <f>F414+H414</f>
        <v>1789</v>
      </c>
      <c r="K414" s="34"/>
      <c r="L414" s="34">
        <f>G414+I414</f>
        <v>0</v>
      </c>
      <c r="M414" s="88"/>
      <c r="N414" s="88"/>
      <c r="O414" s="88"/>
      <c r="P414" s="34">
        <f>J414+M414</f>
        <v>1789</v>
      </c>
      <c r="Q414" s="34">
        <f>K414+N414</f>
        <v>0</v>
      </c>
      <c r="R414" s="34">
        <f>L414+O414</f>
        <v>0</v>
      </c>
      <c r="S414" s="88"/>
      <c r="T414" s="88"/>
      <c r="U414" s="88"/>
      <c r="V414" s="34">
        <f>P414+S414</f>
        <v>1789</v>
      </c>
      <c r="W414" s="34">
        <f>Q414+T414</f>
        <v>0</v>
      </c>
      <c r="X414" s="34">
        <f>R414+U414</f>
        <v>0</v>
      </c>
      <c r="Y414" s="88"/>
      <c r="Z414" s="88"/>
      <c r="AA414" s="88"/>
      <c r="AB414" s="34">
        <f>V414+Y414</f>
        <v>1789</v>
      </c>
      <c r="AC414" s="34">
        <f>W414+Z414</f>
        <v>0</v>
      </c>
      <c r="AD414" s="34">
        <f>X414+AA414</f>
        <v>0</v>
      </c>
      <c r="AE414" s="88"/>
      <c r="AF414" s="88"/>
      <c r="AG414" s="88"/>
      <c r="AH414" s="34">
        <f>AB414+AE414</f>
        <v>1789</v>
      </c>
      <c r="AI414" s="34">
        <f>AC414+AF414</f>
        <v>0</v>
      </c>
      <c r="AJ414" s="34">
        <f>AD414+AG414</f>
        <v>0</v>
      </c>
      <c r="AK414" s="130"/>
      <c r="AL414" s="130"/>
      <c r="AM414" s="130"/>
      <c r="AN414" s="34">
        <f>AH414+AK414</f>
        <v>1789</v>
      </c>
      <c r="AO414" s="34">
        <f>AI414+AL414</f>
        <v>0</v>
      </c>
      <c r="AP414" s="34">
        <f>AJ414+AM414</f>
        <v>0</v>
      </c>
      <c r="AQ414" s="130"/>
      <c r="AR414" s="130"/>
      <c r="AS414" s="130"/>
      <c r="AT414" s="34">
        <f>AN414+AQ414</f>
        <v>1789</v>
      </c>
      <c r="AU414" s="34">
        <f>AO414+AR414</f>
        <v>0</v>
      </c>
      <c r="AV414" s="34">
        <f>AP414+AS414</f>
        <v>0</v>
      </c>
    </row>
    <row r="415" spans="1:48" s="8" customFormat="1" ht="16.5">
      <c r="A415" s="31" t="s">
        <v>121</v>
      </c>
      <c r="B415" s="32" t="s">
        <v>60</v>
      </c>
      <c r="C415" s="32" t="s">
        <v>51</v>
      </c>
      <c r="D415" s="32" t="s">
        <v>402</v>
      </c>
      <c r="E415" s="32"/>
      <c r="F415" s="34">
        <f t="shared" si="662"/>
        <v>271657</v>
      </c>
      <c r="G415" s="34">
        <f t="shared" si="662"/>
        <v>273493</v>
      </c>
      <c r="H415" s="34">
        <f t="shared" si="662"/>
        <v>0</v>
      </c>
      <c r="I415" s="34">
        <f t="shared" si="662"/>
        <v>0</v>
      </c>
      <c r="J415" s="34">
        <f t="shared" si="662"/>
        <v>271657</v>
      </c>
      <c r="K415" s="34"/>
      <c r="L415" s="34">
        <f t="shared" si="662"/>
        <v>273493</v>
      </c>
      <c r="M415" s="34">
        <f t="shared" si="662"/>
        <v>0</v>
      </c>
      <c r="N415" s="34">
        <f t="shared" si="662"/>
        <v>0</v>
      </c>
      <c r="O415" s="34">
        <f t="shared" si="662"/>
        <v>0</v>
      </c>
      <c r="P415" s="34">
        <f t="shared" si="662"/>
        <v>271657</v>
      </c>
      <c r="Q415" s="34">
        <f t="shared" si="662"/>
        <v>0</v>
      </c>
      <c r="R415" s="34">
        <f t="shared" si="662"/>
        <v>273493</v>
      </c>
      <c r="S415" s="34">
        <f t="shared" si="663"/>
        <v>0</v>
      </c>
      <c r="T415" s="34">
        <f t="shared" si="663"/>
        <v>0</v>
      </c>
      <c r="U415" s="34">
        <f t="shared" si="663"/>
        <v>0</v>
      </c>
      <c r="V415" s="34">
        <f t="shared" si="663"/>
        <v>271657</v>
      </c>
      <c r="W415" s="34">
        <f t="shared" si="663"/>
        <v>0</v>
      </c>
      <c r="X415" s="34">
        <f t="shared" si="663"/>
        <v>273493</v>
      </c>
      <c r="Y415" s="34">
        <f t="shared" si="663"/>
        <v>0</v>
      </c>
      <c r="Z415" s="34">
        <f t="shared" si="663"/>
        <v>0</v>
      </c>
      <c r="AA415" s="34">
        <f t="shared" si="663"/>
        <v>0</v>
      </c>
      <c r="AB415" s="34">
        <f t="shared" si="663"/>
        <v>271657</v>
      </c>
      <c r="AC415" s="34">
        <f t="shared" si="663"/>
        <v>0</v>
      </c>
      <c r="AD415" s="34">
        <f t="shared" si="663"/>
        <v>273493</v>
      </c>
      <c r="AE415" s="34">
        <f t="shared" si="663"/>
        <v>0</v>
      </c>
      <c r="AF415" s="34">
        <f t="shared" si="663"/>
        <v>0</v>
      </c>
      <c r="AG415" s="34">
        <f t="shared" si="663"/>
        <v>0</v>
      </c>
      <c r="AH415" s="34">
        <f t="shared" si="664"/>
        <v>271657</v>
      </c>
      <c r="AI415" s="34">
        <f t="shared" si="664"/>
        <v>0</v>
      </c>
      <c r="AJ415" s="34">
        <f t="shared" si="664"/>
        <v>273493</v>
      </c>
      <c r="AK415" s="108">
        <f t="shared" si="664"/>
        <v>0</v>
      </c>
      <c r="AL415" s="108">
        <f t="shared" si="664"/>
        <v>0</v>
      </c>
      <c r="AM415" s="108">
        <f t="shared" si="664"/>
        <v>0</v>
      </c>
      <c r="AN415" s="34">
        <f t="shared" si="664"/>
        <v>271657</v>
      </c>
      <c r="AO415" s="34">
        <f t="shared" si="664"/>
        <v>0</v>
      </c>
      <c r="AP415" s="34">
        <f t="shared" si="664"/>
        <v>273493</v>
      </c>
      <c r="AQ415" s="108">
        <f t="shared" si="664"/>
        <v>0</v>
      </c>
      <c r="AR415" s="108">
        <f t="shared" si="664"/>
        <v>0</v>
      </c>
      <c r="AS415" s="108">
        <f t="shared" si="664"/>
        <v>0</v>
      </c>
      <c r="AT415" s="34">
        <f t="shared" si="664"/>
        <v>271657</v>
      </c>
      <c r="AU415" s="34">
        <f t="shared" si="664"/>
        <v>0</v>
      </c>
      <c r="AV415" s="34">
        <f t="shared" si="664"/>
        <v>273493</v>
      </c>
    </row>
    <row r="416" spans="1:48" s="8" customFormat="1" ht="33">
      <c r="A416" s="83" t="s">
        <v>437</v>
      </c>
      <c r="B416" s="32" t="s">
        <v>60</v>
      </c>
      <c r="C416" s="32" t="s">
        <v>51</v>
      </c>
      <c r="D416" s="32" t="s">
        <v>402</v>
      </c>
      <c r="E416" s="32" t="s">
        <v>79</v>
      </c>
      <c r="F416" s="34">
        <f t="shared" si="662"/>
        <v>271657</v>
      </c>
      <c r="G416" s="34">
        <f t="shared" si="662"/>
        <v>273493</v>
      </c>
      <c r="H416" s="34">
        <f t="shared" si="662"/>
        <v>0</v>
      </c>
      <c r="I416" s="34">
        <f t="shared" si="662"/>
        <v>0</v>
      </c>
      <c r="J416" s="34">
        <f t="shared" si="662"/>
        <v>271657</v>
      </c>
      <c r="K416" s="34"/>
      <c r="L416" s="34">
        <f t="shared" si="662"/>
        <v>273493</v>
      </c>
      <c r="M416" s="34">
        <f t="shared" si="662"/>
        <v>0</v>
      </c>
      <c r="N416" s="34">
        <f t="shared" si="662"/>
        <v>0</v>
      </c>
      <c r="O416" s="34">
        <f t="shared" si="662"/>
        <v>0</v>
      </c>
      <c r="P416" s="34">
        <f t="shared" si="662"/>
        <v>271657</v>
      </c>
      <c r="Q416" s="34">
        <f t="shared" si="662"/>
        <v>0</v>
      </c>
      <c r="R416" s="34">
        <f t="shared" si="662"/>
        <v>273493</v>
      </c>
      <c r="S416" s="34">
        <f t="shared" si="663"/>
        <v>0</v>
      </c>
      <c r="T416" s="34">
        <f t="shared" si="663"/>
        <v>0</v>
      </c>
      <c r="U416" s="34">
        <f t="shared" si="663"/>
        <v>0</v>
      </c>
      <c r="V416" s="34">
        <f t="shared" si="663"/>
        <v>271657</v>
      </c>
      <c r="W416" s="34">
        <f t="shared" si="663"/>
        <v>0</v>
      </c>
      <c r="X416" s="34">
        <f t="shared" si="663"/>
        <v>273493</v>
      </c>
      <c r="Y416" s="34">
        <f t="shared" si="663"/>
        <v>0</v>
      </c>
      <c r="Z416" s="34">
        <f t="shared" si="663"/>
        <v>0</v>
      </c>
      <c r="AA416" s="34">
        <f t="shared" si="663"/>
        <v>0</v>
      </c>
      <c r="AB416" s="34">
        <f t="shared" si="663"/>
        <v>271657</v>
      </c>
      <c r="AC416" s="34">
        <f t="shared" si="663"/>
        <v>0</v>
      </c>
      <c r="AD416" s="34">
        <f t="shared" si="663"/>
        <v>273493</v>
      </c>
      <c r="AE416" s="34">
        <f t="shared" si="663"/>
        <v>0</v>
      </c>
      <c r="AF416" s="34">
        <f t="shared" si="663"/>
        <v>0</v>
      </c>
      <c r="AG416" s="34">
        <f t="shared" si="663"/>
        <v>0</v>
      </c>
      <c r="AH416" s="34">
        <f t="shared" si="664"/>
        <v>271657</v>
      </c>
      <c r="AI416" s="34">
        <f t="shared" si="664"/>
        <v>0</v>
      </c>
      <c r="AJ416" s="34">
        <f t="shared" si="664"/>
        <v>273493</v>
      </c>
      <c r="AK416" s="108">
        <f t="shared" si="664"/>
        <v>0</v>
      </c>
      <c r="AL416" s="108">
        <f t="shared" si="664"/>
        <v>0</v>
      </c>
      <c r="AM416" s="108">
        <f t="shared" si="664"/>
        <v>0</v>
      </c>
      <c r="AN416" s="34">
        <f t="shared" si="664"/>
        <v>271657</v>
      </c>
      <c r="AO416" s="34">
        <f t="shared" si="664"/>
        <v>0</v>
      </c>
      <c r="AP416" s="34">
        <f t="shared" si="664"/>
        <v>273493</v>
      </c>
      <c r="AQ416" s="108">
        <f t="shared" si="664"/>
        <v>0</v>
      </c>
      <c r="AR416" s="108">
        <f t="shared" si="664"/>
        <v>0</v>
      </c>
      <c r="AS416" s="108">
        <f t="shared" si="664"/>
        <v>0</v>
      </c>
      <c r="AT416" s="34">
        <f t="shared" si="664"/>
        <v>271657</v>
      </c>
      <c r="AU416" s="34">
        <f t="shared" si="664"/>
        <v>0</v>
      </c>
      <c r="AV416" s="34">
        <f t="shared" si="664"/>
        <v>273493</v>
      </c>
    </row>
    <row r="417" spans="1:48" s="8" customFormat="1" ht="49.5">
      <c r="A417" s="42" t="s">
        <v>176</v>
      </c>
      <c r="B417" s="32" t="s">
        <v>60</v>
      </c>
      <c r="C417" s="32" t="s">
        <v>51</v>
      </c>
      <c r="D417" s="32" t="s">
        <v>402</v>
      </c>
      <c r="E417" s="32" t="s">
        <v>175</v>
      </c>
      <c r="F417" s="34">
        <f>271657</f>
        <v>271657</v>
      </c>
      <c r="G417" s="34">
        <f>273493</f>
        <v>273493</v>
      </c>
      <c r="H417" s="34"/>
      <c r="I417" s="34"/>
      <c r="J417" s="34">
        <f>F417+H417</f>
        <v>271657</v>
      </c>
      <c r="K417" s="34"/>
      <c r="L417" s="34">
        <f>G417+I417</f>
        <v>273493</v>
      </c>
      <c r="M417" s="88"/>
      <c r="N417" s="88"/>
      <c r="O417" s="88"/>
      <c r="P417" s="34">
        <f>J417+M417</f>
        <v>271657</v>
      </c>
      <c r="Q417" s="34">
        <f>K417+N417</f>
        <v>0</v>
      </c>
      <c r="R417" s="34">
        <f>L417+O417</f>
        <v>273493</v>
      </c>
      <c r="S417" s="88"/>
      <c r="T417" s="88"/>
      <c r="U417" s="88"/>
      <c r="V417" s="34">
        <f>P417+S417</f>
        <v>271657</v>
      </c>
      <c r="W417" s="34">
        <f>Q417+T417</f>
        <v>0</v>
      </c>
      <c r="X417" s="34">
        <f>R417+U417</f>
        <v>273493</v>
      </c>
      <c r="Y417" s="88"/>
      <c r="Z417" s="88"/>
      <c r="AA417" s="88"/>
      <c r="AB417" s="34">
        <f>V417+Y417</f>
        <v>271657</v>
      </c>
      <c r="AC417" s="34">
        <f>W417+Z417</f>
        <v>0</v>
      </c>
      <c r="AD417" s="34">
        <f>X417+AA417</f>
        <v>273493</v>
      </c>
      <c r="AE417" s="88"/>
      <c r="AF417" s="88"/>
      <c r="AG417" s="88"/>
      <c r="AH417" s="34">
        <f>AB417+AE417</f>
        <v>271657</v>
      </c>
      <c r="AI417" s="34">
        <f>AC417+AF417</f>
        <v>0</v>
      </c>
      <c r="AJ417" s="34">
        <f>AD417+AG417</f>
        <v>273493</v>
      </c>
      <c r="AK417" s="130"/>
      <c r="AL417" s="130"/>
      <c r="AM417" s="130"/>
      <c r="AN417" s="34">
        <f>AH417+AK417</f>
        <v>271657</v>
      </c>
      <c r="AO417" s="34">
        <f>AI417+AL417</f>
        <v>0</v>
      </c>
      <c r="AP417" s="34">
        <f>AJ417+AM417</f>
        <v>273493</v>
      </c>
      <c r="AQ417" s="130"/>
      <c r="AR417" s="130"/>
      <c r="AS417" s="130"/>
      <c r="AT417" s="34">
        <f>AN417+AQ417</f>
        <v>271657</v>
      </c>
      <c r="AU417" s="34">
        <f>AO417+AR417</f>
        <v>0</v>
      </c>
      <c r="AV417" s="34">
        <f>AP417+AS417</f>
        <v>273493</v>
      </c>
    </row>
    <row r="418" spans="1:48" s="8" customFormat="1" ht="16.5" hidden="1" customHeight="1">
      <c r="A418" s="31" t="s">
        <v>454</v>
      </c>
      <c r="B418" s="32" t="s">
        <v>60</v>
      </c>
      <c r="C418" s="32" t="s">
        <v>51</v>
      </c>
      <c r="D418" s="32" t="s">
        <v>455</v>
      </c>
      <c r="E418" s="32"/>
      <c r="F418" s="34">
        <f t="shared" ref="F418:J419" si="675">F419</f>
        <v>0</v>
      </c>
      <c r="G418" s="34">
        <f t="shared" si="675"/>
        <v>0</v>
      </c>
      <c r="H418" s="34">
        <f t="shared" si="675"/>
        <v>0</v>
      </c>
      <c r="I418" s="34">
        <f t="shared" si="675"/>
        <v>0</v>
      </c>
      <c r="J418" s="34">
        <f t="shared" si="675"/>
        <v>0</v>
      </c>
      <c r="K418" s="34"/>
      <c r="L418" s="34">
        <f>L419</f>
        <v>0</v>
      </c>
      <c r="M418" s="88"/>
      <c r="N418" s="88"/>
      <c r="O418" s="88"/>
      <c r="P418" s="88"/>
      <c r="Q418" s="88"/>
      <c r="R418" s="88"/>
      <c r="S418" s="88"/>
      <c r="T418" s="88"/>
      <c r="U418" s="88"/>
      <c r="V418" s="88"/>
      <c r="W418" s="88"/>
      <c r="X418" s="88"/>
      <c r="Y418" s="88"/>
      <c r="Z418" s="88"/>
      <c r="AA418" s="88"/>
      <c r="AB418" s="88"/>
      <c r="AC418" s="88"/>
      <c r="AD418" s="88"/>
      <c r="AE418" s="88"/>
      <c r="AF418" s="88"/>
      <c r="AG418" s="88"/>
      <c r="AH418" s="88"/>
      <c r="AI418" s="88"/>
      <c r="AJ418" s="88"/>
      <c r="AK418" s="130"/>
      <c r="AL418" s="130"/>
      <c r="AM418" s="130"/>
      <c r="AN418" s="88"/>
      <c r="AO418" s="88"/>
      <c r="AP418" s="88"/>
      <c r="AQ418" s="130"/>
      <c r="AR418" s="130"/>
      <c r="AS418" s="130"/>
      <c r="AT418" s="88"/>
      <c r="AU418" s="88"/>
      <c r="AV418" s="88"/>
    </row>
    <row r="419" spans="1:48" s="8" customFormat="1" ht="16.5" hidden="1" customHeight="1">
      <c r="A419" s="35" t="s">
        <v>98</v>
      </c>
      <c r="B419" s="32" t="s">
        <v>60</v>
      </c>
      <c r="C419" s="32" t="s">
        <v>51</v>
      </c>
      <c r="D419" s="32" t="s">
        <v>455</v>
      </c>
      <c r="E419" s="32" t="s">
        <v>99</v>
      </c>
      <c r="F419" s="34">
        <f t="shared" si="675"/>
        <v>0</v>
      </c>
      <c r="G419" s="34">
        <f t="shared" si="675"/>
        <v>0</v>
      </c>
      <c r="H419" s="34">
        <f t="shared" si="675"/>
        <v>0</v>
      </c>
      <c r="I419" s="34">
        <f t="shared" si="675"/>
        <v>0</v>
      </c>
      <c r="J419" s="34">
        <f t="shared" si="675"/>
        <v>0</v>
      </c>
      <c r="K419" s="34"/>
      <c r="L419" s="34">
        <f>L420</f>
        <v>0</v>
      </c>
      <c r="M419" s="88"/>
      <c r="N419" s="88"/>
      <c r="O419" s="88"/>
      <c r="P419" s="88"/>
      <c r="Q419" s="88"/>
      <c r="R419" s="88"/>
      <c r="S419" s="88"/>
      <c r="T419" s="88"/>
      <c r="U419" s="88"/>
      <c r="V419" s="88"/>
      <c r="W419" s="88"/>
      <c r="X419" s="88"/>
      <c r="Y419" s="88"/>
      <c r="Z419" s="88"/>
      <c r="AA419" s="88"/>
      <c r="AB419" s="88"/>
      <c r="AC419" s="88"/>
      <c r="AD419" s="88"/>
      <c r="AE419" s="88"/>
      <c r="AF419" s="88"/>
      <c r="AG419" s="88"/>
      <c r="AH419" s="88"/>
      <c r="AI419" s="88"/>
      <c r="AJ419" s="88"/>
      <c r="AK419" s="130"/>
      <c r="AL419" s="130"/>
      <c r="AM419" s="130"/>
      <c r="AN419" s="88"/>
      <c r="AO419" s="88"/>
      <c r="AP419" s="88"/>
      <c r="AQ419" s="130"/>
      <c r="AR419" s="130"/>
      <c r="AS419" s="130"/>
      <c r="AT419" s="88"/>
      <c r="AU419" s="88"/>
      <c r="AV419" s="88"/>
    </row>
    <row r="420" spans="1:48" s="8" customFormat="1" ht="16.5" hidden="1" customHeight="1">
      <c r="A420" s="35" t="s">
        <v>192</v>
      </c>
      <c r="B420" s="32" t="s">
        <v>60</v>
      </c>
      <c r="C420" s="32" t="s">
        <v>51</v>
      </c>
      <c r="D420" s="32" t="s">
        <v>455</v>
      </c>
      <c r="E420" s="32" t="s">
        <v>177</v>
      </c>
      <c r="F420" s="34"/>
      <c r="G420" s="34"/>
      <c r="H420" s="34"/>
      <c r="I420" s="34"/>
      <c r="J420" s="34"/>
      <c r="K420" s="34"/>
      <c r="L420" s="34"/>
      <c r="M420" s="88"/>
      <c r="N420" s="88"/>
      <c r="O420" s="88"/>
      <c r="P420" s="88"/>
      <c r="Q420" s="88"/>
      <c r="R420" s="88"/>
      <c r="S420" s="88"/>
      <c r="T420" s="88"/>
      <c r="U420" s="88"/>
      <c r="V420" s="88"/>
      <c r="W420" s="88"/>
      <c r="X420" s="88"/>
      <c r="Y420" s="88"/>
      <c r="Z420" s="88"/>
      <c r="AA420" s="88"/>
      <c r="AB420" s="88"/>
      <c r="AC420" s="88"/>
      <c r="AD420" s="88"/>
      <c r="AE420" s="88"/>
      <c r="AF420" s="88"/>
      <c r="AG420" s="88"/>
      <c r="AH420" s="88"/>
      <c r="AI420" s="88"/>
      <c r="AJ420" s="88"/>
      <c r="AK420" s="130"/>
      <c r="AL420" s="130"/>
      <c r="AM420" s="130"/>
      <c r="AN420" s="88"/>
      <c r="AO420" s="88"/>
      <c r="AP420" s="88"/>
      <c r="AQ420" s="130"/>
      <c r="AR420" s="130"/>
      <c r="AS420" s="130"/>
      <c r="AT420" s="88"/>
      <c r="AU420" s="88"/>
      <c r="AV420" s="88"/>
    </row>
    <row r="421" spans="1:48" s="8" customFormat="1" ht="16.5">
      <c r="A421" s="31"/>
      <c r="B421" s="32"/>
      <c r="C421" s="32"/>
      <c r="D421" s="43"/>
      <c r="E421" s="32"/>
      <c r="F421" s="88"/>
      <c r="G421" s="88"/>
      <c r="H421" s="88"/>
      <c r="I421" s="88"/>
      <c r="J421" s="88"/>
      <c r="K421" s="88"/>
      <c r="L421" s="88"/>
      <c r="M421" s="88"/>
      <c r="N421" s="88"/>
      <c r="O421" s="88"/>
      <c r="P421" s="88"/>
      <c r="Q421" s="88"/>
      <c r="R421" s="88"/>
      <c r="S421" s="88"/>
      <c r="T421" s="88"/>
      <c r="U421" s="88"/>
      <c r="V421" s="88"/>
      <c r="W421" s="88"/>
      <c r="X421" s="88"/>
      <c r="Y421" s="88"/>
      <c r="Z421" s="88"/>
      <c r="AA421" s="88"/>
      <c r="AB421" s="88"/>
      <c r="AC421" s="88"/>
      <c r="AD421" s="88"/>
      <c r="AE421" s="88"/>
      <c r="AF421" s="88"/>
      <c r="AG421" s="88"/>
      <c r="AH421" s="88"/>
      <c r="AI421" s="88"/>
      <c r="AJ421" s="88"/>
      <c r="AK421" s="130"/>
      <c r="AL421" s="130"/>
      <c r="AM421" s="130"/>
      <c r="AN421" s="88"/>
      <c r="AO421" s="88"/>
      <c r="AP421" s="88"/>
      <c r="AQ421" s="130"/>
      <c r="AR421" s="130"/>
      <c r="AS421" s="130"/>
      <c r="AT421" s="88"/>
      <c r="AU421" s="88"/>
      <c r="AV421" s="88"/>
    </row>
    <row r="422" spans="1:48" s="9" customFormat="1" ht="37.5">
      <c r="A422" s="38" t="s">
        <v>30</v>
      </c>
      <c r="B422" s="28" t="s">
        <v>60</v>
      </c>
      <c r="C422" s="28" t="s">
        <v>60</v>
      </c>
      <c r="D422" s="39"/>
      <c r="E422" s="28"/>
      <c r="F422" s="40">
        <f>F423+F428+F437+F442</f>
        <v>126594</v>
      </c>
      <c r="G422" s="40">
        <f>G423+G428+G437+G442</f>
        <v>126590</v>
      </c>
      <c r="H422" s="40">
        <f>H423+H428+H437+H442</f>
        <v>0</v>
      </c>
      <c r="I422" s="40">
        <f>I423+I428+I437+I442</f>
        <v>0</v>
      </c>
      <c r="J422" s="40">
        <f>J423+J428+J437+J442</f>
        <v>126594</v>
      </c>
      <c r="K422" s="40"/>
      <c r="L422" s="40">
        <f>L423+L428+L437+L442</f>
        <v>126590</v>
      </c>
      <c r="M422" s="40">
        <f t="shared" ref="M422:R422" si="676">M423+M428+M437+M442</f>
        <v>0</v>
      </c>
      <c r="N422" s="40">
        <f t="shared" si="676"/>
        <v>0</v>
      </c>
      <c r="O422" s="40">
        <f t="shared" si="676"/>
        <v>0</v>
      </c>
      <c r="P422" s="40">
        <f t="shared" si="676"/>
        <v>126594</v>
      </c>
      <c r="Q422" s="40">
        <f t="shared" si="676"/>
        <v>0</v>
      </c>
      <c r="R422" s="40">
        <f t="shared" si="676"/>
        <v>126590</v>
      </c>
      <c r="S422" s="40">
        <f t="shared" ref="S422:X422" si="677">S423+S428+S437+S442</f>
        <v>0</v>
      </c>
      <c r="T422" s="40">
        <f t="shared" si="677"/>
        <v>0</v>
      </c>
      <c r="U422" s="40">
        <f t="shared" si="677"/>
        <v>0</v>
      </c>
      <c r="V422" s="40">
        <f t="shared" si="677"/>
        <v>126594</v>
      </c>
      <c r="W422" s="40">
        <f t="shared" si="677"/>
        <v>0</v>
      </c>
      <c r="X422" s="40">
        <f t="shared" si="677"/>
        <v>126590</v>
      </c>
      <c r="Y422" s="40">
        <f t="shared" ref="Y422:AD422" si="678">Y423+Y428+Y437+Y442</f>
        <v>0</v>
      </c>
      <c r="Z422" s="40">
        <f t="shared" si="678"/>
        <v>0</v>
      </c>
      <c r="AA422" s="40">
        <f t="shared" si="678"/>
        <v>0</v>
      </c>
      <c r="AB422" s="40">
        <f t="shared" si="678"/>
        <v>126594</v>
      </c>
      <c r="AC422" s="40">
        <f t="shared" si="678"/>
        <v>0</v>
      </c>
      <c r="AD422" s="40">
        <f t="shared" si="678"/>
        <v>126590</v>
      </c>
      <c r="AE422" s="40">
        <f t="shared" ref="AE422:AJ422" si="679">AE423+AE428+AE437+AE442</f>
        <v>0</v>
      </c>
      <c r="AF422" s="40">
        <f t="shared" si="679"/>
        <v>0</v>
      </c>
      <c r="AG422" s="40">
        <f t="shared" si="679"/>
        <v>0</v>
      </c>
      <c r="AH422" s="40">
        <f t="shared" si="679"/>
        <v>126594</v>
      </c>
      <c r="AI422" s="40">
        <f t="shared" si="679"/>
        <v>0</v>
      </c>
      <c r="AJ422" s="40">
        <f t="shared" si="679"/>
        <v>126590</v>
      </c>
      <c r="AK422" s="127">
        <f t="shared" ref="AK422:AP422" si="680">AK423+AK428+AK437+AK442</f>
        <v>0</v>
      </c>
      <c r="AL422" s="127">
        <f t="shared" si="680"/>
        <v>0</v>
      </c>
      <c r="AM422" s="127">
        <f t="shared" si="680"/>
        <v>0</v>
      </c>
      <c r="AN422" s="40">
        <f t="shared" si="680"/>
        <v>126594</v>
      </c>
      <c r="AO422" s="40">
        <f t="shared" si="680"/>
        <v>0</v>
      </c>
      <c r="AP422" s="40">
        <f t="shared" si="680"/>
        <v>126590</v>
      </c>
      <c r="AQ422" s="127">
        <f t="shared" ref="AQ422:AV422" si="681">AQ423+AQ428+AQ437+AQ442</f>
        <v>0</v>
      </c>
      <c r="AR422" s="127">
        <f t="shared" si="681"/>
        <v>0</v>
      </c>
      <c r="AS422" s="127">
        <f t="shared" si="681"/>
        <v>0</v>
      </c>
      <c r="AT422" s="40">
        <f t="shared" si="681"/>
        <v>126594</v>
      </c>
      <c r="AU422" s="40">
        <f t="shared" si="681"/>
        <v>0</v>
      </c>
      <c r="AV422" s="40">
        <f t="shared" si="681"/>
        <v>126590</v>
      </c>
    </row>
    <row r="423" spans="1:48" s="9" customFormat="1" ht="99.75">
      <c r="A423" s="75" t="s">
        <v>210</v>
      </c>
      <c r="B423" s="32" t="s">
        <v>60</v>
      </c>
      <c r="C423" s="32" t="s">
        <v>60</v>
      </c>
      <c r="D423" s="43" t="s">
        <v>301</v>
      </c>
      <c r="E423" s="28"/>
      <c r="F423" s="70">
        <f t="shared" ref="F423:U426" si="682">F424</f>
        <v>1785</v>
      </c>
      <c r="G423" s="70">
        <f t="shared" si="682"/>
        <v>1785</v>
      </c>
      <c r="H423" s="70">
        <f t="shared" si="682"/>
        <v>0</v>
      </c>
      <c r="I423" s="70">
        <f t="shared" si="682"/>
        <v>0</v>
      </c>
      <c r="J423" s="70">
        <f t="shared" si="682"/>
        <v>1785</v>
      </c>
      <c r="K423" s="70"/>
      <c r="L423" s="70">
        <f t="shared" si="682"/>
        <v>1785</v>
      </c>
      <c r="M423" s="70">
        <f t="shared" si="682"/>
        <v>0</v>
      </c>
      <c r="N423" s="70">
        <f t="shared" si="682"/>
        <v>0</v>
      </c>
      <c r="O423" s="70">
        <f t="shared" si="682"/>
        <v>0</v>
      </c>
      <c r="P423" s="70">
        <f t="shared" si="682"/>
        <v>1785</v>
      </c>
      <c r="Q423" s="70">
        <f t="shared" si="682"/>
        <v>0</v>
      </c>
      <c r="R423" s="70">
        <f t="shared" si="682"/>
        <v>1785</v>
      </c>
      <c r="S423" s="70">
        <f t="shared" si="682"/>
        <v>0</v>
      </c>
      <c r="T423" s="70">
        <f t="shared" si="682"/>
        <v>0</v>
      </c>
      <c r="U423" s="70">
        <f t="shared" si="682"/>
        <v>0</v>
      </c>
      <c r="V423" s="70">
        <f t="shared" ref="S423:AH426" si="683">V424</f>
        <v>1785</v>
      </c>
      <c r="W423" s="70">
        <f t="shared" si="683"/>
        <v>0</v>
      </c>
      <c r="X423" s="70">
        <f t="shared" si="683"/>
        <v>1785</v>
      </c>
      <c r="Y423" s="70">
        <f t="shared" si="683"/>
        <v>0</v>
      </c>
      <c r="Z423" s="70">
        <f t="shared" si="683"/>
        <v>0</v>
      </c>
      <c r="AA423" s="70">
        <f t="shared" si="683"/>
        <v>0</v>
      </c>
      <c r="AB423" s="70">
        <f t="shared" si="683"/>
        <v>1785</v>
      </c>
      <c r="AC423" s="70">
        <f t="shared" si="683"/>
        <v>0</v>
      </c>
      <c r="AD423" s="70">
        <f t="shared" si="683"/>
        <v>1785</v>
      </c>
      <c r="AE423" s="70">
        <f t="shared" si="683"/>
        <v>0</v>
      </c>
      <c r="AF423" s="70">
        <f t="shared" si="683"/>
        <v>0</v>
      </c>
      <c r="AG423" s="70">
        <f t="shared" si="683"/>
        <v>0</v>
      </c>
      <c r="AH423" s="70">
        <f t="shared" si="683"/>
        <v>1785</v>
      </c>
      <c r="AI423" s="70">
        <f t="shared" ref="AH423:AV426" si="684">AI424</f>
        <v>0</v>
      </c>
      <c r="AJ423" s="70">
        <f t="shared" si="684"/>
        <v>1785</v>
      </c>
      <c r="AK423" s="128">
        <f t="shared" si="684"/>
        <v>0</v>
      </c>
      <c r="AL423" s="128">
        <f t="shared" si="684"/>
        <v>0</v>
      </c>
      <c r="AM423" s="128">
        <f t="shared" si="684"/>
        <v>0</v>
      </c>
      <c r="AN423" s="70">
        <f t="shared" si="684"/>
        <v>1785</v>
      </c>
      <c r="AO423" s="70">
        <f t="shared" si="684"/>
        <v>0</v>
      </c>
      <c r="AP423" s="70">
        <f t="shared" si="684"/>
        <v>1785</v>
      </c>
      <c r="AQ423" s="128">
        <f t="shared" si="684"/>
        <v>0</v>
      </c>
      <c r="AR423" s="128">
        <f t="shared" si="684"/>
        <v>0</v>
      </c>
      <c r="AS423" s="128">
        <f t="shared" si="684"/>
        <v>0</v>
      </c>
      <c r="AT423" s="70">
        <f t="shared" si="684"/>
        <v>1785</v>
      </c>
      <c r="AU423" s="70">
        <f t="shared" si="684"/>
        <v>0</v>
      </c>
      <c r="AV423" s="70">
        <f t="shared" si="684"/>
        <v>1785</v>
      </c>
    </row>
    <row r="424" spans="1:48" s="9" customFormat="1" ht="33.75">
      <c r="A424" s="75" t="s">
        <v>218</v>
      </c>
      <c r="B424" s="32" t="s">
        <v>60</v>
      </c>
      <c r="C424" s="32" t="s">
        <v>60</v>
      </c>
      <c r="D424" s="43" t="s">
        <v>314</v>
      </c>
      <c r="E424" s="28"/>
      <c r="F424" s="70">
        <f t="shared" si="682"/>
        <v>1785</v>
      </c>
      <c r="G424" s="70">
        <f t="shared" si="682"/>
        <v>1785</v>
      </c>
      <c r="H424" s="70">
        <f t="shared" si="682"/>
        <v>0</v>
      </c>
      <c r="I424" s="70">
        <f t="shared" si="682"/>
        <v>0</v>
      </c>
      <c r="J424" s="70">
        <f t="shared" si="682"/>
        <v>1785</v>
      </c>
      <c r="K424" s="70"/>
      <c r="L424" s="70">
        <f t="shared" si="682"/>
        <v>1785</v>
      </c>
      <c r="M424" s="70">
        <f t="shared" si="682"/>
        <v>0</v>
      </c>
      <c r="N424" s="70">
        <f t="shared" si="682"/>
        <v>0</v>
      </c>
      <c r="O424" s="70">
        <f t="shared" si="682"/>
        <v>0</v>
      </c>
      <c r="P424" s="70">
        <f t="shared" si="682"/>
        <v>1785</v>
      </c>
      <c r="Q424" s="70">
        <f t="shared" si="682"/>
        <v>0</v>
      </c>
      <c r="R424" s="70">
        <f t="shared" si="682"/>
        <v>1785</v>
      </c>
      <c r="S424" s="70">
        <f t="shared" si="683"/>
        <v>0</v>
      </c>
      <c r="T424" s="70">
        <f t="shared" si="683"/>
        <v>0</v>
      </c>
      <c r="U424" s="70">
        <f t="shared" si="683"/>
        <v>0</v>
      </c>
      <c r="V424" s="70">
        <f t="shared" si="683"/>
        <v>1785</v>
      </c>
      <c r="W424" s="70">
        <f t="shared" si="683"/>
        <v>0</v>
      </c>
      <c r="X424" s="70">
        <f t="shared" si="683"/>
        <v>1785</v>
      </c>
      <c r="Y424" s="70">
        <f t="shared" si="683"/>
        <v>0</v>
      </c>
      <c r="Z424" s="70">
        <f t="shared" si="683"/>
        <v>0</v>
      </c>
      <c r="AA424" s="70">
        <f t="shared" si="683"/>
        <v>0</v>
      </c>
      <c r="AB424" s="70">
        <f t="shared" si="683"/>
        <v>1785</v>
      </c>
      <c r="AC424" s="70">
        <f t="shared" si="683"/>
        <v>0</v>
      </c>
      <c r="AD424" s="70">
        <f t="shared" si="683"/>
        <v>1785</v>
      </c>
      <c r="AE424" s="70">
        <f t="shared" si="683"/>
        <v>0</v>
      </c>
      <c r="AF424" s="70">
        <f t="shared" si="683"/>
        <v>0</v>
      </c>
      <c r="AG424" s="70">
        <f t="shared" si="683"/>
        <v>0</v>
      </c>
      <c r="AH424" s="70">
        <f t="shared" si="684"/>
        <v>1785</v>
      </c>
      <c r="AI424" s="70">
        <f t="shared" si="684"/>
        <v>0</v>
      </c>
      <c r="AJ424" s="70">
        <f t="shared" si="684"/>
        <v>1785</v>
      </c>
      <c r="AK424" s="128">
        <f t="shared" si="684"/>
        <v>0</v>
      </c>
      <c r="AL424" s="128">
        <f t="shared" si="684"/>
        <v>0</v>
      </c>
      <c r="AM424" s="128">
        <f t="shared" si="684"/>
        <v>0</v>
      </c>
      <c r="AN424" s="70">
        <f t="shared" si="684"/>
        <v>1785</v>
      </c>
      <c r="AO424" s="70">
        <f t="shared" si="684"/>
        <v>0</v>
      </c>
      <c r="AP424" s="70">
        <f t="shared" si="684"/>
        <v>1785</v>
      </c>
      <c r="AQ424" s="128">
        <f t="shared" si="684"/>
        <v>0</v>
      </c>
      <c r="AR424" s="128">
        <f t="shared" si="684"/>
        <v>0</v>
      </c>
      <c r="AS424" s="128">
        <f t="shared" si="684"/>
        <v>0</v>
      </c>
      <c r="AT424" s="70">
        <f t="shared" si="684"/>
        <v>1785</v>
      </c>
      <c r="AU424" s="70">
        <f t="shared" si="684"/>
        <v>0</v>
      </c>
      <c r="AV424" s="70">
        <f t="shared" si="684"/>
        <v>1785</v>
      </c>
    </row>
    <row r="425" spans="1:48" s="9" customFormat="1" ht="50.25">
      <c r="A425" s="75" t="s">
        <v>234</v>
      </c>
      <c r="B425" s="32" t="s">
        <v>60</v>
      </c>
      <c r="C425" s="32" t="s">
        <v>60</v>
      </c>
      <c r="D425" s="43" t="s">
        <v>403</v>
      </c>
      <c r="E425" s="28"/>
      <c r="F425" s="70">
        <f t="shared" si="682"/>
        <v>1785</v>
      </c>
      <c r="G425" s="70">
        <f t="shared" si="682"/>
        <v>1785</v>
      </c>
      <c r="H425" s="70">
        <f t="shared" si="682"/>
        <v>0</v>
      </c>
      <c r="I425" s="70">
        <f t="shared" si="682"/>
        <v>0</v>
      </c>
      <c r="J425" s="70">
        <f t="shared" si="682"/>
        <v>1785</v>
      </c>
      <c r="K425" s="70"/>
      <c r="L425" s="70">
        <f t="shared" si="682"/>
        <v>1785</v>
      </c>
      <c r="M425" s="70">
        <f t="shared" si="682"/>
        <v>0</v>
      </c>
      <c r="N425" s="70">
        <f t="shared" si="682"/>
        <v>0</v>
      </c>
      <c r="O425" s="70">
        <f t="shared" si="682"/>
        <v>0</v>
      </c>
      <c r="P425" s="70">
        <f t="shared" si="682"/>
        <v>1785</v>
      </c>
      <c r="Q425" s="70">
        <f t="shared" si="682"/>
        <v>0</v>
      </c>
      <c r="R425" s="70">
        <f t="shared" si="682"/>
        <v>1785</v>
      </c>
      <c r="S425" s="70">
        <f t="shared" si="683"/>
        <v>0</v>
      </c>
      <c r="T425" s="70">
        <f t="shared" si="683"/>
        <v>0</v>
      </c>
      <c r="U425" s="70">
        <f t="shared" si="683"/>
        <v>0</v>
      </c>
      <c r="V425" s="70">
        <f t="shared" si="683"/>
        <v>1785</v>
      </c>
      <c r="W425" s="70">
        <f t="shared" si="683"/>
        <v>0</v>
      </c>
      <c r="X425" s="70">
        <f t="shared" si="683"/>
        <v>1785</v>
      </c>
      <c r="Y425" s="70">
        <f t="shared" si="683"/>
        <v>0</v>
      </c>
      <c r="Z425" s="70">
        <f t="shared" si="683"/>
        <v>0</v>
      </c>
      <c r="AA425" s="70">
        <f t="shared" si="683"/>
        <v>0</v>
      </c>
      <c r="AB425" s="70">
        <f t="shared" si="683"/>
        <v>1785</v>
      </c>
      <c r="AC425" s="70">
        <f t="shared" si="683"/>
        <v>0</v>
      </c>
      <c r="AD425" s="70">
        <f t="shared" si="683"/>
        <v>1785</v>
      </c>
      <c r="AE425" s="70">
        <f t="shared" si="683"/>
        <v>0</v>
      </c>
      <c r="AF425" s="70">
        <f t="shared" si="683"/>
        <v>0</v>
      </c>
      <c r="AG425" s="70">
        <f t="shared" si="683"/>
        <v>0</v>
      </c>
      <c r="AH425" s="70">
        <f t="shared" si="684"/>
        <v>1785</v>
      </c>
      <c r="AI425" s="70">
        <f t="shared" si="684"/>
        <v>0</v>
      </c>
      <c r="AJ425" s="70">
        <f t="shared" si="684"/>
        <v>1785</v>
      </c>
      <c r="AK425" s="128">
        <f t="shared" si="684"/>
        <v>0</v>
      </c>
      <c r="AL425" s="128">
        <f t="shared" si="684"/>
        <v>0</v>
      </c>
      <c r="AM425" s="128">
        <f t="shared" si="684"/>
        <v>0</v>
      </c>
      <c r="AN425" s="70">
        <f t="shared" si="684"/>
        <v>1785</v>
      </c>
      <c r="AO425" s="70">
        <f t="shared" si="684"/>
        <v>0</v>
      </c>
      <c r="AP425" s="70">
        <f t="shared" si="684"/>
        <v>1785</v>
      </c>
      <c r="AQ425" s="128">
        <f t="shared" si="684"/>
        <v>0</v>
      </c>
      <c r="AR425" s="128">
        <f t="shared" si="684"/>
        <v>0</v>
      </c>
      <c r="AS425" s="128">
        <f t="shared" si="684"/>
        <v>0</v>
      </c>
      <c r="AT425" s="70">
        <f t="shared" si="684"/>
        <v>1785</v>
      </c>
      <c r="AU425" s="70">
        <f t="shared" si="684"/>
        <v>0</v>
      </c>
      <c r="AV425" s="70">
        <f t="shared" si="684"/>
        <v>1785</v>
      </c>
    </row>
    <row r="426" spans="1:48" s="9" customFormat="1" ht="49.5">
      <c r="A426" s="72" t="s">
        <v>82</v>
      </c>
      <c r="B426" s="32" t="s">
        <v>60</v>
      </c>
      <c r="C426" s="32" t="s">
        <v>60</v>
      </c>
      <c r="D426" s="43" t="s">
        <v>403</v>
      </c>
      <c r="E426" s="43">
        <v>600</v>
      </c>
      <c r="F426" s="70">
        <f t="shared" si="682"/>
        <v>1785</v>
      </c>
      <c r="G426" s="70">
        <f t="shared" si="682"/>
        <v>1785</v>
      </c>
      <c r="H426" s="70">
        <f t="shared" si="682"/>
        <v>0</v>
      </c>
      <c r="I426" s="70">
        <f t="shared" si="682"/>
        <v>0</v>
      </c>
      <c r="J426" s="70">
        <f t="shared" si="682"/>
        <v>1785</v>
      </c>
      <c r="K426" s="70"/>
      <c r="L426" s="70">
        <f t="shared" si="682"/>
        <v>1785</v>
      </c>
      <c r="M426" s="70">
        <f t="shared" si="682"/>
        <v>0</v>
      </c>
      <c r="N426" s="70">
        <f t="shared" si="682"/>
        <v>0</v>
      </c>
      <c r="O426" s="70">
        <f t="shared" si="682"/>
        <v>0</v>
      </c>
      <c r="P426" s="70">
        <f t="shared" si="682"/>
        <v>1785</v>
      </c>
      <c r="Q426" s="70">
        <f t="shared" si="682"/>
        <v>0</v>
      </c>
      <c r="R426" s="70">
        <f t="shared" si="682"/>
        <v>1785</v>
      </c>
      <c r="S426" s="70">
        <f t="shared" si="683"/>
        <v>0</v>
      </c>
      <c r="T426" s="70">
        <f t="shared" si="683"/>
        <v>0</v>
      </c>
      <c r="U426" s="70">
        <f t="shared" si="683"/>
        <v>0</v>
      </c>
      <c r="V426" s="70">
        <f t="shared" si="683"/>
        <v>1785</v>
      </c>
      <c r="W426" s="70">
        <f t="shared" si="683"/>
        <v>0</v>
      </c>
      <c r="X426" s="70">
        <f t="shared" si="683"/>
        <v>1785</v>
      </c>
      <c r="Y426" s="70">
        <f t="shared" si="683"/>
        <v>0</v>
      </c>
      <c r="Z426" s="70">
        <f t="shared" si="683"/>
        <v>0</v>
      </c>
      <c r="AA426" s="70">
        <f t="shared" si="683"/>
        <v>0</v>
      </c>
      <c r="AB426" s="70">
        <f t="shared" si="683"/>
        <v>1785</v>
      </c>
      <c r="AC426" s="70">
        <f t="shared" si="683"/>
        <v>0</v>
      </c>
      <c r="AD426" s="70">
        <f t="shared" si="683"/>
        <v>1785</v>
      </c>
      <c r="AE426" s="70">
        <f t="shared" si="683"/>
        <v>0</v>
      </c>
      <c r="AF426" s="70">
        <f t="shared" si="683"/>
        <v>0</v>
      </c>
      <c r="AG426" s="70">
        <f t="shared" si="683"/>
        <v>0</v>
      </c>
      <c r="AH426" s="70">
        <f t="shared" si="684"/>
        <v>1785</v>
      </c>
      <c r="AI426" s="70">
        <f t="shared" si="684"/>
        <v>0</v>
      </c>
      <c r="AJ426" s="70">
        <f t="shared" si="684"/>
        <v>1785</v>
      </c>
      <c r="AK426" s="128">
        <f t="shared" si="684"/>
        <v>0</v>
      </c>
      <c r="AL426" s="128">
        <f t="shared" si="684"/>
        <v>0</v>
      </c>
      <c r="AM426" s="128">
        <f t="shared" si="684"/>
        <v>0</v>
      </c>
      <c r="AN426" s="70">
        <f t="shared" si="684"/>
        <v>1785</v>
      </c>
      <c r="AO426" s="70">
        <f t="shared" si="684"/>
        <v>0</v>
      </c>
      <c r="AP426" s="70">
        <f t="shared" si="684"/>
        <v>1785</v>
      </c>
      <c r="AQ426" s="128">
        <f t="shared" si="684"/>
        <v>0</v>
      </c>
      <c r="AR426" s="128">
        <f t="shared" si="684"/>
        <v>0</v>
      </c>
      <c r="AS426" s="128">
        <f t="shared" si="684"/>
        <v>0</v>
      </c>
      <c r="AT426" s="70">
        <f t="shared" si="684"/>
        <v>1785</v>
      </c>
      <c r="AU426" s="70">
        <f t="shared" si="684"/>
        <v>0</v>
      </c>
      <c r="AV426" s="70">
        <f t="shared" si="684"/>
        <v>1785</v>
      </c>
    </row>
    <row r="427" spans="1:48" s="9" customFormat="1" ht="16.5">
      <c r="A427" s="31" t="s">
        <v>184</v>
      </c>
      <c r="B427" s="32" t="s">
        <v>60</v>
      </c>
      <c r="C427" s="32" t="s">
        <v>60</v>
      </c>
      <c r="D427" s="43" t="s">
        <v>403</v>
      </c>
      <c r="E427" s="43">
        <v>610</v>
      </c>
      <c r="F427" s="34">
        <v>1785</v>
      </c>
      <c r="G427" s="34">
        <v>1785</v>
      </c>
      <c r="H427" s="34"/>
      <c r="I427" s="34"/>
      <c r="J427" s="34">
        <f>F427+H427</f>
        <v>1785</v>
      </c>
      <c r="K427" s="34"/>
      <c r="L427" s="34">
        <f>G427+I427</f>
        <v>1785</v>
      </c>
      <c r="M427" s="89"/>
      <c r="N427" s="89"/>
      <c r="O427" s="89"/>
      <c r="P427" s="34">
        <f>J427+M427</f>
        <v>1785</v>
      </c>
      <c r="Q427" s="34">
        <f>K427+N427</f>
        <v>0</v>
      </c>
      <c r="R427" s="34">
        <f>L427+O427</f>
        <v>1785</v>
      </c>
      <c r="S427" s="89"/>
      <c r="T427" s="89"/>
      <c r="U427" s="89"/>
      <c r="V427" s="34">
        <f>P427+S427</f>
        <v>1785</v>
      </c>
      <c r="W427" s="34">
        <f>Q427+T427</f>
        <v>0</v>
      </c>
      <c r="X427" s="34">
        <f>R427+U427</f>
        <v>1785</v>
      </c>
      <c r="Y427" s="89"/>
      <c r="Z427" s="89"/>
      <c r="AA427" s="89"/>
      <c r="AB427" s="34">
        <f>V427+Y427</f>
        <v>1785</v>
      </c>
      <c r="AC427" s="34">
        <f>W427+Z427</f>
        <v>0</v>
      </c>
      <c r="AD427" s="34">
        <f>X427+AA427</f>
        <v>1785</v>
      </c>
      <c r="AE427" s="89"/>
      <c r="AF427" s="89"/>
      <c r="AG427" s="89"/>
      <c r="AH427" s="34">
        <f>AB427+AE427</f>
        <v>1785</v>
      </c>
      <c r="AI427" s="34">
        <f>AC427+AF427</f>
        <v>0</v>
      </c>
      <c r="AJ427" s="34">
        <f>AD427+AG427</f>
        <v>1785</v>
      </c>
      <c r="AK427" s="118"/>
      <c r="AL427" s="118"/>
      <c r="AM427" s="118"/>
      <c r="AN427" s="34">
        <f>AH427+AK427</f>
        <v>1785</v>
      </c>
      <c r="AO427" s="34">
        <f>AI427+AL427</f>
        <v>0</v>
      </c>
      <c r="AP427" s="34">
        <f>AJ427+AM427</f>
        <v>1785</v>
      </c>
      <c r="AQ427" s="118"/>
      <c r="AR427" s="118"/>
      <c r="AS427" s="118"/>
      <c r="AT427" s="34">
        <f>AN427+AQ427</f>
        <v>1785</v>
      </c>
      <c r="AU427" s="34">
        <f>AO427+AR427</f>
        <v>0</v>
      </c>
      <c r="AV427" s="34">
        <f>AP427+AS427</f>
        <v>1785</v>
      </c>
    </row>
    <row r="428" spans="1:48" s="9" customFormat="1" ht="33">
      <c r="A428" s="75" t="s">
        <v>441</v>
      </c>
      <c r="B428" s="32" t="s">
        <v>60</v>
      </c>
      <c r="C428" s="32" t="s">
        <v>60</v>
      </c>
      <c r="D428" s="43" t="s">
        <v>396</v>
      </c>
      <c r="E428" s="32"/>
      <c r="F428" s="70">
        <f t="shared" ref="F428:G428" si="685">F429+F433</f>
        <v>123529</v>
      </c>
      <c r="G428" s="70">
        <f t="shared" si="685"/>
        <v>123525</v>
      </c>
      <c r="H428" s="70">
        <f t="shared" ref="H428:L428" si="686">H429+H433</f>
        <v>0</v>
      </c>
      <c r="I428" s="70">
        <f t="shared" si="686"/>
        <v>0</v>
      </c>
      <c r="J428" s="70">
        <f t="shared" si="686"/>
        <v>123529</v>
      </c>
      <c r="K428" s="70"/>
      <c r="L428" s="70">
        <f t="shared" si="686"/>
        <v>123525</v>
      </c>
      <c r="M428" s="70">
        <f t="shared" ref="M428:R428" si="687">M429+M433</f>
        <v>0</v>
      </c>
      <c r="N428" s="70">
        <f t="shared" si="687"/>
        <v>0</v>
      </c>
      <c r="O428" s="70">
        <f t="shared" si="687"/>
        <v>0</v>
      </c>
      <c r="P428" s="70">
        <f t="shared" si="687"/>
        <v>123529</v>
      </c>
      <c r="Q428" s="70">
        <f t="shared" si="687"/>
        <v>0</v>
      </c>
      <c r="R428" s="70">
        <f t="shared" si="687"/>
        <v>123525</v>
      </c>
      <c r="S428" s="70">
        <f t="shared" ref="S428:X428" si="688">S429+S433</f>
        <v>0</v>
      </c>
      <c r="T428" s="70">
        <f t="shared" si="688"/>
        <v>0</v>
      </c>
      <c r="U428" s="70">
        <f t="shared" si="688"/>
        <v>0</v>
      </c>
      <c r="V428" s="70">
        <f t="shared" si="688"/>
        <v>123529</v>
      </c>
      <c r="W428" s="70">
        <f t="shared" si="688"/>
        <v>0</v>
      </c>
      <c r="X428" s="70">
        <f t="shared" si="688"/>
        <v>123525</v>
      </c>
      <c r="Y428" s="70">
        <f t="shared" ref="Y428:AD428" si="689">Y429+Y433</f>
        <v>0</v>
      </c>
      <c r="Z428" s="70">
        <f t="shared" si="689"/>
        <v>0</v>
      </c>
      <c r="AA428" s="70">
        <f t="shared" si="689"/>
        <v>0</v>
      </c>
      <c r="AB428" s="70">
        <f t="shared" si="689"/>
        <v>123529</v>
      </c>
      <c r="AC428" s="70">
        <f t="shared" si="689"/>
        <v>0</v>
      </c>
      <c r="AD428" s="70">
        <f t="shared" si="689"/>
        <v>123525</v>
      </c>
      <c r="AE428" s="70">
        <f t="shared" ref="AE428:AJ428" si="690">AE429+AE433</f>
        <v>0</v>
      </c>
      <c r="AF428" s="70">
        <f t="shared" si="690"/>
        <v>0</v>
      </c>
      <c r="AG428" s="70">
        <f t="shared" si="690"/>
        <v>0</v>
      </c>
      <c r="AH428" s="70">
        <f t="shared" si="690"/>
        <v>123529</v>
      </c>
      <c r="AI428" s="70">
        <f t="shared" si="690"/>
        <v>0</v>
      </c>
      <c r="AJ428" s="70">
        <f t="shared" si="690"/>
        <v>123525</v>
      </c>
      <c r="AK428" s="128">
        <f t="shared" ref="AK428:AP428" si="691">AK429+AK433</f>
        <v>0</v>
      </c>
      <c r="AL428" s="128">
        <f t="shared" si="691"/>
        <v>0</v>
      </c>
      <c r="AM428" s="128">
        <f t="shared" si="691"/>
        <v>0</v>
      </c>
      <c r="AN428" s="70">
        <f t="shared" si="691"/>
        <v>123529</v>
      </c>
      <c r="AO428" s="70">
        <f t="shared" si="691"/>
        <v>0</v>
      </c>
      <c r="AP428" s="70">
        <f t="shared" si="691"/>
        <v>123525</v>
      </c>
      <c r="AQ428" s="128">
        <f t="shared" ref="AQ428:AV428" si="692">AQ429+AQ433</f>
        <v>0</v>
      </c>
      <c r="AR428" s="128">
        <f t="shared" si="692"/>
        <v>0</v>
      </c>
      <c r="AS428" s="128">
        <f t="shared" si="692"/>
        <v>0</v>
      </c>
      <c r="AT428" s="70">
        <f t="shared" si="692"/>
        <v>123529</v>
      </c>
      <c r="AU428" s="70">
        <f t="shared" si="692"/>
        <v>0</v>
      </c>
      <c r="AV428" s="70">
        <f t="shared" si="692"/>
        <v>123525</v>
      </c>
    </row>
    <row r="429" spans="1:48" s="9" customFormat="1" ht="33">
      <c r="A429" s="72" t="s">
        <v>218</v>
      </c>
      <c r="B429" s="32" t="s">
        <v>60</v>
      </c>
      <c r="C429" s="32" t="s">
        <v>60</v>
      </c>
      <c r="D429" s="43" t="s">
        <v>404</v>
      </c>
      <c r="E429" s="32"/>
      <c r="F429" s="70">
        <f t="shared" ref="F429:U431" si="693">F430</f>
        <v>123524</v>
      </c>
      <c r="G429" s="70">
        <f t="shared" si="693"/>
        <v>123524</v>
      </c>
      <c r="H429" s="70">
        <f t="shared" si="693"/>
        <v>0</v>
      </c>
      <c r="I429" s="70">
        <f t="shared" si="693"/>
        <v>0</v>
      </c>
      <c r="J429" s="70">
        <f t="shared" si="693"/>
        <v>123524</v>
      </c>
      <c r="K429" s="70"/>
      <c r="L429" s="70">
        <f t="shared" si="693"/>
        <v>123524</v>
      </c>
      <c r="M429" s="70">
        <f t="shared" si="693"/>
        <v>0</v>
      </c>
      <c r="N429" s="70">
        <f t="shared" si="693"/>
        <v>0</v>
      </c>
      <c r="O429" s="70">
        <f t="shared" si="693"/>
        <v>0</v>
      </c>
      <c r="P429" s="70">
        <f t="shared" si="693"/>
        <v>123524</v>
      </c>
      <c r="Q429" s="70">
        <f t="shared" si="693"/>
        <v>0</v>
      </c>
      <c r="R429" s="70">
        <f t="shared" si="693"/>
        <v>123524</v>
      </c>
      <c r="S429" s="70">
        <f t="shared" si="693"/>
        <v>0</v>
      </c>
      <c r="T429" s="70">
        <f t="shared" si="693"/>
        <v>0</v>
      </c>
      <c r="U429" s="70">
        <f t="shared" si="693"/>
        <v>0</v>
      </c>
      <c r="V429" s="70">
        <f t="shared" ref="S429:AH431" si="694">V430</f>
        <v>123524</v>
      </c>
      <c r="W429" s="70">
        <f t="shared" si="694"/>
        <v>0</v>
      </c>
      <c r="X429" s="70">
        <f t="shared" si="694"/>
        <v>123524</v>
      </c>
      <c r="Y429" s="70">
        <f t="shared" si="694"/>
        <v>0</v>
      </c>
      <c r="Z429" s="70">
        <f t="shared" si="694"/>
        <v>0</v>
      </c>
      <c r="AA429" s="70">
        <f t="shared" si="694"/>
        <v>0</v>
      </c>
      <c r="AB429" s="70">
        <f t="shared" si="694"/>
        <v>123524</v>
      </c>
      <c r="AC429" s="70">
        <f t="shared" si="694"/>
        <v>0</v>
      </c>
      <c r="AD429" s="70">
        <f t="shared" si="694"/>
        <v>123524</v>
      </c>
      <c r="AE429" s="70">
        <f t="shared" si="694"/>
        <v>0</v>
      </c>
      <c r="AF429" s="70">
        <f t="shared" si="694"/>
        <v>0</v>
      </c>
      <c r="AG429" s="70">
        <f t="shared" si="694"/>
        <v>0</v>
      </c>
      <c r="AH429" s="70">
        <f t="shared" si="694"/>
        <v>123524</v>
      </c>
      <c r="AI429" s="70">
        <f t="shared" ref="AH429:AV431" si="695">AI430</f>
        <v>0</v>
      </c>
      <c r="AJ429" s="70">
        <f t="shared" si="695"/>
        <v>123524</v>
      </c>
      <c r="AK429" s="128">
        <f t="shared" si="695"/>
        <v>0</v>
      </c>
      <c r="AL429" s="128">
        <f t="shared" si="695"/>
        <v>0</v>
      </c>
      <c r="AM429" s="128">
        <f t="shared" si="695"/>
        <v>0</v>
      </c>
      <c r="AN429" s="70">
        <f t="shared" si="695"/>
        <v>123524</v>
      </c>
      <c r="AO429" s="70">
        <f t="shared" si="695"/>
        <v>0</v>
      </c>
      <c r="AP429" s="70">
        <f t="shared" si="695"/>
        <v>123524</v>
      </c>
      <c r="AQ429" s="128">
        <f t="shared" si="695"/>
        <v>0</v>
      </c>
      <c r="AR429" s="128">
        <f t="shared" si="695"/>
        <v>0</v>
      </c>
      <c r="AS429" s="128">
        <f t="shared" si="695"/>
        <v>0</v>
      </c>
      <c r="AT429" s="70">
        <f t="shared" si="695"/>
        <v>123524</v>
      </c>
      <c r="AU429" s="70">
        <f t="shared" si="695"/>
        <v>0</v>
      </c>
      <c r="AV429" s="70">
        <f t="shared" si="695"/>
        <v>123524</v>
      </c>
    </row>
    <row r="430" spans="1:48" s="9" customFormat="1" ht="49.5">
      <c r="A430" s="72" t="s">
        <v>126</v>
      </c>
      <c r="B430" s="32" t="s">
        <v>60</v>
      </c>
      <c r="C430" s="32" t="s">
        <v>60</v>
      </c>
      <c r="D430" s="43" t="s">
        <v>405</v>
      </c>
      <c r="E430" s="32"/>
      <c r="F430" s="70">
        <f t="shared" si="693"/>
        <v>123524</v>
      </c>
      <c r="G430" s="70">
        <f t="shared" si="693"/>
        <v>123524</v>
      </c>
      <c r="H430" s="70">
        <f t="shared" si="693"/>
        <v>0</v>
      </c>
      <c r="I430" s="70">
        <f t="shared" si="693"/>
        <v>0</v>
      </c>
      <c r="J430" s="70">
        <f t="shared" si="693"/>
        <v>123524</v>
      </c>
      <c r="K430" s="70"/>
      <c r="L430" s="70">
        <f t="shared" si="693"/>
        <v>123524</v>
      </c>
      <c r="M430" s="70">
        <f t="shared" si="693"/>
        <v>0</v>
      </c>
      <c r="N430" s="70">
        <f t="shared" si="693"/>
        <v>0</v>
      </c>
      <c r="O430" s="70">
        <f t="shared" si="693"/>
        <v>0</v>
      </c>
      <c r="P430" s="70">
        <f t="shared" si="693"/>
        <v>123524</v>
      </c>
      <c r="Q430" s="70">
        <f t="shared" si="693"/>
        <v>0</v>
      </c>
      <c r="R430" s="70">
        <f t="shared" si="693"/>
        <v>123524</v>
      </c>
      <c r="S430" s="70">
        <f t="shared" si="694"/>
        <v>0</v>
      </c>
      <c r="T430" s="70">
        <f t="shared" si="694"/>
        <v>0</v>
      </c>
      <c r="U430" s="70">
        <f t="shared" si="694"/>
        <v>0</v>
      </c>
      <c r="V430" s="70">
        <f t="shared" si="694"/>
        <v>123524</v>
      </c>
      <c r="W430" s="70">
        <f t="shared" si="694"/>
        <v>0</v>
      </c>
      <c r="X430" s="70">
        <f t="shared" si="694"/>
        <v>123524</v>
      </c>
      <c r="Y430" s="70">
        <f t="shared" si="694"/>
        <v>0</v>
      </c>
      <c r="Z430" s="70">
        <f t="shared" si="694"/>
        <v>0</v>
      </c>
      <c r="AA430" s="70">
        <f t="shared" si="694"/>
        <v>0</v>
      </c>
      <c r="AB430" s="70">
        <f t="shared" si="694"/>
        <v>123524</v>
      </c>
      <c r="AC430" s="70">
        <f t="shared" si="694"/>
        <v>0</v>
      </c>
      <c r="AD430" s="70">
        <f t="shared" si="694"/>
        <v>123524</v>
      </c>
      <c r="AE430" s="70">
        <f t="shared" si="694"/>
        <v>0</v>
      </c>
      <c r="AF430" s="70">
        <f t="shared" si="694"/>
        <v>0</v>
      </c>
      <c r="AG430" s="70">
        <f t="shared" si="694"/>
        <v>0</v>
      </c>
      <c r="AH430" s="70">
        <f t="shared" si="695"/>
        <v>123524</v>
      </c>
      <c r="AI430" s="70">
        <f t="shared" si="695"/>
        <v>0</v>
      </c>
      <c r="AJ430" s="70">
        <f t="shared" si="695"/>
        <v>123524</v>
      </c>
      <c r="AK430" s="128">
        <f t="shared" si="695"/>
        <v>0</v>
      </c>
      <c r="AL430" s="128">
        <f t="shared" si="695"/>
        <v>0</v>
      </c>
      <c r="AM430" s="128">
        <f t="shared" si="695"/>
        <v>0</v>
      </c>
      <c r="AN430" s="70">
        <f t="shared" si="695"/>
        <v>123524</v>
      </c>
      <c r="AO430" s="70">
        <f t="shared" si="695"/>
        <v>0</v>
      </c>
      <c r="AP430" s="70">
        <f t="shared" si="695"/>
        <v>123524</v>
      </c>
      <c r="AQ430" s="128">
        <f t="shared" si="695"/>
        <v>0</v>
      </c>
      <c r="AR430" s="128">
        <f t="shared" si="695"/>
        <v>0</v>
      </c>
      <c r="AS430" s="128">
        <f t="shared" si="695"/>
        <v>0</v>
      </c>
      <c r="AT430" s="70">
        <f t="shared" si="695"/>
        <v>123524</v>
      </c>
      <c r="AU430" s="70">
        <f t="shared" si="695"/>
        <v>0</v>
      </c>
      <c r="AV430" s="70">
        <f t="shared" si="695"/>
        <v>123524</v>
      </c>
    </row>
    <row r="431" spans="1:48" s="9" customFormat="1" ht="49.5">
      <c r="A431" s="72" t="s">
        <v>82</v>
      </c>
      <c r="B431" s="32" t="s">
        <v>60</v>
      </c>
      <c r="C431" s="32" t="s">
        <v>60</v>
      </c>
      <c r="D431" s="43" t="s">
        <v>405</v>
      </c>
      <c r="E431" s="32" t="s">
        <v>83</v>
      </c>
      <c r="F431" s="70">
        <f t="shared" si="693"/>
        <v>123524</v>
      </c>
      <c r="G431" s="70">
        <f t="shared" si="693"/>
        <v>123524</v>
      </c>
      <c r="H431" s="70">
        <f t="shared" si="693"/>
        <v>0</v>
      </c>
      <c r="I431" s="70">
        <f t="shared" si="693"/>
        <v>0</v>
      </c>
      <c r="J431" s="70">
        <f t="shared" si="693"/>
        <v>123524</v>
      </c>
      <c r="K431" s="70"/>
      <c r="L431" s="70">
        <f t="shared" si="693"/>
        <v>123524</v>
      </c>
      <c r="M431" s="70">
        <f t="shared" si="693"/>
        <v>0</v>
      </c>
      <c r="N431" s="70">
        <f t="shared" si="693"/>
        <v>0</v>
      </c>
      <c r="O431" s="70">
        <f t="shared" si="693"/>
        <v>0</v>
      </c>
      <c r="P431" s="70">
        <f t="shared" si="693"/>
        <v>123524</v>
      </c>
      <c r="Q431" s="70">
        <f t="shared" si="693"/>
        <v>0</v>
      </c>
      <c r="R431" s="70">
        <f t="shared" si="693"/>
        <v>123524</v>
      </c>
      <c r="S431" s="70">
        <f t="shared" si="694"/>
        <v>0</v>
      </c>
      <c r="T431" s="70">
        <f t="shared" si="694"/>
        <v>0</v>
      </c>
      <c r="U431" s="70">
        <f t="shared" si="694"/>
        <v>0</v>
      </c>
      <c r="V431" s="70">
        <f t="shared" si="694"/>
        <v>123524</v>
      </c>
      <c r="W431" s="70">
        <f t="shared" si="694"/>
        <v>0</v>
      </c>
      <c r="X431" s="70">
        <f t="shared" si="694"/>
        <v>123524</v>
      </c>
      <c r="Y431" s="70">
        <f t="shared" si="694"/>
        <v>0</v>
      </c>
      <c r="Z431" s="70">
        <f t="shared" si="694"/>
        <v>0</v>
      </c>
      <c r="AA431" s="70">
        <f t="shared" si="694"/>
        <v>0</v>
      </c>
      <c r="AB431" s="70">
        <f t="shared" si="694"/>
        <v>123524</v>
      </c>
      <c r="AC431" s="70">
        <f t="shared" si="694"/>
        <v>0</v>
      </c>
      <c r="AD431" s="70">
        <f t="shared" si="694"/>
        <v>123524</v>
      </c>
      <c r="AE431" s="70">
        <f t="shared" si="694"/>
        <v>0</v>
      </c>
      <c r="AF431" s="70">
        <f t="shared" si="694"/>
        <v>0</v>
      </c>
      <c r="AG431" s="70">
        <f t="shared" si="694"/>
        <v>0</v>
      </c>
      <c r="AH431" s="70">
        <f t="shared" si="695"/>
        <v>123524</v>
      </c>
      <c r="AI431" s="70">
        <f t="shared" si="695"/>
        <v>0</v>
      </c>
      <c r="AJ431" s="70">
        <f t="shared" si="695"/>
        <v>123524</v>
      </c>
      <c r="AK431" s="128">
        <f t="shared" si="695"/>
        <v>0</v>
      </c>
      <c r="AL431" s="128">
        <f t="shared" si="695"/>
        <v>0</v>
      </c>
      <c r="AM431" s="128">
        <f t="shared" si="695"/>
        <v>0</v>
      </c>
      <c r="AN431" s="70">
        <f t="shared" si="695"/>
        <v>123524</v>
      </c>
      <c r="AO431" s="70">
        <f t="shared" si="695"/>
        <v>0</v>
      </c>
      <c r="AP431" s="70">
        <f t="shared" si="695"/>
        <v>123524</v>
      </c>
      <c r="AQ431" s="128">
        <f t="shared" si="695"/>
        <v>0</v>
      </c>
      <c r="AR431" s="128">
        <f t="shared" si="695"/>
        <v>0</v>
      </c>
      <c r="AS431" s="128">
        <f t="shared" si="695"/>
        <v>0</v>
      </c>
      <c r="AT431" s="70">
        <f t="shared" si="695"/>
        <v>123524</v>
      </c>
      <c r="AU431" s="70">
        <f t="shared" si="695"/>
        <v>0</v>
      </c>
      <c r="AV431" s="70">
        <f t="shared" si="695"/>
        <v>123524</v>
      </c>
    </row>
    <row r="432" spans="1:48" s="9" customFormat="1" ht="16.5">
      <c r="A432" s="31" t="s">
        <v>184</v>
      </c>
      <c r="B432" s="32" t="s">
        <v>60</v>
      </c>
      <c r="C432" s="32" t="s">
        <v>60</v>
      </c>
      <c r="D432" s="43" t="s">
        <v>405</v>
      </c>
      <c r="E432" s="32" t="s">
        <v>183</v>
      </c>
      <c r="F432" s="34">
        <v>123524</v>
      </c>
      <c r="G432" s="34">
        <v>123524</v>
      </c>
      <c r="H432" s="34"/>
      <c r="I432" s="34"/>
      <c r="J432" s="34">
        <f>F432+H432</f>
        <v>123524</v>
      </c>
      <c r="K432" s="34"/>
      <c r="L432" s="34">
        <f>G432+I432</f>
        <v>123524</v>
      </c>
      <c r="M432" s="89"/>
      <c r="N432" s="89"/>
      <c r="O432" s="89"/>
      <c r="P432" s="34">
        <f>J432+M432</f>
        <v>123524</v>
      </c>
      <c r="Q432" s="34">
        <f>K432+N432</f>
        <v>0</v>
      </c>
      <c r="R432" s="34">
        <f>L432+O432</f>
        <v>123524</v>
      </c>
      <c r="S432" s="89"/>
      <c r="T432" s="89"/>
      <c r="U432" s="89"/>
      <c r="V432" s="34">
        <f>P432+S432</f>
        <v>123524</v>
      </c>
      <c r="W432" s="34">
        <f>Q432+T432</f>
        <v>0</v>
      </c>
      <c r="X432" s="34">
        <f>R432+U432</f>
        <v>123524</v>
      </c>
      <c r="Y432" s="89"/>
      <c r="Z432" s="89"/>
      <c r="AA432" s="89"/>
      <c r="AB432" s="34">
        <f>V432+Y432</f>
        <v>123524</v>
      </c>
      <c r="AC432" s="34">
        <f>W432+Z432</f>
        <v>0</v>
      </c>
      <c r="AD432" s="34">
        <f>X432+AA432</f>
        <v>123524</v>
      </c>
      <c r="AE432" s="89"/>
      <c r="AF432" s="89"/>
      <c r="AG432" s="89"/>
      <c r="AH432" s="34">
        <f>AB432+AE432</f>
        <v>123524</v>
      </c>
      <c r="AI432" s="34">
        <f>AC432+AF432</f>
        <v>0</v>
      </c>
      <c r="AJ432" s="34">
        <f>AD432+AG432</f>
        <v>123524</v>
      </c>
      <c r="AK432" s="118"/>
      <c r="AL432" s="118"/>
      <c r="AM432" s="118"/>
      <c r="AN432" s="34">
        <f>AH432+AK432</f>
        <v>123524</v>
      </c>
      <c r="AO432" s="34">
        <f>AI432+AL432</f>
        <v>0</v>
      </c>
      <c r="AP432" s="34">
        <f>AJ432+AM432</f>
        <v>123524</v>
      </c>
      <c r="AQ432" s="118"/>
      <c r="AR432" s="118"/>
      <c r="AS432" s="118"/>
      <c r="AT432" s="34">
        <f>AN432+AQ432</f>
        <v>123524</v>
      </c>
      <c r="AU432" s="34">
        <f>AO432+AR432</f>
        <v>0</v>
      </c>
      <c r="AV432" s="34">
        <f>AP432+AS432</f>
        <v>123524</v>
      </c>
    </row>
    <row r="433" spans="1:48" s="9" customFormat="1" ht="19.5" customHeight="1">
      <c r="A433" s="74" t="s">
        <v>77</v>
      </c>
      <c r="B433" s="32" t="s">
        <v>60</v>
      </c>
      <c r="C433" s="32" t="s">
        <v>60</v>
      </c>
      <c r="D433" s="43" t="s">
        <v>397</v>
      </c>
      <c r="E433" s="32"/>
      <c r="F433" s="70">
        <f t="shared" ref="F433:U435" si="696">F434</f>
        <v>5</v>
      </c>
      <c r="G433" s="70">
        <f t="shared" si="696"/>
        <v>1</v>
      </c>
      <c r="H433" s="70">
        <f t="shared" si="696"/>
        <v>0</v>
      </c>
      <c r="I433" s="70">
        <f t="shared" si="696"/>
        <v>0</v>
      </c>
      <c r="J433" s="70">
        <f t="shared" si="696"/>
        <v>5</v>
      </c>
      <c r="K433" s="70"/>
      <c r="L433" s="70">
        <f t="shared" si="696"/>
        <v>1</v>
      </c>
      <c r="M433" s="70">
        <f t="shared" si="696"/>
        <v>0</v>
      </c>
      <c r="N433" s="70">
        <f t="shared" si="696"/>
        <v>0</v>
      </c>
      <c r="O433" s="70">
        <f t="shared" si="696"/>
        <v>0</v>
      </c>
      <c r="P433" s="70">
        <f t="shared" si="696"/>
        <v>5</v>
      </c>
      <c r="Q433" s="70">
        <f t="shared" si="696"/>
        <v>0</v>
      </c>
      <c r="R433" s="70">
        <f t="shared" si="696"/>
        <v>1</v>
      </c>
      <c r="S433" s="70">
        <f t="shared" si="696"/>
        <v>0</v>
      </c>
      <c r="T433" s="70">
        <f t="shared" si="696"/>
        <v>0</v>
      </c>
      <c r="U433" s="70">
        <f t="shared" si="696"/>
        <v>0</v>
      </c>
      <c r="V433" s="70">
        <f t="shared" ref="S433:AH435" si="697">V434</f>
        <v>5</v>
      </c>
      <c r="W433" s="70">
        <f t="shared" si="697"/>
        <v>0</v>
      </c>
      <c r="X433" s="70">
        <f t="shared" si="697"/>
        <v>1</v>
      </c>
      <c r="Y433" s="70">
        <f t="shared" si="697"/>
        <v>0</v>
      </c>
      <c r="Z433" s="70">
        <f t="shared" si="697"/>
        <v>0</v>
      </c>
      <c r="AA433" s="70">
        <f t="shared" si="697"/>
        <v>0</v>
      </c>
      <c r="AB433" s="70">
        <f t="shared" si="697"/>
        <v>5</v>
      </c>
      <c r="AC433" s="70">
        <f t="shared" si="697"/>
        <v>0</v>
      </c>
      <c r="AD433" s="70">
        <f t="shared" si="697"/>
        <v>1</v>
      </c>
      <c r="AE433" s="70">
        <f t="shared" si="697"/>
        <v>0</v>
      </c>
      <c r="AF433" s="70">
        <f t="shared" si="697"/>
        <v>0</v>
      </c>
      <c r="AG433" s="70">
        <f t="shared" si="697"/>
        <v>0</v>
      </c>
      <c r="AH433" s="70">
        <f t="shared" si="697"/>
        <v>5</v>
      </c>
      <c r="AI433" s="70">
        <f t="shared" ref="AH433:AV435" si="698">AI434</f>
        <v>0</v>
      </c>
      <c r="AJ433" s="70">
        <f t="shared" si="698"/>
        <v>1</v>
      </c>
      <c r="AK433" s="128">
        <f t="shared" si="698"/>
        <v>0</v>
      </c>
      <c r="AL433" s="128">
        <f t="shared" si="698"/>
        <v>0</v>
      </c>
      <c r="AM433" s="128">
        <f t="shared" si="698"/>
        <v>0</v>
      </c>
      <c r="AN433" s="70">
        <f t="shared" si="698"/>
        <v>5</v>
      </c>
      <c r="AO433" s="70">
        <f t="shared" si="698"/>
        <v>0</v>
      </c>
      <c r="AP433" s="70">
        <f t="shared" si="698"/>
        <v>1</v>
      </c>
      <c r="AQ433" s="128">
        <f t="shared" si="698"/>
        <v>0</v>
      </c>
      <c r="AR433" s="128">
        <f t="shared" si="698"/>
        <v>0</v>
      </c>
      <c r="AS433" s="128">
        <f t="shared" si="698"/>
        <v>0</v>
      </c>
      <c r="AT433" s="70">
        <f t="shared" si="698"/>
        <v>5</v>
      </c>
      <c r="AU433" s="70">
        <f t="shared" si="698"/>
        <v>0</v>
      </c>
      <c r="AV433" s="70">
        <f t="shared" si="698"/>
        <v>1</v>
      </c>
    </row>
    <row r="434" spans="1:48" s="9" customFormat="1" ht="49.5">
      <c r="A434" s="72" t="s">
        <v>206</v>
      </c>
      <c r="B434" s="32" t="s">
        <v>60</v>
      </c>
      <c r="C434" s="32" t="s">
        <v>60</v>
      </c>
      <c r="D434" s="43" t="s">
        <v>406</v>
      </c>
      <c r="E434" s="32"/>
      <c r="F434" s="70">
        <f t="shared" si="696"/>
        <v>5</v>
      </c>
      <c r="G434" s="70">
        <f t="shared" si="696"/>
        <v>1</v>
      </c>
      <c r="H434" s="70">
        <f t="shared" si="696"/>
        <v>0</v>
      </c>
      <c r="I434" s="70">
        <f t="shared" si="696"/>
        <v>0</v>
      </c>
      <c r="J434" s="70">
        <f t="shared" si="696"/>
        <v>5</v>
      </c>
      <c r="K434" s="70"/>
      <c r="L434" s="70">
        <f t="shared" si="696"/>
        <v>1</v>
      </c>
      <c r="M434" s="70">
        <f t="shared" si="696"/>
        <v>0</v>
      </c>
      <c r="N434" s="70">
        <f t="shared" si="696"/>
        <v>0</v>
      </c>
      <c r="O434" s="70">
        <f t="shared" si="696"/>
        <v>0</v>
      </c>
      <c r="P434" s="70">
        <f t="shared" si="696"/>
        <v>5</v>
      </c>
      <c r="Q434" s="70">
        <f t="shared" si="696"/>
        <v>0</v>
      </c>
      <c r="R434" s="70">
        <f t="shared" si="696"/>
        <v>1</v>
      </c>
      <c r="S434" s="70">
        <f t="shared" si="697"/>
        <v>0</v>
      </c>
      <c r="T434" s="70">
        <f t="shared" si="697"/>
        <v>0</v>
      </c>
      <c r="U434" s="70">
        <f t="shared" si="697"/>
        <v>0</v>
      </c>
      <c r="V434" s="70">
        <f t="shared" si="697"/>
        <v>5</v>
      </c>
      <c r="W434" s="70">
        <f t="shared" si="697"/>
        <v>0</v>
      </c>
      <c r="X434" s="70">
        <f t="shared" si="697"/>
        <v>1</v>
      </c>
      <c r="Y434" s="70">
        <f t="shared" si="697"/>
        <v>0</v>
      </c>
      <c r="Z434" s="70">
        <f t="shared" si="697"/>
        <v>0</v>
      </c>
      <c r="AA434" s="70">
        <f t="shared" si="697"/>
        <v>0</v>
      </c>
      <c r="AB434" s="70">
        <f t="shared" si="697"/>
        <v>5</v>
      </c>
      <c r="AC434" s="70">
        <f t="shared" si="697"/>
        <v>0</v>
      </c>
      <c r="AD434" s="70">
        <f t="shared" si="697"/>
        <v>1</v>
      </c>
      <c r="AE434" s="70">
        <f t="shared" si="697"/>
        <v>0</v>
      </c>
      <c r="AF434" s="70">
        <f t="shared" si="697"/>
        <v>0</v>
      </c>
      <c r="AG434" s="70">
        <f t="shared" si="697"/>
        <v>0</v>
      </c>
      <c r="AH434" s="70">
        <f t="shared" si="698"/>
        <v>5</v>
      </c>
      <c r="AI434" s="70">
        <f t="shared" si="698"/>
        <v>0</v>
      </c>
      <c r="AJ434" s="70">
        <f t="shared" si="698"/>
        <v>1</v>
      </c>
      <c r="AK434" s="128">
        <f t="shared" si="698"/>
        <v>0</v>
      </c>
      <c r="AL434" s="128">
        <f t="shared" si="698"/>
        <v>0</v>
      </c>
      <c r="AM434" s="128">
        <f t="shared" si="698"/>
        <v>0</v>
      </c>
      <c r="AN434" s="70">
        <f t="shared" si="698"/>
        <v>5</v>
      </c>
      <c r="AO434" s="70">
        <f t="shared" si="698"/>
        <v>0</v>
      </c>
      <c r="AP434" s="70">
        <f t="shared" si="698"/>
        <v>1</v>
      </c>
      <c r="AQ434" s="128">
        <f t="shared" si="698"/>
        <v>0</v>
      </c>
      <c r="AR434" s="128">
        <f t="shared" si="698"/>
        <v>0</v>
      </c>
      <c r="AS434" s="128">
        <f t="shared" si="698"/>
        <v>0</v>
      </c>
      <c r="AT434" s="70">
        <f t="shared" si="698"/>
        <v>5</v>
      </c>
      <c r="AU434" s="70">
        <f t="shared" si="698"/>
        <v>0</v>
      </c>
      <c r="AV434" s="70">
        <f t="shared" si="698"/>
        <v>1</v>
      </c>
    </row>
    <row r="435" spans="1:48" s="9" customFormat="1" ht="49.5">
      <c r="A435" s="72" t="s">
        <v>82</v>
      </c>
      <c r="B435" s="32" t="s">
        <v>60</v>
      </c>
      <c r="C435" s="32" t="s">
        <v>60</v>
      </c>
      <c r="D435" s="43" t="s">
        <v>406</v>
      </c>
      <c r="E435" s="32" t="s">
        <v>83</v>
      </c>
      <c r="F435" s="70">
        <f t="shared" si="696"/>
        <v>5</v>
      </c>
      <c r="G435" s="70">
        <f t="shared" si="696"/>
        <v>1</v>
      </c>
      <c r="H435" s="70">
        <f t="shared" si="696"/>
        <v>0</v>
      </c>
      <c r="I435" s="70">
        <f t="shared" si="696"/>
        <v>0</v>
      </c>
      <c r="J435" s="70">
        <f t="shared" si="696"/>
        <v>5</v>
      </c>
      <c r="K435" s="70"/>
      <c r="L435" s="70">
        <f t="shared" si="696"/>
        <v>1</v>
      </c>
      <c r="M435" s="70">
        <f t="shared" si="696"/>
        <v>0</v>
      </c>
      <c r="N435" s="70">
        <f t="shared" si="696"/>
        <v>0</v>
      </c>
      <c r="O435" s="70">
        <f t="shared" si="696"/>
        <v>0</v>
      </c>
      <c r="P435" s="70">
        <f t="shared" si="696"/>
        <v>5</v>
      </c>
      <c r="Q435" s="70">
        <f t="shared" si="696"/>
        <v>0</v>
      </c>
      <c r="R435" s="70">
        <f t="shared" si="696"/>
        <v>1</v>
      </c>
      <c r="S435" s="70">
        <f t="shared" si="697"/>
        <v>0</v>
      </c>
      <c r="T435" s="70">
        <f t="shared" si="697"/>
        <v>0</v>
      </c>
      <c r="U435" s="70">
        <f t="shared" si="697"/>
        <v>0</v>
      </c>
      <c r="V435" s="70">
        <f t="shared" si="697"/>
        <v>5</v>
      </c>
      <c r="W435" s="70">
        <f t="shared" si="697"/>
        <v>0</v>
      </c>
      <c r="X435" s="70">
        <f t="shared" si="697"/>
        <v>1</v>
      </c>
      <c r="Y435" s="70">
        <f t="shared" si="697"/>
        <v>0</v>
      </c>
      <c r="Z435" s="70">
        <f t="shared" si="697"/>
        <v>0</v>
      </c>
      <c r="AA435" s="70">
        <f t="shared" si="697"/>
        <v>0</v>
      </c>
      <c r="AB435" s="70">
        <f t="shared" si="697"/>
        <v>5</v>
      </c>
      <c r="AC435" s="70">
        <f t="shared" si="697"/>
        <v>0</v>
      </c>
      <c r="AD435" s="70">
        <f t="shared" si="697"/>
        <v>1</v>
      </c>
      <c r="AE435" s="70">
        <f t="shared" si="697"/>
        <v>0</v>
      </c>
      <c r="AF435" s="70">
        <f t="shared" si="697"/>
        <v>0</v>
      </c>
      <c r="AG435" s="70">
        <f t="shared" si="697"/>
        <v>0</v>
      </c>
      <c r="AH435" s="70">
        <f t="shared" si="698"/>
        <v>5</v>
      </c>
      <c r="AI435" s="70">
        <f t="shared" si="698"/>
        <v>0</v>
      </c>
      <c r="AJ435" s="70">
        <f t="shared" si="698"/>
        <v>1</v>
      </c>
      <c r="AK435" s="128">
        <f t="shared" si="698"/>
        <v>0</v>
      </c>
      <c r="AL435" s="128">
        <f t="shared" si="698"/>
        <v>0</v>
      </c>
      <c r="AM435" s="128">
        <f t="shared" si="698"/>
        <v>0</v>
      </c>
      <c r="AN435" s="70">
        <f t="shared" si="698"/>
        <v>5</v>
      </c>
      <c r="AO435" s="70">
        <f t="shared" si="698"/>
        <v>0</v>
      </c>
      <c r="AP435" s="70">
        <f t="shared" si="698"/>
        <v>1</v>
      </c>
      <c r="AQ435" s="128">
        <f t="shared" si="698"/>
        <v>0</v>
      </c>
      <c r="AR435" s="128">
        <f t="shared" si="698"/>
        <v>0</v>
      </c>
      <c r="AS435" s="128">
        <f t="shared" si="698"/>
        <v>0</v>
      </c>
      <c r="AT435" s="70">
        <f t="shared" si="698"/>
        <v>5</v>
      </c>
      <c r="AU435" s="70">
        <f t="shared" si="698"/>
        <v>0</v>
      </c>
      <c r="AV435" s="70">
        <f t="shared" si="698"/>
        <v>1</v>
      </c>
    </row>
    <row r="436" spans="1:48" s="9" customFormat="1" ht="16.5">
      <c r="A436" s="31" t="s">
        <v>184</v>
      </c>
      <c r="B436" s="32" t="s">
        <v>60</v>
      </c>
      <c r="C436" s="32" t="s">
        <v>60</v>
      </c>
      <c r="D436" s="43" t="s">
        <v>406</v>
      </c>
      <c r="E436" s="32" t="s">
        <v>183</v>
      </c>
      <c r="F436" s="34">
        <v>5</v>
      </c>
      <c r="G436" s="34">
        <v>1</v>
      </c>
      <c r="H436" s="34"/>
      <c r="I436" s="34"/>
      <c r="J436" s="34">
        <f>F436+H436</f>
        <v>5</v>
      </c>
      <c r="K436" s="34"/>
      <c r="L436" s="34">
        <f>G436+I436</f>
        <v>1</v>
      </c>
      <c r="M436" s="89"/>
      <c r="N436" s="89"/>
      <c r="O436" s="89"/>
      <c r="P436" s="34">
        <f>J436+M436</f>
        <v>5</v>
      </c>
      <c r="Q436" s="34">
        <f>K436+N436</f>
        <v>0</v>
      </c>
      <c r="R436" s="34">
        <f>L436+O436</f>
        <v>1</v>
      </c>
      <c r="S436" s="89"/>
      <c r="T436" s="89"/>
      <c r="U436" s="89"/>
      <c r="V436" s="34">
        <f>P436+S436</f>
        <v>5</v>
      </c>
      <c r="W436" s="34">
        <f>Q436+T436</f>
        <v>0</v>
      </c>
      <c r="X436" s="34">
        <f>R436+U436</f>
        <v>1</v>
      </c>
      <c r="Y436" s="89"/>
      <c r="Z436" s="89"/>
      <c r="AA436" s="89"/>
      <c r="AB436" s="34">
        <f>V436+Y436</f>
        <v>5</v>
      </c>
      <c r="AC436" s="34">
        <f>W436+Z436</f>
        <v>0</v>
      </c>
      <c r="AD436" s="34">
        <f>X436+AA436</f>
        <v>1</v>
      </c>
      <c r="AE436" s="89"/>
      <c r="AF436" s="89"/>
      <c r="AG436" s="89"/>
      <c r="AH436" s="34">
        <f>AB436+AE436</f>
        <v>5</v>
      </c>
      <c r="AI436" s="34">
        <f>AC436+AF436</f>
        <v>0</v>
      </c>
      <c r="AJ436" s="34">
        <f>AD436+AG436</f>
        <v>1</v>
      </c>
      <c r="AK436" s="118"/>
      <c r="AL436" s="118"/>
      <c r="AM436" s="118"/>
      <c r="AN436" s="34">
        <f>AH436+AK436</f>
        <v>5</v>
      </c>
      <c r="AO436" s="34">
        <f>AI436+AL436</f>
        <v>0</v>
      </c>
      <c r="AP436" s="34">
        <f>AJ436+AM436</f>
        <v>1</v>
      </c>
      <c r="AQ436" s="118"/>
      <c r="AR436" s="118"/>
      <c r="AS436" s="118"/>
      <c r="AT436" s="34">
        <f>AN436+AQ436</f>
        <v>5</v>
      </c>
      <c r="AU436" s="34">
        <f>AO436+AR436</f>
        <v>0</v>
      </c>
      <c r="AV436" s="34">
        <f>AP436+AS436</f>
        <v>1</v>
      </c>
    </row>
    <row r="437" spans="1:48" s="9" customFormat="1" ht="49.5">
      <c r="A437" s="31" t="s">
        <v>162</v>
      </c>
      <c r="B437" s="32" t="s">
        <v>60</v>
      </c>
      <c r="C437" s="32" t="s">
        <v>60</v>
      </c>
      <c r="D437" s="43" t="s">
        <v>383</v>
      </c>
      <c r="E437" s="32"/>
      <c r="F437" s="34">
        <f t="shared" ref="F437:U440" si="699">F438</f>
        <v>166</v>
      </c>
      <c r="G437" s="34">
        <f t="shared" si="699"/>
        <v>0</v>
      </c>
      <c r="H437" s="34">
        <f t="shared" si="699"/>
        <v>0</v>
      </c>
      <c r="I437" s="34">
        <f t="shared" si="699"/>
        <v>0</v>
      </c>
      <c r="J437" s="34">
        <f t="shared" si="699"/>
        <v>166</v>
      </c>
      <c r="K437" s="34">
        <f t="shared" si="699"/>
        <v>0</v>
      </c>
      <c r="L437" s="34">
        <f t="shared" si="699"/>
        <v>0</v>
      </c>
      <c r="M437" s="34">
        <f t="shared" si="699"/>
        <v>0</v>
      </c>
      <c r="N437" s="34">
        <f t="shared" si="699"/>
        <v>0</v>
      </c>
      <c r="O437" s="34">
        <f t="shared" si="699"/>
        <v>0</v>
      </c>
      <c r="P437" s="34">
        <f t="shared" si="699"/>
        <v>166</v>
      </c>
      <c r="Q437" s="34">
        <f t="shared" si="699"/>
        <v>0</v>
      </c>
      <c r="R437" s="34">
        <f t="shared" si="699"/>
        <v>0</v>
      </c>
      <c r="S437" s="34">
        <f t="shared" si="699"/>
        <v>0</v>
      </c>
      <c r="T437" s="34">
        <f t="shared" si="699"/>
        <v>0</v>
      </c>
      <c r="U437" s="34">
        <f t="shared" si="699"/>
        <v>0</v>
      </c>
      <c r="V437" s="34">
        <f t="shared" ref="S437:AH440" si="700">V438</f>
        <v>166</v>
      </c>
      <c r="W437" s="34">
        <f t="shared" si="700"/>
        <v>0</v>
      </c>
      <c r="X437" s="34">
        <f t="shared" si="700"/>
        <v>0</v>
      </c>
      <c r="Y437" s="34">
        <f t="shared" si="700"/>
        <v>0</v>
      </c>
      <c r="Z437" s="34">
        <f t="shared" si="700"/>
        <v>0</v>
      </c>
      <c r="AA437" s="34">
        <f t="shared" si="700"/>
        <v>0</v>
      </c>
      <c r="AB437" s="34">
        <f t="shared" si="700"/>
        <v>166</v>
      </c>
      <c r="AC437" s="34">
        <f t="shared" si="700"/>
        <v>0</v>
      </c>
      <c r="AD437" s="34">
        <f t="shared" si="700"/>
        <v>0</v>
      </c>
      <c r="AE437" s="34">
        <f t="shared" si="700"/>
        <v>0</v>
      </c>
      <c r="AF437" s="34">
        <f t="shared" si="700"/>
        <v>0</v>
      </c>
      <c r="AG437" s="34">
        <f t="shared" si="700"/>
        <v>0</v>
      </c>
      <c r="AH437" s="34">
        <f t="shared" si="700"/>
        <v>166</v>
      </c>
      <c r="AI437" s="34">
        <f t="shared" ref="AH437:AV440" si="701">AI438</f>
        <v>0</v>
      </c>
      <c r="AJ437" s="34">
        <f t="shared" si="701"/>
        <v>0</v>
      </c>
      <c r="AK437" s="108">
        <f t="shared" si="701"/>
        <v>0</v>
      </c>
      <c r="AL437" s="108">
        <f t="shared" si="701"/>
        <v>0</v>
      </c>
      <c r="AM437" s="108">
        <f t="shared" si="701"/>
        <v>0</v>
      </c>
      <c r="AN437" s="34">
        <f t="shared" si="701"/>
        <v>166</v>
      </c>
      <c r="AO437" s="34">
        <f t="shared" si="701"/>
        <v>0</v>
      </c>
      <c r="AP437" s="34">
        <f t="shared" si="701"/>
        <v>0</v>
      </c>
      <c r="AQ437" s="108">
        <f t="shared" si="701"/>
        <v>0</v>
      </c>
      <c r="AR437" s="108">
        <f t="shared" si="701"/>
        <v>0</v>
      </c>
      <c r="AS437" s="108">
        <f t="shared" si="701"/>
        <v>0</v>
      </c>
      <c r="AT437" s="34">
        <f t="shared" si="701"/>
        <v>166</v>
      </c>
      <c r="AU437" s="34">
        <f t="shared" si="701"/>
        <v>0</v>
      </c>
      <c r="AV437" s="34">
        <f t="shared" si="701"/>
        <v>0</v>
      </c>
    </row>
    <row r="438" spans="1:48" s="9" customFormat="1" ht="33">
      <c r="A438" s="31" t="s">
        <v>218</v>
      </c>
      <c r="B438" s="32" t="s">
        <v>60</v>
      </c>
      <c r="C438" s="32" t="s">
        <v>60</v>
      </c>
      <c r="D438" s="43" t="s">
        <v>407</v>
      </c>
      <c r="E438" s="32"/>
      <c r="F438" s="34">
        <f t="shared" si="699"/>
        <v>166</v>
      </c>
      <c r="G438" s="34">
        <f t="shared" si="699"/>
        <v>0</v>
      </c>
      <c r="H438" s="34">
        <f t="shared" si="699"/>
        <v>0</v>
      </c>
      <c r="I438" s="34">
        <f t="shared" si="699"/>
        <v>0</v>
      </c>
      <c r="J438" s="34">
        <f t="shared" si="699"/>
        <v>166</v>
      </c>
      <c r="K438" s="34">
        <f t="shared" si="699"/>
        <v>0</v>
      </c>
      <c r="L438" s="34">
        <f t="shared" si="699"/>
        <v>0</v>
      </c>
      <c r="M438" s="34">
        <f t="shared" si="699"/>
        <v>0</v>
      </c>
      <c r="N438" s="34">
        <f t="shared" si="699"/>
        <v>0</v>
      </c>
      <c r="O438" s="34">
        <f t="shared" si="699"/>
        <v>0</v>
      </c>
      <c r="P438" s="34">
        <f t="shared" si="699"/>
        <v>166</v>
      </c>
      <c r="Q438" s="34">
        <f t="shared" si="699"/>
        <v>0</v>
      </c>
      <c r="R438" s="34">
        <f t="shared" si="699"/>
        <v>0</v>
      </c>
      <c r="S438" s="34">
        <f t="shared" si="700"/>
        <v>0</v>
      </c>
      <c r="T438" s="34">
        <f t="shared" si="700"/>
        <v>0</v>
      </c>
      <c r="U438" s="34">
        <f t="shared" si="700"/>
        <v>0</v>
      </c>
      <c r="V438" s="34">
        <f t="shared" si="700"/>
        <v>166</v>
      </c>
      <c r="W438" s="34">
        <f t="shared" si="700"/>
        <v>0</v>
      </c>
      <c r="X438" s="34">
        <f t="shared" si="700"/>
        <v>0</v>
      </c>
      <c r="Y438" s="34">
        <f t="shared" si="700"/>
        <v>0</v>
      </c>
      <c r="Z438" s="34">
        <f t="shared" si="700"/>
        <v>0</v>
      </c>
      <c r="AA438" s="34">
        <f t="shared" si="700"/>
        <v>0</v>
      </c>
      <c r="AB438" s="34">
        <f t="shared" si="700"/>
        <v>166</v>
      </c>
      <c r="AC438" s="34">
        <f t="shared" si="700"/>
        <v>0</v>
      </c>
      <c r="AD438" s="34">
        <f t="shared" si="700"/>
        <v>0</v>
      </c>
      <c r="AE438" s="34">
        <f t="shared" si="700"/>
        <v>0</v>
      </c>
      <c r="AF438" s="34">
        <f t="shared" si="700"/>
        <v>0</v>
      </c>
      <c r="AG438" s="34">
        <f t="shared" si="700"/>
        <v>0</v>
      </c>
      <c r="AH438" s="34">
        <f t="shared" si="701"/>
        <v>166</v>
      </c>
      <c r="AI438" s="34">
        <f t="shared" si="701"/>
        <v>0</v>
      </c>
      <c r="AJ438" s="34">
        <f t="shared" si="701"/>
        <v>0</v>
      </c>
      <c r="AK438" s="108">
        <f t="shared" si="701"/>
        <v>0</v>
      </c>
      <c r="AL438" s="108">
        <f t="shared" si="701"/>
        <v>0</v>
      </c>
      <c r="AM438" s="108">
        <f t="shared" si="701"/>
        <v>0</v>
      </c>
      <c r="AN438" s="34">
        <f t="shared" si="701"/>
        <v>166</v>
      </c>
      <c r="AO438" s="34">
        <f t="shared" si="701"/>
        <v>0</v>
      </c>
      <c r="AP438" s="34">
        <f t="shared" si="701"/>
        <v>0</v>
      </c>
      <c r="AQ438" s="108">
        <f t="shared" si="701"/>
        <v>0</v>
      </c>
      <c r="AR438" s="108">
        <f t="shared" si="701"/>
        <v>0</v>
      </c>
      <c r="AS438" s="108">
        <f t="shared" si="701"/>
        <v>0</v>
      </c>
      <c r="AT438" s="34">
        <f t="shared" si="701"/>
        <v>166</v>
      </c>
      <c r="AU438" s="34">
        <f t="shared" si="701"/>
        <v>0</v>
      </c>
      <c r="AV438" s="34">
        <f t="shared" si="701"/>
        <v>0</v>
      </c>
    </row>
    <row r="439" spans="1:48" s="9" customFormat="1" ht="49.5">
      <c r="A439" s="31" t="s">
        <v>234</v>
      </c>
      <c r="B439" s="32" t="s">
        <v>60</v>
      </c>
      <c r="C439" s="32" t="s">
        <v>60</v>
      </c>
      <c r="D439" s="43" t="s">
        <v>408</v>
      </c>
      <c r="E439" s="32"/>
      <c r="F439" s="34">
        <f t="shared" si="699"/>
        <v>166</v>
      </c>
      <c r="G439" s="34">
        <f t="shared" si="699"/>
        <v>0</v>
      </c>
      <c r="H439" s="34">
        <f t="shared" si="699"/>
        <v>0</v>
      </c>
      <c r="I439" s="34">
        <f t="shared" si="699"/>
        <v>0</v>
      </c>
      <c r="J439" s="34">
        <f t="shared" si="699"/>
        <v>166</v>
      </c>
      <c r="K439" s="34">
        <f t="shared" si="699"/>
        <v>0</v>
      </c>
      <c r="L439" s="34">
        <f t="shared" si="699"/>
        <v>0</v>
      </c>
      <c r="M439" s="34">
        <f t="shared" si="699"/>
        <v>0</v>
      </c>
      <c r="N439" s="34">
        <f t="shared" si="699"/>
        <v>0</v>
      </c>
      <c r="O439" s="34">
        <f t="shared" si="699"/>
        <v>0</v>
      </c>
      <c r="P439" s="34">
        <f t="shared" si="699"/>
        <v>166</v>
      </c>
      <c r="Q439" s="34">
        <f t="shared" si="699"/>
        <v>0</v>
      </c>
      <c r="R439" s="34">
        <f t="shared" si="699"/>
        <v>0</v>
      </c>
      <c r="S439" s="34">
        <f t="shared" si="700"/>
        <v>0</v>
      </c>
      <c r="T439" s="34">
        <f t="shared" si="700"/>
        <v>0</v>
      </c>
      <c r="U439" s="34">
        <f t="shared" si="700"/>
        <v>0</v>
      </c>
      <c r="V439" s="34">
        <f t="shared" si="700"/>
        <v>166</v>
      </c>
      <c r="W439" s="34">
        <f t="shared" si="700"/>
        <v>0</v>
      </c>
      <c r="X439" s="34">
        <f t="shared" si="700"/>
        <v>0</v>
      </c>
      <c r="Y439" s="34">
        <f t="shared" si="700"/>
        <v>0</v>
      </c>
      <c r="Z439" s="34">
        <f t="shared" si="700"/>
        <v>0</v>
      </c>
      <c r="AA439" s="34">
        <f t="shared" si="700"/>
        <v>0</v>
      </c>
      <c r="AB439" s="34">
        <f t="shared" si="700"/>
        <v>166</v>
      </c>
      <c r="AC439" s="34">
        <f t="shared" si="700"/>
        <v>0</v>
      </c>
      <c r="AD439" s="34">
        <f t="shared" si="700"/>
        <v>0</v>
      </c>
      <c r="AE439" s="34">
        <f t="shared" si="700"/>
        <v>0</v>
      </c>
      <c r="AF439" s="34">
        <f t="shared" si="700"/>
        <v>0</v>
      </c>
      <c r="AG439" s="34">
        <f t="shared" si="700"/>
        <v>0</v>
      </c>
      <c r="AH439" s="34">
        <f t="shared" si="701"/>
        <v>166</v>
      </c>
      <c r="AI439" s="34">
        <f t="shared" si="701"/>
        <v>0</v>
      </c>
      <c r="AJ439" s="34">
        <f t="shared" si="701"/>
        <v>0</v>
      </c>
      <c r="AK439" s="108">
        <f t="shared" si="701"/>
        <v>0</v>
      </c>
      <c r="AL439" s="108">
        <f t="shared" si="701"/>
        <v>0</v>
      </c>
      <c r="AM439" s="108">
        <f t="shared" si="701"/>
        <v>0</v>
      </c>
      <c r="AN439" s="34">
        <f t="shared" si="701"/>
        <v>166</v>
      </c>
      <c r="AO439" s="34">
        <f t="shared" si="701"/>
        <v>0</v>
      </c>
      <c r="AP439" s="34">
        <f t="shared" si="701"/>
        <v>0</v>
      </c>
      <c r="AQ439" s="108">
        <f t="shared" si="701"/>
        <v>0</v>
      </c>
      <c r="AR439" s="108">
        <f t="shared" si="701"/>
        <v>0</v>
      </c>
      <c r="AS439" s="108">
        <f t="shared" si="701"/>
        <v>0</v>
      </c>
      <c r="AT439" s="34">
        <f t="shared" si="701"/>
        <v>166</v>
      </c>
      <c r="AU439" s="34">
        <f t="shared" si="701"/>
        <v>0</v>
      </c>
      <c r="AV439" s="34">
        <f t="shared" si="701"/>
        <v>0</v>
      </c>
    </row>
    <row r="440" spans="1:48" s="9" customFormat="1" ht="49.5">
      <c r="A440" s="31" t="s">
        <v>82</v>
      </c>
      <c r="B440" s="32" t="s">
        <v>60</v>
      </c>
      <c r="C440" s="32" t="s">
        <v>60</v>
      </c>
      <c r="D440" s="43" t="s">
        <v>408</v>
      </c>
      <c r="E440" s="32" t="s">
        <v>83</v>
      </c>
      <c r="F440" s="34">
        <f t="shared" si="699"/>
        <v>166</v>
      </c>
      <c r="G440" s="34">
        <f t="shared" si="699"/>
        <v>0</v>
      </c>
      <c r="H440" s="34">
        <f t="shared" si="699"/>
        <v>0</v>
      </c>
      <c r="I440" s="34">
        <f t="shared" si="699"/>
        <v>0</v>
      </c>
      <c r="J440" s="34">
        <f t="shared" si="699"/>
        <v>166</v>
      </c>
      <c r="K440" s="34">
        <f t="shared" si="699"/>
        <v>0</v>
      </c>
      <c r="L440" s="34">
        <f t="shared" si="699"/>
        <v>0</v>
      </c>
      <c r="M440" s="34">
        <f t="shared" si="699"/>
        <v>0</v>
      </c>
      <c r="N440" s="34">
        <f t="shared" si="699"/>
        <v>0</v>
      </c>
      <c r="O440" s="34">
        <f t="shared" si="699"/>
        <v>0</v>
      </c>
      <c r="P440" s="34">
        <f t="shared" si="699"/>
        <v>166</v>
      </c>
      <c r="Q440" s="34">
        <f t="shared" si="699"/>
        <v>0</v>
      </c>
      <c r="R440" s="34">
        <f t="shared" si="699"/>
        <v>0</v>
      </c>
      <c r="S440" s="34">
        <f t="shared" si="700"/>
        <v>0</v>
      </c>
      <c r="T440" s="34">
        <f t="shared" si="700"/>
        <v>0</v>
      </c>
      <c r="U440" s="34">
        <f t="shared" si="700"/>
        <v>0</v>
      </c>
      <c r="V440" s="34">
        <f t="shared" si="700"/>
        <v>166</v>
      </c>
      <c r="W440" s="34">
        <f t="shared" si="700"/>
        <v>0</v>
      </c>
      <c r="X440" s="34">
        <f t="shared" si="700"/>
        <v>0</v>
      </c>
      <c r="Y440" s="34">
        <f t="shared" si="700"/>
        <v>0</v>
      </c>
      <c r="Z440" s="34">
        <f t="shared" si="700"/>
        <v>0</v>
      </c>
      <c r="AA440" s="34">
        <f t="shared" si="700"/>
        <v>0</v>
      </c>
      <c r="AB440" s="34">
        <f t="shared" si="700"/>
        <v>166</v>
      </c>
      <c r="AC440" s="34">
        <f t="shared" si="700"/>
        <v>0</v>
      </c>
      <c r="AD440" s="34">
        <f t="shared" si="700"/>
        <v>0</v>
      </c>
      <c r="AE440" s="34">
        <f t="shared" si="700"/>
        <v>0</v>
      </c>
      <c r="AF440" s="34">
        <f t="shared" si="700"/>
        <v>0</v>
      </c>
      <c r="AG440" s="34">
        <f t="shared" si="700"/>
        <v>0</v>
      </c>
      <c r="AH440" s="34">
        <f t="shared" si="701"/>
        <v>166</v>
      </c>
      <c r="AI440" s="34">
        <f t="shared" si="701"/>
        <v>0</v>
      </c>
      <c r="AJ440" s="34">
        <f t="shared" si="701"/>
        <v>0</v>
      </c>
      <c r="AK440" s="108">
        <f t="shared" si="701"/>
        <v>0</v>
      </c>
      <c r="AL440" s="108">
        <f t="shared" si="701"/>
        <v>0</v>
      </c>
      <c r="AM440" s="108">
        <f t="shared" si="701"/>
        <v>0</v>
      </c>
      <c r="AN440" s="34">
        <f t="shared" si="701"/>
        <v>166</v>
      </c>
      <c r="AO440" s="34">
        <f t="shared" si="701"/>
        <v>0</v>
      </c>
      <c r="AP440" s="34">
        <f t="shared" si="701"/>
        <v>0</v>
      </c>
      <c r="AQ440" s="108">
        <f t="shared" si="701"/>
        <v>0</v>
      </c>
      <c r="AR440" s="108">
        <f t="shared" si="701"/>
        <v>0</v>
      </c>
      <c r="AS440" s="108">
        <f t="shared" si="701"/>
        <v>0</v>
      </c>
      <c r="AT440" s="34">
        <f t="shared" si="701"/>
        <v>166</v>
      </c>
      <c r="AU440" s="34">
        <f t="shared" si="701"/>
        <v>0</v>
      </c>
      <c r="AV440" s="34">
        <f t="shared" si="701"/>
        <v>0</v>
      </c>
    </row>
    <row r="441" spans="1:48" s="9" customFormat="1" ht="16.5">
      <c r="A441" s="31" t="s">
        <v>184</v>
      </c>
      <c r="B441" s="32" t="s">
        <v>60</v>
      </c>
      <c r="C441" s="32" t="s">
        <v>60</v>
      </c>
      <c r="D441" s="43" t="s">
        <v>408</v>
      </c>
      <c r="E441" s="32" t="s">
        <v>183</v>
      </c>
      <c r="F441" s="34">
        <v>166</v>
      </c>
      <c r="G441" s="34"/>
      <c r="H441" s="34"/>
      <c r="I441" s="34"/>
      <c r="J441" s="34">
        <f>F441+H441</f>
        <v>166</v>
      </c>
      <c r="K441" s="34"/>
      <c r="L441" s="34">
        <f>G441+I441</f>
        <v>0</v>
      </c>
      <c r="M441" s="89"/>
      <c r="N441" s="89"/>
      <c r="O441" s="89"/>
      <c r="P441" s="34">
        <f>J441+M441</f>
        <v>166</v>
      </c>
      <c r="Q441" s="34">
        <f>K441+N441</f>
        <v>0</v>
      </c>
      <c r="R441" s="34">
        <f>L441+O441</f>
        <v>0</v>
      </c>
      <c r="S441" s="89"/>
      <c r="T441" s="89"/>
      <c r="U441" s="89"/>
      <c r="V441" s="34">
        <f>P441+S441</f>
        <v>166</v>
      </c>
      <c r="W441" s="34">
        <f>Q441+T441</f>
        <v>0</v>
      </c>
      <c r="X441" s="34">
        <f>R441+U441</f>
        <v>0</v>
      </c>
      <c r="Y441" s="89"/>
      <c r="Z441" s="89"/>
      <c r="AA441" s="89"/>
      <c r="AB441" s="34">
        <f>V441+Y441</f>
        <v>166</v>
      </c>
      <c r="AC441" s="34">
        <f>W441+Z441</f>
        <v>0</v>
      </c>
      <c r="AD441" s="34">
        <f>X441+AA441</f>
        <v>0</v>
      </c>
      <c r="AE441" s="89"/>
      <c r="AF441" s="89"/>
      <c r="AG441" s="89"/>
      <c r="AH441" s="34">
        <f>AB441+AE441</f>
        <v>166</v>
      </c>
      <c r="AI441" s="34">
        <f>AC441+AF441</f>
        <v>0</v>
      </c>
      <c r="AJ441" s="34">
        <f>AD441+AG441</f>
        <v>0</v>
      </c>
      <c r="AK441" s="118"/>
      <c r="AL441" s="118"/>
      <c r="AM441" s="118"/>
      <c r="AN441" s="34">
        <f>AH441+AK441</f>
        <v>166</v>
      </c>
      <c r="AO441" s="34">
        <f>AI441+AL441</f>
        <v>0</v>
      </c>
      <c r="AP441" s="34">
        <f>AJ441+AM441</f>
        <v>0</v>
      </c>
      <c r="AQ441" s="118"/>
      <c r="AR441" s="118"/>
      <c r="AS441" s="118"/>
      <c r="AT441" s="34">
        <f>AN441+AQ441</f>
        <v>166</v>
      </c>
      <c r="AU441" s="34">
        <f>AO441+AR441</f>
        <v>0</v>
      </c>
      <c r="AV441" s="34">
        <f>AP441+AS441</f>
        <v>0</v>
      </c>
    </row>
    <row r="442" spans="1:48" s="9" customFormat="1" ht="16.5">
      <c r="A442" s="72" t="s">
        <v>80</v>
      </c>
      <c r="B442" s="76" t="s">
        <v>60</v>
      </c>
      <c r="C442" s="76" t="s">
        <v>60</v>
      </c>
      <c r="D442" s="93" t="s">
        <v>248</v>
      </c>
      <c r="E442" s="32"/>
      <c r="F442" s="34">
        <f>F443</f>
        <v>1114</v>
      </c>
      <c r="G442" s="34">
        <f>G443</f>
        <v>1280</v>
      </c>
      <c r="H442" s="34">
        <f>H443</f>
        <v>0</v>
      </c>
      <c r="I442" s="34">
        <f>I443</f>
        <v>0</v>
      </c>
      <c r="J442" s="34">
        <f>J443</f>
        <v>1114</v>
      </c>
      <c r="K442" s="34"/>
      <c r="L442" s="34">
        <f>L443</f>
        <v>1280</v>
      </c>
      <c r="M442" s="34">
        <f t="shared" ref="M442:AB445" si="702">M443</f>
        <v>0</v>
      </c>
      <c r="N442" s="34">
        <f t="shared" si="702"/>
        <v>0</v>
      </c>
      <c r="O442" s="34">
        <f t="shared" si="702"/>
        <v>0</v>
      </c>
      <c r="P442" s="34">
        <f t="shared" si="702"/>
        <v>1114</v>
      </c>
      <c r="Q442" s="34">
        <f t="shared" si="702"/>
        <v>0</v>
      </c>
      <c r="R442" s="34">
        <f t="shared" si="702"/>
        <v>1280</v>
      </c>
      <c r="S442" s="34">
        <f t="shared" si="702"/>
        <v>0</v>
      </c>
      <c r="T442" s="34">
        <f t="shared" si="702"/>
        <v>0</v>
      </c>
      <c r="U442" s="34">
        <f t="shared" si="702"/>
        <v>0</v>
      </c>
      <c r="V442" s="34">
        <f t="shared" si="702"/>
        <v>1114</v>
      </c>
      <c r="W442" s="34">
        <f t="shared" si="702"/>
        <v>0</v>
      </c>
      <c r="X442" s="34">
        <f t="shared" si="702"/>
        <v>1280</v>
      </c>
      <c r="Y442" s="34">
        <f t="shared" si="702"/>
        <v>0</v>
      </c>
      <c r="Z442" s="34">
        <f t="shared" si="702"/>
        <v>0</v>
      </c>
      <c r="AA442" s="34">
        <f t="shared" si="702"/>
        <v>0</v>
      </c>
      <c r="AB442" s="34">
        <f t="shared" si="702"/>
        <v>1114</v>
      </c>
      <c r="AC442" s="34">
        <f t="shared" ref="Y442:AN445" si="703">AC443</f>
        <v>0</v>
      </c>
      <c r="AD442" s="34">
        <f t="shared" si="703"/>
        <v>1280</v>
      </c>
      <c r="AE442" s="34">
        <f t="shared" si="703"/>
        <v>0</v>
      </c>
      <c r="AF442" s="34">
        <f t="shared" si="703"/>
        <v>0</v>
      </c>
      <c r="AG442" s="34">
        <f t="shared" si="703"/>
        <v>0</v>
      </c>
      <c r="AH442" s="34">
        <f t="shared" si="703"/>
        <v>1114</v>
      </c>
      <c r="AI442" s="34">
        <f t="shared" si="703"/>
        <v>0</v>
      </c>
      <c r="AJ442" s="34">
        <f t="shared" si="703"/>
        <v>1280</v>
      </c>
      <c r="AK442" s="108">
        <f t="shared" si="703"/>
        <v>0</v>
      </c>
      <c r="AL442" s="108">
        <f t="shared" si="703"/>
        <v>0</v>
      </c>
      <c r="AM442" s="108">
        <f t="shared" si="703"/>
        <v>0</v>
      </c>
      <c r="AN442" s="34">
        <f t="shared" si="703"/>
        <v>1114</v>
      </c>
      <c r="AO442" s="34">
        <f t="shared" ref="AN442:AV445" si="704">AO443</f>
        <v>0</v>
      </c>
      <c r="AP442" s="34">
        <f t="shared" si="704"/>
        <v>1280</v>
      </c>
      <c r="AQ442" s="108">
        <f t="shared" si="704"/>
        <v>0</v>
      </c>
      <c r="AR442" s="108">
        <f t="shared" si="704"/>
        <v>0</v>
      </c>
      <c r="AS442" s="108">
        <f t="shared" si="704"/>
        <v>0</v>
      </c>
      <c r="AT442" s="34">
        <f t="shared" si="704"/>
        <v>1114</v>
      </c>
      <c r="AU442" s="34">
        <f t="shared" si="704"/>
        <v>0</v>
      </c>
      <c r="AV442" s="34">
        <f t="shared" si="704"/>
        <v>1280</v>
      </c>
    </row>
    <row r="443" spans="1:48" s="9" customFormat="1" ht="33">
      <c r="A443" s="72" t="s">
        <v>218</v>
      </c>
      <c r="B443" s="76" t="s">
        <v>60</v>
      </c>
      <c r="C443" s="76" t="s">
        <v>60</v>
      </c>
      <c r="D443" s="93" t="s">
        <v>442</v>
      </c>
      <c r="E443" s="32"/>
      <c r="F443" s="34">
        <f t="shared" ref="F443:U445" si="705">F444</f>
        <v>1114</v>
      </c>
      <c r="G443" s="34">
        <f t="shared" si="705"/>
        <v>1280</v>
      </c>
      <c r="H443" s="34">
        <f t="shared" si="705"/>
        <v>0</v>
      </c>
      <c r="I443" s="34">
        <f t="shared" si="705"/>
        <v>0</v>
      </c>
      <c r="J443" s="34">
        <f t="shared" si="705"/>
        <v>1114</v>
      </c>
      <c r="K443" s="34"/>
      <c r="L443" s="34">
        <f t="shared" si="705"/>
        <v>1280</v>
      </c>
      <c r="M443" s="34">
        <f t="shared" si="705"/>
        <v>0</v>
      </c>
      <c r="N443" s="34">
        <f t="shared" si="705"/>
        <v>0</v>
      </c>
      <c r="O443" s="34">
        <f t="shared" si="705"/>
        <v>0</v>
      </c>
      <c r="P443" s="34">
        <f t="shared" si="705"/>
        <v>1114</v>
      </c>
      <c r="Q443" s="34">
        <f t="shared" si="705"/>
        <v>0</v>
      </c>
      <c r="R443" s="34">
        <f t="shared" si="705"/>
        <v>1280</v>
      </c>
      <c r="S443" s="34">
        <f t="shared" si="705"/>
        <v>0</v>
      </c>
      <c r="T443" s="34">
        <f t="shared" si="705"/>
        <v>0</v>
      </c>
      <c r="U443" s="34">
        <f t="shared" si="705"/>
        <v>0</v>
      </c>
      <c r="V443" s="34">
        <f t="shared" si="702"/>
        <v>1114</v>
      </c>
      <c r="W443" s="34">
        <f t="shared" si="702"/>
        <v>0</v>
      </c>
      <c r="X443" s="34">
        <f t="shared" si="702"/>
        <v>1280</v>
      </c>
      <c r="Y443" s="34">
        <f t="shared" si="702"/>
        <v>0</v>
      </c>
      <c r="Z443" s="34">
        <f t="shared" si="702"/>
        <v>0</v>
      </c>
      <c r="AA443" s="34">
        <f t="shared" si="702"/>
        <v>0</v>
      </c>
      <c r="AB443" s="34">
        <f t="shared" si="703"/>
        <v>1114</v>
      </c>
      <c r="AC443" s="34">
        <f t="shared" si="703"/>
        <v>0</v>
      </c>
      <c r="AD443" s="34">
        <f t="shared" si="703"/>
        <v>1280</v>
      </c>
      <c r="AE443" s="34">
        <f t="shared" si="703"/>
        <v>0</v>
      </c>
      <c r="AF443" s="34">
        <f t="shared" si="703"/>
        <v>0</v>
      </c>
      <c r="AG443" s="34">
        <f t="shared" si="703"/>
        <v>0</v>
      </c>
      <c r="AH443" s="34">
        <f t="shared" si="703"/>
        <v>1114</v>
      </c>
      <c r="AI443" s="34">
        <f t="shared" si="703"/>
        <v>0</v>
      </c>
      <c r="AJ443" s="34">
        <f t="shared" si="703"/>
        <v>1280</v>
      </c>
      <c r="AK443" s="108">
        <f t="shared" si="703"/>
        <v>0</v>
      </c>
      <c r="AL443" s="108">
        <f t="shared" si="703"/>
        <v>0</v>
      </c>
      <c r="AM443" s="108">
        <f t="shared" si="703"/>
        <v>0</v>
      </c>
      <c r="AN443" s="34">
        <f t="shared" si="704"/>
        <v>1114</v>
      </c>
      <c r="AO443" s="34">
        <f t="shared" si="704"/>
        <v>0</v>
      </c>
      <c r="AP443" s="34">
        <f t="shared" si="704"/>
        <v>1280</v>
      </c>
      <c r="AQ443" s="108">
        <f t="shared" si="704"/>
        <v>0</v>
      </c>
      <c r="AR443" s="108">
        <f t="shared" si="704"/>
        <v>0</v>
      </c>
      <c r="AS443" s="108">
        <f t="shared" si="704"/>
        <v>0</v>
      </c>
      <c r="AT443" s="34">
        <f t="shared" si="704"/>
        <v>1114</v>
      </c>
      <c r="AU443" s="34">
        <f t="shared" si="704"/>
        <v>0</v>
      </c>
      <c r="AV443" s="34">
        <f t="shared" si="704"/>
        <v>1280</v>
      </c>
    </row>
    <row r="444" spans="1:48" s="9" customFormat="1" ht="49.5">
      <c r="A444" s="72" t="s">
        <v>126</v>
      </c>
      <c r="B444" s="76" t="s">
        <v>60</v>
      </c>
      <c r="C444" s="76" t="s">
        <v>60</v>
      </c>
      <c r="D444" s="93" t="s">
        <v>443</v>
      </c>
      <c r="E444" s="32"/>
      <c r="F444" s="34">
        <f t="shared" si="705"/>
        <v>1114</v>
      </c>
      <c r="G444" s="34">
        <f t="shared" si="705"/>
        <v>1280</v>
      </c>
      <c r="H444" s="34">
        <f t="shared" si="705"/>
        <v>0</v>
      </c>
      <c r="I444" s="34">
        <f t="shared" si="705"/>
        <v>0</v>
      </c>
      <c r="J444" s="34">
        <f t="shared" si="705"/>
        <v>1114</v>
      </c>
      <c r="K444" s="34"/>
      <c r="L444" s="34">
        <f t="shared" si="705"/>
        <v>1280</v>
      </c>
      <c r="M444" s="34">
        <f t="shared" si="705"/>
        <v>0</v>
      </c>
      <c r="N444" s="34">
        <f t="shared" si="705"/>
        <v>0</v>
      </c>
      <c r="O444" s="34">
        <f t="shared" si="705"/>
        <v>0</v>
      </c>
      <c r="P444" s="34">
        <f t="shared" si="705"/>
        <v>1114</v>
      </c>
      <c r="Q444" s="34">
        <f t="shared" si="705"/>
        <v>0</v>
      </c>
      <c r="R444" s="34">
        <f t="shared" si="705"/>
        <v>1280</v>
      </c>
      <c r="S444" s="34">
        <f t="shared" si="702"/>
        <v>0</v>
      </c>
      <c r="T444" s="34">
        <f t="shared" si="702"/>
        <v>0</v>
      </c>
      <c r="U444" s="34">
        <f t="shared" si="702"/>
        <v>0</v>
      </c>
      <c r="V444" s="34">
        <f t="shared" si="702"/>
        <v>1114</v>
      </c>
      <c r="W444" s="34">
        <f t="shared" si="702"/>
        <v>0</v>
      </c>
      <c r="X444" s="34">
        <f t="shared" si="702"/>
        <v>1280</v>
      </c>
      <c r="Y444" s="34">
        <f t="shared" si="703"/>
        <v>0</v>
      </c>
      <c r="Z444" s="34">
        <f t="shared" si="703"/>
        <v>0</v>
      </c>
      <c r="AA444" s="34">
        <f t="shared" si="703"/>
        <v>0</v>
      </c>
      <c r="AB444" s="34">
        <f t="shared" si="703"/>
        <v>1114</v>
      </c>
      <c r="AC444" s="34">
        <f t="shared" si="703"/>
        <v>0</v>
      </c>
      <c r="AD444" s="34">
        <f t="shared" si="703"/>
        <v>1280</v>
      </c>
      <c r="AE444" s="34">
        <f t="shared" si="703"/>
        <v>0</v>
      </c>
      <c r="AF444" s="34">
        <f t="shared" si="703"/>
        <v>0</v>
      </c>
      <c r="AG444" s="34">
        <f t="shared" si="703"/>
        <v>0</v>
      </c>
      <c r="AH444" s="34">
        <f t="shared" si="703"/>
        <v>1114</v>
      </c>
      <c r="AI444" s="34">
        <f t="shared" si="703"/>
        <v>0</v>
      </c>
      <c r="AJ444" s="34">
        <f t="shared" si="703"/>
        <v>1280</v>
      </c>
      <c r="AK444" s="108">
        <f t="shared" si="703"/>
        <v>0</v>
      </c>
      <c r="AL444" s="108">
        <f t="shared" si="703"/>
        <v>0</v>
      </c>
      <c r="AM444" s="108">
        <f t="shared" si="703"/>
        <v>0</v>
      </c>
      <c r="AN444" s="34">
        <f t="shared" si="704"/>
        <v>1114</v>
      </c>
      <c r="AO444" s="34">
        <f t="shared" si="704"/>
        <v>0</v>
      </c>
      <c r="AP444" s="34">
        <f t="shared" si="704"/>
        <v>1280</v>
      </c>
      <c r="AQ444" s="108">
        <f t="shared" si="704"/>
        <v>0</v>
      </c>
      <c r="AR444" s="108">
        <f t="shared" si="704"/>
        <v>0</v>
      </c>
      <c r="AS444" s="108">
        <f t="shared" si="704"/>
        <v>0</v>
      </c>
      <c r="AT444" s="34">
        <f t="shared" si="704"/>
        <v>1114</v>
      </c>
      <c r="AU444" s="34">
        <f t="shared" si="704"/>
        <v>0</v>
      </c>
      <c r="AV444" s="34">
        <f t="shared" si="704"/>
        <v>1280</v>
      </c>
    </row>
    <row r="445" spans="1:48" s="9" customFormat="1" ht="49.5">
      <c r="A445" s="72" t="s">
        <v>82</v>
      </c>
      <c r="B445" s="76" t="s">
        <v>60</v>
      </c>
      <c r="C445" s="76" t="s">
        <v>60</v>
      </c>
      <c r="D445" s="93" t="s">
        <v>443</v>
      </c>
      <c r="E445" s="32" t="s">
        <v>83</v>
      </c>
      <c r="F445" s="34">
        <f t="shared" si="705"/>
        <v>1114</v>
      </c>
      <c r="G445" s="34">
        <f t="shared" si="705"/>
        <v>1280</v>
      </c>
      <c r="H445" s="34">
        <f t="shared" si="705"/>
        <v>0</v>
      </c>
      <c r="I445" s="34">
        <f t="shared" si="705"/>
        <v>0</v>
      </c>
      <c r="J445" s="34">
        <f t="shared" si="705"/>
        <v>1114</v>
      </c>
      <c r="K445" s="34"/>
      <c r="L445" s="34">
        <f t="shared" si="705"/>
        <v>1280</v>
      </c>
      <c r="M445" s="34">
        <f t="shared" si="705"/>
        <v>0</v>
      </c>
      <c r="N445" s="34">
        <f t="shared" si="705"/>
        <v>0</v>
      </c>
      <c r="O445" s="34">
        <f t="shared" si="705"/>
        <v>0</v>
      </c>
      <c r="P445" s="34">
        <f t="shared" si="705"/>
        <v>1114</v>
      </c>
      <c r="Q445" s="34">
        <f t="shared" si="705"/>
        <v>0</v>
      </c>
      <c r="R445" s="34">
        <f t="shared" si="705"/>
        <v>1280</v>
      </c>
      <c r="S445" s="34">
        <f t="shared" si="702"/>
        <v>0</v>
      </c>
      <c r="T445" s="34">
        <f t="shared" si="702"/>
        <v>0</v>
      </c>
      <c r="U445" s="34">
        <f t="shared" si="702"/>
        <v>0</v>
      </c>
      <c r="V445" s="34">
        <f t="shared" si="702"/>
        <v>1114</v>
      </c>
      <c r="W445" s="34">
        <f t="shared" si="702"/>
        <v>0</v>
      </c>
      <c r="X445" s="34">
        <f t="shared" si="702"/>
        <v>1280</v>
      </c>
      <c r="Y445" s="34">
        <f t="shared" si="703"/>
        <v>0</v>
      </c>
      <c r="Z445" s="34">
        <f t="shared" si="703"/>
        <v>0</v>
      </c>
      <c r="AA445" s="34">
        <f t="shared" si="703"/>
        <v>0</v>
      </c>
      <c r="AB445" s="34">
        <f t="shared" si="703"/>
        <v>1114</v>
      </c>
      <c r="AC445" s="34">
        <f t="shared" si="703"/>
        <v>0</v>
      </c>
      <c r="AD445" s="34">
        <f t="shared" si="703"/>
        <v>1280</v>
      </c>
      <c r="AE445" s="34">
        <f t="shared" si="703"/>
        <v>0</v>
      </c>
      <c r="AF445" s="34">
        <f t="shared" si="703"/>
        <v>0</v>
      </c>
      <c r="AG445" s="34">
        <f t="shared" si="703"/>
        <v>0</v>
      </c>
      <c r="AH445" s="34">
        <f t="shared" si="703"/>
        <v>1114</v>
      </c>
      <c r="AI445" s="34">
        <f t="shared" si="703"/>
        <v>0</v>
      </c>
      <c r="AJ445" s="34">
        <f t="shared" si="703"/>
        <v>1280</v>
      </c>
      <c r="AK445" s="108">
        <f t="shared" si="703"/>
        <v>0</v>
      </c>
      <c r="AL445" s="108">
        <f t="shared" si="703"/>
        <v>0</v>
      </c>
      <c r="AM445" s="108">
        <f t="shared" si="703"/>
        <v>0</v>
      </c>
      <c r="AN445" s="34">
        <f t="shared" si="704"/>
        <v>1114</v>
      </c>
      <c r="AO445" s="34">
        <f t="shared" si="704"/>
        <v>0</v>
      </c>
      <c r="AP445" s="34">
        <f t="shared" si="704"/>
        <v>1280</v>
      </c>
      <c r="AQ445" s="108">
        <f t="shared" si="704"/>
        <v>0</v>
      </c>
      <c r="AR445" s="108">
        <f t="shared" si="704"/>
        <v>0</v>
      </c>
      <c r="AS445" s="108">
        <f t="shared" si="704"/>
        <v>0</v>
      </c>
      <c r="AT445" s="34">
        <f t="shared" si="704"/>
        <v>1114</v>
      </c>
      <c r="AU445" s="34">
        <f t="shared" si="704"/>
        <v>0</v>
      </c>
      <c r="AV445" s="34">
        <f t="shared" si="704"/>
        <v>1280</v>
      </c>
    </row>
    <row r="446" spans="1:48" s="9" customFormat="1" ht="16.5">
      <c r="A446" s="31" t="s">
        <v>184</v>
      </c>
      <c r="B446" s="76" t="s">
        <v>60</v>
      </c>
      <c r="C446" s="76" t="s">
        <v>60</v>
      </c>
      <c r="D446" s="93" t="s">
        <v>443</v>
      </c>
      <c r="E446" s="32">
        <v>610</v>
      </c>
      <c r="F446" s="34">
        <v>1114</v>
      </c>
      <c r="G446" s="34">
        <v>1280</v>
      </c>
      <c r="H446" s="34"/>
      <c r="I446" s="34"/>
      <c r="J446" s="34">
        <f>F446+H446</f>
        <v>1114</v>
      </c>
      <c r="K446" s="34"/>
      <c r="L446" s="34">
        <f>G446+I446</f>
        <v>1280</v>
      </c>
      <c r="M446" s="89"/>
      <c r="N446" s="89"/>
      <c r="O446" s="89"/>
      <c r="P446" s="34">
        <f>J446+M446</f>
        <v>1114</v>
      </c>
      <c r="Q446" s="34">
        <f>K446+N446</f>
        <v>0</v>
      </c>
      <c r="R446" s="34">
        <f>L446+O446</f>
        <v>1280</v>
      </c>
      <c r="S446" s="89"/>
      <c r="T446" s="89"/>
      <c r="U446" s="89"/>
      <c r="V446" s="34">
        <f>P446+S446</f>
        <v>1114</v>
      </c>
      <c r="W446" s="34">
        <f>Q446+T446</f>
        <v>0</v>
      </c>
      <c r="X446" s="34">
        <f>R446+U446</f>
        <v>1280</v>
      </c>
      <c r="Y446" s="89"/>
      <c r="Z446" s="89"/>
      <c r="AA446" s="89"/>
      <c r="AB446" s="34">
        <f>V446+Y446</f>
        <v>1114</v>
      </c>
      <c r="AC446" s="34">
        <f>W446+Z446</f>
        <v>0</v>
      </c>
      <c r="AD446" s="34">
        <f>X446+AA446</f>
        <v>1280</v>
      </c>
      <c r="AE446" s="89"/>
      <c r="AF446" s="89"/>
      <c r="AG446" s="89"/>
      <c r="AH446" s="34">
        <f>AB446+AE446</f>
        <v>1114</v>
      </c>
      <c r="AI446" s="34">
        <f>AC446+AF446</f>
        <v>0</v>
      </c>
      <c r="AJ446" s="34">
        <f>AD446+AG446</f>
        <v>1280</v>
      </c>
      <c r="AK446" s="118"/>
      <c r="AL446" s="118"/>
      <c r="AM446" s="118"/>
      <c r="AN446" s="34">
        <f>AH446+AK446</f>
        <v>1114</v>
      </c>
      <c r="AO446" s="34">
        <f>AI446+AL446</f>
        <v>0</v>
      </c>
      <c r="AP446" s="34">
        <f>AJ446+AM446</f>
        <v>1280</v>
      </c>
      <c r="AQ446" s="118"/>
      <c r="AR446" s="118"/>
      <c r="AS446" s="118"/>
      <c r="AT446" s="34">
        <f>AN446+AQ446</f>
        <v>1114</v>
      </c>
      <c r="AU446" s="34">
        <f>AO446+AR446</f>
        <v>0</v>
      </c>
      <c r="AV446" s="34">
        <f>AP446+AS446</f>
        <v>1280</v>
      </c>
    </row>
    <row r="447" spans="1:48">
      <c r="A447" s="45"/>
      <c r="B447" s="46"/>
      <c r="C447" s="46"/>
      <c r="D447" s="47"/>
      <c r="E447" s="46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  <c r="AA447" s="22"/>
      <c r="AB447" s="22"/>
      <c r="AC447" s="22"/>
      <c r="AD447" s="22"/>
      <c r="AE447" s="22"/>
      <c r="AF447" s="22"/>
      <c r="AG447" s="22"/>
      <c r="AH447" s="22"/>
      <c r="AI447" s="22"/>
      <c r="AJ447" s="22"/>
      <c r="AK447" s="115"/>
      <c r="AL447" s="115"/>
      <c r="AM447" s="115"/>
      <c r="AN447" s="22"/>
      <c r="AO447" s="22"/>
      <c r="AP447" s="22"/>
      <c r="AQ447" s="115"/>
      <c r="AR447" s="115"/>
      <c r="AS447" s="115"/>
      <c r="AT447" s="22"/>
      <c r="AU447" s="22"/>
      <c r="AV447" s="22"/>
    </row>
    <row r="448" spans="1:48" s="5" customFormat="1" ht="40.5">
      <c r="A448" s="49" t="s">
        <v>31</v>
      </c>
      <c r="B448" s="24" t="s">
        <v>32</v>
      </c>
      <c r="C448" s="24"/>
      <c r="D448" s="25"/>
      <c r="E448" s="24"/>
      <c r="F448" s="50">
        <f t="shared" ref="F448:G448" si="706">F450+F457</f>
        <v>3448</v>
      </c>
      <c r="G448" s="50">
        <f t="shared" si="706"/>
        <v>3448</v>
      </c>
      <c r="H448" s="50">
        <f t="shared" ref="H448:L448" si="707">H450+H457</f>
        <v>0</v>
      </c>
      <c r="I448" s="50">
        <f t="shared" si="707"/>
        <v>0</v>
      </c>
      <c r="J448" s="50">
        <f t="shared" si="707"/>
        <v>3448</v>
      </c>
      <c r="K448" s="50"/>
      <c r="L448" s="50">
        <f t="shared" si="707"/>
        <v>3448</v>
      </c>
      <c r="M448" s="50">
        <f t="shared" ref="M448:R448" si="708">M450+M457</f>
        <v>0</v>
      </c>
      <c r="N448" s="50">
        <f t="shared" si="708"/>
        <v>0</v>
      </c>
      <c r="O448" s="50">
        <f t="shared" si="708"/>
        <v>0</v>
      </c>
      <c r="P448" s="50">
        <f t="shared" si="708"/>
        <v>3448</v>
      </c>
      <c r="Q448" s="50">
        <f t="shared" si="708"/>
        <v>0</v>
      </c>
      <c r="R448" s="50">
        <f t="shared" si="708"/>
        <v>3448</v>
      </c>
      <c r="S448" s="50">
        <f t="shared" ref="S448:X448" si="709">S450+S457</f>
        <v>0</v>
      </c>
      <c r="T448" s="50">
        <f t="shared" si="709"/>
        <v>0</v>
      </c>
      <c r="U448" s="50">
        <f t="shared" si="709"/>
        <v>0</v>
      </c>
      <c r="V448" s="50">
        <f t="shared" si="709"/>
        <v>3448</v>
      </c>
      <c r="W448" s="50">
        <f t="shared" si="709"/>
        <v>0</v>
      </c>
      <c r="X448" s="50">
        <f t="shared" si="709"/>
        <v>3448</v>
      </c>
      <c r="Y448" s="50">
        <f t="shared" ref="Y448:AD448" si="710">Y450+Y457</f>
        <v>0</v>
      </c>
      <c r="Z448" s="50">
        <f t="shared" si="710"/>
        <v>0</v>
      </c>
      <c r="AA448" s="50">
        <f t="shared" si="710"/>
        <v>0</v>
      </c>
      <c r="AB448" s="50">
        <f t="shared" si="710"/>
        <v>3448</v>
      </c>
      <c r="AC448" s="50">
        <f t="shared" si="710"/>
        <v>0</v>
      </c>
      <c r="AD448" s="50">
        <f t="shared" si="710"/>
        <v>3448</v>
      </c>
      <c r="AE448" s="50">
        <f t="shared" ref="AE448:AJ448" si="711">AE450+AE457</f>
        <v>0</v>
      </c>
      <c r="AF448" s="50">
        <f t="shared" si="711"/>
        <v>0</v>
      </c>
      <c r="AG448" s="50">
        <f t="shared" si="711"/>
        <v>0</v>
      </c>
      <c r="AH448" s="50">
        <f t="shared" si="711"/>
        <v>3448</v>
      </c>
      <c r="AI448" s="50">
        <f t="shared" si="711"/>
        <v>0</v>
      </c>
      <c r="AJ448" s="50">
        <f t="shared" si="711"/>
        <v>3448</v>
      </c>
      <c r="AK448" s="132">
        <f t="shared" ref="AK448:AP448" si="712">AK450+AK457</f>
        <v>0</v>
      </c>
      <c r="AL448" s="132">
        <f t="shared" si="712"/>
        <v>0</v>
      </c>
      <c r="AM448" s="132">
        <f t="shared" si="712"/>
        <v>0</v>
      </c>
      <c r="AN448" s="50">
        <f t="shared" si="712"/>
        <v>3448</v>
      </c>
      <c r="AO448" s="50">
        <f t="shared" si="712"/>
        <v>0</v>
      </c>
      <c r="AP448" s="50">
        <f t="shared" si="712"/>
        <v>3448</v>
      </c>
      <c r="AQ448" s="132">
        <f t="shared" ref="AQ448:AV448" si="713">AQ450+AQ457</f>
        <v>0</v>
      </c>
      <c r="AR448" s="132">
        <f t="shared" si="713"/>
        <v>0</v>
      </c>
      <c r="AS448" s="132">
        <f t="shared" si="713"/>
        <v>0</v>
      </c>
      <c r="AT448" s="50">
        <f t="shared" si="713"/>
        <v>3448</v>
      </c>
      <c r="AU448" s="50">
        <f t="shared" si="713"/>
        <v>0</v>
      </c>
      <c r="AV448" s="50">
        <f t="shared" si="713"/>
        <v>3448</v>
      </c>
    </row>
    <row r="449" spans="1:48" s="5" customFormat="1" ht="20.25">
      <c r="A449" s="49"/>
      <c r="B449" s="24"/>
      <c r="C449" s="24"/>
      <c r="D449" s="25"/>
      <c r="E449" s="24"/>
      <c r="F449" s="66"/>
      <c r="G449" s="66"/>
      <c r="H449" s="66"/>
      <c r="I449" s="66"/>
      <c r="J449" s="66"/>
      <c r="K449" s="66"/>
      <c r="L449" s="66"/>
      <c r="M449" s="66"/>
      <c r="N449" s="66"/>
      <c r="O449" s="66"/>
      <c r="P449" s="66"/>
      <c r="Q449" s="66"/>
      <c r="R449" s="66"/>
      <c r="S449" s="66"/>
      <c r="T449" s="66"/>
      <c r="U449" s="66"/>
      <c r="V449" s="66"/>
      <c r="W449" s="66"/>
      <c r="X449" s="66"/>
      <c r="Y449" s="66"/>
      <c r="Z449" s="66"/>
      <c r="AA449" s="66"/>
      <c r="AB449" s="66"/>
      <c r="AC449" s="66"/>
      <c r="AD449" s="66"/>
      <c r="AE449" s="66"/>
      <c r="AF449" s="66"/>
      <c r="AG449" s="66"/>
      <c r="AH449" s="66"/>
      <c r="AI449" s="66"/>
      <c r="AJ449" s="66"/>
      <c r="AK449" s="135"/>
      <c r="AL449" s="135"/>
      <c r="AM449" s="135"/>
      <c r="AN449" s="66"/>
      <c r="AO449" s="66"/>
      <c r="AP449" s="66"/>
      <c r="AQ449" s="135"/>
      <c r="AR449" s="135"/>
      <c r="AS449" s="135"/>
      <c r="AT449" s="66"/>
      <c r="AU449" s="66"/>
      <c r="AV449" s="66"/>
    </row>
    <row r="450" spans="1:48" s="5" customFormat="1" ht="37.5">
      <c r="A450" s="38" t="s">
        <v>69</v>
      </c>
      <c r="B450" s="28" t="s">
        <v>58</v>
      </c>
      <c r="C450" s="28" t="s">
        <v>49</v>
      </c>
      <c r="D450" s="25"/>
      <c r="E450" s="24"/>
      <c r="F450" s="30">
        <f t="shared" ref="F450:U454" si="714">F451</f>
        <v>50</v>
      </c>
      <c r="G450" s="30">
        <f t="shared" si="714"/>
        <v>50</v>
      </c>
      <c r="H450" s="30">
        <f t="shared" si="714"/>
        <v>0</v>
      </c>
      <c r="I450" s="30">
        <f t="shared" si="714"/>
        <v>0</v>
      </c>
      <c r="J450" s="30">
        <f t="shared" si="714"/>
        <v>50</v>
      </c>
      <c r="K450" s="30"/>
      <c r="L450" s="30">
        <f t="shared" si="714"/>
        <v>50</v>
      </c>
      <c r="M450" s="30">
        <f t="shared" si="714"/>
        <v>0</v>
      </c>
      <c r="N450" s="30">
        <f t="shared" si="714"/>
        <v>0</v>
      </c>
      <c r="O450" s="30">
        <f t="shared" si="714"/>
        <v>0</v>
      </c>
      <c r="P450" s="30">
        <f t="shared" si="714"/>
        <v>50</v>
      </c>
      <c r="Q450" s="30">
        <f t="shared" si="714"/>
        <v>0</v>
      </c>
      <c r="R450" s="30">
        <f t="shared" si="714"/>
        <v>50</v>
      </c>
      <c r="S450" s="30">
        <f t="shared" si="714"/>
        <v>0</v>
      </c>
      <c r="T450" s="30">
        <f t="shared" si="714"/>
        <v>0</v>
      </c>
      <c r="U450" s="30">
        <f t="shared" si="714"/>
        <v>0</v>
      </c>
      <c r="V450" s="30">
        <f t="shared" ref="S450:AH454" si="715">V451</f>
        <v>50</v>
      </c>
      <c r="W450" s="30">
        <f t="shared" si="715"/>
        <v>0</v>
      </c>
      <c r="X450" s="30">
        <f t="shared" si="715"/>
        <v>50</v>
      </c>
      <c r="Y450" s="30">
        <f t="shared" si="715"/>
        <v>0</v>
      </c>
      <c r="Z450" s="30">
        <f t="shared" si="715"/>
        <v>0</v>
      </c>
      <c r="AA450" s="30">
        <f t="shared" si="715"/>
        <v>0</v>
      </c>
      <c r="AB450" s="30">
        <f t="shared" si="715"/>
        <v>50</v>
      </c>
      <c r="AC450" s="30">
        <f t="shared" si="715"/>
        <v>0</v>
      </c>
      <c r="AD450" s="30">
        <f t="shared" si="715"/>
        <v>50</v>
      </c>
      <c r="AE450" s="30">
        <f t="shared" si="715"/>
        <v>0</v>
      </c>
      <c r="AF450" s="30">
        <f t="shared" si="715"/>
        <v>0</v>
      </c>
      <c r="AG450" s="30">
        <f t="shared" si="715"/>
        <v>0</v>
      </c>
      <c r="AH450" s="30">
        <f t="shared" si="715"/>
        <v>50</v>
      </c>
      <c r="AI450" s="30">
        <f t="shared" ref="AH450:AV454" si="716">AI451</f>
        <v>0</v>
      </c>
      <c r="AJ450" s="30">
        <f t="shared" si="716"/>
        <v>50</v>
      </c>
      <c r="AK450" s="107">
        <f t="shared" si="716"/>
        <v>0</v>
      </c>
      <c r="AL450" s="107">
        <f t="shared" si="716"/>
        <v>0</v>
      </c>
      <c r="AM450" s="107">
        <f t="shared" si="716"/>
        <v>0</v>
      </c>
      <c r="AN450" s="30">
        <f t="shared" si="716"/>
        <v>50</v>
      </c>
      <c r="AO450" s="30">
        <f t="shared" si="716"/>
        <v>0</v>
      </c>
      <c r="AP450" s="30">
        <f t="shared" si="716"/>
        <v>50</v>
      </c>
      <c r="AQ450" s="107">
        <f t="shared" si="716"/>
        <v>0</v>
      </c>
      <c r="AR450" s="107">
        <f t="shared" si="716"/>
        <v>0</v>
      </c>
      <c r="AS450" s="107">
        <f t="shared" si="716"/>
        <v>0</v>
      </c>
      <c r="AT450" s="30">
        <f t="shared" si="716"/>
        <v>50</v>
      </c>
      <c r="AU450" s="30">
        <f t="shared" si="716"/>
        <v>0</v>
      </c>
      <c r="AV450" s="30">
        <f t="shared" si="716"/>
        <v>50</v>
      </c>
    </row>
    <row r="451" spans="1:48" s="5" customFormat="1" ht="50.25">
      <c r="A451" s="31" t="s">
        <v>483</v>
      </c>
      <c r="B451" s="76" t="s">
        <v>58</v>
      </c>
      <c r="C451" s="76" t="s">
        <v>49</v>
      </c>
      <c r="D451" s="52" t="s">
        <v>399</v>
      </c>
      <c r="E451" s="32"/>
      <c r="F451" s="34">
        <f t="shared" si="714"/>
        <v>50</v>
      </c>
      <c r="G451" s="34">
        <f t="shared" si="714"/>
        <v>50</v>
      </c>
      <c r="H451" s="34">
        <f t="shared" si="714"/>
        <v>0</v>
      </c>
      <c r="I451" s="34">
        <f t="shared" si="714"/>
        <v>0</v>
      </c>
      <c r="J451" s="34">
        <f t="shared" si="714"/>
        <v>50</v>
      </c>
      <c r="K451" s="34"/>
      <c r="L451" s="34">
        <f t="shared" si="714"/>
        <v>50</v>
      </c>
      <c r="M451" s="34">
        <f t="shared" si="714"/>
        <v>0</v>
      </c>
      <c r="N451" s="34">
        <f t="shared" si="714"/>
        <v>0</v>
      </c>
      <c r="O451" s="34">
        <f t="shared" si="714"/>
        <v>0</v>
      </c>
      <c r="P451" s="34">
        <f t="shared" si="714"/>
        <v>50</v>
      </c>
      <c r="Q451" s="34">
        <f t="shared" si="714"/>
        <v>0</v>
      </c>
      <c r="R451" s="34">
        <f t="shared" si="714"/>
        <v>50</v>
      </c>
      <c r="S451" s="34">
        <f t="shared" si="715"/>
        <v>0</v>
      </c>
      <c r="T451" s="34">
        <f t="shared" si="715"/>
        <v>0</v>
      </c>
      <c r="U451" s="34">
        <f t="shared" si="715"/>
        <v>0</v>
      </c>
      <c r="V451" s="34">
        <f t="shared" si="715"/>
        <v>50</v>
      </c>
      <c r="W451" s="34">
        <f t="shared" si="715"/>
        <v>0</v>
      </c>
      <c r="X451" s="34">
        <f t="shared" si="715"/>
        <v>50</v>
      </c>
      <c r="Y451" s="34">
        <f t="shared" si="715"/>
        <v>0</v>
      </c>
      <c r="Z451" s="34">
        <f t="shared" si="715"/>
        <v>0</v>
      </c>
      <c r="AA451" s="34">
        <f t="shared" si="715"/>
        <v>0</v>
      </c>
      <c r="AB451" s="34">
        <f t="shared" si="715"/>
        <v>50</v>
      </c>
      <c r="AC451" s="34">
        <f t="shared" si="715"/>
        <v>0</v>
      </c>
      <c r="AD451" s="34">
        <f t="shared" si="715"/>
        <v>50</v>
      </c>
      <c r="AE451" s="34">
        <f t="shared" si="715"/>
        <v>0</v>
      </c>
      <c r="AF451" s="34">
        <f t="shared" si="715"/>
        <v>0</v>
      </c>
      <c r="AG451" s="34">
        <f t="shared" si="715"/>
        <v>0</v>
      </c>
      <c r="AH451" s="34">
        <f t="shared" si="716"/>
        <v>50</v>
      </c>
      <c r="AI451" s="34">
        <f t="shared" si="716"/>
        <v>0</v>
      </c>
      <c r="AJ451" s="34">
        <f t="shared" si="716"/>
        <v>50</v>
      </c>
      <c r="AK451" s="108">
        <f t="shared" si="716"/>
        <v>0</v>
      </c>
      <c r="AL451" s="108">
        <f t="shared" si="716"/>
        <v>0</v>
      </c>
      <c r="AM451" s="108">
        <f t="shared" si="716"/>
        <v>0</v>
      </c>
      <c r="AN451" s="34">
        <f t="shared" si="716"/>
        <v>50</v>
      </c>
      <c r="AO451" s="34">
        <f t="shared" si="716"/>
        <v>0</v>
      </c>
      <c r="AP451" s="34">
        <f t="shared" si="716"/>
        <v>50</v>
      </c>
      <c r="AQ451" s="108">
        <f t="shared" si="716"/>
        <v>0</v>
      </c>
      <c r="AR451" s="108">
        <f t="shared" si="716"/>
        <v>0</v>
      </c>
      <c r="AS451" s="108">
        <f t="shared" si="716"/>
        <v>0</v>
      </c>
      <c r="AT451" s="34">
        <f t="shared" si="716"/>
        <v>50</v>
      </c>
      <c r="AU451" s="34">
        <f t="shared" si="716"/>
        <v>0</v>
      </c>
      <c r="AV451" s="34">
        <f t="shared" si="716"/>
        <v>50</v>
      </c>
    </row>
    <row r="452" spans="1:48" s="5" customFormat="1" ht="19.5" customHeight="1">
      <c r="A452" s="72" t="s">
        <v>77</v>
      </c>
      <c r="B452" s="76" t="s">
        <v>58</v>
      </c>
      <c r="C452" s="76" t="s">
        <v>49</v>
      </c>
      <c r="D452" s="52" t="s">
        <v>400</v>
      </c>
      <c r="E452" s="32"/>
      <c r="F452" s="34">
        <f t="shared" si="714"/>
        <v>50</v>
      </c>
      <c r="G452" s="34">
        <f t="shared" si="714"/>
        <v>50</v>
      </c>
      <c r="H452" s="34">
        <f t="shared" si="714"/>
        <v>0</v>
      </c>
      <c r="I452" s="34">
        <f t="shared" si="714"/>
        <v>0</v>
      </c>
      <c r="J452" s="34">
        <f t="shared" si="714"/>
        <v>50</v>
      </c>
      <c r="K452" s="34"/>
      <c r="L452" s="34">
        <f t="shared" si="714"/>
        <v>50</v>
      </c>
      <c r="M452" s="34">
        <f t="shared" si="714"/>
        <v>0</v>
      </c>
      <c r="N452" s="34">
        <f t="shared" si="714"/>
        <v>0</v>
      </c>
      <c r="O452" s="34">
        <f t="shared" si="714"/>
        <v>0</v>
      </c>
      <c r="P452" s="34">
        <f t="shared" si="714"/>
        <v>50</v>
      </c>
      <c r="Q452" s="34">
        <f t="shared" si="714"/>
        <v>0</v>
      </c>
      <c r="R452" s="34">
        <f t="shared" si="714"/>
        <v>50</v>
      </c>
      <c r="S452" s="34">
        <f t="shared" si="715"/>
        <v>0</v>
      </c>
      <c r="T452" s="34">
        <f t="shared" si="715"/>
        <v>0</v>
      </c>
      <c r="U452" s="34">
        <f t="shared" si="715"/>
        <v>0</v>
      </c>
      <c r="V452" s="34">
        <f t="shared" si="715"/>
        <v>50</v>
      </c>
      <c r="W452" s="34">
        <f t="shared" si="715"/>
        <v>0</v>
      </c>
      <c r="X452" s="34">
        <f t="shared" si="715"/>
        <v>50</v>
      </c>
      <c r="Y452" s="34">
        <f t="shared" si="715"/>
        <v>0</v>
      </c>
      <c r="Z452" s="34">
        <f t="shared" si="715"/>
        <v>0</v>
      </c>
      <c r="AA452" s="34">
        <f t="shared" si="715"/>
        <v>0</v>
      </c>
      <c r="AB452" s="34">
        <f t="shared" si="715"/>
        <v>50</v>
      </c>
      <c r="AC452" s="34">
        <f t="shared" si="715"/>
        <v>0</v>
      </c>
      <c r="AD452" s="34">
        <f t="shared" si="715"/>
        <v>50</v>
      </c>
      <c r="AE452" s="34">
        <f t="shared" si="715"/>
        <v>0</v>
      </c>
      <c r="AF452" s="34">
        <f t="shared" si="715"/>
        <v>0</v>
      </c>
      <c r="AG452" s="34">
        <f t="shared" si="715"/>
        <v>0</v>
      </c>
      <c r="AH452" s="34">
        <f t="shared" si="716"/>
        <v>50</v>
      </c>
      <c r="AI452" s="34">
        <f t="shared" si="716"/>
        <v>0</v>
      </c>
      <c r="AJ452" s="34">
        <f t="shared" si="716"/>
        <v>50</v>
      </c>
      <c r="AK452" s="108">
        <f t="shared" si="716"/>
        <v>0</v>
      </c>
      <c r="AL452" s="108">
        <f t="shared" si="716"/>
        <v>0</v>
      </c>
      <c r="AM452" s="108">
        <f t="shared" si="716"/>
        <v>0</v>
      </c>
      <c r="AN452" s="34">
        <f t="shared" si="716"/>
        <v>50</v>
      </c>
      <c r="AO452" s="34">
        <f t="shared" si="716"/>
        <v>0</v>
      </c>
      <c r="AP452" s="34">
        <f t="shared" si="716"/>
        <v>50</v>
      </c>
      <c r="AQ452" s="108">
        <f t="shared" si="716"/>
        <v>0</v>
      </c>
      <c r="AR452" s="108">
        <f t="shared" si="716"/>
        <v>0</v>
      </c>
      <c r="AS452" s="108">
        <f t="shared" si="716"/>
        <v>0</v>
      </c>
      <c r="AT452" s="34">
        <f t="shared" si="716"/>
        <v>50</v>
      </c>
      <c r="AU452" s="34">
        <f t="shared" si="716"/>
        <v>0</v>
      </c>
      <c r="AV452" s="34">
        <f t="shared" si="716"/>
        <v>50</v>
      </c>
    </row>
    <row r="453" spans="1:48" s="5" customFormat="1" ht="33.75">
      <c r="A453" s="31" t="s">
        <v>127</v>
      </c>
      <c r="B453" s="76" t="s">
        <v>58</v>
      </c>
      <c r="C453" s="76" t="s">
        <v>49</v>
      </c>
      <c r="D453" s="52" t="s">
        <v>409</v>
      </c>
      <c r="E453" s="32"/>
      <c r="F453" s="34">
        <f t="shared" si="714"/>
        <v>50</v>
      </c>
      <c r="G453" s="34">
        <f t="shared" si="714"/>
        <v>50</v>
      </c>
      <c r="H453" s="34">
        <f t="shared" si="714"/>
        <v>0</v>
      </c>
      <c r="I453" s="34">
        <f t="shared" si="714"/>
        <v>0</v>
      </c>
      <c r="J453" s="34">
        <f t="shared" si="714"/>
        <v>50</v>
      </c>
      <c r="K453" s="34"/>
      <c r="L453" s="34">
        <f t="shared" si="714"/>
        <v>50</v>
      </c>
      <c r="M453" s="34">
        <f t="shared" si="714"/>
        <v>0</v>
      </c>
      <c r="N453" s="34">
        <f t="shared" si="714"/>
        <v>0</v>
      </c>
      <c r="O453" s="34">
        <f t="shared" si="714"/>
        <v>0</v>
      </c>
      <c r="P453" s="34">
        <f t="shared" si="714"/>
        <v>50</v>
      </c>
      <c r="Q453" s="34">
        <f t="shared" si="714"/>
        <v>0</v>
      </c>
      <c r="R453" s="34">
        <f t="shared" si="714"/>
        <v>50</v>
      </c>
      <c r="S453" s="34">
        <f t="shared" si="715"/>
        <v>0</v>
      </c>
      <c r="T453" s="34">
        <f t="shared" si="715"/>
        <v>0</v>
      </c>
      <c r="U453" s="34">
        <f t="shared" si="715"/>
        <v>0</v>
      </c>
      <c r="V453" s="34">
        <f t="shared" si="715"/>
        <v>50</v>
      </c>
      <c r="W453" s="34">
        <f t="shared" si="715"/>
        <v>0</v>
      </c>
      <c r="X453" s="34">
        <f t="shared" si="715"/>
        <v>50</v>
      </c>
      <c r="Y453" s="34">
        <f t="shared" si="715"/>
        <v>0</v>
      </c>
      <c r="Z453" s="34">
        <f t="shared" si="715"/>
        <v>0</v>
      </c>
      <c r="AA453" s="34">
        <f t="shared" si="715"/>
        <v>0</v>
      </c>
      <c r="AB453" s="34">
        <f t="shared" si="715"/>
        <v>50</v>
      </c>
      <c r="AC453" s="34">
        <f t="shared" si="715"/>
        <v>0</v>
      </c>
      <c r="AD453" s="34">
        <f t="shared" si="715"/>
        <v>50</v>
      </c>
      <c r="AE453" s="34">
        <f t="shared" si="715"/>
        <v>0</v>
      </c>
      <c r="AF453" s="34">
        <f t="shared" si="715"/>
        <v>0</v>
      </c>
      <c r="AG453" s="34">
        <f t="shared" si="715"/>
        <v>0</v>
      </c>
      <c r="AH453" s="34">
        <f t="shared" si="716"/>
        <v>50</v>
      </c>
      <c r="AI453" s="34">
        <f t="shared" si="716"/>
        <v>0</v>
      </c>
      <c r="AJ453" s="34">
        <f t="shared" si="716"/>
        <v>50</v>
      </c>
      <c r="AK453" s="108">
        <f t="shared" si="716"/>
        <v>0</v>
      </c>
      <c r="AL453" s="108">
        <f t="shared" si="716"/>
        <v>0</v>
      </c>
      <c r="AM453" s="108">
        <f t="shared" si="716"/>
        <v>0</v>
      </c>
      <c r="AN453" s="34">
        <f t="shared" si="716"/>
        <v>50</v>
      </c>
      <c r="AO453" s="34">
        <f t="shared" si="716"/>
        <v>0</v>
      </c>
      <c r="AP453" s="34">
        <f t="shared" si="716"/>
        <v>50</v>
      </c>
      <c r="AQ453" s="108">
        <f t="shared" si="716"/>
        <v>0</v>
      </c>
      <c r="AR453" s="108">
        <f t="shared" si="716"/>
        <v>0</v>
      </c>
      <c r="AS453" s="108">
        <f t="shared" si="716"/>
        <v>0</v>
      </c>
      <c r="AT453" s="34">
        <f t="shared" si="716"/>
        <v>50</v>
      </c>
      <c r="AU453" s="34">
        <f t="shared" si="716"/>
        <v>0</v>
      </c>
      <c r="AV453" s="34">
        <f t="shared" si="716"/>
        <v>50</v>
      </c>
    </row>
    <row r="454" spans="1:48" s="5" customFormat="1" ht="33">
      <c r="A454" s="83" t="s">
        <v>437</v>
      </c>
      <c r="B454" s="76" t="s">
        <v>58</v>
      </c>
      <c r="C454" s="76" t="s">
        <v>49</v>
      </c>
      <c r="D454" s="52" t="s">
        <v>409</v>
      </c>
      <c r="E454" s="32" t="s">
        <v>79</v>
      </c>
      <c r="F454" s="34">
        <f t="shared" si="714"/>
        <v>50</v>
      </c>
      <c r="G454" s="34">
        <f t="shared" si="714"/>
        <v>50</v>
      </c>
      <c r="H454" s="34">
        <f t="shared" si="714"/>
        <v>0</v>
      </c>
      <c r="I454" s="34">
        <f t="shared" si="714"/>
        <v>0</v>
      </c>
      <c r="J454" s="34">
        <f t="shared" si="714"/>
        <v>50</v>
      </c>
      <c r="K454" s="34"/>
      <c r="L454" s="34">
        <f t="shared" si="714"/>
        <v>50</v>
      </c>
      <c r="M454" s="34">
        <f t="shared" si="714"/>
        <v>0</v>
      </c>
      <c r="N454" s="34">
        <f t="shared" si="714"/>
        <v>0</v>
      </c>
      <c r="O454" s="34">
        <f t="shared" si="714"/>
        <v>0</v>
      </c>
      <c r="P454" s="34">
        <f t="shared" si="714"/>
        <v>50</v>
      </c>
      <c r="Q454" s="34">
        <f t="shared" si="714"/>
        <v>0</v>
      </c>
      <c r="R454" s="34">
        <f t="shared" si="714"/>
        <v>50</v>
      </c>
      <c r="S454" s="34">
        <f t="shared" si="715"/>
        <v>0</v>
      </c>
      <c r="T454" s="34">
        <f t="shared" si="715"/>
        <v>0</v>
      </c>
      <c r="U454" s="34">
        <f t="shared" si="715"/>
        <v>0</v>
      </c>
      <c r="V454" s="34">
        <f t="shared" si="715"/>
        <v>50</v>
      </c>
      <c r="W454" s="34">
        <f t="shared" si="715"/>
        <v>0</v>
      </c>
      <c r="X454" s="34">
        <f t="shared" si="715"/>
        <v>50</v>
      </c>
      <c r="Y454" s="34">
        <f t="shared" si="715"/>
        <v>0</v>
      </c>
      <c r="Z454" s="34">
        <f t="shared" si="715"/>
        <v>0</v>
      </c>
      <c r="AA454" s="34">
        <f t="shared" si="715"/>
        <v>0</v>
      </c>
      <c r="AB454" s="34">
        <f t="shared" si="715"/>
        <v>50</v>
      </c>
      <c r="AC454" s="34">
        <f t="shared" si="715"/>
        <v>0</v>
      </c>
      <c r="AD454" s="34">
        <f t="shared" si="715"/>
        <v>50</v>
      </c>
      <c r="AE454" s="34">
        <f t="shared" si="715"/>
        <v>0</v>
      </c>
      <c r="AF454" s="34">
        <f t="shared" si="715"/>
        <v>0</v>
      </c>
      <c r="AG454" s="34">
        <f t="shared" si="715"/>
        <v>0</v>
      </c>
      <c r="AH454" s="34">
        <f t="shared" si="716"/>
        <v>50</v>
      </c>
      <c r="AI454" s="34">
        <f t="shared" si="716"/>
        <v>0</v>
      </c>
      <c r="AJ454" s="34">
        <f t="shared" si="716"/>
        <v>50</v>
      </c>
      <c r="AK454" s="108">
        <f t="shared" si="716"/>
        <v>0</v>
      </c>
      <c r="AL454" s="108">
        <f t="shared" si="716"/>
        <v>0</v>
      </c>
      <c r="AM454" s="108">
        <f t="shared" si="716"/>
        <v>0</v>
      </c>
      <c r="AN454" s="34">
        <f t="shared" si="716"/>
        <v>50</v>
      </c>
      <c r="AO454" s="34">
        <f t="shared" si="716"/>
        <v>0</v>
      </c>
      <c r="AP454" s="34">
        <f t="shared" si="716"/>
        <v>50</v>
      </c>
      <c r="AQ454" s="108">
        <f t="shared" si="716"/>
        <v>0</v>
      </c>
      <c r="AR454" s="108">
        <f t="shared" si="716"/>
        <v>0</v>
      </c>
      <c r="AS454" s="108">
        <f t="shared" si="716"/>
        <v>0</v>
      </c>
      <c r="AT454" s="34">
        <f t="shared" si="716"/>
        <v>50</v>
      </c>
      <c r="AU454" s="34">
        <f t="shared" si="716"/>
        <v>0</v>
      </c>
      <c r="AV454" s="34">
        <f t="shared" si="716"/>
        <v>50</v>
      </c>
    </row>
    <row r="455" spans="1:48" s="5" customFormat="1" ht="50.25">
      <c r="A455" s="42" t="s">
        <v>176</v>
      </c>
      <c r="B455" s="76" t="s">
        <v>58</v>
      </c>
      <c r="C455" s="76" t="s">
        <v>49</v>
      </c>
      <c r="D455" s="52" t="s">
        <v>409</v>
      </c>
      <c r="E455" s="32" t="s">
        <v>175</v>
      </c>
      <c r="F455" s="34">
        <v>50</v>
      </c>
      <c r="G455" s="34">
        <v>50</v>
      </c>
      <c r="H455" s="34"/>
      <c r="I455" s="34"/>
      <c r="J455" s="34">
        <f>F455+H455</f>
        <v>50</v>
      </c>
      <c r="K455" s="34"/>
      <c r="L455" s="34">
        <f>G455+I455</f>
        <v>50</v>
      </c>
      <c r="M455" s="85"/>
      <c r="N455" s="85"/>
      <c r="O455" s="85"/>
      <c r="P455" s="34">
        <f>J455+M455</f>
        <v>50</v>
      </c>
      <c r="Q455" s="34">
        <f>K455+N455</f>
        <v>0</v>
      </c>
      <c r="R455" s="34">
        <f>L455+O455</f>
        <v>50</v>
      </c>
      <c r="S455" s="85"/>
      <c r="T455" s="85"/>
      <c r="U455" s="85"/>
      <c r="V455" s="34">
        <f>P455+S455</f>
        <v>50</v>
      </c>
      <c r="W455" s="34">
        <f>Q455+T455</f>
        <v>0</v>
      </c>
      <c r="X455" s="34">
        <f>R455+U455</f>
        <v>50</v>
      </c>
      <c r="Y455" s="85"/>
      <c r="Z455" s="85"/>
      <c r="AA455" s="85"/>
      <c r="AB455" s="34">
        <f>V455+Y455</f>
        <v>50</v>
      </c>
      <c r="AC455" s="34">
        <f>W455+Z455</f>
        <v>0</v>
      </c>
      <c r="AD455" s="34">
        <f>X455+AA455</f>
        <v>50</v>
      </c>
      <c r="AE455" s="85"/>
      <c r="AF455" s="85"/>
      <c r="AG455" s="85"/>
      <c r="AH455" s="34">
        <f>AB455+AE455</f>
        <v>50</v>
      </c>
      <c r="AI455" s="34">
        <f>AC455+AF455</f>
        <v>0</v>
      </c>
      <c r="AJ455" s="34">
        <f>AD455+AG455</f>
        <v>50</v>
      </c>
      <c r="AK455" s="133"/>
      <c r="AL455" s="133"/>
      <c r="AM455" s="133"/>
      <c r="AN455" s="34">
        <f>AH455+AK455</f>
        <v>50</v>
      </c>
      <c r="AO455" s="34">
        <f>AI455+AL455</f>
        <v>0</v>
      </c>
      <c r="AP455" s="34">
        <f>AJ455+AM455</f>
        <v>50</v>
      </c>
      <c r="AQ455" s="133"/>
      <c r="AR455" s="133"/>
      <c r="AS455" s="133"/>
      <c r="AT455" s="34">
        <f>AN455+AQ455</f>
        <v>50</v>
      </c>
      <c r="AU455" s="34">
        <f>AO455+AR455</f>
        <v>0</v>
      </c>
      <c r="AV455" s="34">
        <f>AP455+AS455</f>
        <v>50</v>
      </c>
    </row>
    <row r="456" spans="1:48" s="5" customFormat="1" ht="20.25">
      <c r="A456" s="31"/>
      <c r="B456" s="32"/>
      <c r="C456" s="32"/>
      <c r="D456" s="32"/>
      <c r="E456" s="32"/>
      <c r="F456" s="85"/>
      <c r="G456" s="85"/>
      <c r="H456" s="85"/>
      <c r="I456" s="85"/>
      <c r="J456" s="85"/>
      <c r="K456" s="85"/>
      <c r="L456" s="85"/>
      <c r="M456" s="85"/>
      <c r="N456" s="85"/>
      <c r="O456" s="85"/>
      <c r="P456" s="85"/>
      <c r="Q456" s="85"/>
      <c r="R456" s="85"/>
      <c r="S456" s="85"/>
      <c r="T456" s="85"/>
      <c r="U456" s="85"/>
      <c r="V456" s="85"/>
      <c r="W456" s="85"/>
      <c r="X456" s="85"/>
      <c r="Y456" s="85"/>
      <c r="Z456" s="85"/>
      <c r="AA456" s="85"/>
      <c r="AB456" s="85"/>
      <c r="AC456" s="85"/>
      <c r="AD456" s="85"/>
      <c r="AE456" s="85"/>
      <c r="AF456" s="85"/>
      <c r="AG456" s="85"/>
      <c r="AH456" s="85"/>
      <c r="AI456" s="85"/>
      <c r="AJ456" s="85"/>
      <c r="AK456" s="133"/>
      <c r="AL456" s="133"/>
      <c r="AM456" s="133"/>
      <c r="AN456" s="85"/>
      <c r="AO456" s="85"/>
      <c r="AP456" s="85"/>
      <c r="AQ456" s="133"/>
      <c r="AR456" s="133"/>
      <c r="AS456" s="133"/>
      <c r="AT456" s="85"/>
      <c r="AU456" s="85"/>
      <c r="AV456" s="85"/>
    </row>
    <row r="457" spans="1:48" s="7" customFormat="1" ht="37.5">
      <c r="A457" s="38" t="s">
        <v>62</v>
      </c>
      <c r="B457" s="28" t="s">
        <v>58</v>
      </c>
      <c r="C457" s="28" t="s">
        <v>60</v>
      </c>
      <c r="D457" s="39"/>
      <c r="E457" s="28"/>
      <c r="F457" s="30">
        <f t="shared" ref="F457:U461" si="717">F458</f>
        <v>3398</v>
      </c>
      <c r="G457" s="30">
        <f t="shared" si="717"/>
        <v>3398</v>
      </c>
      <c r="H457" s="30">
        <f t="shared" si="717"/>
        <v>0</v>
      </c>
      <c r="I457" s="30">
        <f t="shared" si="717"/>
        <v>0</v>
      </c>
      <c r="J457" s="30">
        <f t="shared" si="717"/>
        <v>3398</v>
      </c>
      <c r="K457" s="30"/>
      <c r="L457" s="30">
        <f t="shared" si="717"/>
        <v>3398</v>
      </c>
      <c r="M457" s="30">
        <f t="shared" si="717"/>
        <v>0</v>
      </c>
      <c r="N457" s="30">
        <f t="shared" si="717"/>
        <v>0</v>
      </c>
      <c r="O457" s="30">
        <f t="shared" si="717"/>
        <v>0</v>
      </c>
      <c r="P457" s="30">
        <f t="shared" si="717"/>
        <v>3398</v>
      </c>
      <c r="Q457" s="30">
        <f t="shared" si="717"/>
        <v>0</v>
      </c>
      <c r="R457" s="30">
        <f t="shared" si="717"/>
        <v>3398</v>
      </c>
      <c r="S457" s="30">
        <f t="shared" si="717"/>
        <v>0</v>
      </c>
      <c r="T457" s="30">
        <f t="shared" si="717"/>
        <v>0</v>
      </c>
      <c r="U457" s="30">
        <f t="shared" si="717"/>
        <v>0</v>
      </c>
      <c r="V457" s="30">
        <f t="shared" ref="S457:AH461" si="718">V458</f>
        <v>3398</v>
      </c>
      <c r="W457" s="30">
        <f t="shared" si="718"/>
        <v>0</v>
      </c>
      <c r="X457" s="30">
        <f t="shared" si="718"/>
        <v>3398</v>
      </c>
      <c r="Y457" s="30">
        <f t="shared" si="718"/>
        <v>0</v>
      </c>
      <c r="Z457" s="30">
        <f t="shared" si="718"/>
        <v>0</v>
      </c>
      <c r="AA457" s="30">
        <f t="shared" si="718"/>
        <v>0</v>
      </c>
      <c r="AB457" s="30">
        <f t="shared" si="718"/>
        <v>3398</v>
      </c>
      <c r="AC457" s="30">
        <f t="shared" si="718"/>
        <v>0</v>
      </c>
      <c r="AD457" s="30">
        <f t="shared" si="718"/>
        <v>3398</v>
      </c>
      <c r="AE457" s="30">
        <f t="shared" si="718"/>
        <v>0</v>
      </c>
      <c r="AF457" s="30">
        <f t="shared" si="718"/>
        <v>0</v>
      </c>
      <c r="AG457" s="30">
        <f t="shared" si="718"/>
        <v>0</v>
      </c>
      <c r="AH457" s="30">
        <f t="shared" si="718"/>
        <v>3398</v>
      </c>
      <c r="AI457" s="30">
        <f t="shared" ref="AH457:AV461" si="719">AI458</f>
        <v>0</v>
      </c>
      <c r="AJ457" s="30">
        <f t="shared" si="719"/>
        <v>3398</v>
      </c>
      <c r="AK457" s="107">
        <f t="shared" si="719"/>
        <v>0</v>
      </c>
      <c r="AL457" s="107">
        <f t="shared" si="719"/>
        <v>0</v>
      </c>
      <c r="AM457" s="107">
        <f t="shared" si="719"/>
        <v>0</v>
      </c>
      <c r="AN457" s="30">
        <f t="shared" si="719"/>
        <v>3398</v>
      </c>
      <c r="AO457" s="30">
        <f t="shared" si="719"/>
        <v>0</v>
      </c>
      <c r="AP457" s="30">
        <f t="shared" si="719"/>
        <v>3398</v>
      </c>
      <c r="AQ457" s="107">
        <f t="shared" si="719"/>
        <v>0</v>
      </c>
      <c r="AR457" s="107">
        <f t="shared" si="719"/>
        <v>0</v>
      </c>
      <c r="AS457" s="107">
        <f t="shared" si="719"/>
        <v>0</v>
      </c>
      <c r="AT457" s="30">
        <f t="shared" si="719"/>
        <v>3398</v>
      </c>
      <c r="AU457" s="30">
        <f t="shared" si="719"/>
        <v>0</v>
      </c>
      <c r="AV457" s="30">
        <f t="shared" si="719"/>
        <v>3398</v>
      </c>
    </row>
    <row r="458" spans="1:48" s="9" customFormat="1" ht="20.25" customHeight="1">
      <c r="A458" s="72" t="s">
        <v>80</v>
      </c>
      <c r="B458" s="76" t="s">
        <v>58</v>
      </c>
      <c r="C458" s="76" t="s">
        <v>60</v>
      </c>
      <c r="D458" s="76" t="s">
        <v>248</v>
      </c>
      <c r="E458" s="32"/>
      <c r="F458" s="34">
        <f t="shared" si="717"/>
        <v>3398</v>
      </c>
      <c r="G458" s="34">
        <f t="shared" si="717"/>
        <v>3398</v>
      </c>
      <c r="H458" s="34">
        <f t="shared" si="717"/>
        <v>0</v>
      </c>
      <c r="I458" s="34">
        <f t="shared" si="717"/>
        <v>0</v>
      </c>
      <c r="J458" s="34">
        <f t="shared" si="717"/>
        <v>3398</v>
      </c>
      <c r="K458" s="34"/>
      <c r="L458" s="34">
        <f t="shared" si="717"/>
        <v>3398</v>
      </c>
      <c r="M458" s="34">
        <f t="shared" si="717"/>
        <v>0</v>
      </c>
      <c r="N458" s="34">
        <f t="shared" si="717"/>
        <v>0</v>
      </c>
      <c r="O458" s="34">
        <f t="shared" si="717"/>
        <v>0</v>
      </c>
      <c r="P458" s="34">
        <f t="shared" si="717"/>
        <v>3398</v>
      </c>
      <c r="Q458" s="34">
        <f t="shared" si="717"/>
        <v>0</v>
      </c>
      <c r="R458" s="34">
        <f t="shared" si="717"/>
        <v>3398</v>
      </c>
      <c r="S458" s="34">
        <f t="shared" si="718"/>
        <v>0</v>
      </c>
      <c r="T458" s="34">
        <f t="shared" si="718"/>
        <v>0</v>
      </c>
      <c r="U458" s="34">
        <f t="shared" si="718"/>
        <v>0</v>
      </c>
      <c r="V458" s="34">
        <f t="shared" si="718"/>
        <v>3398</v>
      </c>
      <c r="W458" s="34">
        <f t="shared" si="718"/>
        <v>0</v>
      </c>
      <c r="X458" s="34">
        <f t="shared" si="718"/>
        <v>3398</v>
      </c>
      <c r="Y458" s="34">
        <f t="shared" si="718"/>
        <v>0</v>
      </c>
      <c r="Z458" s="34">
        <f t="shared" si="718"/>
        <v>0</v>
      </c>
      <c r="AA458" s="34">
        <f t="shared" si="718"/>
        <v>0</v>
      </c>
      <c r="AB458" s="34">
        <f t="shared" si="718"/>
        <v>3398</v>
      </c>
      <c r="AC458" s="34">
        <f t="shared" si="718"/>
        <v>0</v>
      </c>
      <c r="AD458" s="34">
        <f t="shared" si="718"/>
        <v>3398</v>
      </c>
      <c r="AE458" s="34">
        <f t="shared" si="718"/>
        <v>0</v>
      </c>
      <c r="AF458" s="34">
        <f t="shared" si="718"/>
        <v>0</v>
      </c>
      <c r="AG458" s="34">
        <f t="shared" si="718"/>
        <v>0</v>
      </c>
      <c r="AH458" s="34">
        <f t="shared" si="719"/>
        <v>3398</v>
      </c>
      <c r="AI458" s="34">
        <f t="shared" si="719"/>
        <v>0</v>
      </c>
      <c r="AJ458" s="34">
        <f t="shared" si="719"/>
        <v>3398</v>
      </c>
      <c r="AK458" s="108">
        <f t="shared" si="719"/>
        <v>0</v>
      </c>
      <c r="AL458" s="108">
        <f t="shared" si="719"/>
        <v>0</v>
      </c>
      <c r="AM458" s="108">
        <f t="shared" si="719"/>
        <v>0</v>
      </c>
      <c r="AN458" s="34">
        <f t="shared" si="719"/>
        <v>3398</v>
      </c>
      <c r="AO458" s="34">
        <f t="shared" si="719"/>
        <v>0</v>
      </c>
      <c r="AP458" s="34">
        <f t="shared" si="719"/>
        <v>3398</v>
      </c>
      <c r="AQ458" s="108">
        <f t="shared" si="719"/>
        <v>0</v>
      </c>
      <c r="AR458" s="108">
        <f t="shared" si="719"/>
        <v>0</v>
      </c>
      <c r="AS458" s="108">
        <f t="shared" si="719"/>
        <v>0</v>
      </c>
      <c r="AT458" s="34">
        <f t="shared" si="719"/>
        <v>3398</v>
      </c>
      <c r="AU458" s="34">
        <f t="shared" si="719"/>
        <v>0</v>
      </c>
      <c r="AV458" s="34">
        <f t="shared" si="719"/>
        <v>3398</v>
      </c>
    </row>
    <row r="459" spans="1:48" s="9" customFormat="1" ht="17.25" customHeight="1">
      <c r="A459" s="72" t="s">
        <v>77</v>
      </c>
      <c r="B459" s="76" t="s">
        <v>58</v>
      </c>
      <c r="C459" s="76" t="s">
        <v>60</v>
      </c>
      <c r="D459" s="76" t="s">
        <v>249</v>
      </c>
      <c r="E459" s="32"/>
      <c r="F459" s="34">
        <f t="shared" si="717"/>
        <v>3398</v>
      </c>
      <c r="G459" s="34">
        <f t="shared" si="717"/>
        <v>3398</v>
      </c>
      <c r="H459" s="34">
        <f t="shared" si="717"/>
        <v>0</v>
      </c>
      <c r="I459" s="34">
        <f t="shared" si="717"/>
        <v>0</v>
      </c>
      <c r="J459" s="34">
        <f t="shared" si="717"/>
        <v>3398</v>
      </c>
      <c r="K459" s="34"/>
      <c r="L459" s="34">
        <f t="shared" si="717"/>
        <v>3398</v>
      </c>
      <c r="M459" s="34">
        <f t="shared" si="717"/>
        <v>0</v>
      </c>
      <c r="N459" s="34">
        <f t="shared" si="717"/>
        <v>0</v>
      </c>
      <c r="O459" s="34">
        <f t="shared" si="717"/>
        <v>0</v>
      </c>
      <c r="P459" s="34">
        <f t="shared" si="717"/>
        <v>3398</v>
      </c>
      <c r="Q459" s="34">
        <f t="shared" si="717"/>
        <v>0</v>
      </c>
      <c r="R459" s="34">
        <f t="shared" si="717"/>
        <v>3398</v>
      </c>
      <c r="S459" s="34">
        <f t="shared" si="718"/>
        <v>0</v>
      </c>
      <c r="T459" s="34">
        <f t="shared" si="718"/>
        <v>0</v>
      </c>
      <c r="U459" s="34">
        <f t="shared" si="718"/>
        <v>0</v>
      </c>
      <c r="V459" s="34">
        <f t="shared" si="718"/>
        <v>3398</v>
      </c>
      <c r="W459" s="34">
        <f t="shared" si="718"/>
        <v>0</v>
      </c>
      <c r="X459" s="34">
        <f t="shared" si="718"/>
        <v>3398</v>
      </c>
      <c r="Y459" s="34">
        <f t="shared" si="718"/>
        <v>0</v>
      </c>
      <c r="Z459" s="34">
        <f t="shared" si="718"/>
        <v>0</v>
      </c>
      <c r="AA459" s="34">
        <f t="shared" si="718"/>
        <v>0</v>
      </c>
      <c r="AB459" s="34">
        <f t="shared" si="718"/>
        <v>3398</v>
      </c>
      <c r="AC459" s="34">
        <f t="shared" si="718"/>
        <v>0</v>
      </c>
      <c r="AD459" s="34">
        <f t="shared" si="718"/>
        <v>3398</v>
      </c>
      <c r="AE459" s="34">
        <f t="shared" si="718"/>
        <v>0</v>
      </c>
      <c r="AF459" s="34">
        <f t="shared" si="718"/>
        <v>0</v>
      </c>
      <c r="AG459" s="34">
        <f t="shared" si="718"/>
        <v>0</v>
      </c>
      <c r="AH459" s="34">
        <f t="shared" si="719"/>
        <v>3398</v>
      </c>
      <c r="AI459" s="34">
        <f t="shared" si="719"/>
        <v>0</v>
      </c>
      <c r="AJ459" s="34">
        <f t="shared" si="719"/>
        <v>3398</v>
      </c>
      <c r="AK459" s="108">
        <f t="shared" si="719"/>
        <v>0</v>
      </c>
      <c r="AL459" s="108">
        <f t="shared" si="719"/>
        <v>0</v>
      </c>
      <c r="AM459" s="108">
        <f t="shared" si="719"/>
        <v>0</v>
      </c>
      <c r="AN459" s="34">
        <f t="shared" si="719"/>
        <v>3398</v>
      </c>
      <c r="AO459" s="34">
        <f t="shared" si="719"/>
        <v>0</v>
      </c>
      <c r="AP459" s="34">
        <f t="shared" si="719"/>
        <v>3398</v>
      </c>
      <c r="AQ459" s="108">
        <f t="shared" si="719"/>
        <v>0</v>
      </c>
      <c r="AR459" s="108">
        <f t="shared" si="719"/>
        <v>0</v>
      </c>
      <c r="AS459" s="108">
        <f t="shared" si="719"/>
        <v>0</v>
      </c>
      <c r="AT459" s="34">
        <f t="shared" si="719"/>
        <v>3398</v>
      </c>
      <c r="AU459" s="34">
        <f t="shared" si="719"/>
        <v>0</v>
      </c>
      <c r="AV459" s="34">
        <f t="shared" si="719"/>
        <v>3398</v>
      </c>
    </row>
    <row r="460" spans="1:48" s="9" customFormat="1" ht="33">
      <c r="A460" s="72" t="s">
        <v>128</v>
      </c>
      <c r="B460" s="76" t="s">
        <v>58</v>
      </c>
      <c r="C460" s="76" t="s">
        <v>60</v>
      </c>
      <c r="D460" s="76" t="s">
        <v>487</v>
      </c>
      <c r="E460" s="32"/>
      <c r="F460" s="34">
        <f t="shared" si="717"/>
        <v>3398</v>
      </c>
      <c r="G460" s="34">
        <f t="shared" si="717"/>
        <v>3398</v>
      </c>
      <c r="H460" s="34">
        <f t="shared" si="717"/>
        <v>0</v>
      </c>
      <c r="I460" s="34">
        <f t="shared" si="717"/>
        <v>0</v>
      </c>
      <c r="J460" s="34">
        <f t="shared" si="717"/>
        <v>3398</v>
      </c>
      <c r="K460" s="34"/>
      <c r="L460" s="34">
        <f t="shared" si="717"/>
        <v>3398</v>
      </c>
      <c r="M460" s="34">
        <f t="shared" si="717"/>
        <v>0</v>
      </c>
      <c r="N460" s="34">
        <f t="shared" si="717"/>
        <v>0</v>
      </c>
      <c r="O460" s="34">
        <f t="shared" si="717"/>
        <v>0</v>
      </c>
      <c r="P460" s="34">
        <f t="shared" si="717"/>
        <v>3398</v>
      </c>
      <c r="Q460" s="34">
        <f t="shared" si="717"/>
        <v>0</v>
      </c>
      <c r="R460" s="34">
        <f t="shared" si="717"/>
        <v>3398</v>
      </c>
      <c r="S460" s="34">
        <f t="shared" si="718"/>
        <v>0</v>
      </c>
      <c r="T460" s="34">
        <f t="shared" si="718"/>
        <v>0</v>
      </c>
      <c r="U460" s="34">
        <f t="shared" si="718"/>
        <v>0</v>
      </c>
      <c r="V460" s="34">
        <f t="shared" si="718"/>
        <v>3398</v>
      </c>
      <c r="W460" s="34">
        <f t="shared" si="718"/>
        <v>0</v>
      </c>
      <c r="X460" s="34">
        <f t="shared" si="718"/>
        <v>3398</v>
      </c>
      <c r="Y460" s="34">
        <f t="shared" si="718"/>
        <v>0</v>
      </c>
      <c r="Z460" s="34">
        <f t="shared" si="718"/>
        <v>0</v>
      </c>
      <c r="AA460" s="34">
        <f t="shared" si="718"/>
        <v>0</v>
      </c>
      <c r="AB460" s="34">
        <f t="shared" si="718"/>
        <v>3398</v>
      </c>
      <c r="AC460" s="34">
        <f t="shared" si="718"/>
        <v>0</v>
      </c>
      <c r="AD460" s="34">
        <f t="shared" si="718"/>
        <v>3398</v>
      </c>
      <c r="AE460" s="34">
        <f t="shared" si="718"/>
        <v>0</v>
      </c>
      <c r="AF460" s="34">
        <f t="shared" si="718"/>
        <v>0</v>
      </c>
      <c r="AG460" s="34">
        <f t="shared" si="718"/>
        <v>0</v>
      </c>
      <c r="AH460" s="34">
        <f t="shared" si="719"/>
        <v>3398</v>
      </c>
      <c r="AI460" s="34">
        <f t="shared" si="719"/>
        <v>0</v>
      </c>
      <c r="AJ460" s="34">
        <f t="shared" si="719"/>
        <v>3398</v>
      </c>
      <c r="AK460" s="108">
        <f t="shared" si="719"/>
        <v>0</v>
      </c>
      <c r="AL460" s="108">
        <f t="shared" si="719"/>
        <v>0</v>
      </c>
      <c r="AM460" s="108">
        <f t="shared" si="719"/>
        <v>0</v>
      </c>
      <c r="AN460" s="34">
        <f t="shared" si="719"/>
        <v>3398</v>
      </c>
      <c r="AO460" s="34">
        <f t="shared" si="719"/>
        <v>0</v>
      </c>
      <c r="AP460" s="34">
        <f t="shared" si="719"/>
        <v>3398</v>
      </c>
      <c r="AQ460" s="108">
        <f t="shared" si="719"/>
        <v>0</v>
      </c>
      <c r="AR460" s="108">
        <f t="shared" si="719"/>
        <v>0</v>
      </c>
      <c r="AS460" s="108">
        <f t="shared" si="719"/>
        <v>0</v>
      </c>
      <c r="AT460" s="34">
        <f t="shared" si="719"/>
        <v>3398</v>
      </c>
      <c r="AU460" s="34">
        <f t="shared" si="719"/>
        <v>0</v>
      </c>
      <c r="AV460" s="34">
        <f t="shared" si="719"/>
        <v>3398</v>
      </c>
    </row>
    <row r="461" spans="1:48" s="9" customFormat="1" ht="33">
      <c r="A461" s="83" t="s">
        <v>437</v>
      </c>
      <c r="B461" s="76" t="s">
        <v>58</v>
      </c>
      <c r="C461" s="76" t="s">
        <v>60</v>
      </c>
      <c r="D461" s="76" t="s">
        <v>487</v>
      </c>
      <c r="E461" s="32" t="s">
        <v>79</v>
      </c>
      <c r="F461" s="34">
        <f t="shared" si="717"/>
        <v>3398</v>
      </c>
      <c r="G461" s="34">
        <f t="shared" si="717"/>
        <v>3398</v>
      </c>
      <c r="H461" s="34">
        <f t="shared" si="717"/>
        <v>0</v>
      </c>
      <c r="I461" s="34">
        <f t="shared" si="717"/>
        <v>0</v>
      </c>
      <c r="J461" s="34">
        <f t="shared" si="717"/>
        <v>3398</v>
      </c>
      <c r="K461" s="34"/>
      <c r="L461" s="34">
        <f t="shared" si="717"/>
        <v>3398</v>
      </c>
      <c r="M461" s="34">
        <f t="shared" si="717"/>
        <v>0</v>
      </c>
      <c r="N461" s="34">
        <f t="shared" si="717"/>
        <v>0</v>
      </c>
      <c r="O461" s="34">
        <f t="shared" si="717"/>
        <v>0</v>
      </c>
      <c r="P461" s="34">
        <f t="shared" si="717"/>
        <v>3398</v>
      </c>
      <c r="Q461" s="34">
        <f t="shared" si="717"/>
        <v>0</v>
      </c>
      <c r="R461" s="34">
        <f t="shared" si="717"/>
        <v>3398</v>
      </c>
      <c r="S461" s="34">
        <f t="shared" si="718"/>
        <v>0</v>
      </c>
      <c r="T461" s="34">
        <f t="shared" si="718"/>
        <v>0</v>
      </c>
      <c r="U461" s="34">
        <f t="shared" si="718"/>
        <v>0</v>
      </c>
      <c r="V461" s="34">
        <f t="shared" si="718"/>
        <v>3398</v>
      </c>
      <c r="W461" s="34">
        <f t="shared" si="718"/>
        <v>0</v>
      </c>
      <c r="X461" s="34">
        <f t="shared" si="718"/>
        <v>3398</v>
      </c>
      <c r="Y461" s="34">
        <f t="shared" si="718"/>
        <v>0</v>
      </c>
      <c r="Z461" s="34">
        <f t="shared" si="718"/>
        <v>0</v>
      </c>
      <c r="AA461" s="34">
        <f t="shared" si="718"/>
        <v>0</v>
      </c>
      <c r="AB461" s="34">
        <f t="shared" si="718"/>
        <v>3398</v>
      </c>
      <c r="AC461" s="34">
        <f t="shared" si="718"/>
        <v>0</v>
      </c>
      <c r="AD461" s="34">
        <f t="shared" si="718"/>
        <v>3398</v>
      </c>
      <c r="AE461" s="34">
        <f t="shared" si="718"/>
        <v>0</v>
      </c>
      <c r="AF461" s="34">
        <f t="shared" si="718"/>
        <v>0</v>
      </c>
      <c r="AG461" s="34">
        <f t="shared" si="718"/>
        <v>0</v>
      </c>
      <c r="AH461" s="34">
        <f t="shared" si="719"/>
        <v>3398</v>
      </c>
      <c r="AI461" s="34">
        <f t="shared" si="719"/>
        <v>0</v>
      </c>
      <c r="AJ461" s="34">
        <f t="shared" si="719"/>
        <v>3398</v>
      </c>
      <c r="AK461" s="108">
        <f t="shared" si="719"/>
        <v>0</v>
      </c>
      <c r="AL461" s="108">
        <f t="shared" si="719"/>
        <v>0</v>
      </c>
      <c r="AM461" s="108">
        <f t="shared" si="719"/>
        <v>0</v>
      </c>
      <c r="AN461" s="34">
        <f t="shared" si="719"/>
        <v>3398</v>
      </c>
      <c r="AO461" s="34">
        <f t="shared" si="719"/>
        <v>0</v>
      </c>
      <c r="AP461" s="34">
        <f t="shared" si="719"/>
        <v>3398</v>
      </c>
      <c r="AQ461" s="108">
        <f t="shared" si="719"/>
        <v>0</v>
      </c>
      <c r="AR461" s="108">
        <f t="shared" si="719"/>
        <v>0</v>
      </c>
      <c r="AS461" s="108">
        <f t="shared" si="719"/>
        <v>0</v>
      </c>
      <c r="AT461" s="34">
        <f t="shared" si="719"/>
        <v>3398</v>
      </c>
      <c r="AU461" s="34">
        <f t="shared" si="719"/>
        <v>0</v>
      </c>
      <c r="AV461" s="34">
        <f t="shared" si="719"/>
        <v>3398</v>
      </c>
    </row>
    <row r="462" spans="1:48" s="9" customFormat="1" ht="49.5">
      <c r="A462" s="42" t="s">
        <v>176</v>
      </c>
      <c r="B462" s="76" t="s">
        <v>58</v>
      </c>
      <c r="C462" s="76" t="s">
        <v>60</v>
      </c>
      <c r="D462" s="76" t="s">
        <v>487</v>
      </c>
      <c r="E462" s="32" t="s">
        <v>175</v>
      </c>
      <c r="F462" s="34">
        <v>3398</v>
      </c>
      <c r="G462" s="34">
        <v>3398</v>
      </c>
      <c r="H462" s="34"/>
      <c r="I462" s="34"/>
      <c r="J462" s="34">
        <f>F462+H462</f>
        <v>3398</v>
      </c>
      <c r="K462" s="34"/>
      <c r="L462" s="34">
        <f>G462+I462</f>
        <v>3398</v>
      </c>
      <c r="M462" s="89"/>
      <c r="N462" s="89"/>
      <c r="O462" s="89"/>
      <c r="P462" s="34">
        <f>J462+M462</f>
        <v>3398</v>
      </c>
      <c r="Q462" s="34">
        <f>K462+N462</f>
        <v>0</v>
      </c>
      <c r="R462" s="34">
        <f>L462+O462</f>
        <v>3398</v>
      </c>
      <c r="S462" s="89"/>
      <c r="T462" s="89"/>
      <c r="U462" s="89"/>
      <c r="V462" s="34">
        <f>P462+S462</f>
        <v>3398</v>
      </c>
      <c r="W462" s="34">
        <f>Q462+T462</f>
        <v>0</v>
      </c>
      <c r="X462" s="34">
        <f>R462+U462</f>
        <v>3398</v>
      </c>
      <c r="Y462" s="89"/>
      <c r="Z462" s="89"/>
      <c r="AA462" s="89"/>
      <c r="AB462" s="34">
        <f>V462+Y462</f>
        <v>3398</v>
      </c>
      <c r="AC462" s="34">
        <f>W462+Z462</f>
        <v>0</v>
      </c>
      <c r="AD462" s="34">
        <f>X462+AA462</f>
        <v>3398</v>
      </c>
      <c r="AE462" s="89"/>
      <c r="AF462" s="89"/>
      <c r="AG462" s="89"/>
      <c r="AH462" s="34">
        <f>AB462+AE462</f>
        <v>3398</v>
      </c>
      <c r="AI462" s="34">
        <f>AC462+AF462</f>
        <v>0</v>
      </c>
      <c r="AJ462" s="34">
        <f>AD462+AG462</f>
        <v>3398</v>
      </c>
      <c r="AK462" s="118"/>
      <c r="AL462" s="118"/>
      <c r="AM462" s="118"/>
      <c r="AN462" s="34">
        <f>AH462+AK462</f>
        <v>3398</v>
      </c>
      <c r="AO462" s="34">
        <f>AI462+AL462</f>
        <v>0</v>
      </c>
      <c r="AP462" s="34">
        <f>AJ462+AM462</f>
        <v>3398</v>
      </c>
      <c r="AQ462" s="118"/>
      <c r="AR462" s="118"/>
      <c r="AS462" s="118"/>
      <c r="AT462" s="34">
        <f>AN462+AQ462</f>
        <v>3398</v>
      </c>
      <c r="AU462" s="34">
        <f>AO462+AR462</f>
        <v>0</v>
      </c>
      <c r="AV462" s="34">
        <f>AP462+AS462</f>
        <v>3398</v>
      </c>
    </row>
    <row r="463" spans="1:48" ht="12.75">
      <c r="A463" s="54"/>
      <c r="B463" s="55"/>
      <c r="C463" s="55"/>
      <c r="D463" s="55"/>
      <c r="E463" s="56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  <c r="AA463" s="22"/>
      <c r="AB463" s="22"/>
      <c r="AC463" s="22"/>
      <c r="AD463" s="22"/>
      <c r="AE463" s="22"/>
      <c r="AF463" s="22"/>
      <c r="AG463" s="22"/>
      <c r="AH463" s="22"/>
      <c r="AI463" s="22"/>
      <c r="AJ463" s="22"/>
      <c r="AK463" s="115"/>
      <c r="AL463" s="115"/>
      <c r="AM463" s="115"/>
      <c r="AN463" s="22"/>
      <c r="AO463" s="22"/>
      <c r="AP463" s="22"/>
      <c r="AQ463" s="115"/>
      <c r="AR463" s="115"/>
      <c r="AS463" s="115"/>
      <c r="AT463" s="22"/>
      <c r="AU463" s="22"/>
      <c r="AV463" s="22"/>
    </row>
    <row r="464" spans="1:48" s="5" customFormat="1" ht="40.5">
      <c r="A464" s="49" t="s">
        <v>33</v>
      </c>
      <c r="B464" s="24" t="s">
        <v>34</v>
      </c>
      <c r="C464" s="24"/>
      <c r="D464" s="25"/>
      <c r="E464" s="24"/>
      <c r="F464" s="57">
        <f>F466+F493+F518+F564+F575+F595+F614</f>
        <v>2459886</v>
      </c>
      <c r="G464" s="57">
        <f>G466+G493+G518+G564+G575+G595+G614</f>
        <v>2466573</v>
      </c>
      <c r="H464" s="57">
        <f>H466+H493+H518+H564+H575+H595+H614</f>
        <v>0</v>
      </c>
      <c r="I464" s="57">
        <f>I466+I493+I518+I564+I575+I595+I614</f>
        <v>0</v>
      </c>
      <c r="J464" s="57">
        <f>J466+J493+J518+J564+J575+J595+J614</f>
        <v>2459886</v>
      </c>
      <c r="K464" s="57"/>
      <c r="L464" s="57">
        <f>L466+L493+L518+L564+L575+L595+L614</f>
        <v>2466573</v>
      </c>
      <c r="M464" s="57">
        <f t="shared" ref="M464:R464" si="720">M466+M493+M518+M564+M575+M595+M614</f>
        <v>0</v>
      </c>
      <c r="N464" s="57">
        <f t="shared" si="720"/>
        <v>0</v>
      </c>
      <c r="O464" s="57">
        <f t="shared" si="720"/>
        <v>0</v>
      </c>
      <c r="P464" s="57">
        <f t="shared" si="720"/>
        <v>2459886</v>
      </c>
      <c r="Q464" s="57">
        <f t="shared" si="720"/>
        <v>0</v>
      </c>
      <c r="R464" s="57">
        <f t="shared" si="720"/>
        <v>2466573</v>
      </c>
      <c r="S464" s="57">
        <f t="shared" ref="S464:X464" si="721">S466+S493+S518+S564+S575+S595+S614</f>
        <v>5266</v>
      </c>
      <c r="T464" s="57">
        <f t="shared" si="721"/>
        <v>0</v>
      </c>
      <c r="U464" s="57">
        <f t="shared" si="721"/>
        <v>0</v>
      </c>
      <c r="V464" s="57">
        <f t="shared" si="721"/>
        <v>2465152</v>
      </c>
      <c r="W464" s="57">
        <f t="shared" si="721"/>
        <v>0</v>
      </c>
      <c r="X464" s="57">
        <f t="shared" si="721"/>
        <v>2466573</v>
      </c>
      <c r="Y464" s="57">
        <f t="shared" ref="Y464:AD464" si="722">Y466+Y493+Y518+Y564+Y575+Y595+Y614</f>
        <v>0</v>
      </c>
      <c r="Z464" s="57">
        <f t="shared" si="722"/>
        <v>0</v>
      </c>
      <c r="AA464" s="57">
        <f t="shared" si="722"/>
        <v>0</v>
      </c>
      <c r="AB464" s="57">
        <f t="shared" si="722"/>
        <v>2465152</v>
      </c>
      <c r="AC464" s="57">
        <f t="shared" si="722"/>
        <v>0</v>
      </c>
      <c r="AD464" s="57">
        <f t="shared" si="722"/>
        <v>2466573</v>
      </c>
      <c r="AE464" s="57">
        <f t="shared" ref="AE464:AJ464" si="723">AE466+AE493+AE518+AE564+AE575+AE595+AE614</f>
        <v>0</v>
      </c>
      <c r="AF464" s="57">
        <f t="shared" si="723"/>
        <v>0</v>
      </c>
      <c r="AG464" s="57">
        <f t="shared" si="723"/>
        <v>0</v>
      </c>
      <c r="AH464" s="57">
        <f t="shared" si="723"/>
        <v>2465152</v>
      </c>
      <c r="AI464" s="57">
        <f t="shared" si="723"/>
        <v>0</v>
      </c>
      <c r="AJ464" s="57">
        <f t="shared" si="723"/>
        <v>2466573</v>
      </c>
      <c r="AK464" s="136">
        <f t="shared" ref="AK464:AP464" si="724">AK466+AK493+AK518+AK564+AK575+AK595+AK614</f>
        <v>77890</v>
      </c>
      <c r="AL464" s="136">
        <f t="shared" si="724"/>
        <v>85664</v>
      </c>
      <c r="AM464" s="136">
        <f t="shared" si="724"/>
        <v>-8737</v>
      </c>
      <c r="AN464" s="57">
        <f t="shared" si="724"/>
        <v>2543042</v>
      </c>
      <c r="AO464" s="57">
        <f t="shared" si="724"/>
        <v>85664</v>
      </c>
      <c r="AP464" s="57">
        <f t="shared" si="724"/>
        <v>2457836</v>
      </c>
      <c r="AQ464" s="136">
        <f t="shared" ref="AQ464:AV464" si="725">AQ466+AQ493+AQ518+AQ564+AQ575+AQ595+AQ614</f>
        <v>10760</v>
      </c>
      <c r="AR464" s="136">
        <f t="shared" si="725"/>
        <v>0</v>
      </c>
      <c r="AS464" s="136">
        <f t="shared" si="725"/>
        <v>0</v>
      </c>
      <c r="AT464" s="57">
        <f t="shared" si="725"/>
        <v>2553802</v>
      </c>
      <c r="AU464" s="57">
        <f t="shared" si="725"/>
        <v>85664</v>
      </c>
      <c r="AV464" s="57">
        <f t="shared" si="725"/>
        <v>2457836</v>
      </c>
    </row>
    <row r="465" spans="1:48" s="5" customFormat="1" ht="20.25">
      <c r="A465" s="49"/>
      <c r="B465" s="24"/>
      <c r="C465" s="24"/>
      <c r="D465" s="25"/>
      <c r="E465" s="24"/>
      <c r="F465" s="66"/>
      <c r="G465" s="66"/>
      <c r="H465" s="66"/>
      <c r="I465" s="66"/>
      <c r="J465" s="66"/>
      <c r="K465" s="66"/>
      <c r="L465" s="66"/>
      <c r="M465" s="66"/>
      <c r="N465" s="66"/>
      <c r="O465" s="66"/>
      <c r="P465" s="66"/>
      <c r="Q465" s="66"/>
      <c r="R465" s="66"/>
      <c r="S465" s="66"/>
      <c r="T465" s="66"/>
      <c r="U465" s="66"/>
      <c r="V465" s="66"/>
      <c r="W465" s="66"/>
      <c r="X465" s="66"/>
      <c r="Y465" s="66"/>
      <c r="Z465" s="66"/>
      <c r="AA465" s="66"/>
      <c r="AB465" s="66"/>
      <c r="AC465" s="66"/>
      <c r="AD465" s="66"/>
      <c r="AE465" s="66"/>
      <c r="AF465" s="66"/>
      <c r="AG465" s="66"/>
      <c r="AH465" s="66"/>
      <c r="AI465" s="66"/>
      <c r="AJ465" s="66"/>
      <c r="AK465" s="135"/>
      <c r="AL465" s="135"/>
      <c r="AM465" s="135"/>
      <c r="AN465" s="66"/>
      <c r="AO465" s="66"/>
      <c r="AP465" s="66"/>
      <c r="AQ465" s="135"/>
      <c r="AR465" s="135"/>
      <c r="AS465" s="135"/>
      <c r="AT465" s="66"/>
      <c r="AU465" s="66"/>
      <c r="AV465" s="66"/>
    </row>
    <row r="466" spans="1:48" s="5" customFormat="1" ht="20.25">
      <c r="A466" s="38" t="s">
        <v>35</v>
      </c>
      <c r="B466" s="28" t="s">
        <v>54</v>
      </c>
      <c r="C466" s="28" t="s">
        <v>48</v>
      </c>
      <c r="D466" s="39"/>
      <c r="E466" s="28"/>
      <c r="F466" s="40">
        <f>F467</f>
        <v>877601</v>
      </c>
      <c r="G466" s="40">
        <f>G467</f>
        <v>896496</v>
      </c>
      <c r="H466" s="40">
        <f>H467</f>
        <v>0</v>
      </c>
      <c r="I466" s="40">
        <f>I467</f>
        <v>0</v>
      </c>
      <c r="J466" s="40">
        <f>J467</f>
        <v>877601</v>
      </c>
      <c r="K466" s="40"/>
      <c r="L466" s="40">
        <f>L467</f>
        <v>896496</v>
      </c>
      <c r="M466" s="40">
        <f t="shared" ref="M466:AV466" si="726">M467</f>
        <v>0</v>
      </c>
      <c r="N466" s="40">
        <f t="shared" si="726"/>
        <v>0</v>
      </c>
      <c r="O466" s="40">
        <f t="shared" si="726"/>
        <v>0</v>
      </c>
      <c r="P466" s="40">
        <f t="shared" si="726"/>
        <v>877601</v>
      </c>
      <c r="Q466" s="40">
        <f t="shared" si="726"/>
        <v>0</v>
      </c>
      <c r="R466" s="40">
        <f t="shared" si="726"/>
        <v>896496</v>
      </c>
      <c r="S466" s="40">
        <f t="shared" si="726"/>
        <v>5266</v>
      </c>
      <c r="T466" s="40">
        <f t="shared" si="726"/>
        <v>0</v>
      </c>
      <c r="U466" s="40">
        <f t="shared" si="726"/>
        <v>0</v>
      </c>
      <c r="V466" s="40">
        <f t="shared" si="726"/>
        <v>882867</v>
      </c>
      <c r="W466" s="40">
        <f t="shared" si="726"/>
        <v>0</v>
      </c>
      <c r="X466" s="40">
        <f t="shared" si="726"/>
        <v>896496</v>
      </c>
      <c r="Y466" s="40">
        <f t="shared" si="726"/>
        <v>0</v>
      </c>
      <c r="Z466" s="40">
        <f t="shared" si="726"/>
        <v>0</v>
      </c>
      <c r="AA466" s="40">
        <f t="shared" si="726"/>
        <v>0</v>
      </c>
      <c r="AB466" s="40">
        <f t="shared" si="726"/>
        <v>882867</v>
      </c>
      <c r="AC466" s="40">
        <f t="shared" si="726"/>
        <v>0</v>
      </c>
      <c r="AD466" s="40">
        <f t="shared" si="726"/>
        <v>896496</v>
      </c>
      <c r="AE466" s="40">
        <f t="shared" si="726"/>
        <v>0</v>
      </c>
      <c r="AF466" s="40">
        <f t="shared" si="726"/>
        <v>0</v>
      </c>
      <c r="AG466" s="40">
        <f t="shared" si="726"/>
        <v>0</v>
      </c>
      <c r="AH466" s="40">
        <f t="shared" si="726"/>
        <v>882867</v>
      </c>
      <c r="AI466" s="40">
        <f t="shared" si="726"/>
        <v>0</v>
      </c>
      <c r="AJ466" s="40">
        <f t="shared" si="726"/>
        <v>896496</v>
      </c>
      <c r="AK466" s="127">
        <f t="shared" si="726"/>
        <v>86481</v>
      </c>
      <c r="AL466" s="127">
        <f t="shared" si="726"/>
        <v>85664</v>
      </c>
      <c r="AM466" s="127">
        <f t="shared" si="726"/>
        <v>0</v>
      </c>
      <c r="AN466" s="127">
        <f t="shared" si="726"/>
        <v>969348</v>
      </c>
      <c r="AO466" s="127">
        <f t="shared" si="726"/>
        <v>85664</v>
      </c>
      <c r="AP466" s="127">
        <f t="shared" si="726"/>
        <v>896496</v>
      </c>
      <c r="AQ466" s="127">
        <f t="shared" si="726"/>
        <v>0</v>
      </c>
      <c r="AR466" s="127">
        <f t="shared" si="726"/>
        <v>0</v>
      </c>
      <c r="AS466" s="127">
        <f t="shared" si="726"/>
        <v>0</v>
      </c>
      <c r="AT466" s="127">
        <f t="shared" si="726"/>
        <v>969348</v>
      </c>
      <c r="AU466" s="127">
        <f t="shared" si="726"/>
        <v>85664</v>
      </c>
      <c r="AV466" s="127">
        <f t="shared" si="726"/>
        <v>896496</v>
      </c>
    </row>
    <row r="467" spans="1:48" s="5" customFormat="1" ht="50.25">
      <c r="A467" s="31" t="s">
        <v>510</v>
      </c>
      <c r="B467" s="32" t="s">
        <v>54</v>
      </c>
      <c r="C467" s="32" t="s">
        <v>48</v>
      </c>
      <c r="D467" s="43" t="s">
        <v>317</v>
      </c>
      <c r="E467" s="32"/>
      <c r="F467" s="34">
        <f>F468+F473+F481</f>
        <v>877601</v>
      </c>
      <c r="G467" s="34">
        <f>G468+G473+G481</f>
        <v>896496</v>
      </c>
      <c r="H467" s="34">
        <f>H468+H473+H481</f>
        <v>0</v>
      </c>
      <c r="I467" s="34">
        <f>I468+I473+I481</f>
        <v>0</v>
      </c>
      <c r="J467" s="34">
        <f>J468+J473+J481</f>
        <v>877601</v>
      </c>
      <c r="K467" s="34"/>
      <c r="L467" s="34">
        <f>L468+L473+L481</f>
        <v>896496</v>
      </c>
      <c r="M467" s="34">
        <f t="shared" ref="M467:R467" si="727">M468+M473+M481</f>
        <v>0</v>
      </c>
      <c r="N467" s="34">
        <f t="shared" si="727"/>
        <v>0</v>
      </c>
      <c r="O467" s="34">
        <f t="shared" si="727"/>
        <v>0</v>
      </c>
      <c r="P467" s="34">
        <f t="shared" si="727"/>
        <v>877601</v>
      </c>
      <c r="Q467" s="34">
        <f t="shared" si="727"/>
        <v>0</v>
      </c>
      <c r="R467" s="34">
        <f t="shared" si="727"/>
        <v>896496</v>
      </c>
      <c r="S467" s="34">
        <f t="shared" ref="S467:X467" si="728">S468+S473+S481</f>
        <v>5266</v>
      </c>
      <c r="T467" s="34">
        <f t="shared" si="728"/>
        <v>0</v>
      </c>
      <c r="U467" s="34">
        <f t="shared" si="728"/>
        <v>0</v>
      </c>
      <c r="V467" s="34">
        <f t="shared" si="728"/>
        <v>882867</v>
      </c>
      <c r="W467" s="34">
        <f t="shared" si="728"/>
        <v>0</v>
      </c>
      <c r="X467" s="34">
        <f t="shared" si="728"/>
        <v>896496</v>
      </c>
      <c r="Y467" s="34">
        <f t="shared" ref="Y467:AD467" si="729">Y468+Y473+Y481</f>
        <v>0</v>
      </c>
      <c r="Z467" s="34">
        <f t="shared" si="729"/>
        <v>0</v>
      </c>
      <c r="AA467" s="34">
        <f t="shared" si="729"/>
        <v>0</v>
      </c>
      <c r="AB467" s="34">
        <f t="shared" si="729"/>
        <v>882867</v>
      </c>
      <c r="AC467" s="34">
        <f t="shared" si="729"/>
        <v>0</v>
      </c>
      <c r="AD467" s="34">
        <f t="shared" si="729"/>
        <v>896496</v>
      </c>
      <c r="AE467" s="34">
        <f t="shared" ref="AE467:AJ467" si="730">AE468+AE473+AE481</f>
        <v>0</v>
      </c>
      <c r="AF467" s="34">
        <f t="shared" si="730"/>
        <v>0</v>
      </c>
      <c r="AG467" s="34">
        <f t="shared" si="730"/>
        <v>0</v>
      </c>
      <c r="AH467" s="34">
        <f t="shared" si="730"/>
        <v>882867</v>
      </c>
      <c r="AI467" s="34">
        <f t="shared" si="730"/>
        <v>0</v>
      </c>
      <c r="AJ467" s="34">
        <f t="shared" si="730"/>
        <v>896496</v>
      </c>
      <c r="AK467" s="108">
        <f>AK468+AK473+AK481+AK489+AK485</f>
        <v>86481</v>
      </c>
      <c r="AL467" s="108">
        <f t="shared" ref="AL467:AP467" si="731">AL468+AL473+AL481+AL489+AL485</f>
        <v>85664</v>
      </c>
      <c r="AM467" s="108">
        <f t="shared" si="731"/>
        <v>0</v>
      </c>
      <c r="AN467" s="108">
        <f t="shared" si="731"/>
        <v>969348</v>
      </c>
      <c r="AO467" s="108">
        <f t="shared" si="731"/>
        <v>85664</v>
      </c>
      <c r="AP467" s="108">
        <f t="shared" si="731"/>
        <v>896496</v>
      </c>
      <c r="AQ467" s="108">
        <f>AQ468+AQ473+AQ481+AQ489+AQ485</f>
        <v>0</v>
      </c>
      <c r="AR467" s="108">
        <f t="shared" ref="AR467:AV467" si="732">AR468+AR473+AR481+AR489+AR485</f>
        <v>0</v>
      </c>
      <c r="AS467" s="108">
        <f t="shared" si="732"/>
        <v>0</v>
      </c>
      <c r="AT467" s="108">
        <f t="shared" si="732"/>
        <v>969348</v>
      </c>
      <c r="AU467" s="108">
        <f t="shared" si="732"/>
        <v>85664</v>
      </c>
      <c r="AV467" s="108">
        <f t="shared" si="732"/>
        <v>896496</v>
      </c>
    </row>
    <row r="468" spans="1:48" s="5" customFormat="1" ht="33.75">
      <c r="A468" s="72" t="s">
        <v>218</v>
      </c>
      <c r="B468" s="32" t="s">
        <v>54</v>
      </c>
      <c r="C468" s="32" t="s">
        <v>48</v>
      </c>
      <c r="D468" s="43" t="s">
        <v>318</v>
      </c>
      <c r="E468" s="32"/>
      <c r="F468" s="34">
        <f t="shared" ref="F468:U469" si="733">F469</f>
        <v>563302</v>
      </c>
      <c r="G468" s="34">
        <f t="shared" si="733"/>
        <v>576855</v>
      </c>
      <c r="H468" s="34">
        <f t="shared" si="733"/>
        <v>0</v>
      </c>
      <c r="I468" s="34">
        <f t="shared" si="733"/>
        <v>0</v>
      </c>
      <c r="J468" s="34">
        <f t="shared" si="733"/>
        <v>563302</v>
      </c>
      <c r="K468" s="34"/>
      <c r="L468" s="34">
        <f t="shared" si="733"/>
        <v>576855</v>
      </c>
      <c r="M468" s="34">
        <f t="shared" si="733"/>
        <v>0</v>
      </c>
      <c r="N468" s="34">
        <f t="shared" si="733"/>
        <v>0</v>
      </c>
      <c r="O468" s="34">
        <f t="shared" si="733"/>
        <v>0</v>
      </c>
      <c r="P468" s="34">
        <f t="shared" si="733"/>
        <v>563302</v>
      </c>
      <c r="Q468" s="34">
        <f t="shared" si="733"/>
        <v>0</v>
      </c>
      <c r="R468" s="34">
        <f t="shared" si="733"/>
        <v>576855</v>
      </c>
      <c r="S468" s="34">
        <f t="shared" si="733"/>
        <v>0</v>
      </c>
      <c r="T468" s="34">
        <f t="shared" si="733"/>
        <v>0</v>
      </c>
      <c r="U468" s="34">
        <f t="shared" si="733"/>
        <v>0</v>
      </c>
      <c r="V468" s="34">
        <f t="shared" ref="S468:AH469" si="734">V469</f>
        <v>563302</v>
      </c>
      <c r="W468" s="34">
        <f t="shared" si="734"/>
        <v>0</v>
      </c>
      <c r="X468" s="34">
        <f t="shared" si="734"/>
        <v>576855</v>
      </c>
      <c r="Y468" s="34">
        <f t="shared" si="734"/>
        <v>0</v>
      </c>
      <c r="Z468" s="34">
        <f t="shared" si="734"/>
        <v>0</v>
      </c>
      <c r="AA468" s="34">
        <f t="shared" si="734"/>
        <v>0</v>
      </c>
      <c r="AB468" s="34">
        <f t="shared" si="734"/>
        <v>563302</v>
      </c>
      <c r="AC468" s="34">
        <f t="shared" si="734"/>
        <v>0</v>
      </c>
      <c r="AD468" s="34">
        <f t="shared" si="734"/>
        <v>576855</v>
      </c>
      <c r="AE468" s="34">
        <f t="shared" si="734"/>
        <v>0</v>
      </c>
      <c r="AF468" s="34">
        <f t="shared" si="734"/>
        <v>0</v>
      </c>
      <c r="AG468" s="34">
        <f t="shared" si="734"/>
        <v>0</v>
      </c>
      <c r="AH468" s="34">
        <f t="shared" si="734"/>
        <v>563302</v>
      </c>
      <c r="AI468" s="34">
        <f t="shared" ref="AH468:AV469" si="735">AI469</f>
        <v>0</v>
      </c>
      <c r="AJ468" s="34">
        <f t="shared" si="735"/>
        <v>576855</v>
      </c>
      <c r="AK468" s="108">
        <f t="shared" si="735"/>
        <v>0</v>
      </c>
      <c r="AL468" s="108">
        <f t="shared" si="735"/>
        <v>0</v>
      </c>
      <c r="AM468" s="108">
        <f t="shared" si="735"/>
        <v>0</v>
      </c>
      <c r="AN468" s="34">
        <f t="shared" si="735"/>
        <v>563302</v>
      </c>
      <c r="AO468" s="34">
        <f t="shared" si="735"/>
        <v>0</v>
      </c>
      <c r="AP468" s="34">
        <f t="shared" si="735"/>
        <v>576855</v>
      </c>
      <c r="AQ468" s="108">
        <f t="shared" si="735"/>
        <v>0</v>
      </c>
      <c r="AR468" s="108">
        <f t="shared" si="735"/>
        <v>0</v>
      </c>
      <c r="AS468" s="108">
        <f t="shared" si="735"/>
        <v>0</v>
      </c>
      <c r="AT468" s="34">
        <f t="shared" si="735"/>
        <v>563302</v>
      </c>
      <c r="AU468" s="34">
        <f t="shared" si="735"/>
        <v>0</v>
      </c>
      <c r="AV468" s="34">
        <f t="shared" si="735"/>
        <v>576855</v>
      </c>
    </row>
    <row r="469" spans="1:48" s="5" customFormat="1" ht="20.25">
      <c r="A469" s="35" t="s">
        <v>105</v>
      </c>
      <c r="B469" s="32" t="s">
        <v>54</v>
      </c>
      <c r="C469" s="32" t="s">
        <v>48</v>
      </c>
      <c r="D469" s="43" t="s">
        <v>319</v>
      </c>
      <c r="E469" s="32"/>
      <c r="F469" s="34">
        <f t="shared" si="733"/>
        <v>563302</v>
      </c>
      <c r="G469" s="34">
        <f t="shared" si="733"/>
        <v>576855</v>
      </c>
      <c r="H469" s="34">
        <f t="shared" si="733"/>
        <v>0</v>
      </c>
      <c r="I469" s="34">
        <f t="shared" si="733"/>
        <v>0</v>
      </c>
      <c r="J469" s="34">
        <f t="shared" si="733"/>
        <v>563302</v>
      </c>
      <c r="K469" s="34"/>
      <c r="L469" s="34">
        <f t="shared" si="733"/>
        <v>576855</v>
      </c>
      <c r="M469" s="34">
        <f t="shared" si="733"/>
        <v>0</v>
      </c>
      <c r="N469" s="34">
        <f t="shared" si="733"/>
        <v>0</v>
      </c>
      <c r="O469" s="34">
        <f t="shared" si="733"/>
        <v>0</v>
      </c>
      <c r="P469" s="34">
        <f t="shared" si="733"/>
        <v>563302</v>
      </c>
      <c r="Q469" s="34">
        <f t="shared" si="733"/>
        <v>0</v>
      </c>
      <c r="R469" s="34">
        <f t="shared" si="733"/>
        <v>576855</v>
      </c>
      <c r="S469" s="34">
        <f t="shared" si="734"/>
        <v>0</v>
      </c>
      <c r="T469" s="34">
        <f t="shared" si="734"/>
        <v>0</v>
      </c>
      <c r="U469" s="34">
        <f t="shared" si="734"/>
        <v>0</v>
      </c>
      <c r="V469" s="34">
        <f t="shared" si="734"/>
        <v>563302</v>
      </c>
      <c r="W469" s="34">
        <f t="shared" si="734"/>
        <v>0</v>
      </c>
      <c r="X469" s="34">
        <f t="shared" si="734"/>
        <v>576855</v>
      </c>
      <c r="Y469" s="34">
        <f t="shared" si="734"/>
        <v>0</v>
      </c>
      <c r="Z469" s="34">
        <f t="shared" si="734"/>
        <v>0</v>
      </c>
      <c r="AA469" s="34">
        <f t="shared" si="734"/>
        <v>0</v>
      </c>
      <c r="AB469" s="34">
        <f t="shared" si="734"/>
        <v>563302</v>
      </c>
      <c r="AC469" s="34">
        <f t="shared" si="734"/>
        <v>0</v>
      </c>
      <c r="AD469" s="34">
        <f t="shared" si="734"/>
        <v>576855</v>
      </c>
      <c r="AE469" s="34">
        <f t="shared" si="734"/>
        <v>0</v>
      </c>
      <c r="AF469" s="34">
        <f t="shared" si="734"/>
        <v>0</v>
      </c>
      <c r="AG469" s="34">
        <f t="shared" si="734"/>
        <v>0</v>
      </c>
      <c r="AH469" s="34">
        <f t="shared" si="735"/>
        <v>563302</v>
      </c>
      <c r="AI469" s="34">
        <f t="shared" si="735"/>
        <v>0</v>
      </c>
      <c r="AJ469" s="34">
        <f t="shared" si="735"/>
        <v>576855</v>
      </c>
      <c r="AK469" s="108">
        <f t="shared" si="735"/>
        <v>0</v>
      </c>
      <c r="AL469" s="108">
        <f t="shared" si="735"/>
        <v>0</v>
      </c>
      <c r="AM469" s="108">
        <f t="shared" si="735"/>
        <v>0</v>
      </c>
      <c r="AN469" s="34">
        <f t="shared" si="735"/>
        <v>563302</v>
      </c>
      <c r="AO469" s="34">
        <f t="shared" si="735"/>
        <v>0</v>
      </c>
      <c r="AP469" s="34">
        <f t="shared" si="735"/>
        <v>576855</v>
      </c>
      <c r="AQ469" s="108">
        <f t="shared" si="735"/>
        <v>0</v>
      </c>
      <c r="AR469" s="108">
        <f t="shared" si="735"/>
        <v>0</v>
      </c>
      <c r="AS469" s="108">
        <f t="shared" si="735"/>
        <v>0</v>
      </c>
      <c r="AT469" s="34">
        <f t="shared" si="735"/>
        <v>563302</v>
      </c>
      <c r="AU469" s="34">
        <f t="shared" si="735"/>
        <v>0</v>
      </c>
      <c r="AV469" s="34">
        <f t="shared" si="735"/>
        <v>576855</v>
      </c>
    </row>
    <row r="470" spans="1:48" s="5" customFormat="1" ht="50.25">
      <c r="A470" s="35" t="s">
        <v>82</v>
      </c>
      <c r="B470" s="32" t="s">
        <v>54</v>
      </c>
      <c r="C470" s="32" t="s">
        <v>48</v>
      </c>
      <c r="D470" s="43" t="s">
        <v>319</v>
      </c>
      <c r="E470" s="32" t="s">
        <v>83</v>
      </c>
      <c r="F470" s="34">
        <f t="shared" ref="F470:G470" si="736">F471+F472</f>
        <v>563302</v>
      </c>
      <c r="G470" s="34">
        <f t="shared" si="736"/>
        <v>576855</v>
      </c>
      <c r="H470" s="34">
        <f t="shared" ref="H470:L470" si="737">H471+H472</f>
        <v>0</v>
      </c>
      <c r="I470" s="34">
        <f t="shared" si="737"/>
        <v>0</v>
      </c>
      <c r="J470" s="34">
        <f t="shared" si="737"/>
        <v>563302</v>
      </c>
      <c r="K470" s="34"/>
      <c r="L470" s="34">
        <f t="shared" si="737"/>
        <v>576855</v>
      </c>
      <c r="M470" s="34">
        <f t="shared" ref="M470:R470" si="738">M471+M472</f>
        <v>0</v>
      </c>
      <c r="N470" s="34">
        <f t="shared" si="738"/>
        <v>0</v>
      </c>
      <c r="O470" s="34">
        <f t="shared" si="738"/>
        <v>0</v>
      </c>
      <c r="P470" s="34">
        <f t="shared" si="738"/>
        <v>563302</v>
      </c>
      <c r="Q470" s="34">
        <f t="shared" si="738"/>
        <v>0</v>
      </c>
      <c r="R470" s="34">
        <f t="shared" si="738"/>
        <v>576855</v>
      </c>
      <c r="S470" s="34">
        <f t="shared" ref="S470:X470" si="739">S471+S472</f>
        <v>0</v>
      </c>
      <c r="T470" s="34">
        <f t="shared" si="739"/>
        <v>0</v>
      </c>
      <c r="U470" s="34">
        <f t="shared" si="739"/>
        <v>0</v>
      </c>
      <c r="V470" s="34">
        <f t="shared" si="739"/>
        <v>563302</v>
      </c>
      <c r="W470" s="34">
        <f t="shared" si="739"/>
        <v>0</v>
      </c>
      <c r="X470" s="34">
        <f t="shared" si="739"/>
        <v>576855</v>
      </c>
      <c r="Y470" s="34">
        <f t="shared" ref="Y470:AD470" si="740">Y471+Y472</f>
        <v>0</v>
      </c>
      <c r="Z470" s="34">
        <f t="shared" si="740"/>
        <v>0</v>
      </c>
      <c r="AA470" s="34">
        <f t="shared" si="740"/>
        <v>0</v>
      </c>
      <c r="AB470" s="34">
        <f t="shared" si="740"/>
        <v>563302</v>
      </c>
      <c r="AC470" s="34">
        <f t="shared" si="740"/>
        <v>0</v>
      </c>
      <c r="AD470" s="34">
        <f t="shared" si="740"/>
        <v>576855</v>
      </c>
      <c r="AE470" s="34">
        <f t="shared" ref="AE470:AJ470" si="741">AE471+AE472</f>
        <v>0</v>
      </c>
      <c r="AF470" s="34">
        <f t="shared" si="741"/>
        <v>0</v>
      </c>
      <c r="AG470" s="34">
        <f t="shared" si="741"/>
        <v>0</v>
      </c>
      <c r="AH470" s="34">
        <f t="shared" si="741"/>
        <v>563302</v>
      </c>
      <c r="AI470" s="34">
        <f t="shared" si="741"/>
        <v>0</v>
      </c>
      <c r="AJ470" s="34">
        <f t="shared" si="741"/>
        <v>576855</v>
      </c>
      <c r="AK470" s="108">
        <f t="shared" ref="AK470:AP470" si="742">AK471+AK472</f>
        <v>0</v>
      </c>
      <c r="AL470" s="108">
        <f t="shared" si="742"/>
        <v>0</v>
      </c>
      <c r="AM470" s="108">
        <f t="shared" si="742"/>
        <v>0</v>
      </c>
      <c r="AN470" s="34">
        <f t="shared" si="742"/>
        <v>563302</v>
      </c>
      <c r="AO470" s="34">
        <f t="shared" si="742"/>
        <v>0</v>
      </c>
      <c r="AP470" s="34">
        <f t="shared" si="742"/>
        <v>576855</v>
      </c>
      <c r="AQ470" s="108">
        <f t="shared" ref="AQ470:AV470" si="743">AQ471+AQ472</f>
        <v>0</v>
      </c>
      <c r="AR470" s="108">
        <f t="shared" si="743"/>
        <v>0</v>
      </c>
      <c r="AS470" s="108">
        <f t="shared" si="743"/>
        <v>0</v>
      </c>
      <c r="AT470" s="34">
        <f>AT471+AT472</f>
        <v>563302</v>
      </c>
      <c r="AU470" s="34">
        <f t="shared" si="743"/>
        <v>0</v>
      </c>
      <c r="AV470" s="34">
        <f t="shared" si="743"/>
        <v>576855</v>
      </c>
    </row>
    <row r="471" spans="1:48" s="5" customFormat="1" ht="20.25">
      <c r="A471" s="31" t="s">
        <v>184</v>
      </c>
      <c r="B471" s="32" t="s">
        <v>54</v>
      </c>
      <c r="C471" s="32" t="s">
        <v>48</v>
      </c>
      <c r="D471" s="43" t="s">
        <v>319</v>
      </c>
      <c r="E471" s="32" t="s">
        <v>183</v>
      </c>
      <c r="F471" s="34">
        <f>459527+31960</f>
        <v>491487</v>
      </c>
      <c r="G471" s="34">
        <f>467338+35982</f>
        <v>503320</v>
      </c>
      <c r="H471" s="34"/>
      <c r="I471" s="34"/>
      <c r="J471" s="34">
        <f t="shared" ref="J471:J472" si="744">F471+H471</f>
        <v>491487</v>
      </c>
      <c r="K471" s="34"/>
      <c r="L471" s="34">
        <f t="shared" ref="L471:L472" si="745">G471+I471</f>
        <v>503320</v>
      </c>
      <c r="M471" s="85"/>
      <c r="N471" s="85"/>
      <c r="O471" s="85"/>
      <c r="P471" s="34">
        <f t="shared" ref="P471:P472" si="746">J471+M471</f>
        <v>491487</v>
      </c>
      <c r="Q471" s="34">
        <f t="shared" ref="Q471:Q472" si="747">K471+N471</f>
        <v>0</v>
      </c>
      <c r="R471" s="34">
        <f t="shared" ref="R471:R472" si="748">L471+O471</f>
        <v>503320</v>
      </c>
      <c r="S471" s="85"/>
      <c r="T471" s="85"/>
      <c r="U471" s="85"/>
      <c r="V471" s="34">
        <f t="shared" ref="V471:V472" si="749">P471+S471</f>
        <v>491487</v>
      </c>
      <c r="W471" s="34">
        <f t="shared" ref="W471:W472" si="750">Q471+T471</f>
        <v>0</v>
      </c>
      <c r="X471" s="34">
        <f t="shared" ref="X471:X472" si="751">R471+U471</f>
        <v>503320</v>
      </c>
      <c r="Y471" s="85"/>
      <c r="Z471" s="85"/>
      <c r="AA471" s="85"/>
      <c r="AB471" s="34">
        <f t="shared" ref="AB471:AB472" si="752">V471+Y471</f>
        <v>491487</v>
      </c>
      <c r="AC471" s="34">
        <f t="shared" ref="AC471:AC472" si="753">W471+Z471</f>
        <v>0</v>
      </c>
      <c r="AD471" s="34">
        <f t="shared" ref="AD471:AD472" si="754">X471+AA471</f>
        <v>503320</v>
      </c>
      <c r="AE471" s="85"/>
      <c r="AF471" s="85"/>
      <c r="AG471" s="85"/>
      <c r="AH471" s="34">
        <f t="shared" ref="AH471:AH472" si="755">AB471+AE471</f>
        <v>491487</v>
      </c>
      <c r="AI471" s="34">
        <f t="shared" ref="AI471:AI472" si="756">AC471+AF471</f>
        <v>0</v>
      </c>
      <c r="AJ471" s="34">
        <f t="shared" ref="AJ471:AJ472" si="757">AD471+AG471</f>
        <v>503320</v>
      </c>
      <c r="AK471" s="133"/>
      <c r="AL471" s="133"/>
      <c r="AM471" s="133"/>
      <c r="AN471" s="34">
        <f t="shared" ref="AN471:AN472" si="758">AH471+AK471</f>
        <v>491487</v>
      </c>
      <c r="AO471" s="34">
        <f t="shared" ref="AO471:AO472" si="759">AI471+AL471</f>
        <v>0</v>
      </c>
      <c r="AP471" s="34">
        <f t="shared" ref="AP471:AP472" si="760">AJ471+AM471</f>
        <v>503320</v>
      </c>
      <c r="AQ471" s="133"/>
      <c r="AR471" s="133"/>
      <c r="AS471" s="133"/>
      <c r="AT471" s="34">
        <f t="shared" ref="AT471:AT472" si="761">AN471+AQ471</f>
        <v>491487</v>
      </c>
      <c r="AU471" s="34">
        <f t="shared" ref="AU471:AU472" si="762">AO471+AR471</f>
        <v>0</v>
      </c>
      <c r="AV471" s="34">
        <f t="shared" ref="AV471:AV472" si="763">AP471+AS471</f>
        <v>503320</v>
      </c>
    </row>
    <row r="472" spans="1:48" s="5" customFormat="1" ht="20.25">
      <c r="A472" s="31" t="s">
        <v>194</v>
      </c>
      <c r="B472" s="32" t="s">
        <v>54</v>
      </c>
      <c r="C472" s="32" t="s">
        <v>48</v>
      </c>
      <c r="D472" s="43" t="s">
        <v>319</v>
      </c>
      <c r="E472" s="32" t="s">
        <v>193</v>
      </c>
      <c r="F472" s="34">
        <f>67145+4670</f>
        <v>71815</v>
      </c>
      <c r="G472" s="34">
        <f>68289+5246</f>
        <v>73535</v>
      </c>
      <c r="H472" s="34"/>
      <c r="I472" s="34"/>
      <c r="J472" s="34">
        <f t="shared" si="744"/>
        <v>71815</v>
      </c>
      <c r="K472" s="34"/>
      <c r="L472" s="34">
        <f t="shared" si="745"/>
        <v>73535</v>
      </c>
      <c r="M472" s="85"/>
      <c r="N472" s="85"/>
      <c r="O472" s="85"/>
      <c r="P472" s="34">
        <f t="shared" si="746"/>
        <v>71815</v>
      </c>
      <c r="Q472" s="34">
        <f t="shared" si="747"/>
        <v>0</v>
      </c>
      <c r="R472" s="34">
        <f t="shared" si="748"/>
        <v>73535</v>
      </c>
      <c r="S472" s="85"/>
      <c r="T472" s="85"/>
      <c r="U472" s="85"/>
      <c r="V472" s="34">
        <f t="shared" si="749"/>
        <v>71815</v>
      </c>
      <c r="W472" s="34">
        <f t="shared" si="750"/>
        <v>0</v>
      </c>
      <c r="X472" s="34">
        <f t="shared" si="751"/>
        <v>73535</v>
      </c>
      <c r="Y472" s="85"/>
      <c r="Z472" s="85"/>
      <c r="AA472" s="85"/>
      <c r="AB472" s="34">
        <f t="shared" si="752"/>
        <v>71815</v>
      </c>
      <c r="AC472" s="34">
        <f t="shared" si="753"/>
        <v>0</v>
      </c>
      <c r="AD472" s="34">
        <f t="shared" si="754"/>
        <v>73535</v>
      </c>
      <c r="AE472" s="85"/>
      <c r="AF472" s="85"/>
      <c r="AG472" s="85"/>
      <c r="AH472" s="34">
        <f t="shared" si="755"/>
        <v>71815</v>
      </c>
      <c r="AI472" s="34">
        <f t="shared" si="756"/>
        <v>0</v>
      </c>
      <c r="AJ472" s="34">
        <f t="shared" si="757"/>
        <v>73535</v>
      </c>
      <c r="AK472" s="133"/>
      <c r="AL472" s="133"/>
      <c r="AM472" s="133"/>
      <c r="AN472" s="34">
        <f t="shared" si="758"/>
        <v>71815</v>
      </c>
      <c r="AO472" s="34">
        <f t="shared" si="759"/>
        <v>0</v>
      </c>
      <c r="AP472" s="34">
        <f t="shared" si="760"/>
        <v>73535</v>
      </c>
      <c r="AQ472" s="133"/>
      <c r="AR472" s="133"/>
      <c r="AS472" s="133"/>
      <c r="AT472" s="34">
        <f t="shared" si="761"/>
        <v>71815</v>
      </c>
      <c r="AU472" s="34">
        <f t="shared" si="762"/>
        <v>0</v>
      </c>
      <c r="AV472" s="34">
        <f t="shared" si="763"/>
        <v>73535</v>
      </c>
    </row>
    <row r="473" spans="1:48" s="5" customFormat="1" ht="18" customHeight="1">
      <c r="A473" s="74" t="s">
        <v>77</v>
      </c>
      <c r="B473" s="32" t="s">
        <v>54</v>
      </c>
      <c r="C473" s="32" t="s">
        <v>48</v>
      </c>
      <c r="D473" s="32" t="s">
        <v>320</v>
      </c>
      <c r="E473" s="32"/>
      <c r="F473" s="34">
        <f>F477</f>
        <v>64854</v>
      </c>
      <c r="G473" s="34">
        <f>G477</f>
        <v>65956</v>
      </c>
      <c r="H473" s="34">
        <f>H477</f>
        <v>0</v>
      </c>
      <c r="I473" s="34">
        <f>I477</f>
        <v>0</v>
      </c>
      <c r="J473" s="34">
        <f>J477</f>
        <v>64854</v>
      </c>
      <c r="K473" s="34"/>
      <c r="L473" s="34">
        <f>L477</f>
        <v>65956</v>
      </c>
      <c r="M473" s="34">
        <f t="shared" ref="M473:R473" si="764">M477</f>
        <v>0</v>
      </c>
      <c r="N473" s="34">
        <f t="shared" si="764"/>
        <v>0</v>
      </c>
      <c r="O473" s="34">
        <f t="shared" si="764"/>
        <v>0</v>
      </c>
      <c r="P473" s="34">
        <f t="shared" si="764"/>
        <v>64854</v>
      </c>
      <c r="Q473" s="34">
        <f t="shared" si="764"/>
        <v>0</v>
      </c>
      <c r="R473" s="34">
        <f t="shared" si="764"/>
        <v>65956</v>
      </c>
      <c r="S473" s="34">
        <f>S474+S477</f>
        <v>5266</v>
      </c>
      <c r="T473" s="34">
        <f t="shared" ref="T473:X473" si="765">T474+T477</f>
        <v>0</v>
      </c>
      <c r="U473" s="34">
        <f t="shared" si="765"/>
        <v>0</v>
      </c>
      <c r="V473" s="34">
        <f t="shared" si="765"/>
        <v>70120</v>
      </c>
      <c r="W473" s="34">
        <f t="shared" si="765"/>
        <v>0</v>
      </c>
      <c r="X473" s="34">
        <f t="shared" si="765"/>
        <v>65956</v>
      </c>
      <c r="Y473" s="34">
        <f>Y474+Y477</f>
        <v>0</v>
      </c>
      <c r="Z473" s="34">
        <f t="shared" ref="Z473:AD473" si="766">Z474+Z477</f>
        <v>0</v>
      </c>
      <c r="AA473" s="34">
        <f t="shared" si="766"/>
        <v>0</v>
      </c>
      <c r="AB473" s="34">
        <f t="shared" si="766"/>
        <v>70120</v>
      </c>
      <c r="AC473" s="34">
        <f t="shared" si="766"/>
        <v>0</v>
      </c>
      <c r="AD473" s="34">
        <f t="shared" si="766"/>
        <v>65956</v>
      </c>
      <c r="AE473" s="34">
        <f>AE474+AE477</f>
        <v>0</v>
      </c>
      <c r="AF473" s="34">
        <f t="shared" ref="AF473:AJ473" si="767">AF474+AF477</f>
        <v>0</v>
      </c>
      <c r="AG473" s="34">
        <f t="shared" si="767"/>
        <v>0</v>
      </c>
      <c r="AH473" s="34">
        <f t="shared" si="767"/>
        <v>70120</v>
      </c>
      <c r="AI473" s="34">
        <f t="shared" si="767"/>
        <v>0</v>
      </c>
      <c r="AJ473" s="34">
        <f t="shared" si="767"/>
        <v>65956</v>
      </c>
      <c r="AK473" s="108">
        <f>AK474+AK477</f>
        <v>-5266</v>
      </c>
      <c r="AL473" s="108">
        <f t="shared" ref="AL473:AP473" si="768">AL474+AL477</f>
        <v>0</v>
      </c>
      <c r="AM473" s="108">
        <f t="shared" si="768"/>
        <v>0</v>
      </c>
      <c r="AN473" s="34">
        <f t="shared" si="768"/>
        <v>64854</v>
      </c>
      <c r="AO473" s="34">
        <f t="shared" si="768"/>
        <v>0</v>
      </c>
      <c r="AP473" s="34">
        <f t="shared" si="768"/>
        <v>65956</v>
      </c>
      <c r="AQ473" s="108">
        <f>AQ474+AQ477</f>
        <v>0</v>
      </c>
      <c r="AR473" s="108">
        <f t="shared" ref="AR473:AV473" si="769">AR474+AR477</f>
        <v>0</v>
      </c>
      <c r="AS473" s="108">
        <f t="shared" si="769"/>
        <v>0</v>
      </c>
      <c r="AT473" s="34">
        <f>AT474+AT477</f>
        <v>64854</v>
      </c>
      <c r="AU473" s="34">
        <f t="shared" si="769"/>
        <v>0</v>
      </c>
      <c r="AV473" s="34">
        <f t="shared" si="769"/>
        <v>65956</v>
      </c>
    </row>
    <row r="474" spans="1:48" s="5" customFormat="1" ht="18" hidden="1" customHeight="1">
      <c r="A474" s="83" t="s">
        <v>84</v>
      </c>
      <c r="B474" s="32" t="s">
        <v>54</v>
      </c>
      <c r="C474" s="32" t="s">
        <v>48</v>
      </c>
      <c r="D474" s="32" t="s">
        <v>321</v>
      </c>
      <c r="E474" s="32"/>
      <c r="F474" s="34"/>
      <c r="G474" s="34"/>
      <c r="H474" s="34"/>
      <c r="I474" s="34"/>
      <c r="J474" s="34"/>
      <c r="K474" s="34"/>
      <c r="L474" s="34"/>
      <c r="M474" s="34"/>
      <c r="N474" s="34"/>
      <c r="O474" s="34"/>
      <c r="P474" s="34"/>
      <c r="Q474" s="34"/>
      <c r="R474" s="34"/>
      <c r="S474" s="34">
        <f>S475</f>
        <v>5266</v>
      </c>
      <c r="T474" s="34">
        <f t="shared" ref="T474:AI475" si="770">T475</f>
        <v>0</v>
      </c>
      <c r="U474" s="34">
        <f t="shared" si="770"/>
        <v>0</v>
      </c>
      <c r="V474" s="34">
        <f t="shared" si="770"/>
        <v>5266</v>
      </c>
      <c r="W474" s="34">
        <f t="shared" si="770"/>
        <v>0</v>
      </c>
      <c r="X474" s="34">
        <f t="shared" si="770"/>
        <v>0</v>
      </c>
      <c r="Y474" s="34">
        <f>Y475</f>
        <v>0</v>
      </c>
      <c r="Z474" s="34">
        <f t="shared" si="770"/>
        <v>0</v>
      </c>
      <c r="AA474" s="34">
        <f t="shared" si="770"/>
        <v>0</v>
      </c>
      <c r="AB474" s="34">
        <f t="shared" si="770"/>
        <v>5266</v>
      </c>
      <c r="AC474" s="34">
        <f t="shared" si="770"/>
        <v>0</v>
      </c>
      <c r="AD474" s="34">
        <f t="shared" si="770"/>
        <v>0</v>
      </c>
      <c r="AE474" s="34">
        <f>AE475</f>
        <v>0</v>
      </c>
      <c r="AF474" s="34">
        <f t="shared" si="770"/>
        <v>0</v>
      </c>
      <c r="AG474" s="34">
        <f t="shared" si="770"/>
        <v>0</v>
      </c>
      <c r="AH474" s="34">
        <f t="shared" si="770"/>
        <v>5266</v>
      </c>
      <c r="AI474" s="34">
        <f t="shared" si="770"/>
        <v>0</v>
      </c>
      <c r="AJ474" s="34">
        <f t="shared" ref="AH474:AJ475" si="771">AJ475</f>
        <v>0</v>
      </c>
      <c r="AK474" s="108">
        <f>AK475</f>
        <v>-5266</v>
      </c>
      <c r="AL474" s="108">
        <f t="shared" ref="AL474:AV475" si="772">AL475</f>
        <v>0</v>
      </c>
      <c r="AM474" s="108">
        <f t="shared" si="772"/>
        <v>0</v>
      </c>
      <c r="AN474" s="34">
        <f t="shared" si="772"/>
        <v>0</v>
      </c>
      <c r="AO474" s="34">
        <f t="shared" si="772"/>
        <v>0</v>
      </c>
      <c r="AP474" s="34">
        <f t="shared" si="772"/>
        <v>0</v>
      </c>
      <c r="AQ474" s="108">
        <f>AQ475</f>
        <v>0</v>
      </c>
      <c r="AR474" s="108">
        <f t="shared" si="772"/>
        <v>0</v>
      </c>
      <c r="AS474" s="108">
        <f t="shared" si="772"/>
        <v>0</v>
      </c>
      <c r="AT474" s="34">
        <f t="shared" si="772"/>
        <v>0</v>
      </c>
      <c r="AU474" s="34">
        <f t="shared" si="772"/>
        <v>0</v>
      </c>
      <c r="AV474" s="34">
        <f t="shared" si="772"/>
        <v>0</v>
      </c>
    </row>
    <row r="475" spans="1:48" s="5" customFormat="1" ht="18" hidden="1" customHeight="1">
      <c r="A475" s="83" t="s">
        <v>219</v>
      </c>
      <c r="B475" s="32" t="s">
        <v>54</v>
      </c>
      <c r="C475" s="32" t="s">
        <v>48</v>
      </c>
      <c r="D475" s="32" t="s">
        <v>321</v>
      </c>
      <c r="E475" s="32" t="s">
        <v>85</v>
      </c>
      <c r="F475" s="34"/>
      <c r="G475" s="34"/>
      <c r="H475" s="34"/>
      <c r="I475" s="34"/>
      <c r="J475" s="34"/>
      <c r="K475" s="34"/>
      <c r="L475" s="34"/>
      <c r="M475" s="34"/>
      <c r="N475" s="34"/>
      <c r="O475" s="34"/>
      <c r="P475" s="34"/>
      <c r="Q475" s="34"/>
      <c r="R475" s="34"/>
      <c r="S475" s="34">
        <f>S476</f>
        <v>5266</v>
      </c>
      <c r="T475" s="34">
        <f t="shared" si="770"/>
        <v>0</v>
      </c>
      <c r="U475" s="34">
        <f t="shared" si="770"/>
        <v>0</v>
      </c>
      <c r="V475" s="34">
        <f t="shared" si="770"/>
        <v>5266</v>
      </c>
      <c r="W475" s="34">
        <f t="shared" si="770"/>
        <v>0</v>
      </c>
      <c r="X475" s="34">
        <f t="shared" si="770"/>
        <v>0</v>
      </c>
      <c r="Y475" s="34">
        <f>Y476</f>
        <v>0</v>
      </c>
      <c r="Z475" s="34">
        <f t="shared" si="770"/>
        <v>0</v>
      </c>
      <c r="AA475" s="34">
        <f t="shared" si="770"/>
        <v>0</v>
      </c>
      <c r="AB475" s="34">
        <f t="shared" si="770"/>
        <v>5266</v>
      </c>
      <c r="AC475" s="34">
        <f t="shared" si="770"/>
        <v>0</v>
      </c>
      <c r="AD475" s="34">
        <f t="shared" si="770"/>
        <v>0</v>
      </c>
      <c r="AE475" s="34">
        <f>AE476</f>
        <v>0</v>
      </c>
      <c r="AF475" s="34">
        <f t="shared" si="770"/>
        <v>0</v>
      </c>
      <c r="AG475" s="34">
        <f t="shared" si="770"/>
        <v>0</v>
      </c>
      <c r="AH475" s="34">
        <f t="shared" si="771"/>
        <v>5266</v>
      </c>
      <c r="AI475" s="34">
        <f t="shared" si="771"/>
        <v>0</v>
      </c>
      <c r="AJ475" s="34">
        <f t="shared" si="771"/>
        <v>0</v>
      </c>
      <c r="AK475" s="108">
        <f>AK476</f>
        <v>-5266</v>
      </c>
      <c r="AL475" s="108">
        <f t="shared" si="772"/>
        <v>0</v>
      </c>
      <c r="AM475" s="108">
        <f t="shared" si="772"/>
        <v>0</v>
      </c>
      <c r="AN475" s="34">
        <f t="shared" si="772"/>
        <v>0</v>
      </c>
      <c r="AO475" s="34">
        <f t="shared" si="772"/>
        <v>0</v>
      </c>
      <c r="AP475" s="34">
        <f t="shared" si="772"/>
        <v>0</v>
      </c>
      <c r="AQ475" s="108">
        <f>AQ476</f>
        <v>0</v>
      </c>
      <c r="AR475" s="108">
        <f t="shared" si="772"/>
        <v>0</v>
      </c>
      <c r="AS475" s="108">
        <f t="shared" si="772"/>
        <v>0</v>
      </c>
      <c r="AT475" s="34">
        <f t="shared" si="772"/>
        <v>0</v>
      </c>
      <c r="AU475" s="34">
        <f t="shared" si="772"/>
        <v>0</v>
      </c>
      <c r="AV475" s="34">
        <f t="shared" si="772"/>
        <v>0</v>
      </c>
    </row>
    <row r="476" spans="1:48" s="5" customFormat="1" ht="18" hidden="1" customHeight="1">
      <c r="A476" s="83" t="s">
        <v>84</v>
      </c>
      <c r="B476" s="32" t="s">
        <v>54</v>
      </c>
      <c r="C476" s="32" t="s">
        <v>48</v>
      </c>
      <c r="D476" s="32" t="s">
        <v>321</v>
      </c>
      <c r="E476" s="32" t="s">
        <v>199</v>
      </c>
      <c r="F476" s="34"/>
      <c r="G476" s="34"/>
      <c r="H476" s="34"/>
      <c r="I476" s="34"/>
      <c r="J476" s="34"/>
      <c r="K476" s="34"/>
      <c r="L476" s="34"/>
      <c r="M476" s="34"/>
      <c r="N476" s="34"/>
      <c r="O476" s="34"/>
      <c r="P476" s="34"/>
      <c r="Q476" s="34"/>
      <c r="R476" s="34"/>
      <c r="S476" s="34">
        <v>5266</v>
      </c>
      <c r="T476" s="34"/>
      <c r="U476" s="34"/>
      <c r="V476" s="34">
        <f t="shared" ref="V476" si="773">P476+S476</f>
        <v>5266</v>
      </c>
      <c r="W476" s="34">
        <f t="shared" ref="W476" si="774">Q476+T476</f>
        <v>0</v>
      </c>
      <c r="X476" s="34">
        <f t="shared" ref="X476" si="775">R476+U476</f>
        <v>0</v>
      </c>
      <c r="Y476" s="34"/>
      <c r="Z476" s="34"/>
      <c r="AA476" s="34"/>
      <c r="AB476" s="34">
        <f t="shared" ref="AB476" si="776">V476+Y476</f>
        <v>5266</v>
      </c>
      <c r="AC476" s="34">
        <f t="shared" ref="AC476" si="777">W476+Z476</f>
        <v>0</v>
      </c>
      <c r="AD476" s="34">
        <f t="shared" ref="AD476" si="778">X476+AA476</f>
        <v>0</v>
      </c>
      <c r="AE476" s="34"/>
      <c r="AF476" s="34"/>
      <c r="AG476" s="34"/>
      <c r="AH476" s="34">
        <f t="shared" ref="AH476" si="779">AB476+AE476</f>
        <v>5266</v>
      </c>
      <c r="AI476" s="34">
        <f t="shared" ref="AI476" si="780">AC476+AF476</f>
        <v>0</v>
      </c>
      <c r="AJ476" s="34">
        <f t="shared" ref="AJ476" si="781">AD476+AG476</f>
        <v>0</v>
      </c>
      <c r="AK476" s="34">
        <v>-5266</v>
      </c>
      <c r="AL476" s="34"/>
      <c r="AM476" s="34"/>
      <c r="AN476" s="34">
        <f t="shared" ref="AN476" si="782">AH476+AK476</f>
        <v>0</v>
      </c>
      <c r="AO476" s="34">
        <f t="shared" ref="AO476" si="783">AI476+AL476</f>
        <v>0</v>
      </c>
      <c r="AP476" s="34">
        <f t="shared" ref="AP476" si="784">AJ476+AM476</f>
        <v>0</v>
      </c>
      <c r="AQ476" s="34"/>
      <c r="AR476" s="34"/>
      <c r="AS476" s="34"/>
      <c r="AT476" s="34">
        <f t="shared" ref="AT476" si="785">AN476+AQ476</f>
        <v>0</v>
      </c>
      <c r="AU476" s="34">
        <f t="shared" ref="AU476" si="786">AO476+AR476</f>
        <v>0</v>
      </c>
      <c r="AV476" s="34">
        <f t="shared" ref="AV476" si="787">AP476+AS476</f>
        <v>0</v>
      </c>
    </row>
    <row r="477" spans="1:48" s="5" customFormat="1" ht="20.25">
      <c r="A477" s="35" t="s">
        <v>106</v>
      </c>
      <c r="B477" s="32" t="s">
        <v>54</v>
      </c>
      <c r="C477" s="32" t="s">
        <v>48</v>
      </c>
      <c r="D477" s="32" t="s">
        <v>322</v>
      </c>
      <c r="E477" s="32"/>
      <c r="F477" s="34">
        <f t="shared" ref="F477:AV477" si="788">F478</f>
        <v>64854</v>
      </c>
      <c r="G477" s="34">
        <f t="shared" si="788"/>
        <v>65956</v>
      </c>
      <c r="H477" s="34">
        <f t="shared" si="788"/>
        <v>0</v>
      </c>
      <c r="I477" s="34">
        <f t="shared" si="788"/>
        <v>0</v>
      </c>
      <c r="J477" s="34">
        <f t="shared" si="788"/>
        <v>64854</v>
      </c>
      <c r="K477" s="34"/>
      <c r="L477" s="34">
        <f t="shared" si="788"/>
        <v>65956</v>
      </c>
      <c r="M477" s="34">
        <f t="shared" si="788"/>
        <v>0</v>
      </c>
      <c r="N477" s="34">
        <f t="shared" si="788"/>
        <v>0</v>
      </c>
      <c r="O477" s="34">
        <f t="shared" si="788"/>
        <v>0</v>
      </c>
      <c r="P477" s="34">
        <f t="shared" si="788"/>
        <v>64854</v>
      </c>
      <c r="Q477" s="34">
        <f t="shared" si="788"/>
        <v>0</v>
      </c>
      <c r="R477" s="34">
        <f t="shared" si="788"/>
        <v>65956</v>
      </c>
      <c r="S477" s="34">
        <f t="shared" si="788"/>
        <v>0</v>
      </c>
      <c r="T477" s="34">
        <f t="shared" si="788"/>
        <v>0</v>
      </c>
      <c r="U477" s="34">
        <f t="shared" si="788"/>
        <v>0</v>
      </c>
      <c r="V477" s="34">
        <f t="shared" si="788"/>
        <v>64854</v>
      </c>
      <c r="W477" s="34">
        <f t="shared" si="788"/>
        <v>0</v>
      </c>
      <c r="X477" s="34">
        <f t="shared" si="788"/>
        <v>65956</v>
      </c>
      <c r="Y477" s="34">
        <f t="shared" si="788"/>
        <v>0</v>
      </c>
      <c r="Z477" s="34">
        <f t="shared" si="788"/>
        <v>0</v>
      </c>
      <c r="AA477" s="34">
        <f t="shared" si="788"/>
        <v>0</v>
      </c>
      <c r="AB477" s="34">
        <f t="shared" si="788"/>
        <v>64854</v>
      </c>
      <c r="AC477" s="34">
        <f t="shared" si="788"/>
        <v>0</v>
      </c>
      <c r="AD477" s="34">
        <f t="shared" si="788"/>
        <v>65956</v>
      </c>
      <c r="AE477" s="34">
        <f t="shared" si="788"/>
        <v>0</v>
      </c>
      <c r="AF477" s="34">
        <f t="shared" si="788"/>
        <v>0</v>
      </c>
      <c r="AG477" s="34">
        <f t="shared" si="788"/>
        <v>0</v>
      </c>
      <c r="AH477" s="34">
        <f t="shared" si="788"/>
        <v>64854</v>
      </c>
      <c r="AI477" s="34">
        <f t="shared" si="788"/>
        <v>0</v>
      </c>
      <c r="AJ477" s="34">
        <f t="shared" si="788"/>
        <v>65956</v>
      </c>
      <c r="AK477" s="108">
        <f t="shared" si="788"/>
        <v>0</v>
      </c>
      <c r="AL477" s="108">
        <f t="shared" si="788"/>
        <v>0</v>
      </c>
      <c r="AM477" s="108">
        <f t="shared" si="788"/>
        <v>0</v>
      </c>
      <c r="AN477" s="34">
        <f t="shared" si="788"/>
        <v>64854</v>
      </c>
      <c r="AO477" s="34">
        <f t="shared" si="788"/>
        <v>0</v>
      </c>
      <c r="AP477" s="34">
        <f t="shared" si="788"/>
        <v>65956</v>
      </c>
      <c r="AQ477" s="108">
        <f t="shared" si="788"/>
        <v>0</v>
      </c>
      <c r="AR477" s="108">
        <f t="shared" si="788"/>
        <v>0</v>
      </c>
      <c r="AS477" s="108">
        <f t="shared" si="788"/>
        <v>0</v>
      </c>
      <c r="AT477" s="34">
        <f t="shared" si="788"/>
        <v>64854</v>
      </c>
      <c r="AU477" s="34">
        <f t="shared" si="788"/>
        <v>0</v>
      </c>
      <c r="AV477" s="34">
        <f t="shared" si="788"/>
        <v>65956</v>
      </c>
    </row>
    <row r="478" spans="1:48" s="5" customFormat="1" ht="50.25">
      <c r="A478" s="35" t="s">
        <v>82</v>
      </c>
      <c r="B478" s="32" t="s">
        <v>54</v>
      </c>
      <c r="C478" s="32" t="s">
        <v>48</v>
      </c>
      <c r="D478" s="32" t="s">
        <v>322</v>
      </c>
      <c r="E478" s="32" t="s">
        <v>83</v>
      </c>
      <c r="F478" s="34">
        <f t="shared" ref="F478:G478" si="789">F479+F480</f>
        <v>64854</v>
      </c>
      <c r="G478" s="34">
        <f t="shared" si="789"/>
        <v>65956</v>
      </c>
      <c r="H478" s="34">
        <f t="shared" ref="H478:L478" si="790">H479+H480</f>
        <v>0</v>
      </c>
      <c r="I478" s="34">
        <f t="shared" si="790"/>
        <v>0</v>
      </c>
      <c r="J478" s="34">
        <f t="shared" si="790"/>
        <v>64854</v>
      </c>
      <c r="K478" s="34"/>
      <c r="L478" s="34">
        <f t="shared" si="790"/>
        <v>65956</v>
      </c>
      <c r="M478" s="34">
        <f t="shared" ref="M478:R478" si="791">M479+M480</f>
        <v>0</v>
      </c>
      <c r="N478" s="34">
        <f t="shared" si="791"/>
        <v>0</v>
      </c>
      <c r="O478" s="34">
        <f t="shared" si="791"/>
        <v>0</v>
      </c>
      <c r="P478" s="34">
        <f t="shared" si="791"/>
        <v>64854</v>
      </c>
      <c r="Q478" s="34">
        <f t="shared" si="791"/>
        <v>0</v>
      </c>
      <c r="R478" s="34">
        <f t="shared" si="791"/>
        <v>65956</v>
      </c>
      <c r="S478" s="34">
        <f t="shared" ref="S478:X478" si="792">S479+S480</f>
        <v>0</v>
      </c>
      <c r="T478" s="34">
        <f t="shared" si="792"/>
        <v>0</v>
      </c>
      <c r="U478" s="34">
        <f t="shared" si="792"/>
        <v>0</v>
      </c>
      <c r="V478" s="34">
        <f t="shared" si="792"/>
        <v>64854</v>
      </c>
      <c r="W478" s="34">
        <f t="shared" si="792"/>
        <v>0</v>
      </c>
      <c r="X478" s="34">
        <f t="shared" si="792"/>
        <v>65956</v>
      </c>
      <c r="Y478" s="34">
        <f t="shared" ref="Y478:AD478" si="793">Y479+Y480</f>
        <v>0</v>
      </c>
      <c r="Z478" s="34">
        <f t="shared" si="793"/>
        <v>0</v>
      </c>
      <c r="AA478" s="34">
        <f t="shared" si="793"/>
        <v>0</v>
      </c>
      <c r="AB478" s="34">
        <f t="shared" si="793"/>
        <v>64854</v>
      </c>
      <c r="AC478" s="34">
        <f t="shared" si="793"/>
        <v>0</v>
      </c>
      <c r="AD478" s="34">
        <f t="shared" si="793"/>
        <v>65956</v>
      </c>
      <c r="AE478" s="34">
        <f t="shared" ref="AE478:AJ478" si="794">AE479+AE480</f>
        <v>0</v>
      </c>
      <c r="AF478" s="34">
        <f t="shared" si="794"/>
        <v>0</v>
      </c>
      <c r="AG478" s="34">
        <f t="shared" si="794"/>
        <v>0</v>
      </c>
      <c r="AH478" s="34">
        <f t="shared" si="794"/>
        <v>64854</v>
      </c>
      <c r="AI478" s="34">
        <f t="shared" si="794"/>
        <v>0</v>
      </c>
      <c r="AJ478" s="34">
        <f t="shared" si="794"/>
        <v>65956</v>
      </c>
      <c r="AK478" s="108">
        <f t="shared" ref="AK478:AP478" si="795">AK479+AK480</f>
        <v>0</v>
      </c>
      <c r="AL478" s="108">
        <f t="shared" si="795"/>
        <v>0</v>
      </c>
      <c r="AM478" s="108">
        <f t="shared" si="795"/>
        <v>0</v>
      </c>
      <c r="AN478" s="34">
        <f t="shared" si="795"/>
        <v>64854</v>
      </c>
      <c r="AO478" s="34">
        <f t="shared" si="795"/>
        <v>0</v>
      </c>
      <c r="AP478" s="34">
        <f t="shared" si="795"/>
        <v>65956</v>
      </c>
      <c r="AQ478" s="108">
        <f t="shared" ref="AQ478:AV478" si="796">AQ479+AQ480</f>
        <v>0</v>
      </c>
      <c r="AR478" s="108">
        <f t="shared" si="796"/>
        <v>0</v>
      </c>
      <c r="AS478" s="108">
        <f t="shared" si="796"/>
        <v>0</v>
      </c>
      <c r="AT478" s="34">
        <f t="shared" si="796"/>
        <v>64854</v>
      </c>
      <c r="AU478" s="34">
        <f t="shared" si="796"/>
        <v>0</v>
      </c>
      <c r="AV478" s="34">
        <f t="shared" si="796"/>
        <v>65956</v>
      </c>
    </row>
    <row r="479" spans="1:48" s="5" customFormat="1" ht="20.25">
      <c r="A479" s="31" t="s">
        <v>184</v>
      </c>
      <c r="B479" s="32" t="s">
        <v>54</v>
      </c>
      <c r="C479" s="32" t="s">
        <v>48</v>
      </c>
      <c r="D479" s="32" t="s">
        <v>322</v>
      </c>
      <c r="E479" s="32" t="s">
        <v>183</v>
      </c>
      <c r="F479" s="34">
        <v>62205</v>
      </c>
      <c r="G479" s="34">
        <v>63262</v>
      </c>
      <c r="H479" s="34"/>
      <c r="I479" s="34"/>
      <c r="J479" s="34">
        <f t="shared" ref="J479:J480" si="797">F479+H479</f>
        <v>62205</v>
      </c>
      <c r="K479" s="34"/>
      <c r="L479" s="34">
        <f t="shared" ref="L479:L480" si="798">G479+I479</f>
        <v>63262</v>
      </c>
      <c r="M479" s="85"/>
      <c r="N479" s="85"/>
      <c r="O479" s="85"/>
      <c r="P479" s="34">
        <f t="shared" ref="P479:P480" si="799">J479+M479</f>
        <v>62205</v>
      </c>
      <c r="Q479" s="34">
        <f t="shared" ref="Q479:Q480" si="800">K479+N479</f>
        <v>0</v>
      </c>
      <c r="R479" s="34">
        <f t="shared" ref="R479:R480" si="801">L479+O479</f>
        <v>63262</v>
      </c>
      <c r="S479" s="85"/>
      <c r="T479" s="85"/>
      <c r="U479" s="85"/>
      <c r="V479" s="34">
        <f t="shared" ref="V479:V480" si="802">P479+S479</f>
        <v>62205</v>
      </c>
      <c r="W479" s="34">
        <f t="shared" ref="W479:W480" si="803">Q479+T479</f>
        <v>0</v>
      </c>
      <c r="X479" s="34">
        <f t="shared" ref="X479:X480" si="804">R479+U479</f>
        <v>63262</v>
      </c>
      <c r="Y479" s="85"/>
      <c r="Z479" s="85"/>
      <c r="AA479" s="85"/>
      <c r="AB479" s="34">
        <f t="shared" ref="AB479:AB480" si="805">V479+Y479</f>
        <v>62205</v>
      </c>
      <c r="AC479" s="34">
        <f t="shared" ref="AC479:AC480" si="806">W479+Z479</f>
        <v>0</v>
      </c>
      <c r="AD479" s="34">
        <f t="shared" ref="AD479:AD480" si="807">X479+AA479</f>
        <v>63262</v>
      </c>
      <c r="AE479" s="85"/>
      <c r="AF479" s="85"/>
      <c r="AG479" s="85"/>
      <c r="AH479" s="34">
        <f t="shared" ref="AH479:AH480" si="808">AB479+AE479</f>
        <v>62205</v>
      </c>
      <c r="AI479" s="34">
        <f t="shared" ref="AI479:AI480" si="809">AC479+AF479</f>
        <v>0</v>
      </c>
      <c r="AJ479" s="34">
        <f t="shared" ref="AJ479:AJ480" si="810">AD479+AG479</f>
        <v>63262</v>
      </c>
      <c r="AK479" s="133"/>
      <c r="AL479" s="133"/>
      <c r="AM479" s="133"/>
      <c r="AN479" s="34">
        <f t="shared" ref="AN479:AN480" si="811">AH479+AK479</f>
        <v>62205</v>
      </c>
      <c r="AO479" s="34">
        <f t="shared" ref="AO479:AO480" si="812">AI479+AL479</f>
        <v>0</v>
      </c>
      <c r="AP479" s="34">
        <f t="shared" ref="AP479:AP480" si="813">AJ479+AM479</f>
        <v>63262</v>
      </c>
      <c r="AQ479" s="133"/>
      <c r="AR479" s="133"/>
      <c r="AS479" s="133"/>
      <c r="AT479" s="34">
        <f t="shared" ref="AT479:AT480" si="814">AN479+AQ479</f>
        <v>62205</v>
      </c>
      <c r="AU479" s="34">
        <f t="shared" ref="AU479:AU480" si="815">AO479+AR479</f>
        <v>0</v>
      </c>
      <c r="AV479" s="34">
        <f t="shared" ref="AV479:AV480" si="816">AP479+AS479</f>
        <v>63262</v>
      </c>
    </row>
    <row r="480" spans="1:48" s="5" customFormat="1" ht="20.25">
      <c r="A480" s="31" t="s">
        <v>194</v>
      </c>
      <c r="B480" s="32" t="s">
        <v>54</v>
      </c>
      <c r="C480" s="32" t="s">
        <v>48</v>
      </c>
      <c r="D480" s="32" t="s">
        <v>322</v>
      </c>
      <c r="E480" s="32" t="s">
        <v>193</v>
      </c>
      <c r="F480" s="34">
        <v>2649</v>
      </c>
      <c r="G480" s="34">
        <v>2694</v>
      </c>
      <c r="H480" s="34"/>
      <c r="I480" s="34"/>
      <c r="J480" s="34">
        <f t="shared" si="797"/>
        <v>2649</v>
      </c>
      <c r="K480" s="34"/>
      <c r="L480" s="34">
        <f t="shared" si="798"/>
        <v>2694</v>
      </c>
      <c r="M480" s="85"/>
      <c r="N480" s="85"/>
      <c r="O480" s="85"/>
      <c r="P480" s="34">
        <f t="shared" si="799"/>
        <v>2649</v>
      </c>
      <c r="Q480" s="34">
        <f t="shared" si="800"/>
        <v>0</v>
      </c>
      <c r="R480" s="34">
        <f t="shared" si="801"/>
        <v>2694</v>
      </c>
      <c r="S480" s="85"/>
      <c r="T480" s="85"/>
      <c r="U480" s="85"/>
      <c r="V480" s="34">
        <f t="shared" si="802"/>
        <v>2649</v>
      </c>
      <c r="W480" s="34">
        <f t="shared" si="803"/>
        <v>0</v>
      </c>
      <c r="X480" s="34">
        <f t="shared" si="804"/>
        <v>2694</v>
      </c>
      <c r="Y480" s="85"/>
      <c r="Z480" s="85"/>
      <c r="AA480" s="85"/>
      <c r="AB480" s="34">
        <f t="shared" si="805"/>
        <v>2649</v>
      </c>
      <c r="AC480" s="34">
        <f t="shared" si="806"/>
        <v>0</v>
      </c>
      <c r="AD480" s="34">
        <f t="shared" si="807"/>
        <v>2694</v>
      </c>
      <c r="AE480" s="85"/>
      <c r="AF480" s="85"/>
      <c r="AG480" s="85"/>
      <c r="AH480" s="34">
        <f t="shared" si="808"/>
        <v>2649</v>
      </c>
      <c r="AI480" s="34">
        <f t="shared" si="809"/>
        <v>0</v>
      </c>
      <c r="AJ480" s="34">
        <f t="shared" si="810"/>
        <v>2694</v>
      </c>
      <c r="AK480" s="133"/>
      <c r="AL480" s="133"/>
      <c r="AM480" s="133"/>
      <c r="AN480" s="34">
        <f t="shared" si="811"/>
        <v>2649</v>
      </c>
      <c r="AO480" s="34">
        <f t="shared" si="812"/>
        <v>0</v>
      </c>
      <c r="AP480" s="34">
        <f t="shared" si="813"/>
        <v>2694</v>
      </c>
      <c r="AQ480" s="133"/>
      <c r="AR480" s="133"/>
      <c r="AS480" s="133"/>
      <c r="AT480" s="34">
        <f t="shared" si="814"/>
        <v>2649</v>
      </c>
      <c r="AU480" s="34">
        <f t="shared" si="815"/>
        <v>0</v>
      </c>
      <c r="AV480" s="34">
        <f t="shared" si="816"/>
        <v>2694</v>
      </c>
    </row>
    <row r="481" spans="1:48" s="5" customFormat="1" ht="20.25">
      <c r="A481" s="31" t="s">
        <v>211</v>
      </c>
      <c r="B481" s="32" t="s">
        <v>54</v>
      </c>
      <c r="C481" s="32" t="s">
        <v>48</v>
      </c>
      <c r="D481" s="32" t="s">
        <v>323</v>
      </c>
      <c r="E481" s="32"/>
      <c r="F481" s="34">
        <f t="shared" ref="F481:U483" si="817">F482</f>
        <v>249445</v>
      </c>
      <c r="G481" s="34">
        <f t="shared" si="817"/>
        <v>253685</v>
      </c>
      <c r="H481" s="34">
        <f t="shared" si="817"/>
        <v>0</v>
      </c>
      <c r="I481" s="34">
        <f t="shared" si="817"/>
        <v>0</v>
      </c>
      <c r="J481" s="34">
        <f t="shared" si="817"/>
        <v>249445</v>
      </c>
      <c r="K481" s="34"/>
      <c r="L481" s="34">
        <f t="shared" si="817"/>
        <v>253685</v>
      </c>
      <c r="M481" s="34">
        <f t="shared" si="817"/>
        <v>0</v>
      </c>
      <c r="N481" s="34">
        <f t="shared" si="817"/>
        <v>0</v>
      </c>
      <c r="O481" s="34">
        <f t="shared" si="817"/>
        <v>0</v>
      </c>
      <c r="P481" s="34">
        <f t="shared" si="817"/>
        <v>249445</v>
      </c>
      <c r="Q481" s="34">
        <f t="shared" si="817"/>
        <v>0</v>
      </c>
      <c r="R481" s="34">
        <f t="shared" si="817"/>
        <v>253685</v>
      </c>
      <c r="S481" s="34">
        <f t="shared" si="817"/>
        <v>0</v>
      </c>
      <c r="T481" s="34">
        <f t="shared" si="817"/>
        <v>0</v>
      </c>
      <c r="U481" s="34">
        <f t="shared" si="817"/>
        <v>0</v>
      </c>
      <c r="V481" s="34">
        <f t="shared" ref="S481:AH483" si="818">V482</f>
        <v>249445</v>
      </c>
      <c r="W481" s="34">
        <f t="shared" si="818"/>
        <v>0</v>
      </c>
      <c r="X481" s="34">
        <f t="shared" si="818"/>
        <v>253685</v>
      </c>
      <c r="Y481" s="34">
        <f t="shared" si="818"/>
        <v>0</v>
      </c>
      <c r="Z481" s="34">
        <f t="shared" si="818"/>
        <v>0</v>
      </c>
      <c r="AA481" s="34">
        <f t="shared" si="818"/>
        <v>0</v>
      </c>
      <c r="AB481" s="34">
        <f t="shared" si="818"/>
        <v>249445</v>
      </c>
      <c r="AC481" s="34">
        <f t="shared" si="818"/>
        <v>0</v>
      </c>
      <c r="AD481" s="34">
        <f t="shared" si="818"/>
        <v>253685</v>
      </c>
      <c r="AE481" s="34">
        <f t="shared" si="818"/>
        <v>0</v>
      </c>
      <c r="AF481" s="34">
        <f t="shared" si="818"/>
        <v>0</v>
      </c>
      <c r="AG481" s="34">
        <f t="shared" si="818"/>
        <v>0</v>
      </c>
      <c r="AH481" s="34">
        <f t="shared" si="818"/>
        <v>249445</v>
      </c>
      <c r="AI481" s="34">
        <f t="shared" ref="AH481:AV483" si="819">AI482</f>
        <v>0</v>
      </c>
      <c r="AJ481" s="34">
        <f t="shared" si="819"/>
        <v>253685</v>
      </c>
      <c r="AK481" s="108">
        <f t="shared" si="819"/>
        <v>0</v>
      </c>
      <c r="AL481" s="108">
        <f t="shared" si="819"/>
        <v>0</v>
      </c>
      <c r="AM481" s="108">
        <f t="shared" si="819"/>
        <v>0</v>
      </c>
      <c r="AN481" s="34">
        <f t="shared" si="819"/>
        <v>249445</v>
      </c>
      <c r="AO481" s="34">
        <f t="shared" si="819"/>
        <v>0</v>
      </c>
      <c r="AP481" s="34">
        <f t="shared" si="819"/>
        <v>253685</v>
      </c>
      <c r="AQ481" s="108">
        <f t="shared" si="819"/>
        <v>0</v>
      </c>
      <c r="AR481" s="108">
        <f t="shared" si="819"/>
        <v>0</v>
      </c>
      <c r="AS481" s="108">
        <f t="shared" si="819"/>
        <v>0</v>
      </c>
      <c r="AT481" s="34">
        <f t="shared" si="819"/>
        <v>249445</v>
      </c>
      <c r="AU481" s="34">
        <f t="shared" si="819"/>
        <v>0</v>
      </c>
      <c r="AV481" s="34">
        <f t="shared" si="819"/>
        <v>253685</v>
      </c>
    </row>
    <row r="482" spans="1:48" s="5" customFormat="1" ht="33.75">
      <c r="A482" s="31" t="s">
        <v>214</v>
      </c>
      <c r="B482" s="32" t="s">
        <v>54</v>
      </c>
      <c r="C482" s="32" t="s">
        <v>48</v>
      </c>
      <c r="D482" s="32" t="s">
        <v>324</v>
      </c>
      <c r="E482" s="32"/>
      <c r="F482" s="34">
        <f t="shared" si="817"/>
        <v>249445</v>
      </c>
      <c r="G482" s="34">
        <f t="shared" si="817"/>
        <v>253685</v>
      </c>
      <c r="H482" s="34">
        <f t="shared" si="817"/>
        <v>0</v>
      </c>
      <c r="I482" s="34">
        <f t="shared" si="817"/>
        <v>0</v>
      </c>
      <c r="J482" s="34">
        <f t="shared" si="817"/>
        <v>249445</v>
      </c>
      <c r="K482" s="34"/>
      <c r="L482" s="34">
        <f t="shared" si="817"/>
        <v>253685</v>
      </c>
      <c r="M482" s="34">
        <f t="shared" si="817"/>
        <v>0</v>
      </c>
      <c r="N482" s="34">
        <f t="shared" si="817"/>
        <v>0</v>
      </c>
      <c r="O482" s="34">
        <f t="shared" si="817"/>
        <v>0</v>
      </c>
      <c r="P482" s="34">
        <f t="shared" si="817"/>
        <v>249445</v>
      </c>
      <c r="Q482" s="34">
        <f t="shared" si="817"/>
        <v>0</v>
      </c>
      <c r="R482" s="34">
        <f t="shared" si="817"/>
        <v>253685</v>
      </c>
      <c r="S482" s="34">
        <f t="shared" si="818"/>
        <v>0</v>
      </c>
      <c r="T482" s="34">
        <f t="shared" si="818"/>
        <v>0</v>
      </c>
      <c r="U482" s="34">
        <f t="shared" si="818"/>
        <v>0</v>
      </c>
      <c r="V482" s="34">
        <f t="shared" si="818"/>
        <v>249445</v>
      </c>
      <c r="W482" s="34">
        <f t="shared" si="818"/>
        <v>0</v>
      </c>
      <c r="X482" s="34">
        <f t="shared" si="818"/>
        <v>253685</v>
      </c>
      <c r="Y482" s="34">
        <f t="shared" si="818"/>
        <v>0</v>
      </c>
      <c r="Z482" s="34">
        <f t="shared" si="818"/>
        <v>0</v>
      </c>
      <c r="AA482" s="34">
        <f t="shared" si="818"/>
        <v>0</v>
      </c>
      <c r="AB482" s="34">
        <f t="shared" si="818"/>
        <v>249445</v>
      </c>
      <c r="AC482" s="34">
        <f t="shared" si="818"/>
        <v>0</v>
      </c>
      <c r="AD482" s="34">
        <f t="shared" si="818"/>
        <v>253685</v>
      </c>
      <c r="AE482" s="34">
        <f t="shared" si="818"/>
        <v>0</v>
      </c>
      <c r="AF482" s="34">
        <f t="shared" si="818"/>
        <v>0</v>
      </c>
      <c r="AG482" s="34">
        <f t="shared" si="818"/>
        <v>0</v>
      </c>
      <c r="AH482" s="34">
        <f t="shared" si="819"/>
        <v>249445</v>
      </c>
      <c r="AI482" s="34">
        <f t="shared" si="819"/>
        <v>0</v>
      </c>
      <c r="AJ482" s="34">
        <f t="shared" si="819"/>
        <v>253685</v>
      </c>
      <c r="AK482" s="108">
        <f t="shared" si="819"/>
        <v>0</v>
      </c>
      <c r="AL482" s="108">
        <f t="shared" si="819"/>
        <v>0</v>
      </c>
      <c r="AM482" s="108">
        <f t="shared" si="819"/>
        <v>0</v>
      </c>
      <c r="AN482" s="34">
        <f t="shared" si="819"/>
        <v>249445</v>
      </c>
      <c r="AO482" s="34">
        <f t="shared" si="819"/>
        <v>0</v>
      </c>
      <c r="AP482" s="34">
        <f t="shared" si="819"/>
        <v>253685</v>
      </c>
      <c r="AQ482" s="108">
        <f t="shared" si="819"/>
        <v>0</v>
      </c>
      <c r="AR482" s="108">
        <f t="shared" si="819"/>
        <v>0</v>
      </c>
      <c r="AS482" s="108">
        <f t="shared" si="819"/>
        <v>0</v>
      </c>
      <c r="AT482" s="34">
        <f t="shared" si="819"/>
        <v>249445</v>
      </c>
      <c r="AU482" s="34">
        <f t="shared" si="819"/>
        <v>0</v>
      </c>
      <c r="AV482" s="34">
        <f t="shared" si="819"/>
        <v>253685</v>
      </c>
    </row>
    <row r="483" spans="1:48" s="5" customFormat="1" ht="50.25">
      <c r="A483" s="35" t="s">
        <v>82</v>
      </c>
      <c r="B483" s="32" t="s">
        <v>54</v>
      </c>
      <c r="C483" s="32" t="s">
        <v>48</v>
      </c>
      <c r="D483" s="32" t="s">
        <v>324</v>
      </c>
      <c r="E483" s="32" t="s">
        <v>83</v>
      </c>
      <c r="F483" s="34">
        <f t="shared" si="817"/>
        <v>249445</v>
      </c>
      <c r="G483" s="34">
        <f t="shared" si="817"/>
        <v>253685</v>
      </c>
      <c r="H483" s="34">
        <f t="shared" si="817"/>
        <v>0</v>
      </c>
      <c r="I483" s="34">
        <f t="shared" si="817"/>
        <v>0</v>
      </c>
      <c r="J483" s="34">
        <f t="shared" si="817"/>
        <v>249445</v>
      </c>
      <c r="K483" s="34"/>
      <c r="L483" s="34">
        <f t="shared" si="817"/>
        <v>253685</v>
      </c>
      <c r="M483" s="34">
        <f t="shared" si="817"/>
        <v>0</v>
      </c>
      <c r="N483" s="34">
        <f t="shared" si="817"/>
        <v>0</v>
      </c>
      <c r="O483" s="34">
        <f t="shared" si="817"/>
        <v>0</v>
      </c>
      <c r="P483" s="34">
        <f t="shared" si="817"/>
        <v>249445</v>
      </c>
      <c r="Q483" s="34">
        <f t="shared" si="817"/>
        <v>0</v>
      </c>
      <c r="R483" s="34">
        <f t="shared" si="817"/>
        <v>253685</v>
      </c>
      <c r="S483" s="34">
        <f t="shared" si="818"/>
        <v>0</v>
      </c>
      <c r="T483" s="34">
        <f t="shared" si="818"/>
        <v>0</v>
      </c>
      <c r="U483" s="34">
        <f t="shared" si="818"/>
        <v>0</v>
      </c>
      <c r="V483" s="34">
        <f t="shared" si="818"/>
        <v>249445</v>
      </c>
      <c r="W483" s="34">
        <f t="shared" si="818"/>
        <v>0</v>
      </c>
      <c r="X483" s="34">
        <f t="shared" si="818"/>
        <v>253685</v>
      </c>
      <c r="Y483" s="34">
        <f t="shared" si="818"/>
        <v>0</v>
      </c>
      <c r="Z483" s="34">
        <f t="shared" si="818"/>
        <v>0</v>
      </c>
      <c r="AA483" s="34">
        <f t="shared" si="818"/>
        <v>0</v>
      </c>
      <c r="AB483" s="34">
        <f t="shared" si="818"/>
        <v>249445</v>
      </c>
      <c r="AC483" s="34">
        <f t="shared" si="818"/>
        <v>0</v>
      </c>
      <c r="AD483" s="34">
        <f t="shared" si="818"/>
        <v>253685</v>
      </c>
      <c r="AE483" s="34">
        <f t="shared" si="818"/>
        <v>0</v>
      </c>
      <c r="AF483" s="34">
        <f t="shared" si="818"/>
        <v>0</v>
      </c>
      <c r="AG483" s="34">
        <f t="shared" si="818"/>
        <v>0</v>
      </c>
      <c r="AH483" s="34">
        <f t="shared" si="819"/>
        <v>249445</v>
      </c>
      <c r="AI483" s="34">
        <f t="shared" si="819"/>
        <v>0</v>
      </c>
      <c r="AJ483" s="34">
        <f t="shared" si="819"/>
        <v>253685</v>
      </c>
      <c r="AK483" s="108">
        <f t="shared" si="819"/>
        <v>0</v>
      </c>
      <c r="AL483" s="108">
        <f t="shared" si="819"/>
        <v>0</v>
      </c>
      <c r="AM483" s="108">
        <f t="shared" si="819"/>
        <v>0</v>
      </c>
      <c r="AN483" s="34">
        <f t="shared" si="819"/>
        <v>249445</v>
      </c>
      <c r="AO483" s="34">
        <f t="shared" si="819"/>
        <v>0</v>
      </c>
      <c r="AP483" s="34">
        <f t="shared" si="819"/>
        <v>253685</v>
      </c>
      <c r="AQ483" s="108">
        <f t="shared" si="819"/>
        <v>0</v>
      </c>
      <c r="AR483" s="108">
        <f t="shared" si="819"/>
        <v>0</v>
      </c>
      <c r="AS483" s="108">
        <f t="shared" si="819"/>
        <v>0</v>
      </c>
      <c r="AT483" s="34">
        <f t="shared" si="819"/>
        <v>249445</v>
      </c>
      <c r="AU483" s="34">
        <f t="shared" si="819"/>
        <v>0</v>
      </c>
      <c r="AV483" s="34">
        <f t="shared" si="819"/>
        <v>253685</v>
      </c>
    </row>
    <row r="484" spans="1:48" s="5" customFormat="1" ht="50.25">
      <c r="A484" s="31" t="s">
        <v>197</v>
      </c>
      <c r="B484" s="32" t="s">
        <v>54</v>
      </c>
      <c r="C484" s="32" t="s">
        <v>48</v>
      </c>
      <c r="D484" s="32" t="s">
        <v>324</v>
      </c>
      <c r="E484" s="32" t="s">
        <v>189</v>
      </c>
      <c r="F484" s="34">
        <v>249445</v>
      </c>
      <c r="G484" s="34">
        <v>253685</v>
      </c>
      <c r="H484" s="34"/>
      <c r="I484" s="34"/>
      <c r="J484" s="34">
        <f>F484+H484</f>
        <v>249445</v>
      </c>
      <c r="K484" s="34"/>
      <c r="L484" s="34">
        <f>G484+I484</f>
        <v>253685</v>
      </c>
      <c r="M484" s="85"/>
      <c r="N484" s="85"/>
      <c r="O484" s="85"/>
      <c r="P484" s="34">
        <f>J484+M484</f>
        <v>249445</v>
      </c>
      <c r="Q484" s="34">
        <f>K484+N484</f>
        <v>0</v>
      </c>
      <c r="R484" s="34">
        <f>L484+O484</f>
        <v>253685</v>
      </c>
      <c r="S484" s="85"/>
      <c r="T484" s="85"/>
      <c r="U484" s="85"/>
      <c r="V484" s="34">
        <f>P484+S484</f>
        <v>249445</v>
      </c>
      <c r="W484" s="34">
        <f>Q484+T484</f>
        <v>0</v>
      </c>
      <c r="X484" s="34">
        <f>R484+U484</f>
        <v>253685</v>
      </c>
      <c r="Y484" s="85"/>
      <c r="Z484" s="85"/>
      <c r="AA484" s="85"/>
      <c r="AB484" s="34">
        <f>V484+Y484</f>
        <v>249445</v>
      </c>
      <c r="AC484" s="34">
        <f>W484+Z484</f>
        <v>0</v>
      </c>
      <c r="AD484" s="34">
        <f>X484+AA484</f>
        <v>253685</v>
      </c>
      <c r="AE484" s="85"/>
      <c r="AF484" s="85"/>
      <c r="AG484" s="85"/>
      <c r="AH484" s="34">
        <f>AB484+AE484</f>
        <v>249445</v>
      </c>
      <c r="AI484" s="34">
        <f>AC484+AF484</f>
        <v>0</v>
      </c>
      <c r="AJ484" s="34">
        <f>AD484+AG484</f>
        <v>253685</v>
      </c>
      <c r="AK484" s="133"/>
      <c r="AL484" s="133"/>
      <c r="AM484" s="133"/>
      <c r="AN484" s="34">
        <f>AH484+AK484</f>
        <v>249445</v>
      </c>
      <c r="AO484" s="34">
        <f>AI484+AL484</f>
        <v>0</v>
      </c>
      <c r="AP484" s="34">
        <f>AJ484+AM484</f>
        <v>253685</v>
      </c>
      <c r="AQ484" s="133"/>
      <c r="AR484" s="133"/>
      <c r="AS484" s="133"/>
      <c r="AT484" s="34">
        <f>AN484+AQ484</f>
        <v>249445</v>
      </c>
      <c r="AU484" s="34">
        <f>AO484+AR484</f>
        <v>0</v>
      </c>
      <c r="AV484" s="34">
        <f>AP484+AS484</f>
        <v>253685</v>
      </c>
    </row>
    <row r="485" spans="1:48" s="5" customFormat="1" ht="33.75">
      <c r="A485" s="31" t="s">
        <v>534</v>
      </c>
      <c r="B485" s="32" t="s">
        <v>54</v>
      </c>
      <c r="C485" s="32" t="s">
        <v>48</v>
      </c>
      <c r="D485" s="32" t="s">
        <v>561</v>
      </c>
      <c r="E485" s="32"/>
      <c r="F485" s="34"/>
      <c r="G485" s="34"/>
      <c r="H485" s="34"/>
      <c r="I485" s="34"/>
      <c r="J485" s="34"/>
      <c r="K485" s="34"/>
      <c r="L485" s="34"/>
      <c r="M485" s="85"/>
      <c r="N485" s="85"/>
      <c r="O485" s="85"/>
      <c r="P485" s="34"/>
      <c r="Q485" s="34"/>
      <c r="R485" s="34"/>
      <c r="S485" s="85"/>
      <c r="T485" s="85"/>
      <c r="U485" s="85"/>
      <c r="V485" s="34"/>
      <c r="W485" s="34"/>
      <c r="X485" s="34"/>
      <c r="Y485" s="85"/>
      <c r="Z485" s="85"/>
      <c r="AA485" s="85"/>
      <c r="AB485" s="34"/>
      <c r="AC485" s="34"/>
      <c r="AD485" s="34"/>
      <c r="AE485" s="85"/>
      <c r="AF485" s="85"/>
      <c r="AG485" s="85"/>
      <c r="AH485" s="34"/>
      <c r="AI485" s="34"/>
      <c r="AJ485" s="34"/>
      <c r="AK485" s="34">
        <f>AK486</f>
        <v>85664</v>
      </c>
      <c r="AL485" s="34">
        <f t="shared" ref="AL485:AV490" si="820">AL486</f>
        <v>85664</v>
      </c>
      <c r="AM485" s="34">
        <f t="shared" si="820"/>
        <v>0</v>
      </c>
      <c r="AN485" s="34">
        <f t="shared" si="820"/>
        <v>85664</v>
      </c>
      <c r="AO485" s="34">
        <f t="shared" si="820"/>
        <v>85664</v>
      </c>
      <c r="AP485" s="34">
        <f t="shared" si="820"/>
        <v>0</v>
      </c>
      <c r="AQ485" s="34">
        <f>AQ486</f>
        <v>0</v>
      </c>
      <c r="AR485" s="34">
        <f t="shared" si="820"/>
        <v>0</v>
      </c>
      <c r="AS485" s="34">
        <f t="shared" si="820"/>
        <v>0</v>
      </c>
      <c r="AT485" s="34">
        <f t="shared" si="820"/>
        <v>85664</v>
      </c>
      <c r="AU485" s="34">
        <f t="shared" si="820"/>
        <v>85664</v>
      </c>
      <c r="AV485" s="34">
        <f t="shared" si="820"/>
        <v>0</v>
      </c>
    </row>
    <row r="486" spans="1:48" s="5" customFormat="1" ht="33">
      <c r="A486" s="83" t="s">
        <v>560</v>
      </c>
      <c r="B486" s="32" t="s">
        <v>54</v>
      </c>
      <c r="C486" s="32" t="s">
        <v>48</v>
      </c>
      <c r="D486" s="102" t="s">
        <v>562</v>
      </c>
      <c r="E486" s="102"/>
      <c r="F486" s="34"/>
      <c r="G486" s="34"/>
      <c r="H486" s="34"/>
      <c r="I486" s="34"/>
      <c r="J486" s="34"/>
      <c r="K486" s="34"/>
      <c r="L486" s="34"/>
      <c r="M486" s="85"/>
      <c r="N486" s="85"/>
      <c r="O486" s="85"/>
      <c r="P486" s="34"/>
      <c r="Q486" s="34"/>
      <c r="R486" s="34"/>
      <c r="S486" s="85"/>
      <c r="T486" s="85"/>
      <c r="U486" s="85"/>
      <c r="V486" s="34"/>
      <c r="W486" s="34"/>
      <c r="X486" s="34"/>
      <c r="Y486" s="85"/>
      <c r="Z486" s="85"/>
      <c r="AA486" s="85"/>
      <c r="AB486" s="34"/>
      <c r="AC486" s="34"/>
      <c r="AD486" s="34"/>
      <c r="AE486" s="85"/>
      <c r="AF486" s="85"/>
      <c r="AG486" s="85"/>
      <c r="AH486" s="34"/>
      <c r="AI486" s="34"/>
      <c r="AJ486" s="34"/>
      <c r="AK486" s="34">
        <f>AK487</f>
        <v>85664</v>
      </c>
      <c r="AL486" s="34">
        <f t="shared" si="820"/>
        <v>85664</v>
      </c>
      <c r="AM486" s="34">
        <f t="shared" si="820"/>
        <v>0</v>
      </c>
      <c r="AN486" s="34">
        <f t="shared" si="820"/>
        <v>85664</v>
      </c>
      <c r="AO486" s="34">
        <f t="shared" si="820"/>
        <v>85664</v>
      </c>
      <c r="AP486" s="34">
        <f t="shared" si="820"/>
        <v>0</v>
      </c>
      <c r="AQ486" s="34">
        <f>AQ487</f>
        <v>0</v>
      </c>
      <c r="AR486" s="34">
        <f t="shared" si="820"/>
        <v>0</v>
      </c>
      <c r="AS486" s="34">
        <f t="shared" si="820"/>
        <v>0</v>
      </c>
      <c r="AT486" s="34">
        <f t="shared" si="820"/>
        <v>85664</v>
      </c>
      <c r="AU486" s="34">
        <f t="shared" si="820"/>
        <v>85664</v>
      </c>
      <c r="AV486" s="34">
        <f t="shared" si="820"/>
        <v>0</v>
      </c>
    </row>
    <row r="487" spans="1:48" s="5" customFormat="1" ht="33">
      <c r="A487" s="83" t="s">
        <v>219</v>
      </c>
      <c r="B487" s="32" t="s">
        <v>54</v>
      </c>
      <c r="C487" s="32" t="s">
        <v>48</v>
      </c>
      <c r="D487" s="102" t="s">
        <v>562</v>
      </c>
      <c r="E487" s="102" t="s">
        <v>85</v>
      </c>
      <c r="F487" s="34"/>
      <c r="G487" s="34"/>
      <c r="H487" s="34"/>
      <c r="I487" s="34"/>
      <c r="J487" s="34"/>
      <c r="K487" s="34"/>
      <c r="L487" s="34"/>
      <c r="M487" s="85"/>
      <c r="N487" s="85"/>
      <c r="O487" s="85"/>
      <c r="P487" s="34"/>
      <c r="Q487" s="34"/>
      <c r="R487" s="34"/>
      <c r="S487" s="85"/>
      <c r="T487" s="85"/>
      <c r="U487" s="85"/>
      <c r="V487" s="34"/>
      <c r="W487" s="34"/>
      <c r="X487" s="34"/>
      <c r="Y487" s="85"/>
      <c r="Z487" s="85"/>
      <c r="AA487" s="85"/>
      <c r="AB487" s="34"/>
      <c r="AC487" s="34"/>
      <c r="AD487" s="34"/>
      <c r="AE487" s="85"/>
      <c r="AF487" s="85"/>
      <c r="AG487" s="85"/>
      <c r="AH487" s="34"/>
      <c r="AI487" s="34"/>
      <c r="AJ487" s="34"/>
      <c r="AK487" s="34">
        <f>AK488</f>
        <v>85664</v>
      </c>
      <c r="AL487" s="34">
        <f>AL488</f>
        <v>85664</v>
      </c>
      <c r="AM487" s="34">
        <f t="shared" si="820"/>
        <v>0</v>
      </c>
      <c r="AN487" s="34">
        <f t="shared" si="820"/>
        <v>85664</v>
      </c>
      <c r="AO487" s="34">
        <f t="shared" si="820"/>
        <v>85664</v>
      </c>
      <c r="AP487" s="34">
        <f t="shared" si="820"/>
        <v>0</v>
      </c>
      <c r="AQ487" s="34">
        <f>AQ488</f>
        <v>0</v>
      </c>
      <c r="AR487" s="34">
        <f>AR488</f>
        <v>0</v>
      </c>
      <c r="AS487" s="34">
        <f t="shared" si="820"/>
        <v>0</v>
      </c>
      <c r="AT487" s="34">
        <f t="shared" si="820"/>
        <v>85664</v>
      </c>
      <c r="AU487" s="34">
        <f t="shared" si="820"/>
        <v>85664</v>
      </c>
      <c r="AV487" s="34">
        <f t="shared" si="820"/>
        <v>0</v>
      </c>
    </row>
    <row r="488" spans="1:48" s="5" customFormat="1" ht="20.25">
      <c r="A488" s="83" t="s">
        <v>84</v>
      </c>
      <c r="B488" s="32" t="s">
        <v>54</v>
      </c>
      <c r="C488" s="32" t="s">
        <v>48</v>
      </c>
      <c r="D488" s="102" t="s">
        <v>562</v>
      </c>
      <c r="E488" s="102" t="s">
        <v>199</v>
      </c>
      <c r="F488" s="34"/>
      <c r="G488" s="34"/>
      <c r="H488" s="34"/>
      <c r="I488" s="34"/>
      <c r="J488" s="34"/>
      <c r="K488" s="34"/>
      <c r="L488" s="34"/>
      <c r="M488" s="85"/>
      <c r="N488" s="85"/>
      <c r="O488" s="85"/>
      <c r="P488" s="34"/>
      <c r="Q488" s="34"/>
      <c r="R488" s="34"/>
      <c r="S488" s="85"/>
      <c r="T488" s="85"/>
      <c r="U488" s="85"/>
      <c r="V488" s="34"/>
      <c r="W488" s="34"/>
      <c r="X488" s="34"/>
      <c r="Y488" s="85"/>
      <c r="Z488" s="85"/>
      <c r="AA488" s="85"/>
      <c r="AB488" s="34"/>
      <c r="AC488" s="34"/>
      <c r="AD488" s="34"/>
      <c r="AE488" s="85"/>
      <c r="AF488" s="85"/>
      <c r="AG488" s="85"/>
      <c r="AH488" s="34"/>
      <c r="AI488" s="34"/>
      <c r="AJ488" s="34"/>
      <c r="AK488" s="34">
        <f>AL488</f>
        <v>85664</v>
      </c>
      <c r="AL488" s="34">
        <v>85664</v>
      </c>
      <c r="AM488" s="34"/>
      <c r="AN488" s="34">
        <f>AH488+AK488</f>
        <v>85664</v>
      </c>
      <c r="AO488" s="34">
        <f>AI488+AL488</f>
        <v>85664</v>
      </c>
      <c r="AP488" s="34">
        <f>AJ488+AM488</f>
        <v>0</v>
      </c>
      <c r="AQ488" s="34"/>
      <c r="AR488" s="34"/>
      <c r="AS488" s="34"/>
      <c r="AT488" s="34">
        <f>AN488+AQ488</f>
        <v>85664</v>
      </c>
      <c r="AU488" s="34">
        <f>AO488+AR488</f>
        <v>85664</v>
      </c>
      <c r="AV488" s="34">
        <f>AP488+AS488</f>
        <v>0</v>
      </c>
    </row>
    <row r="489" spans="1:48" s="5" customFormat="1" ht="33">
      <c r="A489" s="83" t="s">
        <v>560</v>
      </c>
      <c r="B489" s="32" t="s">
        <v>54</v>
      </c>
      <c r="C489" s="32" t="s">
        <v>48</v>
      </c>
      <c r="D489" s="102" t="s">
        <v>559</v>
      </c>
      <c r="E489" s="102"/>
      <c r="F489" s="34"/>
      <c r="G489" s="34"/>
      <c r="H489" s="34"/>
      <c r="I489" s="34"/>
      <c r="J489" s="34"/>
      <c r="K489" s="34"/>
      <c r="L489" s="34"/>
      <c r="M489" s="85"/>
      <c r="N489" s="85"/>
      <c r="O489" s="85"/>
      <c r="P489" s="34"/>
      <c r="Q489" s="34"/>
      <c r="R489" s="34"/>
      <c r="S489" s="85"/>
      <c r="T489" s="85"/>
      <c r="U489" s="85"/>
      <c r="V489" s="34"/>
      <c r="W489" s="34"/>
      <c r="X489" s="34"/>
      <c r="Y489" s="85"/>
      <c r="Z489" s="85"/>
      <c r="AA489" s="85"/>
      <c r="AB489" s="34"/>
      <c r="AC489" s="34"/>
      <c r="AD489" s="34"/>
      <c r="AE489" s="85"/>
      <c r="AF489" s="85"/>
      <c r="AG489" s="85"/>
      <c r="AH489" s="34"/>
      <c r="AI489" s="34"/>
      <c r="AJ489" s="34"/>
      <c r="AK489" s="34">
        <f>AK490</f>
        <v>6083</v>
      </c>
      <c r="AL489" s="34"/>
      <c r="AM489" s="34"/>
      <c r="AN489" s="34">
        <f>AK489</f>
        <v>6083</v>
      </c>
      <c r="AO489" s="34"/>
      <c r="AP489" s="34"/>
      <c r="AQ489" s="34">
        <f>AQ490</f>
        <v>0</v>
      </c>
      <c r="AR489" s="34"/>
      <c r="AS489" s="34"/>
      <c r="AT489" s="34">
        <f t="shared" si="820"/>
        <v>6083</v>
      </c>
      <c r="AU489" s="34">
        <f t="shared" si="820"/>
        <v>0</v>
      </c>
      <c r="AV489" s="34">
        <f t="shared" si="820"/>
        <v>0</v>
      </c>
    </row>
    <row r="490" spans="1:48" s="5" customFormat="1" ht="33">
      <c r="A490" s="83" t="s">
        <v>219</v>
      </c>
      <c r="B490" s="32" t="s">
        <v>54</v>
      </c>
      <c r="C490" s="32" t="s">
        <v>48</v>
      </c>
      <c r="D490" s="102" t="s">
        <v>559</v>
      </c>
      <c r="E490" s="102" t="s">
        <v>85</v>
      </c>
      <c r="F490" s="34"/>
      <c r="G490" s="34"/>
      <c r="H490" s="34"/>
      <c r="I490" s="34"/>
      <c r="J490" s="34"/>
      <c r="K490" s="34"/>
      <c r="L490" s="34"/>
      <c r="M490" s="85"/>
      <c r="N490" s="85"/>
      <c r="O490" s="85"/>
      <c r="P490" s="34"/>
      <c r="Q490" s="34"/>
      <c r="R490" s="34"/>
      <c r="S490" s="85"/>
      <c r="T490" s="85"/>
      <c r="U490" s="85"/>
      <c r="V490" s="34"/>
      <c r="W490" s="34"/>
      <c r="X490" s="34"/>
      <c r="Y490" s="85"/>
      <c r="Z490" s="85"/>
      <c r="AA490" s="85"/>
      <c r="AB490" s="34"/>
      <c r="AC490" s="34"/>
      <c r="AD490" s="34"/>
      <c r="AE490" s="85"/>
      <c r="AF490" s="85"/>
      <c r="AG490" s="85"/>
      <c r="AH490" s="34"/>
      <c r="AI490" s="34"/>
      <c r="AJ490" s="34"/>
      <c r="AK490" s="34">
        <f>AK491</f>
        <v>6083</v>
      </c>
      <c r="AL490" s="34"/>
      <c r="AM490" s="34"/>
      <c r="AN490" s="34">
        <f>AK490</f>
        <v>6083</v>
      </c>
      <c r="AO490" s="34"/>
      <c r="AP490" s="34"/>
      <c r="AQ490" s="34">
        <f>AQ491</f>
        <v>0</v>
      </c>
      <c r="AR490" s="34"/>
      <c r="AS490" s="34"/>
      <c r="AT490" s="34">
        <f t="shared" si="820"/>
        <v>6083</v>
      </c>
      <c r="AU490" s="34">
        <f t="shared" si="820"/>
        <v>0</v>
      </c>
      <c r="AV490" s="34">
        <f t="shared" si="820"/>
        <v>0</v>
      </c>
    </row>
    <row r="491" spans="1:48" s="5" customFormat="1" ht="20.25">
      <c r="A491" s="83" t="s">
        <v>84</v>
      </c>
      <c r="B491" s="32" t="s">
        <v>54</v>
      </c>
      <c r="C491" s="32" t="s">
        <v>48</v>
      </c>
      <c r="D491" s="102" t="s">
        <v>559</v>
      </c>
      <c r="E491" s="102" t="s">
        <v>199</v>
      </c>
      <c r="F491" s="34"/>
      <c r="G491" s="34"/>
      <c r="H491" s="34"/>
      <c r="I491" s="34"/>
      <c r="J491" s="34"/>
      <c r="K491" s="34"/>
      <c r="L491" s="34"/>
      <c r="M491" s="85"/>
      <c r="N491" s="85"/>
      <c r="O491" s="85"/>
      <c r="P491" s="34"/>
      <c r="Q491" s="34"/>
      <c r="R491" s="34"/>
      <c r="S491" s="85"/>
      <c r="T491" s="85"/>
      <c r="U491" s="85"/>
      <c r="V491" s="34"/>
      <c r="W491" s="34"/>
      <c r="X491" s="34"/>
      <c r="Y491" s="85"/>
      <c r="Z491" s="85"/>
      <c r="AA491" s="85"/>
      <c r="AB491" s="34"/>
      <c r="AC491" s="34"/>
      <c r="AD491" s="34"/>
      <c r="AE491" s="85"/>
      <c r="AF491" s="85"/>
      <c r="AG491" s="85"/>
      <c r="AH491" s="34"/>
      <c r="AI491" s="34"/>
      <c r="AJ491" s="34"/>
      <c r="AK491" s="34">
        <v>6083</v>
      </c>
      <c r="AL491" s="34"/>
      <c r="AM491" s="34"/>
      <c r="AN491" s="34">
        <f>AH491+AK491</f>
        <v>6083</v>
      </c>
      <c r="AO491" s="34">
        <f>AI491+AL491</f>
        <v>0</v>
      </c>
      <c r="AP491" s="34">
        <f>AJ491+AM491</f>
        <v>0</v>
      </c>
      <c r="AQ491" s="34"/>
      <c r="AR491" s="34"/>
      <c r="AS491" s="34"/>
      <c r="AT491" s="34">
        <f>AN491+AQ491</f>
        <v>6083</v>
      </c>
      <c r="AU491" s="34">
        <f>AO491+AR491</f>
        <v>0</v>
      </c>
      <c r="AV491" s="34">
        <f>AP491+AS491</f>
        <v>0</v>
      </c>
    </row>
    <row r="492" spans="1:48">
      <c r="A492" s="45"/>
      <c r="B492" s="46"/>
      <c r="C492" s="46"/>
      <c r="D492" s="47"/>
      <c r="E492" s="46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  <c r="AA492" s="22"/>
      <c r="AB492" s="22"/>
      <c r="AC492" s="22"/>
      <c r="AD492" s="22"/>
      <c r="AE492" s="22"/>
      <c r="AF492" s="22"/>
      <c r="AG492" s="22"/>
      <c r="AH492" s="22"/>
      <c r="AI492" s="22"/>
      <c r="AJ492" s="22"/>
      <c r="AK492" s="115"/>
      <c r="AL492" s="115"/>
      <c r="AM492" s="115"/>
      <c r="AN492" s="22"/>
      <c r="AO492" s="22"/>
      <c r="AP492" s="22"/>
      <c r="AQ492" s="115"/>
      <c r="AR492" s="115"/>
      <c r="AS492" s="115"/>
      <c r="AT492" s="22"/>
      <c r="AU492" s="22"/>
      <c r="AV492" s="22"/>
    </row>
    <row r="493" spans="1:48" s="7" customFormat="1" ht="18.75">
      <c r="A493" s="38" t="s">
        <v>36</v>
      </c>
      <c r="B493" s="28" t="s">
        <v>54</v>
      </c>
      <c r="C493" s="28" t="s">
        <v>49</v>
      </c>
      <c r="D493" s="39"/>
      <c r="E493" s="28"/>
      <c r="F493" s="40">
        <f>F494</f>
        <v>672131</v>
      </c>
      <c r="G493" s="40">
        <f>G494</f>
        <v>672464</v>
      </c>
      <c r="H493" s="40">
        <f>H494</f>
        <v>0</v>
      </c>
      <c r="I493" s="40">
        <f>I494</f>
        <v>0</v>
      </c>
      <c r="J493" s="40">
        <f>J494</f>
        <v>672131</v>
      </c>
      <c r="K493" s="40"/>
      <c r="L493" s="40">
        <f>L494</f>
        <v>672464</v>
      </c>
      <c r="M493" s="40">
        <f t="shared" ref="M493:AV493" si="821">M494</f>
        <v>0</v>
      </c>
      <c r="N493" s="40">
        <f t="shared" si="821"/>
        <v>0</v>
      </c>
      <c r="O493" s="40">
        <f t="shared" si="821"/>
        <v>0</v>
      </c>
      <c r="P493" s="40">
        <f t="shared" si="821"/>
        <v>672131</v>
      </c>
      <c r="Q493" s="40">
        <f t="shared" si="821"/>
        <v>0</v>
      </c>
      <c r="R493" s="40">
        <f t="shared" si="821"/>
        <v>672464</v>
      </c>
      <c r="S493" s="40">
        <f t="shared" si="821"/>
        <v>0</v>
      </c>
      <c r="T493" s="40">
        <f t="shared" si="821"/>
        <v>0</v>
      </c>
      <c r="U493" s="40">
        <f t="shared" si="821"/>
        <v>0</v>
      </c>
      <c r="V493" s="40">
        <f t="shared" si="821"/>
        <v>672131</v>
      </c>
      <c r="W493" s="40">
        <f t="shared" si="821"/>
        <v>0</v>
      </c>
      <c r="X493" s="40">
        <f t="shared" si="821"/>
        <v>672464</v>
      </c>
      <c r="Y493" s="40">
        <f t="shared" si="821"/>
        <v>0</v>
      </c>
      <c r="Z493" s="40">
        <f t="shared" si="821"/>
        <v>0</v>
      </c>
      <c r="AA493" s="40">
        <f t="shared" si="821"/>
        <v>0</v>
      </c>
      <c r="AB493" s="40">
        <f t="shared" si="821"/>
        <v>672131</v>
      </c>
      <c r="AC493" s="40">
        <f t="shared" si="821"/>
        <v>0</v>
      </c>
      <c r="AD493" s="40">
        <f t="shared" si="821"/>
        <v>672464</v>
      </c>
      <c r="AE493" s="40">
        <f t="shared" si="821"/>
        <v>0</v>
      </c>
      <c r="AF493" s="40">
        <f t="shared" si="821"/>
        <v>0</v>
      </c>
      <c r="AG493" s="40">
        <f t="shared" si="821"/>
        <v>0</v>
      </c>
      <c r="AH493" s="40">
        <f t="shared" si="821"/>
        <v>672131</v>
      </c>
      <c r="AI493" s="40">
        <f t="shared" si="821"/>
        <v>0</v>
      </c>
      <c r="AJ493" s="40">
        <f t="shared" si="821"/>
        <v>672464</v>
      </c>
      <c r="AK493" s="127">
        <f t="shared" si="821"/>
        <v>0</v>
      </c>
      <c r="AL493" s="127">
        <f t="shared" si="821"/>
        <v>0</v>
      </c>
      <c r="AM493" s="127">
        <f t="shared" si="821"/>
        <v>0</v>
      </c>
      <c r="AN493" s="40">
        <f t="shared" si="821"/>
        <v>672131</v>
      </c>
      <c r="AO493" s="40">
        <f t="shared" si="821"/>
        <v>0</v>
      </c>
      <c r="AP493" s="40">
        <f t="shared" si="821"/>
        <v>672464</v>
      </c>
      <c r="AQ493" s="127">
        <f t="shared" si="821"/>
        <v>0</v>
      </c>
      <c r="AR493" s="127">
        <f t="shared" si="821"/>
        <v>0</v>
      </c>
      <c r="AS493" s="127">
        <f t="shared" si="821"/>
        <v>0</v>
      </c>
      <c r="AT493" s="40">
        <f t="shared" si="821"/>
        <v>672131</v>
      </c>
      <c r="AU493" s="40">
        <f t="shared" si="821"/>
        <v>0</v>
      </c>
      <c r="AV493" s="40">
        <f t="shared" si="821"/>
        <v>672464</v>
      </c>
    </row>
    <row r="494" spans="1:48" s="7" customFormat="1" ht="50.25">
      <c r="A494" s="31" t="s">
        <v>510</v>
      </c>
      <c r="B494" s="32" t="s">
        <v>54</v>
      </c>
      <c r="C494" s="32" t="s">
        <v>49</v>
      </c>
      <c r="D494" s="43" t="s">
        <v>317</v>
      </c>
      <c r="E494" s="34"/>
      <c r="F494" s="34">
        <f>F495+F499+F509+F513</f>
        <v>672131</v>
      </c>
      <c r="G494" s="34">
        <f>G495+G499+G509+G513</f>
        <v>672464</v>
      </c>
      <c r="H494" s="34">
        <f>H495+H499+H509+H513</f>
        <v>0</v>
      </c>
      <c r="I494" s="34">
        <f>I495+I499+I509+I513</f>
        <v>0</v>
      </c>
      <c r="J494" s="34">
        <f>J495+J499+J509+J513</f>
        <v>672131</v>
      </c>
      <c r="K494" s="34"/>
      <c r="L494" s="34">
        <f>L495+L499+L509+L513</f>
        <v>672464</v>
      </c>
      <c r="M494" s="34">
        <f t="shared" ref="M494:R494" si="822">M495+M499+M509+M513</f>
        <v>0</v>
      </c>
      <c r="N494" s="34">
        <f t="shared" si="822"/>
        <v>0</v>
      </c>
      <c r="O494" s="34">
        <f t="shared" si="822"/>
        <v>0</v>
      </c>
      <c r="P494" s="34">
        <f t="shared" si="822"/>
        <v>672131</v>
      </c>
      <c r="Q494" s="34">
        <f t="shared" si="822"/>
        <v>0</v>
      </c>
      <c r="R494" s="34">
        <f t="shared" si="822"/>
        <v>672464</v>
      </c>
      <c r="S494" s="34">
        <f t="shared" ref="S494:X494" si="823">S495+S499+S509+S513</f>
        <v>0</v>
      </c>
      <c r="T494" s="34">
        <f t="shared" si="823"/>
        <v>0</v>
      </c>
      <c r="U494" s="34">
        <f t="shared" si="823"/>
        <v>0</v>
      </c>
      <c r="V494" s="34">
        <f t="shared" si="823"/>
        <v>672131</v>
      </c>
      <c r="W494" s="34">
        <f t="shared" si="823"/>
        <v>0</v>
      </c>
      <c r="X494" s="34">
        <f t="shared" si="823"/>
        <v>672464</v>
      </c>
      <c r="Y494" s="34">
        <f t="shared" ref="Y494:AD494" si="824">Y495+Y499+Y509+Y513</f>
        <v>0</v>
      </c>
      <c r="Z494" s="34">
        <f t="shared" si="824"/>
        <v>0</v>
      </c>
      <c r="AA494" s="34">
        <f t="shared" si="824"/>
        <v>0</v>
      </c>
      <c r="AB494" s="34">
        <f t="shared" si="824"/>
        <v>672131</v>
      </c>
      <c r="AC494" s="34">
        <f t="shared" si="824"/>
        <v>0</v>
      </c>
      <c r="AD494" s="34">
        <f t="shared" si="824"/>
        <v>672464</v>
      </c>
      <c r="AE494" s="34">
        <f t="shared" ref="AE494:AJ494" si="825">AE495+AE499+AE509+AE513</f>
        <v>0</v>
      </c>
      <c r="AF494" s="34">
        <f t="shared" si="825"/>
        <v>0</v>
      </c>
      <c r="AG494" s="34">
        <f t="shared" si="825"/>
        <v>0</v>
      </c>
      <c r="AH494" s="34">
        <f t="shared" si="825"/>
        <v>672131</v>
      </c>
      <c r="AI494" s="34">
        <f t="shared" si="825"/>
        <v>0</v>
      </c>
      <c r="AJ494" s="34">
        <f t="shared" si="825"/>
        <v>672464</v>
      </c>
      <c r="AK494" s="108">
        <f t="shared" ref="AK494:AP494" si="826">AK495+AK499+AK509+AK513</f>
        <v>0</v>
      </c>
      <c r="AL494" s="108">
        <f t="shared" si="826"/>
        <v>0</v>
      </c>
      <c r="AM494" s="108">
        <f t="shared" si="826"/>
        <v>0</v>
      </c>
      <c r="AN494" s="34">
        <f t="shared" si="826"/>
        <v>672131</v>
      </c>
      <c r="AO494" s="34">
        <f t="shared" si="826"/>
        <v>0</v>
      </c>
      <c r="AP494" s="34">
        <f t="shared" si="826"/>
        <v>672464</v>
      </c>
      <c r="AQ494" s="108">
        <f t="shared" ref="AQ494:AV494" si="827">AQ495+AQ499+AQ509+AQ513</f>
        <v>0</v>
      </c>
      <c r="AR494" s="108">
        <f t="shared" si="827"/>
        <v>0</v>
      </c>
      <c r="AS494" s="108">
        <f t="shared" si="827"/>
        <v>0</v>
      </c>
      <c r="AT494" s="34">
        <f t="shared" si="827"/>
        <v>672131</v>
      </c>
      <c r="AU494" s="34">
        <f t="shared" si="827"/>
        <v>0</v>
      </c>
      <c r="AV494" s="34">
        <f t="shared" si="827"/>
        <v>672464</v>
      </c>
    </row>
    <row r="495" spans="1:48" s="7" customFormat="1" ht="33.75">
      <c r="A495" s="72" t="s">
        <v>218</v>
      </c>
      <c r="B495" s="58" t="s">
        <v>54</v>
      </c>
      <c r="C495" s="58" t="s">
        <v>49</v>
      </c>
      <c r="D495" s="58" t="s">
        <v>318</v>
      </c>
      <c r="E495" s="77"/>
      <c r="F495" s="78">
        <f>F496</f>
        <v>628094</v>
      </c>
      <c r="G495" s="78">
        <f>G496</f>
        <v>628094</v>
      </c>
      <c r="H495" s="78">
        <f>H496</f>
        <v>0</v>
      </c>
      <c r="I495" s="78">
        <f>I496</f>
        <v>0</v>
      </c>
      <c r="J495" s="78">
        <f>J496</f>
        <v>628094</v>
      </c>
      <c r="K495" s="78"/>
      <c r="L495" s="78">
        <f>L496</f>
        <v>628094</v>
      </c>
      <c r="M495" s="78">
        <f t="shared" ref="M495:AB497" si="828">M496</f>
        <v>0</v>
      </c>
      <c r="N495" s="78">
        <f t="shared" si="828"/>
        <v>0</v>
      </c>
      <c r="O495" s="78">
        <f t="shared" si="828"/>
        <v>0</v>
      </c>
      <c r="P495" s="78">
        <f t="shared" si="828"/>
        <v>628094</v>
      </c>
      <c r="Q495" s="78">
        <f t="shared" si="828"/>
        <v>0</v>
      </c>
      <c r="R495" s="78">
        <f t="shared" si="828"/>
        <v>628094</v>
      </c>
      <c r="S495" s="78">
        <f t="shared" si="828"/>
        <v>0</v>
      </c>
      <c r="T495" s="78">
        <f t="shared" si="828"/>
        <v>0</v>
      </c>
      <c r="U495" s="78">
        <f t="shared" si="828"/>
        <v>0</v>
      </c>
      <c r="V495" s="78">
        <f t="shared" si="828"/>
        <v>628094</v>
      </c>
      <c r="W495" s="78">
        <f t="shared" si="828"/>
        <v>0</v>
      </c>
      <c r="X495" s="78">
        <f t="shared" si="828"/>
        <v>628094</v>
      </c>
      <c r="Y495" s="78">
        <f t="shared" si="828"/>
        <v>0</v>
      </c>
      <c r="Z495" s="78">
        <f t="shared" si="828"/>
        <v>0</v>
      </c>
      <c r="AA495" s="78">
        <f t="shared" si="828"/>
        <v>0</v>
      </c>
      <c r="AB495" s="78">
        <f t="shared" si="828"/>
        <v>628094</v>
      </c>
      <c r="AC495" s="78">
        <f t="shared" ref="Y495:AN497" si="829">AC496</f>
        <v>0</v>
      </c>
      <c r="AD495" s="78">
        <f t="shared" si="829"/>
        <v>628094</v>
      </c>
      <c r="AE495" s="78">
        <f t="shared" si="829"/>
        <v>0</v>
      </c>
      <c r="AF495" s="78">
        <f t="shared" si="829"/>
        <v>0</v>
      </c>
      <c r="AG495" s="78">
        <f t="shared" si="829"/>
        <v>0</v>
      </c>
      <c r="AH495" s="78">
        <f t="shared" si="829"/>
        <v>628094</v>
      </c>
      <c r="AI495" s="78">
        <f t="shared" si="829"/>
        <v>0</v>
      </c>
      <c r="AJ495" s="78">
        <f t="shared" si="829"/>
        <v>628094</v>
      </c>
      <c r="AK495" s="137">
        <f t="shared" si="829"/>
        <v>0</v>
      </c>
      <c r="AL495" s="137">
        <f t="shared" si="829"/>
        <v>0</v>
      </c>
      <c r="AM495" s="137">
        <f t="shared" si="829"/>
        <v>0</v>
      </c>
      <c r="AN495" s="78">
        <f t="shared" si="829"/>
        <v>628094</v>
      </c>
      <c r="AO495" s="78">
        <f t="shared" ref="AN495:AV497" si="830">AO496</f>
        <v>0</v>
      </c>
      <c r="AP495" s="78">
        <f t="shared" si="830"/>
        <v>628094</v>
      </c>
      <c r="AQ495" s="137">
        <f t="shared" si="830"/>
        <v>0</v>
      </c>
      <c r="AR495" s="137">
        <f t="shared" si="830"/>
        <v>0</v>
      </c>
      <c r="AS495" s="137">
        <f t="shared" si="830"/>
        <v>0</v>
      </c>
      <c r="AT495" s="78">
        <f t="shared" si="830"/>
        <v>628094</v>
      </c>
      <c r="AU495" s="78">
        <f t="shared" si="830"/>
        <v>0</v>
      </c>
      <c r="AV495" s="78">
        <f t="shared" si="830"/>
        <v>628094</v>
      </c>
    </row>
    <row r="496" spans="1:48" s="7" customFormat="1" ht="18.75">
      <c r="A496" s="35" t="s">
        <v>108</v>
      </c>
      <c r="B496" s="58" t="s">
        <v>54</v>
      </c>
      <c r="C496" s="58" t="s">
        <v>49</v>
      </c>
      <c r="D496" s="58" t="s">
        <v>325</v>
      </c>
      <c r="E496" s="77"/>
      <c r="F496" s="78">
        <f t="shared" ref="F496:U497" si="831">F497</f>
        <v>628094</v>
      </c>
      <c r="G496" s="78">
        <f t="shared" si="831"/>
        <v>628094</v>
      </c>
      <c r="H496" s="78">
        <f t="shared" si="831"/>
        <v>0</v>
      </c>
      <c r="I496" s="78">
        <f t="shared" si="831"/>
        <v>0</v>
      </c>
      <c r="J496" s="78">
        <f t="shared" si="831"/>
        <v>628094</v>
      </c>
      <c r="K496" s="78"/>
      <c r="L496" s="78">
        <f t="shared" si="831"/>
        <v>628094</v>
      </c>
      <c r="M496" s="78">
        <f t="shared" si="831"/>
        <v>0</v>
      </c>
      <c r="N496" s="78">
        <f t="shared" si="831"/>
        <v>0</v>
      </c>
      <c r="O496" s="78">
        <f t="shared" si="831"/>
        <v>0</v>
      </c>
      <c r="P496" s="78">
        <f t="shared" si="831"/>
        <v>628094</v>
      </c>
      <c r="Q496" s="78">
        <f t="shared" si="831"/>
        <v>0</v>
      </c>
      <c r="R496" s="78">
        <f t="shared" si="831"/>
        <v>628094</v>
      </c>
      <c r="S496" s="78">
        <f t="shared" si="831"/>
        <v>0</v>
      </c>
      <c r="T496" s="78">
        <f t="shared" si="831"/>
        <v>0</v>
      </c>
      <c r="U496" s="78">
        <f t="shared" si="831"/>
        <v>0</v>
      </c>
      <c r="V496" s="78">
        <f t="shared" si="828"/>
        <v>628094</v>
      </c>
      <c r="W496" s="78">
        <f t="shared" si="828"/>
        <v>0</v>
      </c>
      <c r="X496" s="78">
        <f t="shared" si="828"/>
        <v>628094</v>
      </c>
      <c r="Y496" s="78">
        <f t="shared" si="828"/>
        <v>0</v>
      </c>
      <c r="Z496" s="78">
        <f t="shared" si="828"/>
        <v>0</v>
      </c>
      <c r="AA496" s="78">
        <f t="shared" si="828"/>
        <v>0</v>
      </c>
      <c r="AB496" s="78">
        <f t="shared" si="829"/>
        <v>628094</v>
      </c>
      <c r="AC496" s="78">
        <f t="shared" si="829"/>
        <v>0</v>
      </c>
      <c r="AD496" s="78">
        <f t="shared" si="829"/>
        <v>628094</v>
      </c>
      <c r="AE496" s="78">
        <f t="shared" si="829"/>
        <v>0</v>
      </c>
      <c r="AF496" s="78">
        <f t="shared" si="829"/>
        <v>0</v>
      </c>
      <c r="AG496" s="78">
        <f t="shared" si="829"/>
        <v>0</v>
      </c>
      <c r="AH496" s="78">
        <f t="shared" si="829"/>
        <v>628094</v>
      </c>
      <c r="AI496" s="78">
        <f t="shared" si="829"/>
        <v>0</v>
      </c>
      <c r="AJ496" s="78">
        <f t="shared" si="829"/>
        <v>628094</v>
      </c>
      <c r="AK496" s="137">
        <f t="shared" si="829"/>
        <v>0</v>
      </c>
      <c r="AL496" s="137">
        <f t="shared" si="829"/>
        <v>0</v>
      </c>
      <c r="AM496" s="137">
        <f t="shared" si="829"/>
        <v>0</v>
      </c>
      <c r="AN496" s="78">
        <f t="shared" si="830"/>
        <v>628094</v>
      </c>
      <c r="AO496" s="78">
        <f t="shared" si="830"/>
        <v>0</v>
      </c>
      <c r="AP496" s="78">
        <f t="shared" si="830"/>
        <v>628094</v>
      </c>
      <c r="AQ496" s="137">
        <f t="shared" si="830"/>
        <v>0</v>
      </c>
      <c r="AR496" s="137">
        <f t="shared" si="830"/>
        <v>0</v>
      </c>
      <c r="AS496" s="137">
        <f t="shared" si="830"/>
        <v>0</v>
      </c>
      <c r="AT496" s="78">
        <f t="shared" si="830"/>
        <v>628094</v>
      </c>
      <c r="AU496" s="78">
        <f t="shared" si="830"/>
        <v>0</v>
      </c>
      <c r="AV496" s="78">
        <f t="shared" si="830"/>
        <v>628094</v>
      </c>
    </row>
    <row r="497" spans="1:48" s="7" customFormat="1" ht="50.25">
      <c r="A497" s="35" t="s">
        <v>82</v>
      </c>
      <c r="B497" s="58" t="s">
        <v>54</v>
      </c>
      <c r="C497" s="58" t="s">
        <v>49</v>
      </c>
      <c r="D497" s="58" t="s">
        <v>325</v>
      </c>
      <c r="E497" s="58">
        <v>600</v>
      </c>
      <c r="F497" s="34">
        <f t="shared" si="831"/>
        <v>628094</v>
      </c>
      <c r="G497" s="34">
        <f t="shared" si="831"/>
        <v>628094</v>
      </c>
      <c r="H497" s="34">
        <f t="shared" si="831"/>
        <v>0</v>
      </c>
      <c r="I497" s="34">
        <f t="shared" si="831"/>
        <v>0</v>
      </c>
      <c r="J497" s="34">
        <f t="shared" si="831"/>
        <v>628094</v>
      </c>
      <c r="K497" s="34"/>
      <c r="L497" s="34">
        <f t="shared" si="831"/>
        <v>628094</v>
      </c>
      <c r="M497" s="34">
        <f t="shared" si="831"/>
        <v>0</v>
      </c>
      <c r="N497" s="34">
        <f t="shared" si="831"/>
        <v>0</v>
      </c>
      <c r="O497" s="34">
        <f t="shared" si="831"/>
        <v>0</v>
      </c>
      <c r="P497" s="34">
        <f t="shared" si="831"/>
        <v>628094</v>
      </c>
      <c r="Q497" s="34">
        <f t="shared" si="831"/>
        <v>0</v>
      </c>
      <c r="R497" s="34">
        <f t="shared" si="831"/>
        <v>628094</v>
      </c>
      <c r="S497" s="34">
        <f t="shared" si="828"/>
        <v>0</v>
      </c>
      <c r="T497" s="34">
        <f t="shared" si="828"/>
        <v>0</v>
      </c>
      <c r="U497" s="34">
        <f t="shared" si="828"/>
        <v>0</v>
      </c>
      <c r="V497" s="34">
        <f t="shared" si="828"/>
        <v>628094</v>
      </c>
      <c r="W497" s="34">
        <f t="shared" si="828"/>
        <v>0</v>
      </c>
      <c r="X497" s="34">
        <f t="shared" si="828"/>
        <v>628094</v>
      </c>
      <c r="Y497" s="34">
        <f t="shared" si="829"/>
        <v>0</v>
      </c>
      <c r="Z497" s="34">
        <f t="shared" si="829"/>
        <v>0</v>
      </c>
      <c r="AA497" s="34">
        <f t="shared" si="829"/>
        <v>0</v>
      </c>
      <c r="AB497" s="34">
        <f t="shared" si="829"/>
        <v>628094</v>
      </c>
      <c r="AC497" s="34">
        <f t="shared" si="829"/>
        <v>0</v>
      </c>
      <c r="AD497" s="34">
        <f t="shared" si="829"/>
        <v>628094</v>
      </c>
      <c r="AE497" s="34">
        <f t="shared" si="829"/>
        <v>0</v>
      </c>
      <c r="AF497" s="34">
        <f t="shared" si="829"/>
        <v>0</v>
      </c>
      <c r="AG497" s="34">
        <f t="shared" si="829"/>
        <v>0</v>
      </c>
      <c r="AH497" s="34">
        <f t="shared" si="829"/>
        <v>628094</v>
      </c>
      <c r="AI497" s="34">
        <f t="shared" si="829"/>
        <v>0</v>
      </c>
      <c r="AJ497" s="34">
        <f t="shared" si="829"/>
        <v>628094</v>
      </c>
      <c r="AK497" s="108">
        <f t="shared" si="829"/>
        <v>0</v>
      </c>
      <c r="AL497" s="108">
        <f t="shared" si="829"/>
        <v>0</v>
      </c>
      <c r="AM497" s="108">
        <f t="shared" si="829"/>
        <v>0</v>
      </c>
      <c r="AN497" s="34">
        <f t="shared" si="830"/>
        <v>628094</v>
      </c>
      <c r="AO497" s="34">
        <f t="shared" si="830"/>
        <v>0</v>
      </c>
      <c r="AP497" s="34">
        <f t="shared" si="830"/>
        <v>628094</v>
      </c>
      <c r="AQ497" s="108">
        <f t="shared" si="830"/>
        <v>0</v>
      </c>
      <c r="AR497" s="108">
        <f t="shared" si="830"/>
        <v>0</v>
      </c>
      <c r="AS497" s="108">
        <f t="shared" si="830"/>
        <v>0</v>
      </c>
      <c r="AT497" s="34">
        <f t="shared" si="830"/>
        <v>628094</v>
      </c>
      <c r="AU497" s="34">
        <f t="shared" si="830"/>
        <v>0</v>
      </c>
      <c r="AV497" s="34">
        <f t="shared" si="830"/>
        <v>628094</v>
      </c>
    </row>
    <row r="498" spans="1:48" s="7" customFormat="1" ht="18.75">
      <c r="A498" s="35" t="s">
        <v>184</v>
      </c>
      <c r="B498" s="58" t="s">
        <v>54</v>
      </c>
      <c r="C498" s="58" t="s">
        <v>49</v>
      </c>
      <c r="D498" s="58" t="s">
        <v>325</v>
      </c>
      <c r="E498" s="58" t="s">
        <v>183</v>
      </c>
      <c r="F498" s="34">
        <f>604340+23754</f>
        <v>628094</v>
      </c>
      <c r="G498" s="34">
        <f>614614+13480</f>
        <v>628094</v>
      </c>
      <c r="H498" s="34"/>
      <c r="I498" s="34"/>
      <c r="J498" s="34">
        <f>F498+H498</f>
        <v>628094</v>
      </c>
      <c r="K498" s="34"/>
      <c r="L498" s="34">
        <f>G498+I498</f>
        <v>628094</v>
      </c>
      <c r="M498" s="87"/>
      <c r="N498" s="87"/>
      <c r="O498" s="87"/>
      <c r="P498" s="34">
        <f>J498+M498</f>
        <v>628094</v>
      </c>
      <c r="Q498" s="34">
        <f>K498+N498</f>
        <v>0</v>
      </c>
      <c r="R498" s="34">
        <f>L498+O498</f>
        <v>628094</v>
      </c>
      <c r="S498" s="87"/>
      <c r="T498" s="87"/>
      <c r="U498" s="87"/>
      <c r="V498" s="34">
        <f>P498+S498</f>
        <v>628094</v>
      </c>
      <c r="W498" s="34">
        <f>Q498+T498</f>
        <v>0</v>
      </c>
      <c r="X498" s="34">
        <f>R498+U498</f>
        <v>628094</v>
      </c>
      <c r="Y498" s="87"/>
      <c r="Z498" s="87"/>
      <c r="AA498" s="87"/>
      <c r="AB498" s="34">
        <f>V498+Y498</f>
        <v>628094</v>
      </c>
      <c r="AC498" s="34">
        <f>W498+Z498</f>
        <v>0</v>
      </c>
      <c r="AD498" s="34">
        <f>X498+AA498</f>
        <v>628094</v>
      </c>
      <c r="AE498" s="87"/>
      <c r="AF498" s="87"/>
      <c r="AG498" s="87"/>
      <c r="AH498" s="34">
        <f>AB498+AE498</f>
        <v>628094</v>
      </c>
      <c r="AI498" s="34">
        <f>AC498+AF498</f>
        <v>0</v>
      </c>
      <c r="AJ498" s="34">
        <f>AD498+AG498</f>
        <v>628094</v>
      </c>
      <c r="AK498" s="129"/>
      <c r="AL498" s="129"/>
      <c r="AM498" s="129"/>
      <c r="AN498" s="34">
        <f>AH498+AK498</f>
        <v>628094</v>
      </c>
      <c r="AO498" s="34">
        <f>AI498+AL498</f>
        <v>0</v>
      </c>
      <c r="AP498" s="34">
        <f>AJ498+AM498</f>
        <v>628094</v>
      </c>
      <c r="AQ498" s="129"/>
      <c r="AR498" s="129"/>
      <c r="AS498" s="129"/>
      <c r="AT498" s="34">
        <f>AN498+AQ498</f>
        <v>628094</v>
      </c>
      <c r="AU498" s="34">
        <f>AO498+AR498</f>
        <v>0</v>
      </c>
      <c r="AV498" s="34">
        <f>AP498+AS498</f>
        <v>628094</v>
      </c>
    </row>
    <row r="499" spans="1:48" s="7" customFormat="1" ht="19.5" customHeight="1">
      <c r="A499" s="74" t="s">
        <v>77</v>
      </c>
      <c r="B499" s="32" t="s">
        <v>54</v>
      </c>
      <c r="C499" s="32" t="s">
        <v>49</v>
      </c>
      <c r="D499" s="32" t="s">
        <v>320</v>
      </c>
      <c r="E499" s="32"/>
      <c r="F499" s="34">
        <f>F500+F503+F506</f>
        <v>21800</v>
      </c>
      <c r="G499" s="34">
        <f>G500+G503+G506</f>
        <v>21755</v>
      </c>
      <c r="H499" s="34">
        <f>H500+H503+H506</f>
        <v>0</v>
      </c>
      <c r="I499" s="34">
        <f>I500+I503+I506</f>
        <v>0</v>
      </c>
      <c r="J499" s="34">
        <f>J500+J503+J506</f>
        <v>21800</v>
      </c>
      <c r="K499" s="34"/>
      <c r="L499" s="34">
        <f>L500+L503+L506</f>
        <v>21755</v>
      </c>
      <c r="M499" s="34">
        <f t="shared" ref="M499:R499" si="832">M500+M503+M506</f>
        <v>0</v>
      </c>
      <c r="N499" s="34">
        <f t="shared" si="832"/>
        <v>0</v>
      </c>
      <c r="O499" s="34">
        <f t="shared" si="832"/>
        <v>0</v>
      </c>
      <c r="P499" s="34">
        <f t="shared" si="832"/>
        <v>21800</v>
      </c>
      <c r="Q499" s="34">
        <f t="shared" si="832"/>
        <v>0</v>
      </c>
      <c r="R499" s="34">
        <f t="shared" si="832"/>
        <v>21755</v>
      </c>
      <c r="S499" s="34">
        <f t="shared" ref="S499:X499" si="833">S500+S503+S506</f>
        <v>0</v>
      </c>
      <c r="T499" s="34">
        <f t="shared" si="833"/>
        <v>0</v>
      </c>
      <c r="U499" s="34">
        <f t="shared" si="833"/>
        <v>0</v>
      </c>
      <c r="V499" s="34">
        <f t="shared" si="833"/>
        <v>21800</v>
      </c>
      <c r="W499" s="34">
        <f t="shared" si="833"/>
        <v>0</v>
      </c>
      <c r="X499" s="34">
        <f t="shared" si="833"/>
        <v>21755</v>
      </c>
      <c r="Y499" s="34">
        <f t="shared" ref="Y499:AD499" si="834">Y500+Y503+Y506</f>
        <v>0</v>
      </c>
      <c r="Z499" s="34">
        <f t="shared" si="834"/>
        <v>0</v>
      </c>
      <c r="AA499" s="34">
        <f t="shared" si="834"/>
        <v>0</v>
      </c>
      <c r="AB499" s="34">
        <f t="shared" si="834"/>
        <v>21800</v>
      </c>
      <c r="AC499" s="34">
        <f t="shared" si="834"/>
        <v>0</v>
      </c>
      <c r="AD499" s="34">
        <f t="shared" si="834"/>
        <v>21755</v>
      </c>
      <c r="AE499" s="34">
        <f t="shared" ref="AE499:AJ499" si="835">AE500+AE503+AE506</f>
        <v>0</v>
      </c>
      <c r="AF499" s="34">
        <f t="shared" si="835"/>
        <v>0</v>
      </c>
      <c r="AG499" s="34">
        <f t="shared" si="835"/>
        <v>0</v>
      </c>
      <c r="AH499" s="34">
        <f t="shared" si="835"/>
        <v>21800</v>
      </c>
      <c r="AI499" s="34">
        <f t="shared" si="835"/>
        <v>0</v>
      </c>
      <c r="AJ499" s="34">
        <f t="shared" si="835"/>
        <v>21755</v>
      </c>
      <c r="AK499" s="108">
        <f t="shared" ref="AK499:AP499" si="836">AK500+AK503+AK506</f>
        <v>0</v>
      </c>
      <c r="AL499" s="108">
        <f t="shared" si="836"/>
        <v>0</v>
      </c>
      <c r="AM499" s="108">
        <f t="shared" si="836"/>
        <v>0</v>
      </c>
      <c r="AN499" s="34">
        <f t="shared" si="836"/>
        <v>21800</v>
      </c>
      <c r="AO499" s="34">
        <f t="shared" si="836"/>
        <v>0</v>
      </c>
      <c r="AP499" s="34">
        <f t="shared" si="836"/>
        <v>21755</v>
      </c>
      <c r="AQ499" s="108">
        <f t="shared" ref="AQ499:AV499" si="837">AQ500+AQ503+AQ506</f>
        <v>0</v>
      </c>
      <c r="AR499" s="108">
        <f t="shared" si="837"/>
        <v>0</v>
      </c>
      <c r="AS499" s="108">
        <f t="shared" si="837"/>
        <v>0</v>
      </c>
      <c r="AT499" s="34">
        <f t="shared" si="837"/>
        <v>21800</v>
      </c>
      <c r="AU499" s="34">
        <f t="shared" si="837"/>
        <v>0</v>
      </c>
      <c r="AV499" s="34">
        <f t="shared" si="837"/>
        <v>21755</v>
      </c>
    </row>
    <row r="500" spans="1:48" s="7" customFormat="1" ht="18.75">
      <c r="A500" s="51" t="s">
        <v>84</v>
      </c>
      <c r="B500" s="32" t="s">
        <v>54</v>
      </c>
      <c r="C500" s="32" t="s">
        <v>49</v>
      </c>
      <c r="D500" s="32" t="s">
        <v>321</v>
      </c>
      <c r="E500" s="32"/>
      <c r="F500" s="70">
        <f t="shared" ref="F500:U501" si="838">F501</f>
        <v>9115</v>
      </c>
      <c r="G500" s="70">
        <f t="shared" si="838"/>
        <v>8890</v>
      </c>
      <c r="H500" s="70">
        <f t="shared" si="838"/>
        <v>0</v>
      </c>
      <c r="I500" s="70">
        <f t="shared" si="838"/>
        <v>0</v>
      </c>
      <c r="J500" s="70">
        <f t="shared" si="838"/>
        <v>9115</v>
      </c>
      <c r="K500" s="70"/>
      <c r="L500" s="70">
        <f t="shared" si="838"/>
        <v>8890</v>
      </c>
      <c r="M500" s="70">
        <f t="shared" si="838"/>
        <v>0</v>
      </c>
      <c r="N500" s="70">
        <f t="shared" si="838"/>
        <v>0</v>
      </c>
      <c r="O500" s="70">
        <f t="shared" si="838"/>
        <v>0</v>
      </c>
      <c r="P500" s="70">
        <f t="shared" si="838"/>
        <v>9115</v>
      </c>
      <c r="Q500" s="70">
        <f t="shared" si="838"/>
        <v>0</v>
      </c>
      <c r="R500" s="70">
        <f t="shared" si="838"/>
        <v>8890</v>
      </c>
      <c r="S500" s="70">
        <f t="shared" si="838"/>
        <v>0</v>
      </c>
      <c r="T500" s="70">
        <f t="shared" si="838"/>
        <v>0</v>
      </c>
      <c r="U500" s="70">
        <f t="shared" si="838"/>
        <v>0</v>
      </c>
      <c r="V500" s="70">
        <f t="shared" ref="S500:AH501" si="839">V501</f>
        <v>9115</v>
      </c>
      <c r="W500" s="70">
        <f t="shared" si="839"/>
        <v>0</v>
      </c>
      <c r="X500" s="70">
        <f t="shared" si="839"/>
        <v>8890</v>
      </c>
      <c r="Y500" s="70">
        <f t="shared" si="839"/>
        <v>0</v>
      </c>
      <c r="Z500" s="70">
        <f t="shared" si="839"/>
        <v>0</v>
      </c>
      <c r="AA500" s="70">
        <f t="shared" si="839"/>
        <v>0</v>
      </c>
      <c r="AB500" s="70">
        <f t="shared" si="839"/>
        <v>9115</v>
      </c>
      <c r="AC500" s="70">
        <f t="shared" si="839"/>
        <v>0</v>
      </c>
      <c r="AD500" s="70">
        <f t="shared" si="839"/>
        <v>8890</v>
      </c>
      <c r="AE500" s="70">
        <f t="shared" si="839"/>
        <v>0</v>
      </c>
      <c r="AF500" s="70">
        <f t="shared" si="839"/>
        <v>0</v>
      </c>
      <c r="AG500" s="70">
        <f t="shared" si="839"/>
        <v>0</v>
      </c>
      <c r="AH500" s="70">
        <f t="shared" si="839"/>
        <v>9115</v>
      </c>
      <c r="AI500" s="70">
        <f t="shared" ref="AH500:AV501" si="840">AI501</f>
        <v>0</v>
      </c>
      <c r="AJ500" s="70">
        <f t="shared" si="840"/>
        <v>8890</v>
      </c>
      <c r="AK500" s="128">
        <f t="shared" si="840"/>
        <v>0</v>
      </c>
      <c r="AL500" s="128">
        <f t="shared" si="840"/>
        <v>0</v>
      </c>
      <c r="AM500" s="128">
        <f t="shared" si="840"/>
        <v>0</v>
      </c>
      <c r="AN500" s="70">
        <f t="shared" si="840"/>
        <v>9115</v>
      </c>
      <c r="AO500" s="70">
        <f t="shared" si="840"/>
        <v>0</v>
      </c>
      <c r="AP500" s="70">
        <f t="shared" si="840"/>
        <v>8890</v>
      </c>
      <c r="AQ500" s="128">
        <f t="shared" si="840"/>
        <v>0</v>
      </c>
      <c r="AR500" s="128">
        <f t="shared" si="840"/>
        <v>0</v>
      </c>
      <c r="AS500" s="128">
        <f t="shared" si="840"/>
        <v>0</v>
      </c>
      <c r="AT500" s="70">
        <f t="shared" si="840"/>
        <v>9115</v>
      </c>
      <c r="AU500" s="70">
        <f t="shared" si="840"/>
        <v>0</v>
      </c>
      <c r="AV500" s="70">
        <f t="shared" si="840"/>
        <v>8890</v>
      </c>
    </row>
    <row r="501" spans="1:48" s="7" customFormat="1" ht="33.75">
      <c r="A501" s="31" t="s">
        <v>219</v>
      </c>
      <c r="B501" s="32" t="s">
        <v>54</v>
      </c>
      <c r="C501" s="32" t="s">
        <v>49</v>
      </c>
      <c r="D501" s="32" t="s">
        <v>321</v>
      </c>
      <c r="E501" s="32" t="s">
        <v>85</v>
      </c>
      <c r="F501" s="34">
        <f t="shared" si="838"/>
        <v>9115</v>
      </c>
      <c r="G501" s="34">
        <f t="shared" si="838"/>
        <v>8890</v>
      </c>
      <c r="H501" s="34">
        <f t="shared" si="838"/>
        <v>0</v>
      </c>
      <c r="I501" s="34">
        <f t="shared" si="838"/>
        <v>0</v>
      </c>
      <c r="J501" s="34">
        <f t="shared" si="838"/>
        <v>9115</v>
      </c>
      <c r="K501" s="34"/>
      <c r="L501" s="34">
        <f t="shared" si="838"/>
        <v>8890</v>
      </c>
      <c r="M501" s="34">
        <f t="shared" si="838"/>
        <v>0</v>
      </c>
      <c r="N501" s="34">
        <f t="shared" si="838"/>
        <v>0</v>
      </c>
      <c r="O501" s="34">
        <f t="shared" si="838"/>
        <v>0</v>
      </c>
      <c r="P501" s="34">
        <f t="shared" si="838"/>
        <v>9115</v>
      </c>
      <c r="Q501" s="34">
        <f t="shared" si="838"/>
        <v>0</v>
      </c>
      <c r="R501" s="34">
        <f t="shared" si="838"/>
        <v>8890</v>
      </c>
      <c r="S501" s="34">
        <f t="shared" si="839"/>
        <v>0</v>
      </c>
      <c r="T501" s="34">
        <f t="shared" si="839"/>
        <v>0</v>
      </c>
      <c r="U501" s="34">
        <f t="shared" si="839"/>
        <v>0</v>
      </c>
      <c r="V501" s="34">
        <f t="shared" si="839"/>
        <v>9115</v>
      </c>
      <c r="W501" s="34">
        <f t="shared" si="839"/>
        <v>0</v>
      </c>
      <c r="X501" s="34">
        <f t="shared" si="839"/>
        <v>8890</v>
      </c>
      <c r="Y501" s="34">
        <f t="shared" si="839"/>
        <v>0</v>
      </c>
      <c r="Z501" s="34">
        <f t="shared" si="839"/>
        <v>0</v>
      </c>
      <c r="AA501" s="34">
        <f t="shared" si="839"/>
        <v>0</v>
      </c>
      <c r="AB501" s="34">
        <f t="shared" si="839"/>
        <v>9115</v>
      </c>
      <c r="AC501" s="34">
        <f t="shared" si="839"/>
        <v>0</v>
      </c>
      <c r="AD501" s="34">
        <f t="shared" si="839"/>
        <v>8890</v>
      </c>
      <c r="AE501" s="34">
        <f t="shared" si="839"/>
        <v>0</v>
      </c>
      <c r="AF501" s="34">
        <f t="shared" si="839"/>
        <v>0</v>
      </c>
      <c r="AG501" s="34">
        <f t="shared" si="839"/>
        <v>0</v>
      </c>
      <c r="AH501" s="34">
        <f t="shared" si="840"/>
        <v>9115</v>
      </c>
      <c r="AI501" s="34">
        <f t="shared" si="840"/>
        <v>0</v>
      </c>
      <c r="AJ501" s="34">
        <f t="shared" si="840"/>
        <v>8890</v>
      </c>
      <c r="AK501" s="108">
        <f t="shared" si="840"/>
        <v>0</v>
      </c>
      <c r="AL501" s="108">
        <f t="shared" si="840"/>
        <v>0</v>
      </c>
      <c r="AM501" s="108">
        <f t="shared" si="840"/>
        <v>0</v>
      </c>
      <c r="AN501" s="34">
        <f t="shared" si="840"/>
        <v>9115</v>
      </c>
      <c r="AO501" s="34">
        <f t="shared" si="840"/>
        <v>0</v>
      </c>
      <c r="AP501" s="34">
        <f t="shared" si="840"/>
        <v>8890</v>
      </c>
      <c r="AQ501" s="108">
        <f t="shared" si="840"/>
        <v>0</v>
      </c>
      <c r="AR501" s="108">
        <f t="shared" si="840"/>
        <v>0</v>
      </c>
      <c r="AS501" s="108">
        <f t="shared" si="840"/>
        <v>0</v>
      </c>
      <c r="AT501" s="34">
        <f t="shared" si="840"/>
        <v>9115</v>
      </c>
      <c r="AU501" s="34">
        <f t="shared" si="840"/>
        <v>0</v>
      </c>
      <c r="AV501" s="34">
        <f t="shared" si="840"/>
        <v>8890</v>
      </c>
    </row>
    <row r="502" spans="1:48" s="7" customFormat="1" ht="18.75">
      <c r="A502" s="72" t="s">
        <v>84</v>
      </c>
      <c r="B502" s="32" t="s">
        <v>54</v>
      </c>
      <c r="C502" s="32" t="s">
        <v>49</v>
      </c>
      <c r="D502" s="32" t="s">
        <v>321</v>
      </c>
      <c r="E502" s="32" t="s">
        <v>199</v>
      </c>
      <c r="F502" s="34">
        <v>9115</v>
      </c>
      <c r="G502" s="34">
        <v>8890</v>
      </c>
      <c r="H502" s="34"/>
      <c r="I502" s="34"/>
      <c r="J502" s="34">
        <f>F502+H502</f>
        <v>9115</v>
      </c>
      <c r="K502" s="34"/>
      <c r="L502" s="34">
        <f>G502+I502</f>
        <v>8890</v>
      </c>
      <c r="M502" s="87"/>
      <c r="N502" s="87"/>
      <c r="O502" s="87"/>
      <c r="P502" s="34">
        <f>J502+M502</f>
        <v>9115</v>
      </c>
      <c r="Q502" s="34">
        <f>K502+N502</f>
        <v>0</v>
      </c>
      <c r="R502" s="34">
        <f>L502+O502</f>
        <v>8890</v>
      </c>
      <c r="S502" s="87"/>
      <c r="T502" s="87"/>
      <c r="U502" s="87"/>
      <c r="V502" s="34">
        <f>P502+S502</f>
        <v>9115</v>
      </c>
      <c r="W502" s="34">
        <f>Q502+T502</f>
        <v>0</v>
      </c>
      <c r="X502" s="34">
        <f>R502+U502</f>
        <v>8890</v>
      </c>
      <c r="Y502" s="87"/>
      <c r="Z502" s="87"/>
      <c r="AA502" s="87"/>
      <c r="AB502" s="34">
        <f>V502+Y502</f>
        <v>9115</v>
      </c>
      <c r="AC502" s="34">
        <f>W502+Z502</f>
        <v>0</v>
      </c>
      <c r="AD502" s="34">
        <f>X502+AA502</f>
        <v>8890</v>
      </c>
      <c r="AE502" s="87"/>
      <c r="AF502" s="87"/>
      <c r="AG502" s="87"/>
      <c r="AH502" s="34">
        <f>AB502+AE502</f>
        <v>9115</v>
      </c>
      <c r="AI502" s="34">
        <f>AC502+AF502</f>
        <v>0</v>
      </c>
      <c r="AJ502" s="34">
        <f>AD502+AG502</f>
        <v>8890</v>
      </c>
      <c r="AK502" s="129"/>
      <c r="AL502" s="129"/>
      <c r="AM502" s="129"/>
      <c r="AN502" s="34">
        <f>AH502+AK502</f>
        <v>9115</v>
      </c>
      <c r="AO502" s="34">
        <f>AI502+AL502</f>
        <v>0</v>
      </c>
      <c r="AP502" s="34">
        <f>AJ502+AM502</f>
        <v>8890</v>
      </c>
      <c r="AQ502" s="129"/>
      <c r="AR502" s="129"/>
      <c r="AS502" s="129"/>
      <c r="AT502" s="34">
        <f>AN502+AQ502</f>
        <v>9115</v>
      </c>
      <c r="AU502" s="34">
        <f>AO502+AR502</f>
        <v>0</v>
      </c>
      <c r="AV502" s="34">
        <f>AP502+AS502</f>
        <v>8890</v>
      </c>
    </row>
    <row r="503" spans="1:48" s="7" customFormat="1" ht="19.5" customHeight="1">
      <c r="A503" s="35" t="s">
        <v>107</v>
      </c>
      <c r="B503" s="58" t="s">
        <v>54</v>
      </c>
      <c r="C503" s="58" t="s">
        <v>49</v>
      </c>
      <c r="D503" s="58" t="s">
        <v>327</v>
      </c>
      <c r="E503" s="58"/>
      <c r="F503" s="34">
        <f t="shared" ref="F503:U504" si="841">F504</f>
        <v>12650</v>
      </c>
      <c r="G503" s="34">
        <f t="shared" si="841"/>
        <v>12865</v>
      </c>
      <c r="H503" s="34">
        <f t="shared" si="841"/>
        <v>0</v>
      </c>
      <c r="I503" s="34">
        <f t="shared" si="841"/>
        <v>0</v>
      </c>
      <c r="J503" s="34">
        <f t="shared" si="841"/>
        <v>12650</v>
      </c>
      <c r="K503" s="34"/>
      <c r="L503" s="34">
        <f t="shared" si="841"/>
        <v>12865</v>
      </c>
      <c r="M503" s="34">
        <f t="shared" si="841"/>
        <v>0</v>
      </c>
      <c r="N503" s="34">
        <f t="shared" si="841"/>
        <v>0</v>
      </c>
      <c r="O503" s="34">
        <f t="shared" si="841"/>
        <v>0</v>
      </c>
      <c r="P503" s="34">
        <f t="shared" si="841"/>
        <v>12650</v>
      </c>
      <c r="Q503" s="34">
        <f t="shared" si="841"/>
        <v>0</v>
      </c>
      <c r="R503" s="34">
        <f t="shared" si="841"/>
        <v>12865</v>
      </c>
      <c r="S503" s="34">
        <f t="shared" si="841"/>
        <v>0</v>
      </c>
      <c r="T503" s="34">
        <f t="shared" si="841"/>
        <v>0</v>
      </c>
      <c r="U503" s="34">
        <f t="shared" si="841"/>
        <v>0</v>
      </c>
      <c r="V503" s="34">
        <f t="shared" ref="S503:AH504" si="842">V504</f>
        <v>12650</v>
      </c>
      <c r="W503" s="34">
        <f t="shared" si="842"/>
        <v>0</v>
      </c>
      <c r="X503" s="34">
        <f t="shared" si="842"/>
        <v>12865</v>
      </c>
      <c r="Y503" s="34">
        <f t="shared" si="842"/>
        <v>0</v>
      </c>
      <c r="Z503" s="34">
        <f t="shared" si="842"/>
        <v>0</v>
      </c>
      <c r="AA503" s="34">
        <f t="shared" si="842"/>
        <v>0</v>
      </c>
      <c r="AB503" s="34">
        <f t="shared" si="842"/>
        <v>12650</v>
      </c>
      <c r="AC503" s="34">
        <f t="shared" si="842"/>
        <v>0</v>
      </c>
      <c r="AD503" s="34">
        <f t="shared" si="842"/>
        <v>12865</v>
      </c>
      <c r="AE503" s="34">
        <f t="shared" si="842"/>
        <v>0</v>
      </c>
      <c r="AF503" s="34">
        <f t="shared" si="842"/>
        <v>0</v>
      </c>
      <c r="AG503" s="34">
        <f t="shared" si="842"/>
        <v>0</v>
      </c>
      <c r="AH503" s="34">
        <f t="shared" si="842"/>
        <v>12650</v>
      </c>
      <c r="AI503" s="34">
        <f t="shared" ref="AH503:AV504" si="843">AI504</f>
        <v>0</v>
      </c>
      <c r="AJ503" s="34">
        <f t="shared" si="843"/>
        <v>12865</v>
      </c>
      <c r="AK503" s="108">
        <f t="shared" si="843"/>
        <v>0</v>
      </c>
      <c r="AL503" s="108">
        <f t="shared" si="843"/>
        <v>0</v>
      </c>
      <c r="AM503" s="108">
        <f t="shared" si="843"/>
        <v>0</v>
      </c>
      <c r="AN503" s="34">
        <f t="shared" si="843"/>
        <v>12650</v>
      </c>
      <c r="AO503" s="34">
        <f t="shared" si="843"/>
        <v>0</v>
      </c>
      <c r="AP503" s="34">
        <f t="shared" si="843"/>
        <v>12865</v>
      </c>
      <c r="AQ503" s="108">
        <f t="shared" si="843"/>
        <v>0</v>
      </c>
      <c r="AR503" s="108">
        <f t="shared" si="843"/>
        <v>0</v>
      </c>
      <c r="AS503" s="108">
        <f t="shared" si="843"/>
        <v>0</v>
      </c>
      <c r="AT503" s="34">
        <f t="shared" si="843"/>
        <v>12650</v>
      </c>
      <c r="AU503" s="34">
        <f t="shared" si="843"/>
        <v>0</v>
      </c>
      <c r="AV503" s="34">
        <f t="shared" si="843"/>
        <v>12865</v>
      </c>
    </row>
    <row r="504" spans="1:48" s="7" customFormat="1" ht="50.25">
      <c r="A504" s="35" t="s">
        <v>82</v>
      </c>
      <c r="B504" s="58" t="s">
        <v>54</v>
      </c>
      <c r="C504" s="58" t="s">
        <v>49</v>
      </c>
      <c r="D504" s="58" t="s">
        <v>327</v>
      </c>
      <c r="E504" s="58" t="s">
        <v>83</v>
      </c>
      <c r="F504" s="34">
        <f t="shared" si="841"/>
        <v>12650</v>
      </c>
      <c r="G504" s="34">
        <f t="shared" si="841"/>
        <v>12865</v>
      </c>
      <c r="H504" s="34">
        <f t="shared" si="841"/>
        <v>0</v>
      </c>
      <c r="I504" s="34">
        <f t="shared" si="841"/>
        <v>0</v>
      </c>
      <c r="J504" s="34">
        <f>J505</f>
        <v>12650</v>
      </c>
      <c r="K504" s="34"/>
      <c r="L504" s="34">
        <f t="shared" si="841"/>
        <v>12865</v>
      </c>
      <c r="M504" s="34">
        <f t="shared" si="841"/>
        <v>0</v>
      </c>
      <c r="N504" s="34">
        <f t="shared" si="841"/>
        <v>0</v>
      </c>
      <c r="O504" s="34">
        <f t="shared" si="841"/>
        <v>0</v>
      </c>
      <c r="P504" s="34">
        <f t="shared" si="841"/>
        <v>12650</v>
      </c>
      <c r="Q504" s="34">
        <f t="shared" si="841"/>
        <v>0</v>
      </c>
      <c r="R504" s="34">
        <f t="shared" si="841"/>
        <v>12865</v>
      </c>
      <c r="S504" s="34">
        <f t="shared" si="842"/>
        <v>0</v>
      </c>
      <c r="T504" s="34">
        <f t="shared" si="842"/>
        <v>0</v>
      </c>
      <c r="U504" s="34">
        <f t="shared" si="842"/>
        <v>0</v>
      </c>
      <c r="V504" s="34">
        <f t="shared" si="842"/>
        <v>12650</v>
      </c>
      <c r="W504" s="34">
        <f t="shared" si="842"/>
        <v>0</v>
      </c>
      <c r="X504" s="34">
        <f t="shared" si="842"/>
        <v>12865</v>
      </c>
      <c r="Y504" s="34">
        <f t="shared" si="842"/>
        <v>0</v>
      </c>
      <c r="Z504" s="34">
        <f t="shared" si="842"/>
        <v>0</v>
      </c>
      <c r="AA504" s="34">
        <f t="shared" si="842"/>
        <v>0</v>
      </c>
      <c r="AB504" s="34">
        <f t="shared" si="842"/>
        <v>12650</v>
      </c>
      <c r="AC504" s="34">
        <f t="shared" si="842"/>
        <v>0</v>
      </c>
      <c r="AD504" s="34">
        <f t="shared" si="842"/>
        <v>12865</v>
      </c>
      <c r="AE504" s="34">
        <f t="shared" si="842"/>
        <v>0</v>
      </c>
      <c r="AF504" s="34">
        <f t="shared" si="842"/>
        <v>0</v>
      </c>
      <c r="AG504" s="34">
        <f t="shared" si="842"/>
        <v>0</v>
      </c>
      <c r="AH504" s="34">
        <f t="shared" si="843"/>
        <v>12650</v>
      </c>
      <c r="AI504" s="34">
        <f t="shared" si="843"/>
        <v>0</v>
      </c>
      <c r="AJ504" s="34">
        <f t="shared" si="843"/>
        <v>12865</v>
      </c>
      <c r="AK504" s="108">
        <f t="shared" si="843"/>
        <v>0</v>
      </c>
      <c r="AL504" s="108">
        <f t="shared" si="843"/>
        <v>0</v>
      </c>
      <c r="AM504" s="108">
        <f t="shared" si="843"/>
        <v>0</v>
      </c>
      <c r="AN504" s="34">
        <f t="shared" si="843"/>
        <v>12650</v>
      </c>
      <c r="AO504" s="34">
        <f t="shared" si="843"/>
        <v>0</v>
      </c>
      <c r="AP504" s="34">
        <f t="shared" si="843"/>
        <v>12865</v>
      </c>
      <c r="AQ504" s="108">
        <f t="shared" si="843"/>
        <v>0</v>
      </c>
      <c r="AR504" s="108">
        <f t="shared" si="843"/>
        <v>0</v>
      </c>
      <c r="AS504" s="108">
        <f t="shared" si="843"/>
        <v>0</v>
      </c>
      <c r="AT504" s="34">
        <f t="shared" si="843"/>
        <v>12650</v>
      </c>
      <c r="AU504" s="34">
        <f t="shared" si="843"/>
        <v>0</v>
      </c>
      <c r="AV504" s="34">
        <f t="shared" si="843"/>
        <v>12865</v>
      </c>
    </row>
    <row r="505" spans="1:48" s="7" customFormat="1" ht="18.75">
      <c r="A505" s="35" t="s">
        <v>184</v>
      </c>
      <c r="B505" s="58" t="s">
        <v>54</v>
      </c>
      <c r="C505" s="58" t="s">
        <v>49</v>
      </c>
      <c r="D505" s="58" t="s">
        <v>327</v>
      </c>
      <c r="E505" s="58" t="s">
        <v>183</v>
      </c>
      <c r="F505" s="34">
        <v>12650</v>
      </c>
      <c r="G505" s="34">
        <v>12865</v>
      </c>
      <c r="H505" s="34"/>
      <c r="I505" s="34"/>
      <c r="J505" s="34">
        <f>F505+H505</f>
        <v>12650</v>
      </c>
      <c r="K505" s="34"/>
      <c r="L505" s="34">
        <f>G505+I505</f>
        <v>12865</v>
      </c>
      <c r="M505" s="87"/>
      <c r="N505" s="87"/>
      <c r="O505" s="87"/>
      <c r="P505" s="34">
        <f>J505+M505</f>
        <v>12650</v>
      </c>
      <c r="Q505" s="34">
        <f>K505+N505</f>
        <v>0</v>
      </c>
      <c r="R505" s="34">
        <f>L505+O505</f>
        <v>12865</v>
      </c>
      <c r="S505" s="87"/>
      <c r="T505" s="87"/>
      <c r="U505" s="87"/>
      <c r="V505" s="34">
        <f>P505+S505</f>
        <v>12650</v>
      </c>
      <c r="W505" s="34">
        <f>Q505+T505</f>
        <v>0</v>
      </c>
      <c r="X505" s="34">
        <f>R505+U505</f>
        <v>12865</v>
      </c>
      <c r="Y505" s="87"/>
      <c r="Z505" s="87"/>
      <c r="AA505" s="87"/>
      <c r="AB505" s="34">
        <f>V505+Y505</f>
        <v>12650</v>
      </c>
      <c r="AC505" s="34">
        <f>W505+Z505</f>
        <v>0</v>
      </c>
      <c r="AD505" s="34">
        <f>X505+AA505</f>
        <v>12865</v>
      </c>
      <c r="AE505" s="87"/>
      <c r="AF505" s="87"/>
      <c r="AG505" s="87"/>
      <c r="AH505" s="34">
        <f>AB505+AE505</f>
        <v>12650</v>
      </c>
      <c r="AI505" s="34">
        <f>AC505+AF505</f>
        <v>0</v>
      </c>
      <c r="AJ505" s="34">
        <f>AD505+AG505</f>
        <v>12865</v>
      </c>
      <c r="AK505" s="129"/>
      <c r="AL505" s="129"/>
      <c r="AM505" s="129"/>
      <c r="AN505" s="34">
        <f>AH505+AK505</f>
        <v>12650</v>
      </c>
      <c r="AO505" s="34">
        <f>AI505+AL505</f>
        <v>0</v>
      </c>
      <c r="AP505" s="34">
        <f>AJ505+AM505</f>
        <v>12865</v>
      </c>
      <c r="AQ505" s="129"/>
      <c r="AR505" s="129"/>
      <c r="AS505" s="129"/>
      <c r="AT505" s="34">
        <f>AN505+AQ505</f>
        <v>12650</v>
      </c>
      <c r="AU505" s="34">
        <f>AO505+AR505</f>
        <v>0</v>
      </c>
      <c r="AV505" s="34">
        <f>AP505+AS505</f>
        <v>12865</v>
      </c>
    </row>
    <row r="506" spans="1:48" s="7" customFormat="1" ht="18.75">
      <c r="A506" s="31" t="s">
        <v>454</v>
      </c>
      <c r="B506" s="58" t="s">
        <v>54</v>
      </c>
      <c r="C506" s="58" t="s">
        <v>49</v>
      </c>
      <c r="D506" s="58" t="s">
        <v>456</v>
      </c>
      <c r="E506" s="58"/>
      <c r="F506" s="34">
        <f t="shared" ref="F506:U507" si="844">F507</f>
        <v>35</v>
      </c>
      <c r="G506" s="34">
        <f t="shared" si="844"/>
        <v>0</v>
      </c>
      <c r="H506" s="34">
        <f t="shared" si="844"/>
        <v>0</v>
      </c>
      <c r="I506" s="34">
        <f t="shared" si="844"/>
        <v>0</v>
      </c>
      <c r="J506" s="34">
        <f t="shared" si="844"/>
        <v>35</v>
      </c>
      <c r="K506" s="34"/>
      <c r="L506" s="34">
        <f t="shared" si="844"/>
        <v>0</v>
      </c>
      <c r="M506" s="34">
        <f t="shared" si="844"/>
        <v>0</v>
      </c>
      <c r="N506" s="34">
        <f t="shared" si="844"/>
        <v>0</v>
      </c>
      <c r="O506" s="34">
        <f t="shared" si="844"/>
        <v>0</v>
      </c>
      <c r="P506" s="34">
        <f t="shared" si="844"/>
        <v>35</v>
      </c>
      <c r="Q506" s="34">
        <f t="shared" si="844"/>
        <v>0</v>
      </c>
      <c r="R506" s="34">
        <f t="shared" si="844"/>
        <v>0</v>
      </c>
      <c r="S506" s="34">
        <f t="shared" si="844"/>
        <v>0</v>
      </c>
      <c r="T506" s="34">
        <f t="shared" si="844"/>
        <v>0</v>
      </c>
      <c r="U506" s="34">
        <f t="shared" si="844"/>
        <v>0</v>
      </c>
      <c r="V506" s="34">
        <f t="shared" ref="S506:AH507" si="845">V507</f>
        <v>35</v>
      </c>
      <c r="W506" s="34">
        <f t="shared" si="845"/>
        <v>0</v>
      </c>
      <c r="X506" s="34">
        <f t="shared" si="845"/>
        <v>0</v>
      </c>
      <c r="Y506" s="34">
        <f t="shared" si="845"/>
        <v>0</v>
      </c>
      <c r="Z506" s="34">
        <f t="shared" si="845"/>
        <v>0</v>
      </c>
      <c r="AA506" s="34">
        <f t="shared" si="845"/>
        <v>0</v>
      </c>
      <c r="AB506" s="34">
        <f t="shared" si="845"/>
        <v>35</v>
      </c>
      <c r="AC506" s="34">
        <f t="shared" si="845"/>
        <v>0</v>
      </c>
      <c r="AD506" s="34">
        <f t="shared" si="845"/>
        <v>0</v>
      </c>
      <c r="AE506" s="34">
        <f t="shared" si="845"/>
        <v>0</v>
      </c>
      <c r="AF506" s="34">
        <f t="shared" si="845"/>
        <v>0</v>
      </c>
      <c r="AG506" s="34">
        <f t="shared" si="845"/>
        <v>0</v>
      </c>
      <c r="AH506" s="34">
        <f t="shared" si="845"/>
        <v>35</v>
      </c>
      <c r="AI506" s="34">
        <f t="shared" ref="AH506:AV507" si="846">AI507</f>
        <v>0</v>
      </c>
      <c r="AJ506" s="34">
        <f t="shared" si="846"/>
        <v>0</v>
      </c>
      <c r="AK506" s="108">
        <f t="shared" si="846"/>
        <v>0</v>
      </c>
      <c r="AL506" s="108">
        <f t="shared" si="846"/>
        <v>0</v>
      </c>
      <c r="AM506" s="108">
        <f t="shared" si="846"/>
        <v>0</v>
      </c>
      <c r="AN506" s="34">
        <f t="shared" si="846"/>
        <v>35</v>
      </c>
      <c r="AO506" s="34">
        <f t="shared" si="846"/>
        <v>0</v>
      </c>
      <c r="AP506" s="34">
        <f t="shared" si="846"/>
        <v>0</v>
      </c>
      <c r="AQ506" s="108">
        <f t="shared" si="846"/>
        <v>0</v>
      </c>
      <c r="AR506" s="108">
        <f t="shared" si="846"/>
        <v>0</v>
      </c>
      <c r="AS506" s="108">
        <f t="shared" si="846"/>
        <v>0</v>
      </c>
      <c r="AT506" s="34">
        <f t="shared" si="846"/>
        <v>35</v>
      </c>
      <c r="AU506" s="34">
        <f t="shared" si="846"/>
        <v>0</v>
      </c>
      <c r="AV506" s="34">
        <f t="shared" si="846"/>
        <v>0</v>
      </c>
    </row>
    <row r="507" spans="1:48" s="7" customFormat="1" ht="33">
      <c r="A507" s="83" t="s">
        <v>437</v>
      </c>
      <c r="B507" s="58" t="s">
        <v>54</v>
      </c>
      <c r="C507" s="58" t="s">
        <v>49</v>
      </c>
      <c r="D507" s="58" t="s">
        <v>456</v>
      </c>
      <c r="E507" s="58" t="s">
        <v>79</v>
      </c>
      <c r="F507" s="34">
        <f t="shared" si="844"/>
        <v>35</v>
      </c>
      <c r="G507" s="34">
        <f t="shared" si="844"/>
        <v>0</v>
      </c>
      <c r="H507" s="34">
        <f t="shared" si="844"/>
        <v>0</v>
      </c>
      <c r="I507" s="34">
        <f t="shared" si="844"/>
        <v>0</v>
      </c>
      <c r="J507" s="34">
        <f t="shared" si="844"/>
        <v>35</v>
      </c>
      <c r="K507" s="34"/>
      <c r="L507" s="34">
        <f t="shared" si="844"/>
        <v>0</v>
      </c>
      <c r="M507" s="34">
        <f t="shared" si="844"/>
        <v>0</v>
      </c>
      <c r="N507" s="34">
        <f t="shared" si="844"/>
        <v>0</v>
      </c>
      <c r="O507" s="34">
        <f t="shared" si="844"/>
        <v>0</v>
      </c>
      <c r="P507" s="34">
        <f t="shared" si="844"/>
        <v>35</v>
      </c>
      <c r="Q507" s="34">
        <f t="shared" si="844"/>
        <v>0</v>
      </c>
      <c r="R507" s="34">
        <f t="shared" si="844"/>
        <v>0</v>
      </c>
      <c r="S507" s="34">
        <f t="shared" si="845"/>
        <v>0</v>
      </c>
      <c r="T507" s="34">
        <f t="shared" si="845"/>
        <v>0</v>
      </c>
      <c r="U507" s="34">
        <f t="shared" si="845"/>
        <v>0</v>
      </c>
      <c r="V507" s="34">
        <f t="shared" si="845"/>
        <v>35</v>
      </c>
      <c r="W507" s="34">
        <f t="shared" si="845"/>
        <v>0</v>
      </c>
      <c r="X507" s="34">
        <f t="shared" si="845"/>
        <v>0</v>
      </c>
      <c r="Y507" s="34">
        <f t="shared" si="845"/>
        <v>0</v>
      </c>
      <c r="Z507" s="34">
        <f t="shared" si="845"/>
        <v>0</v>
      </c>
      <c r="AA507" s="34">
        <f t="shared" si="845"/>
        <v>0</v>
      </c>
      <c r="AB507" s="34">
        <f t="shared" si="845"/>
        <v>35</v>
      </c>
      <c r="AC507" s="34">
        <f t="shared" si="845"/>
        <v>0</v>
      </c>
      <c r="AD507" s="34">
        <f t="shared" si="845"/>
        <v>0</v>
      </c>
      <c r="AE507" s="34">
        <f t="shared" si="845"/>
        <v>0</v>
      </c>
      <c r="AF507" s="34">
        <f t="shared" si="845"/>
        <v>0</v>
      </c>
      <c r="AG507" s="34">
        <f t="shared" si="845"/>
        <v>0</v>
      </c>
      <c r="AH507" s="34">
        <f t="shared" si="846"/>
        <v>35</v>
      </c>
      <c r="AI507" s="34">
        <f t="shared" si="846"/>
        <v>0</v>
      </c>
      <c r="AJ507" s="34">
        <f t="shared" si="846"/>
        <v>0</v>
      </c>
      <c r="AK507" s="108">
        <f t="shared" si="846"/>
        <v>0</v>
      </c>
      <c r="AL507" s="108">
        <f t="shared" si="846"/>
        <v>0</v>
      </c>
      <c r="AM507" s="108">
        <f t="shared" si="846"/>
        <v>0</v>
      </c>
      <c r="AN507" s="34">
        <f t="shared" si="846"/>
        <v>35</v>
      </c>
      <c r="AO507" s="34">
        <f t="shared" si="846"/>
        <v>0</v>
      </c>
      <c r="AP507" s="34">
        <f t="shared" si="846"/>
        <v>0</v>
      </c>
      <c r="AQ507" s="108">
        <f t="shared" si="846"/>
        <v>0</v>
      </c>
      <c r="AR507" s="108">
        <f t="shared" si="846"/>
        <v>0</v>
      </c>
      <c r="AS507" s="108">
        <f t="shared" si="846"/>
        <v>0</v>
      </c>
      <c r="AT507" s="34">
        <f t="shared" si="846"/>
        <v>35</v>
      </c>
      <c r="AU507" s="34">
        <f t="shared" si="846"/>
        <v>0</v>
      </c>
      <c r="AV507" s="34">
        <f t="shared" si="846"/>
        <v>0</v>
      </c>
    </row>
    <row r="508" spans="1:48" s="7" customFormat="1" ht="50.25">
      <c r="A508" s="42" t="s">
        <v>176</v>
      </c>
      <c r="B508" s="58" t="s">
        <v>54</v>
      </c>
      <c r="C508" s="58" t="s">
        <v>49</v>
      </c>
      <c r="D508" s="58" t="s">
        <v>456</v>
      </c>
      <c r="E508" s="58" t="s">
        <v>175</v>
      </c>
      <c r="F508" s="34">
        <v>35</v>
      </c>
      <c r="G508" s="34"/>
      <c r="H508" s="34"/>
      <c r="I508" s="34"/>
      <c r="J508" s="34">
        <f>F508+H508</f>
        <v>35</v>
      </c>
      <c r="K508" s="34"/>
      <c r="L508" s="34">
        <f>G508+I508</f>
        <v>0</v>
      </c>
      <c r="M508" s="87"/>
      <c r="N508" s="87"/>
      <c r="O508" s="87"/>
      <c r="P508" s="34">
        <f>J508+M508</f>
        <v>35</v>
      </c>
      <c r="Q508" s="34">
        <f>K508+N508</f>
        <v>0</v>
      </c>
      <c r="R508" s="34">
        <f>L508+O508</f>
        <v>0</v>
      </c>
      <c r="S508" s="87"/>
      <c r="T508" s="87"/>
      <c r="U508" s="87"/>
      <c r="V508" s="34">
        <f>P508+S508</f>
        <v>35</v>
      </c>
      <c r="W508" s="34">
        <f>Q508+T508</f>
        <v>0</v>
      </c>
      <c r="X508" s="34">
        <f>R508+U508</f>
        <v>0</v>
      </c>
      <c r="Y508" s="87"/>
      <c r="Z508" s="87"/>
      <c r="AA508" s="87"/>
      <c r="AB508" s="34">
        <f>V508+Y508</f>
        <v>35</v>
      </c>
      <c r="AC508" s="34">
        <f>W508+Z508</f>
        <v>0</v>
      </c>
      <c r="AD508" s="34">
        <f>X508+AA508</f>
        <v>0</v>
      </c>
      <c r="AE508" s="87"/>
      <c r="AF508" s="87"/>
      <c r="AG508" s="87"/>
      <c r="AH508" s="34">
        <f>AB508+AE508</f>
        <v>35</v>
      </c>
      <c r="AI508" s="34">
        <f>AC508+AF508</f>
        <v>0</v>
      </c>
      <c r="AJ508" s="34">
        <f>AD508+AG508</f>
        <v>0</v>
      </c>
      <c r="AK508" s="129"/>
      <c r="AL508" s="129"/>
      <c r="AM508" s="129"/>
      <c r="AN508" s="34">
        <f>AH508+AK508</f>
        <v>35</v>
      </c>
      <c r="AO508" s="34">
        <f>AI508+AL508</f>
        <v>0</v>
      </c>
      <c r="AP508" s="34">
        <f>AJ508+AM508</f>
        <v>0</v>
      </c>
      <c r="AQ508" s="129"/>
      <c r="AR508" s="129"/>
      <c r="AS508" s="129"/>
      <c r="AT508" s="34">
        <f>AN508+AQ508</f>
        <v>35</v>
      </c>
      <c r="AU508" s="34">
        <f>AO508+AR508</f>
        <v>0</v>
      </c>
      <c r="AV508" s="34">
        <f>AP508+AS508</f>
        <v>0</v>
      </c>
    </row>
    <row r="509" spans="1:48" s="7" customFormat="1" ht="66.75">
      <c r="A509" s="35" t="s">
        <v>215</v>
      </c>
      <c r="B509" s="58" t="s">
        <v>54</v>
      </c>
      <c r="C509" s="58" t="s">
        <v>49</v>
      </c>
      <c r="D509" s="58" t="s">
        <v>329</v>
      </c>
      <c r="E509" s="58"/>
      <c r="F509" s="34">
        <f t="shared" ref="F509:U511" si="847">F510</f>
        <v>22237</v>
      </c>
      <c r="G509" s="34">
        <f t="shared" si="847"/>
        <v>22615</v>
      </c>
      <c r="H509" s="34">
        <f t="shared" si="847"/>
        <v>0</v>
      </c>
      <c r="I509" s="34">
        <f t="shared" si="847"/>
        <v>0</v>
      </c>
      <c r="J509" s="34">
        <f t="shared" si="847"/>
        <v>22237</v>
      </c>
      <c r="K509" s="34"/>
      <c r="L509" s="34">
        <f t="shared" si="847"/>
        <v>22615</v>
      </c>
      <c r="M509" s="34">
        <f t="shared" si="847"/>
        <v>0</v>
      </c>
      <c r="N509" s="34">
        <f t="shared" si="847"/>
        <v>0</v>
      </c>
      <c r="O509" s="34">
        <f t="shared" si="847"/>
        <v>0</v>
      </c>
      <c r="P509" s="34">
        <f t="shared" si="847"/>
        <v>22237</v>
      </c>
      <c r="Q509" s="34">
        <f t="shared" si="847"/>
        <v>0</v>
      </c>
      <c r="R509" s="34">
        <f t="shared" si="847"/>
        <v>22615</v>
      </c>
      <c r="S509" s="34">
        <f t="shared" si="847"/>
        <v>0</v>
      </c>
      <c r="T509" s="34">
        <f t="shared" si="847"/>
        <v>0</v>
      </c>
      <c r="U509" s="34">
        <f t="shared" si="847"/>
        <v>0</v>
      </c>
      <c r="V509" s="34">
        <f t="shared" ref="S509:AH511" si="848">V510</f>
        <v>22237</v>
      </c>
      <c r="W509" s="34">
        <f t="shared" si="848"/>
        <v>0</v>
      </c>
      <c r="X509" s="34">
        <f t="shared" si="848"/>
        <v>22615</v>
      </c>
      <c r="Y509" s="34">
        <f t="shared" si="848"/>
        <v>0</v>
      </c>
      <c r="Z509" s="34">
        <f t="shared" si="848"/>
        <v>0</v>
      </c>
      <c r="AA509" s="34">
        <f t="shared" si="848"/>
        <v>0</v>
      </c>
      <c r="AB509" s="34">
        <f t="shared" si="848"/>
        <v>22237</v>
      </c>
      <c r="AC509" s="34">
        <f t="shared" si="848"/>
        <v>0</v>
      </c>
      <c r="AD509" s="34">
        <f t="shared" si="848"/>
        <v>22615</v>
      </c>
      <c r="AE509" s="34">
        <f t="shared" si="848"/>
        <v>0</v>
      </c>
      <c r="AF509" s="34">
        <f t="shared" si="848"/>
        <v>0</v>
      </c>
      <c r="AG509" s="34">
        <f t="shared" si="848"/>
        <v>0</v>
      </c>
      <c r="AH509" s="34">
        <f t="shared" si="848"/>
        <v>22237</v>
      </c>
      <c r="AI509" s="34">
        <f t="shared" ref="AH509:AV511" si="849">AI510</f>
        <v>0</v>
      </c>
      <c r="AJ509" s="34">
        <f t="shared" si="849"/>
        <v>22615</v>
      </c>
      <c r="AK509" s="108">
        <f t="shared" si="849"/>
        <v>0</v>
      </c>
      <c r="AL509" s="108">
        <f t="shared" si="849"/>
        <v>0</v>
      </c>
      <c r="AM509" s="108">
        <f t="shared" si="849"/>
        <v>0</v>
      </c>
      <c r="AN509" s="34">
        <f t="shared" si="849"/>
        <v>22237</v>
      </c>
      <c r="AO509" s="34">
        <f t="shared" si="849"/>
        <v>0</v>
      </c>
      <c r="AP509" s="34">
        <f t="shared" si="849"/>
        <v>22615</v>
      </c>
      <c r="AQ509" s="108">
        <f t="shared" si="849"/>
        <v>0</v>
      </c>
      <c r="AR509" s="108">
        <f t="shared" si="849"/>
        <v>0</v>
      </c>
      <c r="AS509" s="108">
        <f t="shared" si="849"/>
        <v>0</v>
      </c>
      <c r="AT509" s="34">
        <f t="shared" si="849"/>
        <v>22237</v>
      </c>
      <c r="AU509" s="34">
        <f t="shared" si="849"/>
        <v>0</v>
      </c>
      <c r="AV509" s="34">
        <f t="shared" si="849"/>
        <v>22615</v>
      </c>
    </row>
    <row r="510" spans="1:48" s="7" customFormat="1" ht="33.75">
      <c r="A510" s="35" t="s">
        <v>216</v>
      </c>
      <c r="B510" s="58" t="s">
        <v>54</v>
      </c>
      <c r="C510" s="58" t="s">
        <v>49</v>
      </c>
      <c r="D510" s="58" t="s">
        <v>330</v>
      </c>
      <c r="E510" s="58"/>
      <c r="F510" s="34">
        <f t="shared" si="847"/>
        <v>22237</v>
      </c>
      <c r="G510" s="34">
        <f t="shared" si="847"/>
        <v>22615</v>
      </c>
      <c r="H510" s="34">
        <f t="shared" si="847"/>
        <v>0</v>
      </c>
      <c r="I510" s="34">
        <f t="shared" si="847"/>
        <v>0</v>
      </c>
      <c r="J510" s="34">
        <f t="shared" si="847"/>
        <v>22237</v>
      </c>
      <c r="K510" s="34"/>
      <c r="L510" s="34">
        <f t="shared" si="847"/>
        <v>22615</v>
      </c>
      <c r="M510" s="34">
        <f t="shared" si="847"/>
        <v>0</v>
      </c>
      <c r="N510" s="34">
        <f t="shared" si="847"/>
        <v>0</v>
      </c>
      <c r="O510" s="34">
        <f t="shared" si="847"/>
        <v>0</v>
      </c>
      <c r="P510" s="34">
        <f t="shared" si="847"/>
        <v>22237</v>
      </c>
      <c r="Q510" s="34">
        <f t="shared" si="847"/>
        <v>0</v>
      </c>
      <c r="R510" s="34">
        <f t="shared" si="847"/>
        <v>22615</v>
      </c>
      <c r="S510" s="34">
        <f t="shared" si="848"/>
        <v>0</v>
      </c>
      <c r="T510" s="34">
        <f t="shared" si="848"/>
        <v>0</v>
      </c>
      <c r="U510" s="34">
        <f t="shared" si="848"/>
        <v>0</v>
      </c>
      <c r="V510" s="34">
        <f t="shared" si="848"/>
        <v>22237</v>
      </c>
      <c r="W510" s="34">
        <f t="shared" si="848"/>
        <v>0</v>
      </c>
      <c r="X510" s="34">
        <f t="shared" si="848"/>
        <v>22615</v>
      </c>
      <c r="Y510" s="34">
        <f t="shared" si="848"/>
        <v>0</v>
      </c>
      <c r="Z510" s="34">
        <f t="shared" si="848"/>
        <v>0</v>
      </c>
      <c r="AA510" s="34">
        <f t="shared" si="848"/>
        <v>0</v>
      </c>
      <c r="AB510" s="34">
        <f t="shared" si="848"/>
        <v>22237</v>
      </c>
      <c r="AC510" s="34">
        <f t="shared" si="848"/>
        <v>0</v>
      </c>
      <c r="AD510" s="34">
        <f t="shared" si="848"/>
        <v>22615</v>
      </c>
      <c r="AE510" s="34">
        <f t="shared" si="848"/>
        <v>0</v>
      </c>
      <c r="AF510" s="34">
        <f t="shared" si="848"/>
        <v>0</v>
      </c>
      <c r="AG510" s="34">
        <f t="shared" si="848"/>
        <v>0</v>
      </c>
      <c r="AH510" s="34">
        <f t="shared" si="849"/>
        <v>22237</v>
      </c>
      <c r="AI510" s="34">
        <f t="shared" si="849"/>
        <v>0</v>
      </c>
      <c r="AJ510" s="34">
        <f t="shared" si="849"/>
        <v>22615</v>
      </c>
      <c r="AK510" s="108">
        <f t="shared" si="849"/>
        <v>0</v>
      </c>
      <c r="AL510" s="108">
        <f t="shared" si="849"/>
        <v>0</v>
      </c>
      <c r="AM510" s="108">
        <f t="shared" si="849"/>
        <v>0</v>
      </c>
      <c r="AN510" s="34">
        <f t="shared" si="849"/>
        <v>22237</v>
      </c>
      <c r="AO510" s="34">
        <f t="shared" si="849"/>
        <v>0</v>
      </c>
      <c r="AP510" s="34">
        <f t="shared" si="849"/>
        <v>22615</v>
      </c>
      <c r="AQ510" s="108">
        <f t="shared" si="849"/>
        <v>0</v>
      </c>
      <c r="AR510" s="108">
        <f t="shared" si="849"/>
        <v>0</v>
      </c>
      <c r="AS510" s="108">
        <f t="shared" si="849"/>
        <v>0</v>
      </c>
      <c r="AT510" s="34">
        <f t="shared" si="849"/>
        <v>22237</v>
      </c>
      <c r="AU510" s="34">
        <f t="shared" si="849"/>
        <v>0</v>
      </c>
      <c r="AV510" s="34">
        <f t="shared" si="849"/>
        <v>22615</v>
      </c>
    </row>
    <row r="511" spans="1:48" s="7" customFormat="1" ht="18.75">
      <c r="A511" s="35" t="s">
        <v>98</v>
      </c>
      <c r="B511" s="58" t="s">
        <v>54</v>
      </c>
      <c r="C511" s="58" t="s">
        <v>49</v>
      </c>
      <c r="D511" s="58" t="s">
        <v>330</v>
      </c>
      <c r="E511" s="58" t="s">
        <v>99</v>
      </c>
      <c r="F511" s="34">
        <f t="shared" si="847"/>
        <v>22237</v>
      </c>
      <c r="G511" s="34">
        <f t="shared" si="847"/>
        <v>22615</v>
      </c>
      <c r="H511" s="34">
        <f t="shared" si="847"/>
        <v>0</v>
      </c>
      <c r="I511" s="34">
        <f t="shared" si="847"/>
        <v>0</v>
      </c>
      <c r="J511" s="34">
        <f t="shared" si="847"/>
        <v>22237</v>
      </c>
      <c r="K511" s="34"/>
      <c r="L511" s="34">
        <f t="shared" si="847"/>
        <v>22615</v>
      </c>
      <c r="M511" s="34">
        <f t="shared" si="847"/>
        <v>0</v>
      </c>
      <c r="N511" s="34">
        <f t="shared" si="847"/>
        <v>0</v>
      </c>
      <c r="O511" s="34">
        <f t="shared" si="847"/>
        <v>0</v>
      </c>
      <c r="P511" s="34">
        <f t="shared" si="847"/>
        <v>22237</v>
      </c>
      <c r="Q511" s="34">
        <f t="shared" si="847"/>
        <v>0</v>
      </c>
      <c r="R511" s="34">
        <f t="shared" si="847"/>
        <v>22615</v>
      </c>
      <c r="S511" s="34">
        <f t="shared" si="848"/>
        <v>0</v>
      </c>
      <c r="T511" s="34">
        <f t="shared" si="848"/>
        <v>0</v>
      </c>
      <c r="U511" s="34">
        <f t="shared" si="848"/>
        <v>0</v>
      </c>
      <c r="V511" s="34">
        <f t="shared" si="848"/>
        <v>22237</v>
      </c>
      <c r="W511" s="34">
        <f t="shared" si="848"/>
        <v>0</v>
      </c>
      <c r="X511" s="34">
        <f t="shared" si="848"/>
        <v>22615</v>
      </c>
      <c r="Y511" s="34">
        <f t="shared" si="848"/>
        <v>0</v>
      </c>
      <c r="Z511" s="34">
        <f t="shared" si="848"/>
        <v>0</v>
      </c>
      <c r="AA511" s="34">
        <f t="shared" si="848"/>
        <v>0</v>
      </c>
      <c r="AB511" s="34">
        <f t="shared" si="848"/>
        <v>22237</v>
      </c>
      <c r="AC511" s="34">
        <f t="shared" si="848"/>
        <v>0</v>
      </c>
      <c r="AD511" s="34">
        <f t="shared" si="848"/>
        <v>22615</v>
      </c>
      <c r="AE511" s="34">
        <f t="shared" si="848"/>
        <v>0</v>
      </c>
      <c r="AF511" s="34">
        <f t="shared" si="848"/>
        <v>0</v>
      </c>
      <c r="AG511" s="34">
        <f t="shared" si="848"/>
        <v>0</v>
      </c>
      <c r="AH511" s="34">
        <f t="shared" si="849"/>
        <v>22237</v>
      </c>
      <c r="AI511" s="34">
        <f t="shared" si="849"/>
        <v>0</v>
      </c>
      <c r="AJ511" s="34">
        <f t="shared" si="849"/>
        <v>22615</v>
      </c>
      <c r="AK511" s="108">
        <f t="shared" si="849"/>
        <v>0</v>
      </c>
      <c r="AL511" s="108">
        <f t="shared" si="849"/>
        <v>0</v>
      </c>
      <c r="AM511" s="108">
        <f t="shared" si="849"/>
        <v>0</v>
      </c>
      <c r="AN511" s="34">
        <f t="shared" si="849"/>
        <v>22237</v>
      </c>
      <c r="AO511" s="34">
        <f t="shared" si="849"/>
        <v>0</v>
      </c>
      <c r="AP511" s="34">
        <f t="shared" si="849"/>
        <v>22615</v>
      </c>
      <c r="AQ511" s="108">
        <f t="shared" si="849"/>
        <v>0</v>
      </c>
      <c r="AR511" s="108">
        <f t="shared" si="849"/>
        <v>0</v>
      </c>
      <c r="AS511" s="108">
        <f t="shared" si="849"/>
        <v>0</v>
      </c>
      <c r="AT511" s="34">
        <f t="shared" si="849"/>
        <v>22237</v>
      </c>
      <c r="AU511" s="34">
        <f t="shared" si="849"/>
        <v>0</v>
      </c>
      <c r="AV511" s="34">
        <f t="shared" si="849"/>
        <v>22615</v>
      </c>
    </row>
    <row r="512" spans="1:48" s="7" customFormat="1" ht="66">
      <c r="A512" s="83" t="s">
        <v>436</v>
      </c>
      <c r="B512" s="58" t="s">
        <v>54</v>
      </c>
      <c r="C512" s="58" t="s">
        <v>49</v>
      </c>
      <c r="D512" s="58" t="s">
        <v>330</v>
      </c>
      <c r="E512" s="58" t="s">
        <v>198</v>
      </c>
      <c r="F512" s="34">
        <v>22237</v>
      </c>
      <c r="G512" s="34">
        <v>22615</v>
      </c>
      <c r="H512" s="34"/>
      <c r="I512" s="34"/>
      <c r="J512" s="34">
        <f>F512+H512</f>
        <v>22237</v>
      </c>
      <c r="K512" s="34"/>
      <c r="L512" s="34">
        <f>G512+I512</f>
        <v>22615</v>
      </c>
      <c r="M512" s="87"/>
      <c r="N512" s="87"/>
      <c r="O512" s="87"/>
      <c r="P512" s="34">
        <f>J512+M512</f>
        <v>22237</v>
      </c>
      <c r="Q512" s="34">
        <f>K512+N512</f>
        <v>0</v>
      </c>
      <c r="R512" s="34">
        <f>L512+O512</f>
        <v>22615</v>
      </c>
      <c r="S512" s="87"/>
      <c r="T512" s="87"/>
      <c r="U512" s="87"/>
      <c r="V512" s="34">
        <f>P512+S512</f>
        <v>22237</v>
      </c>
      <c r="W512" s="34">
        <f>Q512+T512</f>
        <v>0</v>
      </c>
      <c r="X512" s="34">
        <f>R512+U512</f>
        <v>22615</v>
      </c>
      <c r="Y512" s="87"/>
      <c r="Z512" s="87"/>
      <c r="AA512" s="87"/>
      <c r="AB512" s="34">
        <f>V512+Y512</f>
        <v>22237</v>
      </c>
      <c r="AC512" s="34">
        <f>W512+Z512</f>
        <v>0</v>
      </c>
      <c r="AD512" s="34">
        <f>X512+AA512</f>
        <v>22615</v>
      </c>
      <c r="AE512" s="87"/>
      <c r="AF512" s="87"/>
      <c r="AG512" s="87"/>
      <c r="AH512" s="34">
        <f>AB512+AE512</f>
        <v>22237</v>
      </c>
      <c r="AI512" s="34">
        <f>AC512+AF512</f>
        <v>0</v>
      </c>
      <c r="AJ512" s="34">
        <f>AD512+AG512</f>
        <v>22615</v>
      </c>
      <c r="AK512" s="129"/>
      <c r="AL512" s="129"/>
      <c r="AM512" s="129"/>
      <c r="AN512" s="34">
        <f>AH512+AK512</f>
        <v>22237</v>
      </c>
      <c r="AO512" s="34">
        <f>AI512+AL512</f>
        <v>0</v>
      </c>
      <c r="AP512" s="34">
        <f>AJ512+AM512</f>
        <v>22615</v>
      </c>
      <c r="AQ512" s="129"/>
      <c r="AR512" s="129"/>
      <c r="AS512" s="129"/>
      <c r="AT512" s="34">
        <f>AN512+AQ512</f>
        <v>22237</v>
      </c>
      <c r="AU512" s="34">
        <f>AO512+AR512</f>
        <v>0</v>
      </c>
      <c r="AV512" s="34">
        <f>AP512+AS512</f>
        <v>22615</v>
      </c>
    </row>
    <row r="513" spans="1:48" s="7" customFormat="1" ht="33.75" hidden="1" customHeight="1">
      <c r="A513" s="44" t="s">
        <v>158</v>
      </c>
      <c r="B513" s="58" t="s">
        <v>54</v>
      </c>
      <c r="C513" s="58" t="s">
        <v>49</v>
      </c>
      <c r="D513" s="33" t="s">
        <v>432</v>
      </c>
      <c r="E513" s="32"/>
      <c r="F513" s="34">
        <f t="shared" ref="F513:L515" si="850">F514</f>
        <v>0</v>
      </c>
      <c r="G513" s="34">
        <f t="shared" si="850"/>
        <v>0</v>
      </c>
      <c r="H513" s="34">
        <f t="shared" si="850"/>
        <v>0</v>
      </c>
      <c r="I513" s="34">
        <f t="shared" si="850"/>
        <v>0</v>
      </c>
      <c r="J513" s="34">
        <f t="shared" si="850"/>
        <v>0</v>
      </c>
      <c r="K513" s="34"/>
      <c r="L513" s="34">
        <f t="shared" si="850"/>
        <v>0</v>
      </c>
      <c r="M513" s="87"/>
      <c r="N513" s="87"/>
      <c r="O513" s="87"/>
      <c r="P513" s="87"/>
      <c r="Q513" s="87"/>
      <c r="R513" s="87"/>
      <c r="S513" s="87"/>
      <c r="T513" s="87"/>
      <c r="U513" s="87"/>
      <c r="V513" s="87"/>
      <c r="W513" s="87"/>
      <c r="X513" s="87"/>
      <c r="Y513" s="87"/>
      <c r="Z513" s="87"/>
      <c r="AA513" s="87"/>
      <c r="AB513" s="87"/>
      <c r="AC513" s="87"/>
      <c r="AD513" s="87"/>
      <c r="AE513" s="87"/>
      <c r="AF513" s="87"/>
      <c r="AG513" s="87"/>
      <c r="AH513" s="87"/>
      <c r="AI513" s="87"/>
      <c r="AJ513" s="87"/>
      <c r="AK513" s="129"/>
      <c r="AL513" s="129"/>
      <c r="AM513" s="129"/>
      <c r="AN513" s="87"/>
      <c r="AO513" s="87"/>
      <c r="AP513" s="87"/>
      <c r="AQ513" s="129"/>
      <c r="AR513" s="129"/>
      <c r="AS513" s="129"/>
      <c r="AT513" s="87"/>
      <c r="AU513" s="87"/>
      <c r="AV513" s="87"/>
    </row>
    <row r="514" spans="1:48" s="7" customFormat="1" ht="50.25" hidden="1" customHeight="1">
      <c r="A514" s="81" t="s">
        <v>431</v>
      </c>
      <c r="B514" s="58" t="s">
        <v>54</v>
      </c>
      <c r="C514" s="58" t="s">
        <v>49</v>
      </c>
      <c r="D514" s="33" t="s">
        <v>451</v>
      </c>
      <c r="E514" s="32"/>
      <c r="F514" s="34">
        <f t="shared" si="850"/>
        <v>0</v>
      </c>
      <c r="G514" s="34">
        <f t="shared" si="850"/>
        <v>0</v>
      </c>
      <c r="H514" s="34">
        <f t="shared" si="850"/>
        <v>0</v>
      </c>
      <c r="I514" s="34">
        <f t="shared" si="850"/>
        <v>0</v>
      </c>
      <c r="J514" s="34">
        <f t="shared" si="850"/>
        <v>0</v>
      </c>
      <c r="K514" s="34"/>
      <c r="L514" s="34">
        <f t="shared" si="850"/>
        <v>0</v>
      </c>
      <c r="M514" s="87"/>
      <c r="N514" s="87"/>
      <c r="O514" s="87"/>
      <c r="P514" s="87"/>
      <c r="Q514" s="87"/>
      <c r="R514" s="87"/>
      <c r="S514" s="87"/>
      <c r="T514" s="87"/>
      <c r="U514" s="87"/>
      <c r="V514" s="87"/>
      <c r="W514" s="87"/>
      <c r="X514" s="87"/>
      <c r="Y514" s="87"/>
      <c r="Z514" s="87"/>
      <c r="AA514" s="87"/>
      <c r="AB514" s="87"/>
      <c r="AC514" s="87"/>
      <c r="AD514" s="87"/>
      <c r="AE514" s="87"/>
      <c r="AF514" s="87"/>
      <c r="AG514" s="87"/>
      <c r="AH514" s="87"/>
      <c r="AI514" s="87"/>
      <c r="AJ514" s="87"/>
      <c r="AK514" s="129"/>
      <c r="AL514" s="129"/>
      <c r="AM514" s="129"/>
      <c r="AN514" s="87"/>
      <c r="AO514" s="87"/>
      <c r="AP514" s="87"/>
      <c r="AQ514" s="129"/>
      <c r="AR514" s="129"/>
      <c r="AS514" s="129"/>
      <c r="AT514" s="87"/>
      <c r="AU514" s="87"/>
      <c r="AV514" s="87"/>
    </row>
    <row r="515" spans="1:48" s="7" customFormat="1" ht="50.25" hidden="1" customHeight="1">
      <c r="A515" s="44" t="s">
        <v>82</v>
      </c>
      <c r="B515" s="58" t="s">
        <v>54</v>
      </c>
      <c r="C515" s="58" t="s">
        <v>49</v>
      </c>
      <c r="D515" s="33" t="s">
        <v>451</v>
      </c>
      <c r="E515" s="32" t="s">
        <v>83</v>
      </c>
      <c r="F515" s="34">
        <f t="shared" si="850"/>
        <v>0</v>
      </c>
      <c r="G515" s="34">
        <f t="shared" si="850"/>
        <v>0</v>
      </c>
      <c r="H515" s="34">
        <f t="shared" si="850"/>
        <v>0</v>
      </c>
      <c r="I515" s="34">
        <f t="shared" si="850"/>
        <v>0</v>
      </c>
      <c r="J515" s="34">
        <f t="shared" si="850"/>
        <v>0</v>
      </c>
      <c r="K515" s="34"/>
      <c r="L515" s="34">
        <f t="shared" si="850"/>
        <v>0</v>
      </c>
      <c r="M515" s="87"/>
      <c r="N515" s="87"/>
      <c r="O515" s="87"/>
      <c r="P515" s="87"/>
      <c r="Q515" s="87"/>
      <c r="R515" s="87"/>
      <c r="S515" s="87"/>
      <c r="T515" s="87"/>
      <c r="U515" s="87"/>
      <c r="V515" s="87"/>
      <c r="W515" s="87"/>
      <c r="X515" s="87"/>
      <c r="Y515" s="87"/>
      <c r="Z515" s="87"/>
      <c r="AA515" s="87"/>
      <c r="AB515" s="87"/>
      <c r="AC515" s="87"/>
      <c r="AD515" s="87"/>
      <c r="AE515" s="87"/>
      <c r="AF515" s="87"/>
      <c r="AG515" s="87"/>
      <c r="AH515" s="87"/>
      <c r="AI515" s="87"/>
      <c r="AJ515" s="87"/>
      <c r="AK515" s="129"/>
      <c r="AL515" s="129"/>
      <c r="AM515" s="129"/>
      <c r="AN515" s="87"/>
      <c r="AO515" s="87"/>
      <c r="AP515" s="87"/>
      <c r="AQ515" s="129"/>
      <c r="AR515" s="129"/>
      <c r="AS515" s="129"/>
      <c r="AT515" s="87"/>
      <c r="AU515" s="87"/>
      <c r="AV515" s="87"/>
    </row>
    <row r="516" spans="1:48" s="7" customFormat="1" ht="18.75" hidden="1" customHeight="1">
      <c r="A516" s="81" t="s">
        <v>184</v>
      </c>
      <c r="B516" s="58" t="s">
        <v>54</v>
      </c>
      <c r="C516" s="58" t="s">
        <v>49</v>
      </c>
      <c r="D516" s="33" t="s">
        <v>451</v>
      </c>
      <c r="E516" s="32" t="s">
        <v>183</v>
      </c>
      <c r="F516" s="34"/>
      <c r="G516" s="34"/>
      <c r="H516" s="34"/>
      <c r="I516" s="34"/>
      <c r="J516" s="34"/>
      <c r="K516" s="34"/>
      <c r="L516" s="34"/>
      <c r="M516" s="87"/>
      <c r="N516" s="87"/>
      <c r="O516" s="87"/>
      <c r="P516" s="87"/>
      <c r="Q516" s="87"/>
      <c r="R516" s="87"/>
      <c r="S516" s="87"/>
      <c r="T516" s="87"/>
      <c r="U516" s="87"/>
      <c r="V516" s="87"/>
      <c r="W516" s="87"/>
      <c r="X516" s="87"/>
      <c r="Y516" s="87"/>
      <c r="Z516" s="87"/>
      <c r="AA516" s="87"/>
      <c r="AB516" s="87"/>
      <c r="AC516" s="87"/>
      <c r="AD516" s="87"/>
      <c r="AE516" s="87"/>
      <c r="AF516" s="87"/>
      <c r="AG516" s="87"/>
      <c r="AH516" s="87"/>
      <c r="AI516" s="87"/>
      <c r="AJ516" s="87"/>
      <c r="AK516" s="129"/>
      <c r="AL516" s="129"/>
      <c r="AM516" s="129"/>
      <c r="AN516" s="87"/>
      <c r="AO516" s="87"/>
      <c r="AP516" s="87"/>
      <c r="AQ516" s="129"/>
      <c r="AR516" s="129"/>
      <c r="AS516" s="129"/>
      <c r="AT516" s="87"/>
      <c r="AU516" s="87"/>
      <c r="AV516" s="87"/>
    </row>
    <row r="517" spans="1:48" s="9" customFormat="1" ht="20.25" customHeight="1">
      <c r="A517" s="81"/>
      <c r="B517" s="58"/>
      <c r="C517" s="58"/>
      <c r="D517" s="82"/>
      <c r="E517" s="32"/>
      <c r="F517" s="34"/>
      <c r="G517" s="34"/>
      <c r="H517" s="34"/>
      <c r="I517" s="34"/>
      <c r="J517" s="34"/>
      <c r="K517" s="34"/>
      <c r="L517" s="34"/>
      <c r="M517" s="89"/>
      <c r="N517" s="89"/>
      <c r="O517" s="89"/>
      <c r="P517" s="89"/>
      <c r="Q517" s="89"/>
      <c r="R517" s="89"/>
      <c r="S517" s="89"/>
      <c r="T517" s="89"/>
      <c r="U517" s="89"/>
      <c r="V517" s="89"/>
      <c r="W517" s="89"/>
      <c r="X517" s="89"/>
      <c r="Y517" s="89"/>
      <c r="Z517" s="89"/>
      <c r="AA517" s="89"/>
      <c r="AB517" s="89"/>
      <c r="AC517" s="89"/>
      <c r="AD517" s="89"/>
      <c r="AE517" s="89"/>
      <c r="AF517" s="89"/>
      <c r="AG517" s="89"/>
      <c r="AH517" s="89"/>
      <c r="AI517" s="89"/>
      <c r="AJ517" s="89"/>
      <c r="AK517" s="118"/>
      <c r="AL517" s="118"/>
      <c r="AM517" s="118"/>
      <c r="AN517" s="89"/>
      <c r="AO517" s="89"/>
      <c r="AP517" s="89"/>
      <c r="AQ517" s="118"/>
      <c r="AR517" s="118"/>
      <c r="AS517" s="118"/>
      <c r="AT517" s="89"/>
      <c r="AU517" s="89"/>
      <c r="AV517" s="89"/>
    </row>
    <row r="518" spans="1:48" s="9" customFormat="1" ht="20.25" customHeight="1">
      <c r="A518" s="38" t="s">
        <v>462</v>
      </c>
      <c r="B518" s="28" t="s">
        <v>54</v>
      </c>
      <c r="C518" s="28" t="s">
        <v>51</v>
      </c>
      <c r="D518" s="82"/>
      <c r="E518" s="32"/>
      <c r="F518" s="30">
        <f>F519+F554+F528+F549+F540</f>
        <v>741962</v>
      </c>
      <c r="G518" s="30">
        <f>G519+G554+G528+G549+G540</f>
        <v>728543</v>
      </c>
      <c r="H518" s="30">
        <f>H519+H554+H528+H549+H540</f>
        <v>0</v>
      </c>
      <c r="I518" s="30">
        <f>I519+I554+I528+I549+I540</f>
        <v>0</v>
      </c>
      <c r="J518" s="30">
        <f>J519+J554+J528+J549+J540</f>
        <v>741962</v>
      </c>
      <c r="K518" s="30"/>
      <c r="L518" s="30">
        <f>L519+L554+L528+L549+L540</f>
        <v>728543</v>
      </c>
      <c r="M518" s="30">
        <f t="shared" ref="M518:R518" si="851">M519+M554+M528+M549+M540</f>
        <v>0</v>
      </c>
      <c r="N518" s="30">
        <f t="shared" si="851"/>
        <v>0</v>
      </c>
      <c r="O518" s="30">
        <f t="shared" si="851"/>
        <v>0</v>
      </c>
      <c r="P518" s="30">
        <f t="shared" si="851"/>
        <v>741962</v>
      </c>
      <c r="Q518" s="30">
        <f t="shared" si="851"/>
        <v>0</v>
      </c>
      <c r="R518" s="30">
        <f t="shared" si="851"/>
        <v>728543</v>
      </c>
      <c r="S518" s="30">
        <f t="shared" ref="S518:X518" si="852">S519+S554+S528+S549+S540</f>
        <v>0</v>
      </c>
      <c r="T518" s="30">
        <f t="shared" si="852"/>
        <v>0</v>
      </c>
      <c r="U518" s="30">
        <f t="shared" si="852"/>
        <v>0</v>
      </c>
      <c r="V518" s="30">
        <f t="shared" si="852"/>
        <v>741962</v>
      </c>
      <c r="W518" s="30">
        <f t="shared" si="852"/>
        <v>0</v>
      </c>
      <c r="X518" s="30">
        <f t="shared" si="852"/>
        <v>728543</v>
      </c>
      <c r="Y518" s="30">
        <f t="shared" ref="Y518:AD518" si="853">Y519+Y554+Y528+Y549+Y540</f>
        <v>0</v>
      </c>
      <c r="Z518" s="30">
        <f t="shared" si="853"/>
        <v>0</v>
      </c>
      <c r="AA518" s="30">
        <f t="shared" si="853"/>
        <v>0</v>
      </c>
      <c r="AB518" s="30">
        <f t="shared" si="853"/>
        <v>741962</v>
      </c>
      <c r="AC518" s="30">
        <f t="shared" si="853"/>
        <v>0</v>
      </c>
      <c r="AD518" s="30">
        <f t="shared" si="853"/>
        <v>728543</v>
      </c>
      <c r="AE518" s="30">
        <f t="shared" ref="AE518:AJ518" si="854">AE519+AE554+AE528+AE549+AE540</f>
        <v>0</v>
      </c>
      <c r="AF518" s="30">
        <f t="shared" si="854"/>
        <v>0</v>
      </c>
      <c r="AG518" s="30">
        <f t="shared" si="854"/>
        <v>0</v>
      </c>
      <c r="AH518" s="30">
        <f t="shared" si="854"/>
        <v>741962</v>
      </c>
      <c r="AI518" s="30">
        <f t="shared" si="854"/>
        <v>0</v>
      </c>
      <c r="AJ518" s="30">
        <f t="shared" si="854"/>
        <v>728543</v>
      </c>
      <c r="AK518" s="107">
        <f t="shared" ref="AK518:AP518" si="855">AK519+AK554+AK528+AK549+AK540</f>
        <v>0</v>
      </c>
      <c r="AL518" s="107">
        <f t="shared" si="855"/>
        <v>0</v>
      </c>
      <c r="AM518" s="107">
        <f t="shared" si="855"/>
        <v>0</v>
      </c>
      <c r="AN518" s="30">
        <f t="shared" si="855"/>
        <v>741962</v>
      </c>
      <c r="AO518" s="30">
        <f t="shared" si="855"/>
        <v>0</v>
      </c>
      <c r="AP518" s="30">
        <f t="shared" si="855"/>
        <v>728543</v>
      </c>
      <c r="AQ518" s="107">
        <f t="shared" ref="AQ518:AV518" si="856">AQ519+AQ554+AQ528+AQ549+AQ540</f>
        <v>10760</v>
      </c>
      <c r="AR518" s="107">
        <f t="shared" si="856"/>
        <v>0</v>
      </c>
      <c r="AS518" s="107">
        <f t="shared" si="856"/>
        <v>0</v>
      </c>
      <c r="AT518" s="30">
        <f t="shared" si="856"/>
        <v>752722</v>
      </c>
      <c r="AU518" s="30">
        <f t="shared" si="856"/>
        <v>0</v>
      </c>
      <c r="AV518" s="30">
        <f t="shared" si="856"/>
        <v>728543</v>
      </c>
    </row>
    <row r="519" spans="1:48" s="9" customFormat="1" ht="34.5">
      <c r="A519" s="35" t="s">
        <v>156</v>
      </c>
      <c r="B519" s="32" t="s">
        <v>54</v>
      </c>
      <c r="C519" s="32" t="s">
        <v>51</v>
      </c>
      <c r="D519" s="43" t="s">
        <v>284</v>
      </c>
      <c r="E519" s="28"/>
      <c r="F519" s="34">
        <f>F520+F524</f>
        <v>185718</v>
      </c>
      <c r="G519" s="34"/>
      <c r="H519" s="34">
        <f>H520+H524</f>
        <v>0</v>
      </c>
      <c r="I519" s="34"/>
      <c r="J519" s="34">
        <f>J520+J524</f>
        <v>185718</v>
      </c>
      <c r="K519" s="34">
        <f t="shared" ref="K519:R519" si="857">K520+K524</f>
        <v>0</v>
      </c>
      <c r="L519" s="34">
        <f t="shared" si="857"/>
        <v>0</v>
      </c>
      <c r="M519" s="34">
        <f t="shared" si="857"/>
        <v>0</v>
      </c>
      <c r="N519" s="34">
        <f t="shared" si="857"/>
        <v>0</v>
      </c>
      <c r="O519" s="34">
        <f t="shared" si="857"/>
        <v>0</v>
      </c>
      <c r="P519" s="34">
        <f t="shared" si="857"/>
        <v>185718</v>
      </c>
      <c r="Q519" s="34">
        <f t="shared" si="857"/>
        <v>0</v>
      </c>
      <c r="R519" s="34">
        <f t="shared" si="857"/>
        <v>0</v>
      </c>
      <c r="S519" s="34">
        <f t="shared" ref="S519:X519" si="858">S520+S524</f>
        <v>0</v>
      </c>
      <c r="T519" s="34">
        <f t="shared" si="858"/>
        <v>0</v>
      </c>
      <c r="U519" s="34">
        <f t="shared" si="858"/>
        <v>0</v>
      </c>
      <c r="V519" s="34">
        <f t="shared" si="858"/>
        <v>185718</v>
      </c>
      <c r="W519" s="34">
        <f t="shared" si="858"/>
        <v>0</v>
      </c>
      <c r="X519" s="34">
        <f t="shared" si="858"/>
        <v>0</v>
      </c>
      <c r="Y519" s="34">
        <f t="shared" ref="Y519:AD519" si="859">Y520+Y524</f>
        <v>0</v>
      </c>
      <c r="Z519" s="34">
        <f t="shared" si="859"/>
        <v>0</v>
      </c>
      <c r="AA519" s="34">
        <f t="shared" si="859"/>
        <v>0</v>
      </c>
      <c r="AB519" s="34">
        <f t="shared" si="859"/>
        <v>185718</v>
      </c>
      <c r="AC519" s="34">
        <f t="shared" si="859"/>
        <v>0</v>
      </c>
      <c r="AD519" s="34">
        <f t="shared" si="859"/>
        <v>0</v>
      </c>
      <c r="AE519" s="34">
        <f t="shared" ref="AE519:AJ519" si="860">AE520+AE524</f>
        <v>0</v>
      </c>
      <c r="AF519" s="34">
        <f t="shared" si="860"/>
        <v>0</v>
      </c>
      <c r="AG519" s="34">
        <f t="shared" si="860"/>
        <v>0</v>
      </c>
      <c r="AH519" s="34">
        <f t="shared" si="860"/>
        <v>185718</v>
      </c>
      <c r="AI519" s="34">
        <f t="shared" si="860"/>
        <v>0</v>
      </c>
      <c r="AJ519" s="34">
        <f t="shared" si="860"/>
        <v>0</v>
      </c>
      <c r="AK519" s="108">
        <f t="shared" ref="AK519:AP519" si="861">AK520+AK524</f>
        <v>0</v>
      </c>
      <c r="AL519" s="108">
        <f t="shared" si="861"/>
        <v>0</v>
      </c>
      <c r="AM519" s="108">
        <f t="shared" si="861"/>
        <v>0</v>
      </c>
      <c r="AN519" s="34">
        <f t="shared" si="861"/>
        <v>185718</v>
      </c>
      <c r="AO519" s="34">
        <f t="shared" si="861"/>
        <v>0</v>
      </c>
      <c r="AP519" s="34">
        <f t="shared" si="861"/>
        <v>0</v>
      </c>
      <c r="AQ519" s="108">
        <f t="shared" ref="AQ519:AV519" si="862">AQ520+AQ524</f>
        <v>0</v>
      </c>
      <c r="AR519" s="108">
        <f t="shared" si="862"/>
        <v>0</v>
      </c>
      <c r="AS519" s="108">
        <f t="shared" si="862"/>
        <v>0</v>
      </c>
      <c r="AT519" s="34">
        <f t="shared" si="862"/>
        <v>185718</v>
      </c>
      <c r="AU519" s="34">
        <f t="shared" si="862"/>
        <v>0</v>
      </c>
      <c r="AV519" s="34">
        <f t="shared" si="862"/>
        <v>0</v>
      </c>
    </row>
    <row r="520" spans="1:48" s="9" customFormat="1" ht="33">
      <c r="A520" s="72" t="s">
        <v>218</v>
      </c>
      <c r="B520" s="32" t="s">
        <v>54</v>
      </c>
      <c r="C520" s="32" t="s">
        <v>51</v>
      </c>
      <c r="D520" s="43" t="s">
        <v>285</v>
      </c>
      <c r="E520" s="32"/>
      <c r="F520" s="34">
        <f>F521</f>
        <v>185244</v>
      </c>
      <c r="G520" s="34"/>
      <c r="H520" s="34">
        <f>H521</f>
        <v>0</v>
      </c>
      <c r="I520" s="34"/>
      <c r="J520" s="34">
        <f>J521</f>
        <v>185244</v>
      </c>
      <c r="K520" s="34">
        <f t="shared" ref="K520:AV520" si="863">K521</f>
        <v>0</v>
      </c>
      <c r="L520" s="34">
        <f t="shared" si="863"/>
        <v>0</v>
      </c>
      <c r="M520" s="34">
        <f t="shared" si="863"/>
        <v>0</v>
      </c>
      <c r="N520" s="34">
        <f t="shared" si="863"/>
        <v>0</v>
      </c>
      <c r="O520" s="34">
        <f t="shared" si="863"/>
        <v>0</v>
      </c>
      <c r="P520" s="34">
        <f t="shared" si="863"/>
        <v>185244</v>
      </c>
      <c r="Q520" s="34">
        <f t="shared" si="863"/>
        <v>0</v>
      </c>
      <c r="R520" s="34">
        <f t="shared" si="863"/>
        <v>0</v>
      </c>
      <c r="S520" s="34">
        <f t="shared" si="863"/>
        <v>0</v>
      </c>
      <c r="T520" s="34">
        <f t="shared" si="863"/>
        <v>0</v>
      </c>
      <c r="U520" s="34">
        <f t="shared" si="863"/>
        <v>0</v>
      </c>
      <c r="V520" s="34">
        <f t="shared" si="863"/>
        <v>185244</v>
      </c>
      <c r="W520" s="34">
        <f t="shared" si="863"/>
        <v>0</v>
      </c>
      <c r="X520" s="34">
        <f t="shared" si="863"/>
        <v>0</v>
      </c>
      <c r="Y520" s="34">
        <f t="shared" si="863"/>
        <v>0</v>
      </c>
      <c r="Z520" s="34">
        <f t="shared" si="863"/>
        <v>0</v>
      </c>
      <c r="AA520" s="34">
        <f t="shared" si="863"/>
        <v>0</v>
      </c>
      <c r="AB520" s="34">
        <f t="shared" si="863"/>
        <v>185244</v>
      </c>
      <c r="AC520" s="34">
        <f t="shared" si="863"/>
        <v>0</v>
      </c>
      <c r="AD520" s="34">
        <f t="shared" si="863"/>
        <v>0</v>
      </c>
      <c r="AE520" s="34">
        <f t="shared" si="863"/>
        <v>0</v>
      </c>
      <c r="AF520" s="34">
        <f t="shared" si="863"/>
        <v>0</v>
      </c>
      <c r="AG520" s="34">
        <f t="shared" si="863"/>
        <v>0</v>
      </c>
      <c r="AH520" s="34">
        <f t="shared" si="863"/>
        <v>185244</v>
      </c>
      <c r="AI520" s="34">
        <f t="shared" si="863"/>
        <v>0</v>
      </c>
      <c r="AJ520" s="34">
        <f t="shared" si="863"/>
        <v>0</v>
      </c>
      <c r="AK520" s="108">
        <f t="shared" si="863"/>
        <v>0</v>
      </c>
      <c r="AL520" s="108">
        <f t="shared" si="863"/>
        <v>0</v>
      </c>
      <c r="AM520" s="108">
        <f t="shared" si="863"/>
        <v>0</v>
      </c>
      <c r="AN520" s="34">
        <f t="shared" si="863"/>
        <v>185244</v>
      </c>
      <c r="AO520" s="34">
        <f t="shared" si="863"/>
        <v>0</v>
      </c>
      <c r="AP520" s="34">
        <f t="shared" si="863"/>
        <v>0</v>
      </c>
      <c r="AQ520" s="108">
        <f t="shared" si="863"/>
        <v>0</v>
      </c>
      <c r="AR520" s="108">
        <f t="shared" si="863"/>
        <v>0</v>
      </c>
      <c r="AS520" s="108">
        <f t="shared" si="863"/>
        <v>0</v>
      </c>
      <c r="AT520" s="34">
        <f t="shared" si="863"/>
        <v>185244</v>
      </c>
      <c r="AU520" s="34">
        <f t="shared" si="863"/>
        <v>0</v>
      </c>
      <c r="AV520" s="34">
        <f t="shared" si="863"/>
        <v>0</v>
      </c>
    </row>
    <row r="521" spans="1:48" s="9" customFormat="1" ht="16.5">
      <c r="A521" s="31" t="s">
        <v>86</v>
      </c>
      <c r="B521" s="32" t="s">
        <v>54</v>
      </c>
      <c r="C521" s="32" t="s">
        <v>51</v>
      </c>
      <c r="D521" s="43" t="s">
        <v>286</v>
      </c>
      <c r="E521" s="32"/>
      <c r="F521" s="34">
        <f>F522</f>
        <v>185244</v>
      </c>
      <c r="G521" s="34"/>
      <c r="H521" s="34">
        <f>H522</f>
        <v>0</v>
      </c>
      <c r="I521" s="34"/>
      <c r="J521" s="34">
        <f>J522</f>
        <v>185244</v>
      </c>
      <c r="K521" s="34">
        <f t="shared" ref="K521:AV521" si="864">K522</f>
        <v>0</v>
      </c>
      <c r="L521" s="34">
        <f t="shared" si="864"/>
        <v>0</v>
      </c>
      <c r="M521" s="34">
        <f t="shared" si="864"/>
        <v>0</v>
      </c>
      <c r="N521" s="34">
        <f t="shared" si="864"/>
        <v>0</v>
      </c>
      <c r="O521" s="34">
        <f t="shared" si="864"/>
        <v>0</v>
      </c>
      <c r="P521" s="34">
        <f t="shared" si="864"/>
        <v>185244</v>
      </c>
      <c r="Q521" s="34">
        <f t="shared" si="864"/>
        <v>0</v>
      </c>
      <c r="R521" s="34">
        <f t="shared" si="864"/>
        <v>0</v>
      </c>
      <c r="S521" s="34">
        <f t="shared" si="864"/>
        <v>0</v>
      </c>
      <c r="T521" s="34">
        <f t="shared" si="864"/>
        <v>0</v>
      </c>
      <c r="U521" s="34">
        <f t="shared" si="864"/>
        <v>0</v>
      </c>
      <c r="V521" s="34">
        <f t="shared" si="864"/>
        <v>185244</v>
      </c>
      <c r="W521" s="34">
        <f t="shared" si="864"/>
        <v>0</v>
      </c>
      <c r="X521" s="34">
        <f t="shared" si="864"/>
        <v>0</v>
      </c>
      <c r="Y521" s="34">
        <f t="shared" si="864"/>
        <v>0</v>
      </c>
      <c r="Z521" s="34">
        <f t="shared" si="864"/>
        <v>0</v>
      </c>
      <c r="AA521" s="34">
        <f t="shared" si="864"/>
        <v>0</v>
      </c>
      <c r="AB521" s="34">
        <f t="shared" si="864"/>
        <v>185244</v>
      </c>
      <c r="AC521" s="34">
        <f t="shared" si="864"/>
        <v>0</v>
      </c>
      <c r="AD521" s="34">
        <f t="shared" si="864"/>
        <v>0</v>
      </c>
      <c r="AE521" s="34">
        <f t="shared" si="864"/>
        <v>0</v>
      </c>
      <c r="AF521" s="34">
        <f t="shared" si="864"/>
        <v>0</v>
      </c>
      <c r="AG521" s="34">
        <f t="shared" si="864"/>
        <v>0</v>
      </c>
      <c r="AH521" s="34">
        <f t="shared" si="864"/>
        <v>185244</v>
      </c>
      <c r="AI521" s="34">
        <f t="shared" si="864"/>
        <v>0</v>
      </c>
      <c r="AJ521" s="34">
        <f t="shared" si="864"/>
        <v>0</v>
      </c>
      <c r="AK521" s="108">
        <f t="shared" si="864"/>
        <v>0</v>
      </c>
      <c r="AL521" s="108">
        <f t="shared" si="864"/>
        <v>0</v>
      </c>
      <c r="AM521" s="108">
        <f t="shared" si="864"/>
        <v>0</v>
      </c>
      <c r="AN521" s="34">
        <f t="shared" si="864"/>
        <v>185244</v>
      </c>
      <c r="AO521" s="34">
        <f t="shared" si="864"/>
        <v>0</v>
      </c>
      <c r="AP521" s="34">
        <f t="shared" si="864"/>
        <v>0</v>
      </c>
      <c r="AQ521" s="108">
        <f t="shared" si="864"/>
        <v>0</v>
      </c>
      <c r="AR521" s="108">
        <f t="shared" si="864"/>
        <v>0</v>
      </c>
      <c r="AS521" s="108">
        <f t="shared" si="864"/>
        <v>0</v>
      </c>
      <c r="AT521" s="34">
        <f t="shared" si="864"/>
        <v>185244</v>
      </c>
      <c r="AU521" s="34">
        <f t="shared" si="864"/>
        <v>0</v>
      </c>
      <c r="AV521" s="34">
        <f t="shared" si="864"/>
        <v>0</v>
      </c>
    </row>
    <row r="522" spans="1:48" s="9" customFormat="1" ht="49.5">
      <c r="A522" s="35" t="s">
        <v>82</v>
      </c>
      <c r="B522" s="32" t="s">
        <v>54</v>
      </c>
      <c r="C522" s="32" t="s">
        <v>51</v>
      </c>
      <c r="D522" s="43" t="s">
        <v>286</v>
      </c>
      <c r="E522" s="32" t="s">
        <v>83</v>
      </c>
      <c r="F522" s="34">
        <f>F523</f>
        <v>185244</v>
      </c>
      <c r="G522" s="34"/>
      <c r="H522" s="34">
        <f>H523</f>
        <v>0</v>
      </c>
      <c r="I522" s="34"/>
      <c r="J522" s="34">
        <f>J523</f>
        <v>185244</v>
      </c>
      <c r="K522" s="34">
        <f t="shared" ref="K522:AV522" si="865">K523</f>
        <v>0</v>
      </c>
      <c r="L522" s="34">
        <f t="shared" si="865"/>
        <v>0</v>
      </c>
      <c r="M522" s="34">
        <f t="shared" si="865"/>
        <v>0</v>
      </c>
      <c r="N522" s="34">
        <f t="shared" si="865"/>
        <v>0</v>
      </c>
      <c r="O522" s="34">
        <f t="shared" si="865"/>
        <v>0</v>
      </c>
      <c r="P522" s="34">
        <f t="shared" si="865"/>
        <v>185244</v>
      </c>
      <c r="Q522" s="34">
        <f t="shared" si="865"/>
        <v>0</v>
      </c>
      <c r="R522" s="34">
        <f t="shared" si="865"/>
        <v>0</v>
      </c>
      <c r="S522" s="34">
        <f t="shared" si="865"/>
        <v>0</v>
      </c>
      <c r="T522" s="34">
        <f t="shared" si="865"/>
        <v>0</v>
      </c>
      <c r="U522" s="34">
        <f t="shared" si="865"/>
        <v>0</v>
      </c>
      <c r="V522" s="34">
        <f t="shared" si="865"/>
        <v>185244</v>
      </c>
      <c r="W522" s="34">
        <f t="shared" si="865"/>
        <v>0</v>
      </c>
      <c r="X522" s="34">
        <f t="shared" si="865"/>
        <v>0</v>
      </c>
      <c r="Y522" s="34">
        <f t="shared" si="865"/>
        <v>0</v>
      </c>
      <c r="Z522" s="34">
        <f t="shared" si="865"/>
        <v>0</v>
      </c>
      <c r="AA522" s="34">
        <f t="shared" si="865"/>
        <v>0</v>
      </c>
      <c r="AB522" s="34">
        <f t="shared" si="865"/>
        <v>185244</v>
      </c>
      <c r="AC522" s="34">
        <f t="shared" si="865"/>
        <v>0</v>
      </c>
      <c r="AD522" s="34">
        <f t="shared" si="865"/>
        <v>0</v>
      </c>
      <c r="AE522" s="34">
        <f t="shared" si="865"/>
        <v>0</v>
      </c>
      <c r="AF522" s="34">
        <f t="shared" si="865"/>
        <v>0</v>
      </c>
      <c r="AG522" s="34">
        <f t="shared" si="865"/>
        <v>0</v>
      </c>
      <c r="AH522" s="34">
        <f t="shared" si="865"/>
        <v>185244</v>
      </c>
      <c r="AI522" s="34">
        <f t="shared" si="865"/>
        <v>0</v>
      </c>
      <c r="AJ522" s="34">
        <f t="shared" si="865"/>
        <v>0</v>
      </c>
      <c r="AK522" s="108">
        <f t="shared" si="865"/>
        <v>0</v>
      </c>
      <c r="AL522" s="108">
        <f t="shared" si="865"/>
        <v>0</v>
      </c>
      <c r="AM522" s="108">
        <f t="shared" si="865"/>
        <v>0</v>
      </c>
      <c r="AN522" s="34">
        <f t="shared" si="865"/>
        <v>185244</v>
      </c>
      <c r="AO522" s="34">
        <f t="shared" si="865"/>
        <v>0</v>
      </c>
      <c r="AP522" s="34">
        <f t="shared" si="865"/>
        <v>0</v>
      </c>
      <c r="AQ522" s="108">
        <f t="shared" si="865"/>
        <v>0</v>
      </c>
      <c r="AR522" s="108">
        <f t="shared" si="865"/>
        <v>0</v>
      </c>
      <c r="AS522" s="108">
        <f t="shared" si="865"/>
        <v>0</v>
      </c>
      <c r="AT522" s="34">
        <f t="shared" si="865"/>
        <v>185244</v>
      </c>
      <c r="AU522" s="34">
        <f t="shared" si="865"/>
        <v>0</v>
      </c>
      <c r="AV522" s="34">
        <f t="shared" si="865"/>
        <v>0</v>
      </c>
    </row>
    <row r="523" spans="1:48" s="9" customFormat="1" ht="20.25" customHeight="1">
      <c r="A523" s="35" t="s">
        <v>184</v>
      </c>
      <c r="B523" s="32" t="s">
        <v>54</v>
      </c>
      <c r="C523" s="32" t="s">
        <v>51</v>
      </c>
      <c r="D523" s="43" t="s">
        <v>286</v>
      </c>
      <c r="E523" s="32" t="s">
        <v>183</v>
      </c>
      <c r="F523" s="34">
        <f>144452+40792</f>
        <v>185244</v>
      </c>
      <c r="G523" s="34"/>
      <c r="H523" s="34"/>
      <c r="I523" s="34"/>
      <c r="J523" s="34">
        <f>F523+H523</f>
        <v>185244</v>
      </c>
      <c r="K523" s="34"/>
      <c r="L523" s="34">
        <f>G523+I523</f>
        <v>0</v>
      </c>
      <c r="M523" s="89"/>
      <c r="N523" s="89"/>
      <c r="O523" s="89"/>
      <c r="P523" s="34">
        <f>J523+M523</f>
        <v>185244</v>
      </c>
      <c r="Q523" s="34">
        <f>K523+N523</f>
        <v>0</v>
      </c>
      <c r="R523" s="34">
        <f>L523+O523</f>
        <v>0</v>
      </c>
      <c r="S523" s="89"/>
      <c r="T523" s="89"/>
      <c r="U523" s="89"/>
      <c r="V523" s="34">
        <f>P523+S523</f>
        <v>185244</v>
      </c>
      <c r="W523" s="34">
        <f>Q523+T523</f>
        <v>0</v>
      </c>
      <c r="X523" s="34">
        <f>R523+U523</f>
        <v>0</v>
      </c>
      <c r="Y523" s="89"/>
      <c r="Z523" s="89"/>
      <c r="AA523" s="89"/>
      <c r="AB523" s="34">
        <f>V523+Y523</f>
        <v>185244</v>
      </c>
      <c r="AC523" s="34">
        <f>W523+Z523</f>
        <v>0</v>
      </c>
      <c r="AD523" s="34">
        <f>X523+AA523</f>
        <v>0</v>
      </c>
      <c r="AE523" s="89"/>
      <c r="AF523" s="89"/>
      <c r="AG523" s="89"/>
      <c r="AH523" s="34">
        <f>AB523+AE523</f>
        <v>185244</v>
      </c>
      <c r="AI523" s="34">
        <f>AC523+AF523</f>
        <v>0</v>
      </c>
      <c r="AJ523" s="34">
        <f>AD523+AG523</f>
        <v>0</v>
      </c>
      <c r="AK523" s="118"/>
      <c r="AL523" s="118"/>
      <c r="AM523" s="118"/>
      <c r="AN523" s="34">
        <f>AH523+AK523</f>
        <v>185244</v>
      </c>
      <c r="AO523" s="34">
        <f>AI523+AL523</f>
        <v>0</v>
      </c>
      <c r="AP523" s="34">
        <f>AJ523+AM523</f>
        <v>0</v>
      </c>
      <c r="AQ523" s="118"/>
      <c r="AR523" s="118"/>
      <c r="AS523" s="118"/>
      <c r="AT523" s="34">
        <f>AN523+AQ523</f>
        <v>185244</v>
      </c>
      <c r="AU523" s="34">
        <f>AO523+AR523</f>
        <v>0</v>
      </c>
      <c r="AV523" s="34">
        <f>AP523+AS523</f>
        <v>0</v>
      </c>
    </row>
    <row r="524" spans="1:48" s="9" customFormat="1" ht="16.5">
      <c r="A524" s="35" t="s">
        <v>77</v>
      </c>
      <c r="B524" s="32" t="s">
        <v>54</v>
      </c>
      <c r="C524" s="32" t="s">
        <v>51</v>
      </c>
      <c r="D524" s="43" t="s">
        <v>287</v>
      </c>
      <c r="E524" s="32"/>
      <c r="F524" s="34">
        <f t="shared" ref="F524:U526" si="866">F525</f>
        <v>474</v>
      </c>
      <c r="G524" s="34">
        <f t="shared" si="866"/>
        <v>0</v>
      </c>
      <c r="H524" s="34">
        <f t="shared" si="866"/>
        <v>0</v>
      </c>
      <c r="I524" s="34">
        <f t="shared" si="866"/>
        <v>0</v>
      </c>
      <c r="J524" s="34">
        <f t="shared" si="866"/>
        <v>474</v>
      </c>
      <c r="K524" s="34"/>
      <c r="L524" s="34">
        <f t="shared" si="866"/>
        <v>0</v>
      </c>
      <c r="M524" s="34">
        <f t="shared" si="866"/>
        <v>0</v>
      </c>
      <c r="N524" s="34">
        <f t="shared" si="866"/>
        <v>0</v>
      </c>
      <c r="O524" s="34">
        <f t="shared" si="866"/>
        <v>0</v>
      </c>
      <c r="P524" s="34">
        <f t="shared" si="866"/>
        <v>474</v>
      </c>
      <c r="Q524" s="34">
        <f t="shared" si="866"/>
        <v>0</v>
      </c>
      <c r="R524" s="34">
        <f t="shared" si="866"/>
        <v>0</v>
      </c>
      <c r="S524" s="34">
        <f t="shared" si="866"/>
        <v>0</v>
      </c>
      <c r="T524" s="34">
        <f t="shared" si="866"/>
        <v>0</v>
      </c>
      <c r="U524" s="34">
        <f t="shared" si="866"/>
        <v>0</v>
      </c>
      <c r="V524" s="34">
        <f t="shared" ref="S524:AH526" si="867">V525</f>
        <v>474</v>
      </c>
      <c r="W524" s="34">
        <f t="shared" si="867"/>
        <v>0</v>
      </c>
      <c r="X524" s="34">
        <f t="shared" si="867"/>
        <v>0</v>
      </c>
      <c r="Y524" s="34">
        <f t="shared" si="867"/>
        <v>0</v>
      </c>
      <c r="Z524" s="34">
        <f t="shared" si="867"/>
        <v>0</v>
      </c>
      <c r="AA524" s="34">
        <f t="shared" si="867"/>
        <v>0</v>
      </c>
      <c r="AB524" s="34">
        <f t="shared" si="867"/>
        <v>474</v>
      </c>
      <c r="AC524" s="34">
        <f t="shared" si="867"/>
        <v>0</v>
      </c>
      <c r="AD524" s="34">
        <f t="shared" si="867"/>
        <v>0</v>
      </c>
      <c r="AE524" s="34">
        <f t="shared" si="867"/>
        <v>0</v>
      </c>
      <c r="AF524" s="34">
        <f t="shared" si="867"/>
        <v>0</v>
      </c>
      <c r="AG524" s="34">
        <f t="shared" si="867"/>
        <v>0</v>
      </c>
      <c r="AH524" s="34">
        <f t="shared" si="867"/>
        <v>474</v>
      </c>
      <c r="AI524" s="34">
        <f t="shared" ref="AH524:AV526" si="868">AI525</f>
        <v>0</v>
      </c>
      <c r="AJ524" s="34">
        <f t="shared" si="868"/>
        <v>0</v>
      </c>
      <c r="AK524" s="108">
        <f t="shared" si="868"/>
        <v>0</v>
      </c>
      <c r="AL524" s="108">
        <f t="shared" si="868"/>
        <v>0</v>
      </c>
      <c r="AM524" s="108">
        <f t="shared" si="868"/>
        <v>0</v>
      </c>
      <c r="AN524" s="34">
        <f t="shared" si="868"/>
        <v>474</v>
      </c>
      <c r="AO524" s="34">
        <f t="shared" si="868"/>
        <v>0</v>
      </c>
      <c r="AP524" s="34">
        <f t="shared" si="868"/>
        <v>0</v>
      </c>
      <c r="AQ524" s="108">
        <f t="shared" si="868"/>
        <v>0</v>
      </c>
      <c r="AR524" s="108">
        <f t="shared" si="868"/>
        <v>0</v>
      </c>
      <c r="AS524" s="108">
        <f t="shared" si="868"/>
        <v>0</v>
      </c>
      <c r="AT524" s="34">
        <f t="shared" si="868"/>
        <v>474</v>
      </c>
      <c r="AU524" s="34">
        <f t="shared" si="868"/>
        <v>0</v>
      </c>
      <c r="AV524" s="34">
        <f t="shared" si="868"/>
        <v>0</v>
      </c>
    </row>
    <row r="525" spans="1:48" s="9" customFormat="1" ht="23.25" customHeight="1">
      <c r="A525" s="35" t="s">
        <v>87</v>
      </c>
      <c r="B525" s="32" t="s">
        <v>54</v>
      </c>
      <c r="C525" s="32" t="s">
        <v>51</v>
      </c>
      <c r="D525" s="43" t="s">
        <v>288</v>
      </c>
      <c r="E525" s="32"/>
      <c r="F525" s="34">
        <f t="shared" si="866"/>
        <v>474</v>
      </c>
      <c r="G525" s="34">
        <f t="shared" si="866"/>
        <v>0</v>
      </c>
      <c r="H525" s="34">
        <f t="shared" si="866"/>
        <v>0</v>
      </c>
      <c r="I525" s="34">
        <f t="shared" si="866"/>
        <v>0</v>
      </c>
      <c r="J525" s="34">
        <f t="shared" si="866"/>
        <v>474</v>
      </c>
      <c r="K525" s="34"/>
      <c r="L525" s="34">
        <f t="shared" si="866"/>
        <v>0</v>
      </c>
      <c r="M525" s="34">
        <f t="shared" si="866"/>
        <v>0</v>
      </c>
      <c r="N525" s="34">
        <f t="shared" si="866"/>
        <v>0</v>
      </c>
      <c r="O525" s="34">
        <f t="shared" si="866"/>
        <v>0</v>
      </c>
      <c r="P525" s="34">
        <f t="shared" si="866"/>
        <v>474</v>
      </c>
      <c r="Q525" s="34">
        <f t="shared" si="866"/>
        <v>0</v>
      </c>
      <c r="R525" s="34">
        <f t="shared" si="866"/>
        <v>0</v>
      </c>
      <c r="S525" s="34">
        <f t="shared" si="867"/>
        <v>0</v>
      </c>
      <c r="T525" s="34">
        <f t="shared" si="867"/>
        <v>0</v>
      </c>
      <c r="U525" s="34">
        <f t="shared" si="867"/>
        <v>0</v>
      </c>
      <c r="V525" s="34">
        <f t="shared" si="867"/>
        <v>474</v>
      </c>
      <c r="W525" s="34">
        <f t="shared" si="867"/>
        <v>0</v>
      </c>
      <c r="X525" s="34">
        <f t="shared" si="867"/>
        <v>0</v>
      </c>
      <c r="Y525" s="34">
        <f t="shared" si="867"/>
        <v>0</v>
      </c>
      <c r="Z525" s="34">
        <f t="shared" si="867"/>
        <v>0</v>
      </c>
      <c r="AA525" s="34">
        <f t="shared" si="867"/>
        <v>0</v>
      </c>
      <c r="AB525" s="34">
        <f t="shared" si="867"/>
        <v>474</v>
      </c>
      <c r="AC525" s="34">
        <f t="shared" si="867"/>
        <v>0</v>
      </c>
      <c r="AD525" s="34">
        <f t="shared" si="867"/>
        <v>0</v>
      </c>
      <c r="AE525" s="34">
        <f t="shared" si="867"/>
        <v>0</v>
      </c>
      <c r="AF525" s="34">
        <f t="shared" si="867"/>
        <v>0</v>
      </c>
      <c r="AG525" s="34">
        <f t="shared" si="867"/>
        <v>0</v>
      </c>
      <c r="AH525" s="34">
        <f t="shared" si="868"/>
        <v>474</v>
      </c>
      <c r="AI525" s="34">
        <f t="shared" si="868"/>
        <v>0</v>
      </c>
      <c r="AJ525" s="34">
        <f t="shared" si="868"/>
        <v>0</v>
      </c>
      <c r="AK525" s="108">
        <f t="shared" si="868"/>
        <v>0</v>
      </c>
      <c r="AL525" s="108">
        <f t="shared" si="868"/>
        <v>0</v>
      </c>
      <c r="AM525" s="108">
        <f t="shared" si="868"/>
        <v>0</v>
      </c>
      <c r="AN525" s="34">
        <f t="shared" si="868"/>
        <v>474</v>
      </c>
      <c r="AO525" s="34">
        <f t="shared" si="868"/>
        <v>0</v>
      </c>
      <c r="AP525" s="34">
        <f t="shared" si="868"/>
        <v>0</v>
      </c>
      <c r="AQ525" s="108">
        <f t="shared" si="868"/>
        <v>0</v>
      </c>
      <c r="AR525" s="108">
        <f t="shared" si="868"/>
        <v>0</v>
      </c>
      <c r="AS525" s="108">
        <f t="shared" si="868"/>
        <v>0</v>
      </c>
      <c r="AT525" s="34">
        <f t="shared" si="868"/>
        <v>474</v>
      </c>
      <c r="AU525" s="34">
        <f t="shared" si="868"/>
        <v>0</v>
      </c>
      <c r="AV525" s="34">
        <f t="shared" si="868"/>
        <v>0</v>
      </c>
    </row>
    <row r="526" spans="1:48" s="9" customFormat="1" ht="49.5">
      <c r="A526" s="35" t="s">
        <v>82</v>
      </c>
      <c r="B526" s="32" t="s">
        <v>54</v>
      </c>
      <c r="C526" s="32" t="s">
        <v>51</v>
      </c>
      <c r="D526" s="43" t="s">
        <v>288</v>
      </c>
      <c r="E526" s="32" t="s">
        <v>83</v>
      </c>
      <c r="F526" s="34">
        <f t="shared" si="866"/>
        <v>474</v>
      </c>
      <c r="G526" s="34">
        <f t="shared" si="866"/>
        <v>0</v>
      </c>
      <c r="H526" s="34">
        <f t="shared" si="866"/>
        <v>0</v>
      </c>
      <c r="I526" s="34">
        <f t="shared" si="866"/>
        <v>0</v>
      </c>
      <c r="J526" s="34">
        <f t="shared" si="866"/>
        <v>474</v>
      </c>
      <c r="K526" s="34"/>
      <c r="L526" s="34">
        <f t="shared" si="866"/>
        <v>0</v>
      </c>
      <c r="M526" s="34">
        <f t="shared" si="866"/>
        <v>0</v>
      </c>
      <c r="N526" s="34">
        <f t="shared" si="866"/>
        <v>0</v>
      </c>
      <c r="O526" s="34">
        <f t="shared" si="866"/>
        <v>0</v>
      </c>
      <c r="P526" s="34">
        <f t="shared" si="866"/>
        <v>474</v>
      </c>
      <c r="Q526" s="34">
        <f t="shared" si="866"/>
        <v>0</v>
      </c>
      <c r="R526" s="34">
        <f t="shared" si="866"/>
        <v>0</v>
      </c>
      <c r="S526" s="34">
        <f t="shared" si="867"/>
        <v>0</v>
      </c>
      <c r="T526" s="34">
        <f t="shared" si="867"/>
        <v>0</v>
      </c>
      <c r="U526" s="34">
        <f t="shared" si="867"/>
        <v>0</v>
      </c>
      <c r="V526" s="34">
        <f t="shared" si="867"/>
        <v>474</v>
      </c>
      <c r="W526" s="34">
        <f t="shared" si="867"/>
        <v>0</v>
      </c>
      <c r="X526" s="34">
        <f t="shared" si="867"/>
        <v>0</v>
      </c>
      <c r="Y526" s="34">
        <f t="shared" si="867"/>
        <v>0</v>
      </c>
      <c r="Z526" s="34">
        <f t="shared" si="867"/>
        <v>0</v>
      </c>
      <c r="AA526" s="34">
        <f t="shared" si="867"/>
        <v>0</v>
      </c>
      <c r="AB526" s="34">
        <f t="shared" si="867"/>
        <v>474</v>
      </c>
      <c r="AC526" s="34">
        <f t="shared" si="867"/>
        <v>0</v>
      </c>
      <c r="AD526" s="34">
        <f t="shared" si="867"/>
        <v>0</v>
      </c>
      <c r="AE526" s="34">
        <f t="shared" si="867"/>
        <v>0</v>
      </c>
      <c r="AF526" s="34">
        <f t="shared" si="867"/>
        <v>0</v>
      </c>
      <c r="AG526" s="34">
        <f t="shared" si="867"/>
        <v>0</v>
      </c>
      <c r="AH526" s="34">
        <f t="shared" si="868"/>
        <v>474</v>
      </c>
      <c r="AI526" s="34">
        <f t="shared" si="868"/>
        <v>0</v>
      </c>
      <c r="AJ526" s="34">
        <f t="shared" si="868"/>
        <v>0</v>
      </c>
      <c r="AK526" s="108">
        <f t="shared" si="868"/>
        <v>0</v>
      </c>
      <c r="AL526" s="108">
        <f t="shared" si="868"/>
        <v>0</v>
      </c>
      <c r="AM526" s="108">
        <f t="shared" si="868"/>
        <v>0</v>
      </c>
      <c r="AN526" s="34">
        <f t="shared" si="868"/>
        <v>474</v>
      </c>
      <c r="AO526" s="34">
        <f t="shared" si="868"/>
        <v>0</v>
      </c>
      <c r="AP526" s="34">
        <f t="shared" si="868"/>
        <v>0</v>
      </c>
      <c r="AQ526" s="108">
        <f t="shared" si="868"/>
        <v>0</v>
      </c>
      <c r="AR526" s="108">
        <f t="shared" si="868"/>
        <v>0</v>
      </c>
      <c r="AS526" s="108">
        <f t="shared" si="868"/>
        <v>0</v>
      </c>
      <c r="AT526" s="34">
        <f t="shared" si="868"/>
        <v>474</v>
      </c>
      <c r="AU526" s="34">
        <f t="shared" si="868"/>
        <v>0</v>
      </c>
      <c r="AV526" s="34">
        <f t="shared" si="868"/>
        <v>0</v>
      </c>
    </row>
    <row r="527" spans="1:48" s="9" customFormat="1" ht="16.5">
      <c r="A527" s="35" t="s">
        <v>184</v>
      </c>
      <c r="B527" s="32" t="s">
        <v>54</v>
      </c>
      <c r="C527" s="32" t="s">
        <v>51</v>
      </c>
      <c r="D527" s="43" t="s">
        <v>288</v>
      </c>
      <c r="E527" s="32" t="s">
        <v>183</v>
      </c>
      <c r="F527" s="34">
        <v>474</v>
      </c>
      <c r="G527" s="34"/>
      <c r="H527" s="34"/>
      <c r="I527" s="34"/>
      <c r="J527" s="34">
        <f>F527+H527</f>
        <v>474</v>
      </c>
      <c r="K527" s="34"/>
      <c r="L527" s="34">
        <f>G527+I527</f>
        <v>0</v>
      </c>
      <c r="M527" s="89"/>
      <c r="N527" s="89"/>
      <c r="O527" s="89"/>
      <c r="P527" s="34">
        <f>J527+M527</f>
        <v>474</v>
      </c>
      <c r="Q527" s="34">
        <f>K527+N527</f>
        <v>0</v>
      </c>
      <c r="R527" s="34">
        <f>L527+O527</f>
        <v>0</v>
      </c>
      <c r="S527" s="89"/>
      <c r="T527" s="89"/>
      <c r="U527" s="89"/>
      <c r="V527" s="34">
        <f>P527+S527</f>
        <v>474</v>
      </c>
      <c r="W527" s="34">
        <f>Q527+T527</f>
        <v>0</v>
      </c>
      <c r="X527" s="34">
        <f>R527+U527</f>
        <v>0</v>
      </c>
      <c r="Y527" s="89"/>
      <c r="Z527" s="89"/>
      <c r="AA527" s="89"/>
      <c r="AB527" s="34">
        <f>V527+Y527</f>
        <v>474</v>
      </c>
      <c r="AC527" s="34">
        <f>W527+Z527</f>
        <v>0</v>
      </c>
      <c r="AD527" s="34">
        <f>X527+AA527</f>
        <v>0</v>
      </c>
      <c r="AE527" s="89"/>
      <c r="AF527" s="89"/>
      <c r="AG527" s="89"/>
      <c r="AH527" s="34">
        <f>AB527+AE527</f>
        <v>474</v>
      </c>
      <c r="AI527" s="34">
        <f>AC527+AF527</f>
        <v>0</v>
      </c>
      <c r="AJ527" s="34">
        <f>AD527+AG527</f>
        <v>0</v>
      </c>
      <c r="AK527" s="118"/>
      <c r="AL527" s="118"/>
      <c r="AM527" s="118"/>
      <c r="AN527" s="34">
        <f>AH527+AK527</f>
        <v>474</v>
      </c>
      <c r="AO527" s="34">
        <f>AI527+AL527</f>
        <v>0</v>
      </c>
      <c r="AP527" s="34">
        <f>AJ527+AM527</f>
        <v>0</v>
      </c>
      <c r="AQ527" s="118"/>
      <c r="AR527" s="118"/>
      <c r="AS527" s="118"/>
      <c r="AT527" s="34">
        <f>AN527+AQ527</f>
        <v>474</v>
      </c>
      <c r="AU527" s="34">
        <f>AO527+AR527</f>
        <v>0</v>
      </c>
      <c r="AV527" s="34">
        <f>AP527+AS527</f>
        <v>0</v>
      </c>
    </row>
    <row r="528" spans="1:48" s="9" customFormat="1" ht="49.5">
      <c r="A528" s="35" t="s">
        <v>513</v>
      </c>
      <c r="B528" s="32" t="s">
        <v>54</v>
      </c>
      <c r="C528" s="32" t="s">
        <v>51</v>
      </c>
      <c r="D528" s="43" t="s">
        <v>272</v>
      </c>
      <c r="E528" s="32"/>
      <c r="F528" s="70">
        <f>F529+F533</f>
        <v>414978</v>
      </c>
      <c r="G528" s="70">
        <f>G529+G533</f>
        <v>425661</v>
      </c>
      <c r="H528" s="70">
        <f>H529+H533</f>
        <v>0</v>
      </c>
      <c r="I528" s="70">
        <f>I529+I533</f>
        <v>0</v>
      </c>
      <c r="J528" s="70">
        <f>J529+J533</f>
        <v>414978</v>
      </c>
      <c r="K528" s="70"/>
      <c r="L528" s="70">
        <f>L529+L533</f>
        <v>425661</v>
      </c>
      <c r="M528" s="70">
        <f t="shared" ref="M528:R528" si="869">M529+M533</f>
        <v>0</v>
      </c>
      <c r="N528" s="70">
        <f t="shared" si="869"/>
        <v>0</v>
      </c>
      <c r="O528" s="70">
        <f t="shared" si="869"/>
        <v>0</v>
      </c>
      <c r="P528" s="70">
        <f t="shared" si="869"/>
        <v>414978</v>
      </c>
      <c r="Q528" s="70">
        <f t="shared" si="869"/>
        <v>0</v>
      </c>
      <c r="R528" s="70">
        <f t="shared" si="869"/>
        <v>425661</v>
      </c>
      <c r="S528" s="70">
        <f t="shared" ref="S528:X528" si="870">S529+S533</f>
        <v>0</v>
      </c>
      <c r="T528" s="70">
        <f t="shared" si="870"/>
        <v>0</v>
      </c>
      <c r="U528" s="70">
        <f t="shared" si="870"/>
        <v>0</v>
      </c>
      <c r="V528" s="70">
        <f t="shared" si="870"/>
        <v>414978</v>
      </c>
      <c r="W528" s="70">
        <f t="shared" si="870"/>
        <v>0</v>
      </c>
      <c r="X528" s="70">
        <f t="shared" si="870"/>
        <v>425661</v>
      </c>
      <c r="Y528" s="70">
        <f t="shared" ref="Y528:AD528" si="871">Y529+Y533</f>
        <v>0</v>
      </c>
      <c r="Z528" s="70">
        <f t="shared" si="871"/>
        <v>0</v>
      </c>
      <c r="AA528" s="70">
        <f t="shared" si="871"/>
        <v>0</v>
      </c>
      <c r="AB528" s="70">
        <f t="shared" si="871"/>
        <v>414978</v>
      </c>
      <c r="AC528" s="70">
        <f t="shared" si="871"/>
        <v>0</v>
      </c>
      <c r="AD528" s="70">
        <f t="shared" si="871"/>
        <v>425661</v>
      </c>
      <c r="AE528" s="70">
        <f t="shared" ref="AE528:AJ528" si="872">AE529+AE533</f>
        <v>0</v>
      </c>
      <c r="AF528" s="70">
        <f t="shared" si="872"/>
        <v>0</v>
      </c>
      <c r="AG528" s="70">
        <f t="shared" si="872"/>
        <v>0</v>
      </c>
      <c r="AH528" s="70">
        <f t="shared" si="872"/>
        <v>414978</v>
      </c>
      <c r="AI528" s="70">
        <f t="shared" si="872"/>
        <v>0</v>
      </c>
      <c r="AJ528" s="70">
        <f t="shared" si="872"/>
        <v>425661</v>
      </c>
      <c r="AK528" s="128">
        <f t="shared" ref="AK528:AP528" si="873">AK529+AK533</f>
        <v>0</v>
      </c>
      <c r="AL528" s="128">
        <f t="shared" si="873"/>
        <v>0</v>
      </c>
      <c r="AM528" s="128">
        <f t="shared" si="873"/>
        <v>0</v>
      </c>
      <c r="AN528" s="70">
        <f t="shared" si="873"/>
        <v>414978</v>
      </c>
      <c r="AO528" s="70">
        <f t="shared" si="873"/>
        <v>0</v>
      </c>
      <c r="AP528" s="70">
        <f t="shared" si="873"/>
        <v>425661</v>
      </c>
      <c r="AQ528" s="128">
        <f t="shared" ref="AQ528:AV528" si="874">AQ529+AQ533</f>
        <v>10760</v>
      </c>
      <c r="AR528" s="128">
        <f t="shared" si="874"/>
        <v>0</v>
      </c>
      <c r="AS528" s="128">
        <f t="shared" si="874"/>
        <v>0</v>
      </c>
      <c r="AT528" s="70">
        <f t="shared" si="874"/>
        <v>425738</v>
      </c>
      <c r="AU528" s="70">
        <f t="shared" si="874"/>
        <v>0</v>
      </c>
      <c r="AV528" s="70">
        <f t="shared" si="874"/>
        <v>425661</v>
      </c>
    </row>
    <row r="529" spans="1:48" s="9" customFormat="1" ht="33">
      <c r="A529" s="72" t="s">
        <v>218</v>
      </c>
      <c r="B529" s="32" t="s">
        <v>54</v>
      </c>
      <c r="C529" s="32" t="s">
        <v>51</v>
      </c>
      <c r="D529" s="43" t="s">
        <v>273</v>
      </c>
      <c r="E529" s="32"/>
      <c r="F529" s="70">
        <f t="shared" ref="F529:U531" si="875">F530</f>
        <v>405396</v>
      </c>
      <c r="G529" s="70">
        <f t="shared" si="875"/>
        <v>425517</v>
      </c>
      <c r="H529" s="70">
        <f t="shared" si="875"/>
        <v>0</v>
      </c>
      <c r="I529" s="70">
        <f t="shared" si="875"/>
        <v>0</v>
      </c>
      <c r="J529" s="70">
        <f t="shared" si="875"/>
        <v>405396</v>
      </c>
      <c r="K529" s="70"/>
      <c r="L529" s="70">
        <f t="shared" si="875"/>
        <v>425517</v>
      </c>
      <c r="M529" s="70">
        <f t="shared" si="875"/>
        <v>0</v>
      </c>
      <c r="N529" s="70">
        <f t="shared" si="875"/>
        <v>0</v>
      </c>
      <c r="O529" s="70">
        <f t="shared" si="875"/>
        <v>0</v>
      </c>
      <c r="P529" s="70">
        <f t="shared" si="875"/>
        <v>405396</v>
      </c>
      <c r="Q529" s="70">
        <f t="shared" si="875"/>
        <v>0</v>
      </c>
      <c r="R529" s="70">
        <f t="shared" si="875"/>
        <v>425517</v>
      </c>
      <c r="S529" s="70">
        <f t="shared" si="875"/>
        <v>0</v>
      </c>
      <c r="T529" s="70">
        <f t="shared" si="875"/>
        <v>0</v>
      </c>
      <c r="U529" s="70">
        <f t="shared" si="875"/>
        <v>0</v>
      </c>
      <c r="V529" s="70">
        <f t="shared" ref="S529:AH531" si="876">V530</f>
        <v>405396</v>
      </c>
      <c r="W529" s="70">
        <f t="shared" si="876"/>
        <v>0</v>
      </c>
      <c r="X529" s="70">
        <f t="shared" si="876"/>
        <v>425517</v>
      </c>
      <c r="Y529" s="70">
        <f t="shared" si="876"/>
        <v>0</v>
      </c>
      <c r="Z529" s="70">
        <f t="shared" si="876"/>
        <v>0</v>
      </c>
      <c r="AA529" s="70">
        <f t="shared" si="876"/>
        <v>0</v>
      </c>
      <c r="AB529" s="70">
        <f t="shared" si="876"/>
        <v>405396</v>
      </c>
      <c r="AC529" s="70">
        <f t="shared" si="876"/>
        <v>0</v>
      </c>
      <c r="AD529" s="70">
        <f t="shared" si="876"/>
        <v>425517</v>
      </c>
      <c r="AE529" s="70">
        <f t="shared" si="876"/>
        <v>0</v>
      </c>
      <c r="AF529" s="70">
        <f t="shared" si="876"/>
        <v>0</v>
      </c>
      <c r="AG529" s="70">
        <f t="shared" si="876"/>
        <v>0</v>
      </c>
      <c r="AH529" s="70">
        <f t="shared" si="876"/>
        <v>405396</v>
      </c>
      <c r="AI529" s="70">
        <f t="shared" ref="AH529:AV531" si="877">AI530</f>
        <v>0</v>
      </c>
      <c r="AJ529" s="70">
        <f t="shared" si="877"/>
        <v>425517</v>
      </c>
      <c r="AK529" s="128">
        <f t="shared" si="877"/>
        <v>0</v>
      </c>
      <c r="AL529" s="128">
        <f t="shared" si="877"/>
        <v>0</v>
      </c>
      <c r="AM529" s="128">
        <f t="shared" si="877"/>
        <v>0</v>
      </c>
      <c r="AN529" s="70">
        <f t="shared" si="877"/>
        <v>405396</v>
      </c>
      <c r="AO529" s="70">
        <f t="shared" si="877"/>
        <v>0</v>
      </c>
      <c r="AP529" s="70">
        <f t="shared" si="877"/>
        <v>425517</v>
      </c>
      <c r="AQ529" s="128">
        <f t="shared" si="877"/>
        <v>10760</v>
      </c>
      <c r="AR529" s="128">
        <f t="shared" si="877"/>
        <v>0</v>
      </c>
      <c r="AS529" s="128">
        <f t="shared" si="877"/>
        <v>0</v>
      </c>
      <c r="AT529" s="70">
        <f t="shared" si="877"/>
        <v>416156</v>
      </c>
      <c r="AU529" s="70">
        <f t="shared" si="877"/>
        <v>0</v>
      </c>
      <c r="AV529" s="70">
        <f t="shared" si="877"/>
        <v>425517</v>
      </c>
    </row>
    <row r="530" spans="1:48" s="9" customFormat="1" ht="20.25" customHeight="1">
      <c r="A530" s="35" t="s">
        <v>86</v>
      </c>
      <c r="B530" s="32" t="s">
        <v>54</v>
      </c>
      <c r="C530" s="32" t="s">
        <v>51</v>
      </c>
      <c r="D530" s="43" t="s">
        <v>274</v>
      </c>
      <c r="E530" s="32"/>
      <c r="F530" s="70">
        <f t="shared" si="875"/>
        <v>405396</v>
      </c>
      <c r="G530" s="70">
        <f t="shared" si="875"/>
        <v>425517</v>
      </c>
      <c r="H530" s="70">
        <f t="shared" si="875"/>
        <v>0</v>
      </c>
      <c r="I530" s="70">
        <f t="shared" si="875"/>
        <v>0</v>
      </c>
      <c r="J530" s="70">
        <f t="shared" si="875"/>
        <v>405396</v>
      </c>
      <c r="K530" s="70"/>
      <c r="L530" s="70">
        <f t="shared" si="875"/>
        <v>425517</v>
      </c>
      <c r="M530" s="70">
        <f t="shared" si="875"/>
        <v>0</v>
      </c>
      <c r="N530" s="70">
        <f t="shared" si="875"/>
        <v>0</v>
      </c>
      <c r="O530" s="70">
        <f t="shared" si="875"/>
        <v>0</v>
      </c>
      <c r="P530" s="70">
        <f t="shared" si="875"/>
        <v>405396</v>
      </c>
      <c r="Q530" s="70">
        <f t="shared" si="875"/>
        <v>0</v>
      </c>
      <c r="R530" s="70">
        <f t="shared" si="875"/>
        <v>425517</v>
      </c>
      <c r="S530" s="70">
        <f t="shared" si="876"/>
        <v>0</v>
      </c>
      <c r="T530" s="70">
        <f t="shared" si="876"/>
        <v>0</v>
      </c>
      <c r="U530" s="70">
        <f t="shared" si="876"/>
        <v>0</v>
      </c>
      <c r="V530" s="70">
        <f t="shared" si="876"/>
        <v>405396</v>
      </c>
      <c r="W530" s="70">
        <f t="shared" si="876"/>
        <v>0</v>
      </c>
      <c r="X530" s="70">
        <f t="shared" si="876"/>
        <v>425517</v>
      </c>
      <c r="Y530" s="70">
        <f t="shared" si="876"/>
        <v>0</v>
      </c>
      <c r="Z530" s="70">
        <f t="shared" si="876"/>
        <v>0</v>
      </c>
      <c r="AA530" s="70">
        <f t="shared" si="876"/>
        <v>0</v>
      </c>
      <c r="AB530" s="70">
        <f t="shared" si="876"/>
        <v>405396</v>
      </c>
      <c r="AC530" s="70">
        <f t="shared" si="876"/>
        <v>0</v>
      </c>
      <c r="AD530" s="70">
        <f t="shared" si="876"/>
        <v>425517</v>
      </c>
      <c r="AE530" s="70">
        <f t="shared" si="876"/>
        <v>0</v>
      </c>
      <c r="AF530" s="70">
        <f t="shared" si="876"/>
        <v>0</v>
      </c>
      <c r="AG530" s="70">
        <f t="shared" si="876"/>
        <v>0</v>
      </c>
      <c r="AH530" s="70">
        <f t="shared" si="877"/>
        <v>405396</v>
      </c>
      <c r="AI530" s="70">
        <f t="shared" si="877"/>
        <v>0</v>
      </c>
      <c r="AJ530" s="70">
        <f t="shared" si="877"/>
        <v>425517</v>
      </c>
      <c r="AK530" s="128">
        <f t="shared" si="877"/>
        <v>0</v>
      </c>
      <c r="AL530" s="128">
        <f t="shared" si="877"/>
        <v>0</v>
      </c>
      <c r="AM530" s="128">
        <f t="shared" si="877"/>
        <v>0</v>
      </c>
      <c r="AN530" s="70">
        <f t="shared" si="877"/>
        <v>405396</v>
      </c>
      <c r="AO530" s="70">
        <f t="shared" si="877"/>
        <v>0</v>
      </c>
      <c r="AP530" s="70">
        <f t="shared" si="877"/>
        <v>425517</v>
      </c>
      <c r="AQ530" s="128">
        <f t="shared" si="877"/>
        <v>10760</v>
      </c>
      <c r="AR530" s="128">
        <f t="shared" si="877"/>
        <v>0</v>
      </c>
      <c r="AS530" s="128">
        <f t="shared" si="877"/>
        <v>0</v>
      </c>
      <c r="AT530" s="70">
        <f t="shared" si="877"/>
        <v>416156</v>
      </c>
      <c r="AU530" s="70">
        <f t="shared" si="877"/>
        <v>0</v>
      </c>
      <c r="AV530" s="70">
        <f t="shared" si="877"/>
        <v>425517</v>
      </c>
    </row>
    <row r="531" spans="1:48" s="9" customFormat="1" ht="49.5">
      <c r="A531" s="35" t="s">
        <v>82</v>
      </c>
      <c r="B531" s="32" t="s">
        <v>54</v>
      </c>
      <c r="C531" s="32" t="s">
        <v>51</v>
      </c>
      <c r="D531" s="43" t="s">
        <v>274</v>
      </c>
      <c r="E531" s="32" t="s">
        <v>83</v>
      </c>
      <c r="F531" s="34">
        <f t="shared" si="875"/>
        <v>405396</v>
      </c>
      <c r="G531" s="34">
        <f t="shared" si="875"/>
        <v>425517</v>
      </c>
      <c r="H531" s="34">
        <f t="shared" si="875"/>
        <v>0</v>
      </c>
      <c r="I531" s="34">
        <f t="shared" si="875"/>
        <v>0</v>
      </c>
      <c r="J531" s="34">
        <f t="shared" si="875"/>
        <v>405396</v>
      </c>
      <c r="K531" s="34"/>
      <c r="L531" s="34">
        <f t="shared" si="875"/>
        <v>425517</v>
      </c>
      <c r="M531" s="34">
        <f t="shared" si="875"/>
        <v>0</v>
      </c>
      <c r="N531" s="34">
        <f t="shared" si="875"/>
        <v>0</v>
      </c>
      <c r="O531" s="34">
        <f t="shared" si="875"/>
        <v>0</v>
      </c>
      <c r="P531" s="34">
        <f t="shared" si="875"/>
        <v>405396</v>
      </c>
      <c r="Q531" s="34">
        <f t="shared" si="875"/>
        <v>0</v>
      </c>
      <c r="R531" s="34">
        <f t="shared" si="875"/>
        <v>425517</v>
      </c>
      <c r="S531" s="34">
        <f t="shared" si="876"/>
        <v>0</v>
      </c>
      <c r="T531" s="34">
        <f t="shared" si="876"/>
        <v>0</v>
      </c>
      <c r="U531" s="34">
        <f t="shared" si="876"/>
        <v>0</v>
      </c>
      <c r="V531" s="34">
        <f t="shared" si="876"/>
        <v>405396</v>
      </c>
      <c r="W531" s="34">
        <f t="shared" si="876"/>
        <v>0</v>
      </c>
      <c r="X531" s="34">
        <f t="shared" si="876"/>
        <v>425517</v>
      </c>
      <c r="Y531" s="34">
        <f t="shared" si="876"/>
        <v>0</v>
      </c>
      <c r="Z531" s="34">
        <f t="shared" si="876"/>
        <v>0</v>
      </c>
      <c r="AA531" s="34">
        <f t="shared" si="876"/>
        <v>0</v>
      </c>
      <c r="AB531" s="34">
        <f t="shared" si="876"/>
        <v>405396</v>
      </c>
      <c r="AC531" s="34">
        <f t="shared" si="876"/>
        <v>0</v>
      </c>
      <c r="AD531" s="34">
        <f t="shared" si="876"/>
        <v>425517</v>
      </c>
      <c r="AE531" s="34">
        <f t="shared" si="876"/>
        <v>0</v>
      </c>
      <c r="AF531" s="34">
        <f t="shared" si="876"/>
        <v>0</v>
      </c>
      <c r="AG531" s="34">
        <f t="shared" si="876"/>
        <v>0</v>
      </c>
      <c r="AH531" s="34">
        <f t="shared" si="877"/>
        <v>405396</v>
      </c>
      <c r="AI531" s="34">
        <f t="shared" si="877"/>
        <v>0</v>
      </c>
      <c r="AJ531" s="34">
        <f t="shared" si="877"/>
        <v>425517</v>
      </c>
      <c r="AK531" s="108">
        <f t="shared" si="877"/>
        <v>0</v>
      </c>
      <c r="AL531" s="108">
        <f t="shared" si="877"/>
        <v>0</v>
      </c>
      <c r="AM531" s="108">
        <f t="shared" si="877"/>
        <v>0</v>
      </c>
      <c r="AN531" s="34">
        <f t="shared" si="877"/>
        <v>405396</v>
      </c>
      <c r="AO531" s="34">
        <f t="shared" si="877"/>
        <v>0</v>
      </c>
      <c r="AP531" s="34">
        <f t="shared" si="877"/>
        <v>425517</v>
      </c>
      <c r="AQ531" s="108">
        <f t="shared" si="877"/>
        <v>10760</v>
      </c>
      <c r="AR531" s="108">
        <f t="shared" si="877"/>
        <v>0</v>
      </c>
      <c r="AS531" s="108">
        <f t="shared" si="877"/>
        <v>0</v>
      </c>
      <c r="AT531" s="34">
        <f t="shared" si="877"/>
        <v>416156</v>
      </c>
      <c r="AU531" s="34">
        <f t="shared" si="877"/>
        <v>0</v>
      </c>
      <c r="AV531" s="34">
        <f t="shared" si="877"/>
        <v>425517</v>
      </c>
    </row>
    <row r="532" spans="1:48" s="9" customFormat="1" ht="16.5">
      <c r="A532" s="35" t="s">
        <v>184</v>
      </c>
      <c r="B532" s="32" t="s">
        <v>54</v>
      </c>
      <c r="C532" s="32" t="s">
        <v>51</v>
      </c>
      <c r="D532" s="43" t="s">
        <v>274</v>
      </c>
      <c r="E532" s="32" t="s">
        <v>183</v>
      </c>
      <c r="F532" s="34">
        <f>356892+48504</f>
        <v>405396</v>
      </c>
      <c r="G532" s="34">
        <f>363285+62232</f>
        <v>425517</v>
      </c>
      <c r="H532" s="34"/>
      <c r="I532" s="34"/>
      <c r="J532" s="34">
        <f>F532+H532</f>
        <v>405396</v>
      </c>
      <c r="K532" s="34"/>
      <c r="L532" s="34">
        <f>G532+I532</f>
        <v>425517</v>
      </c>
      <c r="M532" s="89"/>
      <c r="N532" s="89"/>
      <c r="O532" s="89"/>
      <c r="P532" s="34">
        <f>J532+M532</f>
        <v>405396</v>
      </c>
      <c r="Q532" s="34">
        <f>K532+N532</f>
        <v>0</v>
      </c>
      <c r="R532" s="34">
        <f>L532+O532</f>
        <v>425517</v>
      </c>
      <c r="S532" s="89"/>
      <c r="T532" s="89"/>
      <c r="U532" s="89"/>
      <c r="V532" s="34">
        <f>P532+S532</f>
        <v>405396</v>
      </c>
      <c r="W532" s="34">
        <f>Q532+T532</f>
        <v>0</v>
      </c>
      <c r="X532" s="34">
        <f>R532+U532</f>
        <v>425517</v>
      </c>
      <c r="Y532" s="89"/>
      <c r="Z532" s="89"/>
      <c r="AA532" s="89"/>
      <c r="AB532" s="34">
        <f>V532+Y532</f>
        <v>405396</v>
      </c>
      <c r="AC532" s="34">
        <f>W532+Z532</f>
        <v>0</v>
      </c>
      <c r="AD532" s="34">
        <f>X532+AA532</f>
        <v>425517</v>
      </c>
      <c r="AE532" s="89"/>
      <c r="AF532" s="89"/>
      <c r="AG532" s="89"/>
      <c r="AH532" s="34">
        <f>AB532+AE532</f>
        <v>405396</v>
      </c>
      <c r="AI532" s="34">
        <f>AC532+AF532</f>
        <v>0</v>
      </c>
      <c r="AJ532" s="34">
        <f>AD532+AG532</f>
        <v>425517</v>
      </c>
      <c r="AK532" s="89"/>
      <c r="AL532" s="89"/>
      <c r="AM532" s="89"/>
      <c r="AN532" s="34">
        <f>AH532+AK532</f>
        <v>405396</v>
      </c>
      <c r="AO532" s="34">
        <f>AI532+AL532</f>
        <v>0</v>
      </c>
      <c r="AP532" s="34">
        <f>AJ532+AM532</f>
        <v>425517</v>
      </c>
      <c r="AQ532" s="89">
        <v>10760</v>
      </c>
      <c r="AR532" s="89"/>
      <c r="AS532" s="89"/>
      <c r="AT532" s="34">
        <f>AN532+AQ532</f>
        <v>416156</v>
      </c>
      <c r="AU532" s="34">
        <f>AO532+AR532</f>
        <v>0</v>
      </c>
      <c r="AV532" s="34">
        <f>AP532+AS532</f>
        <v>425517</v>
      </c>
    </row>
    <row r="533" spans="1:48" s="9" customFormat="1" ht="16.5">
      <c r="A533" s="35" t="s">
        <v>77</v>
      </c>
      <c r="B533" s="32" t="s">
        <v>54</v>
      </c>
      <c r="C533" s="32" t="s">
        <v>51</v>
      </c>
      <c r="D533" s="43" t="s">
        <v>275</v>
      </c>
      <c r="E533" s="32"/>
      <c r="F533" s="70">
        <f>F534+F537</f>
        <v>9582</v>
      </c>
      <c r="G533" s="70">
        <f>G534+G537</f>
        <v>144</v>
      </c>
      <c r="H533" s="70">
        <f>H534+H537</f>
        <v>0</v>
      </c>
      <c r="I533" s="70">
        <f>I534+I537</f>
        <v>0</v>
      </c>
      <c r="J533" s="70">
        <f>J534+J537</f>
        <v>9582</v>
      </c>
      <c r="K533" s="70">
        <f t="shared" ref="K533:R533" si="878">K534+K537</f>
        <v>0</v>
      </c>
      <c r="L533" s="70">
        <f t="shared" si="878"/>
        <v>144</v>
      </c>
      <c r="M533" s="70">
        <f t="shared" si="878"/>
        <v>0</v>
      </c>
      <c r="N533" s="70">
        <f t="shared" si="878"/>
        <v>0</v>
      </c>
      <c r="O533" s="70">
        <f t="shared" si="878"/>
        <v>0</v>
      </c>
      <c r="P533" s="70">
        <f t="shared" si="878"/>
        <v>9582</v>
      </c>
      <c r="Q533" s="70">
        <f t="shared" si="878"/>
        <v>0</v>
      </c>
      <c r="R533" s="70">
        <f t="shared" si="878"/>
        <v>144</v>
      </c>
      <c r="S533" s="70">
        <f t="shared" ref="S533:X533" si="879">S534+S537</f>
        <v>0</v>
      </c>
      <c r="T533" s="70">
        <f t="shared" si="879"/>
        <v>0</v>
      </c>
      <c r="U533" s="70">
        <f t="shared" si="879"/>
        <v>0</v>
      </c>
      <c r="V533" s="70">
        <f t="shared" si="879"/>
        <v>9582</v>
      </c>
      <c r="W533" s="70">
        <f t="shared" si="879"/>
        <v>0</v>
      </c>
      <c r="X533" s="70">
        <f t="shared" si="879"/>
        <v>144</v>
      </c>
      <c r="Y533" s="70">
        <f t="shared" ref="Y533:AD533" si="880">Y534+Y537</f>
        <v>0</v>
      </c>
      <c r="Z533" s="70">
        <f t="shared" si="880"/>
        <v>0</v>
      </c>
      <c r="AA533" s="70">
        <f t="shared" si="880"/>
        <v>0</v>
      </c>
      <c r="AB533" s="70">
        <f t="shared" si="880"/>
        <v>9582</v>
      </c>
      <c r="AC533" s="70">
        <f t="shared" si="880"/>
        <v>0</v>
      </c>
      <c r="AD533" s="70">
        <f t="shared" si="880"/>
        <v>144</v>
      </c>
      <c r="AE533" s="70">
        <f t="shared" ref="AE533:AJ533" si="881">AE534+AE537</f>
        <v>0</v>
      </c>
      <c r="AF533" s="70">
        <f t="shared" si="881"/>
        <v>0</v>
      </c>
      <c r="AG533" s="70">
        <f t="shared" si="881"/>
        <v>0</v>
      </c>
      <c r="AH533" s="70">
        <f t="shared" si="881"/>
        <v>9582</v>
      </c>
      <c r="AI533" s="70">
        <f t="shared" si="881"/>
        <v>0</v>
      </c>
      <c r="AJ533" s="70">
        <f t="shared" si="881"/>
        <v>144</v>
      </c>
      <c r="AK533" s="128">
        <f t="shared" ref="AK533:AP533" si="882">AK534+AK537</f>
        <v>0</v>
      </c>
      <c r="AL533" s="128">
        <f t="shared" si="882"/>
        <v>0</v>
      </c>
      <c r="AM533" s="128">
        <f t="shared" si="882"/>
        <v>0</v>
      </c>
      <c r="AN533" s="70">
        <f t="shared" si="882"/>
        <v>9582</v>
      </c>
      <c r="AO533" s="70">
        <f t="shared" si="882"/>
        <v>0</v>
      </c>
      <c r="AP533" s="70">
        <f t="shared" si="882"/>
        <v>144</v>
      </c>
      <c r="AQ533" s="128">
        <f t="shared" ref="AQ533:AV533" si="883">AQ534+AQ537</f>
        <v>0</v>
      </c>
      <c r="AR533" s="128">
        <f t="shared" si="883"/>
        <v>0</v>
      </c>
      <c r="AS533" s="128">
        <f t="shared" si="883"/>
        <v>0</v>
      </c>
      <c r="AT533" s="70">
        <f t="shared" si="883"/>
        <v>9582</v>
      </c>
      <c r="AU533" s="70">
        <f t="shared" si="883"/>
        <v>0</v>
      </c>
      <c r="AV533" s="70">
        <f t="shared" si="883"/>
        <v>144</v>
      </c>
    </row>
    <row r="534" spans="1:48" s="9" customFormat="1" ht="16.5">
      <c r="A534" s="83" t="s">
        <v>84</v>
      </c>
      <c r="B534" s="32" t="s">
        <v>54</v>
      </c>
      <c r="C534" s="32" t="s">
        <v>51</v>
      </c>
      <c r="D534" s="43" t="s">
        <v>508</v>
      </c>
      <c r="E534" s="32"/>
      <c r="F534" s="70">
        <f>F535</f>
        <v>9438</v>
      </c>
      <c r="G534" s="70"/>
      <c r="H534" s="70">
        <f>H535</f>
        <v>0</v>
      </c>
      <c r="I534" s="70"/>
      <c r="J534" s="70">
        <f>J535</f>
        <v>9438</v>
      </c>
      <c r="K534" s="70">
        <f t="shared" ref="K534:Z535" si="884">K535</f>
        <v>0</v>
      </c>
      <c r="L534" s="70">
        <f t="shared" si="884"/>
        <v>0</v>
      </c>
      <c r="M534" s="70">
        <f t="shared" si="884"/>
        <v>0</v>
      </c>
      <c r="N534" s="70">
        <f t="shared" si="884"/>
        <v>0</v>
      </c>
      <c r="O534" s="70">
        <f t="shared" si="884"/>
        <v>0</v>
      </c>
      <c r="P534" s="70">
        <f t="shared" si="884"/>
        <v>9438</v>
      </c>
      <c r="Q534" s="70">
        <f t="shared" si="884"/>
        <v>0</v>
      </c>
      <c r="R534" s="70">
        <f t="shared" si="884"/>
        <v>0</v>
      </c>
      <c r="S534" s="70">
        <f t="shared" si="884"/>
        <v>0</v>
      </c>
      <c r="T534" s="70">
        <f t="shared" si="884"/>
        <v>0</v>
      </c>
      <c r="U534" s="70">
        <f t="shared" si="884"/>
        <v>0</v>
      </c>
      <c r="V534" s="70">
        <f t="shared" si="884"/>
        <v>9438</v>
      </c>
      <c r="W534" s="70">
        <f t="shared" si="884"/>
        <v>0</v>
      </c>
      <c r="X534" s="70">
        <f t="shared" si="884"/>
        <v>0</v>
      </c>
      <c r="Y534" s="70">
        <f t="shared" si="884"/>
        <v>0</v>
      </c>
      <c r="Z534" s="70">
        <f t="shared" si="884"/>
        <v>0</v>
      </c>
      <c r="AA534" s="70">
        <f t="shared" ref="Y534:AN535" si="885">AA535</f>
        <v>0</v>
      </c>
      <c r="AB534" s="70">
        <f t="shared" si="885"/>
        <v>9438</v>
      </c>
      <c r="AC534" s="70">
        <f t="shared" si="885"/>
        <v>0</v>
      </c>
      <c r="AD534" s="70">
        <f t="shared" si="885"/>
        <v>0</v>
      </c>
      <c r="AE534" s="70">
        <f t="shared" si="885"/>
        <v>0</v>
      </c>
      <c r="AF534" s="70">
        <f t="shared" si="885"/>
        <v>0</v>
      </c>
      <c r="AG534" s="70">
        <f t="shared" si="885"/>
        <v>0</v>
      </c>
      <c r="AH534" s="70">
        <f t="shared" si="885"/>
        <v>9438</v>
      </c>
      <c r="AI534" s="70">
        <f t="shared" si="885"/>
        <v>0</v>
      </c>
      <c r="AJ534" s="70">
        <f t="shared" si="885"/>
        <v>0</v>
      </c>
      <c r="AK534" s="128">
        <f t="shared" si="885"/>
        <v>0</v>
      </c>
      <c r="AL534" s="128">
        <f t="shared" si="885"/>
        <v>0</v>
      </c>
      <c r="AM534" s="128">
        <f t="shared" si="885"/>
        <v>0</v>
      </c>
      <c r="AN534" s="70">
        <f t="shared" si="885"/>
        <v>9438</v>
      </c>
      <c r="AO534" s="70">
        <f t="shared" ref="AN534:AV535" si="886">AO535</f>
        <v>0</v>
      </c>
      <c r="AP534" s="70">
        <f t="shared" si="886"/>
        <v>0</v>
      </c>
      <c r="AQ534" s="128">
        <f t="shared" si="886"/>
        <v>0</v>
      </c>
      <c r="AR534" s="128">
        <f t="shared" si="886"/>
        <v>0</v>
      </c>
      <c r="AS534" s="128">
        <f t="shared" si="886"/>
        <v>0</v>
      </c>
      <c r="AT534" s="70">
        <f t="shared" si="886"/>
        <v>9438</v>
      </c>
      <c r="AU534" s="70">
        <f t="shared" si="886"/>
        <v>0</v>
      </c>
      <c r="AV534" s="70">
        <f t="shared" si="886"/>
        <v>0</v>
      </c>
    </row>
    <row r="535" spans="1:48" s="9" customFormat="1" ht="33">
      <c r="A535" s="83" t="s">
        <v>219</v>
      </c>
      <c r="B535" s="32" t="s">
        <v>54</v>
      </c>
      <c r="C535" s="32" t="s">
        <v>51</v>
      </c>
      <c r="D535" s="43" t="s">
        <v>508</v>
      </c>
      <c r="E535" s="32" t="s">
        <v>85</v>
      </c>
      <c r="F535" s="70">
        <f>F536</f>
        <v>9438</v>
      </c>
      <c r="G535" s="70"/>
      <c r="H535" s="70">
        <f>H536</f>
        <v>0</v>
      </c>
      <c r="I535" s="70"/>
      <c r="J535" s="70">
        <f>J536</f>
        <v>9438</v>
      </c>
      <c r="K535" s="70">
        <f t="shared" si="884"/>
        <v>0</v>
      </c>
      <c r="L535" s="70">
        <f t="shared" si="884"/>
        <v>0</v>
      </c>
      <c r="M535" s="70">
        <f t="shared" si="884"/>
        <v>0</v>
      </c>
      <c r="N535" s="70">
        <f t="shared" si="884"/>
        <v>0</v>
      </c>
      <c r="O535" s="70">
        <f t="shared" si="884"/>
        <v>0</v>
      </c>
      <c r="P535" s="70">
        <f t="shared" si="884"/>
        <v>9438</v>
      </c>
      <c r="Q535" s="70">
        <f t="shared" si="884"/>
        <v>0</v>
      </c>
      <c r="R535" s="70">
        <f t="shared" si="884"/>
        <v>0</v>
      </c>
      <c r="S535" s="70">
        <f t="shared" si="884"/>
        <v>0</v>
      </c>
      <c r="T535" s="70">
        <f t="shared" si="884"/>
        <v>0</v>
      </c>
      <c r="U535" s="70">
        <f t="shared" si="884"/>
        <v>0</v>
      </c>
      <c r="V535" s="70">
        <f t="shared" si="884"/>
        <v>9438</v>
      </c>
      <c r="W535" s="70">
        <f t="shared" si="884"/>
        <v>0</v>
      </c>
      <c r="X535" s="70">
        <f t="shared" si="884"/>
        <v>0</v>
      </c>
      <c r="Y535" s="70">
        <f t="shared" si="885"/>
        <v>0</v>
      </c>
      <c r="Z535" s="70">
        <f t="shared" si="885"/>
        <v>0</v>
      </c>
      <c r="AA535" s="70">
        <f t="shared" si="885"/>
        <v>0</v>
      </c>
      <c r="AB535" s="70">
        <f t="shared" si="885"/>
        <v>9438</v>
      </c>
      <c r="AC535" s="70">
        <f t="shared" si="885"/>
        <v>0</v>
      </c>
      <c r="AD535" s="70">
        <f t="shared" si="885"/>
        <v>0</v>
      </c>
      <c r="AE535" s="70">
        <f t="shared" si="885"/>
        <v>0</v>
      </c>
      <c r="AF535" s="70">
        <f t="shared" si="885"/>
        <v>0</v>
      </c>
      <c r="AG535" s="70">
        <f t="shared" si="885"/>
        <v>0</v>
      </c>
      <c r="AH535" s="70">
        <f t="shared" si="885"/>
        <v>9438</v>
      </c>
      <c r="AI535" s="70">
        <f t="shared" si="885"/>
        <v>0</v>
      </c>
      <c r="AJ535" s="70">
        <f t="shared" si="885"/>
        <v>0</v>
      </c>
      <c r="AK535" s="128">
        <f t="shared" si="885"/>
        <v>0</v>
      </c>
      <c r="AL535" s="128">
        <f t="shared" si="885"/>
        <v>0</v>
      </c>
      <c r="AM535" s="128">
        <f t="shared" si="885"/>
        <v>0</v>
      </c>
      <c r="AN535" s="70">
        <f t="shared" si="886"/>
        <v>9438</v>
      </c>
      <c r="AO535" s="70">
        <f t="shared" si="886"/>
        <v>0</v>
      </c>
      <c r="AP535" s="70">
        <f t="shared" si="886"/>
        <v>0</v>
      </c>
      <c r="AQ535" s="128">
        <f t="shared" si="886"/>
        <v>0</v>
      </c>
      <c r="AR535" s="128">
        <f t="shared" si="886"/>
        <v>0</v>
      </c>
      <c r="AS535" s="128">
        <f t="shared" si="886"/>
        <v>0</v>
      </c>
      <c r="AT535" s="70">
        <f t="shared" si="886"/>
        <v>9438</v>
      </c>
      <c r="AU535" s="70">
        <f t="shared" si="886"/>
        <v>0</v>
      </c>
      <c r="AV535" s="70">
        <f t="shared" si="886"/>
        <v>0</v>
      </c>
    </row>
    <row r="536" spans="1:48" s="9" customFormat="1" ht="16.5">
      <c r="A536" s="83" t="s">
        <v>84</v>
      </c>
      <c r="B536" s="32" t="s">
        <v>54</v>
      </c>
      <c r="C536" s="32" t="s">
        <v>51</v>
      </c>
      <c r="D536" s="43" t="s">
        <v>508</v>
      </c>
      <c r="E536" s="32" t="s">
        <v>199</v>
      </c>
      <c r="F536" s="70">
        <v>9438</v>
      </c>
      <c r="G536" s="70"/>
      <c r="H536" s="70"/>
      <c r="I536" s="70"/>
      <c r="J536" s="34">
        <f>F536+H536</f>
        <v>9438</v>
      </c>
      <c r="K536" s="34"/>
      <c r="L536" s="34">
        <f>G536+I536</f>
        <v>0</v>
      </c>
      <c r="M536" s="89"/>
      <c r="N536" s="89"/>
      <c r="O536" s="89"/>
      <c r="P536" s="34">
        <f>J536+M536</f>
        <v>9438</v>
      </c>
      <c r="Q536" s="34">
        <f>K536+N536</f>
        <v>0</v>
      </c>
      <c r="R536" s="34">
        <f>L536+O536</f>
        <v>0</v>
      </c>
      <c r="S536" s="89"/>
      <c r="T536" s="89"/>
      <c r="U536" s="89"/>
      <c r="V536" s="34">
        <f>P536+S536</f>
        <v>9438</v>
      </c>
      <c r="W536" s="34">
        <f>Q536+T536</f>
        <v>0</v>
      </c>
      <c r="X536" s="34">
        <f>R536+U536</f>
        <v>0</v>
      </c>
      <c r="Y536" s="89"/>
      <c r="Z536" s="89"/>
      <c r="AA536" s="89"/>
      <c r="AB536" s="34">
        <f>V536+Y536</f>
        <v>9438</v>
      </c>
      <c r="AC536" s="34">
        <f>W536+Z536</f>
        <v>0</v>
      </c>
      <c r="AD536" s="34">
        <f>X536+AA536</f>
        <v>0</v>
      </c>
      <c r="AE536" s="89"/>
      <c r="AF536" s="89"/>
      <c r="AG536" s="89"/>
      <c r="AH536" s="34">
        <f>AB536+AE536</f>
        <v>9438</v>
      </c>
      <c r="AI536" s="34">
        <f>AC536+AF536</f>
        <v>0</v>
      </c>
      <c r="AJ536" s="34">
        <f>AD536+AG536</f>
        <v>0</v>
      </c>
      <c r="AK536" s="118"/>
      <c r="AL536" s="118"/>
      <c r="AM536" s="118"/>
      <c r="AN536" s="34">
        <f>AH536+AK536</f>
        <v>9438</v>
      </c>
      <c r="AO536" s="34">
        <f>AI536+AL536</f>
        <v>0</v>
      </c>
      <c r="AP536" s="34">
        <f>AJ536+AM536</f>
        <v>0</v>
      </c>
      <c r="AQ536" s="118"/>
      <c r="AR536" s="118"/>
      <c r="AS536" s="118"/>
      <c r="AT536" s="34">
        <f>AN536+AQ536</f>
        <v>9438</v>
      </c>
      <c r="AU536" s="34">
        <f>AO536+AR536</f>
        <v>0</v>
      </c>
      <c r="AV536" s="34">
        <f>AP536+AS536</f>
        <v>0</v>
      </c>
    </row>
    <row r="537" spans="1:48" s="9" customFormat="1" ht="33">
      <c r="A537" s="35" t="s">
        <v>136</v>
      </c>
      <c r="B537" s="32" t="s">
        <v>54</v>
      </c>
      <c r="C537" s="32" t="s">
        <v>51</v>
      </c>
      <c r="D537" s="43" t="s">
        <v>276</v>
      </c>
      <c r="E537" s="32"/>
      <c r="F537" s="70">
        <f t="shared" ref="F537:U538" si="887">F538</f>
        <v>144</v>
      </c>
      <c r="G537" s="70">
        <f t="shared" si="887"/>
        <v>144</v>
      </c>
      <c r="H537" s="70">
        <f t="shared" si="887"/>
        <v>0</v>
      </c>
      <c r="I537" s="70">
        <f t="shared" si="887"/>
        <v>0</v>
      </c>
      <c r="J537" s="70">
        <f t="shared" si="887"/>
        <v>144</v>
      </c>
      <c r="K537" s="70"/>
      <c r="L537" s="70">
        <f t="shared" si="887"/>
        <v>144</v>
      </c>
      <c r="M537" s="70">
        <f t="shared" si="887"/>
        <v>0</v>
      </c>
      <c r="N537" s="70">
        <f t="shared" si="887"/>
        <v>0</v>
      </c>
      <c r="O537" s="70">
        <f t="shared" si="887"/>
        <v>0</v>
      </c>
      <c r="P537" s="70">
        <f t="shared" si="887"/>
        <v>144</v>
      </c>
      <c r="Q537" s="70">
        <f t="shared" si="887"/>
        <v>0</v>
      </c>
      <c r="R537" s="70">
        <f t="shared" si="887"/>
        <v>144</v>
      </c>
      <c r="S537" s="70">
        <f t="shared" si="887"/>
        <v>0</v>
      </c>
      <c r="T537" s="70">
        <f t="shared" si="887"/>
        <v>0</v>
      </c>
      <c r="U537" s="70">
        <f t="shared" si="887"/>
        <v>0</v>
      </c>
      <c r="V537" s="70">
        <f t="shared" ref="S537:AH538" si="888">V538</f>
        <v>144</v>
      </c>
      <c r="W537" s="70">
        <f t="shared" si="888"/>
        <v>0</v>
      </c>
      <c r="X537" s="70">
        <f t="shared" si="888"/>
        <v>144</v>
      </c>
      <c r="Y537" s="70">
        <f t="shared" si="888"/>
        <v>0</v>
      </c>
      <c r="Z537" s="70">
        <f t="shared" si="888"/>
        <v>0</v>
      </c>
      <c r="AA537" s="70">
        <f t="shared" si="888"/>
        <v>0</v>
      </c>
      <c r="AB537" s="70">
        <f t="shared" si="888"/>
        <v>144</v>
      </c>
      <c r="AC537" s="70">
        <f t="shared" si="888"/>
        <v>0</v>
      </c>
      <c r="AD537" s="70">
        <f t="shared" si="888"/>
        <v>144</v>
      </c>
      <c r="AE537" s="70">
        <f t="shared" si="888"/>
        <v>0</v>
      </c>
      <c r="AF537" s="70">
        <f t="shared" si="888"/>
        <v>0</v>
      </c>
      <c r="AG537" s="70">
        <f t="shared" si="888"/>
        <v>0</v>
      </c>
      <c r="AH537" s="70">
        <f t="shared" si="888"/>
        <v>144</v>
      </c>
      <c r="AI537" s="70">
        <f t="shared" ref="AH537:AV538" si="889">AI538</f>
        <v>0</v>
      </c>
      <c r="AJ537" s="70">
        <f t="shared" si="889"/>
        <v>144</v>
      </c>
      <c r="AK537" s="128">
        <f t="shared" si="889"/>
        <v>0</v>
      </c>
      <c r="AL537" s="128">
        <f t="shared" si="889"/>
        <v>0</v>
      </c>
      <c r="AM537" s="128">
        <f t="shared" si="889"/>
        <v>0</v>
      </c>
      <c r="AN537" s="70">
        <f t="shared" si="889"/>
        <v>144</v>
      </c>
      <c r="AO537" s="70">
        <f t="shared" si="889"/>
        <v>0</v>
      </c>
      <c r="AP537" s="70">
        <f t="shared" si="889"/>
        <v>144</v>
      </c>
      <c r="AQ537" s="128">
        <f t="shared" si="889"/>
        <v>0</v>
      </c>
      <c r="AR537" s="128">
        <f t="shared" si="889"/>
        <v>0</v>
      </c>
      <c r="AS537" s="128">
        <f t="shared" si="889"/>
        <v>0</v>
      </c>
      <c r="AT537" s="70">
        <f t="shared" si="889"/>
        <v>144</v>
      </c>
      <c r="AU537" s="70">
        <f t="shared" si="889"/>
        <v>0</v>
      </c>
      <c r="AV537" s="70">
        <f t="shared" si="889"/>
        <v>144</v>
      </c>
    </row>
    <row r="538" spans="1:48" s="9" customFormat="1" ht="49.5">
      <c r="A538" s="35" t="s">
        <v>82</v>
      </c>
      <c r="B538" s="32" t="s">
        <v>54</v>
      </c>
      <c r="C538" s="32" t="s">
        <v>51</v>
      </c>
      <c r="D538" s="43" t="s">
        <v>276</v>
      </c>
      <c r="E538" s="32" t="s">
        <v>83</v>
      </c>
      <c r="F538" s="34">
        <f t="shared" si="887"/>
        <v>144</v>
      </c>
      <c r="G538" s="34">
        <f t="shared" si="887"/>
        <v>144</v>
      </c>
      <c r="H538" s="34">
        <f t="shared" si="887"/>
        <v>0</v>
      </c>
      <c r="I538" s="34">
        <f t="shared" si="887"/>
        <v>0</v>
      </c>
      <c r="J538" s="34">
        <f t="shared" si="887"/>
        <v>144</v>
      </c>
      <c r="K538" s="34"/>
      <c r="L538" s="34">
        <f t="shared" si="887"/>
        <v>144</v>
      </c>
      <c r="M538" s="34">
        <f t="shared" si="887"/>
        <v>0</v>
      </c>
      <c r="N538" s="34">
        <f t="shared" si="887"/>
        <v>0</v>
      </c>
      <c r="O538" s="34">
        <f t="shared" si="887"/>
        <v>0</v>
      </c>
      <c r="P538" s="34">
        <f t="shared" si="887"/>
        <v>144</v>
      </c>
      <c r="Q538" s="34">
        <f t="shared" si="887"/>
        <v>0</v>
      </c>
      <c r="R538" s="34">
        <f t="shared" si="887"/>
        <v>144</v>
      </c>
      <c r="S538" s="34">
        <f t="shared" si="888"/>
        <v>0</v>
      </c>
      <c r="T538" s="34">
        <f t="shared" si="888"/>
        <v>0</v>
      </c>
      <c r="U538" s="34">
        <f t="shared" si="888"/>
        <v>0</v>
      </c>
      <c r="V538" s="34">
        <f t="shared" si="888"/>
        <v>144</v>
      </c>
      <c r="W538" s="34">
        <f t="shared" si="888"/>
        <v>0</v>
      </c>
      <c r="X538" s="34">
        <f t="shared" si="888"/>
        <v>144</v>
      </c>
      <c r="Y538" s="34">
        <f t="shared" si="888"/>
        <v>0</v>
      </c>
      <c r="Z538" s="34">
        <f t="shared" si="888"/>
        <v>0</v>
      </c>
      <c r="AA538" s="34">
        <f t="shared" si="888"/>
        <v>0</v>
      </c>
      <c r="AB538" s="34">
        <f t="shared" si="888"/>
        <v>144</v>
      </c>
      <c r="AC538" s="34">
        <f t="shared" si="888"/>
        <v>0</v>
      </c>
      <c r="AD538" s="34">
        <f t="shared" si="888"/>
        <v>144</v>
      </c>
      <c r="AE538" s="34">
        <f t="shared" si="888"/>
        <v>0</v>
      </c>
      <c r="AF538" s="34">
        <f t="shared" si="888"/>
        <v>0</v>
      </c>
      <c r="AG538" s="34">
        <f t="shared" si="888"/>
        <v>0</v>
      </c>
      <c r="AH538" s="34">
        <f t="shared" si="889"/>
        <v>144</v>
      </c>
      <c r="AI538" s="34">
        <f t="shared" si="889"/>
        <v>0</v>
      </c>
      <c r="AJ538" s="34">
        <f t="shared" si="889"/>
        <v>144</v>
      </c>
      <c r="AK538" s="108">
        <f t="shared" si="889"/>
        <v>0</v>
      </c>
      <c r="AL538" s="108">
        <f t="shared" si="889"/>
        <v>0</v>
      </c>
      <c r="AM538" s="108">
        <f t="shared" si="889"/>
        <v>0</v>
      </c>
      <c r="AN538" s="34">
        <f t="shared" si="889"/>
        <v>144</v>
      </c>
      <c r="AO538" s="34">
        <f t="shared" si="889"/>
        <v>0</v>
      </c>
      <c r="AP538" s="34">
        <f t="shared" si="889"/>
        <v>144</v>
      </c>
      <c r="AQ538" s="108">
        <f t="shared" si="889"/>
        <v>0</v>
      </c>
      <c r="AR538" s="108">
        <f t="shared" si="889"/>
        <v>0</v>
      </c>
      <c r="AS538" s="108">
        <f t="shared" si="889"/>
        <v>0</v>
      </c>
      <c r="AT538" s="34">
        <f t="shared" si="889"/>
        <v>144</v>
      </c>
      <c r="AU538" s="34">
        <f t="shared" si="889"/>
        <v>0</v>
      </c>
      <c r="AV538" s="34">
        <f t="shared" si="889"/>
        <v>144</v>
      </c>
    </row>
    <row r="539" spans="1:48" s="9" customFormat="1" ht="20.25" customHeight="1">
      <c r="A539" s="35" t="s">
        <v>184</v>
      </c>
      <c r="B539" s="32" t="s">
        <v>54</v>
      </c>
      <c r="C539" s="32" t="s">
        <v>51</v>
      </c>
      <c r="D539" s="43" t="s">
        <v>276</v>
      </c>
      <c r="E539" s="32" t="s">
        <v>183</v>
      </c>
      <c r="F539" s="34">
        <v>144</v>
      </c>
      <c r="G539" s="34">
        <v>144</v>
      </c>
      <c r="H539" s="34"/>
      <c r="I539" s="34"/>
      <c r="J539" s="34">
        <f>F539+H539</f>
        <v>144</v>
      </c>
      <c r="K539" s="34"/>
      <c r="L539" s="34">
        <f>G539+I539</f>
        <v>144</v>
      </c>
      <c r="M539" s="89"/>
      <c r="N539" s="89"/>
      <c r="O539" s="89"/>
      <c r="P539" s="34">
        <f>J539+M539</f>
        <v>144</v>
      </c>
      <c r="Q539" s="34">
        <f>K539+N539</f>
        <v>0</v>
      </c>
      <c r="R539" s="34">
        <f>L539+O539</f>
        <v>144</v>
      </c>
      <c r="S539" s="89"/>
      <c r="T539" s="89"/>
      <c r="U539" s="89"/>
      <c r="V539" s="34">
        <f>P539+S539</f>
        <v>144</v>
      </c>
      <c r="W539" s="34">
        <f>Q539+T539</f>
        <v>0</v>
      </c>
      <c r="X539" s="34">
        <f>R539+U539</f>
        <v>144</v>
      </c>
      <c r="Y539" s="89"/>
      <c r="Z539" s="89"/>
      <c r="AA539" s="89"/>
      <c r="AB539" s="34">
        <f>V539+Y539</f>
        <v>144</v>
      </c>
      <c r="AC539" s="34">
        <f>W539+Z539</f>
        <v>0</v>
      </c>
      <c r="AD539" s="34">
        <f>X539+AA539</f>
        <v>144</v>
      </c>
      <c r="AE539" s="89"/>
      <c r="AF539" s="89"/>
      <c r="AG539" s="89"/>
      <c r="AH539" s="34">
        <f>AB539+AE539</f>
        <v>144</v>
      </c>
      <c r="AI539" s="34">
        <f>AC539+AF539</f>
        <v>0</v>
      </c>
      <c r="AJ539" s="34">
        <f>AD539+AG539</f>
        <v>144</v>
      </c>
      <c r="AK539" s="118"/>
      <c r="AL539" s="118"/>
      <c r="AM539" s="118"/>
      <c r="AN539" s="34">
        <f>AH539+AK539</f>
        <v>144</v>
      </c>
      <c r="AO539" s="34">
        <f>AI539+AL539</f>
        <v>0</v>
      </c>
      <c r="AP539" s="34">
        <f>AJ539+AM539</f>
        <v>144</v>
      </c>
      <c r="AQ539" s="118"/>
      <c r="AR539" s="118"/>
      <c r="AS539" s="118"/>
      <c r="AT539" s="34">
        <f>AN539+AQ539</f>
        <v>144</v>
      </c>
      <c r="AU539" s="34">
        <f>AO539+AR539</f>
        <v>0</v>
      </c>
      <c r="AV539" s="34">
        <f>AP539+AS539</f>
        <v>144</v>
      </c>
    </row>
    <row r="540" spans="1:48" s="9" customFormat="1" ht="50.25">
      <c r="A540" s="31" t="s">
        <v>510</v>
      </c>
      <c r="B540" s="32" t="s">
        <v>54</v>
      </c>
      <c r="C540" s="32" t="s">
        <v>51</v>
      </c>
      <c r="D540" s="43" t="s">
        <v>317</v>
      </c>
      <c r="E540" s="32"/>
      <c r="F540" s="34">
        <f>F541+F545</f>
        <v>140951</v>
      </c>
      <c r="G540" s="34">
        <f>G541+G545</f>
        <v>140989</v>
      </c>
      <c r="H540" s="34">
        <f>H541+H545</f>
        <v>0</v>
      </c>
      <c r="I540" s="34">
        <f>I541+I545</f>
        <v>0</v>
      </c>
      <c r="J540" s="34">
        <f>J541+J545</f>
        <v>140951</v>
      </c>
      <c r="K540" s="34"/>
      <c r="L540" s="34">
        <f>L541+L545</f>
        <v>140989</v>
      </c>
      <c r="M540" s="34">
        <f t="shared" ref="M540:R540" si="890">M541+M545</f>
        <v>0</v>
      </c>
      <c r="N540" s="34">
        <f t="shared" si="890"/>
        <v>0</v>
      </c>
      <c r="O540" s="34">
        <f t="shared" si="890"/>
        <v>0</v>
      </c>
      <c r="P540" s="34">
        <f t="shared" si="890"/>
        <v>140951</v>
      </c>
      <c r="Q540" s="34">
        <f t="shared" si="890"/>
        <v>0</v>
      </c>
      <c r="R540" s="34">
        <f t="shared" si="890"/>
        <v>140989</v>
      </c>
      <c r="S540" s="34">
        <f t="shared" ref="S540:X540" si="891">S541+S545</f>
        <v>0</v>
      </c>
      <c r="T540" s="34">
        <f t="shared" si="891"/>
        <v>0</v>
      </c>
      <c r="U540" s="34">
        <f t="shared" si="891"/>
        <v>0</v>
      </c>
      <c r="V540" s="34">
        <f t="shared" si="891"/>
        <v>140951</v>
      </c>
      <c r="W540" s="34">
        <f t="shared" si="891"/>
        <v>0</v>
      </c>
      <c r="X540" s="34">
        <f t="shared" si="891"/>
        <v>140989</v>
      </c>
      <c r="Y540" s="34">
        <f t="shared" ref="Y540:AD540" si="892">Y541+Y545</f>
        <v>0</v>
      </c>
      <c r="Z540" s="34">
        <f t="shared" si="892"/>
        <v>0</v>
      </c>
      <c r="AA540" s="34">
        <f t="shared" si="892"/>
        <v>0</v>
      </c>
      <c r="AB540" s="34">
        <f t="shared" si="892"/>
        <v>140951</v>
      </c>
      <c r="AC540" s="34">
        <f t="shared" si="892"/>
        <v>0</v>
      </c>
      <c r="AD540" s="34">
        <f t="shared" si="892"/>
        <v>140989</v>
      </c>
      <c r="AE540" s="34">
        <f t="shared" ref="AE540:AJ540" si="893">AE541+AE545</f>
        <v>0</v>
      </c>
      <c r="AF540" s="34">
        <f t="shared" si="893"/>
        <v>0</v>
      </c>
      <c r="AG540" s="34">
        <f t="shared" si="893"/>
        <v>0</v>
      </c>
      <c r="AH540" s="34">
        <f t="shared" si="893"/>
        <v>140951</v>
      </c>
      <c r="AI540" s="34">
        <f t="shared" si="893"/>
        <v>0</v>
      </c>
      <c r="AJ540" s="34">
        <f t="shared" si="893"/>
        <v>140989</v>
      </c>
      <c r="AK540" s="108">
        <f t="shared" ref="AK540:AP540" si="894">AK541+AK545</f>
        <v>0</v>
      </c>
      <c r="AL540" s="108">
        <f t="shared" si="894"/>
        <v>0</v>
      </c>
      <c r="AM540" s="108">
        <f t="shared" si="894"/>
        <v>0</v>
      </c>
      <c r="AN540" s="34">
        <f t="shared" si="894"/>
        <v>140951</v>
      </c>
      <c r="AO540" s="34">
        <f t="shared" si="894"/>
        <v>0</v>
      </c>
      <c r="AP540" s="34">
        <f t="shared" si="894"/>
        <v>140989</v>
      </c>
      <c r="AQ540" s="108">
        <f t="shared" ref="AQ540:AV540" si="895">AQ541+AQ545</f>
        <v>0</v>
      </c>
      <c r="AR540" s="108">
        <f t="shared" si="895"/>
        <v>0</v>
      </c>
      <c r="AS540" s="108">
        <f t="shared" si="895"/>
        <v>0</v>
      </c>
      <c r="AT540" s="34">
        <f t="shared" si="895"/>
        <v>140951</v>
      </c>
      <c r="AU540" s="34">
        <f t="shared" si="895"/>
        <v>0</v>
      </c>
      <c r="AV540" s="34">
        <f t="shared" si="895"/>
        <v>140989</v>
      </c>
    </row>
    <row r="541" spans="1:48" s="9" customFormat="1" ht="33">
      <c r="A541" s="72" t="s">
        <v>218</v>
      </c>
      <c r="B541" s="32" t="s">
        <v>54</v>
      </c>
      <c r="C541" s="32" t="s">
        <v>51</v>
      </c>
      <c r="D541" s="43" t="s">
        <v>318</v>
      </c>
      <c r="E541" s="32"/>
      <c r="F541" s="34">
        <f t="shared" ref="F541:U543" si="896">F542</f>
        <v>138696</v>
      </c>
      <c r="G541" s="34">
        <f t="shared" si="896"/>
        <v>138696</v>
      </c>
      <c r="H541" s="34">
        <f t="shared" si="896"/>
        <v>0</v>
      </c>
      <c r="I541" s="34">
        <f t="shared" si="896"/>
        <v>0</v>
      </c>
      <c r="J541" s="34">
        <f t="shared" si="896"/>
        <v>138696</v>
      </c>
      <c r="K541" s="34"/>
      <c r="L541" s="34">
        <f t="shared" si="896"/>
        <v>138696</v>
      </c>
      <c r="M541" s="34">
        <f t="shared" si="896"/>
        <v>0</v>
      </c>
      <c r="N541" s="34">
        <f t="shared" si="896"/>
        <v>0</v>
      </c>
      <c r="O541" s="34">
        <f t="shared" si="896"/>
        <v>0</v>
      </c>
      <c r="P541" s="34">
        <f t="shared" si="896"/>
        <v>138696</v>
      </c>
      <c r="Q541" s="34">
        <f t="shared" si="896"/>
        <v>0</v>
      </c>
      <c r="R541" s="34">
        <f t="shared" si="896"/>
        <v>138696</v>
      </c>
      <c r="S541" s="34">
        <f t="shared" si="896"/>
        <v>0</v>
      </c>
      <c r="T541" s="34">
        <f t="shared" si="896"/>
        <v>0</v>
      </c>
      <c r="U541" s="34">
        <f t="shared" si="896"/>
        <v>0</v>
      </c>
      <c r="V541" s="34">
        <f t="shared" ref="S541:AH543" si="897">V542</f>
        <v>138696</v>
      </c>
      <c r="W541" s="34">
        <f t="shared" si="897"/>
        <v>0</v>
      </c>
      <c r="X541" s="34">
        <f t="shared" si="897"/>
        <v>138696</v>
      </c>
      <c r="Y541" s="34">
        <f t="shared" si="897"/>
        <v>0</v>
      </c>
      <c r="Z541" s="34">
        <f t="shared" si="897"/>
        <v>0</v>
      </c>
      <c r="AA541" s="34">
        <f t="shared" si="897"/>
        <v>0</v>
      </c>
      <c r="AB541" s="34">
        <f t="shared" si="897"/>
        <v>138696</v>
      </c>
      <c r="AC541" s="34">
        <f t="shared" si="897"/>
        <v>0</v>
      </c>
      <c r="AD541" s="34">
        <f t="shared" si="897"/>
        <v>138696</v>
      </c>
      <c r="AE541" s="34">
        <f t="shared" si="897"/>
        <v>0</v>
      </c>
      <c r="AF541" s="34">
        <f t="shared" si="897"/>
        <v>0</v>
      </c>
      <c r="AG541" s="34">
        <f t="shared" si="897"/>
        <v>0</v>
      </c>
      <c r="AH541" s="34">
        <f t="shared" si="897"/>
        <v>138696</v>
      </c>
      <c r="AI541" s="34">
        <f t="shared" ref="AH541:AV543" si="898">AI542</f>
        <v>0</v>
      </c>
      <c r="AJ541" s="34">
        <f t="shared" si="898"/>
        <v>138696</v>
      </c>
      <c r="AK541" s="108">
        <f t="shared" si="898"/>
        <v>0</v>
      </c>
      <c r="AL541" s="108">
        <f t="shared" si="898"/>
        <v>0</v>
      </c>
      <c r="AM541" s="108">
        <f t="shared" si="898"/>
        <v>0</v>
      </c>
      <c r="AN541" s="34">
        <f t="shared" si="898"/>
        <v>138696</v>
      </c>
      <c r="AO541" s="34">
        <f t="shared" si="898"/>
        <v>0</v>
      </c>
      <c r="AP541" s="34">
        <f t="shared" si="898"/>
        <v>138696</v>
      </c>
      <c r="AQ541" s="108">
        <f t="shared" si="898"/>
        <v>0</v>
      </c>
      <c r="AR541" s="108">
        <f t="shared" si="898"/>
        <v>0</v>
      </c>
      <c r="AS541" s="108">
        <f t="shared" si="898"/>
        <v>0</v>
      </c>
      <c r="AT541" s="34">
        <f t="shared" si="898"/>
        <v>138696</v>
      </c>
      <c r="AU541" s="34">
        <f t="shared" si="898"/>
        <v>0</v>
      </c>
      <c r="AV541" s="34">
        <f t="shared" si="898"/>
        <v>138696</v>
      </c>
    </row>
    <row r="542" spans="1:48" s="9" customFormat="1" ht="16.5">
      <c r="A542" s="35" t="s">
        <v>86</v>
      </c>
      <c r="B542" s="58" t="s">
        <v>54</v>
      </c>
      <c r="C542" s="32" t="s">
        <v>51</v>
      </c>
      <c r="D542" s="58" t="s">
        <v>326</v>
      </c>
      <c r="E542" s="58"/>
      <c r="F542" s="34">
        <f t="shared" si="896"/>
        <v>138696</v>
      </c>
      <c r="G542" s="34">
        <f t="shared" si="896"/>
        <v>138696</v>
      </c>
      <c r="H542" s="34">
        <f t="shared" si="896"/>
        <v>0</v>
      </c>
      <c r="I542" s="34">
        <f t="shared" si="896"/>
        <v>0</v>
      </c>
      <c r="J542" s="34">
        <f t="shared" si="896"/>
        <v>138696</v>
      </c>
      <c r="K542" s="34"/>
      <c r="L542" s="34">
        <f t="shared" si="896"/>
        <v>138696</v>
      </c>
      <c r="M542" s="34">
        <f t="shared" si="896"/>
        <v>0</v>
      </c>
      <c r="N542" s="34">
        <f t="shared" si="896"/>
        <v>0</v>
      </c>
      <c r="O542" s="34">
        <f t="shared" si="896"/>
        <v>0</v>
      </c>
      <c r="P542" s="34">
        <f t="shared" si="896"/>
        <v>138696</v>
      </c>
      <c r="Q542" s="34">
        <f t="shared" si="896"/>
        <v>0</v>
      </c>
      <c r="R542" s="34">
        <f t="shared" si="896"/>
        <v>138696</v>
      </c>
      <c r="S542" s="34">
        <f t="shared" si="897"/>
        <v>0</v>
      </c>
      <c r="T542" s="34">
        <f t="shared" si="897"/>
        <v>0</v>
      </c>
      <c r="U542" s="34">
        <f t="shared" si="897"/>
        <v>0</v>
      </c>
      <c r="V542" s="34">
        <f t="shared" si="897"/>
        <v>138696</v>
      </c>
      <c r="W542" s="34">
        <f t="shared" si="897"/>
        <v>0</v>
      </c>
      <c r="X542" s="34">
        <f t="shared" si="897"/>
        <v>138696</v>
      </c>
      <c r="Y542" s="34">
        <f t="shared" si="897"/>
        <v>0</v>
      </c>
      <c r="Z542" s="34">
        <f t="shared" si="897"/>
        <v>0</v>
      </c>
      <c r="AA542" s="34">
        <f t="shared" si="897"/>
        <v>0</v>
      </c>
      <c r="AB542" s="34">
        <f t="shared" si="897"/>
        <v>138696</v>
      </c>
      <c r="AC542" s="34">
        <f t="shared" si="897"/>
        <v>0</v>
      </c>
      <c r="AD542" s="34">
        <f t="shared" si="897"/>
        <v>138696</v>
      </c>
      <c r="AE542" s="34">
        <f t="shared" si="897"/>
        <v>0</v>
      </c>
      <c r="AF542" s="34">
        <f t="shared" si="897"/>
        <v>0</v>
      </c>
      <c r="AG542" s="34">
        <f t="shared" si="897"/>
        <v>0</v>
      </c>
      <c r="AH542" s="34">
        <f t="shared" si="898"/>
        <v>138696</v>
      </c>
      <c r="AI542" s="34">
        <f t="shared" si="898"/>
        <v>0</v>
      </c>
      <c r="AJ542" s="34">
        <f t="shared" si="898"/>
        <v>138696</v>
      </c>
      <c r="AK542" s="108">
        <f t="shared" si="898"/>
        <v>0</v>
      </c>
      <c r="AL542" s="108">
        <f t="shared" si="898"/>
        <v>0</v>
      </c>
      <c r="AM542" s="108">
        <f t="shared" si="898"/>
        <v>0</v>
      </c>
      <c r="AN542" s="34">
        <f t="shared" si="898"/>
        <v>138696</v>
      </c>
      <c r="AO542" s="34">
        <f t="shared" si="898"/>
        <v>0</v>
      </c>
      <c r="AP542" s="34">
        <f t="shared" si="898"/>
        <v>138696</v>
      </c>
      <c r="AQ542" s="108">
        <f t="shared" si="898"/>
        <v>0</v>
      </c>
      <c r="AR542" s="108">
        <f t="shared" si="898"/>
        <v>0</v>
      </c>
      <c r="AS542" s="108">
        <f t="shared" si="898"/>
        <v>0</v>
      </c>
      <c r="AT542" s="34">
        <f t="shared" si="898"/>
        <v>138696</v>
      </c>
      <c r="AU542" s="34">
        <f t="shared" si="898"/>
        <v>0</v>
      </c>
      <c r="AV542" s="34">
        <f t="shared" si="898"/>
        <v>138696</v>
      </c>
    </row>
    <row r="543" spans="1:48" s="9" customFormat="1" ht="49.5">
      <c r="A543" s="35" t="s">
        <v>82</v>
      </c>
      <c r="B543" s="58" t="s">
        <v>54</v>
      </c>
      <c r="C543" s="32" t="s">
        <v>51</v>
      </c>
      <c r="D543" s="58" t="s">
        <v>326</v>
      </c>
      <c r="E543" s="58">
        <v>600</v>
      </c>
      <c r="F543" s="34">
        <f t="shared" si="896"/>
        <v>138696</v>
      </c>
      <c r="G543" s="34">
        <f t="shared" si="896"/>
        <v>138696</v>
      </c>
      <c r="H543" s="34">
        <f t="shared" si="896"/>
        <v>0</v>
      </c>
      <c r="I543" s="34">
        <f t="shared" si="896"/>
        <v>0</v>
      </c>
      <c r="J543" s="34">
        <f t="shared" si="896"/>
        <v>138696</v>
      </c>
      <c r="K543" s="34"/>
      <c r="L543" s="34">
        <f t="shared" si="896"/>
        <v>138696</v>
      </c>
      <c r="M543" s="34">
        <f t="shared" si="896"/>
        <v>0</v>
      </c>
      <c r="N543" s="34">
        <f t="shared" si="896"/>
        <v>0</v>
      </c>
      <c r="O543" s="34">
        <f t="shared" si="896"/>
        <v>0</v>
      </c>
      <c r="P543" s="34">
        <f t="shared" si="896"/>
        <v>138696</v>
      </c>
      <c r="Q543" s="34">
        <f t="shared" si="896"/>
        <v>0</v>
      </c>
      <c r="R543" s="34">
        <f t="shared" si="896"/>
        <v>138696</v>
      </c>
      <c r="S543" s="34">
        <f t="shared" si="897"/>
        <v>0</v>
      </c>
      <c r="T543" s="34">
        <f t="shared" si="897"/>
        <v>0</v>
      </c>
      <c r="U543" s="34">
        <f t="shared" si="897"/>
        <v>0</v>
      </c>
      <c r="V543" s="34">
        <f t="shared" si="897"/>
        <v>138696</v>
      </c>
      <c r="W543" s="34">
        <f t="shared" si="897"/>
        <v>0</v>
      </c>
      <c r="X543" s="34">
        <f t="shared" si="897"/>
        <v>138696</v>
      </c>
      <c r="Y543" s="34">
        <f t="shared" si="897"/>
        <v>0</v>
      </c>
      <c r="Z543" s="34">
        <f t="shared" si="897"/>
        <v>0</v>
      </c>
      <c r="AA543" s="34">
        <f t="shared" si="897"/>
        <v>0</v>
      </c>
      <c r="AB543" s="34">
        <f t="shared" si="897"/>
        <v>138696</v>
      </c>
      <c r="AC543" s="34">
        <f t="shared" si="897"/>
        <v>0</v>
      </c>
      <c r="AD543" s="34">
        <f t="shared" si="897"/>
        <v>138696</v>
      </c>
      <c r="AE543" s="34">
        <f t="shared" si="897"/>
        <v>0</v>
      </c>
      <c r="AF543" s="34">
        <f t="shared" si="897"/>
        <v>0</v>
      </c>
      <c r="AG543" s="34">
        <f t="shared" si="897"/>
        <v>0</v>
      </c>
      <c r="AH543" s="34">
        <f t="shared" si="898"/>
        <v>138696</v>
      </c>
      <c r="AI543" s="34">
        <f t="shared" si="898"/>
        <v>0</v>
      </c>
      <c r="AJ543" s="34">
        <f t="shared" si="898"/>
        <v>138696</v>
      </c>
      <c r="AK543" s="108">
        <f t="shared" si="898"/>
        <v>0</v>
      </c>
      <c r="AL543" s="108">
        <f t="shared" si="898"/>
        <v>0</v>
      </c>
      <c r="AM543" s="108">
        <f t="shared" si="898"/>
        <v>0</v>
      </c>
      <c r="AN543" s="34">
        <f t="shared" si="898"/>
        <v>138696</v>
      </c>
      <c r="AO543" s="34">
        <f t="shared" si="898"/>
        <v>0</v>
      </c>
      <c r="AP543" s="34">
        <f t="shared" si="898"/>
        <v>138696</v>
      </c>
      <c r="AQ543" s="108">
        <f t="shared" si="898"/>
        <v>0</v>
      </c>
      <c r="AR543" s="108">
        <f t="shared" si="898"/>
        <v>0</v>
      </c>
      <c r="AS543" s="108">
        <f t="shared" si="898"/>
        <v>0</v>
      </c>
      <c r="AT543" s="34">
        <f t="shared" si="898"/>
        <v>138696</v>
      </c>
      <c r="AU543" s="34">
        <f t="shared" si="898"/>
        <v>0</v>
      </c>
      <c r="AV543" s="34">
        <f t="shared" si="898"/>
        <v>138696</v>
      </c>
    </row>
    <row r="544" spans="1:48" s="9" customFormat="1" ht="20.25" customHeight="1">
      <c r="A544" s="35" t="s">
        <v>184</v>
      </c>
      <c r="B544" s="58" t="s">
        <v>54</v>
      </c>
      <c r="C544" s="32" t="s">
        <v>51</v>
      </c>
      <c r="D544" s="58" t="s">
        <v>326</v>
      </c>
      <c r="E544" s="58" t="s">
        <v>183</v>
      </c>
      <c r="F544" s="34">
        <f>99141+39555</f>
        <v>138696</v>
      </c>
      <c r="G544" s="34">
        <f>100826+37870</f>
        <v>138696</v>
      </c>
      <c r="H544" s="34"/>
      <c r="I544" s="34"/>
      <c r="J544" s="34">
        <f>F544+H544</f>
        <v>138696</v>
      </c>
      <c r="K544" s="34"/>
      <c r="L544" s="34">
        <f>G544+I544</f>
        <v>138696</v>
      </c>
      <c r="M544" s="89"/>
      <c r="N544" s="89"/>
      <c r="O544" s="89"/>
      <c r="P544" s="34">
        <f>J544+M544</f>
        <v>138696</v>
      </c>
      <c r="Q544" s="34">
        <f>K544+N544</f>
        <v>0</v>
      </c>
      <c r="R544" s="34">
        <f>L544+O544</f>
        <v>138696</v>
      </c>
      <c r="S544" s="89"/>
      <c r="T544" s="89"/>
      <c r="U544" s="89"/>
      <c r="V544" s="34">
        <f>P544+S544</f>
        <v>138696</v>
      </c>
      <c r="W544" s="34">
        <f>Q544+T544</f>
        <v>0</v>
      </c>
      <c r="X544" s="34">
        <f>R544+U544</f>
        <v>138696</v>
      </c>
      <c r="Y544" s="89"/>
      <c r="Z544" s="89"/>
      <c r="AA544" s="89"/>
      <c r="AB544" s="34">
        <f>V544+Y544</f>
        <v>138696</v>
      </c>
      <c r="AC544" s="34">
        <f>W544+Z544</f>
        <v>0</v>
      </c>
      <c r="AD544" s="34">
        <f>X544+AA544</f>
        <v>138696</v>
      </c>
      <c r="AE544" s="89"/>
      <c r="AF544" s="89"/>
      <c r="AG544" s="89"/>
      <c r="AH544" s="34">
        <f>AB544+AE544</f>
        <v>138696</v>
      </c>
      <c r="AI544" s="34">
        <f>AC544+AF544</f>
        <v>0</v>
      </c>
      <c r="AJ544" s="34">
        <f>AD544+AG544</f>
        <v>138696</v>
      </c>
      <c r="AK544" s="118"/>
      <c r="AL544" s="118"/>
      <c r="AM544" s="118"/>
      <c r="AN544" s="34">
        <f>AH544+AK544</f>
        <v>138696</v>
      </c>
      <c r="AO544" s="34">
        <f>AI544+AL544</f>
        <v>0</v>
      </c>
      <c r="AP544" s="34">
        <f>AJ544+AM544</f>
        <v>138696</v>
      </c>
      <c r="AQ544" s="118"/>
      <c r="AR544" s="118"/>
      <c r="AS544" s="118"/>
      <c r="AT544" s="34">
        <f>AN544+AQ544</f>
        <v>138696</v>
      </c>
      <c r="AU544" s="34">
        <f>AO544+AR544</f>
        <v>0</v>
      </c>
      <c r="AV544" s="34">
        <f>AP544+AS544</f>
        <v>138696</v>
      </c>
    </row>
    <row r="545" spans="1:48" s="9" customFormat="1" ht="20.25" customHeight="1">
      <c r="A545" s="74" t="s">
        <v>77</v>
      </c>
      <c r="B545" s="32" t="s">
        <v>54</v>
      </c>
      <c r="C545" s="32" t="s">
        <v>51</v>
      </c>
      <c r="D545" s="43" t="s">
        <v>320</v>
      </c>
      <c r="E545" s="32"/>
      <c r="F545" s="34">
        <f t="shared" ref="F545:U547" si="899">F546</f>
        <v>2255</v>
      </c>
      <c r="G545" s="34">
        <f t="shared" si="899"/>
        <v>2293</v>
      </c>
      <c r="H545" s="34">
        <f t="shared" si="899"/>
        <v>0</v>
      </c>
      <c r="I545" s="34">
        <f t="shared" si="899"/>
        <v>0</v>
      </c>
      <c r="J545" s="34">
        <f t="shared" si="899"/>
        <v>2255</v>
      </c>
      <c r="K545" s="34"/>
      <c r="L545" s="34">
        <f t="shared" si="899"/>
        <v>2293</v>
      </c>
      <c r="M545" s="34">
        <f t="shared" si="899"/>
        <v>0</v>
      </c>
      <c r="N545" s="34">
        <f t="shared" si="899"/>
        <v>0</v>
      </c>
      <c r="O545" s="34">
        <f t="shared" si="899"/>
        <v>0</v>
      </c>
      <c r="P545" s="34">
        <f t="shared" si="899"/>
        <v>2255</v>
      </c>
      <c r="Q545" s="34">
        <f t="shared" si="899"/>
        <v>0</v>
      </c>
      <c r="R545" s="34">
        <f t="shared" si="899"/>
        <v>2293</v>
      </c>
      <c r="S545" s="34">
        <f t="shared" si="899"/>
        <v>0</v>
      </c>
      <c r="T545" s="34">
        <f t="shared" si="899"/>
        <v>0</v>
      </c>
      <c r="U545" s="34">
        <f t="shared" si="899"/>
        <v>0</v>
      </c>
      <c r="V545" s="34">
        <f t="shared" ref="S545:AH547" si="900">V546</f>
        <v>2255</v>
      </c>
      <c r="W545" s="34">
        <f t="shared" si="900"/>
        <v>0</v>
      </c>
      <c r="X545" s="34">
        <f t="shared" si="900"/>
        <v>2293</v>
      </c>
      <c r="Y545" s="34">
        <f t="shared" si="900"/>
        <v>0</v>
      </c>
      <c r="Z545" s="34">
        <f t="shared" si="900"/>
        <v>0</v>
      </c>
      <c r="AA545" s="34">
        <f t="shared" si="900"/>
        <v>0</v>
      </c>
      <c r="AB545" s="34">
        <f t="shared" si="900"/>
        <v>2255</v>
      </c>
      <c r="AC545" s="34">
        <f t="shared" si="900"/>
        <v>0</v>
      </c>
      <c r="AD545" s="34">
        <f t="shared" si="900"/>
        <v>2293</v>
      </c>
      <c r="AE545" s="34">
        <f t="shared" si="900"/>
        <v>0</v>
      </c>
      <c r="AF545" s="34">
        <f t="shared" si="900"/>
        <v>0</v>
      </c>
      <c r="AG545" s="34">
        <f t="shared" si="900"/>
        <v>0</v>
      </c>
      <c r="AH545" s="34">
        <f t="shared" si="900"/>
        <v>2255</v>
      </c>
      <c r="AI545" s="34">
        <f t="shared" ref="AH545:AV547" si="901">AI546</f>
        <v>0</v>
      </c>
      <c r="AJ545" s="34">
        <f t="shared" si="901"/>
        <v>2293</v>
      </c>
      <c r="AK545" s="108">
        <f t="shared" si="901"/>
        <v>0</v>
      </c>
      <c r="AL545" s="108">
        <f t="shared" si="901"/>
        <v>0</v>
      </c>
      <c r="AM545" s="108">
        <f t="shared" si="901"/>
        <v>0</v>
      </c>
      <c r="AN545" s="34">
        <f t="shared" si="901"/>
        <v>2255</v>
      </c>
      <c r="AO545" s="34">
        <f t="shared" si="901"/>
        <v>0</v>
      </c>
      <c r="AP545" s="34">
        <f t="shared" si="901"/>
        <v>2293</v>
      </c>
      <c r="AQ545" s="108">
        <f t="shared" si="901"/>
        <v>0</v>
      </c>
      <c r="AR545" s="108">
        <f t="shared" si="901"/>
        <v>0</v>
      </c>
      <c r="AS545" s="108">
        <f t="shared" si="901"/>
        <v>0</v>
      </c>
      <c r="AT545" s="34">
        <f t="shared" si="901"/>
        <v>2255</v>
      </c>
      <c r="AU545" s="34">
        <f t="shared" si="901"/>
        <v>0</v>
      </c>
      <c r="AV545" s="34">
        <f t="shared" si="901"/>
        <v>2293</v>
      </c>
    </row>
    <row r="546" spans="1:48" s="9" customFormat="1" ht="20.25" customHeight="1">
      <c r="A546" s="35" t="s">
        <v>87</v>
      </c>
      <c r="B546" s="58" t="s">
        <v>54</v>
      </c>
      <c r="C546" s="32" t="s">
        <v>51</v>
      </c>
      <c r="D546" s="58" t="s">
        <v>328</v>
      </c>
      <c r="E546" s="58"/>
      <c r="F546" s="34">
        <f t="shared" si="899"/>
        <v>2255</v>
      </c>
      <c r="G546" s="34">
        <f t="shared" si="899"/>
        <v>2293</v>
      </c>
      <c r="H546" s="34">
        <f t="shared" si="899"/>
        <v>0</v>
      </c>
      <c r="I546" s="34">
        <f t="shared" si="899"/>
        <v>0</v>
      </c>
      <c r="J546" s="34">
        <f t="shared" si="899"/>
        <v>2255</v>
      </c>
      <c r="K546" s="34"/>
      <c r="L546" s="34">
        <f t="shared" si="899"/>
        <v>2293</v>
      </c>
      <c r="M546" s="34">
        <f t="shared" si="899"/>
        <v>0</v>
      </c>
      <c r="N546" s="34">
        <f t="shared" si="899"/>
        <v>0</v>
      </c>
      <c r="O546" s="34">
        <f t="shared" si="899"/>
        <v>0</v>
      </c>
      <c r="P546" s="34">
        <f t="shared" si="899"/>
        <v>2255</v>
      </c>
      <c r="Q546" s="34">
        <f t="shared" si="899"/>
        <v>0</v>
      </c>
      <c r="R546" s="34">
        <f t="shared" si="899"/>
        <v>2293</v>
      </c>
      <c r="S546" s="34">
        <f t="shared" si="900"/>
        <v>0</v>
      </c>
      <c r="T546" s="34">
        <f t="shared" si="900"/>
        <v>0</v>
      </c>
      <c r="U546" s="34">
        <f t="shared" si="900"/>
        <v>0</v>
      </c>
      <c r="V546" s="34">
        <f t="shared" si="900"/>
        <v>2255</v>
      </c>
      <c r="W546" s="34">
        <f t="shared" si="900"/>
        <v>0</v>
      </c>
      <c r="X546" s="34">
        <f t="shared" si="900"/>
        <v>2293</v>
      </c>
      <c r="Y546" s="34">
        <f t="shared" si="900"/>
        <v>0</v>
      </c>
      <c r="Z546" s="34">
        <f t="shared" si="900"/>
        <v>0</v>
      </c>
      <c r="AA546" s="34">
        <f t="shared" si="900"/>
        <v>0</v>
      </c>
      <c r="AB546" s="34">
        <f t="shared" si="900"/>
        <v>2255</v>
      </c>
      <c r="AC546" s="34">
        <f t="shared" si="900"/>
        <v>0</v>
      </c>
      <c r="AD546" s="34">
        <f t="shared" si="900"/>
        <v>2293</v>
      </c>
      <c r="AE546" s="34">
        <f t="shared" si="900"/>
        <v>0</v>
      </c>
      <c r="AF546" s="34">
        <f t="shared" si="900"/>
        <v>0</v>
      </c>
      <c r="AG546" s="34">
        <f t="shared" si="900"/>
        <v>0</v>
      </c>
      <c r="AH546" s="34">
        <f t="shared" si="901"/>
        <v>2255</v>
      </c>
      <c r="AI546" s="34">
        <f t="shared" si="901"/>
        <v>0</v>
      </c>
      <c r="AJ546" s="34">
        <f t="shared" si="901"/>
        <v>2293</v>
      </c>
      <c r="AK546" s="108">
        <f t="shared" si="901"/>
        <v>0</v>
      </c>
      <c r="AL546" s="108">
        <f t="shared" si="901"/>
        <v>0</v>
      </c>
      <c r="AM546" s="108">
        <f t="shared" si="901"/>
        <v>0</v>
      </c>
      <c r="AN546" s="34">
        <f t="shared" si="901"/>
        <v>2255</v>
      </c>
      <c r="AO546" s="34">
        <f t="shared" si="901"/>
        <v>0</v>
      </c>
      <c r="AP546" s="34">
        <f t="shared" si="901"/>
        <v>2293</v>
      </c>
      <c r="AQ546" s="108">
        <f t="shared" si="901"/>
        <v>0</v>
      </c>
      <c r="AR546" s="108">
        <f t="shared" si="901"/>
        <v>0</v>
      </c>
      <c r="AS546" s="108">
        <f t="shared" si="901"/>
        <v>0</v>
      </c>
      <c r="AT546" s="34">
        <f t="shared" si="901"/>
        <v>2255</v>
      </c>
      <c r="AU546" s="34">
        <f t="shared" si="901"/>
        <v>0</v>
      </c>
      <c r="AV546" s="34">
        <f t="shared" si="901"/>
        <v>2293</v>
      </c>
    </row>
    <row r="547" spans="1:48" s="9" customFormat="1" ht="49.5">
      <c r="A547" s="35" t="s">
        <v>82</v>
      </c>
      <c r="B547" s="58" t="s">
        <v>54</v>
      </c>
      <c r="C547" s="32" t="s">
        <v>51</v>
      </c>
      <c r="D547" s="58" t="s">
        <v>328</v>
      </c>
      <c r="E547" s="58" t="s">
        <v>83</v>
      </c>
      <c r="F547" s="34">
        <f t="shared" si="899"/>
        <v>2255</v>
      </c>
      <c r="G547" s="34">
        <f t="shared" si="899"/>
        <v>2293</v>
      </c>
      <c r="H547" s="34">
        <f t="shared" si="899"/>
        <v>0</v>
      </c>
      <c r="I547" s="34">
        <f t="shared" si="899"/>
        <v>0</v>
      </c>
      <c r="J547" s="34">
        <f t="shared" si="899"/>
        <v>2255</v>
      </c>
      <c r="K547" s="34"/>
      <c r="L547" s="34">
        <f t="shared" si="899"/>
        <v>2293</v>
      </c>
      <c r="M547" s="34">
        <f t="shared" si="899"/>
        <v>0</v>
      </c>
      <c r="N547" s="34">
        <f t="shared" si="899"/>
        <v>0</v>
      </c>
      <c r="O547" s="34">
        <f t="shared" si="899"/>
        <v>0</v>
      </c>
      <c r="P547" s="34">
        <f t="shared" si="899"/>
        <v>2255</v>
      </c>
      <c r="Q547" s="34">
        <f t="shared" si="899"/>
        <v>0</v>
      </c>
      <c r="R547" s="34">
        <f t="shared" si="899"/>
        <v>2293</v>
      </c>
      <c r="S547" s="34">
        <f t="shared" si="900"/>
        <v>0</v>
      </c>
      <c r="T547" s="34">
        <f t="shared" si="900"/>
        <v>0</v>
      </c>
      <c r="U547" s="34">
        <f t="shared" si="900"/>
        <v>0</v>
      </c>
      <c r="V547" s="34">
        <f t="shared" si="900"/>
        <v>2255</v>
      </c>
      <c r="W547" s="34">
        <f t="shared" si="900"/>
        <v>0</v>
      </c>
      <c r="X547" s="34">
        <f t="shared" si="900"/>
        <v>2293</v>
      </c>
      <c r="Y547" s="34">
        <f t="shared" si="900"/>
        <v>0</v>
      </c>
      <c r="Z547" s="34">
        <f t="shared" si="900"/>
        <v>0</v>
      </c>
      <c r="AA547" s="34">
        <f t="shared" si="900"/>
        <v>0</v>
      </c>
      <c r="AB547" s="34">
        <f t="shared" si="900"/>
        <v>2255</v>
      </c>
      <c r="AC547" s="34">
        <f t="shared" si="900"/>
        <v>0</v>
      </c>
      <c r="AD547" s="34">
        <f t="shared" si="900"/>
        <v>2293</v>
      </c>
      <c r="AE547" s="34">
        <f t="shared" si="900"/>
        <v>0</v>
      </c>
      <c r="AF547" s="34">
        <f t="shared" si="900"/>
        <v>0</v>
      </c>
      <c r="AG547" s="34">
        <f t="shared" si="900"/>
        <v>0</v>
      </c>
      <c r="AH547" s="34">
        <f t="shared" si="901"/>
        <v>2255</v>
      </c>
      <c r="AI547" s="34">
        <f t="shared" si="901"/>
        <v>0</v>
      </c>
      <c r="AJ547" s="34">
        <f t="shared" si="901"/>
        <v>2293</v>
      </c>
      <c r="AK547" s="108">
        <f t="shared" si="901"/>
        <v>0</v>
      </c>
      <c r="AL547" s="108">
        <f t="shared" si="901"/>
        <v>0</v>
      </c>
      <c r="AM547" s="108">
        <f t="shared" si="901"/>
        <v>0</v>
      </c>
      <c r="AN547" s="34">
        <f t="shared" si="901"/>
        <v>2255</v>
      </c>
      <c r="AO547" s="34">
        <f t="shared" si="901"/>
        <v>0</v>
      </c>
      <c r="AP547" s="34">
        <f t="shared" si="901"/>
        <v>2293</v>
      </c>
      <c r="AQ547" s="108">
        <f t="shared" si="901"/>
        <v>0</v>
      </c>
      <c r="AR547" s="108">
        <f t="shared" si="901"/>
        <v>0</v>
      </c>
      <c r="AS547" s="108">
        <f t="shared" si="901"/>
        <v>0</v>
      </c>
      <c r="AT547" s="34">
        <f t="shared" si="901"/>
        <v>2255</v>
      </c>
      <c r="AU547" s="34">
        <f t="shared" si="901"/>
        <v>0</v>
      </c>
      <c r="AV547" s="34">
        <f t="shared" si="901"/>
        <v>2293</v>
      </c>
    </row>
    <row r="548" spans="1:48" s="9" customFormat="1" ht="20.25" customHeight="1">
      <c r="A548" s="35" t="s">
        <v>184</v>
      </c>
      <c r="B548" s="58" t="s">
        <v>54</v>
      </c>
      <c r="C548" s="32" t="s">
        <v>51</v>
      </c>
      <c r="D548" s="58" t="s">
        <v>328</v>
      </c>
      <c r="E548" s="58" t="s">
        <v>183</v>
      </c>
      <c r="F548" s="34">
        <v>2255</v>
      </c>
      <c r="G548" s="34">
        <v>2293</v>
      </c>
      <c r="H548" s="34"/>
      <c r="I548" s="34"/>
      <c r="J548" s="34">
        <f>F548+H548</f>
        <v>2255</v>
      </c>
      <c r="K548" s="34"/>
      <c r="L548" s="34">
        <f>G548+I548</f>
        <v>2293</v>
      </c>
      <c r="M548" s="89"/>
      <c r="N548" s="89"/>
      <c r="O548" s="89"/>
      <c r="P548" s="34">
        <f>J548+M548</f>
        <v>2255</v>
      </c>
      <c r="Q548" s="34">
        <f>K548+N548</f>
        <v>0</v>
      </c>
      <c r="R548" s="34">
        <f>L548+O548</f>
        <v>2293</v>
      </c>
      <c r="S548" s="89"/>
      <c r="T548" s="89"/>
      <c r="U548" s="89"/>
      <c r="V548" s="34">
        <f>P548+S548</f>
        <v>2255</v>
      </c>
      <c r="W548" s="34">
        <f>Q548+T548</f>
        <v>0</v>
      </c>
      <c r="X548" s="34">
        <f>R548+U548</f>
        <v>2293</v>
      </c>
      <c r="Y548" s="89"/>
      <c r="Z548" s="89"/>
      <c r="AA548" s="89"/>
      <c r="AB548" s="34">
        <f>V548+Y548</f>
        <v>2255</v>
      </c>
      <c r="AC548" s="34">
        <f>W548+Z548</f>
        <v>0</v>
      </c>
      <c r="AD548" s="34">
        <f>X548+AA548</f>
        <v>2293</v>
      </c>
      <c r="AE548" s="89"/>
      <c r="AF548" s="89"/>
      <c r="AG548" s="89"/>
      <c r="AH548" s="34">
        <f>AB548+AE548</f>
        <v>2255</v>
      </c>
      <c r="AI548" s="34">
        <f>AC548+AF548</f>
        <v>0</v>
      </c>
      <c r="AJ548" s="34">
        <f>AD548+AG548</f>
        <v>2293</v>
      </c>
      <c r="AK548" s="118"/>
      <c r="AL548" s="118"/>
      <c r="AM548" s="118"/>
      <c r="AN548" s="34">
        <f>AH548+AK548</f>
        <v>2255</v>
      </c>
      <c r="AO548" s="34">
        <f>AI548+AL548</f>
        <v>0</v>
      </c>
      <c r="AP548" s="34">
        <f>AJ548+AM548</f>
        <v>2293</v>
      </c>
      <c r="AQ548" s="118"/>
      <c r="AR548" s="118"/>
      <c r="AS548" s="118"/>
      <c r="AT548" s="34">
        <f>AN548+AQ548</f>
        <v>2255</v>
      </c>
      <c r="AU548" s="34">
        <f>AO548+AR548</f>
        <v>0</v>
      </c>
      <c r="AV548" s="34">
        <f>AP548+AS548</f>
        <v>2293</v>
      </c>
    </row>
    <row r="549" spans="1:48" s="9" customFormat="1" ht="99">
      <c r="A549" s="31" t="s">
        <v>210</v>
      </c>
      <c r="B549" s="32" t="s">
        <v>54</v>
      </c>
      <c r="C549" s="32" t="s">
        <v>51</v>
      </c>
      <c r="D549" s="43" t="s">
        <v>301</v>
      </c>
      <c r="E549" s="32"/>
      <c r="F549" s="34">
        <f t="shared" ref="F549:U552" si="902">F550</f>
        <v>315</v>
      </c>
      <c r="G549" s="34">
        <f t="shared" si="902"/>
        <v>315</v>
      </c>
      <c r="H549" s="34">
        <f t="shared" si="902"/>
        <v>0</v>
      </c>
      <c r="I549" s="34">
        <f t="shared" si="902"/>
        <v>0</v>
      </c>
      <c r="J549" s="34">
        <f t="shared" si="902"/>
        <v>315</v>
      </c>
      <c r="K549" s="34"/>
      <c r="L549" s="34">
        <f t="shared" si="902"/>
        <v>315</v>
      </c>
      <c r="M549" s="34">
        <f t="shared" si="902"/>
        <v>0</v>
      </c>
      <c r="N549" s="34">
        <f t="shared" si="902"/>
        <v>0</v>
      </c>
      <c r="O549" s="34">
        <f t="shared" si="902"/>
        <v>0</v>
      </c>
      <c r="P549" s="34">
        <f t="shared" si="902"/>
        <v>315</v>
      </c>
      <c r="Q549" s="34">
        <f t="shared" si="902"/>
        <v>0</v>
      </c>
      <c r="R549" s="34">
        <f t="shared" si="902"/>
        <v>315</v>
      </c>
      <c r="S549" s="34">
        <f t="shared" si="902"/>
        <v>0</v>
      </c>
      <c r="T549" s="34">
        <f t="shared" si="902"/>
        <v>0</v>
      </c>
      <c r="U549" s="34">
        <f t="shared" si="902"/>
        <v>0</v>
      </c>
      <c r="V549" s="34">
        <f t="shared" ref="S549:AH552" si="903">V550</f>
        <v>315</v>
      </c>
      <c r="W549" s="34">
        <f t="shared" si="903"/>
        <v>0</v>
      </c>
      <c r="X549" s="34">
        <f t="shared" si="903"/>
        <v>315</v>
      </c>
      <c r="Y549" s="34">
        <f t="shared" si="903"/>
        <v>0</v>
      </c>
      <c r="Z549" s="34">
        <f t="shared" si="903"/>
        <v>0</v>
      </c>
      <c r="AA549" s="34">
        <f t="shared" si="903"/>
        <v>0</v>
      </c>
      <c r="AB549" s="34">
        <f t="shared" si="903"/>
        <v>315</v>
      </c>
      <c r="AC549" s="34">
        <f t="shared" si="903"/>
        <v>0</v>
      </c>
      <c r="AD549" s="34">
        <f t="shared" si="903"/>
        <v>315</v>
      </c>
      <c r="AE549" s="34">
        <f t="shared" si="903"/>
        <v>0</v>
      </c>
      <c r="AF549" s="34">
        <f t="shared" si="903"/>
        <v>0</v>
      </c>
      <c r="AG549" s="34">
        <f t="shared" si="903"/>
        <v>0</v>
      </c>
      <c r="AH549" s="34">
        <f t="shared" si="903"/>
        <v>315</v>
      </c>
      <c r="AI549" s="34">
        <f t="shared" ref="AH549:AV552" si="904">AI550</f>
        <v>0</v>
      </c>
      <c r="AJ549" s="34">
        <f t="shared" si="904"/>
        <v>315</v>
      </c>
      <c r="AK549" s="108">
        <f t="shared" si="904"/>
        <v>0</v>
      </c>
      <c r="AL549" s="108">
        <f t="shared" si="904"/>
        <v>0</v>
      </c>
      <c r="AM549" s="108">
        <f t="shared" si="904"/>
        <v>0</v>
      </c>
      <c r="AN549" s="34">
        <f t="shared" si="904"/>
        <v>315</v>
      </c>
      <c r="AO549" s="34">
        <f t="shared" si="904"/>
        <v>0</v>
      </c>
      <c r="AP549" s="34">
        <f t="shared" si="904"/>
        <v>315</v>
      </c>
      <c r="AQ549" s="108">
        <f t="shared" si="904"/>
        <v>0</v>
      </c>
      <c r="AR549" s="108">
        <f t="shared" si="904"/>
        <v>0</v>
      </c>
      <c r="AS549" s="108">
        <f t="shared" si="904"/>
        <v>0</v>
      </c>
      <c r="AT549" s="34">
        <f t="shared" si="904"/>
        <v>315</v>
      </c>
      <c r="AU549" s="34">
        <f t="shared" si="904"/>
        <v>0</v>
      </c>
      <c r="AV549" s="34">
        <f t="shared" si="904"/>
        <v>315</v>
      </c>
    </row>
    <row r="550" spans="1:48" s="9" customFormat="1" ht="20.25" customHeight="1">
      <c r="A550" s="31" t="s">
        <v>77</v>
      </c>
      <c r="B550" s="32" t="s">
        <v>54</v>
      </c>
      <c r="C550" s="32" t="s">
        <v>51</v>
      </c>
      <c r="D550" s="43" t="s">
        <v>302</v>
      </c>
      <c r="E550" s="32"/>
      <c r="F550" s="34">
        <f t="shared" si="902"/>
        <v>315</v>
      </c>
      <c r="G550" s="34">
        <f t="shared" si="902"/>
        <v>315</v>
      </c>
      <c r="H550" s="34">
        <f t="shared" si="902"/>
        <v>0</v>
      </c>
      <c r="I550" s="34">
        <f t="shared" si="902"/>
        <v>0</v>
      </c>
      <c r="J550" s="34">
        <f t="shared" si="902"/>
        <v>315</v>
      </c>
      <c r="K550" s="34"/>
      <c r="L550" s="34">
        <f t="shared" si="902"/>
        <v>315</v>
      </c>
      <c r="M550" s="34">
        <f t="shared" si="902"/>
        <v>0</v>
      </c>
      <c r="N550" s="34">
        <f t="shared" si="902"/>
        <v>0</v>
      </c>
      <c r="O550" s="34">
        <f t="shared" si="902"/>
        <v>0</v>
      </c>
      <c r="P550" s="34">
        <f t="shared" si="902"/>
        <v>315</v>
      </c>
      <c r="Q550" s="34">
        <f t="shared" si="902"/>
        <v>0</v>
      </c>
      <c r="R550" s="34">
        <f t="shared" si="902"/>
        <v>315</v>
      </c>
      <c r="S550" s="34">
        <f t="shared" si="903"/>
        <v>0</v>
      </c>
      <c r="T550" s="34">
        <f t="shared" si="903"/>
        <v>0</v>
      </c>
      <c r="U550" s="34">
        <f t="shared" si="903"/>
        <v>0</v>
      </c>
      <c r="V550" s="34">
        <f t="shared" si="903"/>
        <v>315</v>
      </c>
      <c r="W550" s="34">
        <f t="shared" si="903"/>
        <v>0</v>
      </c>
      <c r="X550" s="34">
        <f t="shared" si="903"/>
        <v>315</v>
      </c>
      <c r="Y550" s="34">
        <f t="shared" si="903"/>
        <v>0</v>
      </c>
      <c r="Z550" s="34">
        <f t="shared" si="903"/>
        <v>0</v>
      </c>
      <c r="AA550" s="34">
        <f t="shared" si="903"/>
        <v>0</v>
      </c>
      <c r="AB550" s="34">
        <f t="shared" si="903"/>
        <v>315</v>
      </c>
      <c r="AC550" s="34">
        <f t="shared" si="903"/>
        <v>0</v>
      </c>
      <c r="AD550" s="34">
        <f t="shared" si="903"/>
        <v>315</v>
      </c>
      <c r="AE550" s="34">
        <f t="shared" si="903"/>
        <v>0</v>
      </c>
      <c r="AF550" s="34">
        <f t="shared" si="903"/>
        <v>0</v>
      </c>
      <c r="AG550" s="34">
        <f t="shared" si="903"/>
        <v>0</v>
      </c>
      <c r="AH550" s="34">
        <f t="shared" si="904"/>
        <v>315</v>
      </c>
      <c r="AI550" s="34">
        <f t="shared" si="904"/>
        <v>0</v>
      </c>
      <c r="AJ550" s="34">
        <f t="shared" si="904"/>
        <v>315</v>
      </c>
      <c r="AK550" s="108">
        <f t="shared" si="904"/>
        <v>0</v>
      </c>
      <c r="AL550" s="108">
        <f t="shared" si="904"/>
        <v>0</v>
      </c>
      <c r="AM550" s="108">
        <f t="shared" si="904"/>
        <v>0</v>
      </c>
      <c r="AN550" s="34">
        <f t="shared" si="904"/>
        <v>315</v>
      </c>
      <c r="AO550" s="34">
        <f t="shared" si="904"/>
        <v>0</v>
      </c>
      <c r="AP550" s="34">
        <f t="shared" si="904"/>
        <v>315</v>
      </c>
      <c r="AQ550" s="108">
        <f t="shared" si="904"/>
        <v>0</v>
      </c>
      <c r="AR550" s="108">
        <f t="shared" si="904"/>
        <v>0</v>
      </c>
      <c r="AS550" s="108">
        <f t="shared" si="904"/>
        <v>0</v>
      </c>
      <c r="AT550" s="34">
        <f t="shared" si="904"/>
        <v>315</v>
      </c>
      <c r="AU550" s="34">
        <f t="shared" si="904"/>
        <v>0</v>
      </c>
      <c r="AV550" s="34">
        <f t="shared" si="904"/>
        <v>315</v>
      </c>
    </row>
    <row r="551" spans="1:48" s="9" customFormat="1" ht="33">
      <c r="A551" s="35" t="s">
        <v>136</v>
      </c>
      <c r="B551" s="32" t="s">
        <v>54</v>
      </c>
      <c r="C551" s="32" t="s">
        <v>51</v>
      </c>
      <c r="D551" s="43" t="s">
        <v>477</v>
      </c>
      <c r="E551" s="32"/>
      <c r="F551" s="34">
        <f t="shared" si="902"/>
        <v>315</v>
      </c>
      <c r="G551" s="34">
        <f t="shared" si="902"/>
        <v>315</v>
      </c>
      <c r="H551" s="34">
        <f t="shared" si="902"/>
        <v>0</v>
      </c>
      <c r="I551" s="34">
        <f t="shared" si="902"/>
        <v>0</v>
      </c>
      <c r="J551" s="34">
        <f t="shared" si="902"/>
        <v>315</v>
      </c>
      <c r="K551" s="34"/>
      <c r="L551" s="34">
        <f t="shared" si="902"/>
        <v>315</v>
      </c>
      <c r="M551" s="34">
        <f t="shared" si="902"/>
        <v>0</v>
      </c>
      <c r="N551" s="34">
        <f t="shared" si="902"/>
        <v>0</v>
      </c>
      <c r="O551" s="34">
        <f t="shared" si="902"/>
        <v>0</v>
      </c>
      <c r="P551" s="34">
        <f t="shared" si="902"/>
        <v>315</v>
      </c>
      <c r="Q551" s="34">
        <f t="shared" si="902"/>
        <v>0</v>
      </c>
      <c r="R551" s="34">
        <f t="shared" si="902"/>
        <v>315</v>
      </c>
      <c r="S551" s="34">
        <f t="shared" si="903"/>
        <v>0</v>
      </c>
      <c r="T551" s="34">
        <f t="shared" si="903"/>
        <v>0</v>
      </c>
      <c r="U551" s="34">
        <f t="shared" si="903"/>
        <v>0</v>
      </c>
      <c r="V551" s="34">
        <f t="shared" si="903"/>
        <v>315</v>
      </c>
      <c r="W551" s="34">
        <f t="shared" si="903"/>
        <v>0</v>
      </c>
      <c r="X551" s="34">
        <f t="shared" si="903"/>
        <v>315</v>
      </c>
      <c r="Y551" s="34">
        <f t="shared" si="903"/>
        <v>0</v>
      </c>
      <c r="Z551" s="34">
        <f t="shared" si="903"/>
        <v>0</v>
      </c>
      <c r="AA551" s="34">
        <f t="shared" si="903"/>
        <v>0</v>
      </c>
      <c r="AB551" s="34">
        <f t="shared" si="903"/>
        <v>315</v>
      </c>
      <c r="AC551" s="34">
        <f t="shared" si="903"/>
        <v>0</v>
      </c>
      <c r="AD551" s="34">
        <f t="shared" si="903"/>
        <v>315</v>
      </c>
      <c r="AE551" s="34">
        <f t="shared" si="903"/>
        <v>0</v>
      </c>
      <c r="AF551" s="34">
        <f t="shared" si="903"/>
        <v>0</v>
      </c>
      <c r="AG551" s="34">
        <f t="shared" si="903"/>
        <v>0</v>
      </c>
      <c r="AH551" s="34">
        <f t="shared" si="904"/>
        <v>315</v>
      </c>
      <c r="AI551" s="34">
        <f t="shared" si="904"/>
        <v>0</v>
      </c>
      <c r="AJ551" s="34">
        <f t="shared" si="904"/>
        <v>315</v>
      </c>
      <c r="AK551" s="108">
        <f t="shared" si="904"/>
        <v>0</v>
      </c>
      <c r="AL551" s="108">
        <f t="shared" si="904"/>
        <v>0</v>
      </c>
      <c r="AM551" s="108">
        <f t="shared" si="904"/>
        <v>0</v>
      </c>
      <c r="AN551" s="34">
        <f t="shared" si="904"/>
        <v>315</v>
      </c>
      <c r="AO551" s="34">
        <f t="shared" si="904"/>
        <v>0</v>
      </c>
      <c r="AP551" s="34">
        <f t="shared" si="904"/>
        <v>315</v>
      </c>
      <c r="AQ551" s="108">
        <f t="shared" si="904"/>
        <v>0</v>
      </c>
      <c r="AR551" s="108">
        <f t="shared" si="904"/>
        <v>0</v>
      </c>
      <c r="AS551" s="108">
        <f t="shared" si="904"/>
        <v>0</v>
      </c>
      <c r="AT551" s="34">
        <f t="shared" si="904"/>
        <v>315</v>
      </c>
      <c r="AU551" s="34">
        <f t="shared" si="904"/>
        <v>0</v>
      </c>
      <c r="AV551" s="34">
        <f t="shared" si="904"/>
        <v>315</v>
      </c>
    </row>
    <row r="552" spans="1:48" s="9" customFormat="1" ht="49.5">
      <c r="A552" s="35" t="s">
        <v>82</v>
      </c>
      <c r="B552" s="32" t="s">
        <v>54</v>
      </c>
      <c r="C552" s="32" t="s">
        <v>51</v>
      </c>
      <c r="D552" s="43" t="s">
        <v>477</v>
      </c>
      <c r="E552" s="32" t="s">
        <v>83</v>
      </c>
      <c r="F552" s="34">
        <f t="shared" si="902"/>
        <v>315</v>
      </c>
      <c r="G552" s="34">
        <f t="shared" si="902"/>
        <v>315</v>
      </c>
      <c r="H552" s="34">
        <f t="shared" si="902"/>
        <v>0</v>
      </c>
      <c r="I552" s="34">
        <f t="shared" si="902"/>
        <v>0</v>
      </c>
      <c r="J552" s="34">
        <f t="shared" si="902"/>
        <v>315</v>
      </c>
      <c r="K552" s="34"/>
      <c r="L552" s="34">
        <f t="shared" si="902"/>
        <v>315</v>
      </c>
      <c r="M552" s="34">
        <f t="shared" si="902"/>
        <v>0</v>
      </c>
      <c r="N552" s="34">
        <f t="shared" si="902"/>
        <v>0</v>
      </c>
      <c r="O552" s="34">
        <f t="shared" si="902"/>
        <v>0</v>
      </c>
      <c r="P552" s="34">
        <f t="shared" si="902"/>
        <v>315</v>
      </c>
      <c r="Q552" s="34">
        <f t="shared" si="902"/>
        <v>0</v>
      </c>
      <c r="R552" s="34">
        <f t="shared" si="902"/>
        <v>315</v>
      </c>
      <c r="S552" s="34">
        <f t="shared" si="903"/>
        <v>0</v>
      </c>
      <c r="T552" s="34">
        <f t="shared" si="903"/>
        <v>0</v>
      </c>
      <c r="U552" s="34">
        <f t="shared" si="903"/>
        <v>0</v>
      </c>
      <c r="V552" s="34">
        <f t="shared" si="903"/>
        <v>315</v>
      </c>
      <c r="W552" s="34">
        <f t="shared" si="903"/>
        <v>0</v>
      </c>
      <c r="X552" s="34">
        <f t="shared" si="903"/>
        <v>315</v>
      </c>
      <c r="Y552" s="34">
        <f t="shared" si="903"/>
        <v>0</v>
      </c>
      <c r="Z552" s="34">
        <f t="shared" si="903"/>
        <v>0</v>
      </c>
      <c r="AA552" s="34">
        <f t="shared" si="903"/>
        <v>0</v>
      </c>
      <c r="AB552" s="34">
        <f t="shared" si="903"/>
        <v>315</v>
      </c>
      <c r="AC552" s="34">
        <f t="shared" si="903"/>
        <v>0</v>
      </c>
      <c r="AD552" s="34">
        <f t="shared" si="903"/>
        <v>315</v>
      </c>
      <c r="AE552" s="34">
        <f t="shared" si="903"/>
        <v>0</v>
      </c>
      <c r="AF552" s="34">
        <f t="shared" si="903"/>
        <v>0</v>
      </c>
      <c r="AG552" s="34">
        <f t="shared" si="903"/>
        <v>0</v>
      </c>
      <c r="AH552" s="34">
        <f t="shared" si="904"/>
        <v>315</v>
      </c>
      <c r="AI552" s="34">
        <f t="shared" si="904"/>
        <v>0</v>
      </c>
      <c r="AJ552" s="34">
        <f t="shared" si="904"/>
        <v>315</v>
      </c>
      <c r="AK552" s="108">
        <f t="shared" si="904"/>
        <v>0</v>
      </c>
      <c r="AL552" s="108">
        <f t="shared" si="904"/>
        <v>0</v>
      </c>
      <c r="AM552" s="108">
        <f t="shared" si="904"/>
        <v>0</v>
      </c>
      <c r="AN552" s="34">
        <f t="shared" si="904"/>
        <v>315</v>
      </c>
      <c r="AO552" s="34">
        <f t="shared" si="904"/>
        <v>0</v>
      </c>
      <c r="AP552" s="34">
        <f t="shared" si="904"/>
        <v>315</v>
      </c>
      <c r="AQ552" s="108">
        <f t="shared" si="904"/>
        <v>0</v>
      </c>
      <c r="AR552" s="108">
        <f t="shared" si="904"/>
        <v>0</v>
      </c>
      <c r="AS552" s="108">
        <f t="shared" si="904"/>
        <v>0</v>
      </c>
      <c r="AT552" s="34">
        <f t="shared" si="904"/>
        <v>315</v>
      </c>
      <c r="AU552" s="34">
        <f t="shared" si="904"/>
        <v>0</v>
      </c>
      <c r="AV552" s="34">
        <f t="shared" si="904"/>
        <v>315</v>
      </c>
    </row>
    <row r="553" spans="1:48" s="9" customFormat="1" ht="20.25" customHeight="1">
      <c r="A553" s="35" t="s">
        <v>184</v>
      </c>
      <c r="B553" s="32" t="s">
        <v>54</v>
      </c>
      <c r="C553" s="32" t="s">
        <v>51</v>
      </c>
      <c r="D553" s="43" t="s">
        <v>477</v>
      </c>
      <c r="E553" s="32" t="s">
        <v>183</v>
      </c>
      <c r="F553" s="34">
        <v>315</v>
      </c>
      <c r="G553" s="34">
        <v>315</v>
      </c>
      <c r="H553" s="34"/>
      <c r="I553" s="34"/>
      <c r="J553" s="34">
        <f>F553+H553</f>
        <v>315</v>
      </c>
      <c r="K553" s="34"/>
      <c r="L553" s="34">
        <f>G553+I553</f>
        <v>315</v>
      </c>
      <c r="M553" s="89"/>
      <c r="N553" s="89"/>
      <c r="O553" s="89"/>
      <c r="P553" s="34">
        <f>J553+M553</f>
        <v>315</v>
      </c>
      <c r="Q553" s="34">
        <f>K553+N553</f>
        <v>0</v>
      </c>
      <c r="R553" s="34">
        <f>L553+O553</f>
        <v>315</v>
      </c>
      <c r="S553" s="89"/>
      <c r="T553" s="89"/>
      <c r="U553" s="89"/>
      <c r="V553" s="34">
        <f>P553+S553</f>
        <v>315</v>
      </c>
      <c r="W553" s="34">
        <f>Q553+T553</f>
        <v>0</v>
      </c>
      <c r="X553" s="34">
        <f>R553+U553</f>
        <v>315</v>
      </c>
      <c r="Y553" s="89"/>
      <c r="Z553" s="89"/>
      <c r="AA553" s="89"/>
      <c r="AB553" s="34">
        <f>V553+Y553</f>
        <v>315</v>
      </c>
      <c r="AC553" s="34">
        <f>W553+Z553</f>
        <v>0</v>
      </c>
      <c r="AD553" s="34">
        <f>X553+AA553</f>
        <v>315</v>
      </c>
      <c r="AE553" s="89"/>
      <c r="AF553" s="89"/>
      <c r="AG553" s="89"/>
      <c r="AH553" s="34">
        <f>AB553+AE553</f>
        <v>315</v>
      </c>
      <c r="AI553" s="34">
        <f>AC553+AF553</f>
        <v>0</v>
      </c>
      <c r="AJ553" s="34">
        <f>AD553+AG553</f>
        <v>315</v>
      </c>
      <c r="AK553" s="118"/>
      <c r="AL553" s="118"/>
      <c r="AM553" s="118"/>
      <c r="AN553" s="34">
        <f>AH553+AK553</f>
        <v>315</v>
      </c>
      <c r="AO553" s="34">
        <f>AI553+AL553</f>
        <v>0</v>
      </c>
      <c r="AP553" s="34">
        <f>AJ553+AM553</f>
        <v>315</v>
      </c>
      <c r="AQ553" s="118"/>
      <c r="AR553" s="118"/>
      <c r="AS553" s="118"/>
      <c r="AT553" s="34">
        <f>AN553+AQ553</f>
        <v>315</v>
      </c>
      <c r="AU553" s="34">
        <f>AO553+AR553</f>
        <v>0</v>
      </c>
      <c r="AV553" s="34">
        <f>AP553+AS553</f>
        <v>315</v>
      </c>
    </row>
    <row r="554" spans="1:48" s="9" customFormat="1" ht="20.25" customHeight="1">
      <c r="A554" s="81" t="s">
        <v>80</v>
      </c>
      <c r="B554" s="58" t="s">
        <v>54</v>
      </c>
      <c r="C554" s="32" t="s">
        <v>51</v>
      </c>
      <c r="D554" s="82" t="s">
        <v>248</v>
      </c>
      <c r="E554" s="32"/>
      <c r="F554" s="34">
        <f>F555+F559</f>
        <v>0</v>
      </c>
      <c r="G554" s="34">
        <f>G555+G559</f>
        <v>161578</v>
      </c>
      <c r="H554" s="34">
        <f>H555+H559</f>
        <v>0</v>
      </c>
      <c r="I554" s="34">
        <f>I555+I559</f>
        <v>0</v>
      </c>
      <c r="J554" s="34">
        <f>J555+J559</f>
        <v>0</v>
      </c>
      <c r="K554" s="34"/>
      <c r="L554" s="34">
        <f>L555+L559</f>
        <v>161578</v>
      </c>
      <c r="M554" s="34">
        <f t="shared" ref="M554:R554" si="905">M555+M559</f>
        <v>0</v>
      </c>
      <c r="N554" s="34">
        <f t="shared" si="905"/>
        <v>0</v>
      </c>
      <c r="O554" s="34">
        <f t="shared" si="905"/>
        <v>0</v>
      </c>
      <c r="P554" s="34">
        <f t="shared" si="905"/>
        <v>0</v>
      </c>
      <c r="Q554" s="34">
        <f t="shared" si="905"/>
        <v>0</v>
      </c>
      <c r="R554" s="34">
        <f t="shared" si="905"/>
        <v>161578</v>
      </c>
      <c r="S554" s="34">
        <f t="shared" ref="S554:X554" si="906">S555+S559</f>
        <v>0</v>
      </c>
      <c r="T554" s="34">
        <f t="shared" si="906"/>
        <v>0</v>
      </c>
      <c r="U554" s="34">
        <f t="shared" si="906"/>
        <v>0</v>
      </c>
      <c r="V554" s="34">
        <f t="shared" si="906"/>
        <v>0</v>
      </c>
      <c r="W554" s="34">
        <f t="shared" si="906"/>
        <v>0</v>
      </c>
      <c r="X554" s="34">
        <f t="shared" si="906"/>
        <v>161578</v>
      </c>
      <c r="Y554" s="34">
        <f t="shared" ref="Y554:AD554" si="907">Y555+Y559</f>
        <v>0</v>
      </c>
      <c r="Z554" s="34">
        <f t="shared" si="907"/>
        <v>0</v>
      </c>
      <c r="AA554" s="34">
        <f t="shared" si="907"/>
        <v>0</v>
      </c>
      <c r="AB554" s="34">
        <f t="shared" si="907"/>
        <v>0</v>
      </c>
      <c r="AC554" s="34">
        <f t="shared" si="907"/>
        <v>0</v>
      </c>
      <c r="AD554" s="34">
        <f t="shared" si="907"/>
        <v>161578</v>
      </c>
      <c r="AE554" s="34">
        <f t="shared" ref="AE554:AJ554" si="908">AE555+AE559</f>
        <v>0</v>
      </c>
      <c r="AF554" s="34">
        <f t="shared" si="908"/>
        <v>0</v>
      </c>
      <c r="AG554" s="34">
        <f t="shared" si="908"/>
        <v>0</v>
      </c>
      <c r="AH554" s="34">
        <f t="shared" si="908"/>
        <v>0</v>
      </c>
      <c r="AI554" s="34">
        <f t="shared" si="908"/>
        <v>0</v>
      </c>
      <c r="AJ554" s="34">
        <f t="shared" si="908"/>
        <v>161578</v>
      </c>
      <c r="AK554" s="108">
        <f t="shared" ref="AK554:AP554" si="909">AK555+AK559</f>
        <v>0</v>
      </c>
      <c r="AL554" s="108">
        <f t="shared" si="909"/>
        <v>0</v>
      </c>
      <c r="AM554" s="108">
        <f t="shared" si="909"/>
        <v>0</v>
      </c>
      <c r="AN554" s="34">
        <f t="shared" si="909"/>
        <v>0</v>
      </c>
      <c r="AO554" s="34">
        <f t="shared" si="909"/>
        <v>0</v>
      </c>
      <c r="AP554" s="34">
        <f t="shared" si="909"/>
        <v>161578</v>
      </c>
      <c r="AQ554" s="108">
        <f t="shared" ref="AQ554:AV554" si="910">AQ555+AQ559</f>
        <v>0</v>
      </c>
      <c r="AR554" s="108">
        <f t="shared" si="910"/>
        <v>0</v>
      </c>
      <c r="AS554" s="108">
        <f t="shared" si="910"/>
        <v>0</v>
      </c>
      <c r="AT554" s="34">
        <f t="shared" si="910"/>
        <v>0</v>
      </c>
      <c r="AU554" s="34">
        <f t="shared" si="910"/>
        <v>0</v>
      </c>
      <c r="AV554" s="34">
        <f t="shared" si="910"/>
        <v>161578</v>
      </c>
    </row>
    <row r="555" spans="1:48" s="9" customFormat="1" ht="33">
      <c r="A555" s="72" t="s">
        <v>218</v>
      </c>
      <c r="B555" s="58" t="s">
        <v>54</v>
      </c>
      <c r="C555" s="32" t="s">
        <v>51</v>
      </c>
      <c r="D555" s="82" t="s">
        <v>442</v>
      </c>
      <c r="E555" s="32"/>
      <c r="F555" s="34">
        <f t="shared" ref="F555:U557" si="911">F556</f>
        <v>0</v>
      </c>
      <c r="G555" s="34">
        <f t="shared" si="911"/>
        <v>161104</v>
      </c>
      <c r="H555" s="34">
        <f t="shared" si="911"/>
        <v>0</v>
      </c>
      <c r="I555" s="34">
        <f t="shared" si="911"/>
        <v>0</v>
      </c>
      <c r="J555" s="34">
        <f t="shared" si="911"/>
        <v>0</v>
      </c>
      <c r="K555" s="34"/>
      <c r="L555" s="34">
        <f t="shared" si="911"/>
        <v>161104</v>
      </c>
      <c r="M555" s="34">
        <f t="shared" si="911"/>
        <v>0</v>
      </c>
      <c r="N555" s="34">
        <f t="shared" si="911"/>
        <v>0</v>
      </c>
      <c r="O555" s="34">
        <f t="shared" si="911"/>
        <v>0</v>
      </c>
      <c r="P555" s="34">
        <f t="shared" si="911"/>
        <v>0</v>
      </c>
      <c r="Q555" s="34">
        <f t="shared" si="911"/>
        <v>0</v>
      </c>
      <c r="R555" s="34">
        <f t="shared" si="911"/>
        <v>161104</v>
      </c>
      <c r="S555" s="34">
        <f t="shared" si="911"/>
        <v>0</v>
      </c>
      <c r="T555" s="34">
        <f t="shared" si="911"/>
        <v>0</v>
      </c>
      <c r="U555" s="34">
        <f t="shared" si="911"/>
        <v>0</v>
      </c>
      <c r="V555" s="34">
        <f t="shared" ref="S555:AH557" si="912">V556</f>
        <v>0</v>
      </c>
      <c r="W555" s="34">
        <f t="shared" si="912"/>
        <v>0</v>
      </c>
      <c r="X555" s="34">
        <f t="shared" si="912"/>
        <v>161104</v>
      </c>
      <c r="Y555" s="34">
        <f t="shared" si="912"/>
        <v>0</v>
      </c>
      <c r="Z555" s="34">
        <f t="shared" si="912"/>
        <v>0</v>
      </c>
      <c r="AA555" s="34">
        <f t="shared" si="912"/>
        <v>0</v>
      </c>
      <c r="AB555" s="34">
        <f t="shared" si="912"/>
        <v>0</v>
      </c>
      <c r="AC555" s="34">
        <f t="shared" si="912"/>
        <v>0</v>
      </c>
      <c r="AD555" s="34">
        <f t="shared" si="912"/>
        <v>161104</v>
      </c>
      <c r="AE555" s="34">
        <f t="shared" si="912"/>
        <v>0</v>
      </c>
      <c r="AF555" s="34">
        <f t="shared" si="912"/>
        <v>0</v>
      </c>
      <c r="AG555" s="34">
        <f t="shared" si="912"/>
        <v>0</v>
      </c>
      <c r="AH555" s="34">
        <f t="shared" si="912"/>
        <v>0</v>
      </c>
      <c r="AI555" s="34">
        <f t="shared" ref="AH555:AV557" si="913">AI556</f>
        <v>0</v>
      </c>
      <c r="AJ555" s="34">
        <f t="shared" si="913"/>
        <v>161104</v>
      </c>
      <c r="AK555" s="108">
        <f t="shared" si="913"/>
        <v>0</v>
      </c>
      <c r="AL555" s="108">
        <f t="shared" si="913"/>
        <v>0</v>
      </c>
      <c r="AM555" s="108">
        <f t="shared" si="913"/>
        <v>0</v>
      </c>
      <c r="AN555" s="34">
        <f t="shared" si="913"/>
        <v>0</v>
      </c>
      <c r="AO555" s="34">
        <f t="shared" si="913"/>
        <v>0</v>
      </c>
      <c r="AP555" s="34">
        <f t="shared" si="913"/>
        <v>161104</v>
      </c>
      <c r="AQ555" s="108">
        <f t="shared" si="913"/>
        <v>0</v>
      </c>
      <c r="AR555" s="108">
        <f t="shared" si="913"/>
        <v>0</v>
      </c>
      <c r="AS555" s="108">
        <f t="shared" si="913"/>
        <v>0</v>
      </c>
      <c r="AT555" s="34">
        <f t="shared" si="913"/>
        <v>0</v>
      </c>
      <c r="AU555" s="34">
        <f t="shared" si="913"/>
        <v>0</v>
      </c>
      <c r="AV555" s="34">
        <f t="shared" si="913"/>
        <v>161104</v>
      </c>
    </row>
    <row r="556" spans="1:48" s="9" customFormat="1" ht="20.25" customHeight="1">
      <c r="A556" s="31" t="s">
        <v>86</v>
      </c>
      <c r="B556" s="58" t="s">
        <v>54</v>
      </c>
      <c r="C556" s="32" t="s">
        <v>51</v>
      </c>
      <c r="D556" s="43" t="s">
        <v>465</v>
      </c>
      <c r="E556" s="32"/>
      <c r="F556" s="34">
        <f t="shared" si="911"/>
        <v>0</v>
      </c>
      <c r="G556" s="34">
        <f t="shared" si="911"/>
        <v>161104</v>
      </c>
      <c r="H556" s="34">
        <f t="shared" si="911"/>
        <v>0</v>
      </c>
      <c r="I556" s="34">
        <f t="shared" si="911"/>
        <v>0</v>
      </c>
      <c r="J556" s="34">
        <f t="shared" si="911"/>
        <v>0</v>
      </c>
      <c r="K556" s="34"/>
      <c r="L556" s="34">
        <f t="shared" si="911"/>
        <v>161104</v>
      </c>
      <c r="M556" s="34">
        <f t="shared" si="911"/>
        <v>0</v>
      </c>
      <c r="N556" s="34">
        <f t="shared" si="911"/>
        <v>0</v>
      </c>
      <c r="O556" s="34">
        <f t="shared" si="911"/>
        <v>0</v>
      </c>
      <c r="P556" s="34">
        <f t="shared" si="911"/>
        <v>0</v>
      </c>
      <c r="Q556" s="34">
        <f t="shared" si="911"/>
        <v>0</v>
      </c>
      <c r="R556" s="34">
        <f t="shared" si="911"/>
        <v>161104</v>
      </c>
      <c r="S556" s="34">
        <f t="shared" si="912"/>
        <v>0</v>
      </c>
      <c r="T556" s="34">
        <f t="shared" si="912"/>
        <v>0</v>
      </c>
      <c r="U556" s="34">
        <f t="shared" si="912"/>
        <v>0</v>
      </c>
      <c r="V556" s="34">
        <f t="shared" si="912"/>
        <v>0</v>
      </c>
      <c r="W556" s="34">
        <f t="shared" si="912"/>
        <v>0</v>
      </c>
      <c r="X556" s="34">
        <f t="shared" si="912"/>
        <v>161104</v>
      </c>
      <c r="Y556" s="34">
        <f t="shared" si="912"/>
        <v>0</v>
      </c>
      <c r="Z556" s="34">
        <f t="shared" si="912"/>
        <v>0</v>
      </c>
      <c r="AA556" s="34">
        <f t="shared" si="912"/>
        <v>0</v>
      </c>
      <c r="AB556" s="34">
        <f t="shared" si="912"/>
        <v>0</v>
      </c>
      <c r="AC556" s="34">
        <f t="shared" si="912"/>
        <v>0</v>
      </c>
      <c r="AD556" s="34">
        <f t="shared" si="912"/>
        <v>161104</v>
      </c>
      <c r="AE556" s="34">
        <f t="shared" si="912"/>
        <v>0</v>
      </c>
      <c r="AF556" s="34">
        <f t="shared" si="912"/>
        <v>0</v>
      </c>
      <c r="AG556" s="34">
        <f t="shared" si="912"/>
        <v>0</v>
      </c>
      <c r="AH556" s="34">
        <f t="shared" si="913"/>
        <v>0</v>
      </c>
      <c r="AI556" s="34">
        <f t="shared" si="913"/>
        <v>0</v>
      </c>
      <c r="AJ556" s="34">
        <f t="shared" si="913"/>
        <v>161104</v>
      </c>
      <c r="AK556" s="108">
        <f t="shared" si="913"/>
        <v>0</v>
      </c>
      <c r="AL556" s="108">
        <f t="shared" si="913"/>
        <v>0</v>
      </c>
      <c r="AM556" s="108">
        <f t="shared" si="913"/>
        <v>0</v>
      </c>
      <c r="AN556" s="34">
        <f t="shared" si="913"/>
        <v>0</v>
      </c>
      <c r="AO556" s="34">
        <f t="shared" si="913"/>
        <v>0</v>
      </c>
      <c r="AP556" s="34">
        <f t="shared" si="913"/>
        <v>161104</v>
      </c>
      <c r="AQ556" s="108">
        <f t="shared" si="913"/>
        <v>0</v>
      </c>
      <c r="AR556" s="108">
        <f t="shared" si="913"/>
        <v>0</v>
      </c>
      <c r="AS556" s="108">
        <f t="shared" si="913"/>
        <v>0</v>
      </c>
      <c r="AT556" s="34">
        <f t="shared" si="913"/>
        <v>0</v>
      </c>
      <c r="AU556" s="34">
        <f t="shared" si="913"/>
        <v>0</v>
      </c>
      <c r="AV556" s="34">
        <f t="shared" si="913"/>
        <v>161104</v>
      </c>
    </row>
    <row r="557" spans="1:48" s="9" customFormat="1" ht="49.5">
      <c r="A557" s="81" t="s">
        <v>82</v>
      </c>
      <c r="B557" s="58" t="s">
        <v>54</v>
      </c>
      <c r="C557" s="32" t="s">
        <v>51</v>
      </c>
      <c r="D557" s="43" t="s">
        <v>465</v>
      </c>
      <c r="E557" s="32" t="s">
        <v>83</v>
      </c>
      <c r="F557" s="34">
        <f t="shared" si="911"/>
        <v>0</v>
      </c>
      <c r="G557" s="34">
        <f t="shared" si="911"/>
        <v>161104</v>
      </c>
      <c r="H557" s="34">
        <f t="shared" si="911"/>
        <v>0</v>
      </c>
      <c r="I557" s="34">
        <f t="shared" si="911"/>
        <v>0</v>
      </c>
      <c r="J557" s="34">
        <f t="shared" si="911"/>
        <v>0</v>
      </c>
      <c r="K557" s="34"/>
      <c r="L557" s="34">
        <f t="shared" si="911"/>
        <v>161104</v>
      </c>
      <c r="M557" s="34">
        <f t="shared" si="911"/>
        <v>0</v>
      </c>
      <c r="N557" s="34">
        <f t="shared" si="911"/>
        <v>0</v>
      </c>
      <c r="O557" s="34">
        <f t="shared" si="911"/>
        <v>0</v>
      </c>
      <c r="P557" s="34">
        <f t="shared" si="911"/>
        <v>0</v>
      </c>
      <c r="Q557" s="34">
        <f t="shared" si="911"/>
        <v>0</v>
      </c>
      <c r="R557" s="34">
        <f t="shared" si="911"/>
        <v>161104</v>
      </c>
      <c r="S557" s="34">
        <f t="shared" si="912"/>
        <v>0</v>
      </c>
      <c r="T557" s="34">
        <f t="shared" si="912"/>
        <v>0</v>
      </c>
      <c r="U557" s="34">
        <f t="shared" si="912"/>
        <v>0</v>
      </c>
      <c r="V557" s="34">
        <f t="shared" si="912"/>
        <v>0</v>
      </c>
      <c r="W557" s="34">
        <f t="shared" si="912"/>
        <v>0</v>
      </c>
      <c r="X557" s="34">
        <f t="shared" si="912"/>
        <v>161104</v>
      </c>
      <c r="Y557" s="34">
        <f t="shared" si="912"/>
        <v>0</v>
      </c>
      <c r="Z557" s="34">
        <f t="shared" si="912"/>
        <v>0</v>
      </c>
      <c r="AA557" s="34">
        <f t="shared" si="912"/>
        <v>0</v>
      </c>
      <c r="AB557" s="34">
        <f t="shared" si="912"/>
        <v>0</v>
      </c>
      <c r="AC557" s="34">
        <f t="shared" si="912"/>
        <v>0</v>
      </c>
      <c r="AD557" s="34">
        <f t="shared" si="912"/>
        <v>161104</v>
      </c>
      <c r="AE557" s="34">
        <f t="shared" si="912"/>
        <v>0</v>
      </c>
      <c r="AF557" s="34">
        <f t="shared" si="912"/>
        <v>0</v>
      </c>
      <c r="AG557" s="34">
        <f t="shared" si="912"/>
        <v>0</v>
      </c>
      <c r="AH557" s="34">
        <f t="shared" si="913"/>
        <v>0</v>
      </c>
      <c r="AI557" s="34">
        <f t="shared" si="913"/>
        <v>0</v>
      </c>
      <c r="AJ557" s="34">
        <f t="shared" si="913"/>
        <v>161104</v>
      </c>
      <c r="AK557" s="108">
        <f t="shared" si="913"/>
        <v>0</v>
      </c>
      <c r="AL557" s="108">
        <f t="shared" si="913"/>
        <v>0</v>
      </c>
      <c r="AM557" s="108">
        <f t="shared" si="913"/>
        <v>0</v>
      </c>
      <c r="AN557" s="34">
        <f t="shared" si="913"/>
        <v>0</v>
      </c>
      <c r="AO557" s="34">
        <f t="shared" si="913"/>
        <v>0</v>
      </c>
      <c r="AP557" s="34">
        <f t="shared" si="913"/>
        <v>161104</v>
      </c>
      <c r="AQ557" s="108">
        <f t="shared" si="913"/>
        <v>0</v>
      </c>
      <c r="AR557" s="108">
        <f t="shared" si="913"/>
        <v>0</v>
      </c>
      <c r="AS557" s="108">
        <f t="shared" si="913"/>
        <v>0</v>
      </c>
      <c r="AT557" s="34">
        <f t="shared" si="913"/>
        <v>0</v>
      </c>
      <c r="AU557" s="34">
        <f t="shared" si="913"/>
        <v>0</v>
      </c>
      <c r="AV557" s="34">
        <f t="shared" si="913"/>
        <v>161104</v>
      </c>
    </row>
    <row r="558" spans="1:48" s="9" customFormat="1" ht="20.25" customHeight="1">
      <c r="A558" s="81" t="s">
        <v>184</v>
      </c>
      <c r="B558" s="58" t="s">
        <v>54</v>
      </c>
      <c r="C558" s="32" t="s">
        <v>51</v>
      </c>
      <c r="D558" s="43" t="s">
        <v>465</v>
      </c>
      <c r="E558" s="32" t="s">
        <v>183</v>
      </c>
      <c r="F558" s="34"/>
      <c r="G558" s="34">
        <f>148212+12892</f>
        <v>161104</v>
      </c>
      <c r="H558" s="34"/>
      <c r="I558" s="34"/>
      <c r="J558" s="34">
        <f>F558+H558</f>
        <v>0</v>
      </c>
      <c r="K558" s="34"/>
      <c r="L558" s="34">
        <f>G558+I558</f>
        <v>161104</v>
      </c>
      <c r="M558" s="89"/>
      <c r="N558" s="89"/>
      <c r="O558" s="89"/>
      <c r="P558" s="34">
        <f>J558+M558</f>
        <v>0</v>
      </c>
      <c r="Q558" s="34">
        <f>K558+N558</f>
        <v>0</v>
      </c>
      <c r="R558" s="34">
        <f>L558+O558</f>
        <v>161104</v>
      </c>
      <c r="S558" s="89"/>
      <c r="T558" s="89"/>
      <c r="U558" s="89"/>
      <c r="V558" s="34">
        <f>P558+S558</f>
        <v>0</v>
      </c>
      <c r="W558" s="34">
        <f>Q558+T558</f>
        <v>0</v>
      </c>
      <c r="X558" s="34">
        <f>R558+U558</f>
        <v>161104</v>
      </c>
      <c r="Y558" s="89"/>
      <c r="Z558" s="89"/>
      <c r="AA558" s="89"/>
      <c r="AB558" s="34">
        <f>V558+Y558</f>
        <v>0</v>
      </c>
      <c r="AC558" s="34">
        <f>W558+Z558</f>
        <v>0</v>
      </c>
      <c r="AD558" s="34">
        <f>X558+AA558</f>
        <v>161104</v>
      </c>
      <c r="AE558" s="89"/>
      <c r="AF558" s="89"/>
      <c r="AG558" s="89"/>
      <c r="AH558" s="34">
        <f>AB558+AE558</f>
        <v>0</v>
      </c>
      <c r="AI558" s="34">
        <f>AC558+AF558</f>
        <v>0</v>
      </c>
      <c r="AJ558" s="34">
        <f>AD558+AG558</f>
        <v>161104</v>
      </c>
      <c r="AK558" s="118"/>
      <c r="AL558" s="118"/>
      <c r="AM558" s="118"/>
      <c r="AN558" s="34">
        <f>AH558+AK558</f>
        <v>0</v>
      </c>
      <c r="AO558" s="34">
        <f>AI558+AL558</f>
        <v>0</v>
      </c>
      <c r="AP558" s="34">
        <f>AJ558+AM558</f>
        <v>161104</v>
      </c>
      <c r="AQ558" s="118"/>
      <c r="AR558" s="118"/>
      <c r="AS558" s="118"/>
      <c r="AT558" s="34">
        <f>AN558+AQ558</f>
        <v>0</v>
      </c>
      <c r="AU558" s="34">
        <f>AO558+AR558</f>
        <v>0</v>
      </c>
      <c r="AV558" s="34">
        <f>AP558+AS558</f>
        <v>161104</v>
      </c>
    </row>
    <row r="559" spans="1:48" s="9" customFormat="1" ht="16.5">
      <c r="A559" s="81" t="s">
        <v>77</v>
      </c>
      <c r="B559" s="58" t="s">
        <v>54</v>
      </c>
      <c r="C559" s="32" t="s">
        <v>51</v>
      </c>
      <c r="D559" s="82" t="s">
        <v>249</v>
      </c>
      <c r="E559" s="32"/>
      <c r="F559" s="34">
        <f t="shared" ref="F559:U561" si="914">F560</f>
        <v>0</v>
      </c>
      <c r="G559" s="34">
        <f t="shared" si="914"/>
        <v>474</v>
      </c>
      <c r="H559" s="34">
        <f t="shared" si="914"/>
        <v>0</v>
      </c>
      <c r="I559" s="34">
        <f t="shared" si="914"/>
        <v>0</v>
      </c>
      <c r="J559" s="34">
        <f t="shared" si="914"/>
        <v>0</v>
      </c>
      <c r="K559" s="34"/>
      <c r="L559" s="34">
        <f t="shared" si="914"/>
        <v>474</v>
      </c>
      <c r="M559" s="34">
        <f t="shared" si="914"/>
        <v>0</v>
      </c>
      <c r="N559" s="34">
        <f t="shared" si="914"/>
        <v>0</v>
      </c>
      <c r="O559" s="34">
        <f t="shared" si="914"/>
        <v>0</v>
      </c>
      <c r="P559" s="34">
        <f t="shared" si="914"/>
        <v>0</v>
      </c>
      <c r="Q559" s="34">
        <f t="shared" si="914"/>
        <v>0</v>
      </c>
      <c r="R559" s="34">
        <f t="shared" si="914"/>
        <v>474</v>
      </c>
      <c r="S559" s="34">
        <f t="shared" si="914"/>
        <v>0</v>
      </c>
      <c r="T559" s="34">
        <f t="shared" si="914"/>
        <v>0</v>
      </c>
      <c r="U559" s="34">
        <f t="shared" si="914"/>
        <v>0</v>
      </c>
      <c r="V559" s="34">
        <f t="shared" ref="S559:AH561" si="915">V560</f>
        <v>0</v>
      </c>
      <c r="W559" s="34">
        <f t="shared" si="915"/>
        <v>0</v>
      </c>
      <c r="X559" s="34">
        <f t="shared" si="915"/>
        <v>474</v>
      </c>
      <c r="Y559" s="34">
        <f t="shared" si="915"/>
        <v>0</v>
      </c>
      <c r="Z559" s="34">
        <f t="shared" si="915"/>
        <v>0</v>
      </c>
      <c r="AA559" s="34">
        <f t="shared" si="915"/>
        <v>0</v>
      </c>
      <c r="AB559" s="34">
        <f t="shared" si="915"/>
        <v>0</v>
      </c>
      <c r="AC559" s="34">
        <f t="shared" si="915"/>
        <v>0</v>
      </c>
      <c r="AD559" s="34">
        <f t="shared" si="915"/>
        <v>474</v>
      </c>
      <c r="AE559" s="34">
        <f t="shared" si="915"/>
        <v>0</v>
      </c>
      <c r="AF559" s="34">
        <f t="shared" si="915"/>
        <v>0</v>
      </c>
      <c r="AG559" s="34">
        <f t="shared" si="915"/>
        <v>0</v>
      </c>
      <c r="AH559" s="34">
        <f t="shared" si="915"/>
        <v>0</v>
      </c>
      <c r="AI559" s="34">
        <f t="shared" ref="AH559:AV561" si="916">AI560</f>
        <v>0</v>
      </c>
      <c r="AJ559" s="34">
        <f t="shared" si="916"/>
        <v>474</v>
      </c>
      <c r="AK559" s="108">
        <f t="shared" si="916"/>
        <v>0</v>
      </c>
      <c r="AL559" s="108">
        <f t="shared" si="916"/>
        <v>0</v>
      </c>
      <c r="AM559" s="108">
        <f t="shared" si="916"/>
        <v>0</v>
      </c>
      <c r="AN559" s="34">
        <f t="shared" si="916"/>
        <v>0</v>
      </c>
      <c r="AO559" s="34">
        <f t="shared" si="916"/>
        <v>0</v>
      </c>
      <c r="AP559" s="34">
        <f t="shared" si="916"/>
        <v>474</v>
      </c>
      <c r="AQ559" s="108">
        <f t="shared" si="916"/>
        <v>0</v>
      </c>
      <c r="AR559" s="108">
        <f t="shared" si="916"/>
        <v>0</v>
      </c>
      <c r="AS559" s="108">
        <f t="shared" si="916"/>
        <v>0</v>
      </c>
      <c r="AT559" s="34">
        <f t="shared" si="916"/>
        <v>0</v>
      </c>
      <c r="AU559" s="34">
        <f t="shared" si="916"/>
        <v>0</v>
      </c>
      <c r="AV559" s="34">
        <f t="shared" si="916"/>
        <v>474</v>
      </c>
    </row>
    <row r="560" spans="1:48" s="9" customFormat="1" ht="24" customHeight="1">
      <c r="A560" s="81" t="s">
        <v>87</v>
      </c>
      <c r="B560" s="58" t="s">
        <v>54</v>
      </c>
      <c r="C560" s="32" t="s">
        <v>51</v>
      </c>
      <c r="D560" s="82" t="s">
        <v>458</v>
      </c>
      <c r="E560" s="32"/>
      <c r="F560" s="34">
        <f t="shared" si="914"/>
        <v>0</v>
      </c>
      <c r="G560" s="34">
        <f t="shared" si="914"/>
        <v>474</v>
      </c>
      <c r="H560" s="34">
        <f t="shared" si="914"/>
        <v>0</v>
      </c>
      <c r="I560" s="34">
        <f t="shared" si="914"/>
        <v>0</v>
      </c>
      <c r="J560" s="34">
        <f t="shared" si="914"/>
        <v>0</v>
      </c>
      <c r="K560" s="34"/>
      <c r="L560" s="34">
        <f t="shared" si="914"/>
        <v>474</v>
      </c>
      <c r="M560" s="34">
        <f t="shared" si="914"/>
        <v>0</v>
      </c>
      <c r="N560" s="34">
        <f t="shared" si="914"/>
        <v>0</v>
      </c>
      <c r="O560" s="34">
        <f t="shared" si="914"/>
        <v>0</v>
      </c>
      <c r="P560" s="34">
        <f t="shared" si="914"/>
        <v>0</v>
      </c>
      <c r="Q560" s="34">
        <f t="shared" si="914"/>
        <v>0</v>
      </c>
      <c r="R560" s="34">
        <f t="shared" si="914"/>
        <v>474</v>
      </c>
      <c r="S560" s="34">
        <f t="shared" si="915"/>
        <v>0</v>
      </c>
      <c r="T560" s="34">
        <f t="shared" si="915"/>
        <v>0</v>
      </c>
      <c r="U560" s="34">
        <f t="shared" si="915"/>
        <v>0</v>
      </c>
      <c r="V560" s="34">
        <f t="shared" si="915"/>
        <v>0</v>
      </c>
      <c r="W560" s="34">
        <f t="shared" si="915"/>
        <v>0</v>
      </c>
      <c r="X560" s="34">
        <f t="shared" si="915"/>
        <v>474</v>
      </c>
      <c r="Y560" s="34">
        <f t="shared" si="915"/>
        <v>0</v>
      </c>
      <c r="Z560" s="34">
        <f t="shared" si="915"/>
        <v>0</v>
      </c>
      <c r="AA560" s="34">
        <f t="shared" si="915"/>
        <v>0</v>
      </c>
      <c r="AB560" s="34">
        <f t="shared" si="915"/>
        <v>0</v>
      </c>
      <c r="AC560" s="34">
        <f t="shared" si="915"/>
        <v>0</v>
      </c>
      <c r="AD560" s="34">
        <f t="shared" si="915"/>
        <v>474</v>
      </c>
      <c r="AE560" s="34">
        <f t="shared" si="915"/>
        <v>0</v>
      </c>
      <c r="AF560" s="34">
        <f t="shared" si="915"/>
        <v>0</v>
      </c>
      <c r="AG560" s="34">
        <f t="shared" si="915"/>
        <v>0</v>
      </c>
      <c r="AH560" s="34">
        <f t="shared" si="916"/>
        <v>0</v>
      </c>
      <c r="AI560" s="34">
        <f t="shared" si="916"/>
        <v>0</v>
      </c>
      <c r="AJ560" s="34">
        <f t="shared" si="916"/>
        <v>474</v>
      </c>
      <c r="AK560" s="108">
        <f t="shared" si="916"/>
        <v>0</v>
      </c>
      <c r="AL560" s="108">
        <f t="shared" si="916"/>
        <v>0</v>
      </c>
      <c r="AM560" s="108">
        <f t="shared" si="916"/>
        <v>0</v>
      </c>
      <c r="AN560" s="34">
        <f t="shared" si="916"/>
        <v>0</v>
      </c>
      <c r="AO560" s="34">
        <f t="shared" si="916"/>
        <v>0</v>
      </c>
      <c r="AP560" s="34">
        <f t="shared" si="916"/>
        <v>474</v>
      </c>
      <c r="AQ560" s="108">
        <f t="shared" si="916"/>
        <v>0</v>
      </c>
      <c r="AR560" s="108">
        <f t="shared" si="916"/>
        <v>0</v>
      </c>
      <c r="AS560" s="108">
        <f t="shared" si="916"/>
        <v>0</v>
      </c>
      <c r="AT560" s="34">
        <f t="shared" si="916"/>
        <v>0</v>
      </c>
      <c r="AU560" s="34">
        <f t="shared" si="916"/>
        <v>0</v>
      </c>
      <c r="AV560" s="34">
        <f t="shared" si="916"/>
        <v>474</v>
      </c>
    </row>
    <row r="561" spans="1:48" s="9" customFormat="1" ht="49.5">
      <c r="A561" s="81" t="s">
        <v>82</v>
      </c>
      <c r="B561" s="58" t="s">
        <v>54</v>
      </c>
      <c r="C561" s="32" t="s">
        <v>51</v>
      </c>
      <c r="D561" s="82" t="s">
        <v>458</v>
      </c>
      <c r="E561" s="32" t="s">
        <v>83</v>
      </c>
      <c r="F561" s="34">
        <f t="shared" si="914"/>
        <v>0</v>
      </c>
      <c r="G561" s="34">
        <f t="shared" si="914"/>
        <v>474</v>
      </c>
      <c r="H561" s="34">
        <f t="shared" si="914"/>
        <v>0</v>
      </c>
      <c r="I561" s="34">
        <f t="shared" si="914"/>
        <v>0</v>
      </c>
      <c r="J561" s="34">
        <f t="shared" si="914"/>
        <v>0</v>
      </c>
      <c r="K561" s="34"/>
      <c r="L561" s="34">
        <f t="shared" si="914"/>
        <v>474</v>
      </c>
      <c r="M561" s="34">
        <f t="shared" si="914"/>
        <v>0</v>
      </c>
      <c r="N561" s="34">
        <f t="shared" si="914"/>
        <v>0</v>
      </c>
      <c r="O561" s="34">
        <f t="shared" si="914"/>
        <v>0</v>
      </c>
      <c r="P561" s="34">
        <f t="shared" si="914"/>
        <v>0</v>
      </c>
      <c r="Q561" s="34">
        <f t="shared" si="914"/>
        <v>0</v>
      </c>
      <c r="R561" s="34">
        <f t="shared" si="914"/>
        <v>474</v>
      </c>
      <c r="S561" s="34">
        <f t="shared" si="915"/>
        <v>0</v>
      </c>
      <c r="T561" s="34">
        <f t="shared" si="915"/>
        <v>0</v>
      </c>
      <c r="U561" s="34">
        <f t="shared" si="915"/>
        <v>0</v>
      </c>
      <c r="V561" s="34">
        <f t="shared" si="915"/>
        <v>0</v>
      </c>
      <c r="W561" s="34">
        <f t="shared" si="915"/>
        <v>0</v>
      </c>
      <c r="X561" s="34">
        <f t="shared" si="915"/>
        <v>474</v>
      </c>
      <c r="Y561" s="34">
        <f t="shared" si="915"/>
        <v>0</v>
      </c>
      <c r="Z561" s="34">
        <f t="shared" si="915"/>
        <v>0</v>
      </c>
      <c r="AA561" s="34">
        <f t="shared" si="915"/>
        <v>0</v>
      </c>
      <c r="AB561" s="34">
        <f t="shared" si="915"/>
        <v>0</v>
      </c>
      <c r="AC561" s="34">
        <f t="shared" si="915"/>
        <v>0</v>
      </c>
      <c r="AD561" s="34">
        <f t="shared" si="915"/>
        <v>474</v>
      </c>
      <c r="AE561" s="34">
        <f t="shared" si="915"/>
        <v>0</v>
      </c>
      <c r="AF561" s="34">
        <f t="shared" si="915"/>
        <v>0</v>
      </c>
      <c r="AG561" s="34">
        <f t="shared" si="915"/>
        <v>0</v>
      </c>
      <c r="AH561" s="34">
        <f t="shared" si="916"/>
        <v>0</v>
      </c>
      <c r="AI561" s="34">
        <f t="shared" si="916"/>
        <v>0</v>
      </c>
      <c r="AJ561" s="34">
        <f t="shared" si="916"/>
        <v>474</v>
      </c>
      <c r="AK561" s="108">
        <f t="shared" si="916"/>
        <v>0</v>
      </c>
      <c r="AL561" s="108">
        <f t="shared" si="916"/>
        <v>0</v>
      </c>
      <c r="AM561" s="108">
        <f t="shared" si="916"/>
        <v>0</v>
      </c>
      <c r="AN561" s="34">
        <f t="shared" si="916"/>
        <v>0</v>
      </c>
      <c r="AO561" s="34">
        <f t="shared" si="916"/>
        <v>0</v>
      </c>
      <c r="AP561" s="34">
        <f t="shared" si="916"/>
        <v>474</v>
      </c>
      <c r="AQ561" s="108">
        <f t="shared" si="916"/>
        <v>0</v>
      </c>
      <c r="AR561" s="108">
        <f t="shared" si="916"/>
        <v>0</v>
      </c>
      <c r="AS561" s="108">
        <f t="shared" si="916"/>
        <v>0</v>
      </c>
      <c r="AT561" s="34">
        <f t="shared" si="916"/>
        <v>0</v>
      </c>
      <c r="AU561" s="34">
        <f t="shared" si="916"/>
        <v>0</v>
      </c>
      <c r="AV561" s="34">
        <f t="shared" si="916"/>
        <v>474</v>
      </c>
    </row>
    <row r="562" spans="1:48" s="9" customFormat="1" ht="20.25" customHeight="1">
      <c r="A562" s="81" t="s">
        <v>184</v>
      </c>
      <c r="B562" s="58" t="s">
        <v>54</v>
      </c>
      <c r="C562" s="32" t="s">
        <v>51</v>
      </c>
      <c r="D562" s="82" t="s">
        <v>458</v>
      </c>
      <c r="E562" s="32" t="s">
        <v>183</v>
      </c>
      <c r="F562" s="34"/>
      <c r="G562" s="34">
        <v>474</v>
      </c>
      <c r="H562" s="34"/>
      <c r="I562" s="34"/>
      <c r="J562" s="34">
        <f>F562+H562</f>
        <v>0</v>
      </c>
      <c r="K562" s="34"/>
      <c r="L562" s="34">
        <f>G562+I562</f>
        <v>474</v>
      </c>
      <c r="M562" s="89"/>
      <c r="N562" s="89"/>
      <c r="O562" s="89"/>
      <c r="P562" s="34">
        <f>J562+M562</f>
        <v>0</v>
      </c>
      <c r="Q562" s="34">
        <f>K562+N562</f>
        <v>0</v>
      </c>
      <c r="R562" s="34">
        <f>L562+O562</f>
        <v>474</v>
      </c>
      <c r="S562" s="89"/>
      <c r="T562" s="89"/>
      <c r="U562" s="89"/>
      <c r="V562" s="34">
        <f>P562+S562</f>
        <v>0</v>
      </c>
      <c r="W562" s="34">
        <f>Q562+T562</f>
        <v>0</v>
      </c>
      <c r="X562" s="34">
        <f>R562+U562</f>
        <v>474</v>
      </c>
      <c r="Y562" s="89"/>
      <c r="Z562" s="89"/>
      <c r="AA562" s="89"/>
      <c r="AB562" s="34">
        <f>V562+Y562</f>
        <v>0</v>
      </c>
      <c r="AC562" s="34">
        <f>W562+Z562</f>
        <v>0</v>
      </c>
      <c r="AD562" s="34">
        <f>X562+AA562</f>
        <v>474</v>
      </c>
      <c r="AE562" s="89"/>
      <c r="AF562" s="89"/>
      <c r="AG562" s="89"/>
      <c r="AH562" s="34">
        <f>AB562+AE562</f>
        <v>0</v>
      </c>
      <c r="AI562" s="34">
        <f>AC562+AF562</f>
        <v>0</v>
      </c>
      <c r="AJ562" s="34">
        <f>AD562+AG562</f>
        <v>474</v>
      </c>
      <c r="AK562" s="118"/>
      <c r="AL562" s="118"/>
      <c r="AM562" s="118"/>
      <c r="AN562" s="34">
        <f>AH562+AK562</f>
        <v>0</v>
      </c>
      <c r="AO562" s="34">
        <f>AI562+AL562</f>
        <v>0</v>
      </c>
      <c r="AP562" s="34">
        <f>AJ562+AM562</f>
        <v>474</v>
      </c>
      <c r="AQ562" s="118"/>
      <c r="AR562" s="118"/>
      <c r="AS562" s="118"/>
      <c r="AT562" s="34">
        <f>AN562+AQ562</f>
        <v>0</v>
      </c>
      <c r="AU562" s="34">
        <f>AO562+AR562</f>
        <v>0</v>
      </c>
      <c r="AV562" s="34">
        <f>AP562+AS562</f>
        <v>474</v>
      </c>
    </row>
    <row r="563" spans="1:48" s="9" customFormat="1" ht="20.25" customHeight="1">
      <c r="A563" s="94"/>
      <c r="B563" s="58"/>
      <c r="C563" s="58"/>
      <c r="D563" s="52"/>
      <c r="E563" s="32"/>
      <c r="F563" s="89"/>
      <c r="G563" s="89"/>
      <c r="H563" s="89"/>
      <c r="I563" s="89"/>
      <c r="J563" s="89"/>
      <c r="K563" s="89"/>
      <c r="L563" s="89"/>
      <c r="M563" s="89"/>
      <c r="N563" s="89"/>
      <c r="O563" s="89"/>
      <c r="P563" s="89"/>
      <c r="Q563" s="89"/>
      <c r="R563" s="89"/>
      <c r="S563" s="89"/>
      <c r="T563" s="89"/>
      <c r="U563" s="89"/>
      <c r="V563" s="89"/>
      <c r="W563" s="89"/>
      <c r="X563" s="89"/>
      <c r="Y563" s="89"/>
      <c r="Z563" s="89"/>
      <c r="AA563" s="89"/>
      <c r="AB563" s="89"/>
      <c r="AC563" s="89"/>
      <c r="AD563" s="89"/>
      <c r="AE563" s="89"/>
      <c r="AF563" s="89"/>
      <c r="AG563" s="89"/>
      <c r="AH563" s="89"/>
      <c r="AI563" s="89"/>
      <c r="AJ563" s="89"/>
      <c r="AK563" s="118"/>
      <c r="AL563" s="118"/>
      <c r="AM563" s="118"/>
      <c r="AN563" s="89"/>
      <c r="AO563" s="89"/>
      <c r="AP563" s="89"/>
      <c r="AQ563" s="118"/>
      <c r="AR563" s="118"/>
      <c r="AS563" s="118"/>
      <c r="AT563" s="89"/>
      <c r="AU563" s="89"/>
      <c r="AV563" s="89"/>
    </row>
    <row r="564" spans="1:48" s="9" customFormat="1" ht="56.25">
      <c r="A564" s="38" t="s">
        <v>63</v>
      </c>
      <c r="B564" s="28" t="s">
        <v>54</v>
      </c>
      <c r="C564" s="28" t="s">
        <v>60</v>
      </c>
      <c r="D564" s="39"/>
      <c r="E564" s="28"/>
      <c r="F564" s="30">
        <f>F565</f>
        <v>2795</v>
      </c>
      <c r="G564" s="30">
        <f>G565</f>
        <v>2795</v>
      </c>
      <c r="H564" s="30">
        <f>H565</f>
        <v>0</v>
      </c>
      <c r="I564" s="30">
        <f>I565</f>
        <v>0</v>
      </c>
      <c r="J564" s="30">
        <f>J565</f>
        <v>2795</v>
      </c>
      <c r="K564" s="30"/>
      <c r="L564" s="30">
        <f>L565</f>
        <v>2795</v>
      </c>
      <c r="M564" s="30">
        <f t="shared" ref="M564:AV564" si="917">M565</f>
        <v>0</v>
      </c>
      <c r="N564" s="30">
        <f t="shared" si="917"/>
        <v>0</v>
      </c>
      <c r="O564" s="30">
        <f t="shared" si="917"/>
        <v>0</v>
      </c>
      <c r="P564" s="30">
        <f t="shared" si="917"/>
        <v>2795</v>
      </c>
      <c r="Q564" s="30">
        <f t="shared" si="917"/>
        <v>0</v>
      </c>
      <c r="R564" s="30">
        <f t="shared" si="917"/>
        <v>2795</v>
      </c>
      <c r="S564" s="30">
        <f t="shared" si="917"/>
        <v>0</v>
      </c>
      <c r="T564" s="30">
        <f t="shared" si="917"/>
        <v>0</v>
      </c>
      <c r="U564" s="30">
        <f t="shared" si="917"/>
        <v>0</v>
      </c>
      <c r="V564" s="30">
        <f t="shared" si="917"/>
        <v>2795</v>
      </c>
      <c r="W564" s="30">
        <f t="shared" si="917"/>
        <v>0</v>
      </c>
      <c r="X564" s="30">
        <f t="shared" si="917"/>
        <v>2795</v>
      </c>
      <c r="Y564" s="30">
        <f t="shared" si="917"/>
        <v>0</v>
      </c>
      <c r="Z564" s="30">
        <f t="shared" si="917"/>
        <v>0</v>
      </c>
      <c r="AA564" s="30">
        <f t="shared" si="917"/>
        <v>0</v>
      </c>
      <c r="AB564" s="30">
        <f t="shared" si="917"/>
        <v>2795</v>
      </c>
      <c r="AC564" s="30">
        <f t="shared" si="917"/>
        <v>0</v>
      </c>
      <c r="AD564" s="30">
        <f t="shared" si="917"/>
        <v>2795</v>
      </c>
      <c r="AE564" s="30">
        <f t="shared" si="917"/>
        <v>0</v>
      </c>
      <c r="AF564" s="30">
        <f t="shared" si="917"/>
        <v>0</v>
      </c>
      <c r="AG564" s="30">
        <f t="shared" si="917"/>
        <v>0</v>
      </c>
      <c r="AH564" s="30">
        <f t="shared" si="917"/>
        <v>2795</v>
      </c>
      <c r="AI564" s="30">
        <f t="shared" si="917"/>
        <v>0</v>
      </c>
      <c r="AJ564" s="30">
        <f t="shared" si="917"/>
        <v>2795</v>
      </c>
      <c r="AK564" s="107">
        <f t="shared" si="917"/>
        <v>0</v>
      </c>
      <c r="AL564" s="107">
        <f t="shared" si="917"/>
        <v>0</v>
      </c>
      <c r="AM564" s="107">
        <f t="shared" si="917"/>
        <v>0</v>
      </c>
      <c r="AN564" s="30">
        <f t="shared" si="917"/>
        <v>2795</v>
      </c>
      <c r="AO564" s="30">
        <f t="shared" si="917"/>
        <v>0</v>
      </c>
      <c r="AP564" s="30">
        <f t="shared" si="917"/>
        <v>2795</v>
      </c>
      <c r="AQ564" s="107">
        <f t="shared" si="917"/>
        <v>0</v>
      </c>
      <c r="AR564" s="107">
        <f t="shared" si="917"/>
        <v>0</v>
      </c>
      <c r="AS564" s="107">
        <f t="shared" si="917"/>
        <v>0</v>
      </c>
      <c r="AT564" s="30">
        <f t="shared" si="917"/>
        <v>2795</v>
      </c>
      <c r="AU564" s="30">
        <f t="shared" si="917"/>
        <v>0</v>
      </c>
      <c r="AV564" s="30">
        <f t="shared" si="917"/>
        <v>2795</v>
      </c>
    </row>
    <row r="565" spans="1:48" s="9" customFormat="1" ht="99">
      <c r="A565" s="31" t="s">
        <v>210</v>
      </c>
      <c r="B565" s="32" t="s">
        <v>54</v>
      </c>
      <c r="C565" s="32" t="s">
        <v>60</v>
      </c>
      <c r="D565" s="43" t="s">
        <v>301</v>
      </c>
      <c r="E565" s="32"/>
      <c r="F565" s="34">
        <f t="shared" ref="F565:G565" si="918">F566+F570</f>
        <v>2795</v>
      </c>
      <c r="G565" s="34">
        <f t="shared" si="918"/>
        <v>2795</v>
      </c>
      <c r="H565" s="34">
        <f t="shared" ref="H565:L565" si="919">H566+H570</f>
        <v>0</v>
      </c>
      <c r="I565" s="34">
        <f t="shared" si="919"/>
        <v>0</v>
      </c>
      <c r="J565" s="34">
        <f t="shared" si="919"/>
        <v>2795</v>
      </c>
      <c r="K565" s="34"/>
      <c r="L565" s="34">
        <f t="shared" si="919"/>
        <v>2795</v>
      </c>
      <c r="M565" s="34">
        <f t="shared" ref="M565:R565" si="920">M566+M570</f>
        <v>0</v>
      </c>
      <c r="N565" s="34">
        <f t="shared" si="920"/>
        <v>0</v>
      </c>
      <c r="O565" s="34">
        <f t="shared" si="920"/>
        <v>0</v>
      </c>
      <c r="P565" s="34">
        <f t="shared" si="920"/>
        <v>2795</v>
      </c>
      <c r="Q565" s="34">
        <f t="shared" si="920"/>
        <v>0</v>
      </c>
      <c r="R565" s="34">
        <f t="shared" si="920"/>
        <v>2795</v>
      </c>
      <c r="S565" s="34">
        <f t="shared" ref="S565:X565" si="921">S566+S570</f>
        <v>0</v>
      </c>
      <c r="T565" s="34">
        <f t="shared" si="921"/>
        <v>0</v>
      </c>
      <c r="U565" s="34">
        <f t="shared" si="921"/>
        <v>0</v>
      </c>
      <c r="V565" s="34">
        <f t="shared" si="921"/>
        <v>2795</v>
      </c>
      <c r="W565" s="34">
        <f t="shared" si="921"/>
        <v>0</v>
      </c>
      <c r="X565" s="34">
        <f t="shared" si="921"/>
        <v>2795</v>
      </c>
      <c r="Y565" s="34">
        <f t="shared" ref="Y565:AD565" si="922">Y566+Y570</f>
        <v>0</v>
      </c>
      <c r="Z565" s="34">
        <f t="shared" si="922"/>
        <v>0</v>
      </c>
      <c r="AA565" s="34">
        <f t="shared" si="922"/>
        <v>0</v>
      </c>
      <c r="AB565" s="34">
        <f t="shared" si="922"/>
        <v>2795</v>
      </c>
      <c r="AC565" s="34">
        <f t="shared" si="922"/>
        <v>0</v>
      </c>
      <c r="AD565" s="34">
        <f t="shared" si="922"/>
        <v>2795</v>
      </c>
      <c r="AE565" s="34">
        <f t="shared" ref="AE565:AJ565" si="923">AE566+AE570</f>
        <v>0</v>
      </c>
      <c r="AF565" s="34">
        <f t="shared" si="923"/>
        <v>0</v>
      </c>
      <c r="AG565" s="34">
        <f t="shared" si="923"/>
        <v>0</v>
      </c>
      <c r="AH565" s="34">
        <f t="shared" si="923"/>
        <v>2795</v>
      </c>
      <c r="AI565" s="34">
        <f t="shared" si="923"/>
        <v>0</v>
      </c>
      <c r="AJ565" s="34">
        <f t="shared" si="923"/>
        <v>2795</v>
      </c>
      <c r="AK565" s="108">
        <f t="shared" ref="AK565:AP565" si="924">AK566+AK570</f>
        <v>0</v>
      </c>
      <c r="AL565" s="108">
        <f t="shared" si="924"/>
        <v>0</v>
      </c>
      <c r="AM565" s="108">
        <f t="shared" si="924"/>
        <v>0</v>
      </c>
      <c r="AN565" s="34">
        <f t="shared" si="924"/>
        <v>2795</v>
      </c>
      <c r="AO565" s="34">
        <f t="shared" si="924"/>
        <v>0</v>
      </c>
      <c r="AP565" s="34">
        <f t="shared" si="924"/>
        <v>2795</v>
      </c>
      <c r="AQ565" s="108">
        <f t="shared" ref="AQ565:AV565" si="925">AQ566+AQ570</f>
        <v>0</v>
      </c>
      <c r="AR565" s="108">
        <f t="shared" si="925"/>
        <v>0</v>
      </c>
      <c r="AS565" s="108">
        <f t="shared" si="925"/>
        <v>0</v>
      </c>
      <c r="AT565" s="34">
        <f t="shared" si="925"/>
        <v>2795</v>
      </c>
      <c r="AU565" s="34">
        <f t="shared" si="925"/>
        <v>0</v>
      </c>
      <c r="AV565" s="34">
        <f t="shared" si="925"/>
        <v>2795</v>
      </c>
    </row>
    <row r="566" spans="1:48" s="9" customFormat="1" ht="33">
      <c r="A566" s="72" t="s">
        <v>218</v>
      </c>
      <c r="B566" s="32" t="s">
        <v>54</v>
      </c>
      <c r="C566" s="32" t="s">
        <v>60</v>
      </c>
      <c r="D566" s="43" t="s">
        <v>314</v>
      </c>
      <c r="E566" s="32"/>
      <c r="F566" s="34">
        <f t="shared" ref="F566:U568" si="926">F567</f>
        <v>2705</v>
      </c>
      <c r="G566" s="34">
        <f t="shared" si="926"/>
        <v>2705</v>
      </c>
      <c r="H566" s="34">
        <f t="shared" si="926"/>
        <v>0</v>
      </c>
      <c r="I566" s="34">
        <f t="shared" si="926"/>
        <v>0</v>
      </c>
      <c r="J566" s="34">
        <f t="shared" si="926"/>
        <v>2705</v>
      </c>
      <c r="K566" s="34"/>
      <c r="L566" s="34">
        <f t="shared" si="926"/>
        <v>2705</v>
      </c>
      <c r="M566" s="34">
        <f t="shared" si="926"/>
        <v>0</v>
      </c>
      <c r="N566" s="34">
        <f t="shared" si="926"/>
        <v>0</v>
      </c>
      <c r="O566" s="34">
        <f t="shared" si="926"/>
        <v>0</v>
      </c>
      <c r="P566" s="34">
        <f t="shared" si="926"/>
        <v>2705</v>
      </c>
      <c r="Q566" s="34">
        <f t="shared" si="926"/>
        <v>0</v>
      </c>
      <c r="R566" s="34">
        <f t="shared" si="926"/>
        <v>2705</v>
      </c>
      <c r="S566" s="34">
        <f t="shared" si="926"/>
        <v>0</v>
      </c>
      <c r="T566" s="34">
        <f t="shared" si="926"/>
        <v>0</v>
      </c>
      <c r="U566" s="34">
        <f t="shared" si="926"/>
        <v>0</v>
      </c>
      <c r="V566" s="34">
        <f t="shared" ref="S566:AH568" si="927">V567</f>
        <v>2705</v>
      </c>
      <c r="W566" s="34">
        <f t="shared" si="927"/>
        <v>0</v>
      </c>
      <c r="X566" s="34">
        <f t="shared" si="927"/>
        <v>2705</v>
      </c>
      <c r="Y566" s="34">
        <f t="shared" si="927"/>
        <v>0</v>
      </c>
      <c r="Z566" s="34">
        <f t="shared" si="927"/>
        <v>0</v>
      </c>
      <c r="AA566" s="34">
        <f t="shared" si="927"/>
        <v>0</v>
      </c>
      <c r="AB566" s="34">
        <f t="shared" si="927"/>
        <v>2705</v>
      </c>
      <c r="AC566" s="34">
        <f t="shared" si="927"/>
        <v>0</v>
      </c>
      <c r="AD566" s="34">
        <f t="shared" si="927"/>
        <v>2705</v>
      </c>
      <c r="AE566" s="34">
        <f t="shared" si="927"/>
        <v>0</v>
      </c>
      <c r="AF566" s="34">
        <f t="shared" si="927"/>
        <v>0</v>
      </c>
      <c r="AG566" s="34">
        <f t="shared" si="927"/>
        <v>0</v>
      </c>
      <c r="AH566" s="34">
        <f t="shared" si="927"/>
        <v>2705</v>
      </c>
      <c r="AI566" s="34">
        <f t="shared" ref="AH566:AV568" si="928">AI567</f>
        <v>0</v>
      </c>
      <c r="AJ566" s="34">
        <f t="shared" si="928"/>
        <v>2705</v>
      </c>
      <c r="AK566" s="108">
        <f t="shared" si="928"/>
        <v>0</v>
      </c>
      <c r="AL566" s="108">
        <f t="shared" si="928"/>
        <v>0</v>
      </c>
      <c r="AM566" s="108">
        <f t="shared" si="928"/>
        <v>0</v>
      </c>
      <c r="AN566" s="34">
        <f t="shared" si="928"/>
        <v>2705</v>
      </c>
      <c r="AO566" s="34">
        <f t="shared" si="928"/>
        <v>0</v>
      </c>
      <c r="AP566" s="34">
        <f t="shared" si="928"/>
        <v>2705</v>
      </c>
      <c r="AQ566" s="108">
        <f t="shared" si="928"/>
        <v>0</v>
      </c>
      <c r="AR566" s="108">
        <f t="shared" si="928"/>
        <v>0</v>
      </c>
      <c r="AS566" s="108">
        <f t="shared" si="928"/>
        <v>0</v>
      </c>
      <c r="AT566" s="34">
        <f t="shared" si="928"/>
        <v>2705</v>
      </c>
      <c r="AU566" s="34">
        <f t="shared" si="928"/>
        <v>0</v>
      </c>
      <c r="AV566" s="34">
        <f t="shared" si="928"/>
        <v>2705</v>
      </c>
    </row>
    <row r="567" spans="1:48" s="9" customFormat="1" ht="66">
      <c r="A567" s="31" t="s">
        <v>129</v>
      </c>
      <c r="B567" s="32" t="s">
        <v>54</v>
      </c>
      <c r="C567" s="32" t="s">
        <v>60</v>
      </c>
      <c r="D567" s="43" t="s">
        <v>315</v>
      </c>
      <c r="E567" s="32"/>
      <c r="F567" s="34">
        <f t="shared" si="926"/>
        <v>2705</v>
      </c>
      <c r="G567" s="34">
        <f t="shared" si="926"/>
        <v>2705</v>
      </c>
      <c r="H567" s="34">
        <f t="shared" si="926"/>
        <v>0</v>
      </c>
      <c r="I567" s="34">
        <f t="shared" si="926"/>
        <v>0</v>
      </c>
      <c r="J567" s="34">
        <f t="shared" si="926"/>
        <v>2705</v>
      </c>
      <c r="K567" s="34"/>
      <c r="L567" s="34">
        <f t="shared" si="926"/>
        <v>2705</v>
      </c>
      <c r="M567" s="34">
        <f t="shared" si="926"/>
        <v>0</v>
      </c>
      <c r="N567" s="34">
        <f t="shared" si="926"/>
        <v>0</v>
      </c>
      <c r="O567" s="34">
        <f t="shared" si="926"/>
        <v>0</v>
      </c>
      <c r="P567" s="34">
        <f t="shared" si="926"/>
        <v>2705</v>
      </c>
      <c r="Q567" s="34">
        <f t="shared" si="926"/>
        <v>0</v>
      </c>
      <c r="R567" s="34">
        <f t="shared" si="926"/>
        <v>2705</v>
      </c>
      <c r="S567" s="34">
        <f t="shared" si="927"/>
        <v>0</v>
      </c>
      <c r="T567" s="34">
        <f t="shared" si="927"/>
        <v>0</v>
      </c>
      <c r="U567" s="34">
        <f t="shared" si="927"/>
        <v>0</v>
      </c>
      <c r="V567" s="34">
        <f t="shared" si="927"/>
        <v>2705</v>
      </c>
      <c r="W567" s="34">
        <f t="shared" si="927"/>
        <v>0</v>
      </c>
      <c r="X567" s="34">
        <f t="shared" si="927"/>
        <v>2705</v>
      </c>
      <c r="Y567" s="34">
        <f t="shared" si="927"/>
        <v>0</v>
      </c>
      <c r="Z567" s="34">
        <f t="shared" si="927"/>
        <v>0</v>
      </c>
      <c r="AA567" s="34">
        <f t="shared" si="927"/>
        <v>0</v>
      </c>
      <c r="AB567" s="34">
        <f t="shared" si="927"/>
        <v>2705</v>
      </c>
      <c r="AC567" s="34">
        <f t="shared" si="927"/>
        <v>0</v>
      </c>
      <c r="AD567" s="34">
        <f t="shared" si="927"/>
        <v>2705</v>
      </c>
      <c r="AE567" s="34">
        <f t="shared" si="927"/>
        <v>0</v>
      </c>
      <c r="AF567" s="34">
        <f t="shared" si="927"/>
        <v>0</v>
      </c>
      <c r="AG567" s="34">
        <f t="shared" si="927"/>
        <v>0</v>
      </c>
      <c r="AH567" s="34">
        <f t="shared" si="928"/>
        <v>2705</v>
      </c>
      <c r="AI567" s="34">
        <f t="shared" si="928"/>
        <v>0</v>
      </c>
      <c r="AJ567" s="34">
        <f t="shared" si="928"/>
        <v>2705</v>
      </c>
      <c r="AK567" s="108">
        <f t="shared" si="928"/>
        <v>0</v>
      </c>
      <c r="AL567" s="108">
        <f t="shared" si="928"/>
        <v>0</v>
      </c>
      <c r="AM567" s="108">
        <f t="shared" si="928"/>
        <v>0</v>
      </c>
      <c r="AN567" s="34">
        <f t="shared" si="928"/>
        <v>2705</v>
      </c>
      <c r="AO567" s="34">
        <f t="shared" si="928"/>
        <v>0</v>
      </c>
      <c r="AP567" s="34">
        <f t="shared" si="928"/>
        <v>2705</v>
      </c>
      <c r="AQ567" s="108">
        <f t="shared" si="928"/>
        <v>0</v>
      </c>
      <c r="AR567" s="108">
        <f t="shared" si="928"/>
        <v>0</v>
      </c>
      <c r="AS567" s="108">
        <f t="shared" si="928"/>
        <v>0</v>
      </c>
      <c r="AT567" s="34">
        <f t="shared" si="928"/>
        <v>2705</v>
      </c>
      <c r="AU567" s="34">
        <f t="shared" si="928"/>
        <v>0</v>
      </c>
      <c r="AV567" s="34">
        <f t="shared" si="928"/>
        <v>2705</v>
      </c>
    </row>
    <row r="568" spans="1:48" s="9" customFormat="1" ht="49.5">
      <c r="A568" s="31" t="s">
        <v>82</v>
      </c>
      <c r="B568" s="32" t="s">
        <v>54</v>
      </c>
      <c r="C568" s="32" t="s">
        <v>60</v>
      </c>
      <c r="D568" s="43" t="s">
        <v>315</v>
      </c>
      <c r="E568" s="32" t="s">
        <v>83</v>
      </c>
      <c r="F568" s="34">
        <f t="shared" si="926"/>
        <v>2705</v>
      </c>
      <c r="G568" s="34">
        <f t="shared" si="926"/>
        <v>2705</v>
      </c>
      <c r="H568" s="34">
        <f t="shared" si="926"/>
        <v>0</v>
      </c>
      <c r="I568" s="34">
        <f t="shared" si="926"/>
        <v>0</v>
      </c>
      <c r="J568" s="34">
        <f t="shared" si="926"/>
        <v>2705</v>
      </c>
      <c r="K568" s="34"/>
      <c r="L568" s="34">
        <f t="shared" si="926"/>
        <v>2705</v>
      </c>
      <c r="M568" s="34">
        <f t="shared" si="926"/>
        <v>0</v>
      </c>
      <c r="N568" s="34">
        <f t="shared" si="926"/>
        <v>0</v>
      </c>
      <c r="O568" s="34">
        <f t="shared" si="926"/>
        <v>0</v>
      </c>
      <c r="P568" s="34">
        <f t="shared" si="926"/>
        <v>2705</v>
      </c>
      <c r="Q568" s="34">
        <f t="shared" si="926"/>
        <v>0</v>
      </c>
      <c r="R568" s="34">
        <f t="shared" si="926"/>
        <v>2705</v>
      </c>
      <c r="S568" s="34">
        <f t="shared" si="927"/>
        <v>0</v>
      </c>
      <c r="T568" s="34">
        <f t="shared" si="927"/>
        <v>0</v>
      </c>
      <c r="U568" s="34">
        <f t="shared" si="927"/>
        <v>0</v>
      </c>
      <c r="V568" s="34">
        <f t="shared" si="927"/>
        <v>2705</v>
      </c>
      <c r="W568" s="34">
        <f t="shared" si="927"/>
        <v>0</v>
      </c>
      <c r="X568" s="34">
        <f t="shared" si="927"/>
        <v>2705</v>
      </c>
      <c r="Y568" s="34">
        <f t="shared" si="927"/>
        <v>0</v>
      </c>
      <c r="Z568" s="34">
        <f t="shared" si="927"/>
        <v>0</v>
      </c>
      <c r="AA568" s="34">
        <f t="shared" si="927"/>
        <v>0</v>
      </c>
      <c r="AB568" s="34">
        <f t="shared" si="927"/>
        <v>2705</v>
      </c>
      <c r="AC568" s="34">
        <f t="shared" si="927"/>
        <v>0</v>
      </c>
      <c r="AD568" s="34">
        <f t="shared" si="927"/>
        <v>2705</v>
      </c>
      <c r="AE568" s="34">
        <f t="shared" si="927"/>
        <v>0</v>
      </c>
      <c r="AF568" s="34">
        <f t="shared" si="927"/>
        <v>0</v>
      </c>
      <c r="AG568" s="34">
        <f t="shared" si="927"/>
        <v>0</v>
      </c>
      <c r="AH568" s="34">
        <f t="shared" si="928"/>
        <v>2705</v>
      </c>
      <c r="AI568" s="34">
        <f t="shared" si="928"/>
        <v>0</v>
      </c>
      <c r="AJ568" s="34">
        <f t="shared" si="928"/>
        <v>2705</v>
      </c>
      <c r="AK568" s="108">
        <f t="shared" si="928"/>
        <v>0</v>
      </c>
      <c r="AL568" s="108">
        <f t="shared" si="928"/>
        <v>0</v>
      </c>
      <c r="AM568" s="108">
        <f t="shared" si="928"/>
        <v>0</v>
      </c>
      <c r="AN568" s="34">
        <f t="shared" si="928"/>
        <v>2705</v>
      </c>
      <c r="AO568" s="34">
        <f t="shared" si="928"/>
        <v>0</v>
      </c>
      <c r="AP568" s="34">
        <f t="shared" si="928"/>
        <v>2705</v>
      </c>
      <c r="AQ568" s="108">
        <f t="shared" si="928"/>
        <v>0</v>
      </c>
      <c r="AR568" s="108">
        <f t="shared" si="928"/>
        <v>0</v>
      </c>
      <c r="AS568" s="108">
        <f t="shared" si="928"/>
        <v>0</v>
      </c>
      <c r="AT568" s="34">
        <f t="shared" si="928"/>
        <v>2705</v>
      </c>
      <c r="AU568" s="34">
        <f t="shared" si="928"/>
        <v>0</v>
      </c>
      <c r="AV568" s="34">
        <f t="shared" si="928"/>
        <v>2705</v>
      </c>
    </row>
    <row r="569" spans="1:48" s="9" customFormat="1" ht="16.5">
      <c r="A569" s="31" t="s">
        <v>184</v>
      </c>
      <c r="B569" s="32" t="s">
        <v>54</v>
      </c>
      <c r="C569" s="32" t="s">
        <v>60</v>
      </c>
      <c r="D569" s="43" t="s">
        <v>315</v>
      </c>
      <c r="E569" s="32" t="s">
        <v>183</v>
      </c>
      <c r="F569" s="34">
        <v>2705</v>
      </c>
      <c r="G569" s="34">
        <v>2705</v>
      </c>
      <c r="H569" s="34"/>
      <c r="I569" s="34"/>
      <c r="J569" s="34">
        <f>F569+H569</f>
        <v>2705</v>
      </c>
      <c r="K569" s="34"/>
      <c r="L569" s="34">
        <f>G569+I569</f>
        <v>2705</v>
      </c>
      <c r="M569" s="89"/>
      <c r="N569" s="89"/>
      <c r="O569" s="89"/>
      <c r="P569" s="34">
        <f>J569+M569</f>
        <v>2705</v>
      </c>
      <c r="Q569" s="34">
        <f>K569+N569</f>
        <v>0</v>
      </c>
      <c r="R569" s="34">
        <f>L569+O569</f>
        <v>2705</v>
      </c>
      <c r="S569" s="89"/>
      <c r="T569" s="89"/>
      <c r="U569" s="89"/>
      <c r="V569" s="34">
        <f>P569+S569</f>
        <v>2705</v>
      </c>
      <c r="W569" s="34">
        <f>Q569+T569</f>
        <v>0</v>
      </c>
      <c r="X569" s="34">
        <f>R569+U569</f>
        <v>2705</v>
      </c>
      <c r="Y569" s="89"/>
      <c r="Z569" s="89"/>
      <c r="AA569" s="89"/>
      <c r="AB569" s="34">
        <f>V569+Y569</f>
        <v>2705</v>
      </c>
      <c r="AC569" s="34">
        <f>W569+Z569</f>
        <v>0</v>
      </c>
      <c r="AD569" s="34">
        <f>X569+AA569</f>
        <v>2705</v>
      </c>
      <c r="AE569" s="89"/>
      <c r="AF569" s="89"/>
      <c r="AG569" s="89"/>
      <c r="AH569" s="34">
        <f>AB569+AE569</f>
        <v>2705</v>
      </c>
      <c r="AI569" s="34">
        <f>AC569+AF569</f>
        <v>0</v>
      </c>
      <c r="AJ569" s="34">
        <f>AD569+AG569</f>
        <v>2705</v>
      </c>
      <c r="AK569" s="118"/>
      <c r="AL569" s="118"/>
      <c r="AM569" s="118"/>
      <c r="AN569" s="34">
        <f>AH569+AK569</f>
        <v>2705</v>
      </c>
      <c r="AO569" s="34">
        <f>AI569+AL569</f>
        <v>0</v>
      </c>
      <c r="AP569" s="34">
        <f>AJ569+AM569</f>
        <v>2705</v>
      </c>
      <c r="AQ569" s="118"/>
      <c r="AR569" s="118"/>
      <c r="AS569" s="118"/>
      <c r="AT569" s="34">
        <f>AN569+AQ569</f>
        <v>2705</v>
      </c>
      <c r="AU569" s="34">
        <f>AO569+AR569</f>
        <v>0</v>
      </c>
      <c r="AV569" s="34">
        <f>AP569+AS569</f>
        <v>2705</v>
      </c>
    </row>
    <row r="570" spans="1:48" s="9" customFormat="1" ht="16.5">
      <c r="A570" s="31" t="s">
        <v>77</v>
      </c>
      <c r="B570" s="32" t="s">
        <v>54</v>
      </c>
      <c r="C570" s="32" t="s">
        <v>60</v>
      </c>
      <c r="D570" s="43" t="s">
        <v>302</v>
      </c>
      <c r="E570" s="32"/>
      <c r="F570" s="34">
        <f t="shared" ref="F570:U572" si="929">F571</f>
        <v>90</v>
      </c>
      <c r="G570" s="34">
        <f t="shared" si="929"/>
        <v>90</v>
      </c>
      <c r="H570" s="34">
        <f t="shared" si="929"/>
        <v>0</v>
      </c>
      <c r="I570" s="34">
        <f t="shared" si="929"/>
        <v>0</v>
      </c>
      <c r="J570" s="34">
        <f t="shared" si="929"/>
        <v>90</v>
      </c>
      <c r="K570" s="34"/>
      <c r="L570" s="34">
        <f t="shared" si="929"/>
        <v>90</v>
      </c>
      <c r="M570" s="34">
        <f t="shared" si="929"/>
        <v>0</v>
      </c>
      <c r="N570" s="34">
        <f t="shared" si="929"/>
        <v>0</v>
      </c>
      <c r="O570" s="34">
        <f t="shared" si="929"/>
        <v>0</v>
      </c>
      <c r="P570" s="34">
        <f t="shared" si="929"/>
        <v>90</v>
      </c>
      <c r="Q570" s="34">
        <f t="shared" si="929"/>
        <v>0</v>
      </c>
      <c r="R570" s="34">
        <f t="shared" si="929"/>
        <v>90</v>
      </c>
      <c r="S570" s="34">
        <f t="shared" si="929"/>
        <v>0</v>
      </c>
      <c r="T570" s="34">
        <f t="shared" si="929"/>
        <v>0</v>
      </c>
      <c r="U570" s="34">
        <f t="shared" si="929"/>
        <v>0</v>
      </c>
      <c r="V570" s="34">
        <f t="shared" ref="S570:AH572" si="930">V571</f>
        <v>90</v>
      </c>
      <c r="W570" s="34">
        <f t="shared" si="930"/>
        <v>0</v>
      </c>
      <c r="X570" s="34">
        <f t="shared" si="930"/>
        <v>90</v>
      </c>
      <c r="Y570" s="34">
        <f t="shared" si="930"/>
        <v>0</v>
      </c>
      <c r="Z570" s="34">
        <f t="shared" si="930"/>
        <v>0</v>
      </c>
      <c r="AA570" s="34">
        <f t="shared" si="930"/>
        <v>0</v>
      </c>
      <c r="AB570" s="34">
        <f t="shared" si="930"/>
        <v>90</v>
      </c>
      <c r="AC570" s="34">
        <f t="shared" si="930"/>
        <v>0</v>
      </c>
      <c r="AD570" s="34">
        <f t="shared" si="930"/>
        <v>90</v>
      </c>
      <c r="AE570" s="34">
        <f t="shared" si="930"/>
        <v>0</v>
      </c>
      <c r="AF570" s="34">
        <f t="shared" si="930"/>
        <v>0</v>
      </c>
      <c r="AG570" s="34">
        <f t="shared" si="930"/>
        <v>0</v>
      </c>
      <c r="AH570" s="34">
        <f t="shared" si="930"/>
        <v>90</v>
      </c>
      <c r="AI570" s="34">
        <f t="shared" ref="AH570:AV572" si="931">AI571</f>
        <v>0</v>
      </c>
      <c r="AJ570" s="34">
        <f t="shared" si="931"/>
        <v>90</v>
      </c>
      <c r="AK570" s="108">
        <f t="shared" si="931"/>
        <v>0</v>
      </c>
      <c r="AL570" s="108">
        <f t="shared" si="931"/>
        <v>0</v>
      </c>
      <c r="AM570" s="108">
        <f t="shared" si="931"/>
        <v>0</v>
      </c>
      <c r="AN570" s="34">
        <f t="shared" si="931"/>
        <v>90</v>
      </c>
      <c r="AO570" s="34">
        <f t="shared" si="931"/>
        <v>0</v>
      </c>
      <c r="AP570" s="34">
        <f t="shared" si="931"/>
        <v>90</v>
      </c>
      <c r="AQ570" s="108">
        <f t="shared" si="931"/>
        <v>0</v>
      </c>
      <c r="AR570" s="108">
        <f t="shared" si="931"/>
        <v>0</v>
      </c>
      <c r="AS570" s="108">
        <f t="shared" si="931"/>
        <v>0</v>
      </c>
      <c r="AT570" s="34">
        <f t="shared" si="931"/>
        <v>90</v>
      </c>
      <c r="AU570" s="34">
        <f t="shared" si="931"/>
        <v>0</v>
      </c>
      <c r="AV570" s="34">
        <f t="shared" si="931"/>
        <v>90</v>
      </c>
    </row>
    <row r="571" spans="1:48" s="9" customFormat="1" ht="49.5">
      <c r="A571" s="31" t="s">
        <v>155</v>
      </c>
      <c r="B571" s="32" t="s">
        <v>54</v>
      </c>
      <c r="C571" s="32" t="s">
        <v>60</v>
      </c>
      <c r="D571" s="43" t="s">
        <v>316</v>
      </c>
      <c r="E571" s="32"/>
      <c r="F571" s="34">
        <f t="shared" si="929"/>
        <v>90</v>
      </c>
      <c r="G571" s="34">
        <f t="shared" si="929"/>
        <v>90</v>
      </c>
      <c r="H571" s="34">
        <f t="shared" si="929"/>
        <v>0</v>
      </c>
      <c r="I571" s="34">
        <f t="shared" si="929"/>
        <v>0</v>
      </c>
      <c r="J571" s="34">
        <f t="shared" si="929"/>
        <v>90</v>
      </c>
      <c r="K571" s="34"/>
      <c r="L571" s="34">
        <f t="shared" si="929"/>
        <v>90</v>
      </c>
      <c r="M571" s="34">
        <f t="shared" si="929"/>
        <v>0</v>
      </c>
      <c r="N571" s="34">
        <f t="shared" si="929"/>
        <v>0</v>
      </c>
      <c r="O571" s="34">
        <f t="shared" si="929"/>
        <v>0</v>
      </c>
      <c r="P571" s="34">
        <f t="shared" si="929"/>
        <v>90</v>
      </c>
      <c r="Q571" s="34">
        <f t="shared" si="929"/>
        <v>0</v>
      </c>
      <c r="R571" s="34">
        <f t="shared" si="929"/>
        <v>90</v>
      </c>
      <c r="S571" s="34">
        <f t="shared" si="930"/>
        <v>0</v>
      </c>
      <c r="T571" s="34">
        <f t="shared" si="930"/>
        <v>0</v>
      </c>
      <c r="U571" s="34">
        <f t="shared" si="930"/>
        <v>0</v>
      </c>
      <c r="V571" s="34">
        <f t="shared" si="930"/>
        <v>90</v>
      </c>
      <c r="W571" s="34">
        <f t="shared" si="930"/>
        <v>0</v>
      </c>
      <c r="X571" s="34">
        <f t="shared" si="930"/>
        <v>90</v>
      </c>
      <c r="Y571" s="34">
        <f t="shared" si="930"/>
        <v>0</v>
      </c>
      <c r="Z571" s="34">
        <f t="shared" si="930"/>
        <v>0</v>
      </c>
      <c r="AA571" s="34">
        <f t="shared" si="930"/>
        <v>0</v>
      </c>
      <c r="AB571" s="34">
        <f t="shared" si="930"/>
        <v>90</v>
      </c>
      <c r="AC571" s="34">
        <f t="shared" si="930"/>
        <v>0</v>
      </c>
      <c r="AD571" s="34">
        <f t="shared" si="930"/>
        <v>90</v>
      </c>
      <c r="AE571" s="34">
        <f t="shared" si="930"/>
        <v>0</v>
      </c>
      <c r="AF571" s="34">
        <f t="shared" si="930"/>
        <v>0</v>
      </c>
      <c r="AG571" s="34">
        <f t="shared" si="930"/>
        <v>0</v>
      </c>
      <c r="AH571" s="34">
        <f t="shared" si="931"/>
        <v>90</v>
      </c>
      <c r="AI571" s="34">
        <f t="shared" si="931"/>
        <v>0</v>
      </c>
      <c r="AJ571" s="34">
        <f t="shared" si="931"/>
        <v>90</v>
      </c>
      <c r="AK571" s="108">
        <f t="shared" si="931"/>
        <v>0</v>
      </c>
      <c r="AL571" s="108">
        <f t="shared" si="931"/>
        <v>0</v>
      </c>
      <c r="AM571" s="108">
        <f t="shared" si="931"/>
        <v>0</v>
      </c>
      <c r="AN571" s="34">
        <f t="shared" si="931"/>
        <v>90</v>
      </c>
      <c r="AO571" s="34">
        <f t="shared" si="931"/>
        <v>0</v>
      </c>
      <c r="AP571" s="34">
        <f t="shared" si="931"/>
        <v>90</v>
      </c>
      <c r="AQ571" s="108">
        <f t="shared" si="931"/>
        <v>0</v>
      </c>
      <c r="AR571" s="108">
        <f t="shared" si="931"/>
        <v>0</v>
      </c>
      <c r="AS571" s="108">
        <f t="shared" si="931"/>
        <v>0</v>
      </c>
      <c r="AT571" s="34">
        <f t="shared" si="931"/>
        <v>90</v>
      </c>
      <c r="AU571" s="34">
        <f t="shared" si="931"/>
        <v>0</v>
      </c>
      <c r="AV571" s="34">
        <f t="shared" si="931"/>
        <v>90</v>
      </c>
    </row>
    <row r="572" spans="1:48" s="9" customFormat="1" ht="49.5">
      <c r="A572" s="31" t="s">
        <v>82</v>
      </c>
      <c r="B572" s="32" t="s">
        <v>54</v>
      </c>
      <c r="C572" s="32" t="s">
        <v>60</v>
      </c>
      <c r="D572" s="43" t="s">
        <v>316</v>
      </c>
      <c r="E572" s="32" t="s">
        <v>83</v>
      </c>
      <c r="F572" s="34">
        <f t="shared" si="929"/>
        <v>90</v>
      </c>
      <c r="G572" s="34">
        <f t="shared" si="929"/>
        <v>90</v>
      </c>
      <c r="H572" s="34">
        <f t="shared" si="929"/>
        <v>0</v>
      </c>
      <c r="I572" s="34">
        <f t="shared" si="929"/>
        <v>0</v>
      </c>
      <c r="J572" s="34">
        <f t="shared" si="929"/>
        <v>90</v>
      </c>
      <c r="K572" s="34"/>
      <c r="L572" s="34">
        <f t="shared" si="929"/>
        <v>90</v>
      </c>
      <c r="M572" s="34">
        <f t="shared" si="929"/>
        <v>0</v>
      </c>
      <c r="N572" s="34">
        <f t="shared" si="929"/>
        <v>0</v>
      </c>
      <c r="O572" s="34">
        <f t="shared" si="929"/>
        <v>0</v>
      </c>
      <c r="P572" s="34">
        <f t="shared" si="929"/>
        <v>90</v>
      </c>
      <c r="Q572" s="34">
        <f t="shared" si="929"/>
        <v>0</v>
      </c>
      <c r="R572" s="34">
        <f t="shared" si="929"/>
        <v>90</v>
      </c>
      <c r="S572" s="34">
        <f t="shared" si="930"/>
        <v>0</v>
      </c>
      <c r="T572" s="34">
        <f t="shared" si="930"/>
        <v>0</v>
      </c>
      <c r="U572" s="34">
        <f t="shared" si="930"/>
        <v>0</v>
      </c>
      <c r="V572" s="34">
        <f t="shared" si="930"/>
        <v>90</v>
      </c>
      <c r="W572" s="34">
        <f t="shared" si="930"/>
        <v>0</v>
      </c>
      <c r="X572" s="34">
        <f t="shared" si="930"/>
        <v>90</v>
      </c>
      <c r="Y572" s="34">
        <f t="shared" si="930"/>
        <v>0</v>
      </c>
      <c r="Z572" s="34">
        <f t="shared" si="930"/>
        <v>0</v>
      </c>
      <c r="AA572" s="34">
        <f t="shared" si="930"/>
        <v>0</v>
      </c>
      <c r="AB572" s="34">
        <f t="shared" si="930"/>
        <v>90</v>
      </c>
      <c r="AC572" s="34">
        <f t="shared" si="930"/>
        <v>0</v>
      </c>
      <c r="AD572" s="34">
        <f t="shared" si="930"/>
        <v>90</v>
      </c>
      <c r="AE572" s="34">
        <f t="shared" si="930"/>
        <v>0</v>
      </c>
      <c r="AF572" s="34">
        <f t="shared" si="930"/>
        <v>0</v>
      </c>
      <c r="AG572" s="34">
        <f t="shared" si="930"/>
        <v>0</v>
      </c>
      <c r="AH572" s="34">
        <f t="shared" si="931"/>
        <v>90</v>
      </c>
      <c r="AI572" s="34">
        <f t="shared" si="931"/>
        <v>0</v>
      </c>
      <c r="AJ572" s="34">
        <f t="shared" si="931"/>
        <v>90</v>
      </c>
      <c r="AK572" s="108">
        <f t="shared" si="931"/>
        <v>0</v>
      </c>
      <c r="AL572" s="108">
        <f t="shared" si="931"/>
        <v>0</v>
      </c>
      <c r="AM572" s="108">
        <f t="shared" si="931"/>
        <v>0</v>
      </c>
      <c r="AN572" s="34">
        <f t="shared" si="931"/>
        <v>90</v>
      </c>
      <c r="AO572" s="34">
        <f t="shared" si="931"/>
        <v>0</v>
      </c>
      <c r="AP572" s="34">
        <f t="shared" si="931"/>
        <v>90</v>
      </c>
      <c r="AQ572" s="108">
        <f t="shared" si="931"/>
        <v>0</v>
      </c>
      <c r="AR572" s="108">
        <f t="shared" si="931"/>
        <v>0</v>
      </c>
      <c r="AS572" s="108">
        <f t="shared" si="931"/>
        <v>0</v>
      </c>
      <c r="AT572" s="34">
        <f t="shared" si="931"/>
        <v>90</v>
      </c>
      <c r="AU572" s="34">
        <f t="shared" si="931"/>
        <v>0</v>
      </c>
      <c r="AV572" s="34">
        <f t="shared" si="931"/>
        <v>90</v>
      </c>
    </row>
    <row r="573" spans="1:48" s="9" customFormat="1" ht="16.5">
      <c r="A573" s="31" t="s">
        <v>184</v>
      </c>
      <c r="B573" s="32" t="s">
        <v>54</v>
      </c>
      <c r="C573" s="32" t="s">
        <v>60</v>
      </c>
      <c r="D573" s="43" t="s">
        <v>316</v>
      </c>
      <c r="E573" s="32" t="s">
        <v>183</v>
      </c>
      <c r="F573" s="34">
        <v>90</v>
      </c>
      <c r="G573" s="34">
        <v>90</v>
      </c>
      <c r="H573" s="34"/>
      <c r="I573" s="34"/>
      <c r="J573" s="34">
        <f>F573+H573</f>
        <v>90</v>
      </c>
      <c r="K573" s="34"/>
      <c r="L573" s="34">
        <f>G573+I573</f>
        <v>90</v>
      </c>
      <c r="M573" s="89"/>
      <c r="N573" s="89"/>
      <c r="O573" s="89"/>
      <c r="P573" s="34">
        <f>J573+M573</f>
        <v>90</v>
      </c>
      <c r="Q573" s="34">
        <f>K573+N573</f>
        <v>0</v>
      </c>
      <c r="R573" s="34">
        <f>L573+O573</f>
        <v>90</v>
      </c>
      <c r="S573" s="89"/>
      <c r="T573" s="89"/>
      <c r="U573" s="89"/>
      <c r="V573" s="34">
        <f>P573+S573</f>
        <v>90</v>
      </c>
      <c r="W573" s="34">
        <f>Q573+T573</f>
        <v>0</v>
      </c>
      <c r="X573" s="34">
        <f>R573+U573</f>
        <v>90</v>
      </c>
      <c r="Y573" s="89"/>
      <c r="Z573" s="89"/>
      <c r="AA573" s="89"/>
      <c r="AB573" s="34">
        <f>V573+Y573</f>
        <v>90</v>
      </c>
      <c r="AC573" s="34">
        <f>W573+Z573</f>
        <v>0</v>
      </c>
      <c r="AD573" s="34">
        <f>X573+AA573</f>
        <v>90</v>
      </c>
      <c r="AE573" s="89"/>
      <c r="AF573" s="89"/>
      <c r="AG573" s="89"/>
      <c r="AH573" s="34">
        <f>AB573+AE573</f>
        <v>90</v>
      </c>
      <c r="AI573" s="34">
        <f>AC573+AF573</f>
        <v>0</v>
      </c>
      <c r="AJ573" s="34">
        <f>AD573+AG573</f>
        <v>90</v>
      </c>
      <c r="AK573" s="118"/>
      <c r="AL573" s="118"/>
      <c r="AM573" s="118"/>
      <c r="AN573" s="34">
        <f>AH573+AK573</f>
        <v>90</v>
      </c>
      <c r="AO573" s="34">
        <f>AI573+AL573</f>
        <v>0</v>
      </c>
      <c r="AP573" s="34">
        <f>AJ573+AM573</f>
        <v>90</v>
      </c>
      <c r="AQ573" s="118"/>
      <c r="AR573" s="118"/>
      <c r="AS573" s="118"/>
      <c r="AT573" s="34">
        <f>AN573+AQ573</f>
        <v>90</v>
      </c>
      <c r="AU573" s="34">
        <f>AO573+AR573</f>
        <v>0</v>
      </c>
      <c r="AV573" s="34">
        <f>AP573+AS573</f>
        <v>90</v>
      </c>
    </row>
    <row r="574" spans="1:48" s="11" customFormat="1" ht="16.5">
      <c r="A574" s="31"/>
      <c r="B574" s="32"/>
      <c r="C574" s="32"/>
      <c r="D574" s="43"/>
      <c r="E574" s="32"/>
      <c r="F574" s="91"/>
      <c r="G574" s="91"/>
      <c r="H574" s="91"/>
      <c r="I574" s="91"/>
      <c r="J574" s="91"/>
      <c r="K574" s="91"/>
      <c r="L574" s="91"/>
      <c r="M574" s="91"/>
      <c r="N574" s="91"/>
      <c r="O574" s="91"/>
      <c r="P574" s="91"/>
      <c r="Q574" s="91"/>
      <c r="R574" s="91"/>
      <c r="S574" s="91"/>
      <c r="T574" s="91"/>
      <c r="U574" s="91"/>
      <c r="V574" s="91"/>
      <c r="W574" s="91"/>
      <c r="X574" s="91"/>
      <c r="Y574" s="91"/>
      <c r="Z574" s="91"/>
      <c r="AA574" s="91"/>
      <c r="AB574" s="91"/>
      <c r="AC574" s="91"/>
      <c r="AD574" s="91"/>
      <c r="AE574" s="91"/>
      <c r="AF574" s="91"/>
      <c r="AG574" s="91"/>
      <c r="AH574" s="91"/>
      <c r="AI574" s="91"/>
      <c r="AJ574" s="91"/>
      <c r="AK574" s="138"/>
      <c r="AL574" s="138"/>
      <c r="AM574" s="138"/>
      <c r="AN574" s="91"/>
      <c r="AO574" s="91"/>
      <c r="AP574" s="91"/>
      <c r="AQ574" s="138"/>
      <c r="AR574" s="138"/>
      <c r="AS574" s="138"/>
      <c r="AT574" s="91"/>
      <c r="AU574" s="91"/>
      <c r="AV574" s="91"/>
    </row>
    <row r="575" spans="1:48" s="11" customFormat="1" ht="18.75">
      <c r="A575" s="38" t="s">
        <v>549</v>
      </c>
      <c r="B575" s="28" t="s">
        <v>54</v>
      </c>
      <c r="C575" s="28" t="s">
        <v>58</v>
      </c>
      <c r="D575" s="39"/>
      <c r="E575" s="28"/>
      <c r="F575" s="40">
        <f>F576+F585</f>
        <v>58484</v>
      </c>
      <c r="G575" s="40">
        <f>G576+G585</f>
        <v>58717</v>
      </c>
      <c r="H575" s="40">
        <f>H576+H585</f>
        <v>0</v>
      </c>
      <c r="I575" s="40">
        <f>I576+I585</f>
        <v>0</v>
      </c>
      <c r="J575" s="40">
        <f>J576+J585</f>
        <v>58484</v>
      </c>
      <c r="K575" s="40"/>
      <c r="L575" s="40">
        <f>L576+L585</f>
        <v>58717</v>
      </c>
      <c r="M575" s="40">
        <f t="shared" ref="M575:R575" si="932">M576+M585</f>
        <v>0</v>
      </c>
      <c r="N575" s="40">
        <f t="shared" si="932"/>
        <v>0</v>
      </c>
      <c r="O575" s="40">
        <f t="shared" si="932"/>
        <v>0</v>
      </c>
      <c r="P575" s="40">
        <f t="shared" si="932"/>
        <v>58484</v>
      </c>
      <c r="Q575" s="40">
        <f t="shared" si="932"/>
        <v>0</v>
      </c>
      <c r="R575" s="40">
        <f t="shared" si="932"/>
        <v>58717</v>
      </c>
      <c r="S575" s="40">
        <f t="shared" ref="S575:X575" si="933">S576+S585</f>
        <v>0</v>
      </c>
      <c r="T575" s="40">
        <f t="shared" si="933"/>
        <v>0</v>
      </c>
      <c r="U575" s="40">
        <f t="shared" si="933"/>
        <v>0</v>
      </c>
      <c r="V575" s="40">
        <f t="shared" si="933"/>
        <v>58484</v>
      </c>
      <c r="W575" s="40">
        <f t="shared" si="933"/>
        <v>0</v>
      </c>
      <c r="X575" s="40">
        <f t="shared" si="933"/>
        <v>58717</v>
      </c>
      <c r="Y575" s="40">
        <f t="shared" ref="Y575:AD575" si="934">Y576+Y585</f>
        <v>0</v>
      </c>
      <c r="Z575" s="40">
        <f t="shared" si="934"/>
        <v>0</v>
      </c>
      <c r="AA575" s="40">
        <f t="shared" si="934"/>
        <v>0</v>
      </c>
      <c r="AB575" s="40">
        <f t="shared" si="934"/>
        <v>58484</v>
      </c>
      <c r="AC575" s="40">
        <f t="shared" si="934"/>
        <v>0</v>
      </c>
      <c r="AD575" s="40">
        <f t="shared" si="934"/>
        <v>58717</v>
      </c>
      <c r="AE575" s="40">
        <f t="shared" ref="AE575:AJ575" si="935">AE576+AE585</f>
        <v>0</v>
      </c>
      <c r="AF575" s="40">
        <f t="shared" si="935"/>
        <v>0</v>
      </c>
      <c r="AG575" s="40">
        <f t="shared" si="935"/>
        <v>0</v>
      </c>
      <c r="AH575" s="40">
        <f t="shared" si="935"/>
        <v>58484</v>
      </c>
      <c r="AI575" s="40">
        <f t="shared" si="935"/>
        <v>0</v>
      </c>
      <c r="AJ575" s="40">
        <f t="shared" si="935"/>
        <v>58717</v>
      </c>
      <c r="AK575" s="127">
        <f t="shared" ref="AK575:AP575" si="936">AK576+AK585</f>
        <v>0</v>
      </c>
      <c r="AL575" s="127">
        <f t="shared" si="936"/>
        <v>0</v>
      </c>
      <c r="AM575" s="127">
        <f t="shared" si="936"/>
        <v>0</v>
      </c>
      <c r="AN575" s="40">
        <f t="shared" si="936"/>
        <v>58484</v>
      </c>
      <c r="AO575" s="40">
        <f t="shared" si="936"/>
        <v>0</v>
      </c>
      <c r="AP575" s="40">
        <f t="shared" si="936"/>
        <v>58717</v>
      </c>
      <c r="AQ575" s="127">
        <f t="shared" ref="AQ575:AV575" si="937">AQ576+AQ585</f>
        <v>0</v>
      </c>
      <c r="AR575" s="127">
        <f t="shared" si="937"/>
        <v>0</v>
      </c>
      <c r="AS575" s="127">
        <f t="shared" si="937"/>
        <v>0</v>
      </c>
      <c r="AT575" s="40">
        <f t="shared" si="937"/>
        <v>58484</v>
      </c>
      <c r="AU575" s="40">
        <f t="shared" si="937"/>
        <v>0</v>
      </c>
      <c r="AV575" s="40">
        <f t="shared" si="937"/>
        <v>58717</v>
      </c>
    </row>
    <row r="576" spans="1:48" s="11" customFormat="1" ht="34.5">
      <c r="A576" s="35" t="s">
        <v>156</v>
      </c>
      <c r="B576" s="32" t="s">
        <v>54</v>
      </c>
      <c r="C576" s="32" t="s">
        <v>58</v>
      </c>
      <c r="D576" s="43" t="s">
        <v>284</v>
      </c>
      <c r="E576" s="28"/>
      <c r="F576" s="70">
        <f t="shared" ref="F576:G576" si="938">F577+F581</f>
        <v>58484</v>
      </c>
      <c r="G576" s="70">
        <f t="shared" si="938"/>
        <v>0</v>
      </c>
      <c r="H576" s="70">
        <f t="shared" ref="H576:L576" si="939">H577+H581</f>
        <v>0</v>
      </c>
      <c r="I576" s="70">
        <f t="shared" si="939"/>
        <v>0</v>
      </c>
      <c r="J576" s="70">
        <f t="shared" si="939"/>
        <v>58484</v>
      </c>
      <c r="K576" s="70"/>
      <c r="L576" s="70">
        <f t="shared" si="939"/>
        <v>0</v>
      </c>
      <c r="M576" s="70">
        <f t="shared" ref="M576:R576" si="940">M577+M581</f>
        <v>0</v>
      </c>
      <c r="N576" s="70">
        <f t="shared" si="940"/>
        <v>0</v>
      </c>
      <c r="O576" s="70">
        <f t="shared" si="940"/>
        <v>0</v>
      </c>
      <c r="P576" s="70">
        <f t="shared" si="940"/>
        <v>58484</v>
      </c>
      <c r="Q576" s="70">
        <f t="shared" si="940"/>
        <v>0</v>
      </c>
      <c r="R576" s="70">
        <f t="shared" si="940"/>
        <v>0</v>
      </c>
      <c r="S576" s="70">
        <f t="shared" ref="S576:X576" si="941">S577+S581</f>
        <v>0</v>
      </c>
      <c r="T576" s="70">
        <f t="shared" si="941"/>
        <v>0</v>
      </c>
      <c r="U576" s="70">
        <f t="shared" si="941"/>
        <v>0</v>
      </c>
      <c r="V576" s="70">
        <f t="shared" si="941"/>
        <v>58484</v>
      </c>
      <c r="W576" s="70">
        <f t="shared" si="941"/>
        <v>0</v>
      </c>
      <c r="X576" s="70">
        <f t="shared" si="941"/>
        <v>0</v>
      </c>
      <c r="Y576" s="70">
        <f t="shared" ref="Y576:AD576" si="942">Y577+Y581</f>
        <v>0</v>
      </c>
      <c r="Z576" s="70">
        <f t="shared" si="942"/>
        <v>0</v>
      </c>
      <c r="AA576" s="70">
        <f t="shared" si="942"/>
        <v>0</v>
      </c>
      <c r="AB576" s="70">
        <f t="shared" si="942"/>
        <v>58484</v>
      </c>
      <c r="AC576" s="70">
        <f t="shared" si="942"/>
        <v>0</v>
      </c>
      <c r="AD576" s="70">
        <f t="shared" si="942"/>
        <v>0</v>
      </c>
      <c r="AE576" s="70">
        <f t="shared" ref="AE576:AJ576" si="943">AE577+AE581</f>
        <v>0</v>
      </c>
      <c r="AF576" s="70">
        <f t="shared" si="943"/>
        <v>0</v>
      </c>
      <c r="AG576" s="70">
        <f t="shared" si="943"/>
        <v>0</v>
      </c>
      <c r="AH576" s="70">
        <f t="shared" si="943"/>
        <v>58484</v>
      </c>
      <c r="AI576" s="70">
        <f t="shared" si="943"/>
        <v>0</v>
      </c>
      <c r="AJ576" s="70">
        <f t="shared" si="943"/>
        <v>0</v>
      </c>
      <c r="AK576" s="128">
        <f t="shared" ref="AK576:AP576" si="944">AK577+AK581</f>
        <v>0</v>
      </c>
      <c r="AL576" s="128">
        <f t="shared" si="944"/>
        <v>0</v>
      </c>
      <c r="AM576" s="128">
        <f t="shared" si="944"/>
        <v>0</v>
      </c>
      <c r="AN576" s="70">
        <f t="shared" si="944"/>
        <v>58484</v>
      </c>
      <c r="AO576" s="70">
        <f t="shared" si="944"/>
        <v>0</v>
      </c>
      <c r="AP576" s="70">
        <f t="shared" si="944"/>
        <v>0</v>
      </c>
      <c r="AQ576" s="128">
        <f t="shared" ref="AQ576:AV576" si="945">AQ577+AQ581</f>
        <v>0</v>
      </c>
      <c r="AR576" s="128">
        <f t="shared" si="945"/>
        <v>0</v>
      </c>
      <c r="AS576" s="128">
        <f t="shared" si="945"/>
        <v>0</v>
      </c>
      <c r="AT576" s="70">
        <f t="shared" si="945"/>
        <v>58484</v>
      </c>
      <c r="AU576" s="70">
        <f t="shared" si="945"/>
        <v>0</v>
      </c>
      <c r="AV576" s="70">
        <f t="shared" si="945"/>
        <v>0</v>
      </c>
    </row>
    <row r="577" spans="1:48" s="11" customFormat="1" ht="33" customHeight="1">
      <c r="A577" s="72" t="s">
        <v>218</v>
      </c>
      <c r="B577" s="32" t="s">
        <v>54</v>
      </c>
      <c r="C577" s="32" t="s">
        <v>58</v>
      </c>
      <c r="D577" s="43" t="s">
        <v>285</v>
      </c>
      <c r="E577" s="28"/>
      <c r="F577" s="70">
        <f t="shared" ref="F577:U579" si="946">F578</f>
        <v>56749</v>
      </c>
      <c r="G577" s="70">
        <f t="shared" si="946"/>
        <v>0</v>
      </c>
      <c r="H577" s="70">
        <f t="shared" si="946"/>
        <v>0</v>
      </c>
      <c r="I577" s="70">
        <f t="shared" si="946"/>
        <v>0</v>
      </c>
      <c r="J577" s="70">
        <f t="shared" si="946"/>
        <v>56749</v>
      </c>
      <c r="K577" s="70"/>
      <c r="L577" s="70">
        <f t="shared" si="946"/>
        <v>0</v>
      </c>
      <c r="M577" s="70">
        <f t="shared" si="946"/>
        <v>0</v>
      </c>
      <c r="N577" s="70">
        <f t="shared" si="946"/>
        <v>0</v>
      </c>
      <c r="O577" s="70">
        <f t="shared" si="946"/>
        <v>0</v>
      </c>
      <c r="P577" s="70">
        <f t="shared" si="946"/>
        <v>56749</v>
      </c>
      <c r="Q577" s="70">
        <f t="shared" si="946"/>
        <v>0</v>
      </c>
      <c r="R577" s="70">
        <f t="shared" si="946"/>
        <v>0</v>
      </c>
      <c r="S577" s="70">
        <f t="shared" si="946"/>
        <v>0</v>
      </c>
      <c r="T577" s="70">
        <f t="shared" si="946"/>
        <v>0</v>
      </c>
      <c r="U577" s="70">
        <f t="shared" si="946"/>
        <v>0</v>
      </c>
      <c r="V577" s="70">
        <f t="shared" ref="S577:AH579" si="947">V578</f>
        <v>56749</v>
      </c>
      <c r="W577" s="70">
        <f t="shared" si="947"/>
        <v>0</v>
      </c>
      <c r="X577" s="70">
        <f t="shared" si="947"/>
        <v>0</v>
      </c>
      <c r="Y577" s="70">
        <f t="shared" si="947"/>
        <v>0</v>
      </c>
      <c r="Z577" s="70">
        <f t="shared" si="947"/>
        <v>0</v>
      </c>
      <c r="AA577" s="70">
        <f t="shared" si="947"/>
        <v>0</v>
      </c>
      <c r="AB577" s="70">
        <f t="shared" si="947"/>
        <v>56749</v>
      </c>
      <c r="AC577" s="70">
        <f t="shared" si="947"/>
        <v>0</v>
      </c>
      <c r="AD577" s="70">
        <f t="shared" si="947"/>
        <v>0</v>
      </c>
      <c r="AE577" s="70">
        <f t="shared" si="947"/>
        <v>0</v>
      </c>
      <c r="AF577" s="70">
        <f t="shared" si="947"/>
        <v>0</v>
      </c>
      <c r="AG577" s="70">
        <f t="shared" si="947"/>
        <v>0</v>
      </c>
      <c r="AH577" s="70">
        <f t="shared" si="947"/>
        <v>56749</v>
      </c>
      <c r="AI577" s="70">
        <f t="shared" ref="AH577:AV579" si="948">AI578</f>
        <v>0</v>
      </c>
      <c r="AJ577" s="70">
        <f t="shared" si="948"/>
        <v>0</v>
      </c>
      <c r="AK577" s="128">
        <f t="shared" si="948"/>
        <v>0</v>
      </c>
      <c r="AL577" s="128">
        <f t="shared" si="948"/>
        <v>0</v>
      </c>
      <c r="AM577" s="128">
        <f t="shared" si="948"/>
        <v>0</v>
      </c>
      <c r="AN577" s="70">
        <f t="shared" si="948"/>
        <v>56749</v>
      </c>
      <c r="AO577" s="70">
        <f t="shared" si="948"/>
        <v>0</v>
      </c>
      <c r="AP577" s="70">
        <f t="shared" si="948"/>
        <v>0</v>
      </c>
      <c r="AQ577" s="128">
        <f t="shared" si="948"/>
        <v>0</v>
      </c>
      <c r="AR577" s="128">
        <f t="shared" si="948"/>
        <v>0</v>
      </c>
      <c r="AS577" s="128">
        <f t="shared" si="948"/>
        <v>0</v>
      </c>
      <c r="AT577" s="70">
        <f t="shared" si="948"/>
        <v>56749</v>
      </c>
      <c r="AU577" s="70">
        <f t="shared" si="948"/>
        <v>0</v>
      </c>
      <c r="AV577" s="70">
        <f t="shared" si="948"/>
        <v>0</v>
      </c>
    </row>
    <row r="578" spans="1:48" s="11" customFormat="1" ht="19.5" customHeight="1">
      <c r="A578" s="31" t="s">
        <v>88</v>
      </c>
      <c r="B578" s="32" t="s">
        <v>54</v>
      </c>
      <c r="C578" s="32" t="s">
        <v>58</v>
      </c>
      <c r="D578" s="43" t="s">
        <v>289</v>
      </c>
      <c r="E578" s="28"/>
      <c r="F578" s="70">
        <f t="shared" si="946"/>
        <v>56749</v>
      </c>
      <c r="G578" s="70">
        <f t="shared" si="946"/>
        <v>0</v>
      </c>
      <c r="H578" s="70">
        <f t="shared" si="946"/>
        <v>0</v>
      </c>
      <c r="I578" s="70">
        <f t="shared" si="946"/>
        <v>0</v>
      </c>
      <c r="J578" s="70">
        <f t="shared" si="946"/>
        <v>56749</v>
      </c>
      <c r="K578" s="70"/>
      <c r="L578" s="70">
        <f t="shared" si="946"/>
        <v>0</v>
      </c>
      <c r="M578" s="70">
        <f t="shared" si="946"/>
        <v>0</v>
      </c>
      <c r="N578" s="70">
        <f t="shared" si="946"/>
        <v>0</v>
      </c>
      <c r="O578" s="70">
        <f t="shared" si="946"/>
        <v>0</v>
      </c>
      <c r="P578" s="70">
        <f t="shared" si="946"/>
        <v>56749</v>
      </c>
      <c r="Q578" s="70">
        <f t="shared" si="946"/>
        <v>0</v>
      </c>
      <c r="R578" s="70">
        <f t="shared" si="946"/>
        <v>0</v>
      </c>
      <c r="S578" s="70">
        <f t="shared" si="947"/>
        <v>0</v>
      </c>
      <c r="T578" s="70">
        <f t="shared" si="947"/>
        <v>0</v>
      </c>
      <c r="U578" s="70">
        <f t="shared" si="947"/>
        <v>0</v>
      </c>
      <c r="V578" s="70">
        <f t="shared" si="947"/>
        <v>56749</v>
      </c>
      <c r="W578" s="70">
        <f t="shared" si="947"/>
        <v>0</v>
      </c>
      <c r="X578" s="70">
        <f t="shared" si="947"/>
        <v>0</v>
      </c>
      <c r="Y578" s="70">
        <f t="shared" si="947"/>
        <v>0</v>
      </c>
      <c r="Z578" s="70">
        <f t="shared" si="947"/>
        <v>0</v>
      </c>
      <c r="AA578" s="70">
        <f t="shared" si="947"/>
        <v>0</v>
      </c>
      <c r="AB578" s="70">
        <f t="shared" si="947"/>
        <v>56749</v>
      </c>
      <c r="AC578" s="70">
        <f t="shared" si="947"/>
        <v>0</v>
      </c>
      <c r="AD578" s="70">
        <f t="shared" si="947"/>
        <v>0</v>
      </c>
      <c r="AE578" s="70">
        <f t="shared" si="947"/>
        <v>0</v>
      </c>
      <c r="AF578" s="70">
        <f t="shared" si="947"/>
        <v>0</v>
      </c>
      <c r="AG578" s="70">
        <f t="shared" si="947"/>
        <v>0</v>
      </c>
      <c r="AH578" s="70">
        <f t="shared" si="948"/>
        <v>56749</v>
      </c>
      <c r="AI578" s="70">
        <f t="shared" si="948"/>
        <v>0</v>
      </c>
      <c r="AJ578" s="70">
        <f t="shared" si="948"/>
        <v>0</v>
      </c>
      <c r="AK578" s="128">
        <f t="shared" si="948"/>
        <v>0</v>
      </c>
      <c r="AL578" s="128">
        <f t="shared" si="948"/>
        <v>0</v>
      </c>
      <c r="AM578" s="128">
        <f t="shared" si="948"/>
        <v>0</v>
      </c>
      <c r="AN578" s="70">
        <f t="shared" si="948"/>
        <v>56749</v>
      </c>
      <c r="AO578" s="70">
        <f t="shared" si="948"/>
        <v>0</v>
      </c>
      <c r="AP578" s="70">
        <f t="shared" si="948"/>
        <v>0</v>
      </c>
      <c r="AQ578" s="128">
        <f t="shared" si="948"/>
        <v>0</v>
      </c>
      <c r="AR578" s="128">
        <f t="shared" si="948"/>
        <v>0</v>
      </c>
      <c r="AS578" s="128">
        <f t="shared" si="948"/>
        <v>0</v>
      </c>
      <c r="AT578" s="70">
        <f t="shared" si="948"/>
        <v>56749</v>
      </c>
      <c r="AU578" s="70">
        <f t="shared" si="948"/>
        <v>0</v>
      </c>
      <c r="AV578" s="70">
        <f t="shared" si="948"/>
        <v>0</v>
      </c>
    </row>
    <row r="579" spans="1:48" s="11" customFormat="1" ht="49.5">
      <c r="A579" s="31" t="s">
        <v>82</v>
      </c>
      <c r="B579" s="32" t="s">
        <v>54</v>
      </c>
      <c r="C579" s="32" t="s">
        <v>58</v>
      </c>
      <c r="D579" s="43" t="s">
        <v>289</v>
      </c>
      <c r="E579" s="32" t="s">
        <v>83</v>
      </c>
      <c r="F579" s="34">
        <f t="shared" si="946"/>
        <v>56749</v>
      </c>
      <c r="G579" s="34">
        <f t="shared" si="946"/>
        <v>0</v>
      </c>
      <c r="H579" s="34">
        <f t="shared" si="946"/>
        <v>0</v>
      </c>
      <c r="I579" s="34">
        <f t="shared" si="946"/>
        <v>0</v>
      </c>
      <c r="J579" s="34">
        <f t="shared" si="946"/>
        <v>56749</v>
      </c>
      <c r="K579" s="34"/>
      <c r="L579" s="34">
        <f t="shared" si="946"/>
        <v>0</v>
      </c>
      <c r="M579" s="34">
        <f t="shared" si="946"/>
        <v>0</v>
      </c>
      <c r="N579" s="34">
        <f t="shared" si="946"/>
        <v>0</v>
      </c>
      <c r="O579" s="34">
        <f t="shared" si="946"/>
        <v>0</v>
      </c>
      <c r="P579" s="34">
        <f t="shared" si="946"/>
        <v>56749</v>
      </c>
      <c r="Q579" s="34">
        <f t="shared" si="946"/>
        <v>0</v>
      </c>
      <c r="R579" s="34">
        <f t="shared" si="946"/>
        <v>0</v>
      </c>
      <c r="S579" s="34">
        <f t="shared" si="947"/>
        <v>0</v>
      </c>
      <c r="T579" s="34">
        <f t="shared" si="947"/>
        <v>0</v>
      </c>
      <c r="U579" s="34">
        <f t="shared" si="947"/>
        <v>0</v>
      </c>
      <c r="V579" s="34">
        <f t="shared" si="947"/>
        <v>56749</v>
      </c>
      <c r="W579" s="34">
        <f t="shared" si="947"/>
        <v>0</v>
      </c>
      <c r="X579" s="34">
        <f t="shared" si="947"/>
        <v>0</v>
      </c>
      <c r="Y579" s="34">
        <f t="shared" si="947"/>
        <v>0</v>
      </c>
      <c r="Z579" s="34">
        <f t="shared" si="947"/>
        <v>0</v>
      </c>
      <c r="AA579" s="34">
        <f t="shared" si="947"/>
        <v>0</v>
      </c>
      <c r="AB579" s="34">
        <f t="shared" si="947"/>
        <v>56749</v>
      </c>
      <c r="AC579" s="34">
        <f t="shared" si="947"/>
        <v>0</v>
      </c>
      <c r="AD579" s="34">
        <f t="shared" si="947"/>
        <v>0</v>
      </c>
      <c r="AE579" s="34">
        <f t="shared" si="947"/>
        <v>0</v>
      </c>
      <c r="AF579" s="34">
        <f t="shared" si="947"/>
        <v>0</v>
      </c>
      <c r="AG579" s="34">
        <f t="shared" si="947"/>
        <v>0</v>
      </c>
      <c r="AH579" s="34">
        <f t="shared" si="948"/>
        <v>56749</v>
      </c>
      <c r="AI579" s="34">
        <f t="shared" si="948"/>
        <v>0</v>
      </c>
      <c r="AJ579" s="34">
        <f t="shared" si="948"/>
        <v>0</v>
      </c>
      <c r="AK579" s="108">
        <f t="shared" si="948"/>
        <v>0</v>
      </c>
      <c r="AL579" s="108">
        <f t="shared" si="948"/>
        <v>0</v>
      </c>
      <c r="AM579" s="108">
        <f t="shared" si="948"/>
        <v>0</v>
      </c>
      <c r="AN579" s="34">
        <f t="shared" si="948"/>
        <v>56749</v>
      </c>
      <c r="AO579" s="34">
        <f t="shared" si="948"/>
        <v>0</v>
      </c>
      <c r="AP579" s="34">
        <f t="shared" si="948"/>
        <v>0</v>
      </c>
      <c r="AQ579" s="108">
        <f t="shared" si="948"/>
        <v>0</v>
      </c>
      <c r="AR579" s="108">
        <f t="shared" si="948"/>
        <v>0</v>
      </c>
      <c r="AS579" s="108">
        <f t="shared" si="948"/>
        <v>0</v>
      </c>
      <c r="AT579" s="34">
        <f t="shared" si="948"/>
        <v>56749</v>
      </c>
      <c r="AU579" s="34">
        <f t="shared" si="948"/>
        <v>0</v>
      </c>
      <c r="AV579" s="34">
        <f t="shared" si="948"/>
        <v>0</v>
      </c>
    </row>
    <row r="580" spans="1:48" s="11" customFormat="1" ht="16.5">
      <c r="A580" s="31" t="s">
        <v>184</v>
      </c>
      <c r="B580" s="32" t="s">
        <v>54</v>
      </c>
      <c r="C580" s="32" t="s">
        <v>58</v>
      </c>
      <c r="D580" s="43" t="s">
        <v>289</v>
      </c>
      <c r="E580" s="32" t="s">
        <v>183</v>
      </c>
      <c r="F580" s="34">
        <v>56749</v>
      </c>
      <c r="G580" s="34"/>
      <c r="H580" s="34"/>
      <c r="I580" s="34"/>
      <c r="J580" s="34">
        <f>F580+H580</f>
        <v>56749</v>
      </c>
      <c r="K580" s="34"/>
      <c r="L580" s="34">
        <f>G580+I580</f>
        <v>0</v>
      </c>
      <c r="M580" s="91"/>
      <c r="N580" s="91"/>
      <c r="O580" s="91"/>
      <c r="P580" s="34">
        <f>J580+M580</f>
        <v>56749</v>
      </c>
      <c r="Q580" s="34">
        <f>K580+N580</f>
        <v>0</v>
      </c>
      <c r="R580" s="34">
        <f>L580+O580</f>
        <v>0</v>
      </c>
      <c r="S580" s="91"/>
      <c r="T580" s="91"/>
      <c r="U580" s="91"/>
      <c r="V580" s="34">
        <f>P580+S580</f>
        <v>56749</v>
      </c>
      <c r="W580" s="34">
        <f>Q580+T580</f>
        <v>0</v>
      </c>
      <c r="X580" s="34">
        <f>R580+U580</f>
        <v>0</v>
      </c>
      <c r="Y580" s="91"/>
      <c r="Z580" s="91"/>
      <c r="AA580" s="91"/>
      <c r="AB580" s="34">
        <f>V580+Y580</f>
        <v>56749</v>
      </c>
      <c r="AC580" s="34">
        <f>W580+Z580</f>
        <v>0</v>
      </c>
      <c r="AD580" s="34">
        <f>X580+AA580</f>
        <v>0</v>
      </c>
      <c r="AE580" s="91"/>
      <c r="AF580" s="91"/>
      <c r="AG580" s="91"/>
      <c r="AH580" s="34">
        <f>AB580+AE580</f>
        <v>56749</v>
      </c>
      <c r="AI580" s="34">
        <f>AC580+AF580</f>
        <v>0</v>
      </c>
      <c r="AJ580" s="34">
        <f>AD580+AG580</f>
        <v>0</v>
      </c>
      <c r="AK580" s="138"/>
      <c r="AL580" s="138"/>
      <c r="AM580" s="138"/>
      <c r="AN580" s="34">
        <f>AH580+AK580</f>
        <v>56749</v>
      </c>
      <c r="AO580" s="34">
        <f>AI580+AL580</f>
        <v>0</v>
      </c>
      <c r="AP580" s="34">
        <f>AJ580+AM580</f>
        <v>0</v>
      </c>
      <c r="AQ580" s="138"/>
      <c r="AR580" s="138"/>
      <c r="AS580" s="138"/>
      <c r="AT580" s="34">
        <f>AN580+AQ580</f>
        <v>56749</v>
      </c>
      <c r="AU580" s="34">
        <f>AO580+AR580</f>
        <v>0</v>
      </c>
      <c r="AV580" s="34">
        <f>AP580+AS580</f>
        <v>0</v>
      </c>
    </row>
    <row r="581" spans="1:48" s="11" customFormat="1" ht="21.75" customHeight="1">
      <c r="A581" s="35" t="s">
        <v>77</v>
      </c>
      <c r="B581" s="32" t="s">
        <v>54</v>
      </c>
      <c r="C581" s="32" t="s">
        <v>58</v>
      </c>
      <c r="D581" s="43" t="s">
        <v>287</v>
      </c>
      <c r="E581" s="28"/>
      <c r="F581" s="70">
        <f t="shared" ref="F581:U583" si="949">F582</f>
        <v>1735</v>
      </c>
      <c r="G581" s="70">
        <f t="shared" si="949"/>
        <v>0</v>
      </c>
      <c r="H581" s="70">
        <f t="shared" si="949"/>
        <v>0</v>
      </c>
      <c r="I581" s="70">
        <f t="shared" si="949"/>
        <v>0</v>
      </c>
      <c r="J581" s="70">
        <f t="shared" si="949"/>
        <v>1735</v>
      </c>
      <c r="K581" s="70"/>
      <c r="L581" s="70">
        <f t="shared" si="949"/>
        <v>0</v>
      </c>
      <c r="M581" s="70">
        <f t="shared" si="949"/>
        <v>0</v>
      </c>
      <c r="N581" s="70">
        <f t="shared" si="949"/>
        <v>0</v>
      </c>
      <c r="O581" s="70">
        <f t="shared" si="949"/>
        <v>0</v>
      </c>
      <c r="P581" s="70">
        <f t="shared" si="949"/>
        <v>1735</v>
      </c>
      <c r="Q581" s="70">
        <f t="shared" si="949"/>
        <v>0</v>
      </c>
      <c r="R581" s="70">
        <f t="shared" si="949"/>
        <v>0</v>
      </c>
      <c r="S581" s="70">
        <f t="shared" si="949"/>
        <v>0</v>
      </c>
      <c r="T581" s="70">
        <f t="shared" si="949"/>
        <v>0</v>
      </c>
      <c r="U581" s="70">
        <f t="shared" si="949"/>
        <v>0</v>
      </c>
      <c r="V581" s="70">
        <f t="shared" ref="S581:AH583" si="950">V582</f>
        <v>1735</v>
      </c>
      <c r="W581" s="70">
        <f t="shared" si="950"/>
        <v>0</v>
      </c>
      <c r="X581" s="70">
        <f t="shared" si="950"/>
        <v>0</v>
      </c>
      <c r="Y581" s="70">
        <f t="shared" si="950"/>
        <v>0</v>
      </c>
      <c r="Z581" s="70">
        <f t="shared" si="950"/>
        <v>0</v>
      </c>
      <c r="AA581" s="70">
        <f t="shared" si="950"/>
        <v>0</v>
      </c>
      <c r="AB581" s="70">
        <f t="shared" si="950"/>
        <v>1735</v>
      </c>
      <c r="AC581" s="70">
        <f t="shared" si="950"/>
        <v>0</v>
      </c>
      <c r="AD581" s="70">
        <f t="shared" si="950"/>
        <v>0</v>
      </c>
      <c r="AE581" s="70">
        <f t="shared" si="950"/>
        <v>0</v>
      </c>
      <c r="AF581" s="70">
        <f t="shared" si="950"/>
        <v>0</v>
      </c>
      <c r="AG581" s="70">
        <f t="shared" si="950"/>
        <v>0</v>
      </c>
      <c r="AH581" s="70">
        <f t="shared" si="950"/>
        <v>1735</v>
      </c>
      <c r="AI581" s="70">
        <f t="shared" ref="AH581:AV583" si="951">AI582</f>
        <v>0</v>
      </c>
      <c r="AJ581" s="70">
        <f t="shared" si="951"/>
        <v>0</v>
      </c>
      <c r="AK581" s="128">
        <f t="shared" si="951"/>
        <v>0</v>
      </c>
      <c r="AL581" s="128">
        <f t="shared" si="951"/>
        <v>0</v>
      </c>
      <c r="AM581" s="128">
        <f t="shared" si="951"/>
        <v>0</v>
      </c>
      <c r="AN581" s="70">
        <f t="shared" si="951"/>
        <v>1735</v>
      </c>
      <c r="AO581" s="70">
        <f t="shared" si="951"/>
        <v>0</v>
      </c>
      <c r="AP581" s="70">
        <f t="shared" si="951"/>
        <v>0</v>
      </c>
      <c r="AQ581" s="128">
        <f t="shared" si="951"/>
        <v>0</v>
      </c>
      <c r="AR581" s="128">
        <f t="shared" si="951"/>
        <v>0</v>
      </c>
      <c r="AS581" s="128">
        <f t="shared" si="951"/>
        <v>0</v>
      </c>
      <c r="AT581" s="70">
        <f t="shared" si="951"/>
        <v>1735</v>
      </c>
      <c r="AU581" s="70">
        <f t="shared" si="951"/>
        <v>0</v>
      </c>
      <c r="AV581" s="70">
        <f t="shared" si="951"/>
        <v>0</v>
      </c>
    </row>
    <row r="582" spans="1:48" s="11" customFormat="1" ht="18.75">
      <c r="A582" s="31" t="s">
        <v>89</v>
      </c>
      <c r="B582" s="32" t="s">
        <v>54</v>
      </c>
      <c r="C582" s="32" t="s">
        <v>58</v>
      </c>
      <c r="D582" s="43" t="s">
        <v>290</v>
      </c>
      <c r="E582" s="28"/>
      <c r="F582" s="70">
        <f t="shared" si="949"/>
        <v>1735</v>
      </c>
      <c r="G582" s="70">
        <f t="shared" si="949"/>
        <v>0</v>
      </c>
      <c r="H582" s="70">
        <f t="shared" si="949"/>
        <v>0</v>
      </c>
      <c r="I582" s="70">
        <f t="shared" si="949"/>
        <v>0</v>
      </c>
      <c r="J582" s="70">
        <f t="shared" si="949"/>
        <v>1735</v>
      </c>
      <c r="K582" s="70"/>
      <c r="L582" s="70">
        <f t="shared" si="949"/>
        <v>0</v>
      </c>
      <c r="M582" s="70">
        <f t="shared" si="949"/>
        <v>0</v>
      </c>
      <c r="N582" s="70">
        <f t="shared" si="949"/>
        <v>0</v>
      </c>
      <c r="O582" s="70">
        <f t="shared" si="949"/>
        <v>0</v>
      </c>
      <c r="P582" s="70">
        <f t="shared" si="949"/>
        <v>1735</v>
      </c>
      <c r="Q582" s="70">
        <f t="shared" si="949"/>
        <v>0</v>
      </c>
      <c r="R582" s="70">
        <f t="shared" si="949"/>
        <v>0</v>
      </c>
      <c r="S582" s="70">
        <f t="shared" si="950"/>
        <v>0</v>
      </c>
      <c r="T582" s="70">
        <f t="shared" si="950"/>
        <v>0</v>
      </c>
      <c r="U582" s="70">
        <f t="shared" si="950"/>
        <v>0</v>
      </c>
      <c r="V582" s="70">
        <f t="shared" si="950"/>
        <v>1735</v>
      </c>
      <c r="W582" s="70">
        <f t="shared" si="950"/>
        <v>0</v>
      </c>
      <c r="X582" s="70">
        <f t="shared" si="950"/>
        <v>0</v>
      </c>
      <c r="Y582" s="70">
        <f t="shared" si="950"/>
        <v>0</v>
      </c>
      <c r="Z582" s="70">
        <f t="shared" si="950"/>
        <v>0</v>
      </c>
      <c r="AA582" s="70">
        <f t="shared" si="950"/>
        <v>0</v>
      </c>
      <c r="AB582" s="70">
        <f t="shared" si="950"/>
        <v>1735</v>
      </c>
      <c r="AC582" s="70">
        <f t="shared" si="950"/>
        <v>0</v>
      </c>
      <c r="AD582" s="70">
        <f t="shared" si="950"/>
        <v>0</v>
      </c>
      <c r="AE582" s="70">
        <f t="shared" si="950"/>
        <v>0</v>
      </c>
      <c r="AF582" s="70">
        <f t="shared" si="950"/>
        <v>0</v>
      </c>
      <c r="AG582" s="70">
        <f t="shared" si="950"/>
        <v>0</v>
      </c>
      <c r="AH582" s="70">
        <f t="shared" si="951"/>
        <v>1735</v>
      </c>
      <c r="AI582" s="70">
        <f t="shared" si="951"/>
        <v>0</v>
      </c>
      <c r="AJ582" s="70">
        <f t="shared" si="951"/>
        <v>0</v>
      </c>
      <c r="AK582" s="128">
        <f t="shared" si="951"/>
        <v>0</v>
      </c>
      <c r="AL582" s="128">
        <f t="shared" si="951"/>
        <v>0</v>
      </c>
      <c r="AM582" s="128">
        <f t="shared" si="951"/>
        <v>0</v>
      </c>
      <c r="AN582" s="70">
        <f t="shared" si="951"/>
        <v>1735</v>
      </c>
      <c r="AO582" s="70">
        <f t="shared" si="951"/>
        <v>0</v>
      </c>
      <c r="AP582" s="70">
        <f t="shared" si="951"/>
        <v>0</v>
      </c>
      <c r="AQ582" s="128">
        <f t="shared" si="951"/>
        <v>0</v>
      </c>
      <c r="AR582" s="128">
        <f t="shared" si="951"/>
        <v>0</v>
      </c>
      <c r="AS582" s="128">
        <f t="shared" si="951"/>
        <v>0</v>
      </c>
      <c r="AT582" s="70">
        <f t="shared" si="951"/>
        <v>1735</v>
      </c>
      <c r="AU582" s="70">
        <f t="shared" si="951"/>
        <v>0</v>
      </c>
      <c r="AV582" s="70">
        <f t="shared" si="951"/>
        <v>0</v>
      </c>
    </row>
    <row r="583" spans="1:48" s="11" customFormat="1" ht="49.5">
      <c r="A583" s="35" t="s">
        <v>82</v>
      </c>
      <c r="B583" s="32" t="s">
        <v>54</v>
      </c>
      <c r="C583" s="32" t="s">
        <v>58</v>
      </c>
      <c r="D583" s="43" t="s">
        <v>290</v>
      </c>
      <c r="E583" s="32" t="s">
        <v>83</v>
      </c>
      <c r="F583" s="34">
        <f t="shared" si="949"/>
        <v>1735</v>
      </c>
      <c r="G583" s="34">
        <f t="shared" si="949"/>
        <v>0</v>
      </c>
      <c r="H583" s="34">
        <f t="shared" si="949"/>
        <v>0</v>
      </c>
      <c r="I583" s="34">
        <f t="shared" si="949"/>
        <v>0</v>
      </c>
      <c r="J583" s="34">
        <f t="shared" si="949"/>
        <v>1735</v>
      </c>
      <c r="K583" s="34"/>
      <c r="L583" s="34">
        <f t="shared" si="949"/>
        <v>0</v>
      </c>
      <c r="M583" s="34">
        <f t="shared" si="949"/>
        <v>0</v>
      </c>
      <c r="N583" s="34">
        <f t="shared" si="949"/>
        <v>0</v>
      </c>
      <c r="O583" s="34">
        <f t="shared" si="949"/>
        <v>0</v>
      </c>
      <c r="P583" s="34">
        <f t="shared" si="949"/>
        <v>1735</v>
      </c>
      <c r="Q583" s="34">
        <f t="shared" si="949"/>
        <v>0</v>
      </c>
      <c r="R583" s="34">
        <f t="shared" si="949"/>
        <v>0</v>
      </c>
      <c r="S583" s="34">
        <f t="shared" si="950"/>
        <v>0</v>
      </c>
      <c r="T583" s="34">
        <f t="shared" si="950"/>
        <v>0</v>
      </c>
      <c r="U583" s="34">
        <f t="shared" si="950"/>
        <v>0</v>
      </c>
      <c r="V583" s="34">
        <f t="shared" si="950"/>
        <v>1735</v>
      </c>
      <c r="W583" s="34">
        <f t="shared" si="950"/>
        <v>0</v>
      </c>
      <c r="X583" s="34">
        <f t="shared" si="950"/>
        <v>0</v>
      </c>
      <c r="Y583" s="34">
        <f t="shared" si="950"/>
        <v>0</v>
      </c>
      <c r="Z583" s="34">
        <f t="shared" si="950"/>
        <v>0</v>
      </c>
      <c r="AA583" s="34">
        <f t="shared" si="950"/>
        <v>0</v>
      </c>
      <c r="AB583" s="34">
        <f t="shared" si="950"/>
        <v>1735</v>
      </c>
      <c r="AC583" s="34">
        <f t="shared" si="950"/>
        <v>0</v>
      </c>
      <c r="AD583" s="34">
        <f t="shared" si="950"/>
        <v>0</v>
      </c>
      <c r="AE583" s="34">
        <f t="shared" si="950"/>
        <v>0</v>
      </c>
      <c r="AF583" s="34">
        <f t="shared" si="950"/>
        <v>0</v>
      </c>
      <c r="AG583" s="34">
        <f t="shared" si="950"/>
        <v>0</v>
      </c>
      <c r="AH583" s="34">
        <f t="shared" si="951"/>
        <v>1735</v>
      </c>
      <c r="AI583" s="34">
        <f t="shared" si="951"/>
        <v>0</v>
      </c>
      <c r="AJ583" s="34">
        <f t="shared" si="951"/>
        <v>0</v>
      </c>
      <c r="AK583" s="108">
        <f t="shared" si="951"/>
        <v>0</v>
      </c>
      <c r="AL583" s="108">
        <f t="shared" si="951"/>
        <v>0</v>
      </c>
      <c r="AM583" s="108">
        <f t="shared" si="951"/>
        <v>0</v>
      </c>
      <c r="AN583" s="34">
        <f t="shared" si="951"/>
        <v>1735</v>
      </c>
      <c r="AO583" s="34">
        <f t="shared" si="951"/>
        <v>0</v>
      </c>
      <c r="AP583" s="34">
        <f t="shared" si="951"/>
        <v>0</v>
      </c>
      <c r="AQ583" s="108">
        <f t="shared" si="951"/>
        <v>0</v>
      </c>
      <c r="AR583" s="108">
        <f t="shared" si="951"/>
        <v>0</v>
      </c>
      <c r="AS583" s="108">
        <f t="shared" si="951"/>
        <v>0</v>
      </c>
      <c r="AT583" s="34">
        <f t="shared" si="951"/>
        <v>1735</v>
      </c>
      <c r="AU583" s="34">
        <f t="shared" si="951"/>
        <v>0</v>
      </c>
      <c r="AV583" s="34">
        <f t="shared" si="951"/>
        <v>0</v>
      </c>
    </row>
    <row r="584" spans="1:48" s="11" customFormat="1" ht="16.5">
      <c r="A584" s="31" t="s">
        <v>184</v>
      </c>
      <c r="B584" s="32" t="s">
        <v>54</v>
      </c>
      <c r="C584" s="32" t="s">
        <v>58</v>
      </c>
      <c r="D584" s="43" t="s">
        <v>290</v>
      </c>
      <c r="E584" s="32" t="s">
        <v>183</v>
      </c>
      <c r="F584" s="34">
        <v>1735</v>
      </c>
      <c r="G584" s="34"/>
      <c r="H584" s="34"/>
      <c r="I584" s="34"/>
      <c r="J584" s="34">
        <f>F584+H584</f>
        <v>1735</v>
      </c>
      <c r="K584" s="34"/>
      <c r="L584" s="34">
        <f>G584+I584</f>
        <v>0</v>
      </c>
      <c r="M584" s="91"/>
      <c r="N584" s="91"/>
      <c r="O584" s="91"/>
      <c r="P584" s="34">
        <f>J584+M584</f>
        <v>1735</v>
      </c>
      <c r="Q584" s="34">
        <f>K584+N584</f>
        <v>0</v>
      </c>
      <c r="R584" s="34">
        <f>L584+O584</f>
        <v>0</v>
      </c>
      <c r="S584" s="91"/>
      <c r="T584" s="91"/>
      <c r="U584" s="91"/>
      <c r="V584" s="34">
        <f>P584+S584</f>
        <v>1735</v>
      </c>
      <c r="W584" s="34">
        <f>Q584+T584</f>
        <v>0</v>
      </c>
      <c r="X584" s="34">
        <f>R584+U584</f>
        <v>0</v>
      </c>
      <c r="Y584" s="91"/>
      <c r="Z584" s="91"/>
      <c r="AA584" s="91"/>
      <c r="AB584" s="34">
        <f>V584+Y584</f>
        <v>1735</v>
      </c>
      <c r="AC584" s="34">
        <f>W584+Z584</f>
        <v>0</v>
      </c>
      <c r="AD584" s="34">
        <f>X584+AA584</f>
        <v>0</v>
      </c>
      <c r="AE584" s="91"/>
      <c r="AF584" s="91"/>
      <c r="AG584" s="91"/>
      <c r="AH584" s="34">
        <f>AB584+AE584</f>
        <v>1735</v>
      </c>
      <c r="AI584" s="34">
        <f>AC584+AF584</f>
        <v>0</v>
      </c>
      <c r="AJ584" s="34">
        <f>AD584+AG584</f>
        <v>0</v>
      </c>
      <c r="AK584" s="138"/>
      <c r="AL584" s="138"/>
      <c r="AM584" s="138"/>
      <c r="AN584" s="34">
        <f>AH584+AK584</f>
        <v>1735</v>
      </c>
      <c r="AO584" s="34">
        <f>AI584+AL584</f>
        <v>0</v>
      </c>
      <c r="AP584" s="34">
        <f>AJ584+AM584</f>
        <v>0</v>
      </c>
      <c r="AQ584" s="138"/>
      <c r="AR584" s="138"/>
      <c r="AS584" s="138"/>
      <c r="AT584" s="34">
        <f>AN584+AQ584</f>
        <v>1735</v>
      </c>
      <c r="AU584" s="34">
        <f>AO584+AR584</f>
        <v>0</v>
      </c>
      <c r="AV584" s="34">
        <f>AP584+AS584</f>
        <v>0</v>
      </c>
    </row>
    <row r="585" spans="1:48" s="11" customFormat="1" ht="16.5">
      <c r="A585" s="31" t="s">
        <v>80</v>
      </c>
      <c r="B585" s="32" t="s">
        <v>54</v>
      </c>
      <c r="C585" s="32" t="s">
        <v>58</v>
      </c>
      <c r="D585" s="43" t="s">
        <v>248</v>
      </c>
      <c r="E585" s="32"/>
      <c r="F585" s="34">
        <f>F586+F590</f>
        <v>0</v>
      </c>
      <c r="G585" s="34">
        <f>G586+G590</f>
        <v>58717</v>
      </c>
      <c r="H585" s="34">
        <f>H586+H590</f>
        <v>0</v>
      </c>
      <c r="I585" s="34">
        <f>I586+I590</f>
        <v>0</v>
      </c>
      <c r="J585" s="34">
        <f>J586+J590</f>
        <v>0</v>
      </c>
      <c r="K585" s="34"/>
      <c r="L585" s="34">
        <f>L586+L590</f>
        <v>58717</v>
      </c>
      <c r="M585" s="34">
        <f t="shared" ref="M585:R585" si="952">M586+M590</f>
        <v>0</v>
      </c>
      <c r="N585" s="34">
        <f t="shared" si="952"/>
        <v>0</v>
      </c>
      <c r="O585" s="34">
        <f t="shared" si="952"/>
        <v>0</v>
      </c>
      <c r="P585" s="34">
        <f t="shared" si="952"/>
        <v>0</v>
      </c>
      <c r="Q585" s="34">
        <f t="shared" si="952"/>
        <v>0</v>
      </c>
      <c r="R585" s="34">
        <f t="shared" si="952"/>
        <v>58717</v>
      </c>
      <c r="S585" s="34">
        <f t="shared" ref="S585:X585" si="953">S586+S590</f>
        <v>0</v>
      </c>
      <c r="T585" s="34">
        <f t="shared" si="953"/>
        <v>0</v>
      </c>
      <c r="U585" s="34">
        <f t="shared" si="953"/>
        <v>0</v>
      </c>
      <c r="V585" s="34">
        <f t="shared" si="953"/>
        <v>0</v>
      </c>
      <c r="W585" s="34">
        <f t="shared" si="953"/>
        <v>0</v>
      </c>
      <c r="X585" s="34">
        <f t="shared" si="953"/>
        <v>58717</v>
      </c>
      <c r="Y585" s="34">
        <f t="shared" ref="Y585:AD585" si="954">Y586+Y590</f>
        <v>0</v>
      </c>
      <c r="Z585" s="34">
        <f t="shared" si="954"/>
        <v>0</v>
      </c>
      <c r="AA585" s="34">
        <f t="shared" si="954"/>
        <v>0</v>
      </c>
      <c r="AB585" s="34">
        <f t="shared" si="954"/>
        <v>0</v>
      </c>
      <c r="AC585" s="34">
        <f t="shared" si="954"/>
        <v>0</v>
      </c>
      <c r="AD585" s="34">
        <f t="shared" si="954"/>
        <v>58717</v>
      </c>
      <c r="AE585" s="34">
        <f t="shared" ref="AE585:AJ585" si="955">AE586+AE590</f>
        <v>0</v>
      </c>
      <c r="AF585" s="34">
        <f t="shared" si="955"/>
        <v>0</v>
      </c>
      <c r="AG585" s="34">
        <f t="shared" si="955"/>
        <v>0</v>
      </c>
      <c r="AH585" s="34">
        <f t="shared" si="955"/>
        <v>0</v>
      </c>
      <c r="AI585" s="34">
        <f t="shared" si="955"/>
        <v>0</v>
      </c>
      <c r="AJ585" s="34">
        <f t="shared" si="955"/>
        <v>58717</v>
      </c>
      <c r="AK585" s="108">
        <f t="shared" ref="AK585:AP585" si="956">AK586+AK590</f>
        <v>0</v>
      </c>
      <c r="AL585" s="108">
        <f t="shared" si="956"/>
        <v>0</v>
      </c>
      <c r="AM585" s="108">
        <f t="shared" si="956"/>
        <v>0</v>
      </c>
      <c r="AN585" s="34">
        <f t="shared" si="956"/>
        <v>0</v>
      </c>
      <c r="AO585" s="34">
        <f t="shared" si="956"/>
        <v>0</v>
      </c>
      <c r="AP585" s="34">
        <f t="shared" si="956"/>
        <v>58717</v>
      </c>
      <c r="AQ585" s="108">
        <f t="shared" ref="AQ585:AV585" si="957">AQ586+AQ590</f>
        <v>0</v>
      </c>
      <c r="AR585" s="108">
        <f t="shared" si="957"/>
        <v>0</v>
      </c>
      <c r="AS585" s="108">
        <f t="shared" si="957"/>
        <v>0</v>
      </c>
      <c r="AT585" s="34">
        <f t="shared" si="957"/>
        <v>0</v>
      </c>
      <c r="AU585" s="34">
        <f t="shared" si="957"/>
        <v>0</v>
      </c>
      <c r="AV585" s="34">
        <f t="shared" si="957"/>
        <v>58717</v>
      </c>
    </row>
    <row r="586" spans="1:48" s="11" customFormat="1" ht="33.75">
      <c r="A586" s="72" t="s">
        <v>218</v>
      </c>
      <c r="B586" s="32" t="s">
        <v>54</v>
      </c>
      <c r="C586" s="32" t="s">
        <v>58</v>
      </c>
      <c r="D586" s="43" t="s">
        <v>442</v>
      </c>
      <c r="E586" s="28"/>
      <c r="F586" s="34">
        <f t="shared" ref="F586:U588" si="958">F587</f>
        <v>0</v>
      </c>
      <c r="G586" s="34">
        <f t="shared" si="958"/>
        <v>56982</v>
      </c>
      <c r="H586" s="34">
        <f t="shared" si="958"/>
        <v>0</v>
      </c>
      <c r="I586" s="34">
        <f t="shared" si="958"/>
        <v>0</v>
      </c>
      <c r="J586" s="34">
        <f t="shared" si="958"/>
        <v>0</v>
      </c>
      <c r="K586" s="34"/>
      <c r="L586" s="34">
        <f t="shared" si="958"/>
        <v>56982</v>
      </c>
      <c r="M586" s="34">
        <f t="shared" si="958"/>
        <v>0</v>
      </c>
      <c r="N586" s="34">
        <f t="shared" si="958"/>
        <v>0</v>
      </c>
      <c r="O586" s="34">
        <f t="shared" si="958"/>
        <v>0</v>
      </c>
      <c r="P586" s="34">
        <f t="shared" si="958"/>
        <v>0</v>
      </c>
      <c r="Q586" s="34">
        <f t="shared" si="958"/>
        <v>0</v>
      </c>
      <c r="R586" s="34">
        <f t="shared" si="958"/>
        <v>56982</v>
      </c>
      <c r="S586" s="34">
        <f t="shared" si="958"/>
        <v>0</v>
      </c>
      <c r="T586" s="34">
        <f t="shared" si="958"/>
        <v>0</v>
      </c>
      <c r="U586" s="34">
        <f t="shared" si="958"/>
        <v>0</v>
      </c>
      <c r="V586" s="34">
        <f t="shared" ref="S586:AH588" si="959">V587</f>
        <v>0</v>
      </c>
      <c r="W586" s="34">
        <f t="shared" si="959"/>
        <v>0</v>
      </c>
      <c r="X586" s="34">
        <f t="shared" si="959"/>
        <v>56982</v>
      </c>
      <c r="Y586" s="34">
        <f t="shared" si="959"/>
        <v>0</v>
      </c>
      <c r="Z586" s="34">
        <f t="shared" si="959"/>
        <v>0</v>
      </c>
      <c r="AA586" s="34">
        <f t="shared" si="959"/>
        <v>0</v>
      </c>
      <c r="AB586" s="34">
        <f t="shared" si="959"/>
        <v>0</v>
      </c>
      <c r="AC586" s="34">
        <f t="shared" si="959"/>
        <v>0</v>
      </c>
      <c r="AD586" s="34">
        <f t="shared" si="959"/>
        <v>56982</v>
      </c>
      <c r="AE586" s="34">
        <f t="shared" si="959"/>
        <v>0</v>
      </c>
      <c r="AF586" s="34">
        <f t="shared" si="959"/>
        <v>0</v>
      </c>
      <c r="AG586" s="34">
        <f t="shared" si="959"/>
        <v>0</v>
      </c>
      <c r="AH586" s="34">
        <f t="shared" si="959"/>
        <v>0</v>
      </c>
      <c r="AI586" s="34">
        <f t="shared" ref="AH586:AV588" si="960">AI587</f>
        <v>0</v>
      </c>
      <c r="AJ586" s="34">
        <f t="shared" si="960"/>
        <v>56982</v>
      </c>
      <c r="AK586" s="108">
        <f t="shared" si="960"/>
        <v>0</v>
      </c>
      <c r="AL586" s="108">
        <f t="shared" si="960"/>
        <v>0</v>
      </c>
      <c r="AM586" s="108">
        <f t="shared" si="960"/>
        <v>0</v>
      </c>
      <c r="AN586" s="34">
        <f t="shared" si="960"/>
        <v>0</v>
      </c>
      <c r="AO586" s="34">
        <f t="shared" si="960"/>
        <v>0</v>
      </c>
      <c r="AP586" s="34">
        <f t="shared" si="960"/>
        <v>56982</v>
      </c>
      <c r="AQ586" s="108">
        <f t="shared" si="960"/>
        <v>0</v>
      </c>
      <c r="AR586" s="108">
        <f t="shared" si="960"/>
        <v>0</v>
      </c>
      <c r="AS586" s="108">
        <f t="shared" si="960"/>
        <v>0</v>
      </c>
      <c r="AT586" s="34">
        <f t="shared" si="960"/>
        <v>0</v>
      </c>
      <c r="AU586" s="34">
        <f t="shared" si="960"/>
        <v>0</v>
      </c>
      <c r="AV586" s="34">
        <f t="shared" si="960"/>
        <v>56982</v>
      </c>
    </row>
    <row r="587" spans="1:48" s="11" customFormat="1" ht="19.5" customHeight="1">
      <c r="A587" s="31" t="s">
        <v>88</v>
      </c>
      <c r="B587" s="32" t="s">
        <v>54</v>
      </c>
      <c r="C587" s="32" t="s">
        <v>58</v>
      </c>
      <c r="D587" s="43" t="s">
        <v>476</v>
      </c>
      <c r="E587" s="28"/>
      <c r="F587" s="34">
        <f t="shared" si="958"/>
        <v>0</v>
      </c>
      <c r="G587" s="34">
        <f t="shared" si="958"/>
        <v>56982</v>
      </c>
      <c r="H587" s="34">
        <f t="shared" si="958"/>
        <v>0</v>
      </c>
      <c r="I587" s="34">
        <f t="shared" si="958"/>
        <v>0</v>
      </c>
      <c r="J587" s="34">
        <f t="shared" si="958"/>
        <v>0</v>
      </c>
      <c r="K587" s="34"/>
      <c r="L587" s="34">
        <f t="shared" si="958"/>
        <v>56982</v>
      </c>
      <c r="M587" s="34">
        <f t="shared" si="958"/>
        <v>0</v>
      </c>
      <c r="N587" s="34">
        <f t="shared" si="958"/>
        <v>0</v>
      </c>
      <c r="O587" s="34">
        <f t="shared" si="958"/>
        <v>0</v>
      </c>
      <c r="P587" s="34">
        <f t="shared" si="958"/>
        <v>0</v>
      </c>
      <c r="Q587" s="34">
        <f t="shared" si="958"/>
        <v>0</v>
      </c>
      <c r="R587" s="34">
        <f t="shared" si="958"/>
        <v>56982</v>
      </c>
      <c r="S587" s="34">
        <f t="shared" si="959"/>
        <v>0</v>
      </c>
      <c r="T587" s="34">
        <f t="shared" si="959"/>
        <v>0</v>
      </c>
      <c r="U587" s="34">
        <f t="shared" si="959"/>
        <v>0</v>
      </c>
      <c r="V587" s="34">
        <f t="shared" si="959"/>
        <v>0</v>
      </c>
      <c r="W587" s="34">
        <f t="shared" si="959"/>
        <v>0</v>
      </c>
      <c r="X587" s="34">
        <f t="shared" si="959"/>
        <v>56982</v>
      </c>
      <c r="Y587" s="34">
        <f t="shared" si="959"/>
        <v>0</v>
      </c>
      <c r="Z587" s="34">
        <f t="shared" si="959"/>
        <v>0</v>
      </c>
      <c r="AA587" s="34">
        <f t="shared" si="959"/>
        <v>0</v>
      </c>
      <c r="AB587" s="34">
        <f t="shared" si="959"/>
        <v>0</v>
      </c>
      <c r="AC587" s="34">
        <f t="shared" si="959"/>
        <v>0</v>
      </c>
      <c r="AD587" s="34">
        <f t="shared" si="959"/>
        <v>56982</v>
      </c>
      <c r="AE587" s="34">
        <f t="shared" si="959"/>
        <v>0</v>
      </c>
      <c r="AF587" s="34">
        <f t="shared" si="959"/>
        <v>0</v>
      </c>
      <c r="AG587" s="34">
        <f t="shared" si="959"/>
        <v>0</v>
      </c>
      <c r="AH587" s="34">
        <f t="shared" si="960"/>
        <v>0</v>
      </c>
      <c r="AI587" s="34">
        <f t="shared" si="960"/>
        <v>0</v>
      </c>
      <c r="AJ587" s="34">
        <f t="shared" si="960"/>
        <v>56982</v>
      </c>
      <c r="AK587" s="108">
        <f t="shared" si="960"/>
        <v>0</v>
      </c>
      <c r="AL587" s="108">
        <f t="shared" si="960"/>
        <v>0</v>
      </c>
      <c r="AM587" s="108">
        <f t="shared" si="960"/>
        <v>0</v>
      </c>
      <c r="AN587" s="34">
        <f t="shared" si="960"/>
        <v>0</v>
      </c>
      <c r="AO587" s="34">
        <f t="shared" si="960"/>
        <v>0</v>
      </c>
      <c r="AP587" s="34">
        <f t="shared" si="960"/>
        <v>56982</v>
      </c>
      <c r="AQ587" s="108">
        <f t="shared" si="960"/>
        <v>0</v>
      </c>
      <c r="AR587" s="108">
        <f t="shared" si="960"/>
        <v>0</v>
      </c>
      <c r="AS587" s="108">
        <f t="shared" si="960"/>
        <v>0</v>
      </c>
      <c r="AT587" s="34">
        <f t="shared" si="960"/>
        <v>0</v>
      </c>
      <c r="AU587" s="34">
        <f t="shared" si="960"/>
        <v>0</v>
      </c>
      <c r="AV587" s="34">
        <f t="shared" si="960"/>
        <v>56982</v>
      </c>
    </row>
    <row r="588" spans="1:48" s="11" customFormat="1" ht="49.5">
      <c r="A588" s="31" t="s">
        <v>82</v>
      </c>
      <c r="B588" s="32" t="s">
        <v>54</v>
      </c>
      <c r="C588" s="32" t="s">
        <v>58</v>
      </c>
      <c r="D588" s="43" t="s">
        <v>476</v>
      </c>
      <c r="E588" s="32" t="s">
        <v>83</v>
      </c>
      <c r="F588" s="34">
        <f t="shared" si="958"/>
        <v>0</v>
      </c>
      <c r="G588" s="34">
        <f t="shared" si="958"/>
        <v>56982</v>
      </c>
      <c r="H588" s="34">
        <f t="shared" si="958"/>
        <v>0</v>
      </c>
      <c r="I588" s="34">
        <f t="shared" si="958"/>
        <v>0</v>
      </c>
      <c r="J588" s="34">
        <f t="shared" si="958"/>
        <v>0</v>
      </c>
      <c r="K588" s="34"/>
      <c r="L588" s="34">
        <f t="shared" si="958"/>
        <v>56982</v>
      </c>
      <c r="M588" s="34">
        <f t="shared" si="958"/>
        <v>0</v>
      </c>
      <c r="N588" s="34">
        <f t="shared" si="958"/>
        <v>0</v>
      </c>
      <c r="O588" s="34">
        <f t="shared" si="958"/>
        <v>0</v>
      </c>
      <c r="P588" s="34">
        <f t="shared" si="958"/>
        <v>0</v>
      </c>
      <c r="Q588" s="34">
        <f t="shared" si="958"/>
        <v>0</v>
      </c>
      <c r="R588" s="34">
        <f t="shared" si="958"/>
        <v>56982</v>
      </c>
      <c r="S588" s="34">
        <f t="shared" si="959"/>
        <v>0</v>
      </c>
      <c r="T588" s="34">
        <f t="shared" si="959"/>
        <v>0</v>
      </c>
      <c r="U588" s="34">
        <f t="shared" si="959"/>
        <v>0</v>
      </c>
      <c r="V588" s="34">
        <f t="shared" si="959"/>
        <v>0</v>
      </c>
      <c r="W588" s="34">
        <f t="shared" si="959"/>
        <v>0</v>
      </c>
      <c r="X588" s="34">
        <f t="shared" si="959"/>
        <v>56982</v>
      </c>
      <c r="Y588" s="34">
        <f t="shared" si="959"/>
        <v>0</v>
      </c>
      <c r="Z588" s="34">
        <f t="shared" si="959"/>
        <v>0</v>
      </c>
      <c r="AA588" s="34">
        <f t="shared" si="959"/>
        <v>0</v>
      </c>
      <c r="AB588" s="34">
        <f t="shared" si="959"/>
        <v>0</v>
      </c>
      <c r="AC588" s="34">
        <f t="shared" si="959"/>
        <v>0</v>
      </c>
      <c r="AD588" s="34">
        <f t="shared" si="959"/>
        <v>56982</v>
      </c>
      <c r="AE588" s="34">
        <f t="shared" si="959"/>
        <v>0</v>
      </c>
      <c r="AF588" s="34">
        <f t="shared" si="959"/>
        <v>0</v>
      </c>
      <c r="AG588" s="34">
        <f t="shared" si="959"/>
        <v>0</v>
      </c>
      <c r="AH588" s="34">
        <f t="shared" si="960"/>
        <v>0</v>
      </c>
      <c r="AI588" s="34">
        <f t="shared" si="960"/>
        <v>0</v>
      </c>
      <c r="AJ588" s="34">
        <f t="shared" si="960"/>
        <v>56982</v>
      </c>
      <c r="AK588" s="108">
        <f t="shared" si="960"/>
        <v>0</v>
      </c>
      <c r="AL588" s="108">
        <f t="shared" si="960"/>
        <v>0</v>
      </c>
      <c r="AM588" s="108">
        <f t="shared" si="960"/>
        <v>0</v>
      </c>
      <c r="AN588" s="34">
        <f t="shared" si="960"/>
        <v>0</v>
      </c>
      <c r="AO588" s="34">
        <f t="shared" si="960"/>
        <v>0</v>
      </c>
      <c r="AP588" s="34">
        <f t="shared" si="960"/>
        <v>56982</v>
      </c>
      <c r="AQ588" s="108">
        <f t="shared" si="960"/>
        <v>0</v>
      </c>
      <c r="AR588" s="108">
        <f t="shared" si="960"/>
        <v>0</v>
      </c>
      <c r="AS588" s="108">
        <f t="shared" si="960"/>
        <v>0</v>
      </c>
      <c r="AT588" s="34">
        <f t="shared" si="960"/>
        <v>0</v>
      </c>
      <c r="AU588" s="34">
        <f t="shared" si="960"/>
        <v>0</v>
      </c>
      <c r="AV588" s="34">
        <f t="shared" si="960"/>
        <v>56982</v>
      </c>
    </row>
    <row r="589" spans="1:48" s="11" customFormat="1" ht="16.5">
      <c r="A589" s="31" t="s">
        <v>184</v>
      </c>
      <c r="B589" s="32" t="s">
        <v>54</v>
      </c>
      <c r="C589" s="32" t="s">
        <v>58</v>
      </c>
      <c r="D589" s="43" t="s">
        <v>476</v>
      </c>
      <c r="E589" s="32" t="s">
        <v>183</v>
      </c>
      <c r="F589" s="34"/>
      <c r="G589" s="34">
        <v>56982</v>
      </c>
      <c r="H589" s="34"/>
      <c r="I589" s="34"/>
      <c r="J589" s="34">
        <f>F589+H589</f>
        <v>0</v>
      </c>
      <c r="K589" s="34"/>
      <c r="L589" s="34">
        <f>G589+I589</f>
        <v>56982</v>
      </c>
      <c r="M589" s="91"/>
      <c r="N589" s="91"/>
      <c r="O589" s="91"/>
      <c r="P589" s="34">
        <f>J589+M589</f>
        <v>0</v>
      </c>
      <c r="Q589" s="34">
        <f>K589+N589</f>
        <v>0</v>
      </c>
      <c r="R589" s="34">
        <f>L589+O589</f>
        <v>56982</v>
      </c>
      <c r="S589" s="91"/>
      <c r="T589" s="91"/>
      <c r="U589" s="91"/>
      <c r="V589" s="34">
        <f>P589+S589</f>
        <v>0</v>
      </c>
      <c r="W589" s="34">
        <f>Q589+T589</f>
        <v>0</v>
      </c>
      <c r="X589" s="34">
        <f>R589+U589</f>
        <v>56982</v>
      </c>
      <c r="Y589" s="91"/>
      <c r="Z589" s="91"/>
      <c r="AA589" s="91"/>
      <c r="AB589" s="34">
        <f>V589+Y589</f>
        <v>0</v>
      </c>
      <c r="AC589" s="34">
        <f>W589+Z589</f>
        <v>0</v>
      </c>
      <c r="AD589" s="34">
        <f>X589+AA589</f>
        <v>56982</v>
      </c>
      <c r="AE589" s="91"/>
      <c r="AF589" s="91"/>
      <c r="AG589" s="91"/>
      <c r="AH589" s="34">
        <f>AB589+AE589</f>
        <v>0</v>
      </c>
      <c r="AI589" s="34">
        <f>AC589+AF589</f>
        <v>0</v>
      </c>
      <c r="AJ589" s="34">
        <f>AD589+AG589</f>
        <v>56982</v>
      </c>
      <c r="AK589" s="138"/>
      <c r="AL589" s="138"/>
      <c r="AM589" s="138"/>
      <c r="AN589" s="34">
        <f>AH589+AK589</f>
        <v>0</v>
      </c>
      <c r="AO589" s="34">
        <f>AI589+AL589</f>
        <v>0</v>
      </c>
      <c r="AP589" s="34">
        <f>AJ589+AM589</f>
        <v>56982</v>
      </c>
      <c r="AQ589" s="138"/>
      <c r="AR589" s="138"/>
      <c r="AS589" s="138"/>
      <c r="AT589" s="34">
        <f>AN589+AQ589</f>
        <v>0</v>
      </c>
      <c r="AU589" s="34">
        <f>AO589+AR589</f>
        <v>0</v>
      </c>
      <c r="AV589" s="34">
        <f>AP589+AS589</f>
        <v>56982</v>
      </c>
    </row>
    <row r="590" spans="1:48" s="11" customFormat="1" ht="18.75">
      <c r="A590" s="35" t="s">
        <v>77</v>
      </c>
      <c r="B590" s="32" t="s">
        <v>54</v>
      </c>
      <c r="C590" s="32" t="s">
        <v>58</v>
      </c>
      <c r="D590" s="43" t="s">
        <v>249</v>
      </c>
      <c r="E590" s="28"/>
      <c r="F590" s="34">
        <f t="shared" ref="F590:U592" si="961">F591</f>
        <v>0</v>
      </c>
      <c r="G590" s="34">
        <f t="shared" si="961"/>
        <v>1735</v>
      </c>
      <c r="H590" s="34">
        <f t="shared" si="961"/>
        <v>0</v>
      </c>
      <c r="I590" s="34">
        <f t="shared" si="961"/>
        <v>0</v>
      </c>
      <c r="J590" s="34">
        <f t="shared" si="961"/>
        <v>0</v>
      </c>
      <c r="K590" s="34"/>
      <c r="L590" s="34">
        <f t="shared" si="961"/>
        <v>1735</v>
      </c>
      <c r="M590" s="34">
        <f t="shared" si="961"/>
        <v>0</v>
      </c>
      <c r="N590" s="34">
        <f t="shared" si="961"/>
        <v>0</v>
      </c>
      <c r="O590" s="34">
        <f t="shared" si="961"/>
        <v>0</v>
      </c>
      <c r="P590" s="34">
        <f t="shared" si="961"/>
        <v>0</v>
      </c>
      <c r="Q590" s="34">
        <f t="shared" si="961"/>
        <v>0</v>
      </c>
      <c r="R590" s="34">
        <f t="shared" si="961"/>
        <v>1735</v>
      </c>
      <c r="S590" s="34">
        <f t="shared" si="961"/>
        <v>0</v>
      </c>
      <c r="T590" s="34">
        <f t="shared" si="961"/>
        <v>0</v>
      </c>
      <c r="U590" s="34">
        <f t="shared" si="961"/>
        <v>0</v>
      </c>
      <c r="V590" s="34">
        <f t="shared" ref="S590:AH592" si="962">V591</f>
        <v>0</v>
      </c>
      <c r="W590" s="34">
        <f t="shared" si="962"/>
        <v>0</v>
      </c>
      <c r="X590" s="34">
        <f t="shared" si="962"/>
        <v>1735</v>
      </c>
      <c r="Y590" s="34">
        <f t="shared" si="962"/>
        <v>0</v>
      </c>
      <c r="Z590" s="34">
        <f t="shared" si="962"/>
        <v>0</v>
      </c>
      <c r="AA590" s="34">
        <f t="shared" si="962"/>
        <v>0</v>
      </c>
      <c r="AB590" s="34">
        <f t="shared" si="962"/>
        <v>0</v>
      </c>
      <c r="AC590" s="34">
        <f t="shared" si="962"/>
        <v>0</v>
      </c>
      <c r="AD590" s="34">
        <f t="shared" si="962"/>
        <v>1735</v>
      </c>
      <c r="AE590" s="34">
        <f t="shared" si="962"/>
        <v>0</v>
      </c>
      <c r="AF590" s="34">
        <f t="shared" si="962"/>
        <v>0</v>
      </c>
      <c r="AG590" s="34">
        <f t="shared" si="962"/>
        <v>0</v>
      </c>
      <c r="AH590" s="34">
        <f t="shared" si="962"/>
        <v>0</v>
      </c>
      <c r="AI590" s="34">
        <f t="shared" ref="AH590:AV592" si="963">AI591</f>
        <v>0</v>
      </c>
      <c r="AJ590" s="34">
        <f t="shared" si="963"/>
        <v>1735</v>
      </c>
      <c r="AK590" s="108">
        <f t="shared" si="963"/>
        <v>0</v>
      </c>
      <c r="AL590" s="108">
        <f t="shared" si="963"/>
        <v>0</v>
      </c>
      <c r="AM590" s="108">
        <f t="shared" si="963"/>
        <v>0</v>
      </c>
      <c r="AN590" s="34">
        <f t="shared" si="963"/>
        <v>0</v>
      </c>
      <c r="AO590" s="34">
        <f t="shared" si="963"/>
        <v>0</v>
      </c>
      <c r="AP590" s="34">
        <f t="shared" si="963"/>
        <v>1735</v>
      </c>
      <c r="AQ590" s="108">
        <f t="shared" si="963"/>
        <v>0</v>
      </c>
      <c r="AR590" s="108">
        <f t="shared" si="963"/>
        <v>0</v>
      </c>
      <c r="AS590" s="108">
        <f t="shared" si="963"/>
        <v>0</v>
      </c>
      <c r="AT590" s="34">
        <f t="shared" si="963"/>
        <v>0</v>
      </c>
      <c r="AU590" s="34">
        <f t="shared" si="963"/>
        <v>0</v>
      </c>
      <c r="AV590" s="34">
        <f t="shared" si="963"/>
        <v>1735</v>
      </c>
    </row>
    <row r="591" spans="1:48" s="11" customFormat="1" ht="18.75">
      <c r="A591" s="31" t="s">
        <v>89</v>
      </c>
      <c r="B591" s="32" t="s">
        <v>54</v>
      </c>
      <c r="C591" s="32" t="s">
        <v>58</v>
      </c>
      <c r="D591" s="43" t="s">
        <v>466</v>
      </c>
      <c r="E591" s="28"/>
      <c r="F591" s="34">
        <f t="shared" si="961"/>
        <v>0</v>
      </c>
      <c r="G591" s="34">
        <f t="shared" si="961"/>
        <v>1735</v>
      </c>
      <c r="H591" s="34">
        <f t="shared" si="961"/>
        <v>0</v>
      </c>
      <c r="I591" s="34">
        <f t="shared" si="961"/>
        <v>0</v>
      </c>
      <c r="J591" s="34">
        <f t="shared" si="961"/>
        <v>0</v>
      </c>
      <c r="K591" s="34"/>
      <c r="L591" s="34">
        <f t="shared" si="961"/>
        <v>1735</v>
      </c>
      <c r="M591" s="34">
        <f t="shared" si="961"/>
        <v>0</v>
      </c>
      <c r="N591" s="34">
        <f t="shared" si="961"/>
        <v>0</v>
      </c>
      <c r="O591" s="34">
        <f t="shared" si="961"/>
        <v>0</v>
      </c>
      <c r="P591" s="34">
        <f t="shared" si="961"/>
        <v>0</v>
      </c>
      <c r="Q591" s="34">
        <f t="shared" si="961"/>
        <v>0</v>
      </c>
      <c r="R591" s="34">
        <f t="shared" si="961"/>
        <v>1735</v>
      </c>
      <c r="S591" s="34">
        <f t="shared" si="962"/>
        <v>0</v>
      </c>
      <c r="T591" s="34">
        <f t="shared" si="962"/>
        <v>0</v>
      </c>
      <c r="U591" s="34">
        <f t="shared" si="962"/>
        <v>0</v>
      </c>
      <c r="V591" s="34">
        <f t="shared" si="962"/>
        <v>0</v>
      </c>
      <c r="W591" s="34">
        <f t="shared" si="962"/>
        <v>0</v>
      </c>
      <c r="X591" s="34">
        <f t="shared" si="962"/>
        <v>1735</v>
      </c>
      <c r="Y591" s="34">
        <f t="shared" si="962"/>
        <v>0</v>
      </c>
      <c r="Z591" s="34">
        <f t="shared" si="962"/>
        <v>0</v>
      </c>
      <c r="AA591" s="34">
        <f t="shared" si="962"/>
        <v>0</v>
      </c>
      <c r="AB591" s="34">
        <f t="shared" si="962"/>
        <v>0</v>
      </c>
      <c r="AC591" s="34">
        <f t="shared" si="962"/>
        <v>0</v>
      </c>
      <c r="AD591" s="34">
        <f t="shared" si="962"/>
        <v>1735</v>
      </c>
      <c r="AE591" s="34">
        <f t="shared" si="962"/>
        <v>0</v>
      </c>
      <c r="AF591" s="34">
        <f t="shared" si="962"/>
        <v>0</v>
      </c>
      <c r="AG591" s="34">
        <f t="shared" si="962"/>
        <v>0</v>
      </c>
      <c r="AH591" s="34">
        <f t="shared" si="963"/>
        <v>0</v>
      </c>
      <c r="AI591" s="34">
        <f t="shared" si="963"/>
        <v>0</v>
      </c>
      <c r="AJ591" s="34">
        <f t="shared" si="963"/>
        <v>1735</v>
      </c>
      <c r="AK591" s="108">
        <f t="shared" si="963"/>
        <v>0</v>
      </c>
      <c r="AL591" s="108">
        <f t="shared" si="963"/>
        <v>0</v>
      </c>
      <c r="AM591" s="108">
        <f t="shared" si="963"/>
        <v>0</v>
      </c>
      <c r="AN591" s="34">
        <f t="shared" si="963"/>
        <v>0</v>
      </c>
      <c r="AO591" s="34">
        <f t="shared" si="963"/>
        <v>0</v>
      </c>
      <c r="AP591" s="34">
        <f t="shared" si="963"/>
        <v>1735</v>
      </c>
      <c r="AQ591" s="108">
        <f t="shared" si="963"/>
        <v>0</v>
      </c>
      <c r="AR591" s="108">
        <f t="shared" si="963"/>
        <v>0</v>
      </c>
      <c r="AS591" s="108">
        <f t="shared" si="963"/>
        <v>0</v>
      </c>
      <c r="AT591" s="34">
        <f t="shared" si="963"/>
        <v>0</v>
      </c>
      <c r="AU591" s="34">
        <f t="shared" si="963"/>
        <v>0</v>
      </c>
      <c r="AV591" s="34">
        <f t="shared" si="963"/>
        <v>1735</v>
      </c>
    </row>
    <row r="592" spans="1:48" s="11" customFormat="1" ht="49.5">
      <c r="A592" s="35" t="s">
        <v>82</v>
      </c>
      <c r="B592" s="32" t="s">
        <v>54</v>
      </c>
      <c r="C592" s="32" t="s">
        <v>58</v>
      </c>
      <c r="D592" s="43" t="s">
        <v>466</v>
      </c>
      <c r="E592" s="32" t="s">
        <v>83</v>
      </c>
      <c r="F592" s="34">
        <f t="shared" si="961"/>
        <v>0</v>
      </c>
      <c r="G592" s="34">
        <f t="shared" si="961"/>
        <v>1735</v>
      </c>
      <c r="H592" s="34">
        <f t="shared" si="961"/>
        <v>0</v>
      </c>
      <c r="I592" s="34">
        <f t="shared" si="961"/>
        <v>0</v>
      </c>
      <c r="J592" s="34">
        <f t="shared" si="961"/>
        <v>0</v>
      </c>
      <c r="K592" s="34"/>
      <c r="L592" s="34">
        <f t="shared" si="961"/>
        <v>1735</v>
      </c>
      <c r="M592" s="34">
        <f t="shared" si="961"/>
        <v>0</v>
      </c>
      <c r="N592" s="34">
        <f t="shared" si="961"/>
        <v>0</v>
      </c>
      <c r="O592" s="34">
        <f t="shared" si="961"/>
        <v>0</v>
      </c>
      <c r="P592" s="34">
        <f t="shared" si="961"/>
        <v>0</v>
      </c>
      <c r="Q592" s="34">
        <f t="shared" si="961"/>
        <v>0</v>
      </c>
      <c r="R592" s="34">
        <f t="shared" si="961"/>
        <v>1735</v>
      </c>
      <c r="S592" s="34">
        <f t="shared" si="962"/>
        <v>0</v>
      </c>
      <c r="T592" s="34">
        <f t="shared" si="962"/>
        <v>0</v>
      </c>
      <c r="U592" s="34">
        <f t="shared" si="962"/>
        <v>0</v>
      </c>
      <c r="V592" s="34">
        <f t="shared" si="962"/>
        <v>0</v>
      </c>
      <c r="W592" s="34">
        <f t="shared" si="962"/>
        <v>0</v>
      </c>
      <c r="X592" s="34">
        <f t="shared" si="962"/>
        <v>1735</v>
      </c>
      <c r="Y592" s="34">
        <f t="shared" si="962"/>
        <v>0</v>
      </c>
      <c r="Z592" s="34">
        <f t="shared" si="962"/>
        <v>0</v>
      </c>
      <c r="AA592" s="34">
        <f t="shared" si="962"/>
        <v>0</v>
      </c>
      <c r="AB592" s="34">
        <f t="shared" si="962"/>
        <v>0</v>
      </c>
      <c r="AC592" s="34">
        <f t="shared" si="962"/>
        <v>0</v>
      </c>
      <c r="AD592" s="34">
        <f t="shared" si="962"/>
        <v>1735</v>
      </c>
      <c r="AE592" s="34">
        <f t="shared" si="962"/>
        <v>0</v>
      </c>
      <c r="AF592" s="34">
        <f t="shared" si="962"/>
        <v>0</v>
      </c>
      <c r="AG592" s="34">
        <f t="shared" si="962"/>
        <v>0</v>
      </c>
      <c r="AH592" s="34">
        <f t="shared" si="963"/>
        <v>0</v>
      </c>
      <c r="AI592" s="34">
        <f t="shared" si="963"/>
        <v>0</v>
      </c>
      <c r="AJ592" s="34">
        <f t="shared" si="963"/>
        <v>1735</v>
      </c>
      <c r="AK592" s="108">
        <f t="shared" si="963"/>
        <v>0</v>
      </c>
      <c r="AL592" s="108">
        <f t="shared" si="963"/>
        <v>0</v>
      </c>
      <c r="AM592" s="108">
        <f t="shared" si="963"/>
        <v>0</v>
      </c>
      <c r="AN592" s="34">
        <f t="shared" si="963"/>
        <v>0</v>
      </c>
      <c r="AO592" s="34">
        <f t="shared" si="963"/>
        <v>0</v>
      </c>
      <c r="AP592" s="34">
        <f t="shared" si="963"/>
        <v>1735</v>
      </c>
      <c r="AQ592" s="108">
        <f t="shared" si="963"/>
        <v>0</v>
      </c>
      <c r="AR592" s="108">
        <f t="shared" si="963"/>
        <v>0</v>
      </c>
      <c r="AS592" s="108">
        <f t="shared" si="963"/>
        <v>0</v>
      </c>
      <c r="AT592" s="34">
        <f t="shared" si="963"/>
        <v>0</v>
      </c>
      <c r="AU592" s="34">
        <f t="shared" si="963"/>
        <v>0</v>
      </c>
      <c r="AV592" s="34">
        <f t="shared" si="963"/>
        <v>1735</v>
      </c>
    </row>
    <row r="593" spans="1:48" s="11" customFormat="1" ht="16.5">
      <c r="A593" s="31" t="s">
        <v>184</v>
      </c>
      <c r="B593" s="32" t="s">
        <v>54</v>
      </c>
      <c r="C593" s="32" t="s">
        <v>58</v>
      </c>
      <c r="D593" s="43" t="s">
        <v>466</v>
      </c>
      <c r="E593" s="32" t="s">
        <v>183</v>
      </c>
      <c r="F593" s="34"/>
      <c r="G593" s="34">
        <v>1735</v>
      </c>
      <c r="H593" s="34"/>
      <c r="I593" s="34"/>
      <c r="J593" s="34">
        <f>F593+H593</f>
        <v>0</v>
      </c>
      <c r="K593" s="34"/>
      <c r="L593" s="34">
        <f>G593+I593</f>
        <v>1735</v>
      </c>
      <c r="M593" s="91"/>
      <c r="N593" s="91"/>
      <c r="O593" s="91"/>
      <c r="P593" s="34">
        <f>J593+M593</f>
        <v>0</v>
      </c>
      <c r="Q593" s="34">
        <f>K593+N593</f>
        <v>0</v>
      </c>
      <c r="R593" s="34">
        <f>L593+O593</f>
        <v>1735</v>
      </c>
      <c r="S593" s="91"/>
      <c r="T593" s="91"/>
      <c r="U593" s="91"/>
      <c r="V593" s="34">
        <f>P593+S593</f>
        <v>0</v>
      </c>
      <c r="W593" s="34">
        <f>Q593+T593</f>
        <v>0</v>
      </c>
      <c r="X593" s="34">
        <f>R593+U593</f>
        <v>1735</v>
      </c>
      <c r="Y593" s="91"/>
      <c r="Z593" s="91"/>
      <c r="AA593" s="91"/>
      <c r="AB593" s="34">
        <f>V593+Y593</f>
        <v>0</v>
      </c>
      <c r="AC593" s="34">
        <f>W593+Z593</f>
        <v>0</v>
      </c>
      <c r="AD593" s="34">
        <f>X593+AA593</f>
        <v>1735</v>
      </c>
      <c r="AE593" s="91"/>
      <c r="AF593" s="91"/>
      <c r="AG593" s="91"/>
      <c r="AH593" s="34">
        <f>AB593+AE593</f>
        <v>0</v>
      </c>
      <c r="AI593" s="34">
        <f>AC593+AF593</f>
        <v>0</v>
      </c>
      <c r="AJ593" s="34">
        <f>AD593+AG593</f>
        <v>1735</v>
      </c>
      <c r="AK593" s="138"/>
      <c r="AL593" s="138"/>
      <c r="AM593" s="138"/>
      <c r="AN593" s="34">
        <f>AH593+AK593</f>
        <v>0</v>
      </c>
      <c r="AO593" s="34">
        <f>AI593+AL593</f>
        <v>0</v>
      </c>
      <c r="AP593" s="34">
        <f>AJ593+AM593</f>
        <v>1735</v>
      </c>
      <c r="AQ593" s="138"/>
      <c r="AR593" s="138"/>
      <c r="AS593" s="138"/>
      <c r="AT593" s="34">
        <f>AN593+AQ593</f>
        <v>0</v>
      </c>
      <c r="AU593" s="34">
        <f>AO593+AR593</f>
        <v>0</v>
      </c>
      <c r="AV593" s="34">
        <f>AP593+AS593</f>
        <v>1735</v>
      </c>
    </row>
    <row r="594" spans="1:48" s="11" customFormat="1" ht="16.5">
      <c r="A594" s="31"/>
      <c r="B594" s="32"/>
      <c r="C594" s="32"/>
      <c r="D594" s="43"/>
      <c r="E594" s="32"/>
      <c r="F594" s="91"/>
      <c r="G594" s="91"/>
      <c r="H594" s="91"/>
      <c r="I594" s="91"/>
      <c r="J594" s="91"/>
      <c r="K594" s="91"/>
      <c r="L594" s="91"/>
      <c r="M594" s="91"/>
      <c r="N594" s="91"/>
      <c r="O594" s="91"/>
      <c r="P594" s="91"/>
      <c r="Q594" s="91"/>
      <c r="R594" s="91"/>
      <c r="S594" s="91"/>
      <c r="T594" s="91"/>
      <c r="U594" s="91"/>
      <c r="V594" s="91"/>
      <c r="W594" s="91"/>
      <c r="X594" s="91"/>
      <c r="Y594" s="91"/>
      <c r="Z594" s="91"/>
      <c r="AA594" s="91"/>
      <c r="AB594" s="91"/>
      <c r="AC594" s="91"/>
      <c r="AD594" s="91"/>
      <c r="AE594" s="91"/>
      <c r="AF594" s="91"/>
      <c r="AG594" s="91"/>
      <c r="AH594" s="91"/>
      <c r="AI594" s="91"/>
      <c r="AJ594" s="91"/>
      <c r="AK594" s="138"/>
      <c r="AL594" s="138"/>
      <c r="AM594" s="138"/>
      <c r="AN594" s="91"/>
      <c r="AO594" s="91"/>
      <c r="AP594" s="91"/>
      <c r="AQ594" s="138"/>
      <c r="AR594" s="138"/>
      <c r="AS594" s="138"/>
      <c r="AT594" s="91"/>
      <c r="AU594" s="91"/>
      <c r="AV594" s="91"/>
    </row>
    <row r="595" spans="1:48" s="11" customFormat="1" ht="18.75">
      <c r="A595" s="38" t="s">
        <v>503</v>
      </c>
      <c r="B595" s="28" t="s">
        <v>54</v>
      </c>
      <c r="C595" s="28" t="s">
        <v>54</v>
      </c>
      <c r="D595" s="39"/>
      <c r="E595" s="28"/>
      <c r="F595" s="40">
        <f>F605+F596</f>
        <v>38611</v>
      </c>
      <c r="G595" s="40">
        <f>G605+G596</f>
        <v>38828</v>
      </c>
      <c r="H595" s="40">
        <f>H605+H596</f>
        <v>0</v>
      </c>
      <c r="I595" s="40">
        <f>I605+I596</f>
        <v>0</v>
      </c>
      <c r="J595" s="40">
        <f>J605+J596</f>
        <v>38611</v>
      </c>
      <c r="K595" s="40"/>
      <c r="L595" s="40">
        <f>L605+L596</f>
        <v>38828</v>
      </c>
      <c r="M595" s="40">
        <f t="shared" ref="M595:R595" si="964">M605+M596</f>
        <v>0</v>
      </c>
      <c r="N595" s="40">
        <f t="shared" si="964"/>
        <v>0</v>
      </c>
      <c r="O595" s="40">
        <f t="shared" si="964"/>
        <v>0</v>
      </c>
      <c r="P595" s="40">
        <f t="shared" si="964"/>
        <v>38611</v>
      </c>
      <c r="Q595" s="40">
        <f t="shared" si="964"/>
        <v>0</v>
      </c>
      <c r="R595" s="40">
        <f t="shared" si="964"/>
        <v>38828</v>
      </c>
      <c r="S595" s="40">
        <f t="shared" ref="S595:X595" si="965">S605+S596</f>
        <v>0</v>
      </c>
      <c r="T595" s="40">
        <f t="shared" si="965"/>
        <v>0</v>
      </c>
      <c r="U595" s="40">
        <f t="shared" si="965"/>
        <v>0</v>
      </c>
      <c r="V595" s="40">
        <f t="shared" si="965"/>
        <v>38611</v>
      </c>
      <c r="W595" s="40">
        <f t="shared" si="965"/>
        <v>0</v>
      </c>
      <c r="X595" s="40">
        <f t="shared" si="965"/>
        <v>38828</v>
      </c>
      <c r="Y595" s="40">
        <f t="shared" ref="Y595:AD595" si="966">Y605+Y596</f>
        <v>0</v>
      </c>
      <c r="Z595" s="40">
        <f t="shared" si="966"/>
        <v>0</v>
      </c>
      <c r="AA595" s="40">
        <f t="shared" si="966"/>
        <v>0</v>
      </c>
      <c r="AB595" s="40">
        <f t="shared" si="966"/>
        <v>38611</v>
      </c>
      <c r="AC595" s="40">
        <f t="shared" si="966"/>
        <v>0</v>
      </c>
      <c r="AD595" s="40">
        <f t="shared" si="966"/>
        <v>38828</v>
      </c>
      <c r="AE595" s="40">
        <f t="shared" ref="AE595:AJ595" si="967">AE605+AE596</f>
        <v>0</v>
      </c>
      <c r="AF595" s="40">
        <f t="shared" si="967"/>
        <v>0</v>
      </c>
      <c r="AG595" s="40">
        <f t="shared" si="967"/>
        <v>0</v>
      </c>
      <c r="AH595" s="40">
        <f t="shared" si="967"/>
        <v>38611</v>
      </c>
      <c r="AI595" s="40">
        <f t="shared" si="967"/>
        <v>0</v>
      </c>
      <c r="AJ595" s="40">
        <f t="shared" si="967"/>
        <v>38828</v>
      </c>
      <c r="AK595" s="127">
        <f t="shared" ref="AK595:AP595" si="968">AK605+AK596</f>
        <v>-8591</v>
      </c>
      <c r="AL595" s="127">
        <f t="shared" si="968"/>
        <v>0</v>
      </c>
      <c r="AM595" s="127">
        <f t="shared" si="968"/>
        <v>-8737</v>
      </c>
      <c r="AN595" s="40">
        <f t="shared" si="968"/>
        <v>30020</v>
      </c>
      <c r="AO595" s="40">
        <f t="shared" si="968"/>
        <v>0</v>
      </c>
      <c r="AP595" s="40">
        <f t="shared" si="968"/>
        <v>30091</v>
      </c>
      <c r="AQ595" s="127">
        <f>AQ605+AQ596</f>
        <v>0</v>
      </c>
      <c r="AR595" s="127">
        <f t="shared" ref="AR595:AV595" si="969">AR605+AR596</f>
        <v>0</v>
      </c>
      <c r="AS595" s="127">
        <f t="shared" si="969"/>
        <v>0</v>
      </c>
      <c r="AT595" s="40">
        <f t="shared" si="969"/>
        <v>30020</v>
      </c>
      <c r="AU595" s="40">
        <f t="shared" si="969"/>
        <v>0</v>
      </c>
      <c r="AV595" s="40">
        <f t="shared" si="969"/>
        <v>30091</v>
      </c>
    </row>
    <row r="596" spans="1:48" s="11" customFormat="1" ht="50.25">
      <c r="A596" s="31" t="s">
        <v>139</v>
      </c>
      <c r="B596" s="32" t="s">
        <v>54</v>
      </c>
      <c r="C596" s="32" t="s">
        <v>54</v>
      </c>
      <c r="D596" s="43" t="s">
        <v>236</v>
      </c>
      <c r="E596" s="28"/>
      <c r="F596" s="70">
        <f>F597+F601</f>
        <v>30020</v>
      </c>
      <c r="G596" s="70">
        <f>G597+G601</f>
        <v>30091</v>
      </c>
      <c r="H596" s="70">
        <f>H597+H601</f>
        <v>0</v>
      </c>
      <c r="I596" s="70">
        <f>I597+I601</f>
        <v>0</v>
      </c>
      <c r="J596" s="70">
        <f>J597+J601</f>
        <v>30020</v>
      </c>
      <c r="K596" s="70"/>
      <c r="L596" s="70">
        <f>L597+L601</f>
        <v>30091</v>
      </c>
      <c r="M596" s="70">
        <f t="shared" ref="M596:R596" si="970">M597+M601</f>
        <v>0</v>
      </c>
      <c r="N596" s="70">
        <f t="shared" si="970"/>
        <v>0</v>
      </c>
      <c r="O596" s="70">
        <f t="shared" si="970"/>
        <v>0</v>
      </c>
      <c r="P596" s="70">
        <f t="shared" si="970"/>
        <v>30020</v>
      </c>
      <c r="Q596" s="70">
        <f t="shared" si="970"/>
        <v>0</v>
      </c>
      <c r="R596" s="70">
        <f t="shared" si="970"/>
        <v>30091</v>
      </c>
      <c r="S596" s="70">
        <f t="shared" ref="S596:X596" si="971">S597+S601</f>
        <v>0</v>
      </c>
      <c r="T596" s="70">
        <f t="shared" si="971"/>
        <v>0</v>
      </c>
      <c r="U596" s="70">
        <f t="shared" si="971"/>
        <v>0</v>
      </c>
      <c r="V596" s="70">
        <f t="shared" si="971"/>
        <v>30020</v>
      </c>
      <c r="W596" s="70">
        <f t="shared" si="971"/>
        <v>0</v>
      </c>
      <c r="X596" s="70">
        <f t="shared" si="971"/>
        <v>30091</v>
      </c>
      <c r="Y596" s="70">
        <f t="shared" ref="Y596:AD596" si="972">Y597+Y601</f>
        <v>0</v>
      </c>
      <c r="Z596" s="70">
        <f t="shared" si="972"/>
        <v>0</v>
      </c>
      <c r="AA596" s="70">
        <f t="shared" si="972"/>
        <v>0</v>
      </c>
      <c r="AB596" s="70">
        <f t="shared" si="972"/>
        <v>30020</v>
      </c>
      <c r="AC596" s="70">
        <f t="shared" si="972"/>
        <v>0</v>
      </c>
      <c r="AD596" s="70">
        <f t="shared" si="972"/>
        <v>30091</v>
      </c>
      <c r="AE596" s="70">
        <f t="shared" ref="AE596:AJ596" si="973">AE597+AE601</f>
        <v>0</v>
      </c>
      <c r="AF596" s="70">
        <f t="shared" si="973"/>
        <v>0</v>
      </c>
      <c r="AG596" s="70">
        <f t="shared" si="973"/>
        <v>0</v>
      </c>
      <c r="AH596" s="70">
        <f t="shared" si="973"/>
        <v>30020</v>
      </c>
      <c r="AI596" s="70">
        <f t="shared" si="973"/>
        <v>0</v>
      </c>
      <c r="AJ596" s="70">
        <f t="shared" si="973"/>
        <v>30091</v>
      </c>
      <c r="AK596" s="128">
        <f t="shared" ref="AK596:AP596" si="974">AK597+AK601</f>
        <v>0</v>
      </c>
      <c r="AL596" s="128">
        <f t="shared" si="974"/>
        <v>0</v>
      </c>
      <c r="AM596" s="128">
        <f t="shared" si="974"/>
        <v>0</v>
      </c>
      <c r="AN596" s="70">
        <f t="shared" si="974"/>
        <v>30020</v>
      </c>
      <c r="AO596" s="70">
        <f t="shared" si="974"/>
        <v>0</v>
      </c>
      <c r="AP596" s="70">
        <f t="shared" si="974"/>
        <v>30091</v>
      </c>
      <c r="AQ596" s="128">
        <f t="shared" ref="AQ596:AV596" si="975">AQ597+AQ601</f>
        <v>0</v>
      </c>
      <c r="AR596" s="128">
        <f t="shared" si="975"/>
        <v>0</v>
      </c>
      <c r="AS596" s="128">
        <f t="shared" si="975"/>
        <v>0</v>
      </c>
      <c r="AT596" s="70">
        <f t="shared" si="975"/>
        <v>30020</v>
      </c>
      <c r="AU596" s="70">
        <f t="shared" si="975"/>
        <v>0</v>
      </c>
      <c r="AV596" s="70">
        <f t="shared" si="975"/>
        <v>30091</v>
      </c>
    </row>
    <row r="597" spans="1:48" s="11" customFormat="1" ht="33">
      <c r="A597" s="72" t="s">
        <v>218</v>
      </c>
      <c r="B597" s="32" t="s">
        <v>54</v>
      </c>
      <c r="C597" s="32" t="s">
        <v>54</v>
      </c>
      <c r="D597" s="79" t="s">
        <v>239</v>
      </c>
      <c r="E597" s="58"/>
      <c r="F597" s="70">
        <f t="shared" ref="F597:U599" si="976">F598</f>
        <v>25825</v>
      </c>
      <c r="G597" s="70">
        <f t="shared" si="976"/>
        <v>25825</v>
      </c>
      <c r="H597" s="70">
        <f t="shared" si="976"/>
        <v>0</v>
      </c>
      <c r="I597" s="70">
        <f t="shared" si="976"/>
        <v>0</v>
      </c>
      <c r="J597" s="70">
        <f t="shared" si="976"/>
        <v>25825</v>
      </c>
      <c r="K597" s="70"/>
      <c r="L597" s="70">
        <f t="shared" si="976"/>
        <v>25825</v>
      </c>
      <c r="M597" s="70">
        <f t="shared" si="976"/>
        <v>0</v>
      </c>
      <c r="N597" s="70">
        <f t="shared" si="976"/>
        <v>0</v>
      </c>
      <c r="O597" s="70">
        <f t="shared" si="976"/>
        <v>0</v>
      </c>
      <c r="P597" s="70">
        <f t="shared" si="976"/>
        <v>25825</v>
      </c>
      <c r="Q597" s="70">
        <f t="shared" si="976"/>
        <v>0</v>
      </c>
      <c r="R597" s="70">
        <f t="shared" si="976"/>
        <v>25825</v>
      </c>
      <c r="S597" s="70">
        <f t="shared" si="976"/>
        <v>0</v>
      </c>
      <c r="T597" s="70">
        <f t="shared" si="976"/>
        <v>0</v>
      </c>
      <c r="U597" s="70">
        <f t="shared" si="976"/>
        <v>0</v>
      </c>
      <c r="V597" s="70">
        <f t="shared" ref="S597:AH599" si="977">V598</f>
        <v>25825</v>
      </c>
      <c r="W597" s="70">
        <f t="shared" si="977"/>
        <v>0</v>
      </c>
      <c r="X597" s="70">
        <f t="shared" si="977"/>
        <v>25825</v>
      </c>
      <c r="Y597" s="70">
        <f t="shared" si="977"/>
        <v>0</v>
      </c>
      <c r="Z597" s="70">
        <f t="shared" si="977"/>
        <v>0</v>
      </c>
      <c r="AA597" s="70">
        <f t="shared" si="977"/>
        <v>0</v>
      </c>
      <c r="AB597" s="70">
        <f t="shared" si="977"/>
        <v>25825</v>
      </c>
      <c r="AC597" s="70">
        <f t="shared" si="977"/>
        <v>0</v>
      </c>
      <c r="AD597" s="70">
        <f t="shared" si="977"/>
        <v>25825</v>
      </c>
      <c r="AE597" s="70">
        <f t="shared" si="977"/>
        <v>0</v>
      </c>
      <c r="AF597" s="70">
        <f t="shared" si="977"/>
        <v>0</v>
      </c>
      <c r="AG597" s="70">
        <f t="shared" si="977"/>
        <v>0</v>
      </c>
      <c r="AH597" s="70">
        <f t="shared" si="977"/>
        <v>25825</v>
      </c>
      <c r="AI597" s="70">
        <f t="shared" ref="AH597:AV599" si="978">AI598</f>
        <v>0</v>
      </c>
      <c r="AJ597" s="70">
        <f t="shared" si="978"/>
        <v>25825</v>
      </c>
      <c r="AK597" s="128">
        <f t="shared" si="978"/>
        <v>0</v>
      </c>
      <c r="AL597" s="128">
        <f t="shared" si="978"/>
        <v>0</v>
      </c>
      <c r="AM597" s="128">
        <f t="shared" si="978"/>
        <v>0</v>
      </c>
      <c r="AN597" s="70">
        <f t="shared" si="978"/>
        <v>25825</v>
      </c>
      <c r="AO597" s="70">
        <f t="shared" si="978"/>
        <v>0</v>
      </c>
      <c r="AP597" s="70">
        <f t="shared" si="978"/>
        <v>25825</v>
      </c>
      <c r="AQ597" s="128">
        <f t="shared" si="978"/>
        <v>0</v>
      </c>
      <c r="AR597" s="128">
        <f t="shared" si="978"/>
        <v>0</v>
      </c>
      <c r="AS597" s="128">
        <f t="shared" si="978"/>
        <v>0</v>
      </c>
      <c r="AT597" s="70">
        <f t="shared" si="978"/>
        <v>25825</v>
      </c>
      <c r="AU597" s="70">
        <f t="shared" si="978"/>
        <v>0</v>
      </c>
      <c r="AV597" s="70">
        <f t="shared" si="978"/>
        <v>25825</v>
      </c>
    </row>
    <row r="598" spans="1:48" s="11" customFormat="1" ht="33">
      <c r="A598" s="31" t="s">
        <v>141</v>
      </c>
      <c r="B598" s="32" t="s">
        <v>54</v>
      </c>
      <c r="C598" s="32" t="s">
        <v>54</v>
      </c>
      <c r="D598" s="79" t="s">
        <v>240</v>
      </c>
      <c r="E598" s="58"/>
      <c r="F598" s="70">
        <f t="shared" si="976"/>
        <v>25825</v>
      </c>
      <c r="G598" s="70">
        <f t="shared" si="976"/>
        <v>25825</v>
      </c>
      <c r="H598" s="70">
        <f t="shared" si="976"/>
        <v>0</v>
      </c>
      <c r="I598" s="70">
        <f t="shared" si="976"/>
        <v>0</v>
      </c>
      <c r="J598" s="70">
        <f t="shared" si="976"/>
        <v>25825</v>
      </c>
      <c r="K598" s="70"/>
      <c r="L598" s="70">
        <f t="shared" si="976"/>
        <v>25825</v>
      </c>
      <c r="M598" s="70">
        <f t="shared" si="976"/>
        <v>0</v>
      </c>
      <c r="N598" s="70">
        <f t="shared" si="976"/>
        <v>0</v>
      </c>
      <c r="O598" s="70">
        <f t="shared" si="976"/>
        <v>0</v>
      </c>
      <c r="P598" s="70">
        <f t="shared" si="976"/>
        <v>25825</v>
      </c>
      <c r="Q598" s="70">
        <f t="shared" si="976"/>
        <v>0</v>
      </c>
      <c r="R598" s="70">
        <f t="shared" si="976"/>
        <v>25825</v>
      </c>
      <c r="S598" s="70">
        <f t="shared" si="977"/>
        <v>0</v>
      </c>
      <c r="T598" s="70">
        <f t="shared" si="977"/>
        <v>0</v>
      </c>
      <c r="U598" s="70">
        <f t="shared" si="977"/>
        <v>0</v>
      </c>
      <c r="V598" s="70">
        <f t="shared" si="977"/>
        <v>25825</v>
      </c>
      <c r="W598" s="70">
        <f t="shared" si="977"/>
        <v>0</v>
      </c>
      <c r="X598" s="70">
        <f t="shared" si="977"/>
        <v>25825</v>
      </c>
      <c r="Y598" s="70">
        <f t="shared" si="977"/>
        <v>0</v>
      </c>
      <c r="Z598" s="70">
        <f t="shared" si="977"/>
        <v>0</v>
      </c>
      <c r="AA598" s="70">
        <f t="shared" si="977"/>
        <v>0</v>
      </c>
      <c r="AB598" s="70">
        <f t="shared" si="977"/>
        <v>25825</v>
      </c>
      <c r="AC598" s="70">
        <f t="shared" si="977"/>
        <v>0</v>
      </c>
      <c r="AD598" s="70">
        <f t="shared" si="977"/>
        <v>25825</v>
      </c>
      <c r="AE598" s="70">
        <f t="shared" si="977"/>
        <v>0</v>
      </c>
      <c r="AF598" s="70">
        <f t="shared" si="977"/>
        <v>0</v>
      </c>
      <c r="AG598" s="70">
        <f t="shared" si="977"/>
        <v>0</v>
      </c>
      <c r="AH598" s="70">
        <f t="shared" si="978"/>
        <v>25825</v>
      </c>
      <c r="AI598" s="70">
        <f t="shared" si="978"/>
        <v>0</v>
      </c>
      <c r="AJ598" s="70">
        <f t="shared" si="978"/>
        <v>25825</v>
      </c>
      <c r="AK598" s="128">
        <f t="shared" si="978"/>
        <v>0</v>
      </c>
      <c r="AL598" s="128">
        <f t="shared" si="978"/>
        <v>0</v>
      </c>
      <c r="AM598" s="128">
        <f t="shared" si="978"/>
        <v>0</v>
      </c>
      <c r="AN598" s="70">
        <f t="shared" si="978"/>
        <v>25825</v>
      </c>
      <c r="AO598" s="70">
        <f t="shared" si="978"/>
        <v>0</v>
      </c>
      <c r="AP598" s="70">
        <f t="shared" si="978"/>
        <v>25825</v>
      </c>
      <c r="AQ598" s="128">
        <f t="shared" si="978"/>
        <v>0</v>
      </c>
      <c r="AR598" s="128">
        <f t="shared" si="978"/>
        <v>0</v>
      </c>
      <c r="AS598" s="128">
        <f t="shared" si="978"/>
        <v>0</v>
      </c>
      <c r="AT598" s="70">
        <f t="shared" si="978"/>
        <v>25825</v>
      </c>
      <c r="AU598" s="70">
        <f t="shared" si="978"/>
        <v>0</v>
      </c>
      <c r="AV598" s="70">
        <f t="shared" si="978"/>
        <v>25825</v>
      </c>
    </row>
    <row r="599" spans="1:48" s="11" customFormat="1" ht="49.5">
      <c r="A599" s="31" t="s">
        <v>82</v>
      </c>
      <c r="B599" s="32" t="s">
        <v>54</v>
      </c>
      <c r="C599" s="32" t="s">
        <v>54</v>
      </c>
      <c r="D599" s="79" t="s">
        <v>240</v>
      </c>
      <c r="E599" s="58">
        <v>600</v>
      </c>
      <c r="F599" s="34">
        <f t="shared" si="976"/>
        <v>25825</v>
      </c>
      <c r="G599" s="34">
        <f t="shared" si="976"/>
        <v>25825</v>
      </c>
      <c r="H599" s="34">
        <f t="shared" si="976"/>
        <v>0</v>
      </c>
      <c r="I599" s="34">
        <f t="shared" si="976"/>
        <v>0</v>
      </c>
      <c r="J599" s="34">
        <f t="shared" si="976"/>
        <v>25825</v>
      </c>
      <c r="K599" s="34"/>
      <c r="L599" s="34">
        <f t="shared" si="976"/>
        <v>25825</v>
      </c>
      <c r="M599" s="34">
        <f t="shared" si="976"/>
        <v>0</v>
      </c>
      <c r="N599" s="34">
        <f t="shared" si="976"/>
        <v>0</v>
      </c>
      <c r="O599" s="34">
        <f t="shared" si="976"/>
        <v>0</v>
      </c>
      <c r="P599" s="34">
        <f t="shared" si="976"/>
        <v>25825</v>
      </c>
      <c r="Q599" s="34">
        <f t="shared" si="976"/>
        <v>0</v>
      </c>
      <c r="R599" s="34">
        <f t="shared" si="976"/>
        <v>25825</v>
      </c>
      <c r="S599" s="34">
        <f t="shared" si="977"/>
        <v>0</v>
      </c>
      <c r="T599" s="34">
        <f t="shared" si="977"/>
        <v>0</v>
      </c>
      <c r="U599" s="34">
        <f t="shared" si="977"/>
        <v>0</v>
      </c>
      <c r="V599" s="34">
        <f t="shared" si="977"/>
        <v>25825</v>
      </c>
      <c r="W599" s="34">
        <f t="shared" si="977"/>
        <v>0</v>
      </c>
      <c r="X599" s="34">
        <f t="shared" si="977"/>
        <v>25825</v>
      </c>
      <c r="Y599" s="34">
        <f t="shared" si="977"/>
        <v>0</v>
      </c>
      <c r="Z599" s="34">
        <f t="shared" si="977"/>
        <v>0</v>
      </c>
      <c r="AA599" s="34">
        <f t="shared" si="977"/>
        <v>0</v>
      </c>
      <c r="AB599" s="34">
        <f t="shared" si="977"/>
        <v>25825</v>
      </c>
      <c r="AC599" s="34">
        <f t="shared" si="977"/>
        <v>0</v>
      </c>
      <c r="AD599" s="34">
        <f t="shared" si="977"/>
        <v>25825</v>
      </c>
      <c r="AE599" s="34">
        <f t="shared" si="977"/>
        <v>0</v>
      </c>
      <c r="AF599" s="34">
        <f t="shared" si="977"/>
        <v>0</v>
      </c>
      <c r="AG599" s="34">
        <f t="shared" si="977"/>
        <v>0</v>
      </c>
      <c r="AH599" s="34">
        <f t="shared" si="978"/>
        <v>25825</v>
      </c>
      <c r="AI599" s="34">
        <f t="shared" si="978"/>
        <v>0</v>
      </c>
      <c r="AJ599" s="34">
        <f t="shared" si="978"/>
        <v>25825</v>
      </c>
      <c r="AK599" s="108">
        <f t="shared" si="978"/>
        <v>0</v>
      </c>
      <c r="AL599" s="108">
        <f t="shared" si="978"/>
        <v>0</v>
      </c>
      <c r="AM599" s="108">
        <f t="shared" si="978"/>
        <v>0</v>
      </c>
      <c r="AN599" s="34">
        <f t="shared" si="978"/>
        <v>25825</v>
      </c>
      <c r="AO599" s="34">
        <f t="shared" si="978"/>
        <v>0</v>
      </c>
      <c r="AP599" s="34">
        <f t="shared" si="978"/>
        <v>25825</v>
      </c>
      <c r="AQ599" s="108">
        <f t="shared" si="978"/>
        <v>0</v>
      </c>
      <c r="AR599" s="108">
        <f t="shared" si="978"/>
        <v>0</v>
      </c>
      <c r="AS599" s="108">
        <f t="shared" si="978"/>
        <v>0</v>
      </c>
      <c r="AT599" s="34">
        <f t="shared" si="978"/>
        <v>25825</v>
      </c>
      <c r="AU599" s="34">
        <f t="shared" si="978"/>
        <v>0</v>
      </c>
      <c r="AV599" s="34">
        <f t="shared" si="978"/>
        <v>25825</v>
      </c>
    </row>
    <row r="600" spans="1:48" s="11" customFormat="1" ht="16.5">
      <c r="A600" s="31" t="s">
        <v>184</v>
      </c>
      <c r="B600" s="32" t="s">
        <v>54</v>
      </c>
      <c r="C600" s="32" t="s">
        <v>54</v>
      </c>
      <c r="D600" s="79" t="s">
        <v>240</v>
      </c>
      <c r="E600" s="58" t="s">
        <v>183</v>
      </c>
      <c r="F600" s="34">
        <f>24451+1374</f>
        <v>25825</v>
      </c>
      <c r="G600" s="34">
        <f>24866+959</f>
        <v>25825</v>
      </c>
      <c r="H600" s="34"/>
      <c r="I600" s="34"/>
      <c r="J600" s="34">
        <f>F600+H600</f>
        <v>25825</v>
      </c>
      <c r="K600" s="34"/>
      <c r="L600" s="34">
        <f>G600+I600</f>
        <v>25825</v>
      </c>
      <c r="M600" s="91"/>
      <c r="N600" s="91"/>
      <c r="O600" s="91"/>
      <c r="P600" s="34">
        <f>J600+M600</f>
        <v>25825</v>
      </c>
      <c r="Q600" s="34">
        <f>K600+N600</f>
        <v>0</v>
      </c>
      <c r="R600" s="34">
        <f>L600+O600</f>
        <v>25825</v>
      </c>
      <c r="S600" s="91"/>
      <c r="T600" s="91"/>
      <c r="U600" s="91"/>
      <c r="V600" s="34">
        <f>P600+S600</f>
        <v>25825</v>
      </c>
      <c r="W600" s="34">
        <f>Q600+T600</f>
        <v>0</v>
      </c>
      <c r="X600" s="34">
        <f>R600+U600</f>
        <v>25825</v>
      </c>
      <c r="Y600" s="91"/>
      <c r="Z600" s="91"/>
      <c r="AA600" s="91"/>
      <c r="AB600" s="34">
        <f>V600+Y600</f>
        <v>25825</v>
      </c>
      <c r="AC600" s="34">
        <f>W600+Z600</f>
        <v>0</v>
      </c>
      <c r="AD600" s="34">
        <f>X600+AA600</f>
        <v>25825</v>
      </c>
      <c r="AE600" s="91"/>
      <c r="AF600" s="91"/>
      <c r="AG600" s="91"/>
      <c r="AH600" s="34">
        <f>AB600+AE600</f>
        <v>25825</v>
      </c>
      <c r="AI600" s="34">
        <f>AC600+AF600</f>
        <v>0</v>
      </c>
      <c r="AJ600" s="34">
        <f>AD600+AG600</f>
        <v>25825</v>
      </c>
      <c r="AK600" s="138"/>
      <c r="AL600" s="138"/>
      <c r="AM600" s="138"/>
      <c r="AN600" s="34">
        <f>AH600+AK600</f>
        <v>25825</v>
      </c>
      <c r="AO600" s="34">
        <f>AI600+AL600</f>
        <v>0</v>
      </c>
      <c r="AP600" s="34">
        <f>AJ600+AM600</f>
        <v>25825</v>
      </c>
      <c r="AQ600" s="138"/>
      <c r="AR600" s="138"/>
      <c r="AS600" s="138"/>
      <c r="AT600" s="34">
        <f>AN600+AQ600</f>
        <v>25825</v>
      </c>
      <c r="AU600" s="34">
        <f>AO600+AR600</f>
        <v>0</v>
      </c>
      <c r="AV600" s="34">
        <f>AP600+AS600</f>
        <v>25825</v>
      </c>
    </row>
    <row r="601" spans="1:48" s="11" customFormat="1" ht="18.75" customHeight="1">
      <c r="A601" s="31" t="s">
        <v>77</v>
      </c>
      <c r="B601" s="32" t="s">
        <v>54</v>
      </c>
      <c r="C601" s="32" t="s">
        <v>54</v>
      </c>
      <c r="D601" s="43" t="s">
        <v>237</v>
      </c>
      <c r="E601" s="32"/>
      <c r="F601" s="70">
        <f>F602</f>
        <v>4195</v>
      </c>
      <c r="G601" s="70">
        <f>G602</f>
        <v>4266</v>
      </c>
      <c r="H601" s="70">
        <f>H602</f>
        <v>0</v>
      </c>
      <c r="I601" s="70">
        <f>I602</f>
        <v>0</v>
      </c>
      <c r="J601" s="70">
        <f>J602</f>
        <v>4195</v>
      </c>
      <c r="K601" s="70"/>
      <c r="L601" s="70">
        <f>L602</f>
        <v>4266</v>
      </c>
      <c r="M601" s="70">
        <f t="shared" ref="M601:AB603" si="979">M602</f>
        <v>0</v>
      </c>
      <c r="N601" s="70">
        <f t="shared" si="979"/>
        <v>0</v>
      </c>
      <c r="O601" s="70">
        <f t="shared" si="979"/>
        <v>0</v>
      </c>
      <c r="P601" s="70">
        <f t="shared" si="979"/>
        <v>4195</v>
      </c>
      <c r="Q601" s="70">
        <f t="shared" si="979"/>
        <v>0</v>
      </c>
      <c r="R601" s="70">
        <f t="shared" si="979"/>
        <v>4266</v>
      </c>
      <c r="S601" s="70">
        <f t="shared" si="979"/>
        <v>0</v>
      </c>
      <c r="T601" s="70">
        <f t="shared" si="979"/>
        <v>0</v>
      </c>
      <c r="U601" s="70">
        <f t="shared" si="979"/>
        <v>0</v>
      </c>
      <c r="V601" s="70">
        <f t="shared" si="979"/>
        <v>4195</v>
      </c>
      <c r="W601" s="70">
        <f t="shared" si="979"/>
        <v>0</v>
      </c>
      <c r="X601" s="70">
        <f t="shared" si="979"/>
        <v>4266</v>
      </c>
      <c r="Y601" s="70">
        <f t="shared" si="979"/>
        <v>0</v>
      </c>
      <c r="Z601" s="70">
        <f t="shared" si="979"/>
        <v>0</v>
      </c>
      <c r="AA601" s="70">
        <f t="shared" si="979"/>
        <v>0</v>
      </c>
      <c r="AB601" s="70">
        <f t="shared" si="979"/>
        <v>4195</v>
      </c>
      <c r="AC601" s="70">
        <f t="shared" ref="Y601:AN603" si="980">AC602</f>
        <v>0</v>
      </c>
      <c r="AD601" s="70">
        <f t="shared" si="980"/>
        <v>4266</v>
      </c>
      <c r="AE601" s="70">
        <f t="shared" si="980"/>
        <v>0</v>
      </c>
      <c r="AF601" s="70">
        <f t="shared" si="980"/>
        <v>0</v>
      </c>
      <c r="AG601" s="70">
        <f t="shared" si="980"/>
        <v>0</v>
      </c>
      <c r="AH601" s="70">
        <f t="shared" si="980"/>
        <v>4195</v>
      </c>
      <c r="AI601" s="70">
        <f t="shared" si="980"/>
        <v>0</v>
      </c>
      <c r="AJ601" s="70">
        <f t="shared" si="980"/>
        <v>4266</v>
      </c>
      <c r="AK601" s="128">
        <f t="shared" si="980"/>
        <v>0</v>
      </c>
      <c r="AL601" s="128">
        <f t="shared" si="980"/>
        <v>0</v>
      </c>
      <c r="AM601" s="128">
        <f t="shared" si="980"/>
        <v>0</v>
      </c>
      <c r="AN601" s="70">
        <f t="shared" si="980"/>
        <v>4195</v>
      </c>
      <c r="AO601" s="70">
        <f t="shared" ref="AN601:AV603" si="981">AO602</f>
        <v>0</v>
      </c>
      <c r="AP601" s="70">
        <f t="shared" si="981"/>
        <v>4266</v>
      </c>
      <c r="AQ601" s="128">
        <f t="shared" si="981"/>
        <v>0</v>
      </c>
      <c r="AR601" s="128">
        <f t="shared" si="981"/>
        <v>0</v>
      </c>
      <c r="AS601" s="128">
        <f t="shared" si="981"/>
        <v>0</v>
      </c>
      <c r="AT601" s="70">
        <f t="shared" si="981"/>
        <v>4195</v>
      </c>
      <c r="AU601" s="70">
        <f t="shared" si="981"/>
        <v>0</v>
      </c>
      <c r="AV601" s="70">
        <f t="shared" si="981"/>
        <v>4266</v>
      </c>
    </row>
    <row r="602" spans="1:48" s="11" customFormat="1" ht="16.5">
      <c r="A602" s="31" t="s">
        <v>140</v>
      </c>
      <c r="B602" s="32" t="s">
        <v>54</v>
      </c>
      <c r="C602" s="32" t="s">
        <v>54</v>
      </c>
      <c r="D602" s="43" t="s">
        <v>238</v>
      </c>
      <c r="E602" s="32"/>
      <c r="F602" s="70">
        <f t="shared" ref="F602:U603" si="982">F603</f>
        <v>4195</v>
      </c>
      <c r="G602" s="70">
        <f t="shared" si="982"/>
        <v>4266</v>
      </c>
      <c r="H602" s="70">
        <f t="shared" si="982"/>
        <v>0</v>
      </c>
      <c r="I602" s="70">
        <f t="shared" si="982"/>
        <v>0</v>
      </c>
      <c r="J602" s="70">
        <f t="shared" si="982"/>
        <v>4195</v>
      </c>
      <c r="K602" s="70"/>
      <c r="L602" s="70">
        <f t="shared" si="982"/>
        <v>4266</v>
      </c>
      <c r="M602" s="70">
        <f t="shared" si="982"/>
        <v>0</v>
      </c>
      <c r="N602" s="70">
        <f t="shared" si="982"/>
        <v>0</v>
      </c>
      <c r="O602" s="70">
        <f t="shared" si="982"/>
        <v>0</v>
      </c>
      <c r="P602" s="70">
        <f t="shared" si="982"/>
        <v>4195</v>
      </c>
      <c r="Q602" s="70">
        <f t="shared" si="982"/>
        <v>0</v>
      </c>
      <c r="R602" s="70">
        <f t="shared" si="982"/>
        <v>4266</v>
      </c>
      <c r="S602" s="70">
        <f t="shared" si="982"/>
        <v>0</v>
      </c>
      <c r="T602" s="70">
        <f t="shared" si="982"/>
        <v>0</v>
      </c>
      <c r="U602" s="70">
        <f t="shared" si="982"/>
        <v>0</v>
      </c>
      <c r="V602" s="70">
        <f t="shared" si="979"/>
        <v>4195</v>
      </c>
      <c r="W602" s="70">
        <f t="shared" si="979"/>
        <v>0</v>
      </c>
      <c r="X602" s="70">
        <f t="shared" si="979"/>
        <v>4266</v>
      </c>
      <c r="Y602" s="70">
        <f t="shared" si="979"/>
        <v>0</v>
      </c>
      <c r="Z602" s="70">
        <f t="shared" si="979"/>
        <v>0</v>
      </c>
      <c r="AA602" s="70">
        <f t="shared" si="979"/>
        <v>0</v>
      </c>
      <c r="AB602" s="70">
        <f t="shared" si="980"/>
        <v>4195</v>
      </c>
      <c r="AC602" s="70">
        <f t="shared" si="980"/>
        <v>0</v>
      </c>
      <c r="AD602" s="70">
        <f t="shared" si="980"/>
        <v>4266</v>
      </c>
      <c r="AE602" s="70">
        <f t="shared" si="980"/>
        <v>0</v>
      </c>
      <c r="AF602" s="70">
        <f t="shared" si="980"/>
        <v>0</v>
      </c>
      <c r="AG602" s="70">
        <f t="shared" si="980"/>
        <v>0</v>
      </c>
      <c r="AH602" s="70">
        <f t="shared" si="980"/>
        <v>4195</v>
      </c>
      <c r="AI602" s="70">
        <f t="shared" si="980"/>
        <v>0</v>
      </c>
      <c r="AJ602" s="70">
        <f t="shared" si="980"/>
        <v>4266</v>
      </c>
      <c r="AK602" s="128">
        <f t="shared" si="980"/>
        <v>0</v>
      </c>
      <c r="AL602" s="128">
        <f t="shared" si="980"/>
        <v>0</v>
      </c>
      <c r="AM602" s="128">
        <f t="shared" si="980"/>
        <v>0</v>
      </c>
      <c r="AN602" s="70">
        <f t="shared" si="981"/>
        <v>4195</v>
      </c>
      <c r="AO602" s="70">
        <f t="shared" si="981"/>
        <v>0</v>
      </c>
      <c r="AP602" s="70">
        <f t="shared" si="981"/>
        <v>4266</v>
      </c>
      <c r="AQ602" s="128">
        <f t="shared" si="981"/>
        <v>0</v>
      </c>
      <c r="AR602" s="128">
        <f t="shared" si="981"/>
        <v>0</v>
      </c>
      <c r="AS602" s="128">
        <f t="shared" si="981"/>
        <v>0</v>
      </c>
      <c r="AT602" s="70">
        <f t="shared" si="981"/>
        <v>4195</v>
      </c>
      <c r="AU602" s="70">
        <f t="shared" si="981"/>
        <v>0</v>
      </c>
      <c r="AV602" s="70">
        <f t="shared" si="981"/>
        <v>4266</v>
      </c>
    </row>
    <row r="603" spans="1:48" s="11" customFormat="1" ht="49.5">
      <c r="A603" s="31" t="s">
        <v>82</v>
      </c>
      <c r="B603" s="32" t="s">
        <v>54</v>
      </c>
      <c r="C603" s="32" t="s">
        <v>54</v>
      </c>
      <c r="D603" s="43" t="s">
        <v>238</v>
      </c>
      <c r="E603" s="32" t="s">
        <v>83</v>
      </c>
      <c r="F603" s="34">
        <f t="shared" si="982"/>
        <v>4195</v>
      </c>
      <c r="G603" s="34">
        <f t="shared" si="982"/>
        <v>4266</v>
      </c>
      <c r="H603" s="34">
        <f t="shared" si="982"/>
        <v>0</v>
      </c>
      <c r="I603" s="34">
        <f t="shared" si="982"/>
        <v>0</v>
      </c>
      <c r="J603" s="34">
        <f t="shared" si="982"/>
        <v>4195</v>
      </c>
      <c r="K603" s="34"/>
      <c r="L603" s="34">
        <f t="shared" si="982"/>
        <v>4266</v>
      </c>
      <c r="M603" s="34">
        <f t="shared" si="982"/>
        <v>0</v>
      </c>
      <c r="N603" s="34">
        <f t="shared" si="982"/>
        <v>0</v>
      </c>
      <c r="O603" s="34">
        <f t="shared" si="982"/>
        <v>0</v>
      </c>
      <c r="P603" s="34">
        <f t="shared" si="982"/>
        <v>4195</v>
      </c>
      <c r="Q603" s="34">
        <f t="shared" si="982"/>
        <v>0</v>
      </c>
      <c r="R603" s="34">
        <f t="shared" si="982"/>
        <v>4266</v>
      </c>
      <c r="S603" s="34">
        <f t="shared" si="979"/>
        <v>0</v>
      </c>
      <c r="T603" s="34">
        <f t="shared" si="979"/>
        <v>0</v>
      </c>
      <c r="U603" s="34">
        <f t="shared" si="979"/>
        <v>0</v>
      </c>
      <c r="V603" s="34">
        <f t="shared" si="979"/>
        <v>4195</v>
      </c>
      <c r="W603" s="34">
        <f t="shared" si="979"/>
        <v>0</v>
      </c>
      <c r="X603" s="34">
        <f t="shared" si="979"/>
        <v>4266</v>
      </c>
      <c r="Y603" s="34">
        <f t="shared" si="980"/>
        <v>0</v>
      </c>
      <c r="Z603" s="34">
        <f t="shared" si="980"/>
        <v>0</v>
      </c>
      <c r="AA603" s="34">
        <f t="shared" si="980"/>
        <v>0</v>
      </c>
      <c r="AB603" s="34">
        <f t="shared" si="980"/>
        <v>4195</v>
      </c>
      <c r="AC603" s="34">
        <f t="shared" si="980"/>
        <v>0</v>
      </c>
      <c r="AD603" s="34">
        <f t="shared" si="980"/>
        <v>4266</v>
      </c>
      <c r="AE603" s="34">
        <f t="shared" si="980"/>
        <v>0</v>
      </c>
      <c r="AF603" s="34">
        <f t="shared" si="980"/>
        <v>0</v>
      </c>
      <c r="AG603" s="34">
        <f t="shared" si="980"/>
        <v>0</v>
      </c>
      <c r="AH603" s="34">
        <f t="shared" si="980"/>
        <v>4195</v>
      </c>
      <c r="AI603" s="34">
        <f t="shared" si="980"/>
        <v>0</v>
      </c>
      <c r="AJ603" s="34">
        <f t="shared" si="980"/>
        <v>4266</v>
      </c>
      <c r="AK603" s="108">
        <f t="shared" si="980"/>
        <v>0</v>
      </c>
      <c r="AL603" s="108">
        <f t="shared" si="980"/>
        <v>0</v>
      </c>
      <c r="AM603" s="108">
        <f t="shared" si="980"/>
        <v>0</v>
      </c>
      <c r="AN603" s="34">
        <f t="shared" si="981"/>
        <v>4195</v>
      </c>
      <c r="AO603" s="34">
        <f t="shared" si="981"/>
        <v>0</v>
      </c>
      <c r="AP603" s="34">
        <f t="shared" si="981"/>
        <v>4266</v>
      </c>
      <c r="AQ603" s="108">
        <f t="shared" si="981"/>
        <v>0</v>
      </c>
      <c r="AR603" s="108">
        <f t="shared" si="981"/>
        <v>0</v>
      </c>
      <c r="AS603" s="108">
        <f t="shared" si="981"/>
        <v>0</v>
      </c>
      <c r="AT603" s="34">
        <f t="shared" si="981"/>
        <v>4195</v>
      </c>
      <c r="AU603" s="34">
        <f t="shared" si="981"/>
        <v>0</v>
      </c>
      <c r="AV603" s="34">
        <f t="shared" si="981"/>
        <v>4266</v>
      </c>
    </row>
    <row r="604" spans="1:48" s="11" customFormat="1" ht="16.5">
      <c r="A604" s="31" t="s">
        <v>184</v>
      </c>
      <c r="B604" s="32" t="s">
        <v>54</v>
      </c>
      <c r="C604" s="32" t="s">
        <v>54</v>
      </c>
      <c r="D604" s="43" t="s">
        <v>238</v>
      </c>
      <c r="E604" s="32" t="s">
        <v>183</v>
      </c>
      <c r="F604" s="34">
        <v>4195</v>
      </c>
      <c r="G604" s="34">
        <v>4266</v>
      </c>
      <c r="H604" s="34"/>
      <c r="I604" s="34"/>
      <c r="J604" s="34">
        <f>F604+H604</f>
        <v>4195</v>
      </c>
      <c r="K604" s="34"/>
      <c r="L604" s="34">
        <f>G604+I604</f>
        <v>4266</v>
      </c>
      <c r="M604" s="91"/>
      <c r="N604" s="91"/>
      <c r="O604" s="91"/>
      <c r="P604" s="34">
        <f>J604+M604</f>
        <v>4195</v>
      </c>
      <c r="Q604" s="34">
        <f>K604+N604</f>
        <v>0</v>
      </c>
      <c r="R604" s="34">
        <f>L604+O604</f>
        <v>4266</v>
      </c>
      <c r="S604" s="91"/>
      <c r="T604" s="91"/>
      <c r="U604" s="91"/>
      <c r="V604" s="34">
        <f>P604+S604</f>
        <v>4195</v>
      </c>
      <c r="W604" s="34">
        <f>Q604+T604</f>
        <v>0</v>
      </c>
      <c r="X604" s="34">
        <f>R604+U604</f>
        <v>4266</v>
      </c>
      <c r="Y604" s="91"/>
      <c r="Z604" s="91"/>
      <c r="AA604" s="91"/>
      <c r="AB604" s="34">
        <f>V604+Y604</f>
        <v>4195</v>
      </c>
      <c r="AC604" s="34">
        <f>W604+Z604</f>
        <v>0</v>
      </c>
      <c r="AD604" s="34">
        <f>X604+AA604</f>
        <v>4266</v>
      </c>
      <c r="AE604" s="91"/>
      <c r="AF604" s="91"/>
      <c r="AG604" s="91"/>
      <c r="AH604" s="34">
        <f>AB604+AE604</f>
        <v>4195</v>
      </c>
      <c r="AI604" s="34">
        <f>AC604+AF604</f>
        <v>0</v>
      </c>
      <c r="AJ604" s="34">
        <f>AD604+AG604</f>
        <v>4266</v>
      </c>
      <c r="AK604" s="138"/>
      <c r="AL604" s="138"/>
      <c r="AM604" s="138"/>
      <c r="AN604" s="34">
        <f>AH604+AK604</f>
        <v>4195</v>
      </c>
      <c r="AO604" s="34">
        <f>AI604+AL604</f>
        <v>0</v>
      </c>
      <c r="AP604" s="34">
        <f>AJ604+AM604</f>
        <v>4266</v>
      </c>
      <c r="AQ604" s="138"/>
      <c r="AR604" s="138"/>
      <c r="AS604" s="138"/>
      <c r="AT604" s="34">
        <f>AN604+AQ604</f>
        <v>4195</v>
      </c>
      <c r="AU604" s="34">
        <f>AO604+AR604</f>
        <v>0</v>
      </c>
      <c r="AV604" s="34">
        <f>AP604+AS604</f>
        <v>4266</v>
      </c>
    </row>
    <row r="605" spans="1:48" s="11" customFormat="1" ht="50.25" hidden="1">
      <c r="A605" s="142" t="s">
        <v>510</v>
      </c>
      <c r="B605" s="143" t="s">
        <v>54</v>
      </c>
      <c r="C605" s="143" t="s">
        <v>54</v>
      </c>
      <c r="D605" s="143" t="s">
        <v>317</v>
      </c>
      <c r="E605" s="143"/>
      <c r="F605" s="144">
        <f>F606</f>
        <v>8591</v>
      </c>
      <c r="G605" s="144">
        <f>G606</f>
        <v>8737</v>
      </c>
      <c r="H605" s="144">
        <f>H606</f>
        <v>0</v>
      </c>
      <c r="I605" s="144">
        <f>I606</f>
        <v>0</v>
      </c>
      <c r="J605" s="144">
        <f>J606</f>
        <v>8591</v>
      </c>
      <c r="K605" s="144"/>
      <c r="L605" s="144">
        <f>L606</f>
        <v>8737</v>
      </c>
      <c r="M605" s="144">
        <f t="shared" ref="M605:AV605" si="983">M606</f>
        <v>0</v>
      </c>
      <c r="N605" s="144">
        <f t="shared" si="983"/>
        <v>0</v>
      </c>
      <c r="O605" s="144">
        <f t="shared" si="983"/>
        <v>0</v>
      </c>
      <c r="P605" s="144">
        <f t="shared" si="983"/>
        <v>8591</v>
      </c>
      <c r="Q605" s="144">
        <f t="shared" si="983"/>
        <v>0</v>
      </c>
      <c r="R605" s="144">
        <f t="shared" si="983"/>
        <v>8737</v>
      </c>
      <c r="S605" s="144">
        <f t="shared" si="983"/>
        <v>0</v>
      </c>
      <c r="T605" s="144">
        <f t="shared" si="983"/>
        <v>0</v>
      </c>
      <c r="U605" s="144">
        <f t="shared" si="983"/>
        <v>0</v>
      </c>
      <c r="V605" s="144">
        <f t="shared" si="983"/>
        <v>8591</v>
      </c>
      <c r="W605" s="144">
        <f t="shared" si="983"/>
        <v>0</v>
      </c>
      <c r="X605" s="144">
        <f t="shared" si="983"/>
        <v>8737</v>
      </c>
      <c r="Y605" s="144">
        <f t="shared" si="983"/>
        <v>0</v>
      </c>
      <c r="Z605" s="144">
        <f t="shared" si="983"/>
        <v>0</v>
      </c>
      <c r="AA605" s="144">
        <f t="shared" si="983"/>
        <v>0</v>
      </c>
      <c r="AB605" s="144">
        <f t="shared" si="983"/>
        <v>8591</v>
      </c>
      <c r="AC605" s="144">
        <f t="shared" si="983"/>
        <v>0</v>
      </c>
      <c r="AD605" s="144">
        <f t="shared" si="983"/>
        <v>8737</v>
      </c>
      <c r="AE605" s="144">
        <f t="shared" si="983"/>
        <v>0</v>
      </c>
      <c r="AF605" s="144">
        <f t="shared" si="983"/>
        <v>0</v>
      </c>
      <c r="AG605" s="144">
        <f t="shared" si="983"/>
        <v>0</v>
      </c>
      <c r="AH605" s="144">
        <f t="shared" si="983"/>
        <v>8591</v>
      </c>
      <c r="AI605" s="144">
        <f t="shared" si="983"/>
        <v>0</v>
      </c>
      <c r="AJ605" s="144">
        <f t="shared" si="983"/>
        <v>8737</v>
      </c>
      <c r="AK605" s="144">
        <f t="shared" si="983"/>
        <v>-8591</v>
      </c>
      <c r="AL605" s="144">
        <f t="shared" si="983"/>
        <v>0</v>
      </c>
      <c r="AM605" s="144">
        <f t="shared" si="983"/>
        <v>-8737</v>
      </c>
      <c r="AN605" s="144">
        <f t="shared" si="983"/>
        <v>0</v>
      </c>
      <c r="AO605" s="144">
        <f t="shared" si="983"/>
        <v>0</v>
      </c>
      <c r="AP605" s="144">
        <f t="shared" si="983"/>
        <v>0</v>
      </c>
      <c r="AQ605" s="144">
        <f t="shared" si="983"/>
        <v>0</v>
      </c>
      <c r="AR605" s="144">
        <f t="shared" si="983"/>
        <v>0</v>
      </c>
      <c r="AS605" s="144">
        <f t="shared" si="983"/>
        <v>0</v>
      </c>
      <c r="AT605" s="144">
        <f t="shared" si="983"/>
        <v>0</v>
      </c>
      <c r="AU605" s="144">
        <f t="shared" si="983"/>
        <v>0</v>
      </c>
      <c r="AV605" s="144">
        <f t="shared" si="983"/>
        <v>0</v>
      </c>
    </row>
    <row r="606" spans="1:48" s="11" customFormat="1" ht="16.5" hidden="1">
      <c r="A606" s="142" t="s">
        <v>77</v>
      </c>
      <c r="B606" s="143" t="s">
        <v>54</v>
      </c>
      <c r="C606" s="143" t="s">
        <v>54</v>
      </c>
      <c r="D606" s="145" t="s">
        <v>320</v>
      </c>
      <c r="E606" s="143"/>
      <c r="F606" s="144">
        <f t="shared" ref="F606:G606" si="984">F607+F610</f>
        <v>8591</v>
      </c>
      <c r="G606" s="144">
        <f t="shared" si="984"/>
        <v>8737</v>
      </c>
      <c r="H606" s="144">
        <f t="shared" ref="H606:L606" si="985">H607+H610</f>
        <v>0</v>
      </c>
      <c r="I606" s="144">
        <f t="shared" si="985"/>
        <v>0</v>
      </c>
      <c r="J606" s="144">
        <f t="shared" si="985"/>
        <v>8591</v>
      </c>
      <c r="K606" s="144"/>
      <c r="L606" s="144">
        <f t="shared" si="985"/>
        <v>8737</v>
      </c>
      <c r="M606" s="144">
        <f t="shared" ref="M606:R606" si="986">M607+M610</f>
        <v>0</v>
      </c>
      <c r="N606" s="144">
        <f t="shared" si="986"/>
        <v>0</v>
      </c>
      <c r="O606" s="144">
        <f t="shared" si="986"/>
        <v>0</v>
      </c>
      <c r="P606" s="144">
        <f t="shared" si="986"/>
        <v>8591</v>
      </c>
      <c r="Q606" s="144">
        <f t="shared" si="986"/>
        <v>0</v>
      </c>
      <c r="R606" s="144">
        <f t="shared" si="986"/>
        <v>8737</v>
      </c>
      <c r="S606" s="144">
        <f t="shared" ref="S606:X606" si="987">S607+S610</f>
        <v>0</v>
      </c>
      <c r="T606" s="144">
        <f t="shared" si="987"/>
        <v>0</v>
      </c>
      <c r="U606" s="144">
        <f t="shared" si="987"/>
        <v>0</v>
      </c>
      <c r="V606" s="144">
        <f t="shared" si="987"/>
        <v>8591</v>
      </c>
      <c r="W606" s="144">
        <f t="shared" si="987"/>
        <v>0</v>
      </c>
      <c r="X606" s="144">
        <f t="shared" si="987"/>
        <v>8737</v>
      </c>
      <c r="Y606" s="144">
        <f t="shared" ref="Y606:AD606" si="988">Y607+Y610</f>
        <v>0</v>
      </c>
      <c r="Z606" s="144">
        <f t="shared" si="988"/>
        <v>0</v>
      </c>
      <c r="AA606" s="144">
        <f t="shared" si="988"/>
        <v>0</v>
      </c>
      <c r="AB606" s="144">
        <f t="shared" si="988"/>
        <v>8591</v>
      </c>
      <c r="AC606" s="144">
        <f t="shared" si="988"/>
        <v>0</v>
      </c>
      <c r="AD606" s="144">
        <f t="shared" si="988"/>
        <v>8737</v>
      </c>
      <c r="AE606" s="144">
        <f t="shared" ref="AE606:AJ606" si="989">AE607+AE610</f>
        <v>0</v>
      </c>
      <c r="AF606" s="144">
        <f t="shared" si="989"/>
        <v>0</v>
      </c>
      <c r="AG606" s="144">
        <f t="shared" si="989"/>
        <v>0</v>
      </c>
      <c r="AH606" s="144">
        <f t="shared" si="989"/>
        <v>8591</v>
      </c>
      <c r="AI606" s="144">
        <f t="shared" si="989"/>
        <v>0</v>
      </c>
      <c r="AJ606" s="144">
        <f t="shared" si="989"/>
        <v>8737</v>
      </c>
      <c r="AK606" s="144">
        <f t="shared" ref="AK606:AP606" si="990">AK607+AK610</f>
        <v>-8591</v>
      </c>
      <c r="AL606" s="144">
        <f t="shared" si="990"/>
        <v>0</v>
      </c>
      <c r="AM606" s="144">
        <f t="shared" si="990"/>
        <v>-8737</v>
      </c>
      <c r="AN606" s="144">
        <f t="shared" si="990"/>
        <v>0</v>
      </c>
      <c r="AO606" s="144">
        <f t="shared" si="990"/>
        <v>0</v>
      </c>
      <c r="AP606" s="144">
        <f t="shared" si="990"/>
        <v>0</v>
      </c>
      <c r="AQ606" s="144">
        <f t="shared" ref="AQ606:AV606" si="991">AQ607+AQ610</f>
        <v>0</v>
      </c>
      <c r="AR606" s="144">
        <f t="shared" si="991"/>
        <v>0</v>
      </c>
      <c r="AS606" s="144">
        <f t="shared" si="991"/>
        <v>0</v>
      </c>
      <c r="AT606" s="144">
        <f t="shared" si="991"/>
        <v>0</v>
      </c>
      <c r="AU606" s="144">
        <f t="shared" si="991"/>
        <v>0</v>
      </c>
      <c r="AV606" s="144">
        <f t="shared" si="991"/>
        <v>0</v>
      </c>
    </row>
    <row r="607" spans="1:48" s="11" customFormat="1" ht="24" hidden="1" customHeight="1">
      <c r="A607" s="146" t="s">
        <v>107</v>
      </c>
      <c r="B607" s="143" t="s">
        <v>54</v>
      </c>
      <c r="C607" s="143" t="s">
        <v>54</v>
      </c>
      <c r="D607" s="145" t="s">
        <v>327</v>
      </c>
      <c r="E607" s="145"/>
      <c r="F607" s="144">
        <f t="shared" ref="F607:U608" si="992">F608</f>
        <v>6232</v>
      </c>
      <c r="G607" s="144">
        <f t="shared" si="992"/>
        <v>6338</v>
      </c>
      <c r="H607" s="144">
        <f t="shared" si="992"/>
        <v>0</v>
      </c>
      <c r="I607" s="144">
        <f t="shared" si="992"/>
        <v>0</v>
      </c>
      <c r="J607" s="144">
        <f t="shared" si="992"/>
        <v>6232</v>
      </c>
      <c r="K607" s="144"/>
      <c r="L607" s="144">
        <f t="shared" si="992"/>
        <v>6338</v>
      </c>
      <c r="M607" s="144">
        <f t="shared" si="992"/>
        <v>0</v>
      </c>
      <c r="N607" s="144">
        <f t="shared" si="992"/>
        <v>0</v>
      </c>
      <c r="O607" s="144">
        <f t="shared" si="992"/>
        <v>0</v>
      </c>
      <c r="P607" s="144">
        <f t="shared" si="992"/>
        <v>6232</v>
      </c>
      <c r="Q607" s="144">
        <f t="shared" si="992"/>
        <v>0</v>
      </c>
      <c r="R607" s="144">
        <f t="shared" si="992"/>
        <v>6338</v>
      </c>
      <c r="S607" s="144">
        <f t="shared" si="992"/>
        <v>0</v>
      </c>
      <c r="T607" s="144">
        <f t="shared" si="992"/>
        <v>0</v>
      </c>
      <c r="U607" s="144">
        <f t="shared" si="992"/>
        <v>0</v>
      </c>
      <c r="V607" s="144">
        <f t="shared" ref="S607:AH608" si="993">V608</f>
        <v>6232</v>
      </c>
      <c r="W607" s="144">
        <f t="shared" si="993"/>
        <v>0</v>
      </c>
      <c r="X607" s="144">
        <f t="shared" si="993"/>
        <v>6338</v>
      </c>
      <c r="Y607" s="144">
        <f t="shared" si="993"/>
        <v>0</v>
      </c>
      <c r="Z607" s="144">
        <f t="shared" si="993"/>
        <v>0</v>
      </c>
      <c r="AA607" s="144">
        <f t="shared" si="993"/>
        <v>0</v>
      </c>
      <c r="AB607" s="144">
        <f t="shared" si="993"/>
        <v>6232</v>
      </c>
      <c r="AC607" s="144">
        <f t="shared" si="993"/>
        <v>0</v>
      </c>
      <c r="AD607" s="144">
        <f t="shared" si="993"/>
        <v>6338</v>
      </c>
      <c r="AE607" s="144">
        <f t="shared" si="993"/>
        <v>0</v>
      </c>
      <c r="AF607" s="144">
        <f t="shared" si="993"/>
        <v>0</v>
      </c>
      <c r="AG607" s="144">
        <f t="shared" si="993"/>
        <v>0</v>
      </c>
      <c r="AH607" s="144">
        <f t="shared" si="993"/>
        <v>6232</v>
      </c>
      <c r="AI607" s="144">
        <f t="shared" ref="AH607:AV608" si="994">AI608</f>
        <v>0</v>
      </c>
      <c r="AJ607" s="144">
        <f t="shared" si="994"/>
        <v>6338</v>
      </c>
      <c r="AK607" s="144">
        <f t="shared" si="994"/>
        <v>-6232</v>
      </c>
      <c r="AL607" s="144">
        <f t="shared" si="994"/>
        <v>0</v>
      </c>
      <c r="AM607" s="144">
        <f t="shared" si="994"/>
        <v>-6338</v>
      </c>
      <c r="AN607" s="144">
        <f t="shared" si="994"/>
        <v>0</v>
      </c>
      <c r="AO607" s="144">
        <f t="shared" si="994"/>
        <v>0</v>
      </c>
      <c r="AP607" s="144">
        <f t="shared" si="994"/>
        <v>0</v>
      </c>
      <c r="AQ607" s="144">
        <f t="shared" si="994"/>
        <v>0</v>
      </c>
      <c r="AR607" s="144">
        <f t="shared" si="994"/>
        <v>0</v>
      </c>
      <c r="AS607" s="144">
        <f t="shared" si="994"/>
        <v>0</v>
      </c>
      <c r="AT607" s="144">
        <f t="shared" si="994"/>
        <v>0</v>
      </c>
      <c r="AU607" s="144">
        <f t="shared" si="994"/>
        <v>0</v>
      </c>
      <c r="AV607" s="144">
        <f t="shared" si="994"/>
        <v>0</v>
      </c>
    </row>
    <row r="608" spans="1:48" s="11" customFormat="1" ht="49.5" hidden="1">
      <c r="A608" s="146" t="s">
        <v>82</v>
      </c>
      <c r="B608" s="143" t="s">
        <v>54</v>
      </c>
      <c r="C608" s="143" t="s">
        <v>54</v>
      </c>
      <c r="D608" s="145" t="s">
        <v>327</v>
      </c>
      <c r="E608" s="145" t="s">
        <v>83</v>
      </c>
      <c r="F608" s="144">
        <f t="shared" si="992"/>
        <v>6232</v>
      </c>
      <c r="G608" s="144">
        <f t="shared" si="992"/>
        <v>6338</v>
      </c>
      <c r="H608" s="144">
        <f t="shared" si="992"/>
        <v>0</v>
      </c>
      <c r="I608" s="144">
        <f t="shared" si="992"/>
        <v>0</v>
      </c>
      <c r="J608" s="144">
        <f t="shared" si="992"/>
        <v>6232</v>
      </c>
      <c r="K608" s="144"/>
      <c r="L608" s="144">
        <f t="shared" si="992"/>
        <v>6338</v>
      </c>
      <c r="M608" s="144">
        <f t="shared" si="992"/>
        <v>0</v>
      </c>
      <c r="N608" s="144">
        <f t="shared" si="992"/>
        <v>0</v>
      </c>
      <c r="O608" s="144">
        <f t="shared" si="992"/>
        <v>0</v>
      </c>
      <c r="P608" s="144">
        <f t="shared" si="992"/>
        <v>6232</v>
      </c>
      <c r="Q608" s="144">
        <f t="shared" si="992"/>
        <v>0</v>
      </c>
      <c r="R608" s="144">
        <f t="shared" si="992"/>
        <v>6338</v>
      </c>
      <c r="S608" s="144">
        <f t="shared" si="993"/>
        <v>0</v>
      </c>
      <c r="T608" s="144">
        <f t="shared" si="993"/>
        <v>0</v>
      </c>
      <c r="U608" s="144">
        <f t="shared" si="993"/>
        <v>0</v>
      </c>
      <c r="V608" s="144">
        <f t="shared" si="993"/>
        <v>6232</v>
      </c>
      <c r="W608" s="144">
        <f t="shared" si="993"/>
        <v>0</v>
      </c>
      <c r="X608" s="144">
        <f t="shared" si="993"/>
        <v>6338</v>
      </c>
      <c r="Y608" s="144">
        <f t="shared" si="993"/>
        <v>0</v>
      </c>
      <c r="Z608" s="144">
        <f t="shared" si="993"/>
        <v>0</v>
      </c>
      <c r="AA608" s="144">
        <f t="shared" si="993"/>
        <v>0</v>
      </c>
      <c r="AB608" s="144">
        <f t="shared" si="993"/>
        <v>6232</v>
      </c>
      <c r="AC608" s="144">
        <f t="shared" si="993"/>
        <v>0</v>
      </c>
      <c r="AD608" s="144">
        <f t="shared" si="993"/>
        <v>6338</v>
      </c>
      <c r="AE608" s="144">
        <f t="shared" si="993"/>
        <v>0</v>
      </c>
      <c r="AF608" s="144">
        <f t="shared" si="993"/>
        <v>0</v>
      </c>
      <c r="AG608" s="144">
        <f t="shared" si="993"/>
        <v>0</v>
      </c>
      <c r="AH608" s="144">
        <f t="shared" si="994"/>
        <v>6232</v>
      </c>
      <c r="AI608" s="144">
        <f t="shared" si="994"/>
        <v>0</v>
      </c>
      <c r="AJ608" s="144">
        <f t="shared" si="994"/>
        <v>6338</v>
      </c>
      <c r="AK608" s="144">
        <f t="shared" si="994"/>
        <v>-6232</v>
      </c>
      <c r="AL608" s="144">
        <f t="shared" si="994"/>
        <v>0</v>
      </c>
      <c r="AM608" s="144">
        <f t="shared" si="994"/>
        <v>-6338</v>
      </c>
      <c r="AN608" s="144">
        <f t="shared" si="994"/>
        <v>0</v>
      </c>
      <c r="AO608" s="144">
        <f t="shared" si="994"/>
        <v>0</v>
      </c>
      <c r="AP608" s="144">
        <f t="shared" si="994"/>
        <v>0</v>
      </c>
      <c r="AQ608" s="144">
        <f t="shared" si="994"/>
        <v>0</v>
      </c>
      <c r="AR608" s="144">
        <f t="shared" si="994"/>
        <v>0</v>
      </c>
      <c r="AS608" s="144">
        <f t="shared" si="994"/>
        <v>0</v>
      </c>
      <c r="AT608" s="144">
        <f t="shared" si="994"/>
        <v>0</v>
      </c>
      <c r="AU608" s="144">
        <f t="shared" si="994"/>
        <v>0</v>
      </c>
      <c r="AV608" s="144">
        <f t="shared" si="994"/>
        <v>0</v>
      </c>
    </row>
    <row r="609" spans="1:48" s="11" customFormat="1" ht="16.5" hidden="1">
      <c r="A609" s="146" t="s">
        <v>184</v>
      </c>
      <c r="B609" s="143" t="s">
        <v>54</v>
      </c>
      <c r="C609" s="143" t="s">
        <v>54</v>
      </c>
      <c r="D609" s="145" t="s">
        <v>327</v>
      </c>
      <c r="E609" s="145" t="s">
        <v>183</v>
      </c>
      <c r="F609" s="144">
        <v>6232</v>
      </c>
      <c r="G609" s="144">
        <v>6338</v>
      </c>
      <c r="H609" s="144"/>
      <c r="I609" s="144"/>
      <c r="J609" s="144">
        <f>F609+H609</f>
        <v>6232</v>
      </c>
      <c r="K609" s="144"/>
      <c r="L609" s="144">
        <f>G609+I609</f>
        <v>6338</v>
      </c>
      <c r="M609" s="147"/>
      <c r="N609" s="147"/>
      <c r="O609" s="147"/>
      <c r="P609" s="144">
        <f>J609+M609</f>
        <v>6232</v>
      </c>
      <c r="Q609" s="144">
        <f>K609+N609</f>
        <v>0</v>
      </c>
      <c r="R609" s="144">
        <f>L609+O609</f>
        <v>6338</v>
      </c>
      <c r="S609" s="147"/>
      <c r="T609" s="147"/>
      <c r="U609" s="147"/>
      <c r="V609" s="144">
        <f>P609+S609</f>
        <v>6232</v>
      </c>
      <c r="W609" s="144">
        <f>Q609+T609</f>
        <v>0</v>
      </c>
      <c r="X609" s="144">
        <f>R609+U609</f>
        <v>6338</v>
      </c>
      <c r="Y609" s="147"/>
      <c r="Z609" s="147"/>
      <c r="AA609" s="147"/>
      <c r="AB609" s="144">
        <f>V609+Y609</f>
        <v>6232</v>
      </c>
      <c r="AC609" s="144">
        <f>W609+Z609</f>
        <v>0</v>
      </c>
      <c r="AD609" s="144">
        <f>X609+AA609</f>
        <v>6338</v>
      </c>
      <c r="AE609" s="147"/>
      <c r="AF609" s="147"/>
      <c r="AG609" s="147"/>
      <c r="AH609" s="144">
        <f>AB609+AE609</f>
        <v>6232</v>
      </c>
      <c r="AI609" s="144">
        <f>AC609+AF609</f>
        <v>0</v>
      </c>
      <c r="AJ609" s="144">
        <f>AD609+AG609</f>
        <v>6338</v>
      </c>
      <c r="AK609" s="144">
        <v>-6232</v>
      </c>
      <c r="AL609" s="147"/>
      <c r="AM609" s="144">
        <v>-6338</v>
      </c>
      <c r="AN609" s="144">
        <f>AH609+AK609</f>
        <v>0</v>
      </c>
      <c r="AO609" s="144">
        <f>AI609+AL609</f>
        <v>0</v>
      </c>
      <c r="AP609" s="144">
        <f>AJ609+AM609</f>
        <v>0</v>
      </c>
      <c r="AQ609" s="144"/>
      <c r="AR609" s="147"/>
      <c r="AS609" s="144"/>
      <c r="AT609" s="144">
        <f>AN609+AQ609</f>
        <v>0</v>
      </c>
      <c r="AU609" s="144">
        <f>AO609+AR609</f>
        <v>0</v>
      </c>
      <c r="AV609" s="144">
        <f>AP609+AS609</f>
        <v>0</v>
      </c>
    </row>
    <row r="610" spans="1:48" s="11" customFormat="1" ht="24.75" hidden="1" customHeight="1">
      <c r="A610" s="146" t="s">
        <v>87</v>
      </c>
      <c r="B610" s="143" t="s">
        <v>54</v>
      </c>
      <c r="C610" s="143" t="s">
        <v>54</v>
      </c>
      <c r="D610" s="145" t="s">
        <v>328</v>
      </c>
      <c r="E610" s="145"/>
      <c r="F610" s="144">
        <f t="shared" ref="F610:U611" si="995">F611</f>
        <v>2359</v>
      </c>
      <c r="G610" s="144">
        <f t="shared" si="995"/>
        <v>2399</v>
      </c>
      <c r="H610" s="144">
        <f t="shared" si="995"/>
        <v>0</v>
      </c>
      <c r="I610" s="144">
        <f t="shared" si="995"/>
        <v>0</v>
      </c>
      <c r="J610" s="144">
        <f t="shared" si="995"/>
        <v>2359</v>
      </c>
      <c r="K610" s="144"/>
      <c r="L610" s="144">
        <f t="shared" si="995"/>
        <v>2399</v>
      </c>
      <c r="M610" s="144">
        <f t="shared" si="995"/>
        <v>0</v>
      </c>
      <c r="N610" s="144">
        <f t="shared" si="995"/>
        <v>0</v>
      </c>
      <c r="O610" s="144">
        <f t="shared" si="995"/>
        <v>0</v>
      </c>
      <c r="P610" s="144">
        <f t="shared" si="995"/>
        <v>2359</v>
      </c>
      <c r="Q610" s="144">
        <f t="shared" si="995"/>
        <v>0</v>
      </c>
      <c r="R610" s="144">
        <f t="shared" si="995"/>
        <v>2399</v>
      </c>
      <c r="S610" s="144">
        <f t="shared" si="995"/>
        <v>0</v>
      </c>
      <c r="T610" s="144">
        <f t="shared" si="995"/>
        <v>0</v>
      </c>
      <c r="U610" s="144">
        <f t="shared" si="995"/>
        <v>0</v>
      </c>
      <c r="V610" s="144">
        <f t="shared" ref="S610:AH611" si="996">V611</f>
        <v>2359</v>
      </c>
      <c r="W610" s="144">
        <f t="shared" si="996"/>
        <v>0</v>
      </c>
      <c r="X610" s="144">
        <f t="shared" si="996"/>
        <v>2399</v>
      </c>
      <c r="Y610" s="144">
        <f t="shared" si="996"/>
        <v>0</v>
      </c>
      <c r="Z610" s="144">
        <f t="shared" si="996"/>
        <v>0</v>
      </c>
      <c r="AA610" s="144">
        <f t="shared" si="996"/>
        <v>0</v>
      </c>
      <c r="AB610" s="144">
        <f t="shared" si="996"/>
        <v>2359</v>
      </c>
      <c r="AC610" s="144">
        <f t="shared" si="996"/>
        <v>0</v>
      </c>
      <c r="AD610" s="144">
        <f t="shared" si="996"/>
        <v>2399</v>
      </c>
      <c r="AE610" s="144">
        <f t="shared" si="996"/>
        <v>0</v>
      </c>
      <c r="AF610" s="144">
        <f t="shared" si="996"/>
        <v>0</v>
      </c>
      <c r="AG610" s="144">
        <f t="shared" si="996"/>
        <v>0</v>
      </c>
      <c r="AH610" s="144">
        <f t="shared" si="996"/>
        <v>2359</v>
      </c>
      <c r="AI610" s="144">
        <f t="shared" ref="AH610:AV611" si="997">AI611</f>
        <v>0</v>
      </c>
      <c r="AJ610" s="144">
        <f t="shared" si="997"/>
        <v>2399</v>
      </c>
      <c r="AK610" s="144">
        <f t="shared" si="997"/>
        <v>-2359</v>
      </c>
      <c r="AL610" s="144">
        <f t="shared" si="997"/>
        <v>0</v>
      </c>
      <c r="AM610" s="144">
        <f t="shared" si="997"/>
        <v>-2399</v>
      </c>
      <c r="AN610" s="144">
        <f t="shared" si="997"/>
        <v>0</v>
      </c>
      <c r="AO610" s="144">
        <f t="shared" si="997"/>
        <v>0</v>
      </c>
      <c r="AP610" s="144">
        <f t="shared" si="997"/>
        <v>0</v>
      </c>
      <c r="AQ610" s="144">
        <f t="shared" si="997"/>
        <v>0</v>
      </c>
      <c r="AR610" s="144">
        <f t="shared" si="997"/>
        <v>0</v>
      </c>
      <c r="AS610" s="144">
        <f t="shared" si="997"/>
        <v>0</v>
      </c>
      <c r="AT610" s="144">
        <f t="shared" si="997"/>
        <v>0</v>
      </c>
      <c r="AU610" s="144">
        <f t="shared" si="997"/>
        <v>0</v>
      </c>
      <c r="AV610" s="144">
        <f t="shared" si="997"/>
        <v>0</v>
      </c>
    </row>
    <row r="611" spans="1:48" s="11" customFormat="1" ht="49.5" hidden="1">
      <c r="A611" s="146" t="s">
        <v>82</v>
      </c>
      <c r="B611" s="143" t="s">
        <v>54</v>
      </c>
      <c r="C611" s="143" t="s">
        <v>54</v>
      </c>
      <c r="D611" s="145" t="s">
        <v>328</v>
      </c>
      <c r="E611" s="145" t="s">
        <v>83</v>
      </c>
      <c r="F611" s="144">
        <f t="shared" si="995"/>
        <v>2359</v>
      </c>
      <c r="G611" s="144">
        <f t="shared" si="995"/>
        <v>2399</v>
      </c>
      <c r="H611" s="144">
        <f t="shared" si="995"/>
        <v>0</v>
      </c>
      <c r="I611" s="144">
        <f t="shared" si="995"/>
        <v>0</v>
      </c>
      <c r="J611" s="144">
        <f t="shared" si="995"/>
        <v>2359</v>
      </c>
      <c r="K611" s="144"/>
      <c r="L611" s="144">
        <f t="shared" si="995"/>
        <v>2399</v>
      </c>
      <c r="M611" s="144">
        <f t="shared" si="995"/>
        <v>0</v>
      </c>
      <c r="N611" s="144">
        <f t="shared" si="995"/>
        <v>0</v>
      </c>
      <c r="O611" s="144">
        <f t="shared" si="995"/>
        <v>0</v>
      </c>
      <c r="P611" s="144">
        <f t="shared" si="995"/>
        <v>2359</v>
      </c>
      <c r="Q611" s="144">
        <f t="shared" si="995"/>
        <v>0</v>
      </c>
      <c r="R611" s="144">
        <f t="shared" si="995"/>
        <v>2399</v>
      </c>
      <c r="S611" s="144">
        <f t="shared" si="996"/>
        <v>0</v>
      </c>
      <c r="T611" s="144">
        <f t="shared" si="996"/>
        <v>0</v>
      </c>
      <c r="U611" s="144">
        <f t="shared" si="996"/>
        <v>0</v>
      </c>
      <c r="V611" s="144">
        <f t="shared" si="996"/>
        <v>2359</v>
      </c>
      <c r="W611" s="144">
        <f t="shared" si="996"/>
        <v>0</v>
      </c>
      <c r="X611" s="144">
        <f t="shared" si="996"/>
        <v>2399</v>
      </c>
      <c r="Y611" s="144">
        <f t="shared" si="996"/>
        <v>0</v>
      </c>
      <c r="Z611" s="144">
        <f t="shared" si="996"/>
        <v>0</v>
      </c>
      <c r="AA611" s="144">
        <f t="shared" si="996"/>
        <v>0</v>
      </c>
      <c r="AB611" s="144">
        <f t="shared" si="996"/>
        <v>2359</v>
      </c>
      <c r="AC611" s="144">
        <f t="shared" si="996"/>
        <v>0</v>
      </c>
      <c r="AD611" s="144">
        <f t="shared" si="996"/>
        <v>2399</v>
      </c>
      <c r="AE611" s="144">
        <f t="shared" si="996"/>
        <v>0</v>
      </c>
      <c r="AF611" s="144">
        <f t="shared" si="996"/>
        <v>0</v>
      </c>
      <c r="AG611" s="144">
        <f t="shared" si="996"/>
        <v>0</v>
      </c>
      <c r="AH611" s="144">
        <f t="shared" si="997"/>
        <v>2359</v>
      </c>
      <c r="AI611" s="144">
        <f t="shared" si="997"/>
        <v>0</v>
      </c>
      <c r="AJ611" s="144">
        <f t="shared" si="997"/>
        <v>2399</v>
      </c>
      <c r="AK611" s="144">
        <f t="shared" si="997"/>
        <v>-2359</v>
      </c>
      <c r="AL611" s="144">
        <f t="shared" si="997"/>
        <v>0</v>
      </c>
      <c r="AM611" s="144">
        <f t="shared" si="997"/>
        <v>-2399</v>
      </c>
      <c r="AN611" s="144">
        <f t="shared" si="997"/>
        <v>0</v>
      </c>
      <c r="AO611" s="144">
        <f t="shared" si="997"/>
        <v>0</v>
      </c>
      <c r="AP611" s="144">
        <f t="shared" si="997"/>
        <v>0</v>
      </c>
      <c r="AQ611" s="144">
        <f t="shared" si="997"/>
        <v>0</v>
      </c>
      <c r="AR611" s="144">
        <f t="shared" si="997"/>
        <v>0</v>
      </c>
      <c r="AS611" s="144">
        <f t="shared" si="997"/>
        <v>0</v>
      </c>
      <c r="AT611" s="144">
        <f t="shared" si="997"/>
        <v>0</v>
      </c>
      <c r="AU611" s="144">
        <f t="shared" si="997"/>
        <v>0</v>
      </c>
      <c r="AV611" s="144">
        <f t="shared" si="997"/>
        <v>0</v>
      </c>
    </row>
    <row r="612" spans="1:48" s="11" customFormat="1" ht="16.5" hidden="1">
      <c r="A612" s="146" t="s">
        <v>184</v>
      </c>
      <c r="B612" s="143" t="s">
        <v>54</v>
      </c>
      <c r="C612" s="143" t="s">
        <v>54</v>
      </c>
      <c r="D612" s="145" t="s">
        <v>328</v>
      </c>
      <c r="E612" s="145" t="s">
        <v>183</v>
      </c>
      <c r="F612" s="144">
        <v>2359</v>
      </c>
      <c r="G612" s="144">
        <v>2399</v>
      </c>
      <c r="H612" s="144"/>
      <c r="I612" s="144"/>
      <c r="J612" s="144">
        <f>F612+H612</f>
        <v>2359</v>
      </c>
      <c r="K612" s="144"/>
      <c r="L612" s="144">
        <f>G612+I612</f>
        <v>2399</v>
      </c>
      <c r="M612" s="147"/>
      <c r="N612" s="147"/>
      <c r="O612" s="147"/>
      <c r="P612" s="144">
        <f>J612+M612</f>
        <v>2359</v>
      </c>
      <c r="Q612" s="144">
        <f>K612+N612</f>
        <v>0</v>
      </c>
      <c r="R612" s="144">
        <f>L612+O612</f>
        <v>2399</v>
      </c>
      <c r="S612" s="147"/>
      <c r="T612" s="147"/>
      <c r="U612" s="147"/>
      <c r="V612" s="144">
        <f>P612+S612</f>
        <v>2359</v>
      </c>
      <c r="W612" s="144">
        <f>Q612+T612</f>
        <v>0</v>
      </c>
      <c r="X612" s="144">
        <f>R612+U612</f>
        <v>2399</v>
      </c>
      <c r="Y612" s="147"/>
      <c r="Z612" s="147"/>
      <c r="AA612" s="147"/>
      <c r="AB612" s="144">
        <f>V612+Y612</f>
        <v>2359</v>
      </c>
      <c r="AC612" s="144">
        <f>W612+Z612</f>
        <v>0</v>
      </c>
      <c r="AD612" s="144">
        <f>X612+AA612</f>
        <v>2399</v>
      </c>
      <c r="AE612" s="147"/>
      <c r="AF612" s="147"/>
      <c r="AG612" s="147"/>
      <c r="AH612" s="144">
        <f>AB612+AE612</f>
        <v>2359</v>
      </c>
      <c r="AI612" s="144">
        <f>AC612+AF612</f>
        <v>0</v>
      </c>
      <c r="AJ612" s="144">
        <f>AD612+AG612</f>
        <v>2399</v>
      </c>
      <c r="AK612" s="144">
        <v>-2359</v>
      </c>
      <c r="AL612" s="147"/>
      <c r="AM612" s="144">
        <v>-2399</v>
      </c>
      <c r="AN612" s="144">
        <f>AH612+AK612</f>
        <v>0</v>
      </c>
      <c r="AO612" s="144">
        <f>AI612+AL612</f>
        <v>0</v>
      </c>
      <c r="AP612" s="144">
        <f>AJ612+AM612</f>
        <v>0</v>
      </c>
      <c r="AQ612" s="144"/>
      <c r="AR612" s="147"/>
      <c r="AS612" s="144"/>
      <c r="AT612" s="144">
        <f>AN612+AQ612</f>
        <v>0</v>
      </c>
      <c r="AU612" s="144">
        <f>AO612+AR612</f>
        <v>0</v>
      </c>
      <c r="AV612" s="144">
        <f>AP612+AS612</f>
        <v>0</v>
      </c>
    </row>
    <row r="613" spans="1:48" s="11" customFormat="1" ht="16.5">
      <c r="A613" s="31"/>
      <c r="B613" s="32"/>
      <c r="C613" s="32"/>
      <c r="D613" s="43"/>
      <c r="E613" s="32"/>
      <c r="F613" s="91"/>
      <c r="G613" s="91"/>
      <c r="H613" s="91"/>
      <c r="I613" s="91"/>
      <c r="J613" s="91"/>
      <c r="K613" s="91"/>
      <c r="L613" s="91"/>
      <c r="M613" s="91"/>
      <c r="N613" s="91"/>
      <c r="O613" s="91"/>
      <c r="P613" s="91"/>
      <c r="Q613" s="91"/>
      <c r="R613" s="91"/>
      <c r="S613" s="91"/>
      <c r="T613" s="91"/>
      <c r="U613" s="91"/>
      <c r="V613" s="91"/>
      <c r="W613" s="91"/>
      <c r="X613" s="91"/>
      <c r="Y613" s="91"/>
      <c r="Z613" s="91"/>
      <c r="AA613" s="91"/>
      <c r="AB613" s="91"/>
      <c r="AC613" s="91"/>
      <c r="AD613" s="91"/>
      <c r="AE613" s="91"/>
      <c r="AF613" s="91"/>
      <c r="AG613" s="91"/>
      <c r="AH613" s="91"/>
      <c r="AI613" s="91"/>
      <c r="AJ613" s="91"/>
      <c r="AK613" s="138"/>
      <c r="AL613" s="138"/>
      <c r="AM613" s="138"/>
      <c r="AN613" s="91"/>
      <c r="AO613" s="91"/>
      <c r="AP613" s="91"/>
      <c r="AQ613" s="138"/>
      <c r="AR613" s="138"/>
      <c r="AS613" s="138"/>
      <c r="AT613" s="91"/>
      <c r="AU613" s="91"/>
      <c r="AV613" s="91"/>
    </row>
    <row r="614" spans="1:48" s="11" customFormat="1" ht="18.75">
      <c r="A614" s="38" t="s">
        <v>37</v>
      </c>
      <c r="B614" s="28" t="s">
        <v>54</v>
      </c>
      <c r="C614" s="28" t="s">
        <v>57</v>
      </c>
      <c r="D614" s="59"/>
      <c r="E614" s="60"/>
      <c r="F614" s="30">
        <f t="shared" ref="F614:AV614" si="998">F615</f>
        <v>68302</v>
      </c>
      <c r="G614" s="30">
        <f t="shared" si="998"/>
        <v>68730</v>
      </c>
      <c r="H614" s="30">
        <f t="shared" si="998"/>
        <v>0</v>
      </c>
      <c r="I614" s="30">
        <f t="shared" si="998"/>
        <v>0</v>
      </c>
      <c r="J614" s="30">
        <f t="shared" si="998"/>
        <v>68302</v>
      </c>
      <c r="K614" s="30"/>
      <c r="L614" s="30">
        <f t="shared" si="998"/>
        <v>68730</v>
      </c>
      <c r="M614" s="30">
        <f t="shared" si="998"/>
        <v>0</v>
      </c>
      <c r="N614" s="30">
        <f t="shared" si="998"/>
        <v>0</v>
      </c>
      <c r="O614" s="30">
        <f t="shared" si="998"/>
        <v>0</v>
      </c>
      <c r="P614" s="30">
        <f t="shared" si="998"/>
        <v>68302</v>
      </c>
      <c r="Q614" s="30">
        <f t="shared" si="998"/>
        <v>0</v>
      </c>
      <c r="R614" s="30">
        <f t="shared" si="998"/>
        <v>68730</v>
      </c>
      <c r="S614" s="30">
        <f t="shared" si="998"/>
        <v>0</v>
      </c>
      <c r="T614" s="30">
        <f t="shared" si="998"/>
        <v>0</v>
      </c>
      <c r="U614" s="30">
        <f t="shared" si="998"/>
        <v>0</v>
      </c>
      <c r="V614" s="30">
        <f t="shared" si="998"/>
        <v>68302</v>
      </c>
      <c r="W614" s="30">
        <f t="shared" si="998"/>
        <v>0</v>
      </c>
      <c r="X614" s="30">
        <f t="shared" si="998"/>
        <v>68730</v>
      </c>
      <c r="Y614" s="30">
        <f t="shared" si="998"/>
        <v>0</v>
      </c>
      <c r="Z614" s="30">
        <f t="shared" si="998"/>
        <v>0</v>
      </c>
      <c r="AA614" s="30">
        <f t="shared" si="998"/>
        <v>0</v>
      </c>
      <c r="AB614" s="30">
        <f t="shared" si="998"/>
        <v>68302</v>
      </c>
      <c r="AC614" s="30">
        <f t="shared" si="998"/>
        <v>0</v>
      </c>
      <c r="AD614" s="30">
        <f t="shared" si="998"/>
        <v>68730</v>
      </c>
      <c r="AE614" s="30">
        <f t="shared" si="998"/>
        <v>0</v>
      </c>
      <c r="AF614" s="30">
        <f t="shared" si="998"/>
        <v>0</v>
      </c>
      <c r="AG614" s="30">
        <f t="shared" si="998"/>
        <v>0</v>
      </c>
      <c r="AH614" s="30">
        <f t="shared" si="998"/>
        <v>68302</v>
      </c>
      <c r="AI614" s="30">
        <f t="shared" si="998"/>
        <v>0</v>
      </c>
      <c r="AJ614" s="30">
        <f t="shared" si="998"/>
        <v>68730</v>
      </c>
      <c r="AK614" s="107">
        <f t="shared" si="998"/>
        <v>0</v>
      </c>
      <c r="AL614" s="107">
        <f t="shared" si="998"/>
        <v>0</v>
      </c>
      <c r="AM614" s="107">
        <f t="shared" si="998"/>
        <v>0</v>
      </c>
      <c r="AN614" s="30">
        <f t="shared" si="998"/>
        <v>68302</v>
      </c>
      <c r="AO614" s="30">
        <f t="shared" si="998"/>
        <v>0</v>
      </c>
      <c r="AP614" s="30">
        <f t="shared" si="998"/>
        <v>68730</v>
      </c>
      <c r="AQ614" s="107">
        <f t="shared" si="998"/>
        <v>0</v>
      </c>
      <c r="AR614" s="107">
        <f t="shared" si="998"/>
        <v>0</v>
      </c>
      <c r="AS614" s="107">
        <f t="shared" si="998"/>
        <v>0</v>
      </c>
      <c r="AT614" s="30">
        <f t="shared" si="998"/>
        <v>68302</v>
      </c>
      <c r="AU614" s="30">
        <f t="shared" si="998"/>
        <v>0</v>
      </c>
      <c r="AV614" s="30">
        <f t="shared" si="998"/>
        <v>68730</v>
      </c>
    </row>
    <row r="615" spans="1:48" s="11" customFormat="1" ht="50.25">
      <c r="A615" s="31" t="s">
        <v>510</v>
      </c>
      <c r="B615" s="48" t="s">
        <v>54</v>
      </c>
      <c r="C615" s="48" t="s">
        <v>57</v>
      </c>
      <c r="D615" s="48" t="s">
        <v>317</v>
      </c>
      <c r="E615" s="48"/>
      <c r="F615" s="34">
        <f>F616+F620+F624</f>
        <v>68302</v>
      </c>
      <c r="G615" s="34">
        <f>G616+G620+G624</f>
        <v>68730</v>
      </c>
      <c r="H615" s="34">
        <f>H616+H620+H624</f>
        <v>0</v>
      </c>
      <c r="I615" s="34">
        <f>I616+I620+I624</f>
        <v>0</v>
      </c>
      <c r="J615" s="34">
        <f>J616+J620+J624</f>
        <v>68302</v>
      </c>
      <c r="K615" s="34"/>
      <c r="L615" s="34">
        <f>L616+L620+L624</f>
        <v>68730</v>
      </c>
      <c r="M615" s="34">
        <f t="shared" ref="M615:R615" si="999">M616+M620+M624</f>
        <v>0</v>
      </c>
      <c r="N615" s="34">
        <f t="shared" si="999"/>
        <v>0</v>
      </c>
      <c r="O615" s="34">
        <f t="shared" si="999"/>
        <v>0</v>
      </c>
      <c r="P615" s="34">
        <f t="shared" si="999"/>
        <v>68302</v>
      </c>
      <c r="Q615" s="34">
        <f t="shared" si="999"/>
        <v>0</v>
      </c>
      <c r="R615" s="34">
        <f t="shared" si="999"/>
        <v>68730</v>
      </c>
      <c r="S615" s="34">
        <f t="shared" ref="S615:X615" si="1000">S616+S620+S624</f>
        <v>0</v>
      </c>
      <c r="T615" s="34">
        <f t="shared" si="1000"/>
        <v>0</v>
      </c>
      <c r="U615" s="34">
        <f t="shared" si="1000"/>
        <v>0</v>
      </c>
      <c r="V615" s="34">
        <f t="shared" si="1000"/>
        <v>68302</v>
      </c>
      <c r="W615" s="34">
        <f t="shared" si="1000"/>
        <v>0</v>
      </c>
      <c r="X615" s="34">
        <f t="shared" si="1000"/>
        <v>68730</v>
      </c>
      <c r="Y615" s="34">
        <f t="shared" ref="Y615:AD615" si="1001">Y616+Y620+Y624</f>
        <v>0</v>
      </c>
      <c r="Z615" s="34">
        <f t="shared" si="1001"/>
        <v>0</v>
      </c>
      <c r="AA615" s="34">
        <f t="shared" si="1001"/>
        <v>0</v>
      </c>
      <c r="AB615" s="34">
        <f t="shared" si="1001"/>
        <v>68302</v>
      </c>
      <c r="AC615" s="34">
        <f t="shared" si="1001"/>
        <v>0</v>
      </c>
      <c r="AD615" s="34">
        <f t="shared" si="1001"/>
        <v>68730</v>
      </c>
      <c r="AE615" s="34">
        <f t="shared" ref="AE615:AJ615" si="1002">AE616+AE620+AE624</f>
        <v>0</v>
      </c>
      <c r="AF615" s="34">
        <f t="shared" si="1002"/>
        <v>0</v>
      </c>
      <c r="AG615" s="34">
        <f t="shared" si="1002"/>
        <v>0</v>
      </c>
      <c r="AH615" s="34">
        <f t="shared" si="1002"/>
        <v>68302</v>
      </c>
      <c r="AI615" s="34">
        <f t="shared" si="1002"/>
        <v>0</v>
      </c>
      <c r="AJ615" s="34">
        <f t="shared" si="1002"/>
        <v>68730</v>
      </c>
      <c r="AK615" s="108">
        <f t="shared" ref="AK615:AP615" si="1003">AK616+AK620+AK624</f>
        <v>0</v>
      </c>
      <c r="AL615" s="108">
        <f t="shared" si="1003"/>
        <v>0</v>
      </c>
      <c r="AM615" s="108">
        <f t="shared" si="1003"/>
        <v>0</v>
      </c>
      <c r="AN615" s="34">
        <f t="shared" si="1003"/>
        <v>68302</v>
      </c>
      <c r="AO615" s="34">
        <f t="shared" si="1003"/>
        <v>0</v>
      </c>
      <c r="AP615" s="34">
        <f t="shared" si="1003"/>
        <v>68730</v>
      </c>
      <c r="AQ615" s="108">
        <f t="shared" ref="AQ615:AV615" si="1004">AQ616+AQ620+AQ624</f>
        <v>0</v>
      </c>
      <c r="AR615" s="108">
        <f t="shared" si="1004"/>
        <v>0</v>
      </c>
      <c r="AS615" s="108">
        <f t="shared" si="1004"/>
        <v>0</v>
      </c>
      <c r="AT615" s="34">
        <f t="shared" si="1004"/>
        <v>68302</v>
      </c>
      <c r="AU615" s="34">
        <f t="shared" si="1004"/>
        <v>0</v>
      </c>
      <c r="AV615" s="34">
        <f t="shared" si="1004"/>
        <v>68730</v>
      </c>
    </row>
    <row r="616" spans="1:48" s="11" customFormat="1" ht="33">
      <c r="A616" s="72" t="s">
        <v>218</v>
      </c>
      <c r="B616" s="48" t="s">
        <v>54</v>
      </c>
      <c r="C616" s="48" t="s">
        <v>57</v>
      </c>
      <c r="D616" s="48" t="s">
        <v>331</v>
      </c>
      <c r="E616" s="48"/>
      <c r="F616" s="34">
        <f t="shared" ref="F616:U618" si="1005">F617</f>
        <v>43148</v>
      </c>
      <c r="G616" s="34">
        <f t="shared" si="1005"/>
        <v>43148</v>
      </c>
      <c r="H616" s="34">
        <f t="shared" si="1005"/>
        <v>0</v>
      </c>
      <c r="I616" s="34">
        <f t="shared" si="1005"/>
        <v>0</v>
      </c>
      <c r="J616" s="34">
        <f t="shared" si="1005"/>
        <v>43148</v>
      </c>
      <c r="K616" s="34"/>
      <c r="L616" s="34">
        <f t="shared" si="1005"/>
        <v>43148</v>
      </c>
      <c r="M616" s="34">
        <f t="shared" si="1005"/>
        <v>0</v>
      </c>
      <c r="N616" s="34">
        <f t="shared" si="1005"/>
        <v>0</v>
      </c>
      <c r="O616" s="34">
        <f t="shared" si="1005"/>
        <v>0</v>
      </c>
      <c r="P616" s="34">
        <f t="shared" si="1005"/>
        <v>43148</v>
      </c>
      <c r="Q616" s="34">
        <f t="shared" si="1005"/>
        <v>0</v>
      </c>
      <c r="R616" s="34">
        <f t="shared" si="1005"/>
        <v>43148</v>
      </c>
      <c r="S616" s="34">
        <f t="shared" si="1005"/>
        <v>0</v>
      </c>
      <c r="T616" s="34">
        <f t="shared" si="1005"/>
        <v>0</v>
      </c>
      <c r="U616" s="34">
        <f t="shared" si="1005"/>
        <v>0</v>
      </c>
      <c r="V616" s="34">
        <f t="shared" ref="S616:AH618" si="1006">V617</f>
        <v>43148</v>
      </c>
      <c r="W616" s="34">
        <f t="shared" si="1006"/>
        <v>0</v>
      </c>
      <c r="X616" s="34">
        <f t="shared" si="1006"/>
        <v>43148</v>
      </c>
      <c r="Y616" s="34">
        <f t="shared" si="1006"/>
        <v>0</v>
      </c>
      <c r="Z616" s="34">
        <f t="shared" si="1006"/>
        <v>0</v>
      </c>
      <c r="AA616" s="34">
        <f t="shared" si="1006"/>
        <v>0</v>
      </c>
      <c r="AB616" s="34">
        <f t="shared" si="1006"/>
        <v>43148</v>
      </c>
      <c r="AC616" s="34">
        <f t="shared" si="1006"/>
        <v>0</v>
      </c>
      <c r="AD616" s="34">
        <f t="shared" si="1006"/>
        <v>43148</v>
      </c>
      <c r="AE616" s="34">
        <f t="shared" si="1006"/>
        <v>0</v>
      </c>
      <c r="AF616" s="34">
        <f t="shared" si="1006"/>
        <v>0</v>
      </c>
      <c r="AG616" s="34">
        <f t="shared" si="1006"/>
        <v>0</v>
      </c>
      <c r="AH616" s="34">
        <f t="shared" si="1006"/>
        <v>43148</v>
      </c>
      <c r="AI616" s="34">
        <f t="shared" ref="AH616:AV618" si="1007">AI617</f>
        <v>0</v>
      </c>
      <c r="AJ616" s="34">
        <f t="shared" si="1007"/>
        <v>43148</v>
      </c>
      <c r="AK616" s="108">
        <f t="shared" si="1007"/>
        <v>0</v>
      </c>
      <c r="AL616" s="108">
        <f t="shared" si="1007"/>
        <v>0</v>
      </c>
      <c r="AM616" s="108">
        <f t="shared" si="1007"/>
        <v>0</v>
      </c>
      <c r="AN616" s="34">
        <f t="shared" si="1007"/>
        <v>43148</v>
      </c>
      <c r="AO616" s="34">
        <f t="shared" si="1007"/>
        <v>0</v>
      </c>
      <c r="AP616" s="34">
        <f t="shared" si="1007"/>
        <v>43148</v>
      </c>
      <c r="AQ616" s="108">
        <f t="shared" si="1007"/>
        <v>0</v>
      </c>
      <c r="AR616" s="108">
        <f t="shared" si="1007"/>
        <v>0</v>
      </c>
      <c r="AS616" s="108">
        <f t="shared" si="1007"/>
        <v>0</v>
      </c>
      <c r="AT616" s="34">
        <f t="shared" si="1007"/>
        <v>43148</v>
      </c>
      <c r="AU616" s="34">
        <f t="shared" si="1007"/>
        <v>0</v>
      </c>
      <c r="AV616" s="34">
        <f t="shared" si="1007"/>
        <v>43148</v>
      </c>
    </row>
    <row r="617" spans="1:48" s="11" customFormat="1" ht="33">
      <c r="A617" s="35" t="s">
        <v>109</v>
      </c>
      <c r="B617" s="48" t="s">
        <v>54</v>
      </c>
      <c r="C617" s="48" t="s">
        <v>57</v>
      </c>
      <c r="D617" s="58" t="s">
        <v>332</v>
      </c>
      <c r="E617" s="48"/>
      <c r="F617" s="34">
        <f t="shared" si="1005"/>
        <v>43148</v>
      </c>
      <c r="G617" s="34">
        <f t="shared" si="1005"/>
        <v>43148</v>
      </c>
      <c r="H617" s="34">
        <f t="shared" si="1005"/>
        <v>0</v>
      </c>
      <c r="I617" s="34">
        <f t="shared" si="1005"/>
        <v>0</v>
      </c>
      <c r="J617" s="34">
        <f t="shared" si="1005"/>
        <v>43148</v>
      </c>
      <c r="K617" s="34"/>
      <c r="L617" s="34">
        <f t="shared" si="1005"/>
        <v>43148</v>
      </c>
      <c r="M617" s="34">
        <f t="shared" si="1005"/>
        <v>0</v>
      </c>
      <c r="N617" s="34">
        <f t="shared" si="1005"/>
        <v>0</v>
      </c>
      <c r="O617" s="34">
        <f t="shared" si="1005"/>
        <v>0</v>
      </c>
      <c r="P617" s="34">
        <f t="shared" si="1005"/>
        <v>43148</v>
      </c>
      <c r="Q617" s="34">
        <f t="shared" si="1005"/>
        <v>0</v>
      </c>
      <c r="R617" s="34">
        <f t="shared" si="1005"/>
        <v>43148</v>
      </c>
      <c r="S617" s="34">
        <f t="shared" si="1006"/>
        <v>0</v>
      </c>
      <c r="T617" s="34">
        <f t="shared" si="1006"/>
        <v>0</v>
      </c>
      <c r="U617" s="34">
        <f t="shared" si="1006"/>
        <v>0</v>
      </c>
      <c r="V617" s="34">
        <f t="shared" si="1006"/>
        <v>43148</v>
      </c>
      <c r="W617" s="34">
        <f t="shared" si="1006"/>
        <v>0</v>
      </c>
      <c r="X617" s="34">
        <f t="shared" si="1006"/>
        <v>43148</v>
      </c>
      <c r="Y617" s="34">
        <f t="shared" si="1006"/>
        <v>0</v>
      </c>
      <c r="Z617" s="34">
        <f t="shared" si="1006"/>
        <v>0</v>
      </c>
      <c r="AA617" s="34">
        <f t="shared" si="1006"/>
        <v>0</v>
      </c>
      <c r="AB617" s="34">
        <f t="shared" si="1006"/>
        <v>43148</v>
      </c>
      <c r="AC617" s="34">
        <f t="shared" si="1006"/>
        <v>0</v>
      </c>
      <c r="AD617" s="34">
        <f t="shared" si="1006"/>
        <v>43148</v>
      </c>
      <c r="AE617" s="34">
        <f t="shared" si="1006"/>
        <v>0</v>
      </c>
      <c r="AF617" s="34">
        <f t="shared" si="1006"/>
        <v>0</v>
      </c>
      <c r="AG617" s="34">
        <f t="shared" si="1006"/>
        <v>0</v>
      </c>
      <c r="AH617" s="34">
        <f t="shared" si="1007"/>
        <v>43148</v>
      </c>
      <c r="AI617" s="34">
        <f t="shared" si="1007"/>
        <v>0</v>
      </c>
      <c r="AJ617" s="34">
        <f t="shared" si="1007"/>
        <v>43148</v>
      </c>
      <c r="AK617" s="108">
        <f t="shared" si="1007"/>
        <v>0</v>
      </c>
      <c r="AL617" s="108">
        <f t="shared" si="1007"/>
        <v>0</v>
      </c>
      <c r="AM617" s="108">
        <f t="shared" si="1007"/>
        <v>0</v>
      </c>
      <c r="AN617" s="34">
        <f t="shared" si="1007"/>
        <v>43148</v>
      </c>
      <c r="AO617" s="34">
        <f t="shared" si="1007"/>
        <v>0</v>
      </c>
      <c r="AP617" s="34">
        <f t="shared" si="1007"/>
        <v>43148</v>
      </c>
      <c r="AQ617" s="108">
        <f t="shared" si="1007"/>
        <v>0</v>
      </c>
      <c r="AR617" s="108">
        <f t="shared" si="1007"/>
        <v>0</v>
      </c>
      <c r="AS617" s="108">
        <f t="shared" si="1007"/>
        <v>0</v>
      </c>
      <c r="AT617" s="34">
        <f t="shared" si="1007"/>
        <v>43148</v>
      </c>
      <c r="AU617" s="34">
        <f t="shared" si="1007"/>
        <v>0</v>
      </c>
      <c r="AV617" s="34">
        <f t="shared" si="1007"/>
        <v>43148</v>
      </c>
    </row>
    <row r="618" spans="1:48" s="11" customFormat="1" ht="49.5">
      <c r="A618" s="35" t="s">
        <v>82</v>
      </c>
      <c r="B618" s="48" t="s">
        <v>54</v>
      </c>
      <c r="C618" s="48" t="s">
        <v>57</v>
      </c>
      <c r="D618" s="58" t="s">
        <v>332</v>
      </c>
      <c r="E618" s="48" t="s">
        <v>83</v>
      </c>
      <c r="F618" s="34">
        <f t="shared" si="1005"/>
        <v>43148</v>
      </c>
      <c r="G618" s="34">
        <f t="shared" si="1005"/>
        <v>43148</v>
      </c>
      <c r="H618" s="34">
        <f t="shared" si="1005"/>
        <v>0</v>
      </c>
      <c r="I618" s="34">
        <f t="shared" si="1005"/>
        <v>0</v>
      </c>
      <c r="J618" s="34">
        <f t="shared" si="1005"/>
        <v>43148</v>
      </c>
      <c r="K618" s="34"/>
      <c r="L618" s="34">
        <f t="shared" si="1005"/>
        <v>43148</v>
      </c>
      <c r="M618" s="34">
        <f t="shared" si="1005"/>
        <v>0</v>
      </c>
      <c r="N618" s="34">
        <f t="shared" si="1005"/>
        <v>0</v>
      </c>
      <c r="O618" s="34">
        <f t="shared" si="1005"/>
        <v>0</v>
      </c>
      <c r="P618" s="34">
        <f t="shared" si="1005"/>
        <v>43148</v>
      </c>
      <c r="Q618" s="34">
        <f t="shared" si="1005"/>
        <v>0</v>
      </c>
      <c r="R618" s="34">
        <f t="shared" si="1005"/>
        <v>43148</v>
      </c>
      <c r="S618" s="34">
        <f t="shared" si="1006"/>
        <v>0</v>
      </c>
      <c r="T618" s="34">
        <f t="shared" si="1006"/>
        <v>0</v>
      </c>
      <c r="U618" s="34">
        <f t="shared" si="1006"/>
        <v>0</v>
      </c>
      <c r="V618" s="34">
        <f t="shared" si="1006"/>
        <v>43148</v>
      </c>
      <c r="W618" s="34">
        <f t="shared" si="1006"/>
        <v>0</v>
      </c>
      <c r="X618" s="34">
        <f t="shared" si="1006"/>
        <v>43148</v>
      </c>
      <c r="Y618" s="34">
        <f t="shared" si="1006"/>
        <v>0</v>
      </c>
      <c r="Z618" s="34">
        <f t="shared" si="1006"/>
        <v>0</v>
      </c>
      <c r="AA618" s="34">
        <f t="shared" si="1006"/>
        <v>0</v>
      </c>
      <c r="AB618" s="34">
        <f t="shared" si="1006"/>
        <v>43148</v>
      </c>
      <c r="AC618" s="34">
        <f t="shared" si="1006"/>
        <v>0</v>
      </c>
      <c r="AD618" s="34">
        <f t="shared" si="1006"/>
        <v>43148</v>
      </c>
      <c r="AE618" s="34">
        <f t="shared" si="1006"/>
        <v>0</v>
      </c>
      <c r="AF618" s="34">
        <f t="shared" si="1006"/>
        <v>0</v>
      </c>
      <c r="AG618" s="34">
        <f t="shared" si="1006"/>
        <v>0</v>
      </c>
      <c r="AH618" s="34">
        <f t="shared" si="1007"/>
        <v>43148</v>
      </c>
      <c r="AI618" s="34">
        <f t="shared" si="1007"/>
        <v>0</v>
      </c>
      <c r="AJ618" s="34">
        <f t="shared" si="1007"/>
        <v>43148</v>
      </c>
      <c r="AK618" s="108">
        <f t="shared" si="1007"/>
        <v>0</v>
      </c>
      <c r="AL618" s="108">
        <f t="shared" si="1007"/>
        <v>0</v>
      </c>
      <c r="AM618" s="108">
        <f t="shared" si="1007"/>
        <v>0</v>
      </c>
      <c r="AN618" s="34">
        <f t="shared" si="1007"/>
        <v>43148</v>
      </c>
      <c r="AO618" s="34">
        <f t="shared" si="1007"/>
        <v>0</v>
      </c>
      <c r="AP618" s="34">
        <f t="shared" si="1007"/>
        <v>43148</v>
      </c>
      <c r="AQ618" s="108">
        <f t="shared" si="1007"/>
        <v>0</v>
      </c>
      <c r="AR618" s="108">
        <f t="shared" si="1007"/>
        <v>0</v>
      </c>
      <c r="AS618" s="108">
        <f t="shared" si="1007"/>
        <v>0</v>
      </c>
      <c r="AT618" s="34">
        <f t="shared" si="1007"/>
        <v>43148</v>
      </c>
      <c r="AU618" s="34">
        <f t="shared" si="1007"/>
        <v>0</v>
      </c>
      <c r="AV618" s="34">
        <f t="shared" si="1007"/>
        <v>43148</v>
      </c>
    </row>
    <row r="619" spans="1:48" s="11" customFormat="1" ht="16.5">
      <c r="A619" s="35" t="s">
        <v>194</v>
      </c>
      <c r="B619" s="48" t="s">
        <v>54</v>
      </c>
      <c r="C619" s="48" t="s">
        <v>57</v>
      </c>
      <c r="D619" s="58" t="s">
        <v>332</v>
      </c>
      <c r="E619" s="48" t="s">
        <v>193</v>
      </c>
      <c r="F619" s="34">
        <f>34632+8516</f>
        <v>43148</v>
      </c>
      <c r="G619" s="34">
        <f>35221+7927</f>
        <v>43148</v>
      </c>
      <c r="H619" s="34"/>
      <c r="I619" s="34"/>
      <c r="J619" s="34">
        <f>F619+H619</f>
        <v>43148</v>
      </c>
      <c r="K619" s="34"/>
      <c r="L619" s="34">
        <f>G619+I619</f>
        <v>43148</v>
      </c>
      <c r="M619" s="91"/>
      <c r="N619" s="91"/>
      <c r="O619" s="91"/>
      <c r="P619" s="34">
        <f>J619+M619</f>
        <v>43148</v>
      </c>
      <c r="Q619" s="34">
        <f>K619+N619</f>
        <v>0</v>
      </c>
      <c r="R619" s="34">
        <f>L619+O619</f>
        <v>43148</v>
      </c>
      <c r="S619" s="91"/>
      <c r="T619" s="91"/>
      <c r="U619" s="91"/>
      <c r="V619" s="34">
        <f>P619+S619</f>
        <v>43148</v>
      </c>
      <c r="W619" s="34">
        <f>Q619+T619</f>
        <v>0</v>
      </c>
      <c r="X619" s="34">
        <f>R619+U619</f>
        <v>43148</v>
      </c>
      <c r="Y619" s="91"/>
      <c r="Z619" s="91"/>
      <c r="AA619" s="91"/>
      <c r="AB619" s="34">
        <f>V619+Y619</f>
        <v>43148</v>
      </c>
      <c r="AC619" s="34">
        <f>W619+Z619</f>
        <v>0</v>
      </c>
      <c r="AD619" s="34">
        <f>X619+AA619</f>
        <v>43148</v>
      </c>
      <c r="AE619" s="91"/>
      <c r="AF619" s="91"/>
      <c r="AG619" s="91"/>
      <c r="AH619" s="34">
        <f>AB619+AE619</f>
        <v>43148</v>
      </c>
      <c r="AI619" s="34">
        <f>AC619+AF619</f>
        <v>0</v>
      </c>
      <c r="AJ619" s="34">
        <f>AD619+AG619</f>
        <v>43148</v>
      </c>
      <c r="AK619" s="138"/>
      <c r="AL619" s="138"/>
      <c r="AM619" s="138"/>
      <c r="AN619" s="34">
        <f>AH619+AK619</f>
        <v>43148</v>
      </c>
      <c r="AO619" s="34">
        <f>AI619+AL619</f>
        <v>0</v>
      </c>
      <c r="AP619" s="34">
        <f>AJ619+AM619</f>
        <v>43148</v>
      </c>
      <c r="AQ619" s="138"/>
      <c r="AR619" s="138"/>
      <c r="AS619" s="138"/>
      <c r="AT619" s="34">
        <f>AN619+AQ619</f>
        <v>43148</v>
      </c>
      <c r="AU619" s="34">
        <f>AO619+AR619</f>
        <v>0</v>
      </c>
      <c r="AV619" s="34">
        <f>AP619+AS619</f>
        <v>43148</v>
      </c>
    </row>
    <row r="620" spans="1:48" s="11" customFormat="1" ht="20.25" customHeight="1">
      <c r="A620" s="35" t="s">
        <v>77</v>
      </c>
      <c r="B620" s="48" t="s">
        <v>54</v>
      </c>
      <c r="C620" s="48" t="s">
        <v>57</v>
      </c>
      <c r="D620" s="58" t="s">
        <v>320</v>
      </c>
      <c r="E620" s="48"/>
      <c r="F620" s="34">
        <f t="shared" ref="F620:J621" si="1008">F621</f>
        <v>486</v>
      </c>
      <c r="G620" s="34">
        <f t="shared" si="1008"/>
        <v>495</v>
      </c>
      <c r="H620" s="34">
        <f t="shared" si="1008"/>
        <v>0</v>
      </c>
      <c r="I620" s="34">
        <f t="shared" si="1008"/>
        <v>0</v>
      </c>
      <c r="J620" s="34">
        <f t="shared" si="1008"/>
        <v>486</v>
      </c>
      <c r="K620" s="34"/>
      <c r="L620" s="34">
        <f>L621</f>
        <v>495</v>
      </c>
      <c r="M620" s="34">
        <f t="shared" ref="M620:AB621" si="1009">M621</f>
        <v>0</v>
      </c>
      <c r="N620" s="34">
        <f t="shared" si="1009"/>
        <v>0</v>
      </c>
      <c r="O620" s="34">
        <f t="shared" si="1009"/>
        <v>0</v>
      </c>
      <c r="P620" s="34">
        <f t="shared" si="1009"/>
        <v>486</v>
      </c>
      <c r="Q620" s="34">
        <f t="shared" si="1009"/>
        <v>0</v>
      </c>
      <c r="R620" s="34">
        <f t="shared" si="1009"/>
        <v>495</v>
      </c>
      <c r="S620" s="34">
        <f t="shared" si="1009"/>
        <v>0</v>
      </c>
      <c r="T620" s="34">
        <f t="shared" si="1009"/>
        <v>0</v>
      </c>
      <c r="U620" s="34">
        <f t="shared" si="1009"/>
        <v>0</v>
      </c>
      <c r="V620" s="34">
        <f t="shared" si="1009"/>
        <v>486</v>
      </c>
      <c r="W620" s="34">
        <f t="shared" si="1009"/>
        <v>0</v>
      </c>
      <c r="X620" s="34">
        <f t="shared" si="1009"/>
        <v>495</v>
      </c>
      <c r="Y620" s="34">
        <f t="shared" si="1009"/>
        <v>0</v>
      </c>
      <c r="Z620" s="34">
        <f t="shared" si="1009"/>
        <v>0</v>
      </c>
      <c r="AA620" s="34">
        <f t="shared" si="1009"/>
        <v>0</v>
      </c>
      <c r="AB620" s="34">
        <f t="shared" si="1009"/>
        <v>486</v>
      </c>
      <c r="AC620" s="34">
        <f t="shared" ref="Y620:AN621" si="1010">AC621</f>
        <v>0</v>
      </c>
      <c r="AD620" s="34">
        <f t="shared" si="1010"/>
        <v>495</v>
      </c>
      <c r="AE620" s="34">
        <f t="shared" si="1010"/>
        <v>0</v>
      </c>
      <c r="AF620" s="34">
        <f t="shared" si="1010"/>
        <v>0</v>
      </c>
      <c r="AG620" s="34">
        <f t="shared" si="1010"/>
        <v>0</v>
      </c>
      <c r="AH620" s="34">
        <f t="shared" si="1010"/>
        <v>486</v>
      </c>
      <c r="AI620" s="34">
        <f t="shared" si="1010"/>
        <v>0</v>
      </c>
      <c r="AJ620" s="34">
        <f t="shared" si="1010"/>
        <v>495</v>
      </c>
      <c r="AK620" s="108">
        <f t="shared" si="1010"/>
        <v>0</v>
      </c>
      <c r="AL620" s="108">
        <f t="shared" si="1010"/>
        <v>0</v>
      </c>
      <c r="AM620" s="108">
        <f t="shared" si="1010"/>
        <v>0</v>
      </c>
      <c r="AN620" s="34">
        <f t="shared" si="1010"/>
        <v>486</v>
      </c>
      <c r="AO620" s="34">
        <f t="shared" ref="AN620:AV621" si="1011">AO621</f>
        <v>0</v>
      </c>
      <c r="AP620" s="34">
        <f t="shared" si="1011"/>
        <v>495</v>
      </c>
      <c r="AQ620" s="108">
        <f t="shared" si="1011"/>
        <v>0</v>
      </c>
      <c r="AR620" s="108">
        <f t="shared" si="1011"/>
        <v>0</v>
      </c>
      <c r="AS620" s="108">
        <f t="shared" si="1011"/>
        <v>0</v>
      </c>
      <c r="AT620" s="34">
        <f t="shared" si="1011"/>
        <v>486</v>
      </c>
      <c r="AU620" s="34">
        <f t="shared" si="1011"/>
        <v>0</v>
      </c>
      <c r="AV620" s="34">
        <f t="shared" si="1011"/>
        <v>495</v>
      </c>
    </row>
    <row r="621" spans="1:48" s="11" customFormat="1" ht="33">
      <c r="A621" s="35" t="s">
        <v>110</v>
      </c>
      <c r="B621" s="48" t="s">
        <v>54</v>
      </c>
      <c r="C621" s="48" t="s">
        <v>57</v>
      </c>
      <c r="D621" s="58" t="s">
        <v>333</v>
      </c>
      <c r="E621" s="48"/>
      <c r="F621" s="34">
        <f t="shared" si="1008"/>
        <v>486</v>
      </c>
      <c r="G621" s="34">
        <f t="shared" si="1008"/>
        <v>495</v>
      </c>
      <c r="H621" s="34">
        <f t="shared" si="1008"/>
        <v>0</v>
      </c>
      <c r="I621" s="34">
        <f t="shared" si="1008"/>
        <v>0</v>
      </c>
      <c r="J621" s="34">
        <f t="shared" si="1008"/>
        <v>486</v>
      </c>
      <c r="K621" s="34"/>
      <c r="L621" s="34">
        <f>L622</f>
        <v>495</v>
      </c>
      <c r="M621" s="34">
        <f t="shared" si="1009"/>
        <v>0</v>
      </c>
      <c r="N621" s="34">
        <f t="shared" si="1009"/>
        <v>0</v>
      </c>
      <c r="O621" s="34">
        <f t="shared" si="1009"/>
        <v>0</v>
      </c>
      <c r="P621" s="34">
        <f t="shared" si="1009"/>
        <v>486</v>
      </c>
      <c r="Q621" s="34">
        <f t="shared" si="1009"/>
        <v>0</v>
      </c>
      <c r="R621" s="34">
        <f t="shared" si="1009"/>
        <v>495</v>
      </c>
      <c r="S621" s="34">
        <f t="shared" si="1009"/>
        <v>0</v>
      </c>
      <c r="T621" s="34">
        <f t="shared" si="1009"/>
        <v>0</v>
      </c>
      <c r="U621" s="34">
        <f t="shared" si="1009"/>
        <v>0</v>
      </c>
      <c r="V621" s="34">
        <f t="shared" si="1009"/>
        <v>486</v>
      </c>
      <c r="W621" s="34">
        <f t="shared" si="1009"/>
        <v>0</v>
      </c>
      <c r="X621" s="34">
        <f t="shared" si="1009"/>
        <v>495</v>
      </c>
      <c r="Y621" s="34">
        <f t="shared" si="1010"/>
        <v>0</v>
      </c>
      <c r="Z621" s="34">
        <f t="shared" si="1010"/>
        <v>0</v>
      </c>
      <c r="AA621" s="34">
        <f t="shared" si="1010"/>
        <v>0</v>
      </c>
      <c r="AB621" s="34">
        <f t="shared" si="1010"/>
        <v>486</v>
      </c>
      <c r="AC621" s="34">
        <f t="shared" si="1010"/>
        <v>0</v>
      </c>
      <c r="AD621" s="34">
        <f t="shared" si="1010"/>
        <v>495</v>
      </c>
      <c r="AE621" s="34">
        <f t="shared" si="1010"/>
        <v>0</v>
      </c>
      <c r="AF621" s="34">
        <f t="shared" si="1010"/>
        <v>0</v>
      </c>
      <c r="AG621" s="34">
        <f t="shared" si="1010"/>
        <v>0</v>
      </c>
      <c r="AH621" s="34">
        <f t="shared" si="1010"/>
        <v>486</v>
      </c>
      <c r="AI621" s="34">
        <f t="shared" si="1010"/>
        <v>0</v>
      </c>
      <c r="AJ621" s="34">
        <f t="shared" si="1010"/>
        <v>495</v>
      </c>
      <c r="AK621" s="108">
        <f t="shared" si="1010"/>
        <v>0</v>
      </c>
      <c r="AL621" s="108">
        <f t="shared" si="1010"/>
        <v>0</v>
      </c>
      <c r="AM621" s="108">
        <f t="shared" si="1010"/>
        <v>0</v>
      </c>
      <c r="AN621" s="34">
        <f t="shared" si="1011"/>
        <v>486</v>
      </c>
      <c r="AO621" s="34">
        <f t="shared" si="1011"/>
        <v>0</v>
      </c>
      <c r="AP621" s="34">
        <f t="shared" si="1011"/>
        <v>495</v>
      </c>
      <c r="AQ621" s="108">
        <f t="shared" si="1011"/>
        <v>0</v>
      </c>
      <c r="AR621" s="108">
        <f t="shared" si="1011"/>
        <v>0</v>
      </c>
      <c r="AS621" s="108">
        <f t="shared" si="1011"/>
        <v>0</v>
      </c>
      <c r="AT621" s="34">
        <f t="shared" si="1011"/>
        <v>486</v>
      </c>
      <c r="AU621" s="34">
        <f t="shared" si="1011"/>
        <v>0</v>
      </c>
      <c r="AV621" s="34">
        <f t="shared" si="1011"/>
        <v>495</v>
      </c>
    </row>
    <row r="622" spans="1:48" s="11" customFormat="1" ht="49.5">
      <c r="A622" s="35" t="s">
        <v>82</v>
      </c>
      <c r="B622" s="48" t="s">
        <v>54</v>
      </c>
      <c r="C622" s="48" t="s">
        <v>57</v>
      </c>
      <c r="D622" s="58" t="s">
        <v>333</v>
      </c>
      <c r="E622" s="48" t="s">
        <v>83</v>
      </c>
      <c r="F622" s="34">
        <f t="shared" ref="F622:AV622" si="1012">F623</f>
        <v>486</v>
      </c>
      <c r="G622" s="34">
        <f t="shared" si="1012"/>
        <v>495</v>
      </c>
      <c r="H622" s="34">
        <f t="shared" si="1012"/>
        <v>0</v>
      </c>
      <c r="I622" s="34">
        <f t="shared" si="1012"/>
        <v>0</v>
      </c>
      <c r="J622" s="34">
        <f t="shared" si="1012"/>
        <v>486</v>
      </c>
      <c r="K622" s="34"/>
      <c r="L622" s="34">
        <f t="shared" si="1012"/>
        <v>495</v>
      </c>
      <c r="M622" s="34">
        <f t="shared" si="1012"/>
        <v>0</v>
      </c>
      <c r="N622" s="34">
        <f t="shared" si="1012"/>
        <v>0</v>
      </c>
      <c r="O622" s="34">
        <f t="shared" si="1012"/>
        <v>0</v>
      </c>
      <c r="P622" s="34">
        <f t="shared" si="1012"/>
        <v>486</v>
      </c>
      <c r="Q622" s="34">
        <f t="shared" si="1012"/>
        <v>0</v>
      </c>
      <c r="R622" s="34">
        <f t="shared" si="1012"/>
        <v>495</v>
      </c>
      <c r="S622" s="34">
        <f t="shared" si="1012"/>
        <v>0</v>
      </c>
      <c r="T622" s="34">
        <f t="shared" si="1012"/>
        <v>0</v>
      </c>
      <c r="U622" s="34">
        <f t="shared" si="1012"/>
        <v>0</v>
      </c>
      <c r="V622" s="34">
        <f t="shared" si="1012"/>
        <v>486</v>
      </c>
      <c r="W622" s="34">
        <f t="shared" si="1012"/>
        <v>0</v>
      </c>
      <c r="X622" s="34">
        <f t="shared" si="1012"/>
        <v>495</v>
      </c>
      <c r="Y622" s="34">
        <f t="shared" si="1012"/>
        <v>0</v>
      </c>
      <c r="Z622" s="34">
        <f t="shared" si="1012"/>
        <v>0</v>
      </c>
      <c r="AA622" s="34">
        <f t="shared" si="1012"/>
        <v>0</v>
      </c>
      <c r="AB622" s="34">
        <f t="shared" si="1012"/>
        <v>486</v>
      </c>
      <c r="AC622" s="34">
        <f t="shared" si="1012"/>
        <v>0</v>
      </c>
      <c r="AD622" s="34">
        <f t="shared" si="1012"/>
        <v>495</v>
      </c>
      <c r="AE622" s="34">
        <f t="shared" si="1012"/>
        <v>0</v>
      </c>
      <c r="AF622" s="34">
        <f t="shared" si="1012"/>
        <v>0</v>
      </c>
      <c r="AG622" s="34">
        <f t="shared" si="1012"/>
        <v>0</v>
      </c>
      <c r="AH622" s="34">
        <f t="shared" si="1012"/>
        <v>486</v>
      </c>
      <c r="AI622" s="34">
        <f t="shared" si="1012"/>
        <v>0</v>
      </c>
      <c r="AJ622" s="34">
        <f t="shared" si="1012"/>
        <v>495</v>
      </c>
      <c r="AK622" s="108">
        <f t="shared" si="1012"/>
        <v>0</v>
      </c>
      <c r="AL622" s="108">
        <f t="shared" si="1012"/>
        <v>0</v>
      </c>
      <c r="AM622" s="108">
        <f t="shared" si="1012"/>
        <v>0</v>
      </c>
      <c r="AN622" s="34">
        <f t="shared" si="1012"/>
        <v>486</v>
      </c>
      <c r="AO622" s="34">
        <f t="shared" si="1012"/>
        <v>0</v>
      </c>
      <c r="AP622" s="34">
        <f t="shared" si="1012"/>
        <v>495</v>
      </c>
      <c r="AQ622" s="108">
        <f t="shared" si="1012"/>
        <v>0</v>
      </c>
      <c r="AR622" s="108">
        <f t="shared" si="1012"/>
        <v>0</v>
      </c>
      <c r="AS622" s="108">
        <f t="shared" si="1012"/>
        <v>0</v>
      </c>
      <c r="AT622" s="34">
        <f t="shared" si="1012"/>
        <v>486</v>
      </c>
      <c r="AU622" s="34">
        <f t="shared" si="1012"/>
        <v>0</v>
      </c>
      <c r="AV622" s="34">
        <f t="shared" si="1012"/>
        <v>495</v>
      </c>
    </row>
    <row r="623" spans="1:48" s="11" customFormat="1" ht="16.5">
      <c r="A623" s="35" t="s">
        <v>194</v>
      </c>
      <c r="B623" s="48" t="s">
        <v>54</v>
      </c>
      <c r="C623" s="48" t="s">
        <v>57</v>
      </c>
      <c r="D623" s="58" t="s">
        <v>333</v>
      </c>
      <c r="E623" s="48" t="s">
        <v>193</v>
      </c>
      <c r="F623" s="34">
        <v>486</v>
      </c>
      <c r="G623" s="34">
        <v>495</v>
      </c>
      <c r="H623" s="34"/>
      <c r="I623" s="34"/>
      <c r="J623" s="34">
        <f>F623+H623</f>
        <v>486</v>
      </c>
      <c r="K623" s="34"/>
      <c r="L623" s="34">
        <f>G623+I623</f>
        <v>495</v>
      </c>
      <c r="M623" s="91"/>
      <c r="N623" s="91"/>
      <c r="O623" s="91"/>
      <c r="P623" s="34">
        <f>J623+M623</f>
        <v>486</v>
      </c>
      <c r="Q623" s="34">
        <f>K623+N623</f>
        <v>0</v>
      </c>
      <c r="R623" s="34">
        <f>L623+O623</f>
        <v>495</v>
      </c>
      <c r="S623" s="91"/>
      <c r="T623" s="91"/>
      <c r="U623" s="91"/>
      <c r="V623" s="34">
        <f>P623+S623</f>
        <v>486</v>
      </c>
      <c r="W623" s="34">
        <f>Q623+T623</f>
        <v>0</v>
      </c>
      <c r="X623" s="34">
        <f>R623+U623</f>
        <v>495</v>
      </c>
      <c r="Y623" s="91"/>
      <c r="Z623" s="91"/>
      <c r="AA623" s="91"/>
      <c r="AB623" s="34">
        <f>V623+Y623</f>
        <v>486</v>
      </c>
      <c r="AC623" s="34">
        <f>W623+Z623</f>
        <v>0</v>
      </c>
      <c r="AD623" s="34">
        <f>X623+AA623</f>
        <v>495</v>
      </c>
      <c r="AE623" s="91"/>
      <c r="AF623" s="91"/>
      <c r="AG623" s="91"/>
      <c r="AH623" s="34">
        <f>AB623+AE623</f>
        <v>486</v>
      </c>
      <c r="AI623" s="34">
        <f>AC623+AF623</f>
        <v>0</v>
      </c>
      <c r="AJ623" s="34">
        <f>AD623+AG623</f>
        <v>495</v>
      </c>
      <c r="AK623" s="138"/>
      <c r="AL623" s="138"/>
      <c r="AM623" s="138"/>
      <c r="AN623" s="34">
        <f>AH623+AK623</f>
        <v>486</v>
      </c>
      <c r="AO623" s="34">
        <f>AI623+AL623</f>
        <v>0</v>
      </c>
      <c r="AP623" s="34">
        <f>AJ623+AM623</f>
        <v>495</v>
      </c>
      <c r="AQ623" s="138"/>
      <c r="AR623" s="138"/>
      <c r="AS623" s="138"/>
      <c r="AT623" s="34">
        <f>AN623+AQ623</f>
        <v>486</v>
      </c>
      <c r="AU623" s="34">
        <f>AO623+AR623</f>
        <v>0</v>
      </c>
      <c r="AV623" s="34">
        <f>AP623+AS623</f>
        <v>495</v>
      </c>
    </row>
    <row r="624" spans="1:48" s="11" customFormat="1" ht="33">
      <c r="A624" s="31" t="s">
        <v>217</v>
      </c>
      <c r="B624" s="48" t="s">
        <v>54</v>
      </c>
      <c r="C624" s="48" t="s">
        <v>57</v>
      </c>
      <c r="D624" s="58" t="s">
        <v>334</v>
      </c>
      <c r="E624" s="48"/>
      <c r="F624" s="34">
        <f t="shared" ref="F624:AV624" si="1013">F625</f>
        <v>24668</v>
      </c>
      <c r="G624" s="34">
        <f t="shared" si="1013"/>
        <v>25087</v>
      </c>
      <c r="H624" s="34">
        <f t="shared" si="1013"/>
        <v>0</v>
      </c>
      <c r="I624" s="34">
        <f t="shared" si="1013"/>
        <v>0</v>
      </c>
      <c r="J624" s="34">
        <f t="shared" si="1013"/>
        <v>24668</v>
      </c>
      <c r="K624" s="34"/>
      <c r="L624" s="34">
        <f t="shared" si="1013"/>
        <v>25087</v>
      </c>
      <c r="M624" s="34">
        <f t="shared" si="1013"/>
        <v>0</v>
      </c>
      <c r="N624" s="34">
        <f t="shared" si="1013"/>
        <v>0</v>
      </c>
      <c r="O624" s="34">
        <f t="shared" si="1013"/>
        <v>0</v>
      </c>
      <c r="P624" s="34">
        <f t="shared" si="1013"/>
        <v>24668</v>
      </c>
      <c r="Q624" s="34">
        <f t="shared" si="1013"/>
        <v>0</v>
      </c>
      <c r="R624" s="34">
        <f t="shared" si="1013"/>
        <v>25087</v>
      </c>
      <c r="S624" s="34">
        <f t="shared" si="1013"/>
        <v>0</v>
      </c>
      <c r="T624" s="34">
        <f t="shared" si="1013"/>
        <v>0</v>
      </c>
      <c r="U624" s="34">
        <f t="shared" si="1013"/>
        <v>0</v>
      </c>
      <c r="V624" s="34">
        <f t="shared" si="1013"/>
        <v>24668</v>
      </c>
      <c r="W624" s="34">
        <f t="shared" si="1013"/>
        <v>0</v>
      </c>
      <c r="X624" s="34">
        <f t="shared" si="1013"/>
        <v>25087</v>
      </c>
      <c r="Y624" s="34">
        <f t="shared" si="1013"/>
        <v>0</v>
      </c>
      <c r="Z624" s="34">
        <f t="shared" si="1013"/>
        <v>0</v>
      </c>
      <c r="AA624" s="34">
        <f t="shared" si="1013"/>
        <v>0</v>
      </c>
      <c r="AB624" s="34">
        <f t="shared" si="1013"/>
        <v>24668</v>
      </c>
      <c r="AC624" s="34">
        <f t="shared" si="1013"/>
        <v>0</v>
      </c>
      <c r="AD624" s="34">
        <f t="shared" si="1013"/>
        <v>25087</v>
      </c>
      <c r="AE624" s="34">
        <f t="shared" si="1013"/>
        <v>0</v>
      </c>
      <c r="AF624" s="34">
        <f t="shared" si="1013"/>
        <v>0</v>
      </c>
      <c r="AG624" s="34">
        <f t="shared" si="1013"/>
        <v>0</v>
      </c>
      <c r="AH624" s="34">
        <f t="shared" si="1013"/>
        <v>24668</v>
      </c>
      <c r="AI624" s="34">
        <f t="shared" si="1013"/>
        <v>0</v>
      </c>
      <c r="AJ624" s="34">
        <f t="shared" si="1013"/>
        <v>25087</v>
      </c>
      <c r="AK624" s="108">
        <f t="shared" si="1013"/>
        <v>0</v>
      </c>
      <c r="AL624" s="108">
        <f t="shared" si="1013"/>
        <v>0</v>
      </c>
      <c r="AM624" s="108">
        <f t="shared" si="1013"/>
        <v>0</v>
      </c>
      <c r="AN624" s="34">
        <f t="shared" si="1013"/>
        <v>24668</v>
      </c>
      <c r="AO624" s="34">
        <f t="shared" si="1013"/>
        <v>0</v>
      </c>
      <c r="AP624" s="34">
        <f t="shared" si="1013"/>
        <v>25087</v>
      </c>
      <c r="AQ624" s="108">
        <f t="shared" si="1013"/>
        <v>0</v>
      </c>
      <c r="AR624" s="108">
        <f t="shared" si="1013"/>
        <v>0</v>
      </c>
      <c r="AS624" s="108">
        <f t="shared" si="1013"/>
        <v>0</v>
      </c>
      <c r="AT624" s="34">
        <f t="shared" si="1013"/>
        <v>24668</v>
      </c>
      <c r="AU624" s="34">
        <f t="shared" si="1013"/>
        <v>0</v>
      </c>
      <c r="AV624" s="34">
        <f t="shared" si="1013"/>
        <v>25087</v>
      </c>
    </row>
    <row r="625" spans="1:48" s="11" customFormat="1" ht="33">
      <c r="A625" s="35" t="s">
        <v>109</v>
      </c>
      <c r="B625" s="48" t="s">
        <v>54</v>
      </c>
      <c r="C625" s="48" t="s">
        <v>57</v>
      </c>
      <c r="D625" s="58" t="s">
        <v>335</v>
      </c>
      <c r="E625" s="48"/>
      <c r="F625" s="34">
        <f t="shared" ref="F625:G625" si="1014">F626+F628+F630</f>
        <v>24668</v>
      </c>
      <c r="G625" s="34">
        <f t="shared" si="1014"/>
        <v>25087</v>
      </c>
      <c r="H625" s="34">
        <f t="shared" ref="H625:L625" si="1015">H626+H628+H630</f>
        <v>0</v>
      </c>
      <c r="I625" s="34">
        <f t="shared" si="1015"/>
        <v>0</v>
      </c>
      <c r="J625" s="34">
        <f t="shared" si="1015"/>
        <v>24668</v>
      </c>
      <c r="K625" s="34"/>
      <c r="L625" s="34">
        <f t="shared" si="1015"/>
        <v>25087</v>
      </c>
      <c r="M625" s="34">
        <f t="shared" ref="M625:R625" si="1016">M626+M628+M630</f>
        <v>0</v>
      </c>
      <c r="N625" s="34">
        <f t="shared" si="1016"/>
        <v>0</v>
      </c>
      <c r="O625" s="34">
        <f t="shared" si="1016"/>
        <v>0</v>
      </c>
      <c r="P625" s="34">
        <f t="shared" si="1016"/>
        <v>24668</v>
      </c>
      <c r="Q625" s="34">
        <f t="shared" si="1016"/>
        <v>0</v>
      </c>
      <c r="R625" s="34">
        <f t="shared" si="1016"/>
        <v>25087</v>
      </c>
      <c r="S625" s="34">
        <f t="shared" ref="S625:X625" si="1017">S626+S628+S630</f>
        <v>0</v>
      </c>
      <c r="T625" s="34">
        <f t="shared" si="1017"/>
        <v>0</v>
      </c>
      <c r="U625" s="34">
        <f t="shared" si="1017"/>
        <v>0</v>
      </c>
      <c r="V625" s="34">
        <f t="shared" si="1017"/>
        <v>24668</v>
      </c>
      <c r="W625" s="34">
        <f t="shared" si="1017"/>
        <v>0</v>
      </c>
      <c r="X625" s="34">
        <f t="shared" si="1017"/>
        <v>25087</v>
      </c>
      <c r="Y625" s="34">
        <f t="shared" ref="Y625:AD625" si="1018">Y626+Y628+Y630</f>
        <v>0</v>
      </c>
      <c r="Z625" s="34">
        <f t="shared" si="1018"/>
        <v>0</v>
      </c>
      <c r="AA625" s="34">
        <f t="shared" si="1018"/>
        <v>0</v>
      </c>
      <c r="AB625" s="34">
        <f t="shared" si="1018"/>
        <v>24668</v>
      </c>
      <c r="AC625" s="34">
        <f t="shared" si="1018"/>
        <v>0</v>
      </c>
      <c r="AD625" s="34">
        <f t="shared" si="1018"/>
        <v>25087</v>
      </c>
      <c r="AE625" s="34">
        <f t="shared" ref="AE625:AJ625" si="1019">AE626+AE628+AE630</f>
        <v>0</v>
      </c>
      <c r="AF625" s="34">
        <f t="shared" si="1019"/>
        <v>0</v>
      </c>
      <c r="AG625" s="34">
        <f t="shared" si="1019"/>
        <v>0</v>
      </c>
      <c r="AH625" s="34">
        <f t="shared" si="1019"/>
        <v>24668</v>
      </c>
      <c r="AI625" s="34">
        <f t="shared" si="1019"/>
        <v>0</v>
      </c>
      <c r="AJ625" s="34">
        <f t="shared" si="1019"/>
        <v>25087</v>
      </c>
      <c r="AK625" s="108">
        <f t="shared" ref="AK625:AP625" si="1020">AK626+AK628+AK630</f>
        <v>0</v>
      </c>
      <c r="AL625" s="108">
        <f t="shared" si="1020"/>
        <v>0</v>
      </c>
      <c r="AM625" s="108">
        <f t="shared" si="1020"/>
        <v>0</v>
      </c>
      <c r="AN625" s="34">
        <f t="shared" si="1020"/>
        <v>24668</v>
      </c>
      <c r="AO625" s="34">
        <f t="shared" si="1020"/>
        <v>0</v>
      </c>
      <c r="AP625" s="34">
        <f t="shared" si="1020"/>
        <v>25087</v>
      </c>
      <c r="AQ625" s="108">
        <f t="shared" ref="AQ625:AV625" si="1021">AQ626+AQ628+AQ630</f>
        <v>0</v>
      </c>
      <c r="AR625" s="108">
        <f t="shared" si="1021"/>
        <v>0</v>
      </c>
      <c r="AS625" s="108">
        <f t="shared" si="1021"/>
        <v>0</v>
      </c>
      <c r="AT625" s="34">
        <f t="shared" si="1021"/>
        <v>24668</v>
      </c>
      <c r="AU625" s="34">
        <f t="shared" si="1021"/>
        <v>0</v>
      </c>
      <c r="AV625" s="34">
        <f t="shared" si="1021"/>
        <v>25087</v>
      </c>
    </row>
    <row r="626" spans="1:48" s="11" customFormat="1" ht="82.5">
      <c r="A626" s="31" t="s">
        <v>482</v>
      </c>
      <c r="B626" s="48" t="s">
        <v>54</v>
      </c>
      <c r="C626" s="48" t="s">
        <v>57</v>
      </c>
      <c r="D626" s="58" t="s">
        <v>335</v>
      </c>
      <c r="E626" s="48" t="s">
        <v>104</v>
      </c>
      <c r="F626" s="34">
        <f t="shared" ref="F626:AV626" si="1022">F627</f>
        <v>23743</v>
      </c>
      <c r="G626" s="34">
        <f t="shared" si="1022"/>
        <v>24146</v>
      </c>
      <c r="H626" s="34">
        <f t="shared" si="1022"/>
        <v>0</v>
      </c>
      <c r="I626" s="34">
        <f t="shared" si="1022"/>
        <v>0</v>
      </c>
      <c r="J626" s="34">
        <f t="shared" si="1022"/>
        <v>23743</v>
      </c>
      <c r="K626" s="34"/>
      <c r="L626" s="34">
        <f t="shared" si="1022"/>
        <v>24146</v>
      </c>
      <c r="M626" s="34">
        <f t="shared" si="1022"/>
        <v>0</v>
      </c>
      <c r="N626" s="34">
        <f t="shared" si="1022"/>
        <v>0</v>
      </c>
      <c r="O626" s="34">
        <f t="shared" si="1022"/>
        <v>0</v>
      </c>
      <c r="P626" s="34">
        <f t="shared" si="1022"/>
        <v>23743</v>
      </c>
      <c r="Q626" s="34">
        <f t="shared" si="1022"/>
        <v>0</v>
      </c>
      <c r="R626" s="34">
        <f t="shared" si="1022"/>
        <v>24146</v>
      </c>
      <c r="S626" s="34">
        <f t="shared" si="1022"/>
        <v>0</v>
      </c>
      <c r="T626" s="34">
        <f t="shared" si="1022"/>
        <v>0</v>
      </c>
      <c r="U626" s="34">
        <f t="shared" si="1022"/>
        <v>0</v>
      </c>
      <c r="V626" s="34">
        <f t="shared" si="1022"/>
        <v>23743</v>
      </c>
      <c r="W626" s="34">
        <f t="shared" si="1022"/>
        <v>0</v>
      </c>
      <c r="X626" s="34">
        <f t="shared" si="1022"/>
        <v>24146</v>
      </c>
      <c r="Y626" s="34">
        <f t="shared" si="1022"/>
        <v>0</v>
      </c>
      <c r="Z626" s="34">
        <f t="shared" si="1022"/>
        <v>0</v>
      </c>
      <c r="AA626" s="34">
        <f t="shared" si="1022"/>
        <v>0</v>
      </c>
      <c r="AB626" s="34">
        <f t="shared" si="1022"/>
        <v>23743</v>
      </c>
      <c r="AC626" s="34">
        <f t="shared" si="1022"/>
        <v>0</v>
      </c>
      <c r="AD626" s="34">
        <f t="shared" si="1022"/>
        <v>24146</v>
      </c>
      <c r="AE626" s="34">
        <f t="shared" si="1022"/>
        <v>0</v>
      </c>
      <c r="AF626" s="34">
        <f t="shared" si="1022"/>
        <v>0</v>
      </c>
      <c r="AG626" s="34">
        <f t="shared" si="1022"/>
        <v>0</v>
      </c>
      <c r="AH626" s="34">
        <f t="shared" si="1022"/>
        <v>23743</v>
      </c>
      <c r="AI626" s="34">
        <f t="shared" si="1022"/>
        <v>0</v>
      </c>
      <c r="AJ626" s="34">
        <f t="shared" si="1022"/>
        <v>24146</v>
      </c>
      <c r="AK626" s="108">
        <f t="shared" si="1022"/>
        <v>0</v>
      </c>
      <c r="AL626" s="108">
        <f t="shared" si="1022"/>
        <v>0</v>
      </c>
      <c r="AM626" s="108">
        <f t="shared" si="1022"/>
        <v>0</v>
      </c>
      <c r="AN626" s="34">
        <f t="shared" si="1022"/>
        <v>23743</v>
      </c>
      <c r="AO626" s="34">
        <f t="shared" si="1022"/>
        <v>0</v>
      </c>
      <c r="AP626" s="34">
        <f t="shared" si="1022"/>
        <v>24146</v>
      </c>
      <c r="AQ626" s="108">
        <f t="shared" si="1022"/>
        <v>0</v>
      </c>
      <c r="AR626" s="108">
        <f t="shared" si="1022"/>
        <v>0</v>
      </c>
      <c r="AS626" s="108">
        <f t="shared" si="1022"/>
        <v>0</v>
      </c>
      <c r="AT626" s="34">
        <f t="shared" si="1022"/>
        <v>23743</v>
      </c>
      <c r="AU626" s="34">
        <f t="shared" si="1022"/>
        <v>0</v>
      </c>
      <c r="AV626" s="34">
        <f t="shared" si="1022"/>
        <v>24146</v>
      </c>
    </row>
    <row r="627" spans="1:48" s="11" customFormat="1" ht="33">
      <c r="A627" s="35" t="s">
        <v>186</v>
      </c>
      <c r="B627" s="48" t="s">
        <v>54</v>
      </c>
      <c r="C627" s="48" t="s">
        <v>57</v>
      </c>
      <c r="D627" s="58" t="s">
        <v>335</v>
      </c>
      <c r="E627" s="48" t="s">
        <v>185</v>
      </c>
      <c r="F627" s="34">
        <v>23743</v>
      </c>
      <c r="G627" s="34">
        <v>24146</v>
      </c>
      <c r="H627" s="34"/>
      <c r="I627" s="34"/>
      <c r="J627" s="34">
        <f>F627+H627</f>
        <v>23743</v>
      </c>
      <c r="K627" s="34"/>
      <c r="L627" s="34">
        <f>G627+I627</f>
        <v>24146</v>
      </c>
      <c r="M627" s="91"/>
      <c r="N627" s="91"/>
      <c r="O627" s="91"/>
      <c r="P627" s="34">
        <f>J627+M627</f>
        <v>23743</v>
      </c>
      <c r="Q627" s="34">
        <f>K627+N627</f>
        <v>0</v>
      </c>
      <c r="R627" s="34">
        <f>L627+O627</f>
        <v>24146</v>
      </c>
      <c r="S627" s="91"/>
      <c r="T627" s="91"/>
      <c r="U627" s="91"/>
      <c r="V627" s="34">
        <f>P627+S627</f>
        <v>23743</v>
      </c>
      <c r="W627" s="34">
        <f>Q627+T627</f>
        <v>0</v>
      </c>
      <c r="X627" s="34">
        <f>R627+U627</f>
        <v>24146</v>
      </c>
      <c r="Y627" s="91"/>
      <c r="Z627" s="91"/>
      <c r="AA627" s="91"/>
      <c r="AB627" s="34">
        <f>V627+Y627</f>
        <v>23743</v>
      </c>
      <c r="AC627" s="34">
        <f>W627+Z627</f>
        <v>0</v>
      </c>
      <c r="AD627" s="34">
        <f>X627+AA627</f>
        <v>24146</v>
      </c>
      <c r="AE627" s="91"/>
      <c r="AF627" s="91"/>
      <c r="AG627" s="91"/>
      <c r="AH627" s="34">
        <f>AB627+AE627</f>
        <v>23743</v>
      </c>
      <c r="AI627" s="34">
        <f>AC627+AF627</f>
        <v>0</v>
      </c>
      <c r="AJ627" s="34">
        <f>AD627+AG627</f>
        <v>24146</v>
      </c>
      <c r="AK627" s="138"/>
      <c r="AL627" s="138"/>
      <c r="AM627" s="138"/>
      <c r="AN627" s="34">
        <f>AH627+AK627</f>
        <v>23743</v>
      </c>
      <c r="AO627" s="34">
        <f>AI627+AL627</f>
        <v>0</v>
      </c>
      <c r="AP627" s="34">
        <f>AJ627+AM627</f>
        <v>24146</v>
      </c>
      <c r="AQ627" s="138"/>
      <c r="AR627" s="138"/>
      <c r="AS627" s="138"/>
      <c r="AT627" s="34">
        <f>AN627+AQ627</f>
        <v>23743</v>
      </c>
      <c r="AU627" s="34">
        <f>AO627+AR627</f>
        <v>0</v>
      </c>
      <c r="AV627" s="34">
        <f>AP627+AS627</f>
        <v>24146</v>
      </c>
    </row>
    <row r="628" spans="1:48" s="11" customFormat="1" ht="33">
      <c r="A628" s="83" t="s">
        <v>437</v>
      </c>
      <c r="B628" s="48" t="s">
        <v>54</v>
      </c>
      <c r="C628" s="48" t="s">
        <v>57</v>
      </c>
      <c r="D628" s="58" t="s">
        <v>335</v>
      </c>
      <c r="E628" s="48" t="s">
        <v>79</v>
      </c>
      <c r="F628" s="34">
        <f t="shared" ref="F628:AV628" si="1023">F629</f>
        <v>920</v>
      </c>
      <c r="G628" s="34">
        <f t="shared" si="1023"/>
        <v>936</v>
      </c>
      <c r="H628" s="34">
        <f t="shared" si="1023"/>
        <v>0</v>
      </c>
      <c r="I628" s="34">
        <f t="shared" si="1023"/>
        <v>0</v>
      </c>
      <c r="J628" s="34">
        <f t="shared" si="1023"/>
        <v>920</v>
      </c>
      <c r="K628" s="34"/>
      <c r="L628" s="34">
        <f t="shared" si="1023"/>
        <v>936</v>
      </c>
      <c r="M628" s="34">
        <f t="shared" si="1023"/>
        <v>0</v>
      </c>
      <c r="N628" s="34">
        <f t="shared" si="1023"/>
        <v>0</v>
      </c>
      <c r="O628" s="34">
        <f t="shared" si="1023"/>
        <v>0</v>
      </c>
      <c r="P628" s="34">
        <f t="shared" si="1023"/>
        <v>920</v>
      </c>
      <c r="Q628" s="34">
        <f t="shared" si="1023"/>
        <v>0</v>
      </c>
      <c r="R628" s="34">
        <f t="shared" si="1023"/>
        <v>936</v>
      </c>
      <c r="S628" s="34">
        <f t="shared" si="1023"/>
        <v>0</v>
      </c>
      <c r="T628" s="34">
        <f t="shared" si="1023"/>
        <v>0</v>
      </c>
      <c r="U628" s="34">
        <f t="shared" si="1023"/>
        <v>0</v>
      </c>
      <c r="V628" s="34">
        <f t="shared" si="1023"/>
        <v>920</v>
      </c>
      <c r="W628" s="34">
        <f t="shared" si="1023"/>
        <v>0</v>
      </c>
      <c r="X628" s="34">
        <f t="shared" si="1023"/>
        <v>936</v>
      </c>
      <c r="Y628" s="34">
        <f t="shared" si="1023"/>
        <v>0</v>
      </c>
      <c r="Z628" s="34">
        <f t="shared" si="1023"/>
        <v>0</v>
      </c>
      <c r="AA628" s="34">
        <f t="shared" si="1023"/>
        <v>0</v>
      </c>
      <c r="AB628" s="34">
        <f t="shared" si="1023"/>
        <v>920</v>
      </c>
      <c r="AC628" s="34">
        <f t="shared" si="1023"/>
        <v>0</v>
      </c>
      <c r="AD628" s="34">
        <f t="shared" si="1023"/>
        <v>936</v>
      </c>
      <c r="AE628" s="34">
        <f t="shared" si="1023"/>
        <v>0</v>
      </c>
      <c r="AF628" s="34">
        <f t="shared" si="1023"/>
        <v>0</v>
      </c>
      <c r="AG628" s="34">
        <f t="shared" si="1023"/>
        <v>0</v>
      </c>
      <c r="AH628" s="34">
        <f t="shared" si="1023"/>
        <v>920</v>
      </c>
      <c r="AI628" s="34">
        <f t="shared" si="1023"/>
        <v>0</v>
      </c>
      <c r="AJ628" s="34">
        <f t="shared" si="1023"/>
        <v>936</v>
      </c>
      <c r="AK628" s="108">
        <f t="shared" si="1023"/>
        <v>0</v>
      </c>
      <c r="AL628" s="108">
        <f t="shared" si="1023"/>
        <v>0</v>
      </c>
      <c r="AM628" s="108">
        <f t="shared" si="1023"/>
        <v>0</v>
      </c>
      <c r="AN628" s="34">
        <f t="shared" si="1023"/>
        <v>920</v>
      </c>
      <c r="AO628" s="34">
        <f t="shared" si="1023"/>
        <v>0</v>
      </c>
      <c r="AP628" s="34">
        <f t="shared" si="1023"/>
        <v>936</v>
      </c>
      <c r="AQ628" s="108">
        <f t="shared" si="1023"/>
        <v>0</v>
      </c>
      <c r="AR628" s="108">
        <f t="shared" si="1023"/>
        <v>0</v>
      </c>
      <c r="AS628" s="108">
        <f t="shared" si="1023"/>
        <v>0</v>
      </c>
      <c r="AT628" s="34">
        <f t="shared" si="1023"/>
        <v>920</v>
      </c>
      <c r="AU628" s="34">
        <f t="shared" si="1023"/>
        <v>0</v>
      </c>
      <c r="AV628" s="34">
        <f t="shared" si="1023"/>
        <v>936</v>
      </c>
    </row>
    <row r="629" spans="1:48" s="11" customFormat="1" ht="49.5">
      <c r="A629" s="42" t="s">
        <v>176</v>
      </c>
      <c r="B629" s="48" t="s">
        <v>54</v>
      </c>
      <c r="C629" s="48" t="s">
        <v>57</v>
      </c>
      <c r="D629" s="58" t="s">
        <v>335</v>
      </c>
      <c r="E629" s="48" t="s">
        <v>175</v>
      </c>
      <c r="F629" s="34">
        <v>920</v>
      </c>
      <c r="G629" s="34">
        <v>936</v>
      </c>
      <c r="H629" s="34"/>
      <c r="I629" s="34"/>
      <c r="J629" s="34">
        <f>F629+H629</f>
        <v>920</v>
      </c>
      <c r="K629" s="34"/>
      <c r="L629" s="34">
        <f>G629+I629</f>
        <v>936</v>
      </c>
      <c r="M629" s="91"/>
      <c r="N629" s="91"/>
      <c r="O629" s="91"/>
      <c r="P629" s="34">
        <f>J629+M629</f>
        <v>920</v>
      </c>
      <c r="Q629" s="34">
        <f>K629+N629</f>
        <v>0</v>
      </c>
      <c r="R629" s="34">
        <f>L629+O629</f>
        <v>936</v>
      </c>
      <c r="S629" s="91"/>
      <c r="T629" s="91"/>
      <c r="U629" s="91"/>
      <c r="V629" s="34">
        <f>P629+S629</f>
        <v>920</v>
      </c>
      <c r="W629" s="34">
        <f>Q629+T629</f>
        <v>0</v>
      </c>
      <c r="X629" s="34">
        <f>R629+U629</f>
        <v>936</v>
      </c>
      <c r="Y629" s="91"/>
      <c r="Z629" s="91"/>
      <c r="AA629" s="91"/>
      <c r="AB629" s="34">
        <f>V629+Y629</f>
        <v>920</v>
      </c>
      <c r="AC629" s="34">
        <f>W629+Z629</f>
        <v>0</v>
      </c>
      <c r="AD629" s="34">
        <f>X629+AA629</f>
        <v>936</v>
      </c>
      <c r="AE629" s="91"/>
      <c r="AF629" s="91"/>
      <c r="AG629" s="91"/>
      <c r="AH629" s="34">
        <f>AB629+AE629</f>
        <v>920</v>
      </c>
      <c r="AI629" s="34">
        <f>AC629+AF629</f>
        <v>0</v>
      </c>
      <c r="AJ629" s="34">
        <f>AD629+AG629</f>
        <v>936</v>
      </c>
      <c r="AK629" s="138"/>
      <c r="AL629" s="138"/>
      <c r="AM629" s="138"/>
      <c r="AN629" s="34">
        <f>AH629+AK629</f>
        <v>920</v>
      </c>
      <c r="AO629" s="34">
        <f>AI629+AL629</f>
        <v>0</v>
      </c>
      <c r="AP629" s="34">
        <f>AJ629+AM629</f>
        <v>936</v>
      </c>
      <c r="AQ629" s="138"/>
      <c r="AR629" s="138"/>
      <c r="AS629" s="138"/>
      <c r="AT629" s="34">
        <f>AN629+AQ629</f>
        <v>920</v>
      </c>
      <c r="AU629" s="34">
        <f>AO629+AR629</f>
        <v>0</v>
      </c>
      <c r="AV629" s="34">
        <f>AP629+AS629</f>
        <v>936</v>
      </c>
    </row>
    <row r="630" spans="1:48" s="11" customFormat="1" ht="16.5">
      <c r="A630" s="35" t="s">
        <v>98</v>
      </c>
      <c r="B630" s="48" t="s">
        <v>54</v>
      </c>
      <c r="C630" s="48" t="s">
        <v>57</v>
      </c>
      <c r="D630" s="58" t="s">
        <v>335</v>
      </c>
      <c r="E630" s="48" t="s">
        <v>99</v>
      </c>
      <c r="F630" s="34">
        <f t="shared" ref="F630:AV630" si="1024">F631</f>
        <v>5</v>
      </c>
      <c r="G630" s="34">
        <f t="shared" si="1024"/>
        <v>5</v>
      </c>
      <c r="H630" s="34">
        <f t="shared" si="1024"/>
        <v>0</v>
      </c>
      <c r="I630" s="34">
        <f t="shared" si="1024"/>
        <v>0</v>
      </c>
      <c r="J630" s="34">
        <f t="shared" si="1024"/>
        <v>5</v>
      </c>
      <c r="K630" s="34"/>
      <c r="L630" s="34">
        <f t="shared" si="1024"/>
        <v>5</v>
      </c>
      <c r="M630" s="34">
        <f t="shared" si="1024"/>
        <v>0</v>
      </c>
      <c r="N630" s="34">
        <f t="shared" si="1024"/>
        <v>0</v>
      </c>
      <c r="O630" s="34">
        <f t="shared" si="1024"/>
        <v>0</v>
      </c>
      <c r="P630" s="34">
        <f t="shared" si="1024"/>
        <v>5</v>
      </c>
      <c r="Q630" s="34">
        <f t="shared" si="1024"/>
        <v>0</v>
      </c>
      <c r="R630" s="34">
        <f t="shared" si="1024"/>
        <v>5</v>
      </c>
      <c r="S630" s="34">
        <f t="shared" si="1024"/>
        <v>0</v>
      </c>
      <c r="T630" s="34">
        <f t="shared" si="1024"/>
        <v>0</v>
      </c>
      <c r="U630" s="34">
        <f t="shared" si="1024"/>
        <v>0</v>
      </c>
      <c r="V630" s="34">
        <f t="shared" si="1024"/>
        <v>5</v>
      </c>
      <c r="W630" s="34">
        <f t="shared" si="1024"/>
        <v>0</v>
      </c>
      <c r="X630" s="34">
        <f t="shared" si="1024"/>
        <v>5</v>
      </c>
      <c r="Y630" s="34">
        <f t="shared" si="1024"/>
        <v>0</v>
      </c>
      <c r="Z630" s="34">
        <f t="shared" si="1024"/>
        <v>0</v>
      </c>
      <c r="AA630" s="34">
        <f t="shared" si="1024"/>
        <v>0</v>
      </c>
      <c r="AB630" s="34">
        <f t="shared" si="1024"/>
        <v>5</v>
      </c>
      <c r="AC630" s="34">
        <f t="shared" si="1024"/>
        <v>0</v>
      </c>
      <c r="AD630" s="34">
        <f t="shared" si="1024"/>
        <v>5</v>
      </c>
      <c r="AE630" s="34">
        <f t="shared" si="1024"/>
        <v>0</v>
      </c>
      <c r="AF630" s="34">
        <f t="shared" si="1024"/>
        <v>0</v>
      </c>
      <c r="AG630" s="34">
        <f t="shared" si="1024"/>
        <v>0</v>
      </c>
      <c r="AH630" s="34">
        <f t="shared" si="1024"/>
        <v>5</v>
      </c>
      <c r="AI630" s="34">
        <f t="shared" si="1024"/>
        <v>0</v>
      </c>
      <c r="AJ630" s="34">
        <f t="shared" si="1024"/>
        <v>5</v>
      </c>
      <c r="AK630" s="108">
        <f t="shared" si="1024"/>
        <v>0</v>
      </c>
      <c r="AL630" s="108">
        <f t="shared" si="1024"/>
        <v>0</v>
      </c>
      <c r="AM630" s="108">
        <f t="shared" si="1024"/>
        <v>0</v>
      </c>
      <c r="AN630" s="34">
        <f t="shared" si="1024"/>
        <v>5</v>
      </c>
      <c r="AO630" s="34">
        <f t="shared" si="1024"/>
        <v>0</v>
      </c>
      <c r="AP630" s="34">
        <f t="shared" si="1024"/>
        <v>5</v>
      </c>
      <c r="AQ630" s="108">
        <f t="shared" si="1024"/>
        <v>0</v>
      </c>
      <c r="AR630" s="108">
        <f t="shared" si="1024"/>
        <v>0</v>
      </c>
      <c r="AS630" s="108">
        <f t="shared" si="1024"/>
        <v>0</v>
      </c>
      <c r="AT630" s="34">
        <f t="shared" si="1024"/>
        <v>5</v>
      </c>
      <c r="AU630" s="34">
        <f t="shared" si="1024"/>
        <v>0</v>
      </c>
      <c r="AV630" s="34">
        <f t="shared" si="1024"/>
        <v>5</v>
      </c>
    </row>
    <row r="631" spans="1:48" s="11" customFormat="1" ht="16.5">
      <c r="A631" s="31" t="s">
        <v>178</v>
      </c>
      <c r="B631" s="48" t="s">
        <v>54</v>
      </c>
      <c r="C631" s="48" t="s">
        <v>57</v>
      </c>
      <c r="D631" s="58" t="s">
        <v>335</v>
      </c>
      <c r="E631" s="48" t="s">
        <v>177</v>
      </c>
      <c r="F631" s="34">
        <v>5</v>
      </c>
      <c r="G631" s="34">
        <v>5</v>
      </c>
      <c r="H631" s="34"/>
      <c r="I631" s="34"/>
      <c r="J631" s="34">
        <f>F631+H631</f>
        <v>5</v>
      </c>
      <c r="K631" s="34"/>
      <c r="L631" s="34">
        <f>G631+I631</f>
        <v>5</v>
      </c>
      <c r="M631" s="91"/>
      <c r="N631" s="91"/>
      <c r="O631" s="91"/>
      <c r="P631" s="34">
        <f>J631+M631</f>
        <v>5</v>
      </c>
      <c r="Q631" s="34">
        <f>K631+N631</f>
        <v>0</v>
      </c>
      <c r="R631" s="34">
        <f>L631+O631</f>
        <v>5</v>
      </c>
      <c r="S631" s="91"/>
      <c r="T631" s="91"/>
      <c r="U631" s="91"/>
      <c r="V631" s="34">
        <f>P631+S631</f>
        <v>5</v>
      </c>
      <c r="W631" s="34">
        <f>Q631+T631</f>
        <v>0</v>
      </c>
      <c r="X631" s="34">
        <f>R631+U631</f>
        <v>5</v>
      </c>
      <c r="Y631" s="91"/>
      <c r="Z631" s="91"/>
      <c r="AA631" s="91"/>
      <c r="AB631" s="34">
        <f>V631+Y631</f>
        <v>5</v>
      </c>
      <c r="AC631" s="34">
        <f>W631+Z631</f>
        <v>0</v>
      </c>
      <c r="AD631" s="34">
        <f>X631+AA631</f>
        <v>5</v>
      </c>
      <c r="AE631" s="91"/>
      <c r="AF631" s="91"/>
      <c r="AG631" s="91"/>
      <c r="AH631" s="34">
        <f>AB631+AE631</f>
        <v>5</v>
      </c>
      <c r="AI631" s="34">
        <f>AC631+AF631</f>
        <v>0</v>
      </c>
      <c r="AJ631" s="34">
        <f>AD631+AG631</f>
        <v>5</v>
      </c>
      <c r="AK631" s="138"/>
      <c r="AL631" s="138"/>
      <c r="AM631" s="138"/>
      <c r="AN631" s="34">
        <f>AH631+AK631</f>
        <v>5</v>
      </c>
      <c r="AO631" s="34">
        <f>AI631+AL631</f>
        <v>0</v>
      </c>
      <c r="AP631" s="34">
        <f>AJ631+AM631</f>
        <v>5</v>
      </c>
      <c r="AQ631" s="138"/>
      <c r="AR631" s="138"/>
      <c r="AS631" s="138"/>
      <c r="AT631" s="34">
        <f>AN631+AQ631</f>
        <v>5</v>
      </c>
      <c r="AU631" s="34">
        <f>AO631+AR631</f>
        <v>0</v>
      </c>
      <c r="AV631" s="34">
        <f>AP631+AS631</f>
        <v>5</v>
      </c>
    </row>
    <row r="632" spans="1:48">
      <c r="A632" s="45"/>
      <c r="B632" s="46"/>
      <c r="C632" s="46"/>
      <c r="D632" s="47"/>
      <c r="E632" s="46"/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  <c r="AA632" s="22"/>
      <c r="AB632" s="22"/>
      <c r="AC632" s="22"/>
      <c r="AD632" s="22"/>
      <c r="AE632" s="22"/>
      <c r="AF632" s="22"/>
      <c r="AG632" s="22"/>
      <c r="AH632" s="22"/>
      <c r="AI632" s="22"/>
      <c r="AJ632" s="22"/>
      <c r="AK632" s="115"/>
      <c r="AL632" s="115"/>
      <c r="AM632" s="115"/>
      <c r="AN632" s="22"/>
      <c r="AO632" s="22"/>
      <c r="AP632" s="22"/>
      <c r="AQ632" s="115"/>
      <c r="AR632" s="115"/>
      <c r="AS632" s="115"/>
      <c r="AT632" s="22"/>
      <c r="AU632" s="22"/>
      <c r="AV632" s="22"/>
    </row>
    <row r="633" spans="1:48" s="5" customFormat="1" ht="40.5">
      <c r="A633" s="49" t="s">
        <v>72</v>
      </c>
      <c r="B633" s="24" t="s">
        <v>38</v>
      </c>
      <c r="C633" s="24"/>
      <c r="D633" s="25"/>
      <c r="E633" s="24"/>
      <c r="F633" s="26">
        <f>F635+F714</f>
        <v>262349</v>
      </c>
      <c r="G633" s="26">
        <f>G635+G714</f>
        <v>233119</v>
      </c>
      <c r="H633" s="26">
        <f>H635+H714</f>
        <v>105264</v>
      </c>
      <c r="I633" s="26">
        <f>I635+I714</f>
        <v>0</v>
      </c>
      <c r="J633" s="26">
        <f>J635+J714</f>
        <v>367613</v>
      </c>
      <c r="K633" s="26">
        <f t="shared" ref="K633:L633" si="1025">K635+K714</f>
        <v>100000</v>
      </c>
      <c r="L633" s="26">
        <f t="shared" si="1025"/>
        <v>422419</v>
      </c>
      <c r="M633" s="26">
        <f t="shared" ref="M633:R633" si="1026">M635+M714</f>
        <v>0</v>
      </c>
      <c r="N633" s="26">
        <f t="shared" si="1026"/>
        <v>0</v>
      </c>
      <c r="O633" s="26">
        <f t="shared" si="1026"/>
        <v>0</v>
      </c>
      <c r="P633" s="26">
        <f t="shared" si="1026"/>
        <v>367613</v>
      </c>
      <c r="Q633" s="26">
        <f t="shared" si="1026"/>
        <v>100000</v>
      </c>
      <c r="R633" s="26">
        <f t="shared" si="1026"/>
        <v>422419</v>
      </c>
      <c r="S633" s="26">
        <f t="shared" ref="S633:X633" si="1027">S635+S714</f>
        <v>0</v>
      </c>
      <c r="T633" s="26">
        <f t="shared" si="1027"/>
        <v>0</v>
      </c>
      <c r="U633" s="26">
        <f t="shared" si="1027"/>
        <v>0</v>
      </c>
      <c r="V633" s="26">
        <f t="shared" si="1027"/>
        <v>367613</v>
      </c>
      <c r="W633" s="26">
        <f t="shared" si="1027"/>
        <v>100000</v>
      </c>
      <c r="X633" s="26">
        <f t="shared" si="1027"/>
        <v>422419</v>
      </c>
      <c r="Y633" s="26">
        <f t="shared" ref="Y633:AD633" si="1028">Y635+Y714</f>
        <v>0</v>
      </c>
      <c r="Z633" s="26">
        <f t="shared" si="1028"/>
        <v>0</v>
      </c>
      <c r="AA633" s="26">
        <f t="shared" si="1028"/>
        <v>0</v>
      </c>
      <c r="AB633" s="26">
        <f t="shared" si="1028"/>
        <v>367613</v>
      </c>
      <c r="AC633" s="26">
        <f t="shared" si="1028"/>
        <v>100000</v>
      </c>
      <c r="AD633" s="26">
        <f t="shared" si="1028"/>
        <v>422419</v>
      </c>
      <c r="AE633" s="26">
        <f t="shared" ref="AE633:AJ633" si="1029">AE635+AE714</f>
        <v>0</v>
      </c>
      <c r="AF633" s="26">
        <f t="shared" si="1029"/>
        <v>0</v>
      </c>
      <c r="AG633" s="26">
        <f t="shared" si="1029"/>
        <v>0</v>
      </c>
      <c r="AH633" s="26">
        <f t="shared" si="1029"/>
        <v>367613</v>
      </c>
      <c r="AI633" s="26">
        <f t="shared" si="1029"/>
        <v>100000</v>
      </c>
      <c r="AJ633" s="26">
        <f t="shared" si="1029"/>
        <v>422419</v>
      </c>
      <c r="AK633" s="105">
        <f t="shared" ref="AK633:AP633" si="1030">AK635+AK714</f>
        <v>0</v>
      </c>
      <c r="AL633" s="105">
        <f t="shared" si="1030"/>
        <v>0</v>
      </c>
      <c r="AM633" s="105">
        <f t="shared" si="1030"/>
        <v>0</v>
      </c>
      <c r="AN633" s="26">
        <f t="shared" si="1030"/>
        <v>367613</v>
      </c>
      <c r="AO633" s="26">
        <f t="shared" si="1030"/>
        <v>100000</v>
      </c>
      <c r="AP633" s="26">
        <f t="shared" si="1030"/>
        <v>422419</v>
      </c>
      <c r="AQ633" s="105">
        <f t="shared" ref="AQ633:AV633" si="1031">AQ635+AQ714</f>
        <v>-105264</v>
      </c>
      <c r="AR633" s="105">
        <f t="shared" si="1031"/>
        <v>-100000</v>
      </c>
      <c r="AS633" s="105">
        <f t="shared" si="1031"/>
        <v>-189300</v>
      </c>
      <c r="AT633" s="26">
        <f t="shared" si="1031"/>
        <v>262349</v>
      </c>
      <c r="AU633" s="26">
        <f t="shared" si="1031"/>
        <v>0</v>
      </c>
      <c r="AV633" s="26">
        <f t="shared" si="1031"/>
        <v>233119</v>
      </c>
    </row>
    <row r="634" spans="1:48" s="5" customFormat="1" ht="20.25">
      <c r="A634" s="49"/>
      <c r="B634" s="24"/>
      <c r="C634" s="24"/>
      <c r="D634" s="25"/>
      <c r="E634" s="24"/>
      <c r="F634" s="66"/>
      <c r="G634" s="66"/>
      <c r="H634" s="66"/>
      <c r="I634" s="66"/>
      <c r="J634" s="66"/>
      <c r="K634" s="66"/>
      <c r="L634" s="66"/>
      <c r="M634" s="66"/>
      <c r="N634" s="66"/>
      <c r="O634" s="66"/>
      <c r="P634" s="66"/>
      <c r="Q634" s="66"/>
      <c r="R634" s="66"/>
      <c r="S634" s="66"/>
      <c r="T634" s="66"/>
      <c r="U634" s="66"/>
      <c r="V634" s="66"/>
      <c r="W634" s="66"/>
      <c r="X634" s="66"/>
      <c r="Y634" s="66"/>
      <c r="Z634" s="66"/>
      <c r="AA634" s="66"/>
      <c r="AB634" s="66"/>
      <c r="AC634" s="66"/>
      <c r="AD634" s="66"/>
      <c r="AE634" s="66"/>
      <c r="AF634" s="66"/>
      <c r="AG634" s="66"/>
      <c r="AH634" s="66"/>
      <c r="AI634" s="66"/>
      <c r="AJ634" s="66"/>
      <c r="AK634" s="135"/>
      <c r="AL634" s="135"/>
      <c r="AM634" s="135"/>
      <c r="AN634" s="66"/>
      <c r="AO634" s="66"/>
      <c r="AP634" s="66"/>
      <c r="AQ634" s="135"/>
      <c r="AR634" s="135"/>
      <c r="AS634" s="135"/>
      <c r="AT634" s="66"/>
      <c r="AU634" s="66"/>
      <c r="AV634" s="66"/>
    </row>
    <row r="635" spans="1:48" s="5" customFormat="1" ht="20.25">
      <c r="A635" s="38" t="s">
        <v>39</v>
      </c>
      <c r="B635" s="28" t="s">
        <v>59</v>
      </c>
      <c r="C635" s="28" t="s">
        <v>48</v>
      </c>
      <c r="D635" s="39"/>
      <c r="E635" s="28"/>
      <c r="F635" s="40">
        <f>F636+F679</f>
        <v>262242</v>
      </c>
      <c r="G635" s="40">
        <f>G636+G679</f>
        <v>233012</v>
      </c>
      <c r="H635" s="40">
        <f>H636+H679</f>
        <v>105264</v>
      </c>
      <c r="I635" s="40">
        <f t="shared" ref="I635:J635" si="1032">I636+I679</f>
        <v>0</v>
      </c>
      <c r="J635" s="40">
        <f t="shared" si="1032"/>
        <v>367506</v>
      </c>
      <c r="K635" s="40">
        <f t="shared" ref="K635" si="1033">K636+K679</f>
        <v>100000</v>
      </c>
      <c r="L635" s="40">
        <f t="shared" ref="L635" si="1034">L636+L679</f>
        <v>422312</v>
      </c>
      <c r="M635" s="40">
        <f t="shared" ref="M635:R635" si="1035">M636+M679</f>
        <v>0</v>
      </c>
      <c r="N635" s="40">
        <f t="shared" si="1035"/>
        <v>0</v>
      </c>
      <c r="O635" s="40">
        <f t="shared" si="1035"/>
        <v>0</v>
      </c>
      <c r="P635" s="40">
        <f t="shared" si="1035"/>
        <v>367506</v>
      </c>
      <c r="Q635" s="40">
        <f t="shared" si="1035"/>
        <v>100000</v>
      </c>
      <c r="R635" s="40">
        <f t="shared" si="1035"/>
        <v>422312</v>
      </c>
      <c r="S635" s="40">
        <f t="shared" ref="S635:X635" si="1036">S636+S679</f>
        <v>0</v>
      </c>
      <c r="T635" s="40">
        <f t="shared" si="1036"/>
        <v>0</v>
      </c>
      <c r="U635" s="40">
        <f t="shared" si="1036"/>
        <v>0</v>
      </c>
      <c r="V635" s="40">
        <f t="shared" si="1036"/>
        <v>367506</v>
      </c>
      <c r="W635" s="40">
        <f t="shared" si="1036"/>
        <v>100000</v>
      </c>
      <c r="X635" s="40">
        <f t="shared" si="1036"/>
        <v>422312</v>
      </c>
      <c r="Y635" s="40">
        <f t="shared" ref="Y635:AD635" si="1037">Y636+Y679</f>
        <v>0</v>
      </c>
      <c r="Z635" s="40">
        <f t="shared" si="1037"/>
        <v>0</v>
      </c>
      <c r="AA635" s="40">
        <f t="shared" si="1037"/>
        <v>0</v>
      </c>
      <c r="AB635" s="40">
        <f t="shared" si="1037"/>
        <v>367506</v>
      </c>
      <c r="AC635" s="40">
        <f t="shared" si="1037"/>
        <v>100000</v>
      </c>
      <c r="AD635" s="40">
        <f t="shared" si="1037"/>
        <v>422312</v>
      </c>
      <c r="AE635" s="40">
        <f t="shared" ref="AE635:AJ635" si="1038">AE636+AE679</f>
        <v>0</v>
      </c>
      <c r="AF635" s="40">
        <f t="shared" si="1038"/>
        <v>0</v>
      </c>
      <c r="AG635" s="40">
        <f t="shared" si="1038"/>
        <v>0</v>
      </c>
      <c r="AH635" s="40">
        <f t="shared" si="1038"/>
        <v>367506</v>
      </c>
      <c r="AI635" s="40">
        <f t="shared" si="1038"/>
        <v>100000</v>
      </c>
      <c r="AJ635" s="40">
        <f t="shared" si="1038"/>
        <v>422312</v>
      </c>
      <c r="AK635" s="127">
        <f t="shared" ref="AK635:AP635" si="1039">AK636+AK679</f>
        <v>0</v>
      </c>
      <c r="AL635" s="127">
        <f t="shared" si="1039"/>
        <v>0</v>
      </c>
      <c r="AM635" s="127">
        <f t="shared" si="1039"/>
        <v>0</v>
      </c>
      <c r="AN635" s="40">
        <f t="shared" si="1039"/>
        <v>367506</v>
      </c>
      <c r="AO635" s="40">
        <f t="shared" si="1039"/>
        <v>100000</v>
      </c>
      <c r="AP635" s="40">
        <f t="shared" si="1039"/>
        <v>422312</v>
      </c>
      <c r="AQ635" s="127">
        <f t="shared" ref="AQ635:AV635" si="1040">AQ636+AQ679</f>
        <v>-105264</v>
      </c>
      <c r="AR635" s="127">
        <f t="shared" si="1040"/>
        <v>-100000</v>
      </c>
      <c r="AS635" s="127">
        <f t="shared" si="1040"/>
        <v>-189300</v>
      </c>
      <c r="AT635" s="40">
        <f t="shared" si="1040"/>
        <v>262242</v>
      </c>
      <c r="AU635" s="40">
        <f t="shared" si="1040"/>
        <v>0</v>
      </c>
      <c r="AV635" s="40">
        <f t="shared" si="1040"/>
        <v>233012</v>
      </c>
    </row>
    <row r="636" spans="1:48" s="5" customFormat="1" ht="34.5">
      <c r="A636" s="35" t="s">
        <v>156</v>
      </c>
      <c r="B636" s="32" t="s">
        <v>59</v>
      </c>
      <c r="C636" s="32" t="s">
        <v>48</v>
      </c>
      <c r="D636" s="43" t="s">
        <v>284</v>
      </c>
      <c r="E636" s="32"/>
      <c r="F636" s="34">
        <f>F637+F652+F667</f>
        <v>262242</v>
      </c>
      <c r="G636" s="34">
        <f>G637+G652+G667</f>
        <v>0</v>
      </c>
      <c r="H636" s="34">
        <f>H637+H652+H672+H676</f>
        <v>105264</v>
      </c>
      <c r="I636" s="34">
        <f t="shared" ref="I636:L636" si="1041">I637+I652+I672+I676</f>
        <v>0</v>
      </c>
      <c r="J636" s="34">
        <f t="shared" si="1041"/>
        <v>367506</v>
      </c>
      <c r="K636" s="34">
        <f t="shared" si="1041"/>
        <v>100000</v>
      </c>
      <c r="L636" s="34">
        <f t="shared" si="1041"/>
        <v>0</v>
      </c>
      <c r="M636" s="34">
        <f t="shared" ref="M636:R636" si="1042">M637+M652+M672+M676</f>
        <v>0</v>
      </c>
      <c r="N636" s="34">
        <f t="shared" si="1042"/>
        <v>0</v>
      </c>
      <c r="O636" s="34">
        <f t="shared" si="1042"/>
        <v>0</v>
      </c>
      <c r="P636" s="34">
        <f t="shared" si="1042"/>
        <v>367506</v>
      </c>
      <c r="Q636" s="34">
        <f t="shared" si="1042"/>
        <v>100000</v>
      </c>
      <c r="R636" s="34">
        <f t="shared" si="1042"/>
        <v>0</v>
      </c>
      <c r="S636" s="34">
        <f t="shared" ref="S636:X636" si="1043">S637+S652+S672+S676</f>
        <v>0</v>
      </c>
      <c r="T636" s="34">
        <f t="shared" si="1043"/>
        <v>0</v>
      </c>
      <c r="U636" s="34">
        <f t="shared" si="1043"/>
        <v>0</v>
      </c>
      <c r="V636" s="34">
        <f t="shared" si="1043"/>
        <v>367506</v>
      </c>
      <c r="W636" s="34">
        <f t="shared" si="1043"/>
        <v>100000</v>
      </c>
      <c r="X636" s="34">
        <f t="shared" si="1043"/>
        <v>0</v>
      </c>
      <c r="Y636" s="34">
        <f t="shared" ref="Y636:AD636" si="1044">Y637+Y652+Y672+Y676</f>
        <v>0</v>
      </c>
      <c r="Z636" s="34">
        <f t="shared" si="1044"/>
        <v>0</v>
      </c>
      <c r="AA636" s="34">
        <f t="shared" si="1044"/>
        <v>0</v>
      </c>
      <c r="AB636" s="34">
        <f t="shared" si="1044"/>
        <v>367506</v>
      </c>
      <c r="AC636" s="34">
        <f t="shared" si="1044"/>
        <v>100000</v>
      </c>
      <c r="AD636" s="34">
        <f t="shared" si="1044"/>
        <v>0</v>
      </c>
      <c r="AE636" s="34">
        <f t="shared" ref="AE636:AJ636" si="1045">AE637+AE652+AE672+AE676</f>
        <v>0</v>
      </c>
      <c r="AF636" s="34">
        <f t="shared" si="1045"/>
        <v>0</v>
      </c>
      <c r="AG636" s="34">
        <f t="shared" si="1045"/>
        <v>0</v>
      </c>
      <c r="AH636" s="34">
        <f t="shared" si="1045"/>
        <v>367506</v>
      </c>
      <c r="AI636" s="34">
        <f t="shared" si="1045"/>
        <v>100000</v>
      </c>
      <c r="AJ636" s="34">
        <f t="shared" si="1045"/>
        <v>0</v>
      </c>
      <c r="AK636" s="108">
        <f t="shared" ref="AK636:AP636" si="1046">AK637+AK652+AK672+AK676</f>
        <v>0</v>
      </c>
      <c r="AL636" s="108">
        <f t="shared" si="1046"/>
        <v>0</v>
      </c>
      <c r="AM636" s="108">
        <f t="shared" si="1046"/>
        <v>0</v>
      </c>
      <c r="AN636" s="34">
        <f t="shared" si="1046"/>
        <v>367506</v>
      </c>
      <c r="AO636" s="34">
        <f t="shared" si="1046"/>
        <v>100000</v>
      </c>
      <c r="AP636" s="34">
        <f t="shared" si="1046"/>
        <v>0</v>
      </c>
      <c r="AQ636" s="108">
        <f t="shared" ref="AQ636:AV636" si="1047">AQ637+AQ652+AQ672+AQ676</f>
        <v>-105264</v>
      </c>
      <c r="AR636" s="108">
        <f t="shared" si="1047"/>
        <v>-100000</v>
      </c>
      <c r="AS636" s="108">
        <f t="shared" si="1047"/>
        <v>0</v>
      </c>
      <c r="AT636" s="34">
        <f t="shared" si="1047"/>
        <v>262242</v>
      </c>
      <c r="AU636" s="34">
        <f t="shared" si="1047"/>
        <v>0</v>
      </c>
      <c r="AV636" s="34">
        <f t="shared" si="1047"/>
        <v>0</v>
      </c>
    </row>
    <row r="637" spans="1:48" s="5" customFormat="1" ht="33.75">
      <c r="A637" s="72" t="s">
        <v>218</v>
      </c>
      <c r="B637" s="32" t="s">
        <v>59</v>
      </c>
      <c r="C637" s="32" t="s">
        <v>48</v>
      </c>
      <c r="D637" s="43" t="s">
        <v>285</v>
      </c>
      <c r="E637" s="32"/>
      <c r="F637" s="34">
        <f>F638+F642+F645+F648</f>
        <v>256284</v>
      </c>
      <c r="G637" s="34">
        <f>G638+G642+G645+G648</f>
        <v>0</v>
      </c>
      <c r="H637" s="34">
        <f>H638+H642+H645+H648</f>
        <v>0</v>
      </c>
      <c r="I637" s="34">
        <f>I638+I642+I645+I648</f>
        <v>0</v>
      </c>
      <c r="J637" s="34">
        <f>J638+J642+J645+J648</f>
        <v>256284</v>
      </c>
      <c r="K637" s="34"/>
      <c r="L637" s="34">
        <f>L638+L642+L645+L648</f>
        <v>0</v>
      </c>
      <c r="M637" s="34">
        <f t="shared" ref="M637:R637" si="1048">M638+M642+M645+M648</f>
        <v>0</v>
      </c>
      <c r="N637" s="34">
        <f t="shared" si="1048"/>
        <v>0</v>
      </c>
      <c r="O637" s="34">
        <f t="shared" si="1048"/>
        <v>0</v>
      </c>
      <c r="P637" s="34">
        <f t="shared" si="1048"/>
        <v>256284</v>
      </c>
      <c r="Q637" s="34">
        <f t="shared" si="1048"/>
        <v>0</v>
      </c>
      <c r="R637" s="34">
        <f t="shared" si="1048"/>
        <v>0</v>
      </c>
      <c r="S637" s="34">
        <f t="shared" ref="S637:X637" si="1049">S638+S642+S645+S648</f>
        <v>0</v>
      </c>
      <c r="T637" s="34">
        <f t="shared" si="1049"/>
        <v>0</v>
      </c>
      <c r="U637" s="34">
        <f t="shared" si="1049"/>
        <v>0</v>
      </c>
      <c r="V637" s="34">
        <f t="shared" si="1049"/>
        <v>256284</v>
      </c>
      <c r="W637" s="34">
        <f t="shared" si="1049"/>
        <v>0</v>
      </c>
      <c r="X637" s="34">
        <f t="shared" si="1049"/>
        <v>0</v>
      </c>
      <c r="Y637" s="34">
        <f t="shared" ref="Y637:AD637" si="1050">Y638+Y642+Y645+Y648</f>
        <v>0</v>
      </c>
      <c r="Z637" s="34">
        <f t="shared" si="1050"/>
        <v>0</v>
      </c>
      <c r="AA637" s="34">
        <f t="shared" si="1050"/>
        <v>0</v>
      </c>
      <c r="AB637" s="34">
        <f t="shared" si="1050"/>
        <v>256284</v>
      </c>
      <c r="AC637" s="34">
        <f t="shared" si="1050"/>
        <v>0</v>
      </c>
      <c r="AD637" s="34">
        <f t="shared" si="1050"/>
        <v>0</v>
      </c>
      <c r="AE637" s="34">
        <f t="shared" ref="AE637:AJ637" si="1051">AE638+AE642+AE645+AE648</f>
        <v>0</v>
      </c>
      <c r="AF637" s="34">
        <f t="shared" si="1051"/>
        <v>0</v>
      </c>
      <c r="AG637" s="34">
        <f t="shared" si="1051"/>
        <v>0</v>
      </c>
      <c r="AH637" s="34">
        <f t="shared" si="1051"/>
        <v>256284</v>
      </c>
      <c r="AI637" s="34">
        <f t="shared" si="1051"/>
        <v>0</v>
      </c>
      <c r="AJ637" s="34">
        <f t="shared" si="1051"/>
        <v>0</v>
      </c>
      <c r="AK637" s="108">
        <f t="shared" ref="AK637:AP637" si="1052">AK638+AK642+AK645+AK648</f>
        <v>0</v>
      </c>
      <c r="AL637" s="108">
        <f t="shared" si="1052"/>
        <v>0</v>
      </c>
      <c r="AM637" s="108">
        <f t="shared" si="1052"/>
        <v>0</v>
      </c>
      <c r="AN637" s="34">
        <f t="shared" si="1052"/>
        <v>256284</v>
      </c>
      <c r="AO637" s="34">
        <f t="shared" si="1052"/>
        <v>0</v>
      </c>
      <c r="AP637" s="34">
        <f t="shared" si="1052"/>
        <v>0</v>
      </c>
      <c r="AQ637" s="108">
        <f t="shared" ref="AQ637:AV637" si="1053">AQ638+AQ642+AQ645+AQ648</f>
        <v>0</v>
      </c>
      <c r="AR637" s="108">
        <f t="shared" si="1053"/>
        <v>0</v>
      </c>
      <c r="AS637" s="108">
        <f t="shared" si="1053"/>
        <v>0</v>
      </c>
      <c r="AT637" s="34">
        <f t="shared" si="1053"/>
        <v>256284</v>
      </c>
      <c r="AU637" s="34">
        <f t="shared" si="1053"/>
        <v>0</v>
      </c>
      <c r="AV637" s="34">
        <f t="shared" si="1053"/>
        <v>0</v>
      </c>
    </row>
    <row r="638" spans="1:48" s="5" customFormat="1" ht="20.25">
      <c r="A638" s="31" t="s">
        <v>93</v>
      </c>
      <c r="B638" s="32" t="s">
        <v>59</v>
      </c>
      <c r="C638" s="32" t="s">
        <v>48</v>
      </c>
      <c r="D638" s="43" t="s">
        <v>291</v>
      </c>
      <c r="E638" s="32"/>
      <c r="F638" s="34">
        <f t="shared" ref="F638:AV638" si="1054">F639</f>
        <v>47177</v>
      </c>
      <c r="G638" s="34">
        <f t="shared" si="1054"/>
        <v>0</v>
      </c>
      <c r="H638" s="34">
        <f t="shared" si="1054"/>
        <v>0</v>
      </c>
      <c r="I638" s="34">
        <f t="shared" si="1054"/>
        <v>0</v>
      </c>
      <c r="J638" s="34">
        <f t="shared" si="1054"/>
        <v>47177</v>
      </c>
      <c r="K638" s="34"/>
      <c r="L638" s="34">
        <f t="shared" si="1054"/>
        <v>0</v>
      </c>
      <c r="M638" s="34">
        <f t="shared" si="1054"/>
        <v>0</v>
      </c>
      <c r="N638" s="34">
        <f t="shared" si="1054"/>
        <v>0</v>
      </c>
      <c r="O638" s="34">
        <f t="shared" si="1054"/>
        <v>0</v>
      </c>
      <c r="P638" s="34">
        <f t="shared" si="1054"/>
        <v>47177</v>
      </c>
      <c r="Q638" s="34">
        <f t="shared" si="1054"/>
        <v>0</v>
      </c>
      <c r="R638" s="34">
        <f t="shared" si="1054"/>
        <v>0</v>
      </c>
      <c r="S638" s="34">
        <f t="shared" si="1054"/>
        <v>0</v>
      </c>
      <c r="T638" s="34">
        <f t="shared" si="1054"/>
        <v>0</v>
      </c>
      <c r="U638" s="34">
        <f t="shared" si="1054"/>
        <v>0</v>
      </c>
      <c r="V638" s="34">
        <f t="shared" si="1054"/>
        <v>47177</v>
      </c>
      <c r="W638" s="34">
        <f t="shared" si="1054"/>
        <v>0</v>
      </c>
      <c r="X638" s="34">
        <f t="shared" si="1054"/>
        <v>0</v>
      </c>
      <c r="Y638" s="34">
        <f t="shared" si="1054"/>
        <v>0</v>
      </c>
      <c r="Z638" s="34">
        <f t="shared" si="1054"/>
        <v>0</v>
      </c>
      <c r="AA638" s="34">
        <f t="shared" si="1054"/>
        <v>0</v>
      </c>
      <c r="AB638" s="34">
        <f t="shared" si="1054"/>
        <v>47177</v>
      </c>
      <c r="AC638" s="34">
        <f t="shared" si="1054"/>
        <v>0</v>
      </c>
      <c r="AD638" s="34">
        <f t="shared" si="1054"/>
        <v>0</v>
      </c>
      <c r="AE638" s="34">
        <f t="shared" si="1054"/>
        <v>0</v>
      </c>
      <c r="AF638" s="34">
        <f t="shared" si="1054"/>
        <v>0</v>
      </c>
      <c r="AG638" s="34">
        <f t="shared" si="1054"/>
        <v>0</v>
      </c>
      <c r="AH638" s="34">
        <f t="shared" si="1054"/>
        <v>47177</v>
      </c>
      <c r="AI638" s="34">
        <f t="shared" si="1054"/>
        <v>0</v>
      </c>
      <c r="AJ638" s="34">
        <f t="shared" si="1054"/>
        <v>0</v>
      </c>
      <c r="AK638" s="108">
        <f t="shared" si="1054"/>
        <v>0</v>
      </c>
      <c r="AL638" s="108">
        <f t="shared" si="1054"/>
        <v>0</v>
      </c>
      <c r="AM638" s="108">
        <f t="shared" si="1054"/>
        <v>0</v>
      </c>
      <c r="AN638" s="34">
        <f t="shared" si="1054"/>
        <v>47177</v>
      </c>
      <c r="AO638" s="34">
        <f t="shared" si="1054"/>
        <v>0</v>
      </c>
      <c r="AP638" s="34">
        <f t="shared" si="1054"/>
        <v>0</v>
      </c>
      <c r="AQ638" s="108">
        <f t="shared" si="1054"/>
        <v>0</v>
      </c>
      <c r="AR638" s="108">
        <f t="shared" si="1054"/>
        <v>0</v>
      </c>
      <c r="AS638" s="108">
        <f t="shared" si="1054"/>
        <v>0</v>
      </c>
      <c r="AT638" s="34">
        <f t="shared" si="1054"/>
        <v>47177</v>
      </c>
      <c r="AU638" s="34">
        <f t="shared" si="1054"/>
        <v>0</v>
      </c>
      <c r="AV638" s="34">
        <f t="shared" si="1054"/>
        <v>0</v>
      </c>
    </row>
    <row r="639" spans="1:48" s="5" customFormat="1" ht="50.25">
      <c r="A639" s="35" t="s">
        <v>82</v>
      </c>
      <c r="B639" s="32" t="s">
        <v>59</v>
      </c>
      <c r="C639" s="32" t="s">
        <v>48</v>
      </c>
      <c r="D639" s="43" t="s">
        <v>291</v>
      </c>
      <c r="E639" s="32" t="s">
        <v>83</v>
      </c>
      <c r="F639" s="34">
        <f t="shared" ref="F639:G639" si="1055">F640+F641</f>
        <v>47177</v>
      </c>
      <c r="G639" s="34">
        <f t="shared" si="1055"/>
        <v>0</v>
      </c>
      <c r="H639" s="34">
        <f t="shared" ref="H639:L639" si="1056">H640+H641</f>
        <v>0</v>
      </c>
      <c r="I639" s="34">
        <f t="shared" si="1056"/>
        <v>0</v>
      </c>
      <c r="J639" s="34">
        <f t="shared" si="1056"/>
        <v>47177</v>
      </c>
      <c r="K639" s="34"/>
      <c r="L639" s="34">
        <f t="shared" si="1056"/>
        <v>0</v>
      </c>
      <c r="M639" s="34">
        <f t="shared" ref="M639:R639" si="1057">M640+M641</f>
        <v>0</v>
      </c>
      <c r="N639" s="34">
        <f t="shared" si="1057"/>
        <v>0</v>
      </c>
      <c r="O639" s="34">
        <f t="shared" si="1057"/>
        <v>0</v>
      </c>
      <c r="P639" s="34">
        <f t="shared" si="1057"/>
        <v>47177</v>
      </c>
      <c r="Q639" s="34">
        <f t="shared" si="1057"/>
        <v>0</v>
      </c>
      <c r="R639" s="34">
        <f t="shared" si="1057"/>
        <v>0</v>
      </c>
      <c r="S639" s="34">
        <f t="shared" ref="S639:X639" si="1058">S640+S641</f>
        <v>0</v>
      </c>
      <c r="T639" s="34">
        <f t="shared" si="1058"/>
        <v>0</v>
      </c>
      <c r="U639" s="34">
        <f t="shared" si="1058"/>
        <v>0</v>
      </c>
      <c r="V639" s="34">
        <f t="shared" si="1058"/>
        <v>47177</v>
      </c>
      <c r="W639" s="34">
        <f t="shared" si="1058"/>
        <v>0</v>
      </c>
      <c r="X639" s="34">
        <f t="shared" si="1058"/>
        <v>0</v>
      </c>
      <c r="Y639" s="34">
        <f t="shared" ref="Y639:AD639" si="1059">Y640+Y641</f>
        <v>0</v>
      </c>
      <c r="Z639" s="34">
        <f t="shared" si="1059"/>
        <v>0</v>
      </c>
      <c r="AA639" s="34">
        <f t="shared" si="1059"/>
        <v>0</v>
      </c>
      <c r="AB639" s="34">
        <f t="shared" si="1059"/>
        <v>47177</v>
      </c>
      <c r="AC639" s="34">
        <f t="shared" si="1059"/>
        <v>0</v>
      </c>
      <c r="AD639" s="34">
        <f t="shared" si="1059"/>
        <v>0</v>
      </c>
      <c r="AE639" s="34">
        <f t="shared" ref="AE639:AJ639" si="1060">AE640+AE641</f>
        <v>0</v>
      </c>
      <c r="AF639" s="34">
        <f t="shared" si="1060"/>
        <v>0</v>
      </c>
      <c r="AG639" s="34">
        <f t="shared" si="1060"/>
        <v>0</v>
      </c>
      <c r="AH639" s="34">
        <f t="shared" si="1060"/>
        <v>47177</v>
      </c>
      <c r="AI639" s="34">
        <f t="shared" si="1060"/>
        <v>0</v>
      </c>
      <c r="AJ639" s="34">
        <f t="shared" si="1060"/>
        <v>0</v>
      </c>
      <c r="AK639" s="108">
        <f t="shared" ref="AK639:AP639" si="1061">AK640+AK641</f>
        <v>0</v>
      </c>
      <c r="AL639" s="108">
        <f t="shared" si="1061"/>
        <v>0</v>
      </c>
      <c r="AM639" s="108">
        <f t="shared" si="1061"/>
        <v>0</v>
      </c>
      <c r="AN639" s="34">
        <f t="shared" si="1061"/>
        <v>47177</v>
      </c>
      <c r="AO639" s="34">
        <f t="shared" si="1061"/>
        <v>0</v>
      </c>
      <c r="AP639" s="34">
        <f t="shared" si="1061"/>
        <v>0</v>
      </c>
      <c r="AQ639" s="108">
        <f t="shared" ref="AQ639:AV639" si="1062">AQ640+AQ641</f>
        <v>0</v>
      </c>
      <c r="AR639" s="108">
        <f t="shared" si="1062"/>
        <v>0</v>
      </c>
      <c r="AS639" s="108">
        <f t="shared" si="1062"/>
        <v>0</v>
      </c>
      <c r="AT639" s="34">
        <f t="shared" si="1062"/>
        <v>47177</v>
      </c>
      <c r="AU639" s="34">
        <f t="shared" si="1062"/>
        <v>0</v>
      </c>
      <c r="AV639" s="34">
        <f t="shared" si="1062"/>
        <v>0</v>
      </c>
    </row>
    <row r="640" spans="1:48" s="5" customFormat="1" ht="20.25">
      <c r="A640" s="31" t="s">
        <v>184</v>
      </c>
      <c r="B640" s="32" t="s">
        <v>59</v>
      </c>
      <c r="C640" s="32" t="s">
        <v>48</v>
      </c>
      <c r="D640" s="43" t="s">
        <v>291</v>
      </c>
      <c r="E640" s="32" t="s">
        <v>183</v>
      </c>
      <c r="F640" s="34">
        <f>7332+1990</f>
        <v>9322</v>
      </c>
      <c r="G640" s="34"/>
      <c r="H640" s="34"/>
      <c r="I640" s="34"/>
      <c r="J640" s="34">
        <f t="shared" ref="J640:J641" si="1063">F640+H640</f>
        <v>9322</v>
      </c>
      <c r="K640" s="34"/>
      <c r="L640" s="34">
        <f t="shared" ref="L640:L641" si="1064">G640+I640</f>
        <v>0</v>
      </c>
      <c r="M640" s="85"/>
      <c r="N640" s="85"/>
      <c r="O640" s="85"/>
      <c r="P640" s="34">
        <f t="shared" ref="P640:P641" si="1065">J640+M640</f>
        <v>9322</v>
      </c>
      <c r="Q640" s="34">
        <f t="shared" ref="Q640:Q641" si="1066">K640+N640</f>
        <v>0</v>
      </c>
      <c r="R640" s="34">
        <f t="shared" ref="R640:R641" si="1067">L640+O640</f>
        <v>0</v>
      </c>
      <c r="S640" s="85"/>
      <c r="T640" s="85"/>
      <c r="U640" s="85"/>
      <c r="V640" s="34">
        <f t="shared" ref="V640:V641" si="1068">P640+S640</f>
        <v>9322</v>
      </c>
      <c r="W640" s="34">
        <f t="shared" ref="W640:W641" si="1069">Q640+T640</f>
        <v>0</v>
      </c>
      <c r="X640" s="34">
        <f t="shared" ref="X640:X641" si="1070">R640+U640</f>
        <v>0</v>
      </c>
      <c r="Y640" s="85"/>
      <c r="Z640" s="85"/>
      <c r="AA640" s="85"/>
      <c r="AB640" s="34">
        <f t="shared" ref="AB640:AB641" si="1071">V640+Y640</f>
        <v>9322</v>
      </c>
      <c r="AC640" s="34">
        <f t="shared" ref="AC640:AC641" si="1072">W640+Z640</f>
        <v>0</v>
      </c>
      <c r="AD640" s="34">
        <f t="shared" ref="AD640:AD641" si="1073">X640+AA640</f>
        <v>0</v>
      </c>
      <c r="AE640" s="85"/>
      <c r="AF640" s="85"/>
      <c r="AG640" s="85"/>
      <c r="AH640" s="34">
        <f t="shared" ref="AH640:AH641" si="1074">AB640+AE640</f>
        <v>9322</v>
      </c>
      <c r="AI640" s="34">
        <f t="shared" ref="AI640:AI641" si="1075">AC640+AF640</f>
        <v>0</v>
      </c>
      <c r="AJ640" s="34">
        <f t="shared" ref="AJ640:AJ641" si="1076">AD640+AG640</f>
        <v>0</v>
      </c>
      <c r="AK640" s="133"/>
      <c r="AL640" s="133"/>
      <c r="AM640" s="133"/>
      <c r="AN640" s="34">
        <f t="shared" ref="AN640:AN641" si="1077">AH640+AK640</f>
        <v>9322</v>
      </c>
      <c r="AO640" s="34">
        <f t="shared" ref="AO640:AO641" si="1078">AI640+AL640</f>
        <v>0</v>
      </c>
      <c r="AP640" s="34">
        <f t="shared" ref="AP640:AP641" si="1079">AJ640+AM640</f>
        <v>0</v>
      </c>
      <c r="AQ640" s="133"/>
      <c r="AR640" s="133"/>
      <c r="AS640" s="133"/>
      <c r="AT640" s="34">
        <f t="shared" ref="AT640:AT641" si="1080">AN640+AQ640</f>
        <v>9322</v>
      </c>
      <c r="AU640" s="34">
        <f t="shared" ref="AU640:AU641" si="1081">AO640+AR640</f>
        <v>0</v>
      </c>
      <c r="AV640" s="34">
        <f t="shared" ref="AV640:AV641" si="1082">AP640+AS640</f>
        <v>0</v>
      </c>
    </row>
    <row r="641" spans="1:48" s="5" customFormat="1" ht="20.25">
      <c r="A641" s="31" t="s">
        <v>194</v>
      </c>
      <c r="B641" s="32" t="s">
        <v>59</v>
      </c>
      <c r="C641" s="32" t="s">
        <v>48</v>
      </c>
      <c r="D641" s="43" t="s">
        <v>291</v>
      </c>
      <c r="E641" s="32" t="s">
        <v>193</v>
      </c>
      <c r="F641" s="34">
        <f>31454+6401</f>
        <v>37855</v>
      </c>
      <c r="G641" s="34"/>
      <c r="H641" s="34"/>
      <c r="I641" s="34"/>
      <c r="J641" s="34">
        <f t="shared" si="1063"/>
        <v>37855</v>
      </c>
      <c r="K641" s="34"/>
      <c r="L641" s="34">
        <f t="shared" si="1064"/>
        <v>0</v>
      </c>
      <c r="M641" s="85"/>
      <c r="N641" s="85"/>
      <c r="O641" s="85"/>
      <c r="P641" s="34">
        <f t="shared" si="1065"/>
        <v>37855</v>
      </c>
      <c r="Q641" s="34">
        <f t="shared" si="1066"/>
        <v>0</v>
      </c>
      <c r="R641" s="34">
        <f t="shared" si="1067"/>
        <v>0</v>
      </c>
      <c r="S641" s="85"/>
      <c r="T641" s="85"/>
      <c r="U641" s="85"/>
      <c r="V641" s="34">
        <f t="shared" si="1068"/>
        <v>37855</v>
      </c>
      <c r="W641" s="34">
        <f t="shared" si="1069"/>
        <v>0</v>
      </c>
      <c r="X641" s="34">
        <f t="shared" si="1070"/>
        <v>0</v>
      </c>
      <c r="Y641" s="85"/>
      <c r="Z641" s="85"/>
      <c r="AA641" s="85"/>
      <c r="AB641" s="34">
        <f t="shared" si="1071"/>
        <v>37855</v>
      </c>
      <c r="AC641" s="34">
        <f t="shared" si="1072"/>
        <v>0</v>
      </c>
      <c r="AD641" s="34">
        <f t="shared" si="1073"/>
        <v>0</v>
      </c>
      <c r="AE641" s="85"/>
      <c r="AF641" s="85"/>
      <c r="AG641" s="85"/>
      <c r="AH641" s="34">
        <f t="shared" si="1074"/>
        <v>37855</v>
      </c>
      <c r="AI641" s="34">
        <f t="shared" si="1075"/>
        <v>0</v>
      </c>
      <c r="AJ641" s="34">
        <f t="shared" si="1076"/>
        <v>0</v>
      </c>
      <c r="AK641" s="133"/>
      <c r="AL641" s="133"/>
      <c r="AM641" s="133"/>
      <c r="AN641" s="34">
        <f t="shared" si="1077"/>
        <v>37855</v>
      </c>
      <c r="AO641" s="34">
        <f t="shared" si="1078"/>
        <v>0</v>
      </c>
      <c r="AP641" s="34">
        <f t="shared" si="1079"/>
        <v>0</v>
      </c>
      <c r="AQ641" s="133"/>
      <c r="AR641" s="133"/>
      <c r="AS641" s="133"/>
      <c r="AT641" s="34">
        <f t="shared" si="1080"/>
        <v>37855</v>
      </c>
      <c r="AU641" s="34">
        <f t="shared" si="1081"/>
        <v>0</v>
      </c>
      <c r="AV641" s="34">
        <f t="shared" si="1082"/>
        <v>0</v>
      </c>
    </row>
    <row r="642" spans="1:48" s="5" customFormat="1" ht="16.5" customHeight="1">
      <c r="A642" s="31" t="s">
        <v>91</v>
      </c>
      <c r="B642" s="32" t="s">
        <v>59</v>
      </c>
      <c r="C642" s="32" t="s">
        <v>48</v>
      </c>
      <c r="D642" s="43" t="s">
        <v>292</v>
      </c>
      <c r="E642" s="32"/>
      <c r="F642" s="34">
        <f t="shared" ref="F642:U643" si="1083">F643</f>
        <v>19133</v>
      </c>
      <c r="G642" s="34">
        <f t="shared" si="1083"/>
        <v>0</v>
      </c>
      <c r="H642" s="34">
        <f t="shared" si="1083"/>
        <v>0</v>
      </c>
      <c r="I642" s="34">
        <f t="shared" si="1083"/>
        <v>0</v>
      </c>
      <c r="J642" s="34">
        <f t="shared" si="1083"/>
        <v>19133</v>
      </c>
      <c r="K642" s="34">
        <f t="shared" si="1083"/>
        <v>0</v>
      </c>
      <c r="L642" s="34">
        <f t="shared" si="1083"/>
        <v>0</v>
      </c>
      <c r="M642" s="34">
        <f t="shared" si="1083"/>
        <v>0</v>
      </c>
      <c r="N642" s="34">
        <f t="shared" si="1083"/>
        <v>0</v>
      </c>
      <c r="O642" s="34">
        <f t="shared" si="1083"/>
        <v>0</v>
      </c>
      <c r="P642" s="34">
        <f t="shared" si="1083"/>
        <v>19133</v>
      </c>
      <c r="Q642" s="34">
        <f t="shared" si="1083"/>
        <v>0</v>
      </c>
      <c r="R642" s="34">
        <f t="shared" si="1083"/>
        <v>0</v>
      </c>
      <c r="S642" s="34">
        <f t="shared" si="1083"/>
        <v>0</v>
      </c>
      <c r="T642" s="34">
        <f t="shared" si="1083"/>
        <v>0</v>
      </c>
      <c r="U642" s="34">
        <f t="shared" si="1083"/>
        <v>0</v>
      </c>
      <c r="V642" s="34">
        <f t="shared" ref="S642:AH643" si="1084">V643</f>
        <v>19133</v>
      </c>
      <c r="W642" s="34">
        <f t="shared" si="1084"/>
        <v>0</v>
      </c>
      <c r="X642" s="34">
        <f t="shared" si="1084"/>
        <v>0</v>
      </c>
      <c r="Y642" s="34">
        <f t="shared" si="1084"/>
        <v>0</v>
      </c>
      <c r="Z642" s="34">
        <f t="shared" si="1084"/>
        <v>0</v>
      </c>
      <c r="AA642" s="34">
        <f t="shared" si="1084"/>
        <v>0</v>
      </c>
      <c r="AB642" s="34">
        <f t="shared" si="1084"/>
        <v>19133</v>
      </c>
      <c r="AC642" s="34">
        <f t="shared" si="1084"/>
        <v>0</v>
      </c>
      <c r="AD642" s="34">
        <f t="shared" si="1084"/>
        <v>0</v>
      </c>
      <c r="AE642" s="34">
        <f t="shared" si="1084"/>
        <v>0</v>
      </c>
      <c r="AF642" s="34">
        <f t="shared" si="1084"/>
        <v>0</v>
      </c>
      <c r="AG642" s="34">
        <f t="shared" si="1084"/>
        <v>0</v>
      </c>
      <c r="AH642" s="34">
        <f t="shared" si="1084"/>
        <v>19133</v>
      </c>
      <c r="AI642" s="34">
        <f t="shared" ref="AH642:AV643" si="1085">AI643</f>
        <v>0</v>
      </c>
      <c r="AJ642" s="34">
        <f t="shared" si="1085"/>
        <v>0</v>
      </c>
      <c r="AK642" s="108">
        <f t="shared" si="1085"/>
        <v>0</v>
      </c>
      <c r="AL642" s="108">
        <f t="shared" si="1085"/>
        <v>0</v>
      </c>
      <c r="AM642" s="108">
        <f t="shared" si="1085"/>
        <v>0</v>
      </c>
      <c r="AN642" s="34">
        <f t="shared" si="1085"/>
        <v>19133</v>
      </c>
      <c r="AO642" s="34">
        <f t="shared" si="1085"/>
        <v>0</v>
      </c>
      <c r="AP642" s="34">
        <f t="shared" si="1085"/>
        <v>0</v>
      </c>
      <c r="AQ642" s="108">
        <f t="shared" si="1085"/>
        <v>0</v>
      </c>
      <c r="AR642" s="108">
        <f t="shared" si="1085"/>
        <v>0</v>
      </c>
      <c r="AS642" s="108">
        <f t="shared" si="1085"/>
        <v>0</v>
      </c>
      <c r="AT642" s="34">
        <f t="shared" si="1085"/>
        <v>19133</v>
      </c>
      <c r="AU642" s="34">
        <f t="shared" si="1085"/>
        <v>0</v>
      </c>
      <c r="AV642" s="34">
        <f t="shared" si="1085"/>
        <v>0</v>
      </c>
    </row>
    <row r="643" spans="1:48" s="5" customFormat="1" ht="50.25">
      <c r="A643" s="35" t="s">
        <v>82</v>
      </c>
      <c r="B643" s="32" t="s">
        <v>59</v>
      </c>
      <c r="C643" s="32" t="s">
        <v>48</v>
      </c>
      <c r="D643" s="43" t="s">
        <v>292</v>
      </c>
      <c r="E643" s="32" t="s">
        <v>83</v>
      </c>
      <c r="F643" s="34">
        <f t="shared" si="1083"/>
        <v>19133</v>
      </c>
      <c r="G643" s="34">
        <f t="shared" si="1083"/>
        <v>0</v>
      </c>
      <c r="H643" s="34">
        <f t="shared" si="1083"/>
        <v>0</v>
      </c>
      <c r="I643" s="34">
        <f t="shared" si="1083"/>
        <v>0</v>
      </c>
      <c r="J643" s="34">
        <f t="shared" si="1083"/>
        <v>19133</v>
      </c>
      <c r="K643" s="34">
        <f t="shared" si="1083"/>
        <v>0</v>
      </c>
      <c r="L643" s="34">
        <f t="shared" si="1083"/>
        <v>0</v>
      </c>
      <c r="M643" s="34">
        <f t="shared" si="1083"/>
        <v>0</v>
      </c>
      <c r="N643" s="34">
        <f t="shared" si="1083"/>
        <v>0</v>
      </c>
      <c r="O643" s="34">
        <f t="shared" si="1083"/>
        <v>0</v>
      </c>
      <c r="P643" s="34">
        <f t="shared" si="1083"/>
        <v>19133</v>
      </c>
      <c r="Q643" s="34">
        <f t="shared" si="1083"/>
        <v>0</v>
      </c>
      <c r="R643" s="34">
        <f t="shared" si="1083"/>
        <v>0</v>
      </c>
      <c r="S643" s="34">
        <f t="shared" si="1084"/>
        <v>0</v>
      </c>
      <c r="T643" s="34">
        <f t="shared" si="1084"/>
        <v>0</v>
      </c>
      <c r="U643" s="34">
        <f t="shared" si="1084"/>
        <v>0</v>
      </c>
      <c r="V643" s="34">
        <f t="shared" si="1084"/>
        <v>19133</v>
      </c>
      <c r="W643" s="34">
        <f t="shared" si="1084"/>
        <v>0</v>
      </c>
      <c r="X643" s="34">
        <f t="shared" si="1084"/>
        <v>0</v>
      </c>
      <c r="Y643" s="34">
        <f t="shared" si="1084"/>
        <v>0</v>
      </c>
      <c r="Z643" s="34">
        <f t="shared" si="1084"/>
        <v>0</v>
      </c>
      <c r="AA643" s="34">
        <f t="shared" si="1084"/>
        <v>0</v>
      </c>
      <c r="AB643" s="34">
        <f t="shared" si="1084"/>
        <v>19133</v>
      </c>
      <c r="AC643" s="34">
        <f t="shared" si="1084"/>
        <v>0</v>
      </c>
      <c r="AD643" s="34">
        <f t="shared" si="1084"/>
        <v>0</v>
      </c>
      <c r="AE643" s="34">
        <f t="shared" si="1084"/>
        <v>0</v>
      </c>
      <c r="AF643" s="34">
        <f t="shared" si="1084"/>
        <v>0</v>
      </c>
      <c r="AG643" s="34">
        <f t="shared" si="1084"/>
        <v>0</v>
      </c>
      <c r="AH643" s="34">
        <f t="shared" si="1085"/>
        <v>19133</v>
      </c>
      <c r="AI643" s="34">
        <f t="shared" si="1085"/>
        <v>0</v>
      </c>
      <c r="AJ643" s="34">
        <f t="shared" si="1085"/>
        <v>0</v>
      </c>
      <c r="AK643" s="108">
        <f t="shared" si="1085"/>
        <v>0</v>
      </c>
      <c r="AL643" s="108">
        <f t="shared" si="1085"/>
        <v>0</v>
      </c>
      <c r="AM643" s="108">
        <f t="shared" si="1085"/>
        <v>0</v>
      </c>
      <c r="AN643" s="34">
        <f t="shared" si="1085"/>
        <v>19133</v>
      </c>
      <c r="AO643" s="34">
        <f t="shared" si="1085"/>
        <v>0</v>
      </c>
      <c r="AP643" s="34">
        <f t="shared" si="1085"/>
        <v>0</v>
      </c>
      <c r="AQ643" s="108">
        <f t="shared" si="1085"/>
        <v>0</v>
      </c>
      <c r="AR643" s="108">
        <f t="shared" si="1085"/>
        <v>0</v>
      </c>
      <c r="AS643" s="108">
        <f t="shared" si="1085"/>
        <v>0</v>
      </c>
      <c r="AT643" s="34">
        <f t="shared" si="1085"/>
        <v>19133</v>
      </c>
      <c r="AU643" s="34">
        <f t="shared" si="1085"/>
        <v>0</v>
      </c>
      <c r="AV643" s="34">
        <f t="shared" si="1085"/>
        <v>0</v>
      </c>
    </row>
    <row r="644" spans="1:48" s="5" customFormat="1" ht="20.25">
      <c r="A644" s="31" t="s">
        <v>184</v>
      </c>
      <c r="B644" s="32" t="s">
        <v>59</v>
      </c>
      <c r="C644" s="32" t="s">
        <v>48</v>
      </c>
      <c r="D644" s="43" t="s">
        <v>292</v>
      </c>
      <c r="E644" s="32" t="s">
        <v>183</v>
      </c>
      <c r="F644" s="34">
        <f>15464+3669</f>
        <v>19133</v>
      </c>
      <c r="G644" s="34"/>
      <c r="H644" s="34"/>
      <c r="I644" s="34"/>
      <c r="J644" s="34">
        <f>F644+H644</f>
        <v>19133</v>
      </c>
      <c r="K644" s="34"/>
      <c r="L644" s="34">
        <f>G644+I644</f>
        <v>0</v>
      </c>
      <c r="M644" s="85"/>
      <c r="N644" s="85"/>
      <c r="O644" s="85"/>
      <c r="P644" s="34">
        <f>J644+M644</f>
        <v>19133</v>
      </c>
      <c r="Q644" s="34">
        <f>K644+N644</f>
        <v>0</v>
      </c>
      <c r="R644" s="34">
        <f>L644+O644</f>
        <v>0</v>
      </c>
      <c r="S644" s="85"/>
      <c r="T644" s="85"/>
      <c r="U644" s="85"/>
      <c r="V644" s="34">
        <f>P644+S644</f>
        <v>19133</v>
      </c>
      <c r="W644" s="34">
        <f>Q644+T644</f>
        <v>0</v>
      </c>
      <c r="X644" s="34">
        <f>R644+U644</f>
        <v>0</v>
      </c>
      <c r="Y644" s="85"/>
      <c r="Z644" s="85"/>
      <c r="AA644" s="85"/>
      <c r="AB644" s="34">
        <f>V644+Y644</f>
        <v>19133</v>
      </c>
      <c r="AC644" s="34">
        <f>W644+Z644</f>
        <v>0</v>
      </c>
      <c r="AD644" s="34">
        <f>X644+AA644</f>
        <v>0</v>
      </c>
      <c r="AE644" s="85"/>
      <c r="AF644" s="85"/>
      <c r="AG644" s="85"/>
      <c r="AH644" s="34">
        <f>AB644+AE644</f>
        <v>19133</v>
      </c>
      <c r="AI644" s="34">
        <f>AC644+AF644</f>
        <v>0</v>
      </c>
      <c r="AJ644" s="34">
        <f>AD644+AG644</f>
        <v>0</v>
      </c>
      <c r="AK644" s="133"/>
      <c r="AL644" s="133"/>
      <c r="AM644" s="133"/>
      <c r="AN644" s="34">
        <f>AH644+AK644</f>
        <v>19133</v>
      </c>
      <c r="AO644" s="34">
        <f>AI644+AL644</f>
        <v>0</v>
      </c>
      <c r="AP644" s="34">
        <f>AJ644+AM644</f>
        <v>0</v>
      </c>
      <c r="AQ644" s="133"/>
      <c r="AR644" s="133"/>
      <c r="AS644" s="133"/>
      <c r="AT644" s="34">
        <f>AN644+AQ644</f>
        <v>19133</v>
      </c>
      <c r="AU644" s="34">
        <f>AO644+AR644</f>
        <v>0</v>
      </c>
      <c r="AV644" s="34">
        <f>AP644+AS644</f>
        <v>0</v>
      </c>
    </row>
    <row r="645" spans="1:48" s="5" customFormat="1" ht="20.25">
      <c r="A645" s="31" t="s">
        <v>40</v>
      </c>
      <c r="B645" s="32" t="s">
        <v>59</v>
      </c>
      <c r="C645" s="32" t="s">
        <v>48</v>
      </c>
      <c r="D645" s="43" t="s">
        <v>293</v>
      </c>
      <c r="E645" s="32"/>
      <c r="F645" s="34">
        <f t="shared" ref="F645:U646" si="1086">F646</f>
        <v>97444</v>
      </c>
      <c r="G645" s="34">
        <f t="shared" si="1086"/>
        <v>0</v>
      </c>
      <c r="H645" s="34">
        <f t="shared" si="1086"/>
        <v>0</v>
      </c>
      <c r="I645" s="34">
        <f t="shared" si="1086"/>
        <v>0</v>
      </c>
      <c r="J645" s="34">
        <f t="shared" si="1086"/>
        <v>97444</v>
      </c>
      <c r="K645" s="34">
        <f t="shared" si="1086"/>
        <v>0</v>
      </c>
      <c r="L645" s="34">
        <f t="shared" si="1086"/>
        <v>0</v>
      </c>
      <c r="M645" s="34">
        <f t="shared" si="1086"/>
        <v>0</v>
      </c>
      <c r="N645" s="34">
        <f t="shared" si="1086"/>
        <v>0</v>
      </c>
      <c r="O645" s="34">
        <f t="shared" si="1086"/>
        <v>0</v>
      </c>
      <c r="P645" s="34">
        <f t="shared" si="1086"/>
        <v>97444</v>
      </c>
      <c r="Q645" s="34">
        <f t="shared" si="1086"/>
        <v>0</v>
      </c>
      <c r="R645" s="34">
        <f t="shared" si="1086"/>
        <v>0</v>
      </c>
      <c r="S645" s="34">
        <f t="shared" si="1086"/>
        <v>0</v>
      </c>
      <c r="T645" s="34">
        <f t="shared" si="1086"/>
        <v>0</v>
      </c>
      <c r="U645" s="34">
        <f t="shared" si="1086"/>
        <v>0</v>
      </c>
      <c r="V645" s="34">
        <f t="shared" ref="S645:AH646" si="1087">V646</f>
        <v>97444</v>
      </c>
      <c r="W645" s="34">
        <f t="shared" si="1087"/>
        <v>0</v>
      </c>
      <c r="X645" s="34">
        <f t="shared" si="1087"/>
        <v>0</v>
      </c>
      <c r="Y645" s="34">
        <f t="shared" si="1087"/>
        <v>0</v>
      </c>
      <c r="Z645" s="34">
        <f t="shared" si="1087"/>
        <v>0</v>
      </c>
      <c r="AA645" s="34">
        <f t="shared" si="1087"/>
        <v>0</v>
      </c>
      <c r="AB645" s="34">
        <f t="shared" si="1087"/>
        <v>97444</v>
      </c>
      <c r="AC645" s="34">
        <f t="shared" si="1087"/>
        <v>0</v>
      </c>
      <c r="AD645" s="34">
        <f t="shared" si="1087"/>
        <v>0</v>
      </c>
      <c r="AE645" s="34">
        <f t="shared" si="1087"/>
        <v>0</v>
      </c>
      <c r="AF645" s="34">
        <f t="shared" si="1087"/>
        <v>0</v>
      </c>
      <c r="AG645" s="34">
        <f t="shared" si="1087"/>
        <v>0</v>
      </c>
      <c r="AH645" s="34">
        <f t="shared" si="1087"/>
        <v>97444</v>
      </c>
      <c r="AI645" s="34">
        <f t="shared" ref="AH645:AV646" si="1088">AI646</f>
        <v>0</v>
      </c>
      <c r="AJ645" s="34">
        <f t="shared" si="1088"/>
        <v>0</v>
      </c>
      <c r="AK645" s="108">
        <f t="shared" si="1088"/>
        <v>0</v>
      </c>
      <c r="AL645" s="108">
        <f t="shared" si="1088"/>
        <v>0</v>
      </c>
      <c r="AM645" s="108">
        <f t="shared" si="1088"/>
        <v>0</v>
      </c>
      <c r="AN645" s="34">
        <f t="shared" si="1088"/>
        <v>97444</v>
      </c>
      <c r="AO645" s="34">
        <f t="shared" si="1088"/>
        <v>0</v>
      </c>
      <c r="AP645" s="34">
        <f t="shared" si="1088"/>
        <v>0</v>
      </c>
      <c r="AQ645" s="108">
        <f t="shared" si="1088"/>
        <v>0</v>
      </c>
      <c r="AR645" s="108">
        <f t="shared" si="1088"/>
        <v>0</v>
      </c>
      <c r="AS645" s="108">
        <f t="shared" si="1088"/>
        <v>0</v>
      </c>
      <c r="AT645" s="34">
        <f t="shared" si="1088"/>
        <v>97444</v>
      </c>
      <c r="AU645" s="34">
        <f t="shared" si="1088"/>
        <v>0</v>
      </c>
      <c r="AV645" s="34">
        <f t="shared" si="1088"/>
        <v>0</v>
      </c>
    </row>
    <row r="646" spans="1:48" s="5" customFormat="1" ht="50.25">
      <c r="A646" s="35" t="s">
        <v>82</v>
      </c>
      <c r="B646" s="32" t="s">
        <v>59</v>
      </c>
      <c r="C646" s="32" t="s">
        <v>48</v>
      </c>
      <c r="D646" s="43" t="s">
        <v>293</v>
      </c>
      <c r="E646" s="32" t="s">
        <v>83</v>
      </c>
      <c r="F646" s="34">
        <f t="shared" si="1086"/>
        <v>97444</v>
      </c>
      <c r="G646" s="34">
        <f t="shared" si="1086"/>
        <v>0</v>
      </c>
      <c r="H646" s="34">
        <f t="shared" si="1086"/>
        <v>0</v>
      </c>
      <c r="I646" s="34">
        <f t="shared" si="1086"/>
        <v>0</v>
      </c>
      <c r="J646" s="34">
        <f t="shared" si="1086"/>
        <v>97444</v>
      </c>
      <c r="K646" s="34">
        <f t="shared" si="1086"/>
        <v>0</v>
      </c>
      <c r="L646" s="34">
        <f t="shared" si="1086"/>
        <v>0</v>
      </c>
      <c r="M646" s="34">
        <f t="shared" si="1086"/>
        <v>0</v>
      </c>
      <c r="N646" s="34">
        <f t="shared" si="1086"/>
        <v>0</v>
      </c>
      <c r="O646" s="34">
        <f t="shared" si="1086"/>
        <v>0</v>
      </c>
      <c r="P646" s="34">
        <f t="shared" si="1086"/>
        <v>97444</v>
      </c>
      <c r="Q646" s="34">
        <f t="shared" si="1086"/>
        <v>0</v>
      </c>
      <c r="R646" s="34">
        <f t="shared" si="1086"/>
        <v>0</v>
      </c>
      <c r="S646" s="34">
        <f t="shared" si="1087"/>
        <v>0</v>
      </c>
      <c r="T646" s="34">
        <f t="shared" si="1087"/>
        <v>0</v>
      </c>
      <c r="U646" s="34">
        <f t="shared" si="1087"/>
        <v>0</v>
      </c>
      <c r="V646" s="34">
        <f t="shared" si="1087"/>
        <v>97444</v>
      </c>
      <c r="W646" s="34">
        <f t="shared" si="1087"/>
        <v>0</v>
      </c>
      <c r="X646" s="34">
        <f t="shared" si="1087"/>
        <v>0</v>
      </c>
      <c r="Y646" s="34">
        <f t="shared" si="1087"/>
        <v>0</v>
      </c>
      <c r="Z646" s="34">
        <f t="shared" si="1087"/>
        <v>0</v>
      </c>
      <c r="AA646" s="34">
        <f t="shared" si="1087"/>
        <v>0</v>
      </c>
      <c r="AB646" s="34">
        <f t="shared" si="1087"/>
        <v>97444</v>
      </c>
      <c r="AC646" s="34">
        <f t="shared" si="1087"/>
        <v>0</v>
      </c>
      <c r="AD646" s="34">
        <f t="shared" si="1087"/>
        <v>0</v>
      </c>
      <c r="AE646" s="34">
        <f t="shared" si="1087"/>
        <v>0</v>
      </c>
      <c r="AF646" s="34">
        <f t="shared" si="1087"/>
        <v>0</v>
      </c>
      <c r="AG646" s="34">
        <f t="shared" si="1087"/>
        <v>0</v>
      </c>
      <c r="AH646" s="34">
        <f t="shared" si="1088"/>
        <v>97444</v>
      </c>
      <c r="AI646" s="34">
        <f t="shared" si="1088"/>
        <v>0</v>
      </c>
      <c r="AJ646" s="34">
        <f t="shared" si="1088"/>
        <v>0</v>
      </c>
      <c r="AK646" s="108">
        <f t="shared" si="1088"/>
        <v>0</v>
      </c>
      <c r="AL646" s="108">
        <f t="shared" si="1088"/>
        <v>0</v>
      </c>
      <c r="AM646" s="108">
        <f t="shared" si="1088"/>
        <v>0</v>
      </c>
      <c r="AN646" s="34">
        <f t="shared" si="1088"/>
        <v>97444</v>
      </c>
      <c r="AO646" s="34">
        <f t="shared" si="1088"/>
        <v>0</v>
      </c>
      <c r="AP646" s="34">
        <f t="shared" si="1088"/>
        <v>0</v>
      </c>
      <c r="AQ646" s="108">
        <f t="shared" si="1088"/>
        <v>0</v>
      </c>
      <c r="AR646" s="108">
        <f t="shared" si="1088"/>
        <v>0</v>
      </c>
      <c r="AS646" s="108">
        <f t="shared" si="1088"/>
        <v>0</v>
      </c>
      <c r="AT646" s="34">
        <f t="shared" si="1088"/>
        <v>97444</v>
      </c>
      <c r="AU646" s="34">
        <f t="shared" si="1088"/>
        <v>0</v>
      </c>
      <c r="AV646" s="34">
        <f t="shared" si="1088"/>
        <v>0</v>
      </c>
    </row>
    <row r="647" spans="1:48" s="5" customFormat="1" ht="20.25">
      <c r="A647" s="31" t="s">
        <v>184</v>
      </c>
      <c r="B647" s="32" t="s">
        <v>59</v>
      </c>
      <c r="C647" s="32" t="s">
        <v>48</v>
      </c>
      <c r="D647" s="43" t="s">
        <v>293</v>
      </c>
      <c r="E647" s="32" t="s">
        <v>183</v>
      </c>
      <c r="F647" s="34">
        <f>85962+11482</f>
        <v>97444</v>
      </c>
      <c r="G647" s="34"/>
      <c r="H647" s="34"/>
      <c r="I647" s="34"/>
      <c r="J647" s="34">
        <f>F647+H647</f>
        <v>97444</v>
      </c>
      <c r="K647" s="34"/>
      <c r="L647" s="34">
        <f>G647+I647</f>
        <v>0</v>
      </c>
      <c r="M647" s="85"/>
      <c r="N647" s="85"/>
      <c r="O647" s="85"/>
      <c r="P647" s="34">
        <f>J647+M647</f>
        <v>97444</v>
      </c>
      <c r="Q647" s="34">
        <f>K647+N647</f>
        <v>0</v>
      </c>
      <c r="R647" s="34">
        <f>L647+O647</f>
        <v>0</v>
      </c>
      <c r="S647" s="85"/>
      <c r="T647" s="85"/>
      <c r="U647" s="85"/>
      <c r="V647" s="34">
        <f>P647+S647</f>
        <v>97444</v>
      </c>
      <c r="W647" s="34">
        <f>Q647+T647</f>
        <v>0</v>
      </c>
      <c r="X647" s="34">
        <f>R647+U647</f>
        <v>0</v>
      </c>
      <c r="Y647" s="85"/>
      <c r="Z647" s="85"/>
      <c r="AA647" s="85"/>
      <c r="AB647" s="34">
        <f>V647+Y647</f>
        <v>97444</v>
      </c>
      <c r="AC647" s="34">
        <f>W647+Z647</f>
        <v>0</v>
      </c>
      <c r="AD647" s="34">
        <f>X647+AA647</f>
        <v>0</v>
      </c>
      <c r="AE647" s="85"/>
      <c r="AF647" s="85"/>
      <c r="AG647" s="85"/>
      <c r="AH647" s="34">
        <f>AB647+AE647</f>
        <v>97444</v>
      </c>
      <c r="AI647" s="34">
        <f>AC647+AF647</f>
        <v>0</v>
      </c>
      <c r="AJ647" s="34">
        <f>AD647+AG647</f>
        <v>0</v>
      </c>
      <c r="AK647" s="133"/>
      <c r="AL647" s="133"/>
      <c r="AM647" s="133"/>
      <c r="AN647" s="34">
        <f>AH647+AK647</f>
        <v>97444</v>
      </c>
      <c r="AO647" s="34">
        <f>AI647+AL647</f>
        <v>0</v>
      </c>
      <c r="AP647" s="34">
        <f>AJ647+AM647</f>
        <v>0</v>
      </c>
      <c r="AQ647" s="133"/>
      <c r="AR647" s="133"/>
      <c r="AS647" s="133"/>
      <c r="AT647" s="34">
        <f>AN647+AQ647</f>
        <v>97444</v>
      </c>
      <c r="AU647" s="34">
        <f>AO647+AR647</f>
        <v>0</v>
      </c>
      <c r="AV647" s="34">
        <f>AP647+AS647</f>
        <v>0</v>
      </c>
    </row>
    <row r="648" spans="1:48" s="5" customFormat="1" ht="33.75">
      <c r="A648" s="31" t="s">
        <v>92</v>
      </c>
      <c r="B648" s="32" t="s">
        <v>59</v>
      </c>
      <c r="C648" s="32" t="s">
        <v>48</v>
      </c>
      <c r="D648" s="43" t="s">
        <v>294</v>
      </c>
      <c r="E648" s="32"/>
      <c r="F648" s="34">
        <f t="shared" ref="F648:AV648" si="1089">F649</f>
        <v>92530</v>
      </c>
      <c r="G648" s="34">
        <f t="shared" si="1089"/>
        <v>0</v>
      </c>
      <c r="H648" s="34">
        <f t="shared" si="1089"/>
        <v>0</v>
      </c>
      <c r="I648" s="34">
        <f t="shared" si="1089"/>
        <v>0</v>
      </c>
      <c r="J648" s="34">
        <f t="shared" si="1089"/>
        <v>92530</v>
      </c>
      <c r="K648" s="34">
        <f t="shared" si="1089"/>
        <v>0</v>
      </c>
      <c r="L648" s="34">
        <f t="shared" si="1089"/>
        <v>0</v>
      </c>
      <c r="M648" s="34">
        <f t="shared" si="1089"/>
        <v>0</v>
      </c>
      <c r="N648" s="34">
        <f t="shared" si="1089"/>
        <v>0</v>
      </c>
      <c r="O648" s="34">
        <f t="shared" si="1089"/>
        <v>0</v>
      </c>
      <c r="P648" s="34">
        <f t="shared" si="1089"/>
        <v>92530</v>
      </c>
      <c r="Q648" s="34">
        <f t="shared" si="1089"/>
        <v>0</v>
      </c>
      <c r="R648" s="34">
        <f t="shared" si="1089"/>
        <v>0</v>
      </c>
      <c r="S648" s="34">
        <f t="shared" si="1089"/>
        <v>0</v>
      </c>
      <c r="T648" s="34">
        <f t="shared" si="1089"/>
        <v>0</v>
      </c>
      <c r="U648" s="34">
        <f t="shared" si="1089"/>
        <v>0</v>
      </c>
      <c r="V648" s="34">
        <f t="shared" si="1089"/>
        <v>92530</v>
      </c>
      <c r="W648" s="34">
        <f t="shared" si="1089"/>
        <v>0</v>
      </c>
      <c r="X648" s="34">
        <f t="shared" si="1089"/>
        <v>0</v>
      </c>
      <c r="Y648" s="34">
        <f t="shared" si="1089"/>
        <v>0</v>
      </c>
      <c r="Z648" s="34">
        <f t="shared" si="1089"/>
        <v>0</v>
      </c>
      <c r="AA648" s="34">
        <f t="shared" si="1089"/>
        <v>0</v>
      </c>
      <c r="AB648" s="34">
        <f t="shared" si="1089"/>
        <v>92530</v>
      </c>
      <c r="AC648" s="34">
        <f t="shared" si="1089"/>
        <v>0</v>
      </c>
      <c r="AD648" s="34">
        <f t="shared" si="1089"/>
        <v>0</v>
      </c>
      <c r="AE648" s="34">
        <f t="shared" si="1089"/>
        <v>0</v>
      </c>
      <c r="AF648" s="34">
        <f t="shared" si="1089"/>
        <v>0</v>
      </c>
      <c r="AG648" s="34">
        <f t="shared" si="1089"/>
        <v>0</v>
      </c>
      <c r="AH648" s="34">
        <f t="shared" si="1089"/>
        <v>92530</v>
      </c>
      <c r="AI648" s="34">
        <f t="shared" si="1089"/>
        <v>0</v>
      </c>
      <c r="AJ648" s="34">
        <f t="shared" si="1089"/>
        <v>0</v>
      </c>
      <c r="AK648" s="108">
        <f t="shared" si="1089"/>
        <v>0</v>
      </c>
      <c r="AL648" s="108">
        <f t="shared" si="1089"/>
        <v>0</v>
      </c>
      <c r="AM648" s="108">
        <f t="shared" si="1089"/>
        <v>0</v>
      </c>
      <c r="AN648" s="34">
        <f t="shared" si="1089"/>
        <v>92530</v>
      </c>
      <c r="AO648" s="34">
        <f t="shared" si="1089"/>
        <v>0</v>
      </c>
      <c r="AP648" s="34">
        <f t="shared" si="1089"/>
        <v>0</v>
      </c>
      <c r="AQ648" s="108">
        <f t="shared" si="1089"/>
        <v>0</v>
      </c>
      <c r="AR648" s="108">
        <f t="shared" si="1089"/>
        <v>0</v>
      </c>
      <c r="AS648" s="108">
        <f t="shared" si="1089"/>
        <v>0</v>
      </c>
      <c r="AT648" s="34">
        <f t="shared" si="1089"/>
        <v>92530</v>
      </c>
      <c r="AU648" s="34">
        <f t="shared" si="1089"/>
        <v>0</v>
      </c>
      <c r="AV648" s="34">
        <f t="shared" si="1089"/>
        <v>0</v>
      </c>
    </row>
    <row r="649" spans="1:48" s="5" customFormat="1" ht="50.25">
      <c r="A649" s="35" t="s">
        <v>82</v>
      </c>
      <c r="B649" s="32" t="s">
        <v>59</v>
      </c>
      <c r="C649" s="32" t="s">
        <v>48</v>
      </c>
      <c r="D649" s="43" t="s">
        <v>294</v>
      </c>
      <c r="E649" s="32" t="s">
        <v>83</v>
      </c>
      <c r="F649" s="34">
        <f t="shared" ref="F649:G649" si="1090">F650+F651</f>
        <v>92530</v>
      </c>
      <c r="G649" s="34">
        <f t="shared" si="1090"/>
        <v>0</v>
      </c>
      <c r="H649" s="34">
        <f t="shared" ref="H649:J649" si="1091">H650+H651</f>
        <v>0</v>
      </c>
      <c r="I649" s="34">
        <f t="shared" si="1091"/>
        <v>0</v>
      </c>
      <c r="J649" s="34">
        <f t="shared" si="1091"/>
        <v>92530</v>
      </c>
      <c r="K649" s="34">
        <f t="shared" ref="K649:R649" si="1092">K650+K651</f>
        <v>0</v>
      </c>
      <c r="L649" s="34">
        <f t="shared" si="1092"/>
        <v>0</v>
      </c>
      <c r="M649" s="34">
        <f t="shared" si="1092"/>
        <v>0</v>
      </c>
      <c r="N649" s="34">
        <f t="shared" si="1092"/>
        <v>0</v>
      </c>
      <c r="O649" s="34">
        <f t="shared" si="1092"/>
        <v>0</v>
      </c>
      <c r="P649" s="34">
        <f t="shared" si="1092"/>
        <v>92530</v>
      </c>
      <c r="Q649" s="34">
        <f t="shared" si="1092"/>
        <v>0</v>
      </c>
      <c r="R649" s="34">
        <f t="shared" si="1092"/>
        <v>0</v>
      </c>
      <c r="S649" s="34">
        <f t="shared" ref="S649:X649" si="1093">S650+S651</f>
        <v>0</v>
      </c>
      <c r="T649" s="34">
        <f t="shared" si="1093"/>
        <v>0</v>
      </c>
      <c r="U649" s="34">
        <f t="shared" si="1093"/>
        <v>0</v>
      </c>
      <c r="V649" s="34">
        <f t="shared" si="1093"/>
        <v>92530</v>
      </c>
      <c r="W649" s="34">
        <f t="shared" si="1093"/>
        <v>0</v>
      </c>
      <c r="X649" s="34">
        <f t="shared" si="1093"/>
        <v>0</v>
      </c>
      <c r="Y649" s="34">
        <f t="shared" ref="Y649:AD649" si="1094">Y650+Y651</f>
        <v>0</v>
      </c>
      <c r="Z649" s="34">
        <f t="shared" si="1094"/>
        <v>0</v>
      </c>
      <c r="AA649" s="34">
        <f t="shared" si="1094"/>
        <v>0</v>
      </c>
      <c r="AB649" s="34">
        <f t="shared" si="1094"/>
        <v>92530</v>
      </c>
      <c r="AC649" s="34">
        <f t="shared" si="1094"/>
        <v>0</v>
      </c>
      <c r="AD649" s="34">
        <f t="shared" si="1094"/>
        <v>0</v>
      </c>
      <c r="AE649" s="34">
        <f t="shared" ref="AE649:AJ649" si="1095">AE650+AE651</f>
        <v>0</v>
      </c>
      <c r="AF649" s="34">
        <f t="shared" si="1095"/>
        <v>0</v>
      </c>
      <c r="AG649" s="34">
        <f t="shared" si="1095"/>
        <v>0</v>
      </c>
      <c r="AH649" s="34">
        <f t="shared" si="1095"/>
        <v>92530</v>
      </c>
      <c r="AI649" s="34">
        <f t="shared" si="1095"/>
        <v>0</v>
      </c>
      <c r="AJ649" s="34">
        <f t="shared" si="1095"/>
        <v>0</v>
      </c>
      <c r="AK649" s="108">
        <f t="shared" ref="AK649:AP649" si="1096">AK650+AK651</f>
        <v>0</v>
      </c>
      <c r="AL649" s="108">
        <f t="shared" si="1096"/>
        <v>0</v>
      </c>
      <c r="AM649" s="108">
        <f t="shared" si="1096"/>
        <v>0</v>
      </c>
      <c r="AN649" s="34">
        <f t="shared" si="1096"/>
        <v>92530</v>
      </c>
      <c r="AO649" s="34">
        <f t="shared" si="1096"/>
        <v>0</v>
      </c>
      <c r="AP649" s="34">
        <f t="shared" si="1096"/>
        <v>0</v>
      </c>
      <c r="AQ649" s="108">
        <f t="shared" ref="AQ649:AV649" si="1097">AQ650+AQ651</f>
        <v>0</v>
      </c>
      <c r="AR649" s="108">
        <f t="shared" si="1097"/>
        <v>0</v>
      </c>
      <c r="AS649" s="108">
        <f t="shared" si="1097"/>
        <v>0</v>
      </c>
      <c r="AT649" s="34">
        <f t="shared" si="1097"/>
        <v>92530</v>
      </c>
      <c r="AU649" s="34">
        <f t="shared" si="1097"/>
        <v>0</v>
      </c>
      <c r="AV649" s="34">
        <f t="shared" si="1097"/>
        <v>0</v>
      </c>
    </row>
    <row r="650" spans="1:48" s="5" customFormat="1" ht="20.25">
      <c r="A650" s="31" t="s">
        <v>184</v>
      </c>
      <c r="B650" s="32" t="s">
        <v>59</v>
      </c>
      <c r="C650" s="32" t="s">
        <v>48</v>
      </c>
      <c r="D650" s="43" t="s">
        <v>294</v>
      </c>
      <c r="E650" s="32" t="s">
        <v>183</v>
      </c>
      <c r="F650" s="34">
        <f>44012+14525</f>
        <v>58537</v>
      </c>
      <c r="G650" s="34"/>
      <c r="H650" s="34"/>
      <c r="I650" s="34"/>
      <c r="J650" s="34">
        <f t="shared" ref="J650:J651" si="1098">F650+H650</f>
        <v>58537</v>
      </c>
      <c r="K650" s="34"/>
      <c r="L650" s="34">
        <f t="shared" ref="L650:L651" si="1099">G650+I650</f>
        <v>0</v>
      </c>
      <c r="M650" s="85"/>
      <c r="N650" s="85"/>
      <c r="O650" s="85"/>
      <c r="P650" s="34">
        <f t="shared" ref="P650:P651" si="1100">J650+M650</f>
        <v>58537</v>
      </c>
      <c r="Q650" s="34">
        <f t="shared" ref="Q650:Q651" si="1101">K650+N650</f>
        <v>0</v>
      </c>
      <c r="R650" s="34">
        <f t="shared" ref="R650:R651" si="1102">L650+O650</f>
        <v>0</v>
      </c>
      <c r="S650" s="85"/>
      <c r="T650" s="85"/>
      <c r="U650" s="85"/>
      <c r="V650" s="34">
        <f t="shared" ref="V650:V651" si="1103">P650+S650</f>
        <v>58537</v>
      </c>
      <c r="W650" s="34">
        <f t="shared" ref="W650:W651" si="1104">Q650+T650</f>
        <v>0</v>
      </c>
      <c r="X650" s="34">
        <f t="shared" ref="X650:X651" si="1105">R650+U650</f>
        <v>0</v>
      </c>
      <c r="Y650" s="85"/>
      <c r="Z650" s="85"/>
      <c r="AA650" s="85"/>
      <c r="AB650" s="34">
        <f t="shared" ref="AB650:AB651" si="1106">V650+Y650</f>
        <v>58537</v>
      </c>
      <c r="AC650" s="34">
        <f t="shared" ref="AC650:AC651" si="1107">W650+Z650</f>
        <v>0</v>
      </c>
      <c r="AD650" s="34">
        <f t="shared" ref="AD650:AD651" si="1108">X650+AA650</f>
        <v>0</v>
      </c>
      <c r="AE650" s="85"/>
      <c r="AF650" s="85"/>
      <c r="AG650" s="85"/>
      <c r="AH650" s="34">
        <f t="shared" ref="AH650:AH651" si="1109">AB650+AE650</f>
        <v>58537</v>
      </c>
      <c r="AI650" s="34">
        <f t="shared" ref="AI650:AI651" si="1110">AC650+AF650</f>
        <v>0</v>
      </c>
      <c r="AJ650" s="34">
        <f t="shared" ref="AJ650:AJ651" si="1111">AD650+AG650</f>
        <v>0</v>
      </c>
      <c r="AK650" s="133"/>
      <c r="AL650" s="133"/>
      <c r="AM650" s="133"/>
      <c r="AN650" s="34">
        <f t="shared" ref="AN650:AN651" si="1112">AH650+AK650</f>
        <v>58537</v>
      </c>
      <c r="AO650" s="34">
        <f t="shared" ref="AO650:AO651" si="1113">AI650+AL650</f>
        <v>0</v>
      </c>
      <c r="AP650" s="34">
        <f t="shared" ref="AP650:AP651" si="1114">AJ650+AM650</f>
        <v>0</v>
      </c>
      <c r="AQ650" s="133"/>
      <c r="AR650" s="133"/>
      <c r="AS650" s="133"/>
      <c r="AT650" s="34">
        <f t="shared" ref="AT650:AT651" si="1115">AN650+AQ650</f>
        <v>58537</v>
      </c>
      <c r="AU650" s="34">
        <f t="shared" ref="AU650:AU651" si="1116">AO650+AR650</f>
        <v>0</v>
      </c>
      <c r="AV650" s="34">
        <f t="shared" ref="AV650:AV651" si="1117">AP650+AS650</f>
        <v>0</v>
      </c>
    </row>
    <row r="651" spans="1:48" s="5" customFormat="1" ht="20.25">
      <c r="A651" s="31" t="s">
        <v>194</v>
      </c>
      <c r="B651" s="32" t="s">
        <v>59</v>
      </c>
      <c r="C651" s="32" t="s">
        <v>48</v>
      </c>
      <c r="D651" s="43" t="s">
        <v>294</v>
      </c>
      <c r="E651" s="32" t="s">
        <v>193</v>
      </c>
      <c r="F651" s="34">
        <f>25008+8985</f>
        <v>33993</v>
      </c>
      <c r="G651" s="34"/>
      <c r="H651" s="34"/>
      <c r="I651" s="34"/>
      <c r="J651" s="34">
        <f t="shared" si="1098"/>
        <v>33993</v>
      </c>
      <c r="K651" s="34"/>
      <c r="L651" s="34">
        <f t="shared" si="1099"/>
        <v>0</v>
      </c>
      <c r="M651" s="85"/>
      <c r="N651" s="85"/>
      <c r="O651" s="85"/>
      <c r="P651" s="34">
        <f t="shared" si="1100"/>
        <v>33993</v>
      </c>
      <c r="Q651" s="34">
        <f t="shared" si="1101"/>
        <v>0</v>
      </c>
      <c r="R651" s="34">
        <f t="shared" si="1102"/>
        <v>0</v>
      </c>
      <c r="S651" s="85"/>
      <c r="T651" s="85"/>
      <c r="U651" s="85"/>
      <c r="V651" s="34">
        <f t="shared" si="1103"/>
        <v>33993</v>
      </c>
      <c r="W651" s="34">
        <f t="shared" si="1104"/>
        <v>0</v>
      </c>
      <c r="X651" s="34">
        <f t="shared" si="1105"/>
        <v>0</v>
      </c>
      <c r="Y651" s="85"/>
      <c r="Z651" s="85"/>
      <c r="AA651" s="85"/>
      <c r="AB651" s="34">
        <f t="shared" si="1106"/>
        <v>33993</v>
      </c>
      <c r="AC651" s="34">
        <f t="shared" si="1107"/>
        <v>0</v>
      </c>
      <c r="AD651" s="34">
        <f t="shared" si="1108"/>
        <v>0</v>
      </c>
      <c r="AE651" s="85"/>
      <c r="AF651" s="85"/>
      <c r="AG651" s="85"/>
      <c r="AH651" s="34">
        <f t="shared" si="1109"/>
        <v>33993</v>
      </c>
      <c r="AI651" s="34">
        <f t="shared" si="1110"/>
        <v>0</v>
      </c>
      <c r="AJ651" s="34">
        <f t="shared" si="1111"/>
        <v>0</v>
      </c>
      <c r="AK651" s="133"/>
      <c r="AL651" s="133"/>
      <c r="AM651" s="133"/>
      <c r="AN651" s="34">
        <f t="shared" si="1112"/>
        <v>33993</v>
      </c>
      <c r="AO651" s="34">
        <f t="shared" si="1113"/>
        <v>0</v>
      </c>
      <c r="AP651" s="34">
        <f t="shared" si="1114"/>
        <v>0</v>
      </c>
      <c r="AQ651" s="133"/>
      <c r="AR651" s="133"/>
      <c r="AS651" s="133"/>
      <c r="AT651" s="34">
        <f t="shared" si="1115"/>
        <v>33993</v>
      </c>
      <c r="AU651" s="34">
        <f t="shared" si="1116"/>
        <v>0</v>
      </c>
      <c r="AV651" s="34">
        <f t="shared" si="1117"/>
        <v>0</v>
      </c>
    </row>
    <row r="652" spans="1:48" s="5" customFormat="1" ht="20.25" customHeight="1">
      <c r="A652" s="35" t="s">
        <v>77</v>
      </c>
      <c r="B652" s="32" t="s">
        <v>59</v>
      </c>
      <c r="C652" s="32" t="s">
        <v>48</v>
      </c>
      <c r="D652" s="43" t="s">
        <v>287</v>
      </c>
      <c r="E652" s="32"/>
      <c r="F652" s="34">
        <f>F653+F657+F660+F663</f>
        <v>5958</v>
      </c>
      <c r="G652" s="34">
        <f>G653+G657+G660+G663</f>
        <v>0</v>
      </c>
      <c r="H652" s="34">
        <f>H653+H657+H660+H663</f>
        <v>0</v>
      </c>
      <c r="I652" s="34">
        <f>I653+I657+I660+I663</f>
        <v>0</v>
      </c>
      <c r="J652" s="34">
        <f>J653+J657+J660+J663</f>
        <v>5958</v>
      </c>
      <c r="K652" s="34">
        <f t="shared" ref="K652:R652" si="1118">K653+K657+K660+K663</f>
        <v>0</v>
      </c>
      <c r="L652" s="34">
        <f t="shared" si="1118"/>
        <v>0</v>
      </c>
      <c r="M652" s="34">
        <f t="shared" si="1118"/>
        <v>0</v>
      </c>
      <c r="N652" s="34">
        <f t="shared" si="1118"/>
        <v>0</v>
      </c>
      <c r="O652" s="34">
        <f t="shared" si="1118"/>
        <v>0</v>
      </c>
      <c r="P652" s="34">
        <f t="shared" si="1118"/>
        <v>5958</v>
      </c>
      <c r="Q652" s="34">
        <f t="shared" si="1118"/>
        <v>0</v>
      </c>
      <c r="R652" s="34">
        <f t="shared" si="1118"/>
        <v>0</v>
      </c>
      <c r="S652" s="34">
        <f t="shared" ref="S652:X652" si="1119">S653+S657+S660+S663</f>
        <v>0</v>
      </c>
      <c r="T652" s="34">
        <f t="shared" si="1119"/>
        <v>0</v>
      </c>
      <c r="U652" s="34">
        <f t="shared" si="1119"/>
        <v>0</v>
      </c>
      <c r="V652" s="34">
        <f t="shared" si="1119"/>
        <v>5958</v>
      </c>
      <c r="W652" s="34">
        <f t="shared" si="1119"/>
        <v>0</v>
      </c>
      <c r="X652" s="34">
        <f t="shared" si="1119"/>
        <v>0</v>
      </c>
      <c r="Y652" s="34">
        <f t="shared" ref="Y652:AD652" si="1120">Y653+Y657+Y660+Y663</f>
        <v>0</v>
      </c>
      <c r="Z652" s="34">
        <f t="shared" si="1120"/>
        <v>0</v>
      </c>
      <c r="AA652" s="34">
        <f t="shared" si="1120"/>
        <v>0</v>
      </c>
      <c r="AB652" s="34">
        <f t="shared" si="1120"/>
        <v>5958</v>
      </c>
      <c r="AC652" s="34">
        <f t="shared" si="1120"/>
        <v>0</v>
      </c>
      <c r="AD652" s="34">
        <f t="shared" si="1120"/>
        <v>0</v>
      </c>
      <c r="AE652" s="34">
        <f t="shared" ref="AE652:AJ652" si="1121">AE653+AE657+AE660+AE663</f>
        <v>0</v>
      </c>
      <c r="AF652" s="34">
        <f t="shared" si="1121"/>
        <v>0</v>
      </c>
      <c r="AG652" s="34">
        <f t="shared" si="1121"/>
        <v>0</v>
      </c>
      <c r="AH652" s="34">
        <f t="shared" si="1121"/>
        <v>5958</v>
      </c>
      <c r="AI652" s="34">
        <f t="shared" si="1121"/>
        <v>0</v>
      </c>
      <c r="AJ652" s="34">
        <f t="shared" si="1121"/>
        <v>0</v>
      </c>
      <c r="AK652" s="108">
        <f t="shared" ref="AK652:AP652" si="1122">AK653+AK657+AK660+AK663</f>
        <v>0</v>
      </c>
      <c r="AL652" s="108">
        <f t="shared" si="1122"/>
        <v>0</v>
      </c>
      <c r="AM652" s="108">
        <f t="shared" si="1122"/>
        <v>0</v>
      </c>
      <c r="AN652" s="34">
        <f t="shared" si="1122"/>
        <v>5958</v>
      </c>
      <c r="AO652" s="34">
        <f t="shared" si="1122"/>
        <v>0</v>
      </c>
      <c r="AP652" s="34">
        <f t="shared" si="1122"/>
        <v>0</v>
      </c>
      <c r="AQ652" s="108">
        <f t="shared" ref="AQ652:AV652" si="1123">AQ653+AQ657+AQ660+AQ663</f>
        <v>0</v>
      </c>
      <c r="AR652" s="108">
        <f t="shared" si="1123"/>
        <v>0</v>
      </c>
      <c r="AS652" s="108">
        <f t="shared" si="1123"/>
        <v>0</v>
      </c>
      <c r="AT652" s="34">
        <f t="shared" si="1123"/>
        <v>5958</v>
      </c>
      <c r="AU652" s="34">
        <f t="shared" si="1123"/>
        <v>0</v>
      </c>
      <c r="AV652" s="34">
        <f t="shared" si="1123"/>
        <v>0</v>
      </c>
    </row>
    <row r="653" spans="1:48" s="5" customFormat="1" ht="20.25">
      <c r="A653" s="31" t="s">
        <v>93</v>
      </c>
      <c r="B653" s="32" t="s">
        <v>59</v>
      </c>
      <c r="C653" s="32" t="s">
        <v>48</v>
      </c>
      <c r="D653" s="43" t="s">
        <v>295</v>
      </c>
      <c r="E653" s="32"/>
      <c r="F653" s="34">
        <f t="shared" ref="F653:AV653" si="1124">F654</f>
        <v>4426</v>
      </c>
      <c r="G653" s="34">
        <f t="shared" si="1124"/>
        <v>0</v>
      </c>
      <c r="H653" s="34">
        <f t="shared" si="1124"/>
        <v>0</v>
      </c>
      <c r="I653" s="34">
        <f t="shared" si="1124"/>
        <v>0</v>
      </c>
      <c r="J653" s="34">
        <f t="shared" si="1124"/>
        <v>4426</v>
      </c>
      <c r="K653" s="34">
        <f t="shared" si="1124"/>
        <v>0</v>
      </c>
      <c r="L653" s="34">
        <f t="shared" si="1124"/>
        <v>0</v>
      </c>
      <c r="M653" s="34">
        <f t="shared" si="1124"/>
        <v>0</v>
      </c>
      <c r="N653" s="34">
        <f t="shared" si="1124"/>
        <v>0</v>
      </c>
      <c r="O653" s="34">
        <f t="shared" si="1124"/>
        <v>0</v>
      </c>
      <c r="P653" s="34">
        <f t="shared" si="1124"/>
        <v>4426</v>
      </c>
      <c r="Q653" s="34">
        <f t="shared" si="1124"/>
        <v>0</v>
      </c>
      <c r="R653" s="34">
        <f t="shared" si="1124"/>
        <v>0</v>
      </c>
      <c r="S653" s="34">
        <f t="shared" si="1124"/>
        <v>0</v>
      </c>
      <c r="T653" s="34">
        <f t="shared" si="1124"/>
        <v>0</v>
      </c>
      <c r="U653" s="34">
        <f t="shared" si="1124"/>
        <v>0</v>
      </c>
      <c r="V653" s="34">
        <f t="shared" si="1124"/>
        <v>4426</v>
      </c>
      <c r="W653" s="34">
        <f t="shared" si="1124"/>
        <v>0</v>
      </c>
      <c r="X653" s="34">
        <f t="shared" si="1124"/>
        <v>0</v>
      </c>
      <c r="Y653" s="34">
        <f t="shared" si="1124"/>
        <v>0</v>
      </c>
      <c r="Z653" s="34">
        <f t="shared" si="1124"/>
        <v>0</v>
      </c>
      <c r="AA653" s="34">
        <f t="shared" si="1124"/>
        <v>0</v>
      </c>
      <c r="AB653" s="34">
        <f t="shared" si="1124"/>
        <v>4426</v>
      </c>
      <c r="AC653" s="34">
        <f t="shared" si="1124"/>
        <v>0</v>
      </c>
      <c r="AD653" s="34">
        <f t="shared" si="1124"/>
        <v>0</v>
      </c>
      <c r="AE653" s="34">
        <f t="shared" si="1124"/>
        <v>0</v>
      </c>
      <c r="AF653" s="34">
        <f t="shared" si="1124"/>
        <v>0</v>
      </c>
      <c r="AG653" s="34">
        <f t="shared" si="1124"/>
        <v>0</v>
      </c>
      <c r="AH653" s="34">
        <f t="shared" si="1124"/>
        <v>4426</v>
      </c>
      <c r="AI653" s="34">
        <f t="shared" si="1124"/>
        <v>0</v>
      </c>
      <c r="AJ653" s="34">
        <f t="shared" si="1124"/>
        <v>0</v>
      </c>
      <c r="AK653" s="108">
        <f t="shared" si="1124"/>
        <v>0</v>
      </c>
      <c r="AL653" s="108">
        <f t="shared" si="1124"/>
        <v>0</v>
      </c>
      <c r="AM653" s="108">
        <f t="shared" si="1124"/>
        <v>0</v>
      </c>
      <c r="AN653" s="34">
        <f t="shared" si="1124"/>
        <v>4426</v>
      </c>
      <c r="AO653" s="34">
        <f t="shared" si="1124"/>
        <v>0</v>
      </c>
      <c r="AP653" s="34">
        <f t="shared" si="1124"/>
        <v>0</v>
      </c>
      <c r="AQ653" s="108">
        <f t="shared" si="1124"/>
        <v>0</v>
      </c>
      <c r="AR653" s="108">
        <f t="shared" si="1124"/>
        <v>0</v>
      </c>
      <c r="AS653" s="108">
        <f t="shared" si="1124"/>
        <v>0</v>
      </c>
      <c r="AT653" s="34">
        <f t="shared" si="1124"/>
        <v>4426</v>
      </c>
      <c r="AU653" s="34">
        <f t="shared" si="1124"/>
        <v>0</v>
      </c>
      <c r="AV653" s="34">
        <f t="shared" si="1124"/>
        <v>0</v>
      </c>
    </row>
    <row r="654" spans="1:48" s="5" customFormat="1" ht="50.25">
      <c r="A654" s="35" t="s">
        <v>82</v>
      </c>
      <c r="B654" s="32" t="s">
        <v>59</v>
      </c>
      <c r="C654" s="32" t="s">
        <v>48</v>
      </c>
      <c r="D654" s="43" t="s">
        <v>295</v>
      </c>
      <c r="E654" s="32" t="s">
        <v>83</v>
      </c>
      <c r="F654" s="34">
        <f t="shared" ref="F654:G654" si="1125">F655+F656</f>
        <v>4426</v>
      </c>
      <c r="G654" s="34">
        <f t="shared" si="1125"/>
        <v>0</v>
      </c>
      <c r="H654" s="34">
        <f t="shared" ref="H654:J654" si="1126">H655+H656</f>
        <v>0</v>
      </c>
      <c r="I654" s="34">
        <f t="shared" si="1126"/>
        <v>0</v>
      </c>
      <c r="J654" s="34">
        <f t="shared" si="1126"/>
        <v>4426</v>
      </c>
      <c r="K654" s="34">
        <f t="shared" ref="K654:R654" si="1127">K655+K656</f>
        <v>0</v>
      </c>
      <c r="L654" s="34">
        <f t="shared" si="1127"/>
        <v>0</v>
      </c>
      <c r="M654" s="34">
        <f t="shared" si="1127"/>
        <v>0</v>
      </c>
      <c r="N654" s="34">
        <f t="shared" si="1127"/>
        <v>0</v>
      </c>
      <c r="O654" s="34">
        <f t="shared" si="1127"/>
        <v>0</v>
      </c>
      <c r="P654" s="34">
        <f t="shared" si="1127"/>
        <v>4426</v>
      </c>
      <c r="Q654" s="34">
        <f t="shared" si="1127"/>
        <v>0</v>
      </c>
      <c r="R654" s="34">
        <f t="shared" si="1127"/>
        <v>0</v>
      </c>
      <c r="S654" s="34">
        <f t="shared" ref="S654:X654" si="1128">S655+S656</f>
        <v>0</v>
      </c>
      <c r="T654" s="34">
        <f t="shared" si="1128"/>
        <v>0</v>
      </c>
      <c r="U654" s="34">
        <f t="shared" si="1128"/>
        <v>0</v>
      </c>
      <c r="V654" s="34">
        <f t="shared" si="1128"/>
        <v>4426</v>
      </c>
      <c r="W654" s="34">
        <f t="shared" si="1128"/>
        <v>0</v>
      </c>
      <c r="X654" s="34">
        <f t="shared" si="1128"/>
        <v>0</v>
      </c>
      <c r="Y654" s="34">
        <f t="shared" ref="Y654:AD654" si="1129">Y655+Y656</f>
        <v>0</v>
      </c>
      <c r="Z654" s="34">
        <f t="shared" si="1129"/>
        <v>0</v>
      </c>
      <c r="AA654" s="34">
        <f t="shared" si="1129"/>
        <v>0</v>
      </c>
      <c r="AB654" s="34">
        <f t="shared" si="1129"/>
        <v>4426</v>
      </c>
      <c r="AC654" s="34">
        <f t="shared" si="1129"/>
        <v>0</v>
      </c>
      <c r="AD654" s="34">
        <f t="shared" si="1129"/>
        <v>0</v>
      </c>
      <c r="AE654" s="34">
        <f t="shared" ref="AE654:AJ654" si="1130">AE655+AE656</f>
        <v>0</v>
      </c>
      <c r="AF654" s="34">
        <f t="shared" si="1130"/>
        <v>0</v>
      </c>
      <c r="AG654" s="34">
        <f t="shared" si="1130"/>
        <v>0</v>
      </c>
      <c r="AH654" s="34">
        <f t="shared" si="1130"/>
        <v>4426</v>
      </c>
      <c r="AI654" s="34">
        <f t="shared" si="1130"/>
        <v>0</v>
      </c>
      <c r="AJ654" s="34">
        <f t="shared" si="1130"/>
        <v>0</v>
      </c>
      <c r="AK654" s="108">
        <f t="shared" ref="AK654:AP654" si="1131">AK655+AK656</f>
        <v>0</v>
      </c>
      <c r="AL654" s="108">
        <f t="shared" si="1131"/>
        <v>0</v>
      </c>
      <c r="AM654" s="108">
        <f t="shared" si="1131"/>
        <v>0</v>
      </c>
      <c r="AN654" s="34">
        <f t="shared" si="1131"/>
        <v>4426</v>
      </c>
      <c r="AO654" s="34">
        <f t="shared" si="1131"/>
        <v>0</v>
      </c>
      <c r="AP654" s="34">
        <f t="shared" si="1131"/>
        <v>0</v>
      </c>
      <c r="AQ654" s="108">
        <f t="shared" ref="AQ654:AV654" si="1132">AQ655+AQ656</f>
        <v>0</v>
      </c>
      <c r="AR654" s="108">
        <f t="shared" si="1132"/>
        <v>0</v>
      </c>
      <c r="AS654" s="108">
        <f t="shared" si="1132"/>
        <v>0</v>
      </c>
      <c r="AT654" s="34">
        <f t="shared" si="1132"/>
        <v>4426</v>
      </c>
      <c r="AU654" s="34">
        <f t="shared" si="1132"/>
        <v>0</v>
      </c>
      <c r="AV654" s="34">
        <f t="shared" si="1132"/>
        <v>0</v>
      </c>
    </row>
    <row r="655" spans="1:48" s="5" customFormat="1" ht="20.25">
      <c r="A655" s="31" t="s">
        <v>184</v>
      </c>
      <c r="B655" s="32" t="s">
        <v>59</v>
      </c>
      <c r="C655" s="32" t="s">
        <v>48</v>
      </c>
      <c r="D655" s="43" t="s">
        <v>295</v>
      </c>
      <c r="E655" s="32" t="s">
        <v>183</v>
      </c>
      <c r="F655" s="34">
        <v>1017</v>
      </c>
      <c r="G655" s="34"/>
      <c r="H655" s="34"/>
      <c r="I655" s="34"/>
      <c r="J655" s="34">
        <f t="shared" ref="J655:J656" si="1133">F655+H655</f>
        <v>1017</v>
      </c>
      <c r="K655" s="34"/>
      <c r="L655" s="34">
        <f t="shared" ref="L655:L656" si="1134">G655+I655</f>
        <v>0</v>
      </c>
      <c r="M655" s="85"/>
      <c r="N655" s="85"/>
      <c r="O655" s="85"/>
      <c r="P655" s="34">
        <f t="shared" ref="P655:P656" si="1135">J655+M655</f>
        <v>1017</v>
      </c>
      <c r="Q655" s="34">
        <f t="shared" ref="Q655:Q656" si="1136">K655+N655</f>
        <v>0</v>
      </c>
      <c r="R655" s="34">
        <f t="shared" ref="R655:R656" si="1137">L655+O655</f>
        <v>0</v>
      </c>
      <c r="S655" s="85"/>
      <c r="T655" s="85"/>
      <c r="U655" s="85"/>
      <c r="V655" s="34">
        <f t="shared" ref="V655:V656" si="1138">P655+S655</f>
        <v>1017</v>
      </c>
      <c r="W655" s="34">
        <f t="shared" ref="W655:W656" si="1139">Q655+T655</f>
        <v>0</v>
      </c>
      <c r="X655" s="34">
        <f t="shared" ref="X655:X656" si="1140">R655+U655</f>
        <v>0</v>
      </c>
      <c r="Y655" s="85"/>
      <c r="Z655" s="85"/>
      <c r="AA655" s="85"/>
      <c r="AB655" s="34">
        <f t="shared" ref="AB655:AB656" si="1141">V655+Y655</f>
        <v>1017</v>
      </c>
      <c r="AC655" s="34">
        <f t="shared" ref="AC655:AC656" si="1142">W655+Z655</f>
        <v>0</v>
      </c>
      <c r="AD655" s="34">
        <f t="shared" ref="AD655:AD656" si="1143">X655+AA655</f>
        <v>0</v>
      </c>
      <c r="AE655" s="85"/>
      <c r="AF655" s="85"/>
      <c r="AG655" s="85"/>
      <c r="AH655" s="34">
        <f t="shared" ref="AH655:AH656" si="1144">AB655+AE655</f>
        <v>1017</v>
      </c>
      <c r="AI655" s="34">
        <f t="shared" ref="AI655:AI656" si="1145">AC655+AF655</f>
        <v>0</v>
      </c>
      <c r="AJ655" s="34">
        <f t="shared" ref="AJ655:AJ656" si="1146">AD655+AG655</f>
        <v>0</v>
      </c>
      <c r="AK655" s="133"/>
      <c r="AL655" s="133"/>
      <c r="AM655" s="133"/>
      <c r="AN655" s="34">
        <f t="shared" ref="AN655:AN656" si="1147">AH655+AK655</f>
        <v>1017</v>
      </c>
      <c r="AO655" s="34">
        <f t="shared" ref="AO655:AO656" si="1148">AI655+AL655</f>
        <v>0</v>
      </c>
      <c r="AP655" s="34">
        <f t="shared" ref="AP655:AP656" si="1149">AJ655+AM655</f>
        <v>0</v>
      </c>
      <c r="AQ655" s="133"/>
      <c r="AR655" s="133"/>
      <c r="AS655" s="133"/>
      <c r="AT655" s="34">
        <f t="shared" ref="AT655:AT656" si="1150">AN655+AQ655</f>
        <v>1017</v>
      </c>
      <c r="AU655" s="34">
        <f t="shared" ref="AU655:AU656" si="1151">AO655+AR655</f>
        <v>0</v>
      </c>
      <c r="AV655" s="34">
        <f t="shared" ref="AV655:AV656" si="1152">AP655+AS655</f>
        <v>0</v>
      </c>
    </row>
    <row r="656" spans="1:48" s="5" customFormat="1" ht="20.25">
      <c r="A656" s="31" t="s">
        <v>194</v>
      </c>
      <c r="B656" s="32" t="s">
        <v>59</v>
      </c>
      <c r="C656" s="32" t="s">
        <v>48</v>
      </c>
      <c r="D656" s="43" t="s">
        <v>295</v>
      </c>
      <c r="E656" s="32" t="s">
        <v>193</v>
      </c>
      <c r="F656" s="34">
        <v>3409</v>
      </c>
      <c r="G656" s="34"/>
      <c r="H656" s="34"/>
      <c r="I656" s="34"/>
      <c r="J656" s="34">
        <f t="shared" si="1133"/>
        <v>3409</v>
      </c>
      <c r="K656" s="34"/>
      <c r="L656" s="34">
        <f t="shared" si="1134"/>
        <v>0</v>
      </c>
      <c r="M656" s="85"/>
      <c r="N656" s="85"/>
      <c r="O656" s="85"/>
      <c r="P656" s="34">
        <f t="shared" si="1135"/>
        <v>3409</v>
      </c>
      <c r="Q656" s="34">
        <f t="shared" si="1136"/>
        <v>0</v>
      </c>
      <c r="R656" s="34">
        <f t="shared" si="1137"/>
        <v>0</v>
      </c>
      <c r="S656" s="85"/>
      <c r="T656" s="85"/>
      <c r="U656" s="85"/>
      <c r="V656" s="34">
        <f t="shared" si="1138"/>
        <v>3409</v>
      </c>
      <c r="W656" s="34">
        <f t="shared" si="1139"/>
        <v>0</v>
      </c>
      <c r="X656" s="34">
        <f t="shared" si="1140"/>
        <v>0</v>
      </c>
      <c r="Y656" s="85"/>
      <c r="Z656" s="85"/>
      <c r="AA656" s="85"/>
      <c r="AB656" s="34">
        <f t="shared" si="1141"/>
        <v>3409</v>
      </c>
      <c r="AC656" s="34">
        <f t="shared" si="1142"/>
        <v>0</v>
      </c>
      <c r="AD656" s="34">
        <f t="shared" si="1143"/>
        <v>0</v>
      </c>
      <c r="AE656" s="85"/>
      <c r="AF656" s="85"/>
      <c r="AG656" s="85"/>
      <c r="AH656" s="34">
        <f t="shared" si="1144"/>
        <v>3409</v>
      </c>
      <c r="AI656" s="34">
        <f t="shared" si="1145"/>
        <v>0</v>
      </c>
      <c r="AJ656" s="34">
        <f t="shared" si="1146"/>
        <v>0</v>
      </c>
      <c r="AK656" s="133"/>
      <c r="AL656" s="133"/>
      <c r="AM656" s="133"/>
      <c r="AN656" s="34">
        <f t="shared" si="1147"/>
        <v>3409</v>
      </c>
      <c r="AO656" s="34">
        <f t="shared" si="1148"/>
        <v>0</v>
      </c>
      <c r="AP656" s="34">
        <f t="shared" si="1149"/>
        <v>0</v>
      </c>
      <c r="AQ656" s="133"/>
      <c r="AR656" s="133"/>
      <c r="AS656" s="133"/>
      <c r="AT656" s="34">
        <f t="shared" si="1150"/>
        <v>3409</v>
      </c>
      <c r="AU656" s="34">
        <f t="shared" si="1151"/>
        <v>0</v>
      </c>
      <c r="AV656" s="34">
        <f t="shared" si="1152"/>
        <v>0</v>
      </c>
    </row>
    <row r="657" spans="1:48" s="5" customFormat="1" ht="20.25">
      <c r="A657" s="31" t="s">
        <v>91</v>
      </c>
      <c r="B657" s="32" t="s">
        <v>59</v>
      </c>
      <c r="C657" s="32" t="s">
        <v>48</v>
      </c>
      <c r="D657" s="43" t="s">
        <v>296</v>
      </c>
      <c r="E657" s="32"/>
      <c r="F657" s="34">
        <f t="shared" ref="F657:U658" si="1153">F658</f>
        <v>638</v>
      </c>
      <c r="G657" s="34">
        <f t="shared" si="1153"/>
        <v>0</v>
      </c>
      <c r="H657" s="34">
        <f t="shared" si="1153"/>
        <v>0</v>
      </c>
      <c r="I657" s="34">
        <f t="shared" si="1153"/>
        <v>0</v>
      </c>
      <c r="J657" s="34">
        <f t="shared" si="1153"/>
        <v>638</v>
      </c>
      <c r="K657" s="34">
        <f t="shared" si="1153"/>
        <v>0</v>
      </c>
      <c r="L657" s="34">
        <f t="shared" si="1153"/>
        <v>0</v>
      </c>
      <c r="M657" s="34">
        <f t="shared" si="1153"/>
        <v>0</v>
      </c>
      <c r="N657" s="34">
        <f t="shared" si="1153"/>
        <v>0</v>
      </c>
      <c r="O657" s="34">
        <f t="shared" si="1153"/>
        <v>0</v>
      </c>
      <c r="P657" s="34">
        <f t="shared" si="1153"/>
        <v>638</v>
      </c>
      <c r="Q657" s="34">
        <f t="shared" si="1153"/>
        <v>0</v>
      </c>
      <c r="R657" s="34">
        <f t="shared" si="1153"/>
        <v>0</v>
      </c>
      <c r="S657" s="34">
        <f t="shared" si="1153"/>
        <v>0</v>
      </c>
      <c r="T657" s="34">
        <f t="shared" si="1153"/>
        <v>0</v>
      </c>
      <c r="U657" s="34">
        <f t="shared" si="1153"/>
        <v>0</v>
      </c>
      <c r="V657" s="34">
        <f t="shared" ref="S657:AH658" si="1154">V658</f>
        <v>638</v>
      </c>
      <c r="W657" s="34">
        <f t="shared" si="1154"/>
        <v>0</v>
      </c>
      <c r="X657" s="34">
        <f t="shared" si="1154"/>
        <v>0</v>
      </c>
      <c r="Y657" s="34">
        <f t="shared" si="1154"/>
        <v>0</v>
      </c>
      <c r="Z657" s="34">
        <f t="shared" si="1154"/>
        <v>0</v>
      </c>
      <c r="AA657" s="34">
        <f t="shared" si="1154"/>
        <v>0</v>
      </c>
      <c r="AB657" s="34">
        <f t="shared" si="1154"/>
        <v>638</v>
      </c>
      <c r="AC657" s="34">
        <f t="shared" si="1154"/>
        <v>0</v>
      </c>
      <c r="AD657" s="34">
        <f t="shared" si="1154"/>
        <v>0</v>
      </c>
      <c r="AE657" s="34">
        <f t="shared" si="1154"/>
        <v>0</v>
      </c>
      <c r="AF657" s="34">
        <f t="shared" si="1154"/>
        <v>0</v>
      </c>
      <c r="AG657" s="34">
        <f t="shared" si="1154"/>
        <v>0</v>
      </c>
      <c r="AH657" s="34">
        <f t="shared" si="1154"/>
        <v>638</v>
      </c>
      <c r="AI657" s="34">
        <f t="shared" ref="AH657:AV658" si="1155">AI658</f>
        <v>0</v>
      </c>
      <c r="AJ657" s="34">
        <f t="shared" si="1155"/>
        <v>0</v>
      </c>
      <c r="AK657" s="108">
        <f t="shared" si="1155"/>
        <v>0</v>
      </c>
      <c r="AL657" s="108">
        <f t="shared" si="1155"/>
        <v>0</v>
      </c>
      <c r="AM657" s="108">
        <f t="shared" si="1155"/>
        <v>0</v>
      </c>
      <c r="AN657" s="34">
        <f t="shared" si="1155"/>
        <v>638</v>
      </c>
      <c r="AO657" s="34">
        <f t="shared" si="1155"/>
        <v>0</v>
      </c>
      <c r="AP657" s="34">
        <f t="shared" si="1155"/>
        <v>0</v>
      </c>
      <c r="AQ657" s="108">
        <f t="shared" si="1155"/>
        <v>0</v>
      </c>
      <c r="AR657" s="108">
        <f t="shared" si="1155"/>
        <v>0</v>
      </c>
      <c r="AS657" s="108">
        <f t="shared" si="1155"/>
        <v>0</v>
      </c>
      <c r="AT657" s="34">
        <f t="shared" si="1155"/>
        <v>638</v>
      </c>
      <c r="AU657" s="34">
        <f t="shared" si="1155"/>
        <v>0</v>
      </c>
      <c r="AV657" s="34">
        <f t="shared" si="1155"/>
        <v>0</v>
      </c>
    </row>
    <row r="658" spans="1:48" s="5" customFormat="1" ht="50.25">
      <c r="A658" s="35" t="s">
        <v>82</v>
      </c>
      <c r="B658" s="32" t="s">
        <v>59</v>
      </c>
      <c r="C658" s="32" t="s">
        <v>48</v>
      </c>
      <c r="D658" s="43" t="s">
        <v>296</v>
      </c>
      <c r="E658" s="32" t="s">
        <v>83</v>
      </c>
      <c r="F658" s="34">
        <f t="shared" si="1153"/>
        <v>638</v>
      </c>
      <c r="G658" s="34">
        <f t="shared" si="1153"/>
        <v>0</v>
      </c>
      <c r="H658" s="34">
        <f t="shared" si="1153"/>
        <v>0</v>
      </c>
      <c r="I658" s="34">
        <f t="shared" si="1153"/>
        <v>0</v>
      </c>
      <c r="J658" s="34">
        <f t="shared" si="1153"/>
        <v>638</v>
      </c>
      <c r="K658" s="34">
        <f t="shared" si="1153"/>
        <v>0</v>
      </c>
      <c r="L658" s="34">
        <f t="shared" si="1153"/>
        <v>0</v>
      </c>
      <c r="M658" s="34">
        <f t="shared" si="1153"/>
        <v>0</v>
      </c>
      <c r="N658" s="34">
        <f t="shared" si="1153"/>
        <v>0</v>
      </c>
      <c r="O658" s="34">
        <f t="shared" si="1153"/>
        <v>0</v>
      </c>
      <c r="P658" s="34">
        <f t="shared" si="1153"/>
        <v>638</v>
      </c>
      <c r="Q658" s="34">
        <f t="shared" si="1153"/>
        <v>0</v>
      </c>
      <c r="R658" s="34">
        <f t="shared" si="1153"/>
        <v>0</v>
      </c>
      <c r="S658" s="34">
        <f t="shared" si="1154"/>
        <v>0</v>
      </c>
      <c r="T658" s="34">
        <f t="shared" si="1154"/>
        <v>0</v>
      </c>
      <c r="U658" s="34">
        <f t="shared" si="1154"/>
        <v>0</v>
      </c>
      <c r="V658" s="34">
        <f t="shared" si="1154"/>
        <v>638</v>
      </c>
      <c r="W658" s="34">
        <f t="shared" si="1154"/>
        <v>0</v>
      </c>
      <c r="X658" s="34">
        <f t="shared" si="1154"/>
        <v>0</v>
      </c>
      <c r="Y658" s="34">
        <f t="shared" si="1154"/>
        <v>0</v>
      </c>
      <c r="Z658" s="34">
        <f t="shared" si="1154"/>
        <v>0</v>
      </c>
      <c r="AA658" s="34">
        <f t="shared" si="1154"/>
        <v>0</v>
      </c>
      <c r="AB658" s="34">
        <f t="shared" si="1154"/>
        <v>638</v>
      </c>
      <c r="AC658" s="34">
        <f t="shared" si="1154"/>
        <v>0</v>
      </c>
      <c r="AD658" s="34">
        <f t="shared" si="1154"/>
        <v>0</v>
      </c>
      <c r="AE658" s="34">
        <f t="shared" si="1154"/>
        <v>0</v>
      </c>
      <c r="AF658" s="34">
        <f t="shared" si="1154"/>
        <v>0</v>
      </c>
      <c r="AG658" s="34">
        <f t="shared" si="1154"/>
        <v>0</v>
      </c>
      <c r="AH658" s="34">
        <f t="shared" si="1155"/>
        <v>638</v>
      </c>
      <c r="AI658" s="34">
        <f t="shared" si="1155"/>
        <v>0</v>
      </c>
      <c r="AJ658" s="34">
        <f t="shared" si="1155"/>
        <v>0</v>
      </c>
      <c r="AK658" s="108">
        <f t="shared" si="1155"/>
        <v>0</v>
      </c>
      <c r="AL658" s="108">
        <f t="shared" si="1155"/>
        <v>0</v>
      </c>
      <c r="AM658" s="108">
        <f t="shared" si="1155"/>
        <v>0</v>
      </c>
      <c r="AN658" s="34">
        <f t="shared" si="1155"/>
        <v>638</v>
      </c>
      <c r="AO658" s="34">
        <f t="shared" si="1155"/>
        <v>0</v>
      </c>
      <c r="AP658" s="34">
        <f t="shared" si="1155"/>
        <v>0</v>
      </c>
      <c r="AQ658" s="108">
        <f t="shared" si="1155"/>
        <v>0</v>
      </c>
      <c r="AR658" s="108">
        <f t="shared" si="1155"/>
        <v>0</v>
      </c>
      <c r="AS658" s="108">
        <f t="shared" si="1155"/>
        <v>0</v>
      </c>
      <c r="AT658" s="34">
        <f t="shared" si="1155"/>
        <v>638</v>
      </c>
      <c r="AU658" s="34">
        <f t="shared" si="1155"/>
        <v>0</v>
      </c>
      <c r="AV658" s="34">
        <f t="shared" si="1155"/>
        <v>0</v>
      </c>
    </row>
    <row r="659" spans="1:48" s="5" customFormat="1" ht="20.25">
      <c r="A659" s="31" t="s">
        <v>184</v>
      </c>
      <c r="B659" s="32" t="s">
        <v>59</v>
      </c>
      <c r="C659" s="32" t="s">
        <v>48</v>
      </c>
      <c r="D659" s="43" t="s">
        <v>296</v>
      </c>
      <c r="E659" s="32" t="s">
        <v>183</v>
      </c>
      <c r="F659" s="34">
        <v>638</v>
      </c>
      <c r="G659" s="34"/>
      <c r="H659" s="34"/>
      <c r="I659" s="34"/>
      <c r="J659" s="34">
        <f>F659+H659</f>
        <v>638</v>
      </c>
      <c r="K659" s="34"/>
      <c r="L659" s="34">
        <f>G659+I659</f>
        <v>0</v>
      </c>
      <c r="M659" s="85"/>
      <c r="N659" s="85"/>
      <c r="O659" s="85"/>
      <c r="P659" s="34">
        <f t="shared" ref="P659" si="1156">J659+M659</f>
        <v>638</v>
      </c>
      <c r="Q659" s="34">
        <f t="shared" ref="Q659" si="1157">K659+N659</f>
        <v>0</v>
      </c>
      <c r="R659" s="34">
        <f t="shared" ref="R659" si="1158">L659+O659</f>
        <v>0</v>
      </c>
      <c r="S659" s="85"/>
      <c r="T659" s="85"/>
      <c r="U659" s="85"/>
      <c r="V659" s="34">
        <f t="shared" ref="V659" si="1159">P659+S659</f>
        <v>638</v>
      </c>
      <c r="W659" s="34">
        <f t="shared" ref="W659" si="1160">Q659+T659</f>
        <v>0</v>
      </c>
      <c r="X659" s="34">
        <f t="shared" ref="X659" si="1161">R659+U659</f>
        <v>0</v>
      </c>
      <c r="Y659" s="85"/>
      <c r="Z659" s="85"/>
      <c r="AA659" s="85"/>
      <c r="AB659" s="34">
        <f t="shared" ref="AB659" si="1162">V659+Y659</f>
        <v>638</v>
      </c>
      <c r="AC659" s="34">
        <f t="shared" ref="AC659" si="1163">W659+Z659</f>
        <v>0</v>
      </c>
      <c r="AD659" s="34">
        <f t="shared" ref="AD659" si="1164">X659+AA659</f>
        <v>0</v>
      </c>
      <c r="AE659" s="85"/>
      <c r="AF659" s="85"/>
      <c r="AG659" s="85"/>
      <c r="AH659" s="34">
        <f t="shared" ref="AH659" si="1165">AB659+AE659</f>
        <v>638</v>
      </c>
      <c r="AI659" s="34">
        <f t="shared" ref="AI659" si="1166">AC659+AF659</f>
        <v>0</v>
      </c>
      <c r="AJ659" s="34">
        <f t="shared" ref="AJ659" si="1167">AD659+AG659</f>
        <v>0</v>
      </c>
      <c r="AK659" s="133"/>
      <c r="AL659" s="133"/>
      <c r="AM659" s="133"/>
      <c r="AN659" s="34">
        <f t="shared" ref="AN659" si="1168">AH659+AK659</f>
        <v>638</v>
      </c>
      <c r="AO659" s="34">
        <f t="shared" ref="AO659" si="1169">AI659+AL659</f>
        <v>0</v>
      </c>
      <c r="AP659" s="34">
        <f t="shared" ref="AP659" si="1170">AJ659+AM659</f>
        <v>0</v>
      </c>
      <c r="AQ659" s="133"/>
      <c r="AR659" s="133"/>
      <c r="AS659" s="133"/>
      <c r="AT659" s="34">
        <f t="shared" ref="AT659" si="1171">AN659+AQ659</f>
        <v>638</v>
      </c>
      <c r="AU659" s="34">
        <f t="shared" ref="AU659" si="1172">AO659+AR659</f>
        <v>0</v>
      </c>
      <c r="AV659" s="34">
        <f t="shared" ref="AV659" si="1173">AP659+AS659</f>
        <v>0</v>
      </c>
    </row>
    <row r="660" spans="1:48" s="5" customFormat="1" ht="20.25">
      <c r="A660" s="31" t="s">
        <v>40</v>
      </c>
      <c r="B660" s="32" t="s">
        <v>59</v>
      </c>
      <c r="C660" s="32" t="s">
        <v>48</v>
      </c>
      <c r="D660" s="43" t="s">
        <v>297</v>
      </c>
      <c r="E660" s="32"/>
      <c r="F660" s="34">
        <f t="shared" ref="F660:U661" si="1174">F661</f>
        <v>81</v>
      </c>
      <c r="G660" s="34">
        <f t="shared" si="1174"/>
        <v>0</v>
      </c>
      <c r="H660" s="34">
        <f t="shared" si="1174"/>
        <v>0</v>
      </c>
      <c r="I660" s="34">
        <f t="shared" si="1174"/>
        <v>0</v>
      </c>
      <c r="J660" s="34">
        <f t="shared" si="1174"/>
        <v>81</v>
      </c>
      <c r="K660" s="34">
        <f t="shared" si="1174"/>
        <v>0</v>
      </c>
      <c r="L660" s="34">
        <f t="shared" si="1174"/>
        <v>0</v>
      </c>
      <c r="M660" s="34">
        <f t="shared" si="1174"/>
        <v>0</v>
      </c>
      <c r="N660" s="34">
        <f t="shared" si="1174"/>
        <v>0</v>
      </c>
      <c r="O660" s="34">
        <f t="shared" si="1174"/>
        <v>0</v>
      </c>
      <c r="P660" s="34">
        <f t="shared" si="1174"/>
        <v>81</v>
      </c>
      <c r="Q660" s="34">
        <f t="shared" si="1174"/>
        <v>0</v>
      </c>
      <c r="R660" s="34">
        <f t="shared" si="1174"/>
        <v>0</v>
      </c>
      <c r="S660" s="34">
        <f t="shared" si="1174"/>
        <v>0</v>
      </c>
      <c r="T660" s="34">
        <f t="shared" si="1174"/>
        <v>0</v>
      </c>
      <c r="U660" s="34">
        <f t="shared" si="1174"/>
        <v>0</v>
      </c>
      <c r="V660" s="34">
        <f t="shared" ref="S660:AH661" si="1175">V661</f>
        <v>81</v>
      </c>
      <c r="W660" s="34">
        <f t="shared" si="1175"/>
        <v>0</v>
      </c>
      <c r="X660" s="34">
        <f t="shared" si="1175"/>
        <v>0</v>
      </c>
      <c r="Y660" s="34">
        <f t="shared" si="1175"/>
        <v>0</v>
      </c>
      <c r="Z660" s="34">
        <f t="shared" si="1175"/>
        <v>0</v>
      </c>
      <c r="AA660" s="34">
        <f t="shared" si="1175"/>
        <v>0</v>
      </c>
      <c r="AB660" s="34">
        <f t="shared" si="1175"/>
        <v>81</v>
      </c>
      <c r="AC660" s="34">
        <f t="shared" si="1175"/>
        <v>0</v>
      </c>
      <c r="AD660" s="34">
        <f t="shared" si="1175"/>
        <v>0</v>
      </c>
      <c r="AE660" s="34">
        <f t="shared" si="1175"/>
        <v>0</v>
      </c>
      <c r="AF660" s="34">
        <f t="shared" si="1175"/>
        <v>0</v>
      </c>
      <c r="AG660" s="34">
        <f t="shared" si="1175"/>
        <v>0</v>
      </c>
      <c r="AH660" s="34">
        <f t="shared" si="1175"/>
        <v>81</v>
      </c>
      <c r="AI660" s="34">
        <f t="shared" ref="AH660:AV661" si="1176">AI661</f>
        <v>0</v>
      </c>
      <c r="AJ660" s="34">
        <f t="shared" si="1176"/>
        <v>0</v>
      </c>
      <c r="AK660" s="108">
        <f t="shared" si="1176"/>
        <v>0</v>
      </c>
      <c r="AL660" s="108">
        <f t="shared" si="1176"/>
        <v>0</v>
      </c>
      <c r="AM660" s="108">
        <f t="shared" si="1176"/>
        <v>0</v>
      </c>
      <c r="AN660" s="34">
        <f t="shared" si="1176"/>
        <v>81</v>
      </c>
      <c r="AO660" s="34">
        <f t="shared" si="1176"/>
        <v>0</v>
      </c>
      <c r="AP660" s="34">
        <f t="shared" si="1176"/>
        <v>0</v>
      </c>
      <c r="AQ660" s="108">
        <f t="shared" si="1176"/>
        <v>0</v>
      </c>
      <c r="AR660" s="108">
        <f t="shared" si="1176"/>
        <v>0</v>
      </c>
      <c r="AS660" s="108">
        <f t="shared" si="1176"/>
        <v>0</v>
      </c>
      <c r="AT660" s="34">
        <f t="shared" si="1176"/>
        <v>81</v>
      </c>
      <c r="AU660" s="34">
        <f t="shared" si="1176"/>
        <v>0</v>
      </c>
      <c r="AV660" s="34">
        <f t="shared" si="1176"/>
        <v>0</v>
      </c>
    </row>
    <row r="661" spans="1:48" s="5" customFormat="1" ht="50.25">
      <c r="A661" s="35" t="s">
        <v>82</v>
      </c>
      <c r="B661" s="32" t="s">
        <v>59</v>
      </c>
      <c r="C661" s="32" t="s">
        <v>48</v>
      </c>
      <c r="D661" s="43" t="s">
        <v>297</v>
      </c>
      <c r="E661" s="32" t="s">
        <v>83</v>
      </c>
      <c r="F661" s="34">
        <f t="shared" si="1174"/>
        <v>81</v>
      </c>
      <c r="G661" s="34">
        <f t="shared" si="1174"/>
        <v>0</v>
      </c>
      <c r="H661" s="34">
        <f t="shared" si="1174"/>
        <v>0</v>
      </c>
      <c r="I661" s="34">
        <f t="shared" si="1174"/>
        <v>0</v>
      </c>
      <c r="J661" s="34">
        <f t="shared" si="1174"/>
        <v>81</v>
      </c>
      <c r="K661" s="34">
        <f t="shared" si="1174"/>
        <v>0</v>
      </c>
      <c r="L661" s="34">
        <f t="shared" si="1174"/>
        <v>0</v>
      </c>
      <c r="M661" s="34">
        <f t="shared" si="1174"/>
        <v>0</v>
      </c>
      <c r="N661" s="34">
        <f t="shared" si="1174"/>
        <v>0</v>
      </c>
      <c r="O661" s="34">
        <f t="shared" si="1174"/>
        <v>0</v>
      </c>
      <c r="P661" s="34">
        <f t="shared" si="1174"/>
        <v>81</v>
      </c>
      <c r="Q661" s="34">
        <f t="shared" si="1174"/>
        <v>0</v>
      </c>
      <c r="R661" s="34">
        <f t="shared" si="1174"/>
        <v>0</v>
      </c>
      <c r="S661" s="34">
        <f t="shared" si="1175"/>
        <v>0</v>
      </c>
      <c r="T661" s="34">
        <f t="shared" si="1175"/>
        <v>0</v>
      </c>
      <c r="U661" s="34">
        <f t="shared" si="1175"/>
        <v>0</v>
      </c>
      <c r="V661" s="34">
        <f t="shared" si="1175"/>
        <v>81</v>
      </c>
      <c r="W661" s="34">
        <f t="shared" si="1175"/>
        <v>0</v>
      </c>
      <c r="X661" s="34">
        <f t="shared" si="1175"/>
        <v>0</v>
      </c>
      <c r="Y661" s="34">
        <f t="shared" si="1175"/>
        <v>0</v>
      </c>
      <c r="Z661" s="34">
        <f t="shared" si="1175"/>
        <v>0</v>
      </c>
      <c r="AA661" s="34">
        <f t="shared" si="1175"/>
        <v>0</v>
      </c>
      <c r="AB661" s="34">
        <f t="shared" si="1175"/>
        <v>81</v>
      </c>
      <c r="AC661" s="34">
        <f t="shared" si="1175"/>
        <v>0</v>
      </c>
      <c r="AD661" s="34">
        <f t="shared" si="1175"/>
        <v>0</v>
      </c>
      <c r="AE661" s="34">
        <f t="shared" si="1175"/>
        <v>0</v>
      </c>
      <c r="AF661" s="34">
        <f t="shared" si="1175"/>
        <v>0</v>
      </c>
      <c r="AG661" s="34">
        <f t="shared" si="1175"/>
        <v>0</v>
      </c>
      <c r="AH661" s="34">
        <f t="shared" si="1176"/>
        <v>81</v>
      </c>
      <c r="AI661" s="34">
        <f t="shared" si="1176"/>
        <v>0</v>
      </c>
      <c r="AJ661" s="34">
        <f t="shared" si="1176"/>
        <v>0</v>
      </c>
      <c r="AK661" s="108">
        <f t="shared" si="1176"/>
        <v>0</v>
      </c>
      <c r="AL661" s="108">
        <f t="shared" si="1176"/>
        <v>0</v>
      </c>
      <c r="AM661" s="108">
        <f t="shared" si="1176"/>
        <v>0</v>
      </c>
      <c r="AN661" s="34">
        <f t="shared" si="1176"/>
        <v>81</v>
      </c>
      <c r="AO661" s="34">
        <f t="shared" si="1176"/>
        <v>0</v>
      </c>
      <c r="AP661" s="34">
        <f t="shared" si="1176"/>
        <v>0</v>
      </c>
      <c r="AQ661" s="108">
        <f t="shared" si="1176"/>
        <v>0</v>
      </c>
      <c r="AR661" s="108">
        <f t="shared" si="1176"/>
        <v>0</v>
      </c>
      <c r="AS661" s="108">
        <f t="shared" si="1176"/>
        <v>0</v>
      </c>
      <c r="AT661" s="34">
        <f t="shared" si="1176"/>
        <v>81</v>
      </c>
      <c r="AU661" s="34">
        <f t="shared" si="1176"/>
        <v>0</v>
      </c>
      <c r="AV661" s="34">
        <f t="shared" si="1176"/>
        <v>0</v>
      </c>
    </row>
    <row r="662" spans="1:48" s="5" customFormat="1" ht="20.25">
      <c r="A662" s="31" t="s">
        <v>184</v>
      </c>
      <c r="B662" s="32" t="s">
        <v>59</v>
      </c>
      <c r="C662" s="32" t="s">
        <v>48</v>
      </c>
      <c r="D662" s="43" t="s">
        <v>297</v>
      </c>
      <c r="E662" s="32" t="s">
        <v>183</v>
      </c>
      <c r="F662" s="34">
        <v>81</v>
      </c>
      <c r="G662" s="34"/>
      <c r="H662" s="34"/>
      <c r="I662" s="34"/>
      <c r="J662" s="34">
        <f>F662+H662</f>
        <v>81</v>
      </c>
      <c r="K662" s="34"/>
      <c r="L662" s="34">
        <f>G662+I662</f>
        <v>0</v>
      </c>
      <c r="M662" s="85"/>
      <c r="N662" s="85"/>
      <c r="O662" s="85"/>
      <c r="P662" s="34">
        <f t="shared" ref="P662" si="1177">J662+M662</f>
        <v>81</v>
      </c>
      <c r="Q662" s="34">
        <f t="shared" ref="Q662" si="1178">K662+N662</f>
        <v>0</v>
      </c>
      <c r="R662" s="34">
        <f t="shared" ref="R662" si="1179">L662+O662</f>
        <v>0</v>
      </c>
      <c r="S662" s="85"/>
      <c r="T662" s="85"/>
      <c r="U662" s="85"/>
      <c r="V662" s="34">
        <f t="shared" ref="V662" si="1180">P662+S662</f>
        <v>81</v>
      </c>
      <c r="W662" s="34">
        <f t="shared" ref="W662" si="1181">Q662+T662</f>
        <v>0</v>
      </c>
      <c r="X662" s="34">
        <f t="shared" ref="X662" si="1182">R662+U662</f>
        <v>0</v>
      </c>
      <c r="Y662" s="85"/>
      <c r="Z662" s="85"/>
      <c r="AA662" s="85"/>
      <c r="AB662" s="34">
        <f t="shared" ref="AB662" si="1183">V662+Y662</f>
        <v>81</v>
      </c>
      <c r="AC662" s="34">
        <f t="shared" ref="AC662" si="1184">W662+Z662</f>
        <v>0</v>
      </c>
      <c r="AD662" s="34">
        <f t="shared" ref="AD662" si="1185">X662+AA662</f>
        <v>0</v>
      </c>
      <c r="AE662" s="85"/>
      <c r="AF662" s="85"/>
      <c r="AG662" s="85"/>
      <c r="AH662" s="34">
        <f t="shared" ref="AH662" si="1186">AB662+AE662</f>
        <v>81</v>
      </c>
      <c r="AI662" s="34">
        <f t="shared" ref="AI662" si="1187">AC662+AF662</f>
        <v>0</v>
      </c>
      <c r="AJ662" s="34">
        <f t="shared" ref="AJ662" si="1188">AD662+AG662</f>
        <v>0</v>
      </c>
      <c r="AK662" s="133"/>
      <c r="AL662" s="133"/>
      <c r="AM662" s="133"/>
      <c r="AN662" s="34">
        <f t="shared" ref="AN662" si="1189">AH662+AK662</f>
        <v>81</v>
      </c>
      <c r="AO662" s="34">
        <f t="shared" ref="AO662" si="1190">AI662+AL662</f>
        <v>0</v>
      </c>
      <c r="AP662" s="34">
        <f t="shared" ref="AP662" si="1191">AJ662+AM662</f>
        <v>0</v>
      </c>
      <c r="AQ662" s="133"/>
      <c r="AR662" s="133"/>
      <c r="AS662" s="133"/>
      <c r="AT662" s="34">
        <f t="shared" ref="AT662" si="1192">AN662+AQ662</f>
        <v>81</v>
      </c>
      <c r="AU662" s="34">
        <f t="shared" ref="AU662" si="1193">AO662+AR662</f>
        <v>0</v>
      </c>
      <c r="AV662" s="34">
        <f t="shared" ref="AV662" si="1194">AP662+AS662</f>
        <v>0</v>
      </c>
    </row>
    <row r="663" spans="1:48" s="5" customFormat="1" ht="33.75">
      <c r="A663" s="31" t="s">
        <v>92</v>
      </c>
      <c r="B663" s="32" t="s">
        <v>59</v>
      </c>
      <c r="C663" s="32" t="s">
        <v>48</v>
      </c>
      <c r="D663" s="43" t="s">
        <v>298</v>
      </c>
      <c r="E663" s="32"/>
      <c r="F663" s="34">
        <f t="shared" ref="F663:AV663" si="1195">F664</f>
        <v>813</v>
      </c>
      <c r="G663" s="34">
        <f t="shared" si="1195"/>
        <v>0</v>
      </c>
      <c r="H663" s="34">
        <f t="shared" si="1195"/>
        <v>0</v>
      </c>
      <c r="I663" s="34">
        <f t="shared" si="1195"/>
        <v>0</v>
      </c>
      <c r="J663" s="34">
        <f t="shared" si="1195"/>
        <v>813</v>
      </c>
      <c r="K663" s="34">
        <f t="shared" si="1195"/>
        <v>0</v>
      </c>
      <c r="L663" s="34">
        <f t="shared" si="1195"/>
        <v>0</v>
      </c>
      <c r="M663" s="34">
        <f t="shared" si="1195"/>
        <v>0</v>
      </c>
      <c r="N663" s="34">
        <f t="shared" si="1195"/>
        <v>0</v>
      </c>
      <c r="O663" s="34">
        <f t="shared" si="1195"/>
        <v>0</v>
      </c>
      <c r="P663" s="34">
        <f t="shared" si="1195"/>
        <v>813</v>
      </c>
      <c r="Q663" s="34">
        <f t="shared" si="1195"/>
        <v>0</v>
      </c>
      <c r="R663" s="34">
        <f t="shared" si="1195"/>
        <v>0</v>
      </c>
      <c r="S663" s="34">
        <f t="shared" si="1195"/>
        <v>0</v>
      </c>
      <c r="T663" s="34">
        <f t="shared" si="1195"/>
        <v>0</v>
      </c>
      <c r="U663" s="34">
        <f t="shared" si="1195"/>
        <v>0</v>
      </c>
      <c r="V663" s="34">
        <f t="shared" si="1195"/>
        <v>813</v>
      </c>
      <c r="W663" s="34">
        <f t="shared" si="1195"/>
        <v>0</v>
      </c>
      <c r="X663" s="34">
        <f t="shared" si="1195"/>
        <v>0</v>
      </c>
      <c r="Y663" s="34">
        <f t="shared" si="1195"/>
        <v>0</v>
      </c>
      <c r="Z663" s="34">
        <f t="shared" si="1195"/>
        <v>0</v>
      </c>
      <c r="AA663" s="34">
        <f t="shared" si="1195"/>
        <v>0</v>
      </c>
      <c r="AB663" s="34">
        <f t="shared" si="1195"/>
        <v>813</v>
      </c>
      <c r="AC663" s="34">
        <f t="shared" si="1195"/>
        <v>0</v>
      </c>
      <c r="AD663" s="34">
        <f t="shared" si="1195"/>
        <v>0</v>
      </c>
      <c r="AE663" s="34">
        <f t="shared" si="1195"/>
        <v>0</v>
      </c>
      <c r="AF663" s="34">
        <f t="shared" si="1195"/>
        <v>0</v>
      </c>
      <c r="AG663" s="34">
        <f t="shared" si="1195"/>
        <v>0</v>
      </c>
      <c r="AH663" s="34">
        <f t="shared" si="1195"/>
        <v>813</v>
      </c>
      <c r="AI663" s="34">
        <f t="shared" si="1195"/>
        <v>0</v>
      </c>
      <c r="AJ663" s="34">
        <f t="shared" si="1195"/>
        <v>0</v>
      </c>
      <c r="AK663" s="108">
        <f t="shared" si="1195"/>
        <v>0</v>
      </c>
      <c r="AL663" s="108">
        <f t="shared" si="1195"/>
        <v>0</v>
      </c>
      <c r="AM663" s="108">
        <f t="shared" si="1195"/>
        <v>0</v>
      </c>
      <c r="AN663" s="34">
        <f t="shared" si="1195"/>
        <v>813</v>
      </c>
      <c r="AO663" s="34">
        <f t="shared" si="1195"/>
        <v>0</v>
      </c>
      <c r="AP663" s="34">
        <f t="shared" si="1195"/>
        <v>0</v>
      </c>
      <c r="AQ663" s="108">
        <f t="shared" si="1195"/>
        <v>0</v>
      </c>
      <c r="AR663" s="108">
        <f t="shared" si="1195"/>
        <v>0</v>
      </c>
      <c r="AS663" s="108">
        <f t="shared" si="1195"/>
        <v>0</v>
      </c>
      <c r="AT663" s="34">
        <f t="shared" si="1195"/>
        <v>813</v>
      </c>
      <c r="AU663" s="34">
        <f t="shared" si="1195"/>
        <v>0</v>
      </c>
      <c r="AV663" s="34">
        <f t="shared" si="1195"/>
        <v>0</v>
      </c>
    </row>
    <row r="664" spans="1:48" s="5" customFormat="1" ht="50.25">
      <c r="A664" s="35" t="s">
        <v>82</v>
      </c>
      <c r="B664" s="32" t="s">
        <v>59</v>
      </c>
      <c r="C664" s="32" t="s">
        <v>48</v>
      </c>
      <c r="D664" s="43" t="s">
        <v>298</v>
      </c>
      <c r="E664" s="32" t="s">
        <v>83</v>
      </c>
      <c r="F664" s="34">
        <f t="shared" ref="F664:G664" si="1196">F665+F666</f>
        <v>813</v>
      </c>
      <c r="G664" s="34">
        <f t="shared" si="1196"/>
        <v>0</v>
      </c>
      <c r="H664" s="34">
        <f t="shared" ref="H664:J664" si="1197">H665+H666</f>
        <v>0</v>
      </c>
      <c r="I664" s="34">
        <f t="shared" si="1197"/>
        <v>0</v>
      </c>
      <c r="J664" s="34">
        <f t="shared" si="1197"/>
        <v>813</v>
      </c>
      <c r="K664" s="34">
        <f t="shared" ref="K664:R664" si="1198">K665+K666</f>
        <v>0</v>
      </c>
      <c r="L664" s="34">
        <f t="shared" si="1198"/>
        <v>0</v>
      </c>
      <c r="M664" s="34">
        <f t="shared" si="1198"/>
        <v>0</v>
      </c>
      <c r="N664" s="34">
        <f t="shared" si="1198"/>
        <v>0</v>
      </c>
      <c r="O664" s="34">
        <f t="shared" si="1198"/>
        <v>0</v>
      </c>
      <c r="P664" s="34">
        <f t="shared" si="1198"/>
        <v>813</v>
      </c>
      <c r="Q664" s="34">
        <f t="shared" si="1198"/>
        <v>0</v>
      </c>
      <c r="R664" s="34">
        <f t="shared" si="1198"/>
        <v>0</v>
      </c>
      <c r="S664" s="34">
        <f t="shared" ref="S664:X664" si="1199">S665+S666</f>
        <v>0</v>
      </c>
      <c r="T664" s="34">
        <f t="shared" si="1199"/>
        <v>0</v>
      </c>
      <c r="U664" s="34">
        <f t="shared" si="1199"/>
        <v>0</v>
      </c>
      <c r="V664" s="34">
        <f t="shared" si="1199"/>
        <v>813</v>
      </c>
      <c r="W664" s="34">
        <f t="shared" si="1199"/>
        <v>0</v>
      </c>
      <c r="X664" s="34">
        <f t="shared" si="1199"/>
        <v>0</v>
      </c>
      <c r="Y664" s="34">
        <f t="shared" ref="Y664:AD664" si="1200">Y665+Y666</f>
        <v>0</v>
      </c>
      <c r="Z664" s="34">
        <f t="shared" si="1200"/>
        <v>0</v>
      </c>
      <c r="AA664" s="34">
        <f t="shared" si="1200"/>
        <v>0</v>
      </c>
      <c r="AB664" s="34">
        <f t="shared" si="1200"/>
        <v>813</v>
      </c>
      <c r="AC664" s="34">
        <f t="shared" si="1200"/>
        <v>0</v>
      </c>
      <c r="AD664" s="34">
        <f t="shared" si="1200"/>
        <v>0</v>
      </c>
      <c r="AE664" s="34">
        <f t="shared" ref="AE664:AJ664" si="1201">AE665+AE666</f>
        <v>0</v>
      </c>
      <c r="AF664" s="34">
        <f t="shared" si="1201"/>
        <v>0</v>
      </c>
      <c r="AG664" s="34">
        <f t="shared" si="1201"/>
        <v>0</v>
      </c>
      <c r="AH664" s="34">
        <f t="shared" si="1201"/>
        <v>813</v>
      </c>
      <c r="AI664" s="34">
        <f t="shared" si="1201"/>
        <v>0</v>
      </c>
      <c r="AJ664" s="34">
        <f t="shared" si="1201"/>
        <v>0</v>
      </c>
      <c r="AK664" s="108">
        <f t="shared" ref="AK664:AP664" si="1202">AK665+AK666</f>
        <v>0</v>
      </c>
      <c r="AL664" s="108">
        <f t="shared" si="1202"/>
        <v>0</v>
      </c>
      <c r="AM664" s="108">
        <f t="shared" si="1202"/>
        <v>0</v>
      </c>
      <c r="AN664" s="34">
        <f t="shared" si="1202"/>
        <v>813</v>
      </c>
      <c r="AO664" s="34">
        <f t="shared" si="1202"/>
        <v>0</v>
      </c>
      <c r="AP664" s="34">
        <f t="shared" si="1202"/>
        <v>0</v>
      </c>
      <c r="AQ664" s="108">
        <f t="shared" ref="AQ664:AV664" si="1203">AQ665+AQ666</f>
        <v>0</v>
      </c>
      <c r="AR664" s="108">
        <f t="shared" si="1203"/>
        <v>0</v>
      </c>
      <c r="AS664" s="108">
        <f t="shared" si="1203"/>
        <v>0</v>
      </c>
      <c r="AT664" s="34">
        <f t="shared" si="1203"/>
        <v>813</v>
      </c>
      <c r="AU664" s="34">
        <f t="shared" si="1203"/>
        <v>0</v>
      </c>
      <c r="AV664" s="34">
        <f t="shared" si="1203"/>
        <v>0</v>
      </c>
    </row>
    <row r="665" spans="1:48" s="5" customFormat="1" ht="20.25">
      <c r="A665" s="31" t="s">
        <v>184</v>
      </c>
      <c r="B665" s="32" t="s">
        <v>59</v>
      </c>
      <c r="C665" s="32" t="s">
        <v>48</v>
      </c>
      <c r="D665" s="43" t="s">
        <v>298</v>
      </c>
      <c r="E665" s="32" t="s">
        <v>183</v>
      </c>
      <c r="F665" s="34">
        <v>217</v>
      </c>
      <c r="G665" s="34"/>
      <c r="H665" s="34"/>
      <c r="I665" s="34"/>
      <c r="J665" s="34">
        <f t="shared" ref="J665:J666" si="1204">F665+H665</f>
        <v>217</v>
      </c>
      <c r="K665" s="34"/>
      <c r="L665" s="34">
        <f t="shared" ref="L665:L666" si="1205">G665+I665</f>
        <v>0</v>
      </c>
      <c r="M665" s="85"/>
      <c r="N665" s="85"/>
      <c r="O665" s="85"/>
      <c r="P665" s="34">
        <f t="shared" ref="P665:P666" si="1206">J665+M665</f>
        <v>217</v>
      </c>
      <c r="Q665" s="34">
        <f t="shared" ref="Q665:Q666" si="1207">K665+N665</f>
        <v>0</v>
      </c>
      <c r="R665" s="34">
        <f t="shared" ref="R665:R666" si="1208">L665+O665</f>
        <v>0</v>
      </c>
      <c r="S665" s="85"/>
      <c r="T665" s="85"/>
      <c r="U665" s="85"/>
      <c r="V665" s="34">
        <f t="shared" ref="V665:V666" si="1209">P665+S665</f>
        <v>217</v>
      </c>
      <c r="W665" s="34">
        <f t="shared" ref="W665:W666" si="1210">Q665+T665</f>
        <v>0</v>
      </c>
      <c r="X665" s="34">
        <f t="shared" ref="X665:X666" si="1211">R665+U665</f>
        <v>0</v>
      </c>
      <c r="Y665" s="85"/>
      <c r="Z665" s="85"/>
      <c r="AA665" s="85"/>
      <c r="AB665" s="34">
        <f t="shared" ref="AB665:AB666" si="1212">V665+Y665</f>
        <v>217</v>
      </c>
      <c r="AC665" s="34">
        <f t="shared" ref="AC665:AC666" si="1213">W665+Z665</f>
        <v>0</v>
      </c>
      <c r="AD665" s="34">
        <f t="shared" ref="AD665:AD666" si="1214">X665+AA665</f>
        <v>0</v>
      </c>
      <c r="AE665" s="85"/>
      <c r="AF665" s="85"/>
      <c r="AG665" s="85"/>
      <c r="AH665" s="34">
        <f t="shared" ref="AH665:AH666" si="1215">AB665+AE665</f>
        <v>217</v>
      </c>
      <c r="AI665" s="34">
        <f t="shared" ref="AI665:AI666" si="1216">AC665+AF665</f>
        <v>0</v>
      </c>
      <c r="AJ665" s="34">
        <f t="shared" ref="AJ665:AJ666" si="1217">AD665+AG665</f>
        <v>0</v>
      </c>
      <c r="AK665" s="133"/>
      <c r="AL665" s="133"/>
      <c r="AM665" s="133"/>
      <c r="AN665" s="34">
        <f t="shared" ref="AN665:AN666" si="1218">AH665+AK665</f>
        <v>217</v>
      </c>
      <c r="AO665" s="34">
        <f t="shared" ref="AO665:AO666" si="1219">AI665+AL665</f>
        <v>0</v>
      </c>
      <c r="AP665" s="34">
        <f t="shared" ref="AP665:AP666" si="1220">AJ665+AM665</f>
        <v>0</v>
      </c>
      <c r="AQ665" s="133"/>
      <c r="AR665" s="133"/>
      <c r="AS665" s="133"/>
      <c r="AT665" s="34">
        <f t="shared" ref="AT665:AT666" si="1221">AN665+AQ665</f>
        <v>217</v>
      </c>
      <c r="AU665" s="34">
        <f t="shared" ref="AU665:AU666" si="1222">AO665+AR665</f>
        <v>0</v>
      </c>
      <c r="AV665" s="34">
        <f t="shared" ref="AV665:AV666" si="1223">AP665+AS665</f>
        <v>0</v>
      </c>
    </row>
    <row r="666" spans="1:48" s="5" customFormat="1" ht="20.25">
      <c r="A666" s="31" t="s">
        <v>194</v>
      </c>
      <c r="B666" s="32" t="s">
        <v>59</v>
      </c>
      <c r="C666" s="32" t="s">
        <v>48</v>
      </c>
      <c r="D666" s="43" t="s">
        <v>298</v>
      </c>
      <c r="E666" s="32" t="s">
        <v>193</v>
      </c>
      <c r="F666" s="34">
        <f>96+500</f>
        <v>596</v>
      </c>
      <c r="G666" s="34"/>
      <c r="H666" s="34"/>
      <c r="I666" s="34"/>
      <c r="J666" s="34">
        <f t="shared" si="1204"/>
        <v>596</v>
      </c>
      <c r="K666" s="34"/>
      <c r="L666" s="34">
        <f t="shared" si="1205"/>
        <v>0</v>
      </c>
      <c r="M666" s="85"/>
      <c r="N666" s="85"/>
      <c r="O666" s="85"/>
      <c r="P666" s="34">
        <f t="shared" si="1206"/>
        <v>596</v>
      </c>
      <c r="Q666" s="34">
        <f t="shared" si="1207"/>
        <v>0</v>
      </c>
      <c r="R666" s="34">
        <f t="shared" si="1208"/>
        <v>0</v>
      </c>
      <c r="S666" s="85"/>
      <c r="T666" s="85"/>
      <c r="U666" s="85"/>
      <c r="V666" s="34">
        <f t="shared" si="1209"/>
        <v>596</v>
      </c>
      <c r="W666" s="34">
        <f t="shared" si="1210"/>
        <v>0</v>
      </c>
      <c r="X666" s="34">
        <f t="shared" si="1211"/>
        <v>0</v>
      </c>
      <c r="Y666" s="85"/>
      <c r="Z666" s="85"/>
      <c r="AA666" s="85"/>
      <c r="AB666" s="34">
        <f t="shared" si="1212"/>
        <v>596</v>
      </c>
      <c r="AC666" s="34">
        <f t="shared" si="1213"/>
        <v>0</v>
      </c>
      <c r="AD666" s="34">
        <f t="shared" si="1214"/>
        <v>0</v>
      </c>
      <c r="AE666" s="85"/>
      <c r="AF666" s="85"/>
      <c r="AG666" s="85"/>
      <c r="AH666" s="34">
        <f t="shared" si="1215"/>
        <v>596</v>
      </c>
      <c r="AI666" s="34">
        <f t="shared" si="1216"/>
        <v>0</v>
      </c>
      <c r="AJ666" s="34">
        <f t="shared" si="1217"/>
        <v>0</v>
      </c>
      <c r="AK666" s="133"/>
      <c r="AL666" s="133"/>
      <c r="AM666" s="133"/>
      <c r="AN666" s="34">
        <f t="shared" si="1218"/>
        <v>596</v>
      </c>
      <c r="AO666" s="34">
        <f t="shared" si="1219"/>
        <v>0</v>
      </c>
      <c r="AP666" s="34">
        <f t="shared" si="1220"/>
        <v>0</v>
      </c>
      <c r="AQ666" s="133"/>
      <c r="AR666" s="133"/>
      <c r="AS666" s="133"/>
      <c r="AT666" s="34">
        <f t="shared" si="1221"/>
        <v>596</v>
      </c>
      <c r="AU666" s="34">
        <f t="shared" si="1222"/>
        <v>0</v>
      </c>
      <c r="AV666" s="34">
        <f t="shared" si="1223"/>
        <v>0</v>
      </c>
    </row>
    <row r="667" spans="1:48" s="5" customFormat="1" ht="33.75" hidden="1" customHeight="1">
      <c r="A667" s="96" t="s">
        <v>158</v>
      </c>
      <c r="B667" s="32" t="s">
        <v>59</v>
      </c>
      <c r="C667" s="32" t="s">
        <v>48</v>
      </c>
      <c r="D667" s="33" t="s">
        <v>430</v>
      </c>
      <c r="E667" s="97"/>
      <c r="F667" s="34">
        <f t="shared" ref="F667:L668" si="1224">F668</f>
        <v>0</v>
      </c>
      <c r="G667" s="34">
        <f t="shared" si="1224"/>
        <v>0</v>
      </c>
      <c r="H667" s="34">
        <f t="shared" si="1224"/>
        <v>0</v>
      </c>
      <c r="I667" s="34">
        <f t="shared" si="1224"/>
        <v>0</v>
      </c>
      <c r="J667" s="34">
        <f t="shared" si="1224"/>
        <v>0</v>
      </c>
      <c r="K667" s="34"/>
      <c r="L667" s="34">
        <f t="shared" si="1224"/>
        <v>0</v>
      </c>
      <c r="M667" s="85"/>
      <c r="N667" s="85"/>
      <c r="O667" s="85"/>
      <c r="P667" s="85"/>
      <c r="Q667" s="85"/>
      <c r="R667" s="85"/>
      <c r="S667" s="85"/>
      <c r="T667" s="85"/>
      <c r="U667" s="85"/>
      <c r="V667" s="85"/>
      <c r="W667" s="85"/>
      <c r="X667" s="85"/>
      <c r="Y667" s="85"/>
      <c r="Z667" s="85"/>
      <c r="AA667" s="85"/>
      <c r="AB667" s="85"/>
      <c r="AC667" s="85"/>
      <c r="AD667" s="85"/>
      <c r="AE667" s="85"/>
      <c r="AF667" s="85"/>
      <c r="AG667" s="85"/>
      <c r="AH667" s="85"/>
      <c r="AI667" s="85"/>
      <c r="AJ667" s="85"/>
      <c r="AK667" s="133"/>
      <c r="AL667" s="133"/>
      <c r="AM667" s="133"/>
      <c r="AN667" s="85"/>
      <c r="AO667" s="85"/>
      <c r="AP667" s="85"/>
      <c r="AQ667" s="133"/>
      <c r="AR667" s="133"/>
      <c r="AS667" s="133"/>
      <c r="AT667" s="85"/>
      <c r="AU667" s="85"/>
      <c r="AV667" s="85"/>
    </row>
    <row r="668" spans="1:48" s="5" customFormat="1" ht="50.25" hidden="1" customHeight="1">
      <c r="A668" s="81" t="s">
        <v>431</v>
      </c>
      <c r="B668" s="32" t="s">
        <v>59</v>
      </c>
      <c r="C668" s="32" t="s">
        <v>48</v>
      </c>
      <c r="D668" s="33" t="s">
        <v>447</v>
      </c>
      <c r="E668" s="97"/>
      <c r="F668" s="34">
        <f t="shared" si="1224"/>
        <v>0</v>
      </c>
      <c r="G668" s="34">
        <f t="shared" si="1224"/>
        <v>0</v>
      </c>
      <c r="H668" s="34">
        <f t="shared" si="1224"/>
        <v>0</v>
      </c>
      <c r="I668" s="34">
        <f t="shared" si="1224"/>
        <v>0</v>
      </c>
      <c r="J668" s="34">
        <f t="shared" si="1224"/>
        <v>0</v>
      </c>
      <c r="K668" s="34"/>
      <c r="L668" s="34">
        <f t="shared" si="1224"/>
        <v>0</v>
      </c>
      <c r="M668" s="85"/>
      <c r="N668" s="85"/>
      <c r="O668" s="85"/>
      <c r="P668" s="85"/>
      <c r="Q668" s="85"/>
      <c r="R668" s="85"/>
      <c r="S668" s="85"/>
      <c r="T668" s="85"/>
      <c r="U668" s="85"/>
      <c r="V668" s="85"/>
      <c r="W668" s="85"/>
      <c r="X668" s="85"/>
      <c r="Y668" s="85"/>
      <c r="Z668" s="85"/>
      <c r="AA668" s="85"/>
      <c r="AB668" s="85"/>
      <c r="AC668" s="85"/>
      <c r="AD668" s="85"/>
      <c r="AE668" s="85"/>
      <c r="AF668" s="85"/>
      <c r="AG668" s="85"/>
      <c r="AH668" s="85"/>
      <c r="AI668" s="85"/>
      <c r="AJ668" s="85"/>
      <c r="AK668" s="133"/>
      <c r="AL668" s="133"/>
      <c r="AM668" s="133"/>
      <c r="AN668" s="85"/>
      <c r="AO668" s="85"/>
      <c r="AP668" s="85"/>
      <c r="AQ668" s="133"/>
      <c r="AR668" s="133"/>
      <c r="AS668" s="133"/>
      <c r="AT668" s="85"/>
      <c r="AU668" s="85"/>
      <c r="AV668" s="85"/>
    </row>
    <row r="669" spans="1:48" s="5" customFormat="1" ht="50.25" hidden="1" customHeight="1">
      <c r="A669" s="96" t="s">
        <v>82</v>
      </c>
      <c r="B669" s="32" t="s">
        <v>59</v>
      </c>
      <c r="C669" s="32" t="s">
        <v>48</v>
      </c>
      <c r="D669" s="33" t="s">
        <v>447</v>
      </c>
      <c r="E669" s="32" t="s">
        <v>83</v>
      </c>
      <c r="F669" s="34">
        <f t="shared" ref="F669:G669" si="1225">F670+F671</f>
        <v>0</v>
      </c>
      <c r="G669" s="34">
        <f t="shared" si="1225"/>
        <v>0</v>
      </c>
      <c r="H669" s="34">
        <f t="shared" ref="H669:L669" si="1226">H670+H671</f>
        <v>0</v>
      </c>
      <c r="I669" s="34">
        <f t="shared" si="1226"/>
        <v>0</v>
      </c>
      <c r="J669" s="34">
        <f t="shared" si="1226"/>
        <v>0</v>
      </c>
      <c r="K669" s="34"/>
      <c r="L669" s="34">
        <f t="shared" si="1226"/>
        <v>0</v>
      </c>
      <c r="M669" s="85"/>
      <c r="N669" s="85"/>
      <c r="O669" s="85"/>
      <c r="P669" s="85"/>
      <c r="Q669" s="85"/>
      <c r="R669" s="85"/>
      <c r="S669" s="85"/>
      <c r="T669" s="85"/>
      <c r="U669" s="85"/>
      <c r="V669" s="85"/>
      <c r="W669" s="85"/>
      <c r="X669" s="85"/>
      <c r="Y669" s="85"/>
      <c r="Z669" s="85"/>
      <c r="AA669" s="85"/>
      <c r="AB669" s="85"/>
      <c r="AC669" s="85"/>
      <c r="AD669" s="85"/>
      <c r="AE669" s="85"/>
      <c r="AF669" s="85"/>
      <c r="AG669" s="85"/>
      <c r="AH669" s="85"/>
      <c r="AI669" s="85"/>
      <c r="AJ669" s="85"/>
      <c r="AK669" s="133"/>
      <c r="AL669" s="133"/>
      <c r="AM669" s="133"/>
      <c r="AN669" s="85"/>
      <c r="AO669" s="85"/>
      <c r="AP669" s="85"/>
      <c r="AQ669" s="133"/>
      <c r="AR669" s="133"/>
      <c r="AS669" s="133"/>
      <c r="AT669" s="85"/>
      <c r="AU669" s="85"/>
      <c r="AV669" s="85"/>
    </row>
    <row r="670" spans="1:48" s="5" customFormat="1" ht="20.25" hidden="1" customHeight="1">
      <c r="A670" s="31" t="s">
        <v>184</v>
      </c>
      <c r="B670" s="32" t="s">
        <v>59</v>
      </c>
      <c r="C670" s="32" t="s">
        <v>48</v>
      </c>
      <c r="D670" s="33" t="s">
        <v>447</v>
      </c>
      <c r="E670" s="32" t="s">
        <v>183</v>
      </c>
      <c r="F670" s="34"/>
      <c r="G670" s="34"/>
      <c r="H670" s="34"/>
      <c r="I670" s="34"/>
      <c r="J670" s="34"/>
      <c r="K670" s="34"/>
      <c r="L670" s="34"/>
      <c r="M670" s="85"/>
      <c r="N670" s="85"/>
      <c r="O670" s="85"/>
      <c r="P670" s="85"/>
      <c r="Q670" s="85"/>
      <c r="R670" s="85"/>
      <c r="S670" s="85"/>
      <c r="T670" s="85"/>
      <c r="U670" s="85"/>
      <c r="V670" s="85"/>
      <c r="W670" s="85"/>
      <c r="X670" s="85"/>
      <c r="Y670" s="85"/>
      <c r="Z670" s="85"/>
      <c r="AA670" s="85"/>
      <c r="AB670" s="85"/>
      <c r="AC670" s="85"/>
      <c r="AD670" s="85"/>
      <c r="AE670" s="85"/>
      <c r="AF670" s="85"/>
      <c r="AG670" s="85"/>
      <c r="AH670" s="85"/>
      <c r="AI670" s="85"/>
      <c r="AJ670" s="85"/>
      <c r="AK670" s="133"/>
      <c r="AL670" s="133"/>
      <c r="AM670" s="133"/>
      <c r="AN670" s="85"/>
      <c r="AO670" s="85"/>
      <c r="AP670" s="85"/>
      <c r="AQ670" s="133"/>
      <c r="AR670" s="133"/>
      <c r="AS670" s="133"/>
      <c r="AT670" s="85"/>
      <c r="AU670" s="85"/>
      <c r="AV670" s="85"/>
    </row>
    <row r="671" spans="1:48" s="5" customFormat="1" ht="20.25" hidden="1" customHeight="1">
      <c r="A671" s="44" t="s">
        <v>194</v>
      </c>
      <c r="B671" s="32" t="s">
        <v>59</v>
      </c>
      <c r="C671" s="32" t="s">
        <v>48</v>
      </c>
      <c r="D671" s="33" t="s">
        <v>447</v>
      </c>
      <c r="E671" s="32" t="s">
        <v>193</v>
      </c>
      <c r="F671" s="34"/>
      <c r="G671" s="34"/>
      <c r="H671" s="34"/>
      <c r="I671" s="34"/>
      <c r="J671" s="34"/>
      <c r="K671" s="34"/>
      <c r="L671" s="34"/>
      <c r="M671" s="85"/>
      <c r="N671" s="85"/>
      <c r="O671" s="85"/>
      <c r="P671" s="85"/>
      <c r="Q671" s="85"/>
      <c r="R671" s="85"/>
      <c r="S671" s="85"/>
      <c r="T671" s="85"/>
      <c r="U671" s="85"/>
      <c r="V671" s="85"/>
      <c r="W671" s="85"/>
      <c r="X671" s="85"/>
      <c r="Y671" s="85"/>
      <c r="Z671" s="85"/>
      <c r="AA671" s="85"/>
      <c r="AB671" s="85"/>
      <c r="AC671" s="85"/>
      <c r="AD671" s="85"/>
      <c r="AE671" s="85"/>
      <c r="AF671" s="85"/>
      <c r="AG671" s="85"/>
      <c r="AH671" s="85"/>
      <c r="AI671" s="85"/>
      <c r="AJ671" s="85"/>
      <c r="AK671" s="133"/>
      <c r="AL671" s="133"/>
      <c r="AM671" s="133"/>
      <c r="AN671" s="85"/>
      <c r="AO671" s="85"/>
      <c r="AP671" s="85"/>
      <c r="AQ671" s="133"/>
      <c r="AR671" s="133"/>
      <c r="AS671" s="133"/>
      <c r="AT671" s="85"/>
      <c r="AU671" s="85"/>
      <c r="AV671" s="85"/>
    </row>
    <row r="672" spans="1:48" s="5" customFormat="1" ht="26.25" hidden="1" customHeight="1">
      <c r="A672" s="42" t="s">
        <v>534</v>
      </c>
      <c r="B672" s="32" t="s">
        <v>59</v>
      </c>
      <c r="C672" s="32" t="s">
        <v>48</v>
      </c>
      <c r="D672" s="58" t="s">
        <v>535</v>
      </c>
      <c r="E672" s="32"/>
      <c r="F672" s="34"/>
      <c r="G672" s="34"/>
      <c r="H672" s="34">
        <f>H673</f>
        <v>100000</v>
      </c>
      <c r="I672" s="34">
        <f t="shared" ref="I672:Y674" si="1227">I673</f>
        <v>0</v>
      </c>
      <c r="J672" s="34">
        <f t="shared" si="1227"/>
        <v>100000</v>
      </c>
      <c r="K672" s="34">
        <f t="shared" si="1227"/>
        <v>100000</v>
      </c>
      <c r="L672" s="34">
        <f t="shared" si="1227"/>
        <v>0</v>
      </c>
      <c r="M672" s="34">
        <f t="shared" si="1227"/>
        <v>0</v>
      </c>
      <c r="N672" s="34">
        <f t="shared" si="1227"/>
        <v>0</v>
      </c>
      <c r="O672" s="34">
        <f t="shared" si="1227"/>
        <v>0</v>
      </c>
      <c r="P672" s="34">
        <f t="shared" si="1227"/>
        <v>100000</v>
      </c>
      <c r="Q672" s="34">
        <f t="shared" si="1227"/>
        <v>100000</v>
      </c>
      <c r="R672" s="34">
        <f t="shared" si="1227"/>
        <v>0</v>
      </c>
      <c r="S672" s="34">
        <f t="shared" si="1227"/>
        <v>0</v>
      </c>
      <c r="T672" s="34">
        <f t="shared" si="1227"/>
        <v>0</v>
      </c>
      <c r="U672" s="34">
        <f t="shared" si="1227"/>
        <v>0</v>
      </c>
      <c r="V672" s="34">
        <f t="shared" si="1227"/>
        <v>100000</v>
      </c>
      <c r="W672" s="34">
        <f t="shared" si="1227"/>
        <v>100000</v>
      </c>
      <c r="X672" s="34">
        <f t="shared" si="1227"/>
        <v>0</v>
      </c>
      <c r="Y672" s="34">
        <f t="shared" si="1227"/>
        <v>0</v>
      </c>
      <c r="Z672" s="34">
        <f t="shared" ref="Y672:AN674" si="1228">Z673</f>
        <v>0</v>
      </c>
      <c r="AA672" s="34">
        <f t="shared" si="1228"/>
        <v>0</v>
      </c>
      <c r="AB672" s="34">
        <f t="shared" si="1228"/>
        <v>100000</v>
      </c>
      <c r="AC672" s="34">
        <f t="shared" si="1228"/>
        <v>100000</v>
      </c>
      <c r="AD672" s="34">
        <f t="shared" si="1228"/>
        <v>0</v>
      </c>
      <c r="AE672" s="34">
        <f t="shared" si="1228"/>
        <v>0</v>
      </c>
      <c r="AF672" s="34">
        <f t="shared" si="1228"/>
        <v>0</v>
      </c>
      <c r="AG672" s="34">
        <f t="shared" si="1228"/>
        <v>0</v>
      </c>
      <c r="AH672" s="34">
        <f t="shared" si="1228"/>
        <v>100000</v>
      </c>
      <c r="AI672" s="34">
        <f t="shared" si="1228"/>
        <v>100000</v>
      </c>
      <c r="AJ672" s="34">
        <f t="shared" si="1228"/>
        <v>0</v>
      </c>
      <c r="AK672" s="108">
        <f t="shared" si="1228"/>
        <v>0</v>
      </c>
      <c r="AL672" s="108">
        <f t="shared" si="1228"/>
        <v>0</v>
      </c>
      <c r="AM672" s="108">
        <f t="shared" si="1228"/>
        <v>0</v>
      </c>
      <c r="AN672" s="34">
        <f t="shared" si="1228"/>
        <v>100000</v>
      </c>
      <c r="AO672" s="34">
        <f t="shared" ref="AN672:AV674" si="1229">AO673</f>
        <v>100000</v>
      </c>
      <c r="AP672" s="34">
        <f t="shared" si="1229"/>
        <v>0</v>
      </c>
      <c r="AQ672" s="108">
        <f t="shared" si="1229"/>
        <v>-100000</v>
      </c>
      <c r="AR672" s="108">
        <f t="shared" si="1229"/>
        <v>-100000</v>
      </c>
      <c r="AS672" s="108">
        <f t="shared" si="1229"/>
        <v>0</v>
      </c>
      <c r="AT672" s="34">
        <f t="shared" si="1229"/>
        <v>0</v>
      </c>
      <c r="AU672" s="34">
        <f t="shared" si="1229"/>
        <v>0</v>
      </c>
      <c r="AV672" s="34">
        <f t="shared" si="1229"/>
        <v>0</v>
      </c>
    </row>
    <row r="673" spans="1:48" s="5" customFormat="1" ht="50.25" hidden="1">
      <c r="A673" s="96" t="s">
        <v>546</v>
      </c>
      <c r="B673" s="32" t="s">
        <v>59</v>
      </c>
      <c r="C673" s="32" t="s">
        <v>48</v>
      </c>
      <c r="D673" s="58" t="s">
        <v>536</v>
      </c>
      <c r="E673" s="79"/>
      <c r="F673" s="34"/>
      <c r="G673" s="34"/>
      <c r="H673" s="34">
        <f>H674</f>
        <v>100000</v>
      </c>
      <c r="I673" s="34">
        <f t="shared" si="1227"/>
        <v>0</v>
      </c>
      <c r="J673" s="34">
        <f t="shared" si="1227"/>
        <v>100000</v>
      </c>
      <c r="K673" s="34">
        <f t="shared" si="1227"/>
        <v>100000</v>
      </c>
      <c r="L673" s="34">
        <f t="shared" si="1227"/>
        <v>0</v>
      </c>
      <c r="M673" s="34">
        <f t="shared" si="1227"/>
        <v>0</v>
      </c>
      <c r="N673" s="34">
        <f t="shared" si="1227"/>
        <v>0</v>
      </c>
      <c r="O673" s="34">
        <f t="shared" si="1227"/>
        <v>0</v>
      </c>
      <c r="P673" s="34">
        <f t="shared" si="1227"/>
        <v>100000</v>
      </c>
      <c r="Q673" s="34">
        <f t="shared" si="1227"/>
        <v>100000</v>
      </c>
      <c r="R673" s="34">
        <f t="shared" si="1227"/>
        <v>0</v>
      </c>
      <c r="S673" s="34">
        <f t="shared" si="1227"/>
        <v>0</v>
      </c>
      <c r="T673" s="34">
        <f t="shared" si="1227"/>
        <v>0</v>
      </c>
      <c r="U673" s="34">
        <f t="shared" si="1227"/>
        <v>0</v>
      </c>
      <c r="V673" s="34">
        <f t="shared" si="1227"/>
        <v>100000</v>
      </c>
      <c r="W673" s="34">
        <f t="shared" si="1227"/>
        <v>100000</v>
      </c>
      <c r="X673" s="34">
        <f t="shared" si="1227"/>
        <v>0</v>
      </c>
      <c r="Y673" s="34">
        <f t="shared" si="1228"/>
        <v>0</v>
      </c>
      <c r="Z673" s="34">
        <f t="shared" si="1228"/>
        <v>0</v>
      </c>
      <c r="AA673" s="34">
        <f t="shared" si="1228"/>
        <v>0</v>
      </c>
      <c r="AB673" s="34">
        <f t="shared" si="1228"/>
        <v>100000</v>
      </c>
      <c r="AC673" s="34">
        <f t="shared" si="1228"/>
        <v>100000</v>
      </c>
      <c r="AD673" s="34">
        <f t="shared" si="1228"/>
        <v>0</v>
      </c>
      <c r="AE673" s="34">
        <f t="shared" si="1228"/>
        <v>0</v>
      </c>
      <c r="AF673" s="34">
        <f t="shared" si="1228"/>
        <v>0</v>
      </c>
      <c r="AG673" s="34">
        <f t="shared" si="1228"/>
        <v>0</v>
      </c>
      <c r="AH673" s="34">
        <f t="shared" si="1228"/>
        <v>100000</v>
      </c>
      <c r="AI673" s="34">
        <f t="shared" si="1228"/>
        <v>100000</v>
      </c>
      <c r="AJ673" s="34">
        <f t="shared" si="1228"/>
        <v>0</v>
      </c>
      <c r="AK673" s="108">
        <f t="shared" si="1228"/>
        <v>0</v>
      </c>
      <c r="AL673" s="108">
        <f t="shared" si="1228"/>
        <v>0</v>
      </c>
      <c r="AM673" s="108">
        <f t="shared" si="1228"/>
        <v>0</v>
      </c>
      <c r="AN673" s="34">
        <f t="shared" si="1229"/>
        <v>100000</v>
      </c>
      <c r="AO673" s="34">
        <f t="shared" si="1229"/>
        <v>100000</v>
      </c>
      <c r="AP673" s="34">
        <f t="shared" si="1229"/>
        <v>0</v>
      </c>
      <c r="AQ673" s="108">
        <f t="shared" si="1229"/>
        <v>-100000</v>
      </c>
      <c r="AR673" s="108">
        <f t="shared" si="1229"/>
        <v>-100000</v>
      </c>
      <c r="AS673" s="108">
        <f t="shared" si="1229"/>
        <v>0</v>
      </c>
      <c r="AT673" s="34">
        <f t="shared" si="1229"/>
        <v>0</v>
      </c>
      <c r="AU673" s="34">
        <f t="shared" si="1229"/>
        <v>0</v>
      </c>
      <c r="AV673" s="34">
        <f t="shared" si="1229"/>
        <v>0</v>
      </c>
    </row>
    <row r="674" spans="1:48" s="5" customFormat="1" ht="33.75" hidden="1">
      <c r="A674" s="44" t="s">
        <v>219</v>
      </c>
      <c r="B674" s="32" t="s">
        <v>59</v>
      </c>
      <c r="C674" s="32" t="s">
        <v>48</v>
      </c>
      <c r="D674" s="58" t="s">
        <v>536</v>
      </c>
      <c r="E674" s="79">
        <v>400</v>
      </c>
      <c r="F674" s="34"/>
      <c r="G674" s="34"/>
      <c r="H674" s="34">
        <f>H675</f>
        <v>100000</v>
      </c>
      <c r="I674" s="34">
        <f t="shared" si="1227"/>
        <v>0</v>
      </c>
      <c r="J674" s="34">
        <f t="shared" si="1227"/>
        <v>100000</v>
      </c>
      <c r="K674" s="34">
        <f t="shared" si="1227"/>
        <v>100000</v>
      </c>
      <c r="L674" s="34">
        <f t="shared" si="1227"/>
        <v>0</v>
      </c>
      <c r="M674" s="34">
        <f t="shared" si="1227"/>
        <v>0</v>
      </c>
      <c r="N674" s="34">
        <f t="shared" si="1227"/>
        <v>0</v>
      </c>
      <c r="O674" s="34">
        <f t="shared" si="1227"/>
        <v>0</v>
      </c>
      <c r="P674" s="34">
        <f t="shared" si="1227"/>
        <v>100000</v>
      </c>
      <c r="Q674" s="34">
        <f t="shared" si="1227"/>
        <v>100000</v>
      </c>
      <c r="R674" s="34">
        <f t="shared" si="1227"/>
        <v>0</v>
      </c>
      <c r="S674" s="34">
        <f t="shared" si="1227"/>
        <v>0</v>
      </c>
      <c r="T674" s="34">
        <f t="shared" si="1227"/>
        <v>0</v>
      </c>
      <c r="U674" s="34">
        <f t="shared" si="1227"/>
        <v>0</v>
      </c>
      <c r="V674" s="34">
        <f t="shared" si="1227"/>
        <v>100000</v>
      </c>
      <c r="W674" s="34">
        <f t="shared" si="1227"/>
        <v>100000</v>
      </c>
      <c r="X674" s="34">
        <f t="shared" si="1227"/>
        <v>0</v>
      </c>
      <c r="Y674" s="34">
        <f t="shared" si="1228"/>
        <v>0</v>
      </c>
      <c r="Z674" s="34">
        <f t="shared" si="1228"/>
        <v>0</v>
      </c>
      <c r="AA674" s="34">
        <f t="shared" si="1228"/>
        <v>0</v>
      </c>
      <c r="AB674" s="34">
        <f t="shared" si="1228"/>
        <v>100000</v>
      </c>
      <c r="AC674" s="34">
        <f t="shared" si="1228"/>
        <v>100000</v>
      </c>
      <c r="AD674" s="34">
        <f t="shared" si="1228"/>
        <v>0</v>
      </c>
      <c r="AE674" s="34">
        <f t="shared" si="1228"/>
        <v>0</v>
      </c>
      <c r="AF674" s="34">
        <f t="shared" si="1228"/>
        <v>0</v>
      </c>
      <c r="AG674" s="34">
        <f t="shared" si="1228"/>
        <v>0</v>
      </c>
      <c r="AH674" s="34">
        <f t="shared" si="1228"/>
        <v>100000</v>
      </c>
      <c r="AI674" s="34">
        <f t="shared" si="1228"/>
        <v>100000</v>
      </c>
      <c r="AJ674" s="34">
        <f t="shared" si="1228"/>
        <v>0</v>
      </c>
      <c r="AK674" s="108">
        <f t="shared" si="1228"/>
        <v>0</v>
      </c>
      <c r="AL674" s="108">
        <f t="shared" si="1228"/>
        <v>0</v>
      </c>
      <c r="AM674" s="108">
        <f t="shared" si="1228"/>
        <v>0</v>
      </c>
      <c r="AN674" s="34">
        <f t="shared" si="1229"/>
        <v>100000</v>
      </c>
      <c r="AO674" s="34">
        <f t="shared" si="1229"/>
        <v>100000</v>
      </c>
      <c r="AP674" s="34">
        <f t="shared" si="1229"/>
        <v>0</v>
      </c>
      <c r="AQ674" s="108">
        <f t="shared" si="1229"/>
        <v>-100000</v>
      </c>
      <c r="AR674" s="108">
        <f t="shared" si="1229"/>
        <v>-100000</v>
      </c>
      <c r="AS674" s="108">
        <f t="shared" si="1229"/>
        <v>0</v>
      </c>
      <c r="AT674" s="34">
        <f t="shared" si="1229"/>
        <v>0</v>
      </c>
      <c r="AU674" s="34">
        <f t="shared" si="1229"/>
        <v>0</v>
      </c>
      <c r="AV674" s="34">
        <f t="shared" si="1229"/>
        <v>0</v>
      </c>
    </row>
    <row r="675" spans="1:48" s="5" customFormat="1" ht="20.25" hidden="1">
      <c r="A675" s="154" t="s">
        <v>84</v>
      </c>
      <c r="B675" s="149" t="s">
        <v>59</v>
      </c>
      <c r="C675" s="149" t="s">
        <v>48</v>
      </c>
      <c r="D675" s="155" t="s">
        <v>536</v>
      </c>
      <c r="E675" s="156">
        <v>410</v>
      </c>
      <c r="F675" s="148"/>
      <c r="G675" s="148"/>
      <c r="H675" s="148">
        <v>100000</v>
      </c>
      <c r="I675" s="148"/>
      <c r="J675" s="148">
        <f t="shared" ref="J675" si="1230">F675+H675</f>
        <v>100000</v>
      </c>
      <c r="K675" s="148">
        <v>100000</v>
      </c>
      <c r="L675" s="148">
        <f t="shared" ref="L675" si="1231">G675+I675</f>
        <v>0</v>
      </c>
      <c r="M675" s="157"/>
      <c r="N675" s="157"/>
      <c r="O675" s="157"/>
      <c r="P675" s="148">
        <f t="shared" ref="P675" si="1232">J675+M675</f>
        <v>100000</v>
      </c>
      <c r="Q675" s="148">
        <f t="shared" ref="Q675" si="1233">K675+N675</f>
        <v>100000</v>
      </c>
      <c r="R675" s="148">
        <f t="shared" ref="R675" si="1234">L675+O675</f>
        <v>0</v>
      </c>
      <c r="S675" s="157"/>
      <c r="T675" s="157"/>
      <c r="U675" s="157"/>
      <c r="V675" s="148">
        <f t="shared" ref="V675" si="1235">P675+S675</f>
        <v>100000</v>
      </c>
      <c r="W675" s="148">
        <f t="shared" ref="W675" si="1236">Q675+T675</f>
        <v>100000</v>
      </c>
      <c r="X675" s="148">
        <f t="shared" ref="X675" si="1237">R675+U675</f>
        <v>0</v>
      </c>
      <c r="Y675" s="157"/>
      <c r="Z675" s="157"/>
      <c r="AA675" s="157"/>
      <c r="AB675" s="148">
        <f t="shared" ref="AB675" si="1238">V675+Y675</f>
        <v>100000</v>
      </c>
      <c r="AC675" s="148">
        <f t="shared" ref="AC675" si="1239">W675+Z675</f>
        <v>100000</v>
      </c>
      <c r="AD675" s="148">
        <f t="shared" ref="AD675" si="1240">X675+AA675</f>
        <v>0</v>
      </c>
      <c r="AE675" s="157"/>
      <c r="AF675" s="157"/>
      <c r="AG675" s="157"/>
      <c r="AH675" s="148">
        <f t="shared" ref="AH675" si="1241">AB675+AE675</f>
        <v>100000</v>
      </c>
      <c r="AI675" s="148">
        <f t="shared" ref="AI675" si="1242">AC675+AF675</f>
        <v>100000</v>
      </c>
      <c r="AJ675" s="148">
        <f t="shared" ref="AJ675" si="1243">AD675+AG675</f>
        <v>0</v>
      </c>
      <c r="AK675" s="157"/>
      <c r="AL675" s="157"/>
      <c r="AM675" s="157"/>
      <c r="AN675" s="148">
        <f t="shared" ref="AN675" si="1244">AH675+AK675</f>
        <v>100000</v>
      </c>
      <c r="AO675" s="148">
        <f t="shared" ref="AO675" si="1245">AI675+AL675</f>
        <v>100000</v>
      </c>
      <c r="AP675" s="148">
        <f t="shared" ref="AP675" si="1246">AJ675+AM675</f>
        <v>0</v>
      </c>
      <c r="AQ675" s="157">
        <v>-100000</v>
      </c>
      <c r="AR675" s="157">
        <v>-100000</v>
      </c>
      <c r="AS675" s="157"/>
      <c r="AT675" s="148">
        <f t="shared" ref="AT675" si="1247">AN675+AQ675</f>
        <v>0</v>
      </c>
      <c r="AU675" s="148">
        <f t="shared" ref="AU675" si="1248">AO675+AR675</f>
        <v>0</v>
      </c>
      <c r="AV675" s="148">
        <f t="shared" ref="AV675" si="1249">AP675+AS675</f>
        <v>0</v>
      </c>
    </row>
    <row r="676" spans="1:48" s="5" customFormat="1" ht="50.25" hidden="1">
      <c r="A676" s="96" t="s">
        <v>546</v>
      </c>
      <c r="B676" s="32" t="s">
        <v>59</v>
      </c>
      <c r="C676" s="32" t="s">
        <v>48</v>
      </c>
      <c r="D676" s="58" t="s">
        <v>540</v>
      </c>
      <c r="E676" s="79"/>
      <c r="F676" s="34"/>
      <c r="G676" s="34"/>
      <c r="H676" s="34">
        <f>H677</f>
        <v>5264</v>
      </c>
      <c r="I676" s="34">
        <f t="shared" ref="I676:Y677" si="1250">I677</f>
        <v>0</v>
      </c>
      <c r="J676" s="34">
        <f t="shared" si="1250"/>
        <v>5264</v>
      </c>
      <c r="K676" s="34">
        <f t="shared" si="1250"/>
        <v>0</v>
      </c>
      <c r="L676" s="34">
        <f t="shared" si="1250"/>
        <v>0</v>
      </c>
      <c r="M676" s="34">
        <f t="shared" si="1250"/>
        <v>0</v>
      </c>
      <c r="N676" s="34">
        <f t="shared" si="1250"/>
        <v>0</v>
      </c>
      <c r="O676" s="34">
        <f t="shared" si="1250"/>
        <v>0</v>
      </c>
      <c r="P676" s="34">
        <f t="shared" si="1250"/>
        <v>5264</v>
      </c>
      <c r="Q676" s="34">
        <f t="shared" si="1250"/>
        <v>0</v>
      </c>
      <c r="R676" s="34">
        <f t="shared" si="1250"/>
        <v>0</v>
      </c>
      <c r="S676" s="34">
        <f t="shared" si="1250"/>
        <v>0</v>
      </c>
      <c r="T676" s="34">
        <f t="shared" si="1250"/>
        <v>0</v>
      </c>
      <c r="U676" s="34">
        <f t="shared" si="1250"/>
        <v>0</v>
      </c>
      <c r="V676" s="34">
        <f t="shared" si="1250"/>
        <v>5264</v>
      </c>
      <c r="W676" s="34">
        <f t="shared" si="1250"/>
        <v>0</v>
      </c>
      <c r="X676" s="34">
        <f t="shared" si="1250"/>
        <v>0</v>
      </c>
      <c r="Y676" s="34">
        <f t="shared" si="1250"/>
        <v>0</v>
      </c>
      <c r="Z676" s="34">
        <f t="shared" ref="Y676:AN677" si="1251">Z677</f>
        <v>0</v>
      </c>
      <c r="AA676" s="34">
        <f t="shared" si="1251"/>
        <v>0</v>
      </c>
      <c r="AB676" s="34">
        <f t="shared" si="1251"/>
        <v>5264</v>
      </c>
      <c r="AC676" s="34">
        <f t="shared" si="1251"/>
        <v>0</v>
      </c>
      <c r="AD676" s="34">
        <f t="shared" si="1251"/>
        <v>0</v>
      </c>
      <c r="AE676" s="34">
        <f t="shared" si="1251"/>
        <v>0</v>
      </c>
      <c r="AF676" s="34">
        <f t="shared" si="1251"/>
        <v>0</v>
      </c>
      <c r="AG676" s="34">
        <f t="shared" si="1251"/>
        <v>0</v>
      </c>
      <c r="AH676" s="34">
        <f t="shared" si="1251"/>
        <v>5264</v>
      </c>
      <c r="AI676" s="34">
        <f t="shared" si="1251"/>
        <v>0</v>
      </c>
      <c r="AJ676" s="34">
        <f t="shared" si="1251"/>
        <v>0</v>
      </c>
      <c r="AK676" s="108">
        <f t="shared" si="1251"/>
        <v>0</v>
      </c>
      <c r="AL676" s="108">
        <f t="shared" si="1251"/>
        <v>0</v>
      </c>
      <c r="AM676" s="108">
        <f t="shared" si="1251"/>
        <v>0</v>
      </c>
      <c r="AN676" s="34">
        <f t="shared" si="1251"/>
        <v>5264</v>
      </c>
      <c r="AO676" s="34">
        <f t="shared" ref="AN676:AV677" si="1252">AO677</f>
        <v>0</v>
      </c>
      <c r="AP676" s="34">
        <f t="shared" si="1252"/>
        <v>0</v>
      </c>
      <c r="AQ676" s="108">
        <f t="shared" si="1252"/>
        <v>-5264</v>
      </c>
      <c r="AR676" s="108">
        <f t="shared" si="1252"/>
        <v>0</v>
      </c>
      <c r="AS676" s="108">
        <f t="shared" si="1252"/>
        <v>0</v>
      </c>
      <c r="AT676" s="34">
        <f t="shared" si="1252"/>
        <v>0</v>
      </c>
      <c r="AU676" s="34">
        <f t="shared" si="1252"/>
        <v>0</v>
      </c>
      <c r="AV676" s="34">
        <f t="shared" si="1252"/>
        <v>0</v>
      </c>
    </row>
    <row r="677" spans="1:48" s="5" customFormat="1" ht="33.75" hidden="1">
      <c r="A677" s="44" t="s">
        <v>219</v>
      </c>
      <c r="B677" s="32" t="s">
        <v>59</v>
      </c>
      <c r="C677" s="32" t="s">
        <v>48</v>
      </c>
      <c r="D677" s="58" t="s">
        <v>540</v>
      </c>
      <c r="E677" s="79">
        <v>400</v>
      </c>
      <c r="F677" s="34"/>
      <c r="G677" s="34"/>
      <c r="H677" s="34">
        <f>H678</f>
        <v>5264</v>
      </c>
      <c r="I677" s="34">
        <f t="shared" si="1250"/>
        <v>0</v>
      </c>
      <c r="J677" s="34">
        <f t="shared" si="1250"/>
        <v>5264</v>
      </c>
      <c r="K677" s="34">
        <f t="shared" si="1250"/>
        <v>0</v>
      </c>
      <c r="L677" s="34">
        <f t="shared" si="1250"/>
        <v>0</v>
      </c>
      <c r="M677" s="34">
        <f t="shared" si="1250"/>
        <v>0</v>
      </c>
      <c r="N677" s="34">
        <f t="shared" si="1250"/>
        <v>0</v>
      </c>
      <c r="O677" s="34">
        <f t="shared" si="1250"/>
        <v>0</v>
      </c>
      <c r="P677" s="34">
        <f t="shared" si="1250"/>
        <v>5264</v>
      </c>
      <c r="Q677" s="34">
        <f t="shared" si="1250"/>
        <v>0</v>
      </c>
      <c r="R677" s="34">
        <f t="shared" si="1250"/>
        <v>0</v>
      </c>
      <c r="S677" s="34">
        <f t="shared" si="1250"/>
        <v>0</v>
      </c>
      <c r="T677" s="34">
        <f t="shared" si="1250"/>
        <v>0</v>
      </c>
      <c r="U677" s="34">
        <f t="shared" si="1250"/>
        <v>0</v>
      </c>
      <c r="V677" s="34">
        <f t="shared" si="1250"/>
        <v>5264</v>
      </c>
      <c r="W677" s="34">
        <f t="shared" si="1250"/>
        <v>0</v>
      </c>
      <c r="X677" s="34">
        <f t="shared" si="1250"/>
        <v>0</v>
      </c>
      <c r="Y677" s="34">
        <f t="shared" si="1251"/>
        <v>0</v>
      </c>
      <c r="Z677" s="34">
        <f t="shared" si="1251"/>
        <v>0</v>
      </c>
      <c r="AA677" s="34">
        <f t="shared" si="1251"/>
        <v>0</v>
      </c>
      <c r="AB677" s="34">
        <f t="shared" si="1251"/>
        <v>5264</v>
      </c>
      <c r="AC677" s="34">
        <f t="shared" si="1251"/>
        <v>0</v>
      </c>
      <c r="AD677" s="34">
        <f t="shared" si="1251"/>
        <v>0</v>
      </c>
      <c r="AE677" s="34">
        <f t="shared" si="1251"/>
        <v>0</v>
      </c>
      <c r="AF677" s="34">
        <f t="shared" si="1251"/>
        <v>0</v>
      </c>
      <c r="AG677" s="34">
        <f t="shared" si="1251"/>
        <v>0</v>
      </c>
      <c r="AH677" s="34">
        <f t="shared" si="1251"/>
        <v>5264</v>
      </c>
      <c r="AI677" s="34">
        <f t="shared" si="1251"/>
        <v>0</v>
      </c>
      <c r="AJ677" s="34">
        <f t="shared" si="1251"/>
        <v>0</v>
      </c>
      <c r="AK677" s="108">
        <f t="shared" si="1251"/>
        <v>0</v>
      </c>
      <c r="AL677" s="108">
        <f t="shared" si="1251"/>
        <v>0</v>
      </c>
      <c r="AM677" s="108">
        <f t="shared" si="1251"/>
        <v>0</v>
      </c>
      <c r="AN677" s="34">
        <f t="shared" si="1252"/>
        <v>5264</v>
      </c>
      <c r="AO677" s="34">
        <f t="shared" si="1252"/>
        <v>0</v>
      </c>
      <c r="AP677" s="34">
        <f t="shared" si="1252"/>
        <v>0</v>
      </c>
      <c r="AQ677" s="108">
        <f t="shared" si="1252"/>
        <v>-5264</v>
      </c>
      <c r="AR677" s="108">
        <f t="shared" si="1252"/>
        <v>0</v>
      </c>
      <c r="AS677" s="108">
        <f t="shared" si="1252"/>
        <v>0</v>
      </c>
      <c r="AT677" s="34">
        <f t="shared" si="1252"/>
        <v>0</v>
      </c>
      <c r="AU677" s="34">
        <f t="shared" si="1252"/>
        <v>0</v>
      </c>
      <c r="AV677" s="34">
        <f t="shared" si="1252"/>
        <v>0</v>
      </c>
    </row>
    <row r="678" spans="1:48" s="5" customFormat="1" ht="20.25" hidden="1">
      <c r="A678" s="154" t="s">
        <v>84</v>
      </c>
      <c r="B678" s="149" t="s">
        <v>59</v>
      </c>
      <c r="C678" s="149" t="s">
        <v>48</v>
      </c>
      <c r="D678" s="155" t="s">
        <v>540</v>
      </c>
      <c r="E678" s="156">
        <v>410</v>
      </c>
      <c r="F678" s="148"/>
      <c r="G678" s="148"/>
      <c r="H678" s="148">
        <v>5264</v>
      </c>
      <c r="I678" s="148"/>
      <c r="J678" s="148">
        <f t="shared" ref="J678" si="1253">F678+H678</f>
        <v>5264</v>
      </c>
      <c r="K678" s="148"/>
      <c r="L678" s="148">
        <f t="shared" ref="L678" si="1254">G678+I678</f>
        <v>0</v>
      </c>
      <c r="M678" s="157"/>
      <c r="N678" s="157"/>
      <c r="O678" s="157"/>
      <c r="P678" s="148">
        <f t="shared" ref="P678" si="1255">J678+M678</f>
        <v>5264</v>
      </c>
      <c r="Q678" s="148">
        <f t="shared" ref="Q678" si="1256">K678+N678</f>
        <v>0</v>
      </c>
      <c r="R678" s="148">
        <f t="shared" ref="R678" si="1257">L678+O678</f>
        <v>0</v>
      </c>
      <c r="S678" s="157"/>
      <c r="T678" s="157"/>
      <c r="U678" s="157"/>
      <c r="V678" s="148">
        <f t="shared" ref="V678" si="1258">P678+S678</f>
        <v>5264</v>
      </c>
      <c r="W678" s="148">
        <f t="shared" ref="W678" si="1259">Q678+T678</f>
        <v>0</v>
      </c>
      <c r="X678" s="148">
        <f t="shared" ref="X678" si="1260">R678+U678</f>
        <v>0</v>
      </c>
      <c r="Y678" s="157"/>
      <c r="Z678" s="157"/>
      <c r="AA678" s="157"/>
      <c r="AB678" s="148">
        <f t="shared" ref="AB678" si="1261">V678+Y678</f>
        <v>5264</v>
      </c>
      <c r="AC678" s="148">
        <f t="shared" ref="AC678" si="1262">W678+Z678</f>
        <v>0</v>
      </c>
      <c r="AD678" s="148">
        <f t="shared" ref="AD678" si="1263">X678+AA678</f>
        <v>0</v>
      </c>
      <c r="AE678" s="157"/>
      <c r="AF678" s="157"/>
      <c r="AG678" s="157"/>
      <c r="AH678" s="148">
        <f t="shared" ref="AH678" si="1264">AB678+AE678</f>
        <v>5264</v>
      </c>
      <c r="AI678" s="148">
        <f t="shared" ref="AI678" si="1265">AC678+AF678</f>
        <v>0</v>
      </c>
      <c r="AJ678" s="148">
        <f t="shared" ref="AJ678" si="1266">AD678+AG678</f>
        <v>0</v>
      </c>
      <c r="AK678" s="157"/>
      <c r="AL678" s="157"/>
      <c r="AM678" s="157"/>
      <c r="AN678" s="148">
        <f t="shared" ref="AN678" si="1267">AH678+AK678</f>
        <v>5264</v>
      </c>
      <c r="AO678" s="148">
        <f t="shared" ref="AO678" si="1268">AI678+AL678</f>
        <v>0</v>
      </c>
      <c r="AP678" s="148">
        <f t="shared" ref="AP678" si="1269">AJ678+AM678</f>
        <v>0</v>
      </c>
      <c r="AQ678" s="157">
        <v>-5264</v>
      </c>
      <c r="AR678" s="157"/>
      <c r="AS678" s="157"/>
      <c r="AT678" s="148">
        <f t="shared" ref="AT678" si="1270">AN678+AQ678</f>
        <v>0</v>
      </c>
      <c r="AU678" s="148">
        <f t="shared" ref="AU678" si="1271">AO678+AR678</f>
        <v>0</v>
      </c>
      <c r="AV678" s="148">
        <f t="shared" ref="AV678" si="1272">AP678+AS678</f>
        <v>0</v>
      </c>
    </row>
    <row r="679" spans="1:48" s="5" customFormat="1" ht="20.25">
      <c r="A679" s="31" t="s">
        <v>80</v>
      </c>
      <c r="B679" s="32" t="s">
        <v>59</v>
      </c>
      <c r="C679" s="32" t="s">
        <v>48</v>
      </c>
      <c r="D679" s="33" t="s">
        <v>248</v>
      </c>
      <c r="E679" s="32"/>
      <c r="F679" s="34">
        <f>F680+F695</f>
        <v>0</v>
      </c>
      <c r="G679" s="34">
        <f>G680+G695</f>
        <v>233012</v>
      </c>
      <c r="H679" s="34">
        <f>H680+H695</f>
        <v>0</v>
      </c>
      <c r="I679" s="34">
        <f>I680+I695</f>
        <v>0</v>
      </c>
      <c r="J679" s="34">
        <f>J680+J695</f>
        <v>0</v>
      </c>
      <c r="K679" s="34"/>
      <c r="L679" s="34">
        <f>L680+L695+L710</f>
        <v>422312</v>
      </c>
      <c r="M679" s="34">
        <f t="shared" ref="M679:R679" si="1273">M680+M695+M710</f>
        <v>0</v>
      </c>
      <c r="N679" s="34">
        <f t="shared" si="1273"/>
        <v>0</v>
      </c>
      <c r="O679" s="34">
        <f t="shared" si="1273"/>
        <v>0</v>
      </c>
      <c r="P679" s="34">
        <f t="shared" si="1273"/>
        <v>0</v>
      </c>
      <c r="Q679" s="34">
        <f t="shared" si="1273"/>
        <v>0</v>
      </c>
      <c r="R679" s="34">
        <f t="shared" si="1273"/>
        <v>422312</v>
      </c>
      <c r="S679" s="34">
        <f t="shared" ref="S679:X679" si="1274">S680+S695+S710</f>
        <v>0</v>
      </c>
      <c r="T679" s="34">
        <f t="shared" si="1274"/>
        <v>0</v>
      </c>
      <c r="U679" s="34">
        <f t="shared" si="1274"/>
        <v>0</v>
      </c>
      <c r="V679" s="34">
        <f t="shared" si="1274"/>
        <v>0</v>
      </c>
      <c r="W679" s="34">
        <f t="shared" si="1274"/>
        <v>0</v>
      </c>
      <c r="X679" s="34">
        <f t="shared" si="1274"/>
        <v>422312</v>
      </c>
      <c r="Y679" s="34">
        <f t="shared" ref="Y679:AD679" si="1275">Y680+Y695+Y710</f>
        <v>0</v>
      </c>
      <c r="Z679" s="34">
        <f t="shared" si="1275"/>
        <v>0</v>
      </c>
      <c r="AA679" s="34">
        <f t="shared" si="1275"/>
        <v>0</v>
      </c>
      <c r="AB679" s="34">
        <f t="shared" si="1275"/>
        <v>0</v>
      </c>
      <c r="AC679" s="34">
        <f t="shared" si="1275"/>
        <v>0</v>
      </c>
      <c r="AD679" s="34">
        <f t="shared" si="1275"/>
        <v>422312</v>
      </c>
      <c r="AE679" s="34">
        <f t="shared" ref="AE679:AJ679" si="1276">AE680+AE695+AE710</f>
        <v>0</v>
      </c>
      <c r="AF679" s="34">
        <f t="shared" si="1276"/>
        <v>0</v>
      </c>
      <c r="AG679" s="34">
        <f t="shared" si="1276"/>
        <v>0</v>
      </c>
      <c r="AH679" s="34">
        <f t="shared" si="1276"/>
        <v>0</v>
      </c>
      <c r="AI679" s="34">
        <f t="shared" si="1276"/>
        <v>0</v>
      </c>
      <c r="AJ679" s="34">
        <f t="shared" si="1276"/>
        <v>422312</v>
      </c>
      <c r="AK679" s="108">
        <f t="shared" ref="AK679:AP679" si="1277">AK680+AK695+AK710</f>
        <v>0</v>
      </c>
      <c r="AL679" s="108">
        <f t="shared" si="1277"/>
        <v>0</v>
      </c>
      <c r="AM679" s="108">
        <f t="shared" si="1277"/>
        <v>0</v>
      </c>
      <c r="AN679" s="34">
        <f t="shared" si="1277"/>
        <v>0</v>
      </c>
      <c r="AO679" s="34">
        <f t="shared" si="1277"/>
        <v>0</v>
      </c>
      <c r="AP679" s="34">
        <f t="shared" si="1277"/>
        <v>422312</v>
      </c>
      <c r="AQ679" s="108">
        <f t="shared" ref="AQ679:AV679" si="1278">AQ680+AQ695+AQ710</f>
        <v>0</v>
      </c>
      <c r="AR679" s="108">
        <f t="shared" si="1278"/>
        <v>0</v>
      </c>
      <c r="AS679" s="108">
        <f t="shared" si="1278"/>
        <v>-189300</v>
      </c>
      <c r="AT679" s="34">
        <f t="shared" si="1278"/>
        <v>0</v>
      </c>
      <c r="AU679" s="34">
        <f t="shared" si="1278"/>
        <v>0</v>
      </c>
      <c r="AV679" s="34">
        <f t="shared" si="1278"/>
        <v>233012</v>
      </c>
    </row>
    <row r="680" spans="1:48" s="5" customFormat="1" ht="33.75">
      <c r="A680" s="72" t="s">
        <v>218</v>
      </c>
      <c r="B680" s="32" t="s">
        <v>59</v>
      </c>
      <c r="C680" s="32" t="s">
        <v>48</v>
      </c>
      <c r="D680" s="43" t="s">
        <v>442</v>
      </c>
      <c r="E680" s="32"/>
      <c r="F680" s="34">
        <f>F681+F685+F688+F691</f>
        <v>0</v>
      </c>
      <c r="G680" s="34">
        <f>G681+G685+G688+G691</f>
        <v>227454</v>
      </c>
      <c r="H680" s="34">
        <f>H681+H685+H688+H691</f>
        <v>0</v>
      </c>
      <c r="I680" s="34">
        <f>I681+I685+I688+I691</f>
        <v>0</v>
      </c>
      <c r="J680" s="34">
        <f>J681+J685+J688+J691</f>
        <v>0</v>
      </c>
      <c r="K680" s="34"/>
      <c r="L680" s="34">
        <f>L681+L685+L688+L691</f>
        <v>227454</v>
      </c>
      <c r="M680" s="34">
        <f t="shared" ref="M680:R680" si="1279">M681+M685+M688+M691</f>
        <v>0</v>
      </c>
      <c r="N680" s="34">
        <f t="shared" si="1279"/>
        <v>0</v>
      </c>
      <c r="O680" s="34">
        <f t="shared" si="1279"/>
        <v>0</v>
      </c>
      <c r="P680" s="34">
        <f t="shared" si="1279"/>
        <v>0</v>
      </c>
      <c r="Q680" s="34">
        <f t="shared" si="1279"/>
        <v>0</v>
      </c>
      <c r="R680" s="34">
        <f t="shared" si="1279"/>
        <v>227454</v>
      </c>
      <c r="S680" s="34">
        <f t="shared" ref="S680:X680" si="1280">S681+S685+S688+S691</f>
        <v>0</v>
      </c>
      <c r="T680" s="34">
        <f t="shared" si="1280"/>
        <v>0</v>
      </c>
      <c r="U680" s="34">
        <f t="shared" si="1280"/>
        <v>0</v>
      </c>
      <c r="V680" s="34">
        <f t="shared" si="1280"/>
        <v>0</v>
      </c>
      <c r="W680" s="34">
        <f t="shared" si="1280"/>
        <v>0</v>
      </c>
      <c r="X680" s="34">
        <f t="shared" si="1280"/>
        <v>227454</v>
      </c>
      <c r="Y680" s="34">
        <f t="shared" ref="Y680:AD680" si="1281">Y681+Y685+Y688+Y691</f>
        <v>0</v>
      </c>
      <c r="Z680" s="34">
        <f t="shared" si="1281"/>
        <v>0</v>
      </c>
      <c r="AA680" s="34">
        <f t="shared" si="1281"/>
        <v>0</v>
      </c>
      <c r="AB680" s="34">
        <f t="shared" si="1281"/>
        <v>0</v>
      </c>
      <c r="AC680" s="34">
        <f t="shared" si="1281"/>
        <v>0</v>
      </c>
      <c r="AD680" s="34">
        <f t="shared" si="1281"/>
        <v>227454</v>
      </c>
      <c r="AE680" s="34">
        <f t="shared" ref="AE680:AJ680" si="1282">AE681+AE685+AE688+AE691</f>
        <v>0</v>
      </c>
      <c r="AF680" s="34">
        <f t="shared" si="1282"/>
        <v>0</v>
      </c>
      <c r="AG680" s="34">
        <f t="shared" si="1282"/>
        <v>0</v>
      </c>
      <c r="AH680" s="34">
        <f t="shared" si="1282"/>
        <v>0</v>
      </c>
      <c r="AI680" s="34">
        <f t="shared" si="1282"/>
        <v>0</v>
      </c>
      <c r="AJ680" s="34">
        <f t="shared" si="1282"/>
        <v>227454</v>
      </c>
      <c r="AK680" s="108">
        <f t="shared" ref="AK680:AP680" si="1283">AK681+AK685+AK688+AK691</f>
        <v>0</v>
      </c>
      <c r="AL680" s="108">
        <f t="shared" si="1283"/>
        <v>0</v>
      </c>
      <c r="AM680" s="108">
        <f t="shared" si="1283"/>
        <v>0</v>
      </c>
      <c r="AN680" s="34">
        <f t="shared" si="1283"/>
        <v>0</v>
      </c>
      <c r="AO680" s="34">
        <f t="shared" si="1283"/>
        <v>0</v>
      </c>
      <c r="AP680" s="34">
        <f t="shared" si="1283"/>
        <v>227454</v>
      </c>
      <c r="AQ680" s="108">
        <f t="shared" ref="AQ680:AV680" si="1284">AQ681+AQ685+AQ688+AQ691</f>
        <v>0</v>
      </c>
      <c r="AR680" s="108">
        <f t="shared" si="1284"/>
        <v>0</v>
      </c>
      <c r="AS680" s="108">
        <f t="shared" si="1284"/>
        <v>0</v>
      </c>
      <c r="AT680" s="34">
        <f t="shared" si="1284"/>
        <v>0</v>
      </c>
      <c r="AU680" s="34">
        <f t="shared" si="1284"/>
        <v>0</v>
      </c>
      <c r="AV680" s="34">
        <f t="shared" si="1284"/>
        <v>227454</v>
      </c>
    </row>
    <row r="681" spans="1:48" s="5" customFormat="1" ht="20.25">
      <c r="A681" s="31" t="s">
        <v>93</v>
      </c>
      <c r="B681" s="32" t="s">
        <v>59</v>
      </c>
      <c r="C681" s="32" t="s">
        <v>48</v>
      </c>
      <c r="D681" s="43" t="s">
        <v>467</v>
      </c>
      <c r="E681" s="32"/>
      <c r="F681" s="34">
        <f>F682</f>
        <v>0</v>
      </c>
      <c r="G681" s="34">
        <f>G682</f>
        <v>41971</v>
      </c>
      <c r="H681" s="34">
        <f>H682</f>
        <v>0</v>
      </c>
      <c r="I681" s="34">
        <f>I682</f>
        <v>0</v>
      </c>
      <c r="J681" s="34">
        <f>J682</f>
        <v>0</v>
      </c>
      <c r="K681" s="34"/>
      <c r="L681" s="34">
        <f>L682</f>
        <v>41971</v>
      </c>
      <c r="M681" s="34">
        <f t="shared" ref="M681:AV681" si="1285">M682</f>
        <v>0</v>
      </c>
      <c r="N681" s="34">
        <f t="shared" si="1285"/>
        <v>0</v>
      </c>
      <c r="O681" s="34">
        <f t="shared" si="1285"/>
        <v>0</v>
      </c>
      <c r="P681" s="34">
        <f t="shared" si="1285"/>
        <v>0</v>
      </c>
      <c r="Q681" s="34">
        <f t="shared" si="1285"/>
        <v>0</v>
      </c>
      <c r="R681" s="34">
        <f t="shared" si="1285"/>
        <v>41971</v>
      </c>
      <c r="S681" s="34">
        <f t="shared" si="1285"/>
        <v>0</v>
      </c>
      <c r="T681" s="34">
        <f t="shared" si="1285"/>
        <v>0</v>
      </c>
      <c r="U681" s="34">
        <f t="shared" si="1285"/>
        <v>0</v>
      </c>
      <c r="V681" s="34">
        <f t="shared" si="1285"/>
        <v>0</v>
      </c>
      <c r="W681" s="34">
        <f t="shared" si="1285"/>
        <v>0</v>
      </c>
      <c r="X681" s="34">
        <f t="shared" si="1285"/>
        <v>41971</v>
      </c>
      <c r="Y681" s="34">
        <f t="shared" si="1285"/>
        <v>0</v>
      </c>
      <c r="Z681" s="34">
        <f t="shared" si="1285"/>
        <v>0</v>
      </c>
      <c r="AA681" s="34">
        <f t="shared" si="1285"/>
        <v>0</v>
      </c>
      <c r="AB681" s="34">
        <f t="shared" si="1285"/>
        <v>0</v>
      </c>
      <c r="AC681" s="34">
        <f t="shared" si="1285"/>
        <v>0</v>
      </c>
      <c r="AD681" s="34">
        <f t="shared" si="1285"/>
        <v>41971</v>
      </c>
      <c r="AE681" s="34">
        <f t="shared" si="1285"/>
        <v>0</v>
      </c>
      <c r="AF681" s="34">
        <f t="shared" si="1285"/>
        <v>0</v>
      </c>
      <c r="AG681" s="34">
        <f t="shared" si="1285"/>
        <v>0</v>
      </c>
      <c r="AH681" s="34">
        <f t="shared" si="1285"/>
        <v>0</v>
      </c>
      <c r="AI681" s="34">
        <f t="shared" si="1285"/>
        <v>0</v>
      </c>
      <c r="AJ681" s="34">
        <f t="shared" si="1285"/>
        <v>41971</v>
      </c>
      <c r="AK681" s="108">
        <f t="shared" si="1285"/>
        <v>0</v>
      </c>
      <c r="AL681" s="108">
        <f t="shared" si="1285"/>
        <v>0</v>
      </c>
      <c r="AM681" s="108">
        <f t="shared" si="1285"/>
        <v>0</v>
      </c>
      <c r="AN681" s="34">
        <f t="shared" si="1285"/>
        <v>0</v>
      </c>
      <c r="AO681" s="34">
        <f t="shared" si="1285"/>
        <v>0</v>
      </c>
      <c r="AP681" s="34">
        <f t="shared" si="1285"/>
        <v>41971</v>
      </c>
      <c r="AQ681" s="108">
        <f t="shared" si="1285"/>
        <v>0</v>
      </c>
      <c r="AR681" s="108">
        <f t="shared" si="1285"/>
        <v>0</v>
      </c>
      <c r="AS681" s="108">
        <f t="shared" si="1285"/>
        <v>0</v>
      </c>
      <c r="AT681" s="34">
        <f t="shared" si="1285"/>
        <v>0</v>
      </c>
      <c r="AU681" s="34">
        <f t="shared" si="1285"/>
        <v>0</v>
      </c>
      <c r="AV681" s="34">
        <f t="shared" si="1285"/>
        <v>41971</v>
      </c>
    </row>
    <row r="682" spans="1:48" s="5" customFormat="1" ht="50.25">
      <c r="A682" s="35" t="s">
        <v>82</v>
      </c>
      <c r="B682" s="32" t="s">
        <v>59</v>
      </c>
      <c r="C682" s="32" t="s">
        <v>48</v>
      </c>
      <c r="D682" s="43" t="s">
        <v>467</v>
      </c>
      <c r="E682" s="32" t="s">
        <v>83</v>
      </c>
      <c r="F682" s="34">
        <f>F683+F684</f>
        <v>0</v>
      </c>
      <c r="G682" s="34">
        <f>G683+G684</f>
        <v>41971</v>
      </c>
      <c r="H682" s="34">
        <f>H683+H684</f>
        <v>0</v>
      </c>
      <c r="I682" s="34">
        <f>I683+I684</f>
        <v>0</v>
      </c>
      <c r="J682" s="34">
        <f>J683+J684</f>
        <v>0</v>
      </c>
      <c r="K682" s="34"/>
      <c r="L682" s="34">
        <f>L683+L684</f>
        <v>41971</v>
      </c>
      <c r="M682" s="34">
        <f t="shared" ref="M682:R682" si="1286">M683+M684</f>
        <v>0</v>
      </c>
      <c r="N682" s="34">
        <f t="shared" si="1286"/>
        <v>0</v>
      </c>
      <c r="O682" s="34">
        <f t="shared" si="1286"/>
        <v>0</v>
      </c>
      <c r="P682" s="34">
        <f t="shared" si="1286"/>
        <v>0</v>
      </c>
      <c r="Q682" s="34">
        <f t="shared" si="1286"/>
        <v>0</v>
      </c>
      <c r="R682" s="34">
        <f t="shared" si="1286"/>
        <v>41971</v>
      </c>
      <c r="S682" s="34">
        <f t="shared" ref="S682:X682" si="1287">S683+S684</f>
        <v>0</v>
      </c>
      <c r="T682" s="34">
        <f t="shared" si="1287"/>
        <v>0</v>
      </c>
      <c r="U682" s="34">
        <f t="shared" si="1287"/>
        <v>0</v>
      </c>
      <c r="V682" s="34">
        <f t="shared" si="1287"/>
        <v>0</v>
      </c>
      <c r="W682" s="34">
        <f t="shared" si="1287"/>
        <v>0</v>
      </c>
      <c r="X682" s="34">
        <f t="shared" si="1287"/>
        <v>41971</v>
      </c>
      <c r="Y682" s="34">
        <f t="shared" ref="Y682:AD682" si="1288">Y683+Y684</f>
        <v>0</v>
      </c>
      <c r="Z682" s="34">
        <f t="shared" si="1288"/>
        <v>0</v>
      </c>
      <c r="AA682" s="34">
        <f t="shared" si="1288"/>
        <v>0</v>
      </c>
      <c r="AB682" s="34">
        <f t="shared" si="1288"/>
        <v>0</v>
      </c>
      <c r="AC682" s="34">
        <f t="shared" si="1288"/>
        <v>0</v>
      </c>
      <c r="AD682" s="34">
        <f t="shared" si="1288"/>
        <v>41971</v>
      </c>
      <c r="AE682" s="34">
        <f t="shared" ref="AE682:AJ682" si="1289">AE683+AE684</f>
        <v>0</v>
      </c>
      <c r="AF682" s="34">
        <f t="shared" si="1289"/>
        <v>0</v>
      </c>
      <c r="AG682" s="34">
        <f t="shared" si="1289"/>
        <v>0</v>
      </c>
      <c r="AH682" s="34">
        <f t="shared" si="1289"/>
        <v>0</v>
      </c>
      <c r="AI682" s="34">
        <f t="shared" si="1289"/>
        <v>0</v>
      </c>
      <c r="AJ682" s="34">
        <f t="shared" si="1289"/>
        <v>41971</v>
      </c>
      <c r="AK682" s="108">
        <f t="shared" ref="AK682:AP682" si="1290">AK683+AK684</f>
        <v>0</v>
      </c>
      <c r="AL682" s="108">
        <f t="shared" si="1290"/>
        <v>0</v>
      </c>
      <c r="AM682" s="108">
        <f t="shared" si="1290"/>
        <v>0</v>
      </c>
      <c r="AN682" s="34">
        <f t="shared" si="1290"/>
        <v>0</v>
      </c>
      <c r="AO682" s="34">
        <f t="shared" si="1290"/>
        <v>0</v>
      </c>
      <c r="AP682" s="34">
        <f t="shared" si="1290"/>
        <v>41971</v>
      </c>
      <c r="AQ682" s="108">
        <f t="shared" ref="AQ682:AV682" si="1291">AQ683+AQ684</f>
        <v>0</v>
      </c>
      <c r="AR682" s="108">
        <f t="shared" si="1291"/>
        <v>0</v>
      </c>
      <c r="AS682" s="108">
        <f t="shared" si="1291"/>
        <v>0</v>
      </c>
      <c r="AT682" s="34">
        <f t="shared" si="1291"/>
        <v>0</v>
      </c>
      <c r="AU682" s="34">
        <f t="shared" si="1291"/>
        <v>0</v>
      </c>
      <c r="AV682" s="34">
        <f t="shared" si="1291"/>
        <v>41971</v>
      </c>
    </row>
    <row r="683" spans="1:48" s="5" customFormat="1" ht="20.25">
      <c r="A683" s="31" t="s">
        <v>184</v>
      </c>
      <c r="B683" s="32" t="s">
        <v>59</v>
      </c>
      <c r="C683" s="32" t="s">
        <v>48</v>
      </c>
      <c r="D683" s="43" t="s">
        <v>467</v>
      </c>
      <c r="E683" s="32" t="s">
        <v>183</v>
      </c>
      <c r="F683" s="34"/>
      <c r="G683" s="34">
        <f>7404+630</f>
        <v>8034</v>
      </c>
      <c r="H683" s="34"/>
      <c r="I683" s="34"/>
      <c r="J683" s="34">
        <f t="shared" ref="J683:J684" si="1292">F683+H683</f>
        <v>0</v>
      </c>
      <c r="K683" s="34"/>
      <c r="L683" s="34">
        <f t="shared" ref="L683:L684" si="1293">G683+I683</f>
        <v>8034</v>
      </c>
      <c r="M683" s="85"/>
      <c r="N683" s="85"/>
      <c r="O683" s="85"/>
      <c r="P683" s="34">
        <f t="shared" ref="P683:P684" si="1294">J683+M683</f>
        <v>0</v>
      </c>
      <c r="Q683" s="34">
        <f t="shared" ref="Q683:Q684" si="1295">K683+N683</f>
        <v>0</v>
      </c>
      <c r="R683" s="34">
        <f t="shared" ref="R683:R684" si="1296">L683+O683</f>
        <v>8034</v>
      </c>
      <c r="S683" s="85"/>
      <c r="T683" s="85"/>
      <c r="U683" s="85"/>
      <c r="V683" s="34">
        <f t="shared" ref="V683:V684" si="1297">P683+S683</f>
        <v>0</v>
      </c>
      <c r="W683" s="34">
        <f t="shared" ref="W683:W684" si="1298">Q683+T683</f>
        <v>0</v>
      </c>
      <c r="X683" s="34">
        <f t="shared" ref="X683:X684" si="1299">R683+U683</f>
        <v>8034</v>
      </c>
      <c r="Y683" s="85"/>
      <c r="Z683" s="85"/>
      <c r="AA683" s="85"/>
      <c r="AB683" s="34">
        <f t="shared" ref="AB683:AB684" si="1300">V683+Y683</f>
        <v>0</v>
      </c>
      <c r="AC683" s="34">
        <f t="shared" ref="AC683:AC684" si="1301">W683+Z683</f>
        <v>0</v>
      </c>
      <c r="AD683" s="34">
        <f t="shared" ref="AD683:AD684" si="1302">X683+AA683</f>
        <v>8034</v>
      </c>
      <c r="AE683" s="85"/>
      <c r="AF683" s="85"/>
      <c r="AG683" s="85"/>
      <c r="AH683" s="34">
        <f t="shared" ref="AH683:AH684" si="1303">AB683+AE683</f>
        <v>0</v>
      </c>
      <c r="AI683" s="34">
        <f t="shared" ref="AI683:AI684" si="1304">AC683+AF683</f>
        <v>0</v>
      </c>
      <c r="AJ683" s="34">
        <f t="shared" ref="AJ683:AJ684" si="1305">AD683+AG683</f>
        <v>8034</v>
      </c>
      <c r="AK683" s="133"/>
      <c r="AL683" s="133"/>
      <c r="AM683" s="133"/>
      <c r="AN683" s="34">
        <f t="shared" ref="AN683:AN684" si="1306">AH683+AK683</f>
        <v>0</v>
      </c>
      <c r="AO683" s="34">
        <f t="shared" ref="AO683:AO684" si="1307">AI683+AL683</f>
        <v>0</v>
      </c>
      <c r="AP683" s="34">
        <f t="shared" ref="AP683:AP684" si="1308">AJ683+AM683</f>
        <v>8034</v>
      </c>
      <c r="AQ683" s="133"/>
      <c r="AR683" s="133"/>
      <c r="AS683" s="133"/>
      <c r="AT683" s="34">
        <f t="shared" ref="AT683:AT684" si="1309">AN683+AQ683</f>
        <v>0</v>
      </c>
      <c r="AU683" s="34">
        <f t="shared" ref="AU683:AU684" si="1310">AO683+AR683</f>
        <v>0</v>
      </c>
      <c r="AV683" s="34">
        <f t="shared" ref="AV683:AV684" si="1311">AP683+AS683</f>
        <v>8034</v>
      </c>
    </row>
    <row r="684" spans="1:48" s="5" customFormat="1" ht="20.25">
      <c r="A684" s="31" t="s">
        <v>194</v>
      </c>
      <c r="B684" s="32" t="s">
        <v>59</v>
      </c>
      <c r="C684" s="32" t="s">
        <v>48</v>
      </c>
      <c r="D684" s="43" t="s">
        <v>467</v>
      </c>
      <c r="E684" s="32" t="s">
        <v>193</v>
      </c>
      <c r="F684" s="34"/>
      <c r="G684" s="34">
        <f>31917+2020</f>
        <v>33937</v>
      </c>
      <c r="H684" s="34"/>
      <c r="I684" s="34"/>
      <c r="J684" s="34">
        <f t="shared" si="1292"/>
        <v>0</v>
      </c>
      <c r="K684" s="34"/>
      <c r="L684" s="34">
        <f t="shared" si="1293"/>
        <v>33937</v>
      </c>
      <c r="M684" s="85"/>
      <c r="N684" s="85"/>
      <c r="O684" s="85"/>
      <c r="P684" s="34">
        <f t="shared" si="1294"/>
        <v>0</v>
      </c>
      <c r="Q684" s="34">
        <f t="shared" si="1295"/>
        <v>0</v>
      </c>
      <c r="R684" s="34">
        <f t="shared" si="1296"/>
        <v>33937</v>
      </c>
      <c r="S684" s="85"/>
      <c r="T684" s="85"/>
      <c r="U684" s="85"/>
      <c r="V684" s="34">
        <f t="shared" si="1297"/>
        <v>0</v>
      </c>
      <c r="W684" s="34">
        <f t="shared" si="1298"/>
        <v>0</v>
      </c>
      <c r="X684" s="34">
        <f t="shared" si="1299"/>
        <v>33937</v>
      </c>
      <c r="Y684" s="85"/>
      <c r="Z684" s="85"/>
      <c r="AA684" s="85"/>
      <c r="AB684" s="34">
        <f t="shared" si="1300"/>
        <v>0</v>
      </c>
      <c r="AC684" s="34">
        <f t="shared" si="1301"/>
        <v>0</v>
      </c>
      <c r="AD684" s="34">
        <f t="shared" si="1302"/>
        <v>33937</v>
      </c>
      <c r="AE684" s="85"/>
      <c r="AF684" s="85"/>
      <c r="AG684" s="85"/>
      <c r="AH684" s="34">
        <f t="shared" si="1303"/>
        <v>0</v>
      </c>
      <c r="AI684" s="34">
        <f t="shared" si="1304"/>
        <v>0</v>
      </c>
      <c r="AJ684" s="34">
        <f t="shared" si="1305"/>
        <v>33937</v>
      </c>
      <c r="AK684" s="133"/>
      <c r="AL684" s="133"/>
      <c r="AM684" s="133"/>
      <c r="AN684" s="34">
        <f t="shared" si="1306"/>
        <v>0</v>
      </c>
      <c r="AO684" s="34">
        <f t="shared" si="1307"/>
        <v>0</v>
      </c>
      <c r="AP684" s="34">
        <f t="shared" si="1308"/>
        <v>33937</v>
      </c>
      <c r="AQ684" s="133"/>
      <c r="AR684" s="133"/>
      <c r="AS684" s="133"/>
      <c r="AT684" s="34">
        <f t="shared" si="1309"/>
        <v>0</v>
      </c>
      <c r="AU684" s="34">
        <f t="shared" si="1310"/>
        <v>0</v>
      </c>
      <c r="AV684" s="34">
        <f t="shared" si="1311"/>
        <v>33937</v>
      </c>
    </row>
    <row r="685" spans="1:48" s="5" customFormat="1" ht="20.25">
      <c r="A685" s="31" t="s">
        <v>91</v>
      </c>
      <c r="B685" s="32" t="s">
        <v>59</v>
      </c>
      <c r="C685" s="32" t="s">
        <v>48</v>
      </c>
      <c r="D685" s="43" t="s">
        <v>468</v>
      </c>
      <c r="E685" s="32"/>
      <c r="F685" s="34">
        <f t="shared" ref="F685:J686" si="1312">F686</f>
        <v>0</v>
      </c>
      <c r="G685" s="34">
        <f t="shared" si="1312"/>
        <v>16810</v>
      </c>
      <c r="H685" s="34">
        <f t="shared" si="1312"/>
        <v>0</v>
      </c>
      <c r="I685" s="34">
        <f t="shared" si="1312"/>
        <v>0</v>
      </c>
      <c r="J685" s="34">
        <f t="shared" si="1312"/>
        <v>0</v>
      </c>
      <c r="K685" s="34"/>
      <c r="L685" s="34">
        <f>L686</f>
        <v>16810</v>
      </c>
      <c r="M685" s="34">
        <f t="shared" ref="M685:AB686" si="1313">M686</f>
        <v>0</v>
      </c>
      <c r="N685" s="34">
        <f t="shared" si="1313"/>
        <v>0</v>
      </c>
      <c r="O685" s="34">
        <f t="shared" si="1313"/>
        <v>0</v>
      </c>
      <c r="P685" s="34">
        <f t="shared" si="1313"/>
        <v>0</v>
      </c>
      <c r="Q685" s="34">
        <f t="shared" si="1313"/>
        <v>0</v>
      </c>
      <c r="R685" s="34">
        <f t="shared" si="1313"/>
        <v>16810</v>
      </c>
      <c r="S685" s="34">
        <f t="shared" si="1313"/>
        <v>0</v>
      </c>
      <c r="T685" s="34">
        <f t="shared" si="1313"/>
        <v>0</v>
      </c>
      <c r="U685" s="34">
        <f t="shared" si="1313"/>
        <v>0</v>
      </c>
      <c r="V685" s="34">
        <f t="shared" si="1313"/>
        <v>0</v>
      </c>
      <c r="W685" s="34">
        <f t="shared" si="1313"/>
        <v>0</v>
      </c>
      <c r="X685" s="34">
        <f t="shared" si="1313"/>
        <v>16810</v>
      </c>
      <c r="Y685" s="34">
        <f t="shared" si="1313"/>
        <v>0</v>
      </c>
      <c r="Z685" s="34">
        <f t="shared" si="1313"/>
        <v>0</v>
      </c>
      <c r="AA685" s="34">
        <f t="shared" si="1313"/>
        <v>0</v>
      </c>
      <c r="AB685" s="34">
        <f t="shared" si="1313"/>
        <v>0</v>
      </c>
      <c r="AC685" s="34">
        <f t="shared" ref="Y685:AN686" si="1314">AC686</f>
        <v>0</v>
      </c>
      <c r="AD685" s="34">
        <f t="shared" si="1314"/>
        <v>16810</v>
      </c>
      <c r="AE685" s="34">
        <f t="shared" si="1314"/>
        <v>0</v>
      </c>
      <c r="AF685" s="34">
        <f t="shared" si="1314"/>
        <v>0</v>
      </c>
      <c r="AG685" s="34">
        <f t="shared" si="1314"/>
        <v>0</v>
      </c>
      <c r="AH685" s="34">
        <f t="shared" si="1314"/>
        <v>0</v>
      </c>
      <c r="AI685" s="34">
        <f t="shared" si="1314"/>
        <v>0</v>
      </c>
      <c r="AJ685" s="34">
        <f t="shared" si="1314"/>
        <v>16810</v>
      </c>
      <c r="AK685" s="108">
        <f t="shared" si="1314"/>
        <v>0</v>
      </c>
      <c r="AL685" s="108">
        <f t="shared" si="1314"/>
        <v>0</v>
      </c>
      <c r="AM685" s="108">
        <f t="shared" si="1314"/>
        <v>0</v>
      </c>
      <c r="AN685" s="34">
        <f t="shared" si="1314"/>
        <v>0</v>
      </c>
      <c r="AO685" s="34">
        <f t="shared" ref="AN685:AV686" si="1315">AO686</f>
        <v>0</v>
      </c>
      <c r="AP685" s="34">
        <f t="shared" si="1315"/>
        <v>16810</v>
      </c>
      <c r="AQ685" s="108">
        <f t="shared" si="1315"/>
        <v>0</v>
      </c>
      <c r="AR685" s="108">
        <f t="shared" si="1315"/>
        <v>0</v>
      </c>
      <c r="AS685" s="108">
        <f t="shared" si="1315"/>
        <v>0</v>
      </c>
      <c r="AT685" s="34">
        <f t="shared" si="1315"/>
        <v>0</v>
      </c>
      <c r="AU685" s="34">
        <f t="shared" si="1315"/>
        <v>0</v>
      </c>
      <c r="AV685" s="34">
        <f t="shared" si="1315"/>
        <v>16810</v>
      </c>
    </row>
    <row r="686" spans="1:48" s="5" customFormat="1" ht="50.25">
      <c r="A686" s="35" t="s">
        <v>82</v>
      </c>
      <c r="B686" s="32" t="s">
        <v>59</v>
      </c>
      <c r="C686" s="32" t="s">
        <v>48</v>
      </c>
      <c r="D686" s="43" t="s">
        <v>468</v>
      </c>
      <c r="E686" s="32" t="s">
        <v>83</v>
      </c>
      <c r="F686" s="34">
        <f t="shared" si="1312"/>
        <v>0</v>
      </c>
      <c r="G686" s="34">
        <f t="shared" si="1312"/>
        <v>16810</v>
      </c>
      <c r="H686" s="34">
        <f t="shared" si="1312"/>
        <v>0</v>
      </c>
      <c r="I686" s="34">
        <f t="shared" si="1312"/>
        <v>0</v>
      </c>
      <c r="J686" s="34">
        <f t="shared" si="1312"/>
        <v>0</v>
      </c>
      <c r="K686" s="34"/>
      <c r="L686" s="34">
        <f>L687</f>
        <v>16810</v>
      </c>
      <c r="M686" s="34">
        <f t="shared" si="1313"/>
        <v>0</v>
      </c>
      <c r="N686" s="34">
        <f t="shared" si="1313"/>
        <v>0</v>
      </c>
      <c r="O686" s="34">
        <f t="shared" si="1313"/>
        <v>0</v>
      </c>
      <c r="P686" s="34">
        <f t="shared" si="1313"/>
        <v>0</v>
      </c>
      <c r="Q686" s="34">
        <f t="shared" si="1313"/>
        <v>0</v>
      </c>
      <c r="R686" s="34">
        <f t="shared" si="1313"/>
        <v>16810</v>
      </c>
      <c r="S686" s="34">
        <f t="shared" si="1313"/>
        <v>0</v>
      </c>
      <c r="T686" s="34">
        <f t="shared" si="1313"/>
        <v>0</v>
      </c>
      <c r="U686" s="34">
        <f t="shared" si="1313"/>
        <v>0</v>
      </c>
      <c r="V686" s="34">
        <f t="shared" si="1313"/>
        <v>0</v>
      </c>
      <c r="W686" s="34">
        <f t="shared" si="1313"/>
        <v>0</v>
      </c>
      <c r="X686" s="34">
        <f t="shared" si="1313"/>
        <v>16810</v>
      </c>
      <c r="Y686" s="34">
        <f t="shared" si="1314"/>
        <v>0</v>
      </c>
      <c r="Z686" s="34">
        <f t="shared" si="1314"/>
        <v>0</v>
      </c>
      <c r="AA686" s="34">
        <f t="shared" si="1314"/>
        <v>0</v>
      </c>
      <c r="AB686" s="34">
        <f t="shared" si="1314"/>
        <v>0</v>
      </c>
      <c r="AC686" s="34">
        <f t="shared" si="1314"/>
        <v>0</v>
      </c>
      <c r="AD686" s="34">
        <f t="shared" si="1314"/>
        <v>16810</v>
      </c>
      <c r="AE686" s="34">
        <f t="shared" si="1314"/>
        <v>0</v>
      </c>
      <c r="AF686" s="34">
        <f t="shared" si="1314"/>
        <v>0</v>
      </c>
      <c r="AG686" s="34">
        <f t="shared" si="1314"/>
        <v>0</v>
      </c>
      <c r="AH686" s="34">
        <f t="shared" si="1314"/>
        <v>0</v>
      </c>
      <c r="AI686" s="34">
        <f t="shared" si="1314"/>
        <v>0</v>
      </c>
      <c r="AJ686" s="34">
        <f t="shared" si="1314"/>
        <v>16810</v>
      </c>
      <c r="AK686" s="108">
        <f t="shared" si="1314"/>
        <v>0</v>
      </c>
      <c r="AL686" s="108">
        <f t="shared" si="1314"/>
        <v>0</v>
      </c>
      <c r="AM686" s="108">
        <f t="shared" si="1314"/>
        <v>0</v>
      </c>
      <c r="AN686" s="34">
        <f t="shared" si="1315"/>
        <v>0</v>
      </c>
      <c r="AO686" s="34">
        <f t="shared" si="1315"/>
        <v>0</v>
      </c>
      <c r="AP686" s="34">
        <f t="shared" si="1315"/>
        <v>16810</v>
      </c>
      <c r="AQ686" s="108">
        <f t="shared" si="1315"/>
        <v>0</v>
      </c>
      <c r="AR686" s="108">
        <f t="shared" si="1315"/>
        <v>0</v>
      </c>
      <c r="AS686" s="108">
        <f t="shared" si="1315"/>
        <v>0</v>
      </c>
      <c r="AT686" s="34">
        <f t="shared" si="1315"/>
        <v>0</v>
      </c>
      <c r="AU686" s="34">
        <f t="shared" si="1315"/>
        <v>0</v>
      </c>
      <c r="AV686" s="34">
        <f t="shared" si="1315"/>
        <v>16810</v>
      </c>
    </row>
    <row r="687" spans="1:48" s="5" customFormat="1" ht="20.25">
      <c r="A687" s="31" t="s">
        <v>184</v>
      </c>
      <c r="B687" s="32" t="s">
        <v>59</v>
      </c>
      <c r="C687" s="32" t="s">
        <v>48</v>
      </c>
      <c r="D687" s="43" t="s">
        <v>468</v>
      </c>
      <c r="E687" s="32" t="s">
        <v>183</v>
      </c>
      <c r="F687" s="34"/>
      <c r="G687" s="34">
        <f>15650+1160</f>
        <v>16810</v>
      </c>
      <c r="H687" s="34"/>
      <c r="I687" s="34"/>
      <c r="J687" s="34">
        <f>F687+H687</f>
        <v>0</v>
      </c>
      <c r="K687" s="34"/>
      <c r="L687" s="34">
        <f>G687+I687</f>
        <v>16810</v>
      </c>
      <c r="M687" s="85"/>
      <c r="N687" s="85"/>
      <c r="O687" s="85"/>
      <c r="P687" s="34">
        <f t="shared" ref="P687" si="1316">J687+M687</f>
        <v>0</v>
      </c>
      <c r="Q687" s="34">
        <f t="shared" ref="Q687" si="1317">K687+N687</f>
        <v>0</v>
      </c>
      <c r="R687" s="34">
        <f t="shared" ref="R687" si="1318">L687+O687</f>
        <v>16810</v>
      </c>
      <c r="S687" s="85"/>
      <c r="T687" s="85"/>
      <c r="U687" s="85"/>
      <c r="V687" s="34">
        <f t="shared" ref="V687" si="1319">P687+S687</f>
        <v>0</v>
      </c>
      <c r="W687" s="34">
        <f t="shared" ref="W687" si="1320">Q687+T687</f>
        <v>0</v>
      </c>
      <c r="X687" s="34">
        <f t="shared" ref="X687" si="1321">R687+U687</f>
        <v>16810</v>
      </c>
      <c r="Y687" s="85"/>
      <c r="Z687" s="85"/>
      <c r="AA687" s="85"/>
      <c r="AB687" s="34">
        <f t="shared" ref="AB687" si="1322">V687+Y687</f>
        <v>0</v>
      </c>
      <c r="AC687" s="34">
        <f t="shared" ref="AC687" si="1323">W687+Z687</f>
        <v>0</v>
      </c>
      <c r="AD687" s="34">
        <f t="shared" ref="AD687" si="1324">X687+AA687</f>
        <v>16810</v>
      </c>
      <c r="AE687" s="85"/>
      <c r="AF687" s="85"/>
      <c r="AG687" s="85"/>
      <c r="AH687" s="34">
        <f t="shared" ref="AH687" si="1325">AB687+AE687</f>
        <v>0</v>
      </c>
      <c r="AI687" s="34">
        <f t="shared" ref="AI687" si="1326">AC687+AF687</f>
        <v>0</v>
      </c>
      <c r="AJ687" s="34">
        <f t="shared" ref="AJ687" si="1327">AD687+AG687</f>
        <v>16810</v>
      </c>
      <c r="AK687" s="133"/>
      <c r="AL687" s="133"/>
      <c r="AM687" s="133"/>
      <c r="AN687" s="34">
        <f t="shared" ref="AN687" si="1328">AH687+AK687</f>
        <v>0</v>
      </c>
      <c r="AO687" s="34">
        <f t="shared" ref="AO687" si="1329">AI687+AL687</f>
        <v>0</v>
      </c>
      <c r="AP687" s="34">
        <f t="shared" ref="AP687" si="1330">AJ687+AM687</f>
        <v>16810</v>
      </c>
      <c r="AQ687" s="133"/>
      <c r="AR687" s="133"/>
      <c r="AS687" s="133"/>
      <c r="AT687" s="34">
        <f t="shared" ref="AT687" si="1331">AN687+AQ687</f>
        <v>0</v>
      </c>
      <c r="AU687" s="34">
        <f t="shared" ref="AU687" si="1332">AO687+AR687</f>
        <v>0</v>
      </c>
      <c r="AV687" s="34">
        <f t="shared" ref="AV687" si="1333">AP687+AS687</f>
        <v>16810</v>
      </c>
    </row>
    <row r="688" spans="1:48" s="5" customFormat="1" ht="20.25">
      <c r="A688" s="31" t="s">
        <v>40</v>
      </c>
      <c r="B688" s="32" t="s">
        <v>59</v>
      </c>
      <c r="C688" s="32" t="s">
        <v>48</v>
      </c>
      <c r="D688" s="43" t="s">
        <v>469</v>
      </c>
      <c r="E688" s="32"/>
      <c r="F688" s="34">
        <f t="shared" ref="F688:J689" si="1334">F689</f>
        <v>0</v>
      </c>
      <c r="G688" s="34">
        <f t="shared" si="1334"/>
        <v>90059</v>
      </c>
      <c r="H688" s="34">
        <f t="shared" si="1334"/>
        <v>0</v>
      </c>
      <c r="I688" s="34">
        <f t="shared" si="1334"/>
        <v>0</v>
      </c>
      <c r="J688" s="34">
        <f t="shared" si="1334"/>
        <v>0</v>
      </c>
      <c r="K688" s="34"/>
      <c r="L688" s="34">
        <f>L689</f>
        <v>90059</v>
      </c>
      <c r="M688" s="34">
        <f t="shared" ref="M688:AB689" si="1335">M689</f>
        <v>0</v>
      </c>
      <c r="N688" s="34">
        <f t="shared" si="1335"/>
        <v>0</v>
      </c>
      <c r="O688" s="34">
        <f t="shared" si="1335"/>
        <v>0</v>
      </c>
      <c r="P688" s="34">
        <f t="shared" si="1335"/>
        <v>0</v>
      </c>
      <c r="Q688" s="34">
        <f t="shared" si="1335"/>
        <v>0</v>
      </c>
      <c r="R688" s="34">
        <f t="shared" si="1335"/>
        <v>90059</v>
      </c>
      <c r="S688" s="34">
        <f t="shared" si="1335"/>
        <v>0</v>
      </c>
      <c r="T688" s="34">
        <f t="shared" si="1335"/>
        <v>0</v>
      </c>
      <c r="U688" s="34">
        <f t="shared" si="1335"/>
        <v>0</v>
      </c>
      <c r="V688" s="34">
        <f t="shared" si="1335"/>
        <v>0</v>
      </c>
      <c r="W688" s="34">
        <f t="shared" si="1335"/>
        <v>0</v>
      </c>
      <c r="X688" s="34">
        <f t="shared" si="1335"/>
        <v>90059</v>
      </c>
      <c r="Y688" s="34">
        <f t="shared" si="1335"/>
        <v>0</v>
      </c>
      <c r="Z688" s="34">
        <f t="shared" si="1335"/>
        <v>0</v>
      </c>
      <c r="AA688" s="34">
        <f t="shared" si="1335"/>
        <v>0</v>
      </c>
      <c r="AB688" s="34">
        <f t="shared" si="1335"/>
        <v>0</v>
      </c>
      <c r="AC688" s="34">
        <f t="shared" ref="Y688:AN689" si="1336">AC689</f>
        <v>0</v>
      </c>
      <c r="AD688" s="34">
        <f t="shared" si="1336"/>
        <v>90059</v>
      </c>
      <c r="AE688" s="34">
        <f t="shared" si="1336"/>
        <v>0</v>
      </c>
      <c r="AF688" s="34">
        <f t="shared" si="1336"/>
        <v>0</v>
      </c>
      <c r="AG688" s="34">
        <f t="shared" si="1336"/>
        <v>0</v>
      </c>
      <c r="AH688" s="34">
        <f t="shared" si="1336"/>
        <v>0</v>
      </c>
      <c r="AI688" s="34">
        <f t="shared" si="1336"/>
        <v>0</v>
      </c>
      <c r="AJ688" s="34">
        <f t="shared" si="1336"/>
        <v>90059</v>
      </c>
      <c r="AK688" s="108">
        <f t="shared" si="1336"/>
        <v>0</v>
      </c>
      <c r="AL688" s="108">
        <f t="shared" si="1336"/>
        <v>0</v>
      </c>
      <c r="AM688" s="108">
        <f t="shared" si="1336"/>
        <v>0</v>
      </c>
      <c r="AN688" s="34">
        <f t="shared" si="1336"/>
        <v>0</v>
      </c>
      <c r="AO688" s="34">
        <f t="shared" ref="AN688:AV689" si="1337">AO689</f>
        <v>0</v>
      </c>
      <c r="AP688" s="34">
        <f t="shared" si="1337"/>
        <v>90059</v>
      </c>
      <c r="AQ688" s="108">
        <f t="shared" si="1337"/>
        <v>0</v>
      </c>
      <c r="AR688" s="108">
        <f t="shared" si="1337"/>
        <v>0</v>
      </c>
      <c r="AS688" s="108">
        <f t="shared" si="1337"/>
        <v>0</v>
      </c>
      <c r="AT688" s="34">
        <f t="shared" si="1337"/>
        <v>0</v>
      </c>
      <c r="AU688" s="34">
        <f t="shared" si="1337"/>
        <v>0</v>
      </c>
      <c r="AV688" s="34">
        <f t="shared" si="1337"/>
        <v>90059</v>
      </c>
    </row>
    <row r="689" spans="1:48" s="5" customFormat="1" ht="50.25">
      <c r="A689" s="35" t="s">
        <v>82</v>
      </c>
      <c r="B689" s="32" t="s">
        <v>59</v>
      </c>
      <c r="C689" s="32" t="s">
        <v>48</v>
      </c>
      <c r="D689" s="43" t="s">
        <v>469</v>
      </c>
      <c r="E689" s="32" t="s">
        <v>83</v>
      </c>
      <c r="F689" s="34">
        <f t="shared" si="1334"/>
        <v>0</v>
      </c>
      <c r="G689" s="34">
        <f t="shared" si="1334"/>
        <v>90059</v>
      </c>
      <c r="H689" s="34">
        <f t="shared" si="1334"/>
        <v>0</v>
      </c>
      <c r="I689" s="34">
        <f t="shared" si="1334"/>
        <v>0</v>
      </c>
      <c r="J689" s="34">
        <f t="shared" si="1334"/>
        <v>0</v>
      </c>
      <c r="K689" s="34"/>
      <c r="L689" s="34">
        <f>L690</f>
        <v>90059</v>
      </c>
      <c r="M689" s="34">
        <f t="shared" si="1335"/>
        <v>0</v>
      </c>
      <c r="N689" s="34">
        <f t="shared" si="1335"/>
        <v>0</v>
      </c>
      <c r="O689" s="34">
        <f t="shared" si="1335"/>
        <v>0</v>
      </c>
      <c r="P689" s="34">
        <f t="shared" si="1335"/>
        <v>0</v>
      </c>
      <c r="Q689" s="34">
        <f t="shared" si="1335"/>
        <v>0</v>
      </c>
      <c r="R689" s="34">
        <f t="shared" si="1335"/>
        <v>90059</v>
      </c>
      <c r="S689" s="34">
        <f t="shared" si="1335"/>
        <v>0</v>
      </c>
      <c r="T689" s="34">
        <f t="shared" si="1335"/>
        <v>0</v>
      </c>
      <c r="U689" s="34">
        <f t="shared" si="1335"/>
        <v>0</v>
      </c>
      <c r="V689" s="34">
        <f t="shared" si="1335"/>
        <v>0</v>
      </c>
      <c r="W689" s="34">
        <f t="shared" si="1335"/>
        <v>0</v>
      </c>
      <c r="X689" s="34">
        <f t="shared" si="1335"/>
        <v>90059</v>
      </c>
      <c r="Y689" s="34">
        <f t="shared" si="1336"/>
        <v>0</v>
      </c>
      <c r="Z689" s="34">
        <f t="shared" si="1336"/>
        <v>0</v>
      </c>
      <c r="AA689" s="34">
        <f t="shared" si="1336"/>
        <v>0</v>
      </c>
      <c r="AB689" s="34">
        <f t="shared" si="1336"/>
        <v>0</v>
      </c>
      <c r="AC689" s="34">
        <f t="shared" si="1336"/>
        <v>0</v>
      </c>
      <c r="AD689" s="34">
        <f t="shared" si="1336"/>
        <v>90059</v>
      </c>
      <c r="AE689" s="34">
        <f t="shared" si="1336"/>
        <v>0</v>
      </c>
      <c r="AF689" s="34">
        <f t="shared" si="1336"/>
        <v>0</v>
      </c>
      <c r="AG689" s="34">
        <f t="shared" si="1336"/>
        <v>0</v>
      </c>
      <c r="AH689" s="34">
        <f t="shared" si="1336"/>
        <v>0</v>
      </c>
      <c r="AI689" s="34">
        <f t="shared" si="1336"/>
        <v>0</v>
      </c>
      <c r="AJ689" s="34">
        <f t="shared" si="1336"/>
        <v>90059</v>
      </c>
      <c r="AK689" s="108">
        <f t="shared" si="1336"/>
        <v>0</v>
      </c>
      <c r="AL689" s="108">
        <f t="shared" si="1336"/>
        <v>0</v>
      </c>
      <c r="AM689" s="108">
        <f t="shared" si="1336"/>
        <v>0</v>
      </c>
      <c r="AN689" s="34">
        <f t="shared" si="1337"/>
        <v>0</v>
      </c>
      <c r="AO689" s="34">
        <f t="shared" si="1337"/>
        <v>0</v>
      </c>
      <c r="AP689" s="34">
        <f t="shared" si="1337"/>
        <v>90059</v>
      </c>
      <c r="AQ689" s="108">
        <f t="shared" si="1337"/>
        <v>0</v>
      </c>
      <c r="AR689" s="108">
        <f t="shared" si="1337"/>
        <v>0</v>
      </c>
      <c r="AS689" s="108">
        <f t="shared" si="1337"/>
        <v>0</v>
      </c>
      <c r="AT689" s="34">
        <f t="shared" si="1337"/>
        <v>0</v>
      </c>
      <c r="AU689" s="34">
        <f t="shared" si="1337"/>
        <v>0</v>
      </c>
      <c r="AV689" s="34">
        <f t="shared" si="1337"/>
        <v>90059</v>
      </c>
    </row>
    <row r="690" spans="1:48" s="5" customFormat="1" ht="20.25">
      <c r="A690" s="31" t="s">
        <v>184</v>
      </c>
      <c r="B690" s="32" t="s">
        <v>59</v>
      </c>
      <c r="C690" s="32" t="s">
        <v>48</v>
      </c>
      <c r="D690" s="43" t="s">
        <v>469</v>
      </c>
      <c r="E690" s="32" t="s">
        <v>183</v>
      </c>
      <c r="F690" s="34"/>
      <c r="G690" s="34">
        <f>86439+3620</f>
        <v>90059</v>
      </c>
      <c r="H690" s="34"/>
      <c r="I690" s="34"/>
      <c r="J690" s="34">
        <f>F690+H690</f>
        <v>0</v>
      </c>
      <c r="K690" s="34"/>
      <c r="L690" s="34">
        <f>G690+I690</f>
        <v>90059</v>
      </c>
      <c r="M690" s="85"/>
      <c r="N690" s="85"/>
      <c r="O690" s="85"/>
      <c r="P690" s="34">
        <f t="shared" ref="P690" si="1338">J690+M690</f>
        <v>0</v>
      </c>
      <c r="Q690" s="34">
        <f t="shared" ref="Q690" si="1339">K690+N690</f>
        <v>0</v>
      </c>
      <c r="R690" s="34">
        <f t="shared" ref="R690" si="1340">L690+O690</f>
        <v>90059</v>
      </c>
      <c r="S690" s="85"/>
      <c r="T690" s="85"/>
      <c r="U690" s="85"/>
      <c r="V690" s="34">
        <f t="shared" ref="V690" si="1341">P690+S690</f>
        <v>0</v>
      </c>
      <c r="W690" s="34">
        <f t="shared" ref="W690" si="1342">Q690+T690</f>
        <v>0</v>
      </c>
      <c r="X690" s="34">
        <f t="shared" ref="X690" si="1343">R690+U690</f>
        <v>90059</v>
      </c>
      <c r="Y690" s="85"/>
      <c r="Z690" s="85"/>
      <c r="AA690" s="85"/>
      <c r="AB690" s="34">
        <f t="shared" ref="AB690" si="1344">V690+Y690</f>
        <v>0</v>
      </c>
      <c r="AC690" s="34">
        <f t="shared" ref="AC690" si="1345">W690+Z690</f>
        <v>0</v>
      </c>
      <c r="AD690" s="34">
        <f t="shared" ref="AD690" si="1346">X690+AA690</f>
        <v>90059</v>
      </c>
      <c r="AE690" s="85"/>
      <c r="AF690" s="85"/>
      <c r="AG690" s="85"/>
      <c r="AH690" s="34">
        <f t="shared" ref="AH690" si="1347">AB690+AE690</f>
        <v>0</v>
      </c>
      <c r="AI690" s="34">
        <f t="shared" ref="AI690" si="1348">AC690+AF690</f>
        <v>0</v>
      </c>
      <c r="AJ690" s="34">
        <f t="shared" ref="AJ690" si="1349">AD690+AG690</f>
        <v>90059</v>
      </c>
      <c r="AK690" s="133"/>
      <c r="AL690" s="133"/>
      <c r="AM690" s="133"/>
      <c r="AN690" s="34">
        <f t="shared" ref="AN690" si="1350">AH690+AK690</f>
        <v>0</v>
      </c>
      <c r="AO690" s="34">
        <f t="shared" ref="AO690" si="1351">AI690+AL690</f>
        <v>0</v>
      </c>
      <c r="AP690" s="34">
        <f t="shared" ref="AP690" si="1352">AJ690+AM690</f>
        <v>90059</v>
      </c>
      <c r="AQ690" s="133"/>
      <c r="AR690" s="133"/>
      <c r="AS690" s="133"/>
      <c r="AT690" s="34">
        <f t="shared" ref="AT690" si="1353">AN690+AQ690</f>
        <v>0</v>
      </c>
      <c r="AU690" s="34">
        <f t="shared" ref="AU690" si="1354">AO690+AR690</f>
        <v>0</v>
      </c>
      <c r="AV690" s="34">
        <f t="shared" ref="AV690" si="1355">AP690+AS690</f>
        <v>90059</v>
      </c>
    </row>
    <row r="691" spans="1:48" s="5" customFormat="1" ht="33.75">
      <c r="A691" s="31" t="s">
        <v>92</v>
      </c>
      <c r="B691" s="32" t="s">
        <v>59</v>
      </c>
      <c r="C691" s="32" t="s">
        <v>48</v>
      </c>
      <c r="D691" s="43" t="s">
        <v>470</v>
      </c>
      <c r="E691" s="32"/>
      <c r="F691" s="34">
        <f>F692</f>
        <v>0</v>
      </c>
      <c r="G691" s="34">
        <f>G692</f>
        <v>78614</v>
      </c>
      <c r="H691" s="34">
        <f>H692</f>
        <v>0</v>
      </c>
      <c r="I691" s="34">
        <f>I692</f>
        <v>0</v>
      </c>
      <c r="J691" s="34">
        <f>J692</f>
        <v>0</v>
      </c>
      <c r="K691" s="34"/>
      <c r="L691" s="34">
        <f>L692</f>
        <v>78614</v>
      </c>
      <c r="M691" s="34">
        <f t="shared" ref="M691:AV691" si="1356">M692</f>
        <v>0</v>
      </c>
      <c r="N691" s="34">
        <f t="shared" si="1356"/>
        <v>0</v>
      </c>
      <c r="O691" s="34">
        <f t="shared" si="1356"/>
        <v>0</v>
      </c>
      <c r="P691" s="34">
        <f t="shared" si="1356"/>
        <v>0</v>
      </c>
      <c r="Q691" s="34">
        <f t="shared" si="1356"/>
        <v>0</v>
      </c>
      <c r="R691" s="34">
        <f t="shared" si="1356"/>
        <v>78614</v>
      </c>
      <c r="S691" s="34">
        <f t="shared" si="1356"/>
        <v>0</v>
      </c>
      <c r="T691" s="34">
        <f t="shared" si="1356"/>
        <v>0</v>
      </c>
      <c r="U691" s="34">
        <f t="shared" si="1356"/>
        <v>0</v>
      </c>
      <c r="V691" s="34">
        <f t="shared" si="1356"/>
        <v>0</v>
      </c>
      <c r="W691" s="34">
        <f t="shared" si="1356"/>
        <v>0</v>
      </c>
      <c r="X691" s="34">
        <f t="shared" si="1356"/>
        <v>78614</v>
      </c>
      <c r="Y691" s="34">
        <f t="shared" si="1356"/>
        <v>0</v>
      </c>
      <c r="Z691" s="34">
        <f t="shared" si="1356"/>
        <v>0</v>
      </c>
      <c r="AA691" s="34">
        <f t="shared" si="1356"/>
        <v>0</v>
      </c>
      <c r="AB691" s="34">
        <f t="shared" si="1356"/>
        <v>0</v>
      </c>
      <c r="AC691" s="34">
        <f t="shared" si="1356"/>
        <v>0</v>
      </c>
      <c r="AD691" s="34">
        <f t="shared" si="1356"/>
        <v>78614</v>
      </c>
      <c r="AE691" s="34">
        <f t="shared" si="1356"/>
        <v>0</v>
      </c>
      <c r="AF691" s="34">
        <f t="shared" si="1356"/>
        <v>0</v>
      </c>
      <c r="AG691" s="34">
        <f t="shared" si="1356"/>
        <v>0</v>
      </c>
      <c r="AH691" s="34">
        <f t="shared" si="1356"/>
        <v>0</v>
      </c>
      <c r="AI691" s="34">
        <f t="shared" si="1356"/>
        <v>0</v>
      </c>
      <c r="AJ691" s="34">
        <f t="shared" si="1356"/>
        <v>78614</v>
      </c>
      <c r="AK691" s="108">
        <f t="shared" si="1356"/>
        <v>0</v>
      </c>
      <c r="AL691" s="108">
        <f t="shared" si="1356"/>
        <v>0</v>
      </c>
      <c r="AM691" s="108">
        <f t="shared" si="1356"/>
        <v>0</v>
      </c>
      <c r="AN691" s="34">
        <f t="shared" si="1356"/>
        <v>0</v>
      </c>
      <c r="AO691" s="34">
        <f t="shared" si="1356"/>
        <v>0</v>
      </c>
      <c r="AP691" s="34">
        <f t="shared" si="1356"/>
        <v>78614</v>
      </c>
      <c r="AQ691" s="108">
        <f t="shared" si="1356"/>
        <v>0</v>
      </c>
      <c r="AR691" s="108">
        <f t="shared" si="1356"/>
        <v>0</v>
      </c>
      <c r="AS691" s="108">
        <f t="shared" si="1356"/>
        <v>0</v>
      </c>
      <c r="AT691" s="34">
        <f t="shared" si="1356"/>
        <v>0</v>
      </c>
      <c r="AU691" s="34">
        <f t="shared" si="1356"/>
        <v>0</v>
      </c>
      <c r="AV691" s="34">
        <f t="shared" si="1356"/>
        <v>78614</v>
      </c>
    </row>
    <row r="692" spans="1:48" s="5" customFormat="1" ht="50.25">
      <c r="A692" s="35" t="s">
        <v>82</v>
      </c>
      <c r="B692" s="32" t="s">
        <v>59</v>
      </c>
      <c r="C692" s="32" t="s">
        <v>48</v>
      </c>
      <c r="D692" s="43" t="s">
        <v>470</v>
      </c>
      <c r="E692" s="32" t="s">
        <v>83</v>
      </c>
      <c r="F692" s="34">
        <f>F693+F694</f>
        <v>0</v>
      </c>
      <c r="G692" s="34">
        <f>G693+G694</f>
        <v>78614</v>
      </c>
      <c r="H692" s="34">
        <f>H693+H694</f>
        <v>0</v>
      </c>
      <c r="I692" s="34">
        <f>I693+I694</f>
        <v>0</v>
      </c>
      <c r="J692" s="34">
        <f>J693+J694</f>
        <v>0</v>
      </c>
      <c r="K692" s="34"/>
      <c r="L692" s="34">
        <f>L693+L694</f>
        <v>78614</v>
      </c>
      <c r="M692" s="34">
        <f t="shared" ref="M692:R692" si="1357">M693+M694</f>
        <v>0</v>
      </c>
      <c r="N692" s="34">
        <f t="shared" si="1357"/>
        <v>0</v>
      </c>
      <c r="O692" s="34">
        <f t="shared" si="1357"/>
        <v>0</v>
      </c>
      <c r="P692" s="34">
        <f t="shared" si="1357"/>
        <v>0</v>
      </c>
      <c r="Q692" s="34">
        <f t="shared" si="1357"/>
        <v>0</v>
      </c>
      <c r="R692" s="34">
        <f t="shared" si="1357"/>
        <v>78614</v>
      </c>
      <c r="S692" s="34">
        <f t="shared" ref="S692:X692" si="1358">S693+S694</f>
        <v>0</v>
      </c>
      <c r="T692" s="34">
        <f t="shared" si="1358"/>
        <v>0</v>
      </c>
      <c r="U692" s="34">
        <f t="shared" si="1358"/>
        <v>0</v>
      </c>
      <c r="V692" s="34">
        <f t="shared" si="1358"/>
        <v>0</v>
      </c>
      <c r="W692" s="34">
        <f t="shared" si="1358"/>
        <v>0</v>
      </c>
      <c r="X692" s="34">
        <f t="shared" si="1358"/>
        <v>78614</v>
      </c>
      <c r="Y692" s="34">
        <f t="shared" ref="Y692:AD692" si="1359">Y693+Y694</f>
        <v>0</v>
      </c>
      <c r="Z692" s="34">
        <f t="shared" si="1359"/>
        <v>0</v>
      </c>
      <c r="AA692" s="34">
        <f t="shared" si="1359"/>
        <v>0</v>
      </c>
      <c r="AB692" s="34">
        <f t="shared" si="1359"/>
        <v>0</v>
      </c>
      <c r="AC692" s="34">
        <f t="shared" si="1359"/>
        <v>0</v>
      </c>
      <c r="AD692" s="34">
        <f t="shared" si="1359"/>
        <v>78614</v>
      </c>
      <c r="AE692" s="34">
        <f t="shared" ref="AE692:AJ692" si="1360">AE693+AE694</f>
        <v>0</v>
      </c>
      <c r="AF692" s="34">
        <f t="shared" si="1360"/>
        <v>0</v>
      </c>
      <c r="AG692" s="34">
        <f t="shared" si="1360"/>
        <v>0</v>
      </c>
      <c r="AH692" s="34">
        <f t="shared" si="1360"/>
        <v>0</v>
      </c>
      <c r="AI692" s="34">
        <f t="shared" si="1360"/>
        <v>0</v>
      </c>
      <c r="AJ692" s="34">
        <f t="shared" si="1360"/>
        <v>78614</v>
      </c>
      <c r="AK692" s="108">
        <f t="shared" ref="AK692:AP692" si="1361">AK693+AK694</f>
        <v>0</v>
      </c>
      <c r="AL692" s="108">
        <f t="shared" si="1361"/>
        <v>0</v>
      </c>
      <c r="AM692" s="108">
        <f t="shared" si="1361"/>
        <v>0</v>
      </c>
      <c r="AN692" s="34">
        <f t="shared" si="1361"/>
        <v>0</v>
      </c>
      <c r="AO692" s="34">
        <f t="shared" si="1361"/>
        <v>0</v>
      </c>
      <c r="AP692" s="34">
        <f t="shared" si="1361"/>
        <v>78614</v>
      </c>
      <c r="AQ692" s="108">
        <f t="shared" ref="AQ692:AV692" si="1362">AQ693+AQ694</f>
        <v>0</v>
      </c>
      <c r="AR692" s="108">
        <f t="shared" si="1362"/>
        <v>0</v>
      </c>
      <c r="AS692" s="108">
        <f t="shared" si="1362"/>
        <v>0</v>
      </c>
      <c r="AT692" s="34">
        <f t="shared" si="1362"/>
        <v>0</v>
      </c>
      <c r="AU692" s="34">
        <f t="shared" si="1362"/>
        <v>0</v>
      </c>
      <c r="AV692" s="34">
        <f t="shared" si="1362"/>
        <v>78614</v>
      </c>
    </row>
    <row r="693" spans="1:48" s="5" customFormat="1" ht="20.25">
      <c r="A693" s="31" t="s">
        <v>184</v>
      </c>
      <c r="B693" s="32" t="s">
        <v>59</v>
      </c>
      <c r="C693" s="32" t="s">
        <v>48</v>
      </c>
      <c r="D693" s="43" t="s">
        <v>470</v>
      </c>
      <c r="E693" s="32" t="s">
        <v>183</v>
      </c>
      <c r="F693" s="34"/>
      <c r="G693" s="34">
        <f>45062+4585</f>
        <v>49647</v>
      </c>
      <c r="H693" s="34"/>
      <c r="I693" s="34"/>
      <c r="J693" s="34">
        <f t="shared" ref="J693:J694" si="1363">F693+H693</f>
        <v>0</v>
      </c>
      <c r="K693" s="34"/>
      <c r="L693" s="34">
        <f t="shared" ref="L693:L694" si="1364">G693+I693</f>
        <v>49647</v>
      </c>
      <c r="M693" s="85"/>
      <c r="N693" s="85"/>
      <c r="O693" s="85"/>
      <c r="P693" s="34">
        <f t="shared" ref="P693:P694" si="1365">J693+M693</f>
        <v>0</v>
      </c>
      <c r="Q693" s="34">
        <f t="shared" ref="Q693:Q694" si="1366">K693+N693</f>
        <v>0</v>
      </c>
      <c r="R693" s="34">
        <f t="shared" ref="R693:R694" si="1367">L693+O693</f>
        <v>49647</v>
      </c>
      <c r="S693" s="85"/>
      <c r="T693" s="85"/>
      <c r="U693" s="85"/>
      <c r="V693" s="34">
        <f t="shared" ref="V693:V694" si="1368">P693+S693</f>
        <v>0</v>
      </c>
      <c r="W693" s="34">
        <f t="shared" ref="W693:W694" si="1369">Q693+T693</f>
        <v>0</v>
      </c>
      <c r="X693" s="34">
        <f t="shared" ref="X693:X694" si="1370">R693+U693</f>
        <v>49647</v>
      </c>
      <c r="Y693" s="85"/>
      <c r="Z693" s="85"/>
      <c r="AA693" s="85"/>
      <c r="AB693" s="34">
        <f t="shared" ref="AB693:AB694" si="1371">V693+Y693</f>
        <v>0</v>
      </c>
      <c r="AC693" s="34">
        <f t="shared" ref="AC693:AC694" si="1372">W693+Z693</f>
        <v>0</v>
      </c>
      <c r="AD693" s="34">
        <f t="shared" ref="AD693:AD694" si="1373">X693+AA693</f>
        <v>49647</v>
      </c>
      <c r="AE693" s="85"/>
      <c r="AF693" s="85"/>
      <c r="AG693" s="85"/>
      <c r="AH693" s="34">
        <f t="shared" ref="AH693:AH694" si="1374">AB693+AE693</f>
        <v>0</v>
      </c>
      <c r="AI693" s="34">
        <f t="shared" ref="AI693:AI694" si="1375">AC693+AF693</f>
        <v>0</v>
      </c>
      <c r="AJ693" s="34">
        <f t="shared" ref="AJ693:AJ694" si="1376">AD693+AG693</f>
        <v>49647</v>
      </c>
      <c r="AK693" s="133"/>
      <c r="AL693" s="133"/>
      <c r="AM693" s="133"/>
      <c r="AN693" s="34">
        <f t="shared" ref="AN693:AN694" si="1377">AH693+AK693</f>
        <v>0</v>
      </c>
      <c r="AO693" s="34">
        <f t="shared" ref="AO693:AO694" si="1378">AI693+AL693</f>
        <v>0</v>
      </c>
      <c r="AP693" s="34">
        <f t="shared" ref="AP693:AP694" si="1379">AJ693+AM693</f>
        <v>49647</v>
      </c>
      <c r="AQ693" s="133"/>
      <c r="AR693" s="133"/>
      <c r="AS693" s="133"/>
      <c r="AT693" s="34">
        <f t="shared" ref="AT693:AT694" si="1380">AN693+AQ693</f>
        <v>0</v>
      </c>
      <c r="AU693" s="34">
        <f t="shared" ref="AU693:AU694" si="1381">AO693+AR693</f>
        <v>0</v>
      </c>
      <c r="AV693" s="34">
        <f t="shared" ref="AV693:AV694" si="1382">AP693+AS693</f>
        <v>49647</v>
      </c>
    </row>
    <row r="694" spans="1:48" s="5" customFormat="1" ht="20.25">
      <c r="A694" s="31" t="s">
        <v>194</v>
      </c>
      <c r="B694" s="32" t="s">
        <v>59</v>
      </c>
      <c r="C694" s="32" t="s">
        <v>48</v>
      </c>
      <c r="D694" s="43" t="s">
        <v>470</v>
      </c>
      <c r="E694" s="32" t="s">
        <v>193</v>
      </c>
      <c r="F694" s="34"/>
      <c r="G694" s="34">
        <f>26127+2840</f>
        <v>28967</v>
      </c>
      <c r="H694" s="34"/>
      <c r="I694" s="34"/>
      <c r="J694" s="34">
        <f t="shared" si="1363"/>
        <v>0</v>
      </c>
      <c r="K694" s="34"/>
      <c r="L694" s="34">
        <f t="shared" si="1364"/>
        <v>28967</v>
      </c>
      <c r="M694" s="85"/>
      <c r="N694" s="85"/>
      <c r="O694" s="85"/>
      <c r="P694" s="34">
        <f t="shared" si="1365"/>
        <v>0</v>
      </c>
      <c r="Q694" s="34">
        <f t="shared" si="1366"/>
        <v>0</v>
      </c>
      <c r="R694" s="34">
        <f t="shared" si="1367"/>
        <v>28967</v>
      </c>
      <c r="S694" s="85"/>
      <c r="T694" s="85"/>
      <c r="U694" s="85"/>
      <c r="V694" s="34">
        <f t="shared" si="1368"/>
        <v>0</v>
      </c>
      <c r="W694" s="34">
        <f t="shared" si="1369"/>
        <v>0</v>
      </c>
      <c r="X694" s="34">
        <f t="shared" si="1370"/>
        <v>28967</v>
      </c>
      <c r="Y694" s="85"/>
      <c r="Z694" s="85"/>
      <c r="AA694" s="85"/>
      <c r="AB694" s="34">
        <f t="shared" si="1371"/>
        <v>0</v>
      </c>
      <c r="AC694" s="34">
        <f t="shared" si="1372"/>
        <v>0</v>
      </c>
      <c r="AD694" s="34">
        <f t="shared" si="1373"/>
        <v>28967</v>
      </c>
      <c r="AE694" s="85"/>
      <c r="AF694" s="85"/>
      <c r="AG694" s="85"/>
      <c r="AH694" s="34">
        <f t="shared" si="1374"/>
        <v>0</v>
      </c>
      <c r="AI694" s="34">
        <f t="shared" si="1375"/>
        <v>0</v>
      </c>
      <c r="AJ694" s="34">
        <f t="shared" si="1376"/>
        <v>28967</v>
      </c>
      <c r="AK694" s="133"/>
      <c r="AL694" s="133"/>
      <c r="AM694" s="133"/>
      <c r="AN694" s="34">
        <f t="shared" si="1377"/>
        <v>0</v>
      </c>
      <c r="AO694" s="34">
        <f t="shared" si="1378"/>
        <v>0</v>
      </c>
      <c r="AP694" s="34">
        <f t="shared" si="1379"/>
        <v>28967</v>
      </c>
      <c r="AQ694" s="133"/>
      <c r="AR694" s="133"/>
      <c r="AS694" s="133"/>
      <c r="AT694" s="34">
        <f t="shared" si="1380"/>
        <v>0</v>
      </c>
      <c r="AU694" s="34">
        <f t="shared" si="1381"/>
        <v>0</v>
      </c>
      <c r="AV694" s="34">
        <f t="shared" si="1382"/>
        <v>28967</v>
      </c>
    </row>
    <row r="695" spans="1:48" s="5" customFormat="1" ht="20.25">
      <c r="A695" s="35" t="s">
        <v>77</v>
      </c>
      <c r="B695" s="32" t="s">
        <v>59</v>
      </c>
      <c r="C695" s="32" t="s">
        <v>48</v>
      </c>
      <c r="D695" s="43" t="s">
        <v>249</v>
      </c>
      <c r="E695" s="32"/>
      <c r="F695" s="34">
        <f>F696+F700+F703+F706</f>
        <v>0</v>
      </c>
      <c r="G695" s="34">
        <f>G696+G700+G703+G706</f>
        <v>5558</v>
      </c>
      <c r="H695" s="34">
        <f>H696+H700+H703+H706</f>
        <v>0</v>
      </c>
      <c r="I695" s="34">
        <f>I696+I700+I703+I706</f>
        <v>0</v>
      </c>
      <c r="J695" s="34">
        <f>J696+J700+J703+J706</f>
        <v>0</v>
      </c>
      <c r="K695" s="34"/>
      <c r="L695" s="34">
        <f>L696+L700+L703+L706</f>
        <v>5558</v>
      </c>
      <c r="M695" s="34">
        <f t="shared" ref="M695:R695" si="1383">M696+M700+M703+M706</f>
        <v>0</v>
      </c>
      <c r="N695" s="34">
        <f t="shared" si="1383"/>
        <v>0</v>
      </c>
      <c r="O695" s="34">
        <f t="shared" si="1383"/>
        <v>0</v>
      </c>
      <c r="P695" s="34">
        <f t="shared" si="1383"/>
        <v>0</v>
      </c>
      <c r="Q695" s="34">
        <f t="shared" si="1383"/>
        <v>0</v>
      </c>
      <c r="R695" s="34">
        <f t="shared" si="1383"/>
        <v>5558</v>
      </c>
      <c r="S695" s="34">
        <f t="shared" ref="S695:X695" si="1384">S696+S700+S703+S706</f>
        <v>0</v>
      </c>
      <c r="T695" s="34">
        <f t="shared" si="1384"/>
        <v>0</v>
      </c>
      <c r="U695" s="34">
        <f t="shared" si="1384"/>
        <v>0</v>
      </c>
      <c r="V695" s="34">
        <f t="shared" si="1384"/>
        <v>0</v>
      </c>
      <c r="W695" s="34">
        <f t="shared" si="1384"/>
        <v>0</v>
      </c>
      <c r="X695" s="34">
        <f t="shared" si="1384"/>
        <v>5558</v>
      </c>
      <c r="Y695" s="34">
        <f t="shared" ref="Y695:AD695" si="1385">Y696+Y700+Y703+Y706</f>
        <v>0</v>
      </c>
      <c r="Z695" s="34">
        <f t="shared" si="1385"/>
        <v>0</v>
      </c>
      <c r="AA695" s="34">
        <f t="shared" si="1385"/>
        <v>0</v>
      </c>
      <c r="AB695" s="34">
        <f t="shared" si="1385"/>
        <v>0</v>
      </c>
      <c r="AC695" s="34">
        <f t="shared" si="1385"/>
        <v>0</v>
      </c>
      <c r="AD695" s="34">
        <f t="shared" si="1385"/>
        <v>5558</v>
      </c>
      <c r="AE695" s="34">
        <f t="shared" ref="AE695:AJ695" si="1386">AE696+AE700+AE703+AE706</f>
        <v>0</v>
      </c>
      <c r="AF695" s="34">
        <f t="shared" si="1386"/>
        <v>0</v>
      </c>
      <c r="AG695" s="34">
        <f t="shared" si="1386"/>
        <v>0</v>
      </c>
      <c r="AH695" s="34">
        <f t="shared" si="1386"/>
        <v>0</v>
      </c>
      <c r="AI695" s="34">
        <f t="shared" si="1386"/>
        <v>0</v>
      </c>
      <c r="AJ695" s="34">
        <f t="shared" si="1386"/>
        <v>5558</v>
      </c>
      <c r="AK695" s="108">
        <f t="shared" ref="AK695:AP695" si="1387">AK696+AK700+AK703+AK706</f>
        <v>0</v>
      </c>
      <c r="AL695" s="108">
        <f t="shared" si="1387"/>
        <v>0</v>
      </c>
      <c r="AM695" s="108">
        <f t="shared" si="1387"/>
        <v>0</v>
      </c>
      <c r="AN695" s="34">
        <f t="shared" si="1387"/>
        <v>0</v>
      </c>
      <c r="AO695" s="34">
        <f t="shared" si="1387"/>
        <v>0</v>
      </c>
      <c r="AP695" s="34">
        <f t="shared" si="1387"/>
        <v>5558</v>
      </c>
      <c r="AQ695" s="108">
        <f t="shared" ref="AQ695:AV695" si="1388">AQ696+AQ700+AQ703+AQ706</f>
        <v>0</v>
      </c>
      <c r="AR695" s="108">
        <f t="shared" si="1388"/>
        <v>0</v>
      </c>
      <c r="AS695" s="108">
        <f t="shared" si="1388"/>
        <v>0</v>
      </c>
      <c r="AT695" s="34">
        <f t="shared" si="1388"/>
        <v>0</v>
      </c>
      <c r="AU695" s="34">
        <f t="shared" si="1388"/>
        <v>0</v>
      </c>
      <c r="AV695" s="34">
        <f t="shared" si="1388"/>
        <v>5558</v>
      </c>
    </row>
    <row r="696" spans="1:48" s="5" customFormat="1" ht="20.25">
      <c r="A696" s="31" t="s">
        <v>93</v>
      </c>
      <c r="B696" s="32" t="s">
        <v>59</v>
      </c>
      <c r="C696" s="32" t="s">
        <v>48</v>
      </c>
      <c r="D696" s="43" t="s">
        <v>471</v>
      </c>
      <c r="E696" s="32"/>
      <c r="F696" s="34">
        <f>F697</f>
        <v>0</v>
      </c>
      <c r="G696" s="34">
        <f>G697</f>
        <v>4426</v>
      </c>
      <c r="H696" s="34">
        <f>H697</f>
        <v>0</v>
      </c>
      <c r="I696" s="34">
        <f>I697</f>
        <v>0</v>
      </c>
      <c r="J696" s="34">
        <f>J697</f>
        <v>0</v>
      </c>
      <c r="K696" s="34"/>
      <c r="L696" s="34">
        <f>L697</f>
        <v>4426</v>
      </c>
      <c r="M696" s="34">
        <f t="shared" ref="M696:AV696" si="1389">M697</f>
        <v>0</v>
      </c>
      <c r="N696" s="34">
        <f t="shared" si="1389"/>
        <v>0</v>
      </c>
      <c r="O696" s="34">
        <f t="shared" si="1389"/>
        <v>0</v>
      </c>
      <c r="P696" s="34">
        <f t="shared" si="1389"/>
        <v>0</v>
      </c>
      <c r="Q696" s="34">
        <f t="shared" si="1389"/>
        <v>0</v>
      </c>
      <c r="R696" s="34">
        <f t="shared" si="1389"/>
        <v>4426</v>
      </c>
      <c r="S696" s="34">
        <f t="shared" si="1389"/>
        <v>0</v>
      </c>
      <c r="T696" s="34">
        <f t="shared" si="1389"/>
        <v>0</v>
      </c>
      <c r="U696" s="34">
        <f t="shared" si="1389"/>
        <v>0</v>
      </c>
      <c r="V696" s="34">
        <f t="shared" si="1389"/>
        <v>0</v>
      </c>
      <c r="W696" s="34">
        <f t="shared" si="1389"/>
        <v>0</v>
      </c>
      <c r="X696" s="34">
        <f t="shared" si="1389"/>
        <v>4426</v>
      </c>
      <c r="Y696" s="34">
        <f t="shared" si="1389"/>
        <v>0</v>
      </c>
      <c r="Z696" s="34">
        <f t="shared" si="1389"/>
        <v>0</v>
      </c>
      <c r="AA696" s="34">
        <f t="shared" si="1389"/>
        <v>0</v>
      </c>
      <c r="AB696" s="34">
        <f t="shared" si="1389"/>
        <v>0</v>
      </c>
      <c r="AC696" s="34">
        <f t="shared" si="1389"/>
        <v>0</v>
      </c>
      <c r="AD696" s="34">
        <f t="shared" si="1389"/>
        <v>4426</v>
      </c>
      <c r="AE696" s="34">
        <f t="shared" si="1389"/>
        <v>0</v>
      </c>
      <c r="AF696" s="34">
        <f t="shared" si="1389"/>
        <v>0</v>
      </c>
      <c r="AG696" s="34">
        <f t="shared" si="1389"/>
        <v>0</v>
      </c>
      <c r="AH696" s="34">
        <f t="shared" si="1389"/>
        <v>0</v>
      </c>
      <c r="AI696" s="34">
        <f t="shared" si="1389"/>
        <v>0</v>
      </c>
      <c r="AJ696" s="34">
        <f t="shared" si="1389"/>
        <v>4426</v>
      </c>
      <c r="AK696" s="108">
        <f t="shared" si="1389"/>
        <v>0</v>
      </c>
      <c r="AL696" s="108">
        <f t="shared" si="1389"/>
        <v>0</v>
      </c>
      <c r="AM696" s="108">
        <f t="shared" si="1389"/>
        <v>0</v>
      </c>
      <c r="AN696" s="34">
        <f t="shared" si="1389"/>
        <v>0</v>
      </c>
      <c r="AO696" s="34">
        <f t="shared" si="1389"/>
        <v>0</v>
      </c>
      <c r="AP696" s="34">
        <f t="shared" si="1389"/>
        <v>4426</v>
      </c>
      <c r="AQ696" s="108">
        <f t="shared" si="1389"/>
        <v>0</v>
      </c>
      <c r="AR696" s="108">
        <f t="shared" si="1389"/>
        <v>0</v>
      </c>
      <c r="AS696" s="108">
        <f t="shared" si="1389"/>
        <v>0</v>
      </c>
      <c r="AT696" s="34">
        <f t="shared" si="1389"/>
        <v>0</v>
      </c>
      <c r="AU696" s="34">
        <f t="shared" si="1389"/>
        <v>0</v>
      </c>
      <c r="AV696" s="34">
        <f t="shared" si="1389"/>
        <v>4426</v>
      </c>
    </row>
    <row r="697" spans="1:48" s="5" customFormat="1" ht="50.25">
      <c r="A697" s="35" t="s">
        <v>82</v>
      </c>
      <c r="B697" s="32" t="s">
        <v>59</v>
      </c>
      <c r="C697" s="32" t="s">
        <v>48</v>
      </c>
      <c r="D697" s="43" t="s">
        <v>471</v>
      </c>
      <c r="E697" s="32" t="s">
        <v>83</v>
      </c>
      <c r="F697" s="34">
        <f>F698+F699</f>
        <v>0</v>
      </c>
      <c r="G697" s="34">
        <f>G698+G699</f>
        <v>4426</v>
      </c>
      <c r="H697" s="34">
        <f>H698+H699</f>
        <v>0</v>
      </c>
      <c r="I697" s="34">
        <f>I698+I699</f>
        <v>0</v>
      </c>
      <c r="J697" s="34">
        <f>J698+J699</f>
        <v>0</v>
      </c>
      <c r="K697" s="34"/>
      <c r="L697" s="34">
        <f>L698+L699</f>
        <v>4426</v>
      </c>
      <c r="M697" s="34">
        <f t="shared" ref="M697:R697" si="1390">M698+M699</f>
        <v>0</v>
      </c>
      <c r="N697" s="34">
        <f t="shared" si="1390"/>
        <v>0</v>
      </c>
      <c r="O697" s="34">
        <f t="shared" si="1390"/>
        <v>0</v>
      </c>
      <c r="P697" s="34">
        <f t="shared" si="1390"/>
        <v>0</v>
      </c>
      <c r="Q697" s="34">
        <f t="shared" si="1390"/>
        <v>0</v>
      </c>
      <c r="R697" s="34">
        <f t="shared" si="1390"/>
        <v>4426</v>
      </c>
      <c r="S697" s="34">
        <f t="shared" ref="S697:X697" si="1391">S698+S699</f>
        <v>0</v>
      </c>
      <c r="T697" s="34">
        <f t="shared" si="1391"/>
        <v>0</v>
      </c>
      <c r="U697" s="34">
        <f t="shared" si="1391"/>
        <v>0</v>
      </c>
      <c r="V697" s="34">
        <f t="shared" si="1391"/>
        <v>0</v>
      </c>
      <c r="W697" s="34">
        <f t="shared" si="1391"/>
        <v>0</v>
      </c>
      <c r="X697" s="34">
        <f t="shared" si="1391"/>
        <v>4426</v>
      </c>
      <c r="Y697" s="34">
        <f t="shared" ref="Y697:AD697" si="1392">Y698+Y699</f>
        <v>0</v>
      </c>
      <c r="Z697" s="34">
        <f t="shared" si="1392"/>
        <v>0</v>
      </c>
      <c r="AA697" s="34">
        <f t="shared" si="1392"/>
        <v>0</v>
      </c>
      <c r="AB697" s="34">
        <f t="shared" si="1392"/>
        <v>0</v>
      </c>
      <c r="AC697" s="34">
        <f t="shared" si="1392"/>
        <v>0</v>
      </c>
      <c r="AD697" s="34">
        <f t="shared" si="1392"/>
        <v>4426</v>
      </c>
      <c r="AE697" s="34">
        <f t="shared" ref="AE697:AJ697" si="1393">AE698+AE699</f>
        <v>0</v>
      </c>
      <c r="AF697" s="34">
        <f t="shared" si="1393"/>
        <v>0</v>
      </c>
      <c r="AG697" s="34">
        <f t="shared" si="1393"/>
        <v>0</v>
      </c>
      <c r="AH697" s="34">
        <f t="shared" si="1393"/>
        <v>0</v>
      </c>
      <c r="AI697" s="34">
        <f t="shared" si="1393"/>
        <v>0</v>
      </c>
      <c r="AJ697" s="34">
        <f t="shared" si="1393"/>
        <v>4426</v>
      </c>
      <c r="AK697" s="108">
        <f t="shared" ref="AK697:AP697" si="1394">AK698+AK699</f>
        <v>0</v>
      </c>
      <c r="AL697" s="108">
        <f t="shared" si="1394"/>
        <v>0</v>
      </c>
      <c r="AM697" s="108">
        <f t="shared" si="1394"/>
        <v>0</v>
      </c>
      <c r="AN697" s="34">
        <f t="shared" si="1394"/>
        <v>0</v>
      </c>
      <c r="AO697" s="34">
        <f t="shared" si="1394"/>
        <v>0</v>
      </c>
      <c r="AP697" s="34">
        <f t="shared" si="1394"/>
        <v>4426</v>
      </c>
      <c r="AQ697" s="108">
        <f t="shared" ref="AQ697:AV697" si="1395">AQ698+AQ699</f>
        <v>0</v>
      </c>
      <c r="AR697" s="108">
        <f t="shared" si="1395"/>
        <v>0</v>
      </c>
      <c r="AS697" s="108">
        <f t="shared" si="1395"/>
        <v>0</v>
      </c>
      <c r="AT697" s="34">
        <f t="shared" si="1395"/>
        <v>0</v>
      </c>
      <c r="AU697" s="34">
        <f t="shared" si="1395"/>
        <v>0</v>
      </c>
      <c r="AV697" s="34">
        <f t="shared" si="1395"/>
        <v>4426</v>
      </c>
    </row>
    <row r="698" spans="1:48" s="5" customFormat="1" ht="20.25">
      <c r="A698" s="31" t="s">
        <v>184</v>
      </c>
      <c r="B698" s="32" t="s">
        <v>59</v>
      </c>
      <c r="C698" s="32" t="s">
        <v>48</v>
      </c>
      <c r="D698" s="43" t="s">
        <v>471</v>
      </c>
      <c r="E698" s="32" t="s">
        <v>183</v>
      </c>
      <c r="F698" s="34"/>
      <c r="G698" s="34">
        <v>1017</v>
      </c>
      <c r="H698" s="34"/>
      <c r="I698" s="34"/>
      <c r="J698" s="34">
        <f t="shared" ref="J698:J699" si="1396">F698+H698</f>
        <v>0</v>
      </c>
      <c r="K698" s="34"/>
      <c r="L698" s="34">
        <f t="shared" ref="L698:L699" si="1397">G698+I698</f>
        <v>1017</v>
      </c>
      <c r="M698" s="85"/>
      <c r="N698" s="85"/>
      <c r="O698" s="85"/>
      <c r="P698" s="34">
        <f t="shared" ref="P698:P699" si="1398">J698+M698</f>
        <v>0</v>
      </c>
      <c r="Q698" s="34">
        <f t="shared" ref="Q698:Q699" si="1399">K698+N698</f>
        <v>0</v>
      </c>
      <c r="R698" s="34">
        <f t="shared" ref="R698:R699" si="1400">L698+O698</f>
        <v>1017</v>
      </c>
      <c r="S698" s="85"/>
      <c r="T698" s="85"/>
      <c r="U698" s="85"/>
      <c r="V698" s="34">
        <f t="shared" ref="V698:V699" si="1401">P698+S698</f>
        <v>0</v>
      </c>
      <c r="W698" s="34">
        <f t="shared" ref="W698:W699" si="1402">Q698+T698</f>
        <v>0</v>
      </c>
      <c r="X698" s="34">
        <f t="shared" ref="X698:X699" si="1403">R698+U698</f>
        <v>1017</v>
      </c>
      <c r="Y698" s="85"/>
      <c r="Z698" s="85"/>
      <c r="AA698" s="85"/>
      <c r="AB698" s="34">
        <f t="shared" ref="AB698:AB699" si="1404">V698+Y698</f>
        <v>0</v>
      </c>
      <c r="AC698" s="34">
        <f t="shared" ref="AC698:AC699" si="1405">W698+Z698</f>
        <v>0</v>
      </c>
      <c r="AD698" s="34">
        <f t="shared" ref="AD698:AD699" si="1406">X698+AA698</f>
        <v>1017</v>
      </c>
      <c r="AE698" s="85"/>
      <c r="AF698" s="85"/>
      <c r="AG698" s="85"/>
      <c r="AH698" s="34">
        <f t="shared" ref="AH698:AH699" si="1407">AB698+AE698</f>
        <v>0</v>
      </c>
      <c r="AI698" s="34">
        <f t="shared" ref="AI698:AI699" si="1408">AC698+AF698</f>
        <v>0</v>
      </c>
      <c r="AJ698" s="34">
        <f t="shared" ref="AJ698:AJ699" si="1409">AD698+AG698</f>
        <v>1017</v>
      </c>
      <c r="AK698" s="133"/>
      <c r="AL698" s="133"/>
      <c r="AM698" s="133"/>
      <c r="AN698" s="34">
        <f t="shared" ref="AN698:AN699" si="1410">AH698+AK698</f>
        <v>0</v>
      </c>
      <c r="AO698" s="34">
        <f t="shared" ref="AO698:AO699" si="1411">AI698+AL698</f>
        <v>0</v>
      </c>
      <c r="AP698" s="34">
        <f t="shared" ref="AP698:AP699" si="1412">AJ698+AM698</f>
        <v>1017</v>
      </c>
      <c r="AQ698" s="133"/>
      <c r="AR698" s="133"/>
      <c r="AS698" s="133"/>
      <c r="AT698" s="34">
        <f t="shared" ref="AT698:AT699" si="1413">AN698+AQ698</f>
        <v>0</v>
      </c>
      <c r="AU698" s="34">
        <f t="shared" ref="AU698:AU699" si="1414">AO698+AR698</f>
        <v>0</v>
      </c>
      <c r="AV698" s="34">
        <f t="shared" ref="AV698:AV699" si="1415">AP698+AS698</f>
        <v>1017</v>
      </c>
    </row>
    <row r="699" spans="1:48" s="5" customFormat="1" ht="20.25">
      <c r="A699" s="31" t="s">
        <v>194</v>
      </c>
      <c r="B699" s="32" t="s">
        <v>59</v>
      </c>
      <c r="C699" s="32" t="s">
        <v>48</v>
      </c>
      <c r="D699" s="43" t="s">
        <v>471</v>
      </c>
      <c r="E699" s="32" t="s">
        <v>193</v>
      </c>
      <c r="F699" s="34"/>
      <c r="G699" s="34">
        <v>3409</v>
      </c>
      <c r="H699" s="34"/>
      <c r="I699" s="34"/>
      <c r="J699" s="34">
        <f t="shared" si="1396"/>
        <v>0</v>
      </c>
      <c r="K699" s="34"/>
      <c r="L699" s="34">
        <f t="shared" si="1397"/>
        <v>3409</v>
      </c>
      <c r="M699" s="85"/>
      <c r="N699" s="85"/>
      <c r="O699" s="85"/>
      <c r="P699" s="34">
        <f t="shared" si="1398"/>
        <v>0</v>
      </c>
      <c r="Q699" s="34">
        <f t="shared" si="1399"/>
        <v>0</v>
      </c>
      <c r="R699" s="34">
        <f t="shared" si="1400"/>
        <v>3409</v>
      </c>
      <c r="S699" s="85"/>
      <c r="T699" s="85"/>
      <c r="U699" s="85"/>
      <c r="V699" s="34">
        <f t="shared" si="1401"/>
        <v>0</v>
      </c>
      <c r="W699" s="34">
        <f t="shared" si="1402"/>
        <v>0</v>
      </c>
      <c r="X699" s="34">
        <f t="shared" si="1403"/>
        <v>3409</v>
      </c>
      <c r="Y699" s="85"/>
      <c r="Z699" s="85"/>
      <c r="AA699" s="85"/>
      <c r="AB699" s="34">
        <f t="shared" si="1404"/>
        <v>0</v>
      </c>
      <c r="AC699" s="34">
        <f t="shared" si="1405"/>
        <v>0</v>
      </c>
      <c r="AD699" s="34">
        <f t="shared" si="1406"/>
        <v>3409</v>
      </c>
      <c r="AE699" s="85"/>
      <c r="AF699" s="85"/>
      <c r="AG699" s="85"/>
      <c r="AH699" s="34">
        <f t="shared" si="1407"/>
        <v>0</v>
      </c>
      <c r="AI699" s="34">
        <f t="shared" si="1408"/>
        <v>0</v>
      </c>
      <c r="AJ699" s="34">
        <f t="shared" si="1409"/>
        <v>3409</v>
      </c>
      <c r="AK699" s="133"/>
      <c r="AL699" s="133"/>
      <c r="AM699" s="133"/>
      <c r="AN699" s="34">
        <f t="shared" si="1410"/>
        <v>0</v>
      </c>
      <c r="AO699" s="34">
        <f t="shared" si="1411"/>
        <v>0</v>
      </c>
      <c r="AP699" s="34">
        <f t="shared" si="1412"/>
        <v>3409</v>
      </c>
      <c r="AQ699" s="133"/>
      <c r="AR699" s="133"/>
      <c r="AS699" s="133"/>
      <c r="AT699" s="34">
        <f t="shared" si="1413"/>
        <v>0</v>
      </c>
      <c r="AU699" s="34">
        <f t="shared" si="1414"/>
        <v>0</v>
      </c>
      <c r="AV699" s="34">
        <f t="shared" si="1415"/>
        <v>3409</v>
      </c>
    </row>
    <row r="700" spans="1:48" s="5" customFormat="1" ht="20.25">
      <c r="A700" s="31" t="s">
        <v>91</v>
      </c>
      <c r="B700" s="32" t="s">
        <v>59</v>
      </c>
      <c r="C700" s="32" t="s">
        <v>48</v>
      </c>
      <c r="D700" s="43" t="s">
        <v>472</v>
      </c>
      <c r="E700" s="32"/>
      <c r="F700" s="34">
        <f t="shared" ref="F700:J701" si="1416">F701</f>
        <v>0</v>
      </c>
      <c r="G700" s="34">
        <f t="shared" si="1416"/>
        <v>638</v>
      </c>
      <c r="H700" s="34">
        <f t="shared" si="1416"/>
        <v>0</v>
      </c>
      <c r="I700" s="34">
        <f t="shared" si="1416"/>
        <v>0</v>
      </c>
      <c r="J700" s="34">
        <f t="shared" si="1416"/>
        <v>0</v>
      </c>
      <c r="K700" s="34"/>
      <c r="L700" s="34">
        <f>L701</f>
        <v>638</v>
      </c>
      <c r="M700" s="34">
        <f t="shared" ref="M700:AB701" si="1417">M701</f>
        <v>0</v>
      </c>
      <c r="N700" s="34">
        <f t="shared" si="1417"/>
        <v>0</v>
      </c>
      <c r="O700" s="34">
        <f t="shared" si="1417"/>
        <v>0</v>
      </c>
      <c r="P700" s="34">
        <f t="shared" si="1417"/>
        <v>0</v>
      </c>
      <c r="Q700" s="34">
        <f t="shared" si="1417"/>
        <v>0</v>
      </c>
      <c r="R700" s="34">
        <f t="shared" si="1417"/>
        <v>638</v>
      </c>
      <c r="S700" s="34">
        <f t="shared" si="1417"/>
        <v>0</v>
      </c>
      <c r="T700" s="34">
        <f t="shared" si="1417"/>
        <v>0</v>
      </c>
      <c r="U700" s="34">
        <f t="shared" si="1417"/>
        <v>0</v>
      </c>
      <c r="V700" s="34">
        <f t="shared" si="1417"/>
        <v>0</v>
      </c>
      <c r="W700" s="34">
        <f t="shared" si="1417"/>
        <v>0</v>
      </c>
      <c r="X700" s="34">
        <f t="shared" si="1417"/>
        <v>638</v>
      </c>
      <c r="Y700" s="34">
        <f t="shared" si="1417"/>
        <v>0</v>
      </c>
      <c r="Z700" s="34">
        <f t="shared" si="1417"/>
        <v>0</v>
      </c>
      <c r="AA700" s="34">
        <f t="shared" si="1417"/>
        <v>0</v>
      </c>
      <c r="AB700" s="34">
        <f t="shared" si="1417"/>
        <v>0</v>
      </c>
      <c r="AC700" s="34">
        <f t="shared" ref="Y700:AN701" si="1418">AC701</f>
        <v>0</v>
      </c>
      <c r="AD700" s="34">
        <f t="shared" si="1418"/>
        <v>638</v>
      </c>
      <c r="AE700" s="34">
        <f t="shared" si="1418"/>
        <v>0</v>
      </c>
      <c r="AF700" s="34">
        <f t="shared" si="1418"/>
        <v>0</v>
      </c>
      <c r="AG700" s="34">
        <f t="shared" si="1418"/>
        <v>0</v>
      </c>
      <c r="AH700" s="34">
        <f t="shared" si="1418"/>
        <v>0</v>
      </c>
      <c r="AI700" s="34">
        <f t="shared" si="1418"/>
        <v>0</v>
      </c>
      <c r="AJ700" s="34">
        <f t="shared" si="1418"/>
        <v>638</v>
      </c>
      <c r="AK700" s="108">
        <f t="shared" si="1418"/>
        <v>0</v>
      </c>
      <c r="AL700" s="108">
        <f t="shared" si="1418"/>
        <v>0</v>
      </c>
      <c r="AM700" s="108">
        <f t="shared" si="1418"/>
        <v>0</v>
      </c>
      <c r="AN700" s="34">
        <f t="shared" si="1418"/>
        <v>0</v>
      </c>
      <c r="AO700" s="34">
        <f t="shared" ref="AN700:AV701" si="1419">AO701</f>
        <v>0</v>
      </c>
      <c r="AP700" s="34">
        <f t="shared" si="1419"/>
        <v>638</v>
      </c>
      <c r="AQ700" s="108">
        <f t="shared" si="1419"/>
        <v>0</v>
      </c>
      <c r="AR700" s="108">
        <f t="shared" si="1419"/>
        <v>0</v>
      </c>
      <c r="AS700" s="108">
        <f t="shared" si="1419"/>
        <v>0</v>
      </c>
      <c r="AT700" s="34">
        <f t="shared" si="1419"/>
        <v>0</v>
      </c>
      <c r="AU700" s="34">
        <f t="shared" si="1419"/>
        <v>0</v>
      </c>
      <c r="AV700" s="34">
        <f t="shared" si="1419"/>
        <v>638</v>
      </c>
    </row>
    <row r="701" spans="1:48" s="5" customFormat="1" ht="50.25">
      <c r="A701" s="35" t="s">
        <v>82</v>
      </c>
      <c r="B701" s="32" t="s">
        <v>59</v>
      </c>
      <c r="C701" s="32" t="s">
        <v>48</v>
      </c>
      <c r="D701" s="43" t="s">
        <v>472</v>
      </c>
      <c r="E701" s="32" t="s">
        <v>83</v>
      </c>
      <c r="F701" s="34">
        <f t="shared" si="1416"/>
        <v>0</v>
      </c>
      <c r="G701" s="34">
        <f t="shared" si="1416"/>
        <v>638</v>
      </c>
      <c r="H701" s="34">
        <f t="shared" si="1416"/>
        <v>0</v>
      </c>
      <c r="I701" s="34">
        <f t="shared" si="1416"/>
        <v>0</v>
      </c>
      <c r="J701" s="34">
        <f t="shared" si="1416"/>
        <v>0</v>
      </c>
      <c r="K701" s="34"/>
      <c r="L701" s="34">
        <f>L702</f>
        <v>638</v>
      </c>
      <c r="M701" s="34">
        <f t="shared" si="1417"/>
        <v>0</v>
      </c>
      <c r="N701" s="34">
        <f t="shared" si="1417"/>
        <v>0</v>
      </c>
      <c r="O701" s="34">
        <f t="shared" si="1417"/>
        <v>0</v>
      </c>
      <c r="P701" s="34">
        <f t="shared" si="1417"/>
        <v>0</v>
      </c>
      <c r="Q701" s="34">
        <f t="shared" si="1417"/>
        <v>0</v>
      </c>
      <c r="R701" s="34">
        <f t="shared" si="1417"/>
        <v>638</v>
      </c>
      <c r="S701" s="34">
        <f t="shared" si="1417"/>
        <v>0</v>
      </c>
      <c r="T701" s="34">
        <f t="shared" si="1417"/>
        <v>0</v>
      </c>
      <c r="U701" s="34">
        <f t="shared" si="1417"/>
        <v>0</v>
      </c>
      <c r="V701" s="34">
        <f t="shared" si="1417"/>
        <v>0</v>
      </c>
      <c r="W701" s="34">
        <f t="shared" si="1417"/>
        <v>0</v>
      </c>
      <c r="X701" s="34">
        <f t="shared" si="1417"/>
        <v>638</v>
      </c>
      <c r="Y701" s="34">
        <f t="shared" si="1418"/>
        <v>0</v>
      </c>
      <c r="Z701" s="34">
        <f t="shared" si="1418"/>
        <v>0</v>
      </c>
      <c r="AA701" s="34">
        <f t="shared" si="1418"/>
        <v>0</v>
      </c>
      <c r="AB701" s="34">
        <f t="shared" si="1418"/>
        <v>0</v>
      </c>
      <c r="AC701" s="34">
        <f t="shared" si="1418"/>
        <v>0</v>
      </c>
      <c r="AD701" s="34">
        <f t="shared" si="1418"/>
        <v>638</v>
      </c>
      <c r="AE701" s="34">
        <f t="shared" si="1418"/>
        <v>0</v>
      </c>
      <c r="AF701" s="34">
        <f t="shared" si="1418"/>
        <v>0</v>
      </c>
      <c r="AG701" s="34">
        <f t="shared" si="1418"/>
        <v>0</v>
      </c>
      <c r="AH701" s="34">
        <f t="shared" si="1418"/>
        <v>0</v>
      </c>
      <c r="AI701" s="34">
        <f t="shared" si="1418"/>
        <v>0</v>
      </c>
      <c r="AJ701" s="34">
        <f t="shared" si="1418"/>
        <v>638</v>
      </c>
      <c r="AK701" s="108">
        <f t="shared" si="1418"/>
        <v>0</v>
      </c>
      <c r="AL701" s="108">
        <f t="shared" si="1418"/>
        <v>0</v>
      </c>
      <c r="AM701" s="108">
        <f t="shared" si="1418"/>
        <v>0</v>
      </c>
      <c r="AN701" s="34">
        <f t="shared" si="1419"/>
        <v>0</v>
      </c>
      <c r="AO701" s="34">
        <f t="shared" si="1419"/>
        <v>0</v>
      </c>
      <c r="AP701" s="34">
        <f t="shared" si="1419"/>
        <v>638</v>
      </c>
      <c r="AQ701" s="108">
        <f t="shared" si="1419"/>
        <v>0</v>
      </c>
      <c r="AR701" s="108">
        <f t="shared" si="1419"/>
        <v>0</v>
      </c>
      <c r="AS701" s="108">
        <f t="shared" si="1419"/>
        <v>0</v>
      </c>
      <c r="AT701" s="34">
        <f t="shared" si="1419"/>
        <v>0</v>
      </c>
      <c r="AU701" s="34">
        <f t="shared" si="1419"/>
        <v>0</v>
      </c>
      <c r="AV701" s="34">
        <f t="shared" si="1419"/>
        <v>638</v>
      </c>
    </row>
    <row r="702" spans="1:48" s="5" customFormat="1" ht="20.25">
      <c r="A702" s="31" t="s">
        <v>184</v>
      </c>
      <c r="B702" s="32" t="s">
        <v>59</v>
      </c>
      <c r="C702" s="32" t="s">
        <v>48</v>
      </c>
      <c r="D702" s="43" t="s">
        <v>472</v>
      </c>
      <c r="E702" s="32" t="s">
        <v>183</v>
      </c>
      <c r="F702" s="34"/>
      <c r="G702" s="34">
        <v>638</v>
      </c>
      <c r="H702" s="34"/>
      <c r="I702" s="34"/>
      <c r="J702" s="34">
        <f>F702+H702</f>
        <v>0</v>
      </c>
      <c r="K702" s="34"/>
      <c r="L702" s="34">
        <f>G702+I702</f>
        <v>638</v>
      </c>
      <c r="M702" s="85"/>
      <c r="N702" s="85"/>
      <c r="O702" s="85"/>
      <c r="P702" s="34">
        <f t="shared" ref="P702" si="1420">J702+M702</f>
        <v>0</v>
      </c>
      <c r="Q702" s="34">
        <f t="shared" ref="Q702" si="1421">K702+N702</f>
        <v>0</v>
      </c>
      <c r="R702" s="34">
        <f t="shared" ref="R702" si="1422">L702+O702</f>
        <v>638</v>
      </c>
      <c r="S702" s="85"/>
      <c r="T702" s="85"/>
      <c r="U702" s="85"/>
      <c r="V702" s="34">
        <f t="shared" ref="V702" si="1423">P702+S702</f>
        <v>0</v>
      </c>
      <c r="W702" s="34">
        <f t="shared" ref="W702" si="1424">Q702+T702</f>
        <v>0</v>
      </c>
      <c r="X702" s="34">
        <f t="shared" ref="X702" si="1425">R702+U702</f>
        <v>638</v>
      </c>
      <c r="Y702" s="85"/>
      <c r="Z702" s="85"/>
      <c r="AA702" s="85"/>
      <c r="AB702" s="34">
        <f t="shared" ref="AB702" si="1426">V702+Y702</f>
        <v>0</v>
      </c>
      <c r="AC702" s="34">
        <f t="shared" ref="AC702" si="1427">W702+Z702</f>
        <v>0</v>
      </c>
      <c r="AD702" s="34">
        <f t="shared" ref="AD702" si="1428">X702+AA702</f>
        <v>638</v>
      </c>
      <c r="AE702" s="85"/>
      <c r="AF702" s="85"/>
      <c r="AG702" s="85"/>
      <c r="AH702" s="34">
        <f t="shared" ref="AH702" si="1429">AB702+AE702</f>
        <v>0</v>
      </c>
      <c r="AI702" s="34">
        <f t="shared" ref="AI702" si="1430">AC702+AF702</f>
        <v>0</v>
      </c>
      <c r="AJ702" s="34">
        <f t="shared" ref="AJ702" si="1431">AD702+AG702</f>
        <v>638</v>
      </c>
      <c r="AK702" s="133"/>
      <c r="AL702" s="133"/>
      <c r="AM702" s="133"/>
      <c r="AN702" s="34">
        <f t="shared" ref="AN702" si="1432">AH702+AK702</f>
        <v>0</v>
      </c>
      <c r="AO702" s="34">
        <f t="shared" ref="AO702" si="1433">AI702+AL702</f>
        <v>0</v>
      </c>
      <c r="AP702" s="34">
        <f t="shared" ref="AP702" si="1434">AJ702+AM702</f>
        <v>638</v>
      </c>
      <c r="AQ702" s="133"/>
      <c r="AR702" s="133"/>
      <c r="AS702" s="133"/>
      <c r="AT702" s="34">
        <f t="shared" ref="AT702" si="1435">AN702+AQ702</f>
        <v>0</v>
      </c>
      <c r="AU702" s="34">
        <f t="shared" ref="AU702" si="1436">AO702+AR702</f>
        <v>0</v>
      </c>
      <c r="AV702" s="34">
        <f t="shared" ref="AV702" si="1437">AP702+AS702</f>
        <v>638</v>
      </c>
    </row>
    <row r="703" spans="1:48" s="5" customFormat="1" ht="20.25">
      <c r="A703" s="31" t="s">
        <v>40</v>
      </c>
      <c r="B703" s="32" t="s">
        <v>59</v>
      </c>
      <c r="C703" s="32" t="s">
        <v>48</v>
      </c>
      <c r="D703" s="43" t="s">
        <v>473</v>
      </c>
      <c r="E703" s="32"/>
      <c r="F703" s="34">
        <f t="shared" ref="F703:J704" si="1438">F704</f>
        <v>0</v>
      </c>
      <c r="G703" s="34">
        <f t="shared" si="1438"/>
        <v>181</v>
      </c>
      <c r="H703" s="34">
        <f t="shared" si="1438"/>
        <v>0</v>
      </c>
      <c r="I703" s="34">
        <f t="shared" si="1438"/>
        <v>0</v>
      </c>
      <c r="J703" s="34">
        <f t="shared" si="1438"/>
        <v>0</v>
      </c>
      <c r="K703" s="34"/>
      <c r="L703" s="34">
        <f>L704</f>
        <v>181</v>
      </c>
      <c r="M703" s="34">
        <f t="shared" ref="M703:AB704" si="1439">M704</f>
        <v>0</v>
      </c>
      <c r="N703" s="34">
        <f t="shared" si="1439"/>
        <v>0</v>
      </c>
      <c r="O703" s="34">
        <f t="shared" si="1439"/>
        <v>0</v>
      </c>
      <c r="P703" s="34">
        <f t="shared" si="1439"/>
        <v>0</v>
      </c>
      <c r="Q703" s="34">
        <f t="shared" si="1439"/>
        <v>0</v>
      </c>
      <c r="R703" s="34">
        <f t="shared" si="1439"/>
        <v>181</v>
      </c>
      <c r="S703" s="34">
        <f t="shared" si="1439"/>
        <v>0</v>
      </c>
      <c r="T703" s="34">
        <f t="shared" si="1439"/>
        <v>0</v>
      </c>
      <c r="U703" s="34">
        <f t="shared" si="1439"/>
        <v>0</v>
      </c>
      <c r="V703" s="34">
        <f t="shared" si="1439"/>
        <v>0</v>
      </c>
      <c r="W703" s="34">
        <f t="shared" si="1439"/>
        <v>0</v>
      </c>
      <c r="X703" s="34">
        <f t="shared" si="1439"/>
        <v>181</v>
      </c>
      <c r="Y703" s="34">
        <f t="shared" si="1439"/>
        <v>0</v>
      </c>
      <c r="Z703" s="34">
        <f t="shared" si="1439"/>
        <v>0</v>
      </c>
      <c r="AA703" s="34">
        <f t="shared" si="1439"/>
        <v>0</v>
      </c>
      <c r="AB703" s="34">
        <f t="shared" si="1439"/>
        <v>0</v>
      </c>
      <c r="AC703" s="34">
        <f t="shared" ref="Y703:AN704" si="1440">AC704</f>
        <v>0</v>
      </c>
      <c r="AD703" s="34">
        <f t="shared" si="1440"/>
        <v>181</v>
      </c>
      <c r="AE703" s="34">
        <f t="shared" si="1440"/>
        <v>0</v>
      </c>
      <c r="AF703" s="34">
        <f t="shared" si="1440"/>
        <v>0</v>
      </c>
      <c r="AG703" s="34">
        <f t="shared" si="1440"/>
        <v>0</v>
      </c>
      <c r="AH703" s="34">
        <f t="shared" si="1440"/>
        <v>0</v>
      </c>
      <c r="AI703" s="34">
        <f t="shared" si="1440"/>
        <v>0</v>
      </c>
      <c r="AJ703" s="34">
        <f t="shared" si="1440"/>
        <v>181</v>
      </c>
      <c r="AK703" s="108">
        <f t="shared" si="1440"/>
        <v>0</v>
      </c>
      <c r="AL703" s="108">
        <f t="shared" si="1440"/>
        <v>0</v>
      </c>
      <c r="AM703" s="108">
        <f t="shared" si="1440"/>
        <v>0</v>
      </c>
      <c r="AN703" s="34">
        <f t="shared" si="1440"/>
        <v>0</v>
      </c>
      <c r="AO703" s="34">
        <f t="shared" ref="AN703:AV704" si="1441">AO704</f>
        <v>0</v>
      </c>
      <c r="AP703" s="34">
        <f t="shared" si="1441"/>
        <v>181</v>
      </c>
      <c r="AQ703" s="108">
        <f t="shared" si="1441"/>
        <v>0</v>
      </c>
      <c r="AR703" s="108">
        <f t="shared" si="1441"/>
        <v>0</v>
      </c>
      <c r="AS703" s="108">
        <f t="shared" si="1441"/>
        <v>0</v>
      </c>
      <c r="AT703" s="34">
        <f t="shared" si="1441"/>
        <v>0</v>
      </c>
      <c r="AU703" s="34">
        <f t="shared" si="1441"/>
        <v>0</v>
      </c>
      <c r="AV703" s="34">
        <f t="shared" si="1441"/>
        <v>181</v>
      </c>
    </row>
    <row r="704" spans="1:48" s="5" customFormat="1" ht="50.25">
      <c r="A704" s="35" t="s">
        <v>82</v>
      </c>
      <c r="B704" s="32" t="s">
        <v>59</v>
      </c>
      <c r="C704" s="32" t="s">
        <v>48</v>
      </c>
      <c r="D704" s="43" t="s">
        <v>473</v>
      </c>
      <c r="E704" s="32" t="s">
        <v>83</v>
      </c>
      <c r="F704" s="34">
        <f t="shared" si="1438"/>
        <v>0</v>
      </c>
      <c r="G704" s="34">
        <f t="shared" si="1438"/>
        <v>181</v>
      </c>
      <c r="H704" s="34">
        <f t="shared" si="1438"/>
        <v>0</v>
      </c>
      <c r="I704" s="34">
        <f t="shared" si="1438"/>
        <v>0</v>
      </c>
      <c r="J704" s="34">
        <f t="shared" si="1438"/>
        <v>0</v>
      </c>
      <c r="K704" s="34"/>
      <c r="L704" s="34">
        <f>L705</f>
        <v>181</v>
      </c>
      <c r="M704" s="34">
        <f t="shared" si="1439"/>
        <v>0</v>
      </c>
      <c r="N704" s="34">
        <f t="shared" si="1439"/>
        <v>0</v>
      </c>
      <c r="O704" s="34">
        <f t="shared" si="1439"/>
        <v>0</v>
      </c>
      <c r="P704" s="34">
        <f t="shared" si="1439"/>
        <v>0</v>
      </c>
      <c r="Q704" s="34">
        <f t="shared" si="1439"/>
        <v>0</v>
      </c>
      <c r="R704" s="34">
        <f t="shared" si="1439"/>
        <v>181</v>
      </c>
      <c r="S704" s="34">
        <f t="shared" si="1439"/>
        <v>0</v>
      </c>
      <c r="T704" s="34">
        <f t="shared" si="1439"/>
        <v>0</v>
      </c>
      <c r="U704" s="34">
        <f t="shared" si="1439"/>
        <v>0</v>
      </c>
      <c r="V704" s="34">
        <f t="shared" si="1439"/>
        <v>0</v>
      </c>
      <c r="W704" s="34">
        <f t="shared" si="1439"/>
        <v>0</v>
      </c>
      <c r="X704" s="34">
        <f t="shared" si="1439"/>
        <v>181</v>
      </c>
      <c r="Y704" s="34">
        <f t="shared" si="1440"/>
        <v>0</v>
      </c>
      <c r="Z704" s="34">
        <f t="shared" si="1440"/>
        <v>0</v>
      </c>
      <c r="AA704" s="34">
        <f t="shared" si="1440"/>
        <v>0</v>
      </c>
      <c r="AB704" s="34">
        <f t="shared" si="1440"/>
        <v>0</v>
      </c>
      <c r="AC704" s="34">
        <f t="shared" si="1440"/>
        <v>0</v>
      </c>
      <c r="AD704" s="34">
        <f t="shared" si="1440"/>
        <v>181</v>
      </c>
      <c r="AE704" s="34">
        <f t="shared" si="1440"/>
        <v>0</v>
      </c>
      <c r="AF704" s="34">
        <f t="shared" si="1440"/>
        <v>0</v>
      </c>
      <c r="AG704" s="34">
        <f t="shared" si="1440"/>
        <v>0</v>
      </c>
      <c r="AH704" s="34">
        <f t="shared" si="1440"/>
        <v>0</v>
      </c>
      <c r="AI704" s="34">
        <f t="shared" si="1440"/>
        <v>0</v>
      </c>
      <c r="AJ704" s="34">
        <f t="shared" si="1440"/>
        <v>181</v>
      </c>
      <c r="AK704" s="108">
        <f t="shared" si="1440"/>
        <v>0</v>
      </c>
      <c r="AL704" s="108">
        <f t="shared" si="1440"/>
        <v>0</v>
      </c>
      <c r="AM704" s="108">
        <f t="shared" si="1440"/>
        <v>0</v>
      </c>
      <c r="AN704" s="34">
        <f t="shared" si="1441"/>
        <v>0</v>
      </c>
      <c r="AO704" s="34">
        <f t="shared" si="1441"/>
        <v>0</v>
      </c>
      <c r="AP704" s="34">
        <f t="shared" si="1441"/>
        <v>181</v>
      </c>
      <c r="AQ704" s="108">
        <f t="shared" si="1441"/>
        <v>0</v>
      </c>
      <c r="AR704" s="108">
        <f t="shared" si="1441"/>
        <v>0</v>
      </c>
      <c r="AS704" s="108">
        <f t="shared" si="1441"/>
        <v>0</v>
      </c>
      <c r="AT704" s="34">
        <f t="shared" si="1441"/>
        <v>0</v>
      </c>
      <c r="AU704" s="34">
        <f t="shared" si="1441"/>
        <v>0</v>
      </c>
      <c r="AV704" s="34">
        <f t="shared" si="1441"/>
        <v>181</v>
      </c>
    </row>
    <row r="705" spans="1:48" s="5" customFormat="1" ht="20.25">
      <c r="A705" s="31" t="s">
        <v>184</v>
      </c>
      <c r="B705" s="32" t="s">
        <v>59</v>
      </c>
      <c r="C705" s="32" t="s">
        <v>48</v>
      </c>
      <c r="D705" s="43" t="s">
        <v>473</v>
      </c>
      <c r="E705" s="32" t="s">
        <v>183</v>
      </c>
      <c r="F705" s="34"/>
      <c r="G705" s="34">
        <f>81+100</f>
        <v>181</v>
      </c>
      <c r="H705" s="34"/>
      <c r="I705" s="34"/>
      <c r="J705" s="34">
        <f>F705+H705</f>
        <v>0</v>
      </c>
      <c r="K705" s="34"/>
      <c r="L705" s="34">
        <f>G705+I705</f>
        <v>181</v>
      </c>
      <c r="M705" s="85"/>
      <c r="N705" s="85"/>
      <c r="O705" s="85"/>
      <c r="P705" s="34">
        <f t="shared" ref="P705" si="1442">J705+M705</f>
        <v>0</v>
      </c>
      <c r="Q705" s="34">
        <f t="shared" ref="Q705" si="1443">K705+N705</f>
        <v>0</v>
      </c>
      <c r="R705" s="34">
        <f t="shared" ref="R705" si="1444">L705+O705</f>
        <v>181</v>
      </c>
      <c r="S705" s="85"/>
      <c r="T705" s="85"/>
      <c r="U705" s="85"/>
      <c r="V705" s="34">
        <f t="shared" ref="V705" si="1445">P705+S705</f>
        <v>0</v>
      </c>
      <c r="W705" s="34">
        <f t="shared" ref="W705" si="1446">Q705+T705</f>
        <v>0</v>
      </c>
      <c r="X705" s="34">
        <f t="shared" ref="X705" si="1447">R705+U705</f>
        <v>181</v>
      </c>
      <c r="Y705" s="85"/>
      <c r="Z705" s="85"/>
      <c r="AA705" s="85"/>
      <c r="AB705" s="34">
        <f t="shared" ref="AB705" si="1448">V705+Y705</f>
        <v>0</v>
      </c>
      <c r="AC705" s="34">
        <f t="shared" ref="AC705" si="1449">W705+Z705</f>
        <v>0</v>
      </c>
      <c r="AD705" s="34">
        <f t="shared" ref="AD705" si="1450">X705+AA705</f>
        <v>181</v>
      </c>
      <c r="AE705" s="85"/>
      <c r="AF705" s="85"/>
      <c r="AG705" s="85"/>
      <c r="AH705" s="34">
        <f t="shared" ref="AH705" si="1451">AB705+AE705</f>
        <v>0</v>
      </c>
      <c r="AI705" s="34">
        <f t="shared" ref="AI705" si="1452">AC705+AF705</f>
        <v>0</v>
      </c>
      <c r="AJ705" s="34">
        <f t="shared" ref="AJ705" si="1453">AD705+AG705</f>
        <v>181</v>
      </c>
      <c r="AK705" s="133"/>
      <c r="AL705" s="133"/>
      <c r="AM705" s="133"/>
      <c r="AN705" s="34">
        <f t="shared" ref="AN705" si="1454">AH705+AK705</f>
        <v>0</v>
      </c>
      <c r="AO705" s="34">
        <f t="shared" ref="AO705" si="1455">AI705+AL705</f>
        <v>0</v>
      </c>
      <c r="AP705" s="34">
        <f t="shared" ref="AP705" si="1456">AJ705+AM705</f>
        <v>181</v>
      </c>
      <c r="AQ705" s="133"/>
      <c r="AR705" s="133"/>
      <c r="AS705" s="133"/>
      <c r="AT705" s="34">
        <f t="shared" ref="AT705" si="1457">AN705+AQ705</f>
        <v>0</v>
      </c>
      <c r="AU705" s="34">
        <f t="shared" ref="AU705" si="1458">AO705+AR705</f>
        <v>0</v>
      </c>
      <c r="AV705" s="34">
        <f t="shared" ref="AV705" si="1459">AP705+AS705</f>
        <v>181</v>
      </c>
    </row>
    <row r="706" spans="1:48" s="5" customFormat="1" ht="33.75">
      <c r="A706" s="31" t="s">
        <v>92</v>
      </c>
      <c r="B706" s="32" t="s">
        <v>59</v>
      </c>
      <c r="C706" s="32" t="s">
        <v>48</v>
      </c>
      <c r="D706" s="43" t="s">
        <v>474</v>
      </c>
      <c r="E706" s="32"/>
      <c r="F706" s="34">
        <f>F707</f>
        <v>0</v>
      </c>
      <c r="G706" s="34">
        <f>G707</f>
        <v>313</v>
      </c>
      <c r="H706" s="34">
        <f>H707</f>
        <v>0</v>
      </c>
      <c r="I706" s="34">
        <f>I707</f>
        <v>0</v>
      </c>
      <c r="J706" s="34">
        <f>J707</f>
        <v>0</v>
      </c>
      <c r="K706" s="34"/>
      <c r="L706" s="34">
        <f>L707</f>
        <v>313</v>
      </c>
      <c r="M706" s="34">
        <f t="shared" ref="M706:AV706" si="1460">M707</f>
        <v>0</v>
      </c>
      <c r="N706" s="34">
        <f t="shared" si="1460"/>
        <v>0</v>
      </c>
      <c r="O706" s="34">
        <f t="shared" si="1460"/>
        <v>0</v>
      </c>
      <c r="P706" s="34">
        <f t="shared" si="1460"/>
        <v>0</v>
      </c>
      <c r="Q706" s="34">
        <f t="shared" si="1460"/>
        <v>0</v>
      </c>
      <c r="R706" s="34">
        <f t="shared" si="1460"/>
        <v>313</v>
      </c>
      <c r="S706" s="34">
        <f t="shared" si="1460"/>
        <v>0</v>
      </c>
      <c r="T706" s="34">
        <f t="shared" si="1460"/>
        <v>0</v>
      </c>
      <c r="U706" s="34">
        <f t="shared" si="1460"/>
        <v>0</v>
      </c>
      <c r="V706" s="34">
        <f t="shared" si="1460"/>
        <v>0</v>
      </c>
      <c r="W706" s="34">
        <f t="shared" si="1460"/>
        <v>0</v>
      </c>
      <c r="X706" s="34">
        <f t="shared" si="1460"/>
        <v>313</v>
      </c>
      <c r="Y706" s="34">
        <f t="shared" si="1460"/>
        <v>0</v>
      </c>
      <c r="Z706" s="34">
        <f t="shared" si="1460"/>
        <v>0</v>
      </c>
      <c r="AA706" s="34">
        <f t="shared" si="1460"/>
        <v>0</v>
      </c>
      <c r="AB706" s="34">
        <f t="shared" si="1460"/>
        <v>0</v>
      </c>
      <c r="AC706" s="34">
        <f t="shared" si="1460"/>
        <v>0</v>
      </c>
      <c r="AD706" s="34">
        <f t="shared" si="1460"/>
        <v>313</v>
      </c>
      <c r="AE706" s="34">
        <f t="shared" si="1460"/>
        <v>0</v>
      </c>
      <c r="AF706" s="34">
        <f t="shared" si="1460"/>
        <v>0</v>
      </c>
      <c r="AG706" s="34">
        <f t="shared" si="1460"/>
        <v>0</v>
      </c>
      <c r="AH706" s="34">
        <f t="shared" si="1460"/>
        <v>0</v>
      </c>
      <c r="AI706" s="34">
        <f t="shared" si="1460"/>
        <v>0</v>
      </c>
      <c r="AJ706" s="34">
        <f t="shared" si="1460"/>
        <v>313</v>
      </c>
      <c r="AK706" s="108">
        <f t="shared" si="1460"/>
        <v>0</v>
      </c>
      <c r="AL706" s="108">
        <f t="shared" si="1460"/>
        <v>0</v>
      </c>
      <c r="AM706" s="108">
        <f t="shared" si="1460"/>
        <v>0</v>
      </c>
      <c r="AN706" s="34">
        <f t="shared" si="1460"/>
        <v>0</v>
      </c>
      <c r="AO706" s="34">
        <f t="shared" si="1460"/>
        <v>0</v>
      </c>
      <c r="AP706" s="34">
        <f t="shared" si="1460"/>
        <v>313</v>
      </c>
      <c r="AQ706" s="108">
        <f t="shared" si="1460"/>
        <v>0</v>
      </c>
      <c r="AR706" s="108">
        <f t="shared" si="1460"/>
        <v>0</v>
      </c>
      <c r="AS706" s="108">
        <f t="shared" si="1460"/>
        <v>0</v>
      </c>
      <c r="AT706" s="34">
        <f t="shared" si="1460"/>
        <v>0</v>
      </c>
      <c r="AU706" s="34">
        <f t="shared" si="1460"/>
        <v>0</v>
      </c>
      <c r="AV706" s="34">
        <f t="shared" si="1460"/>
        <v>313</v>
      </c>
    </row>
    <row r="707" spans="1:48" s="5" customFormat="1" ht="50.25">
      <c r="A707" s="35" t="s">
        <v>82</v>
      </c>
      <c r="B707" s="32" t="s">
        <v>59</v>
      </c>
      <c r="C707" s="32" t="s">
        <v>48</v>
      </c>
      <c r="D707" s="43" t="s">
        <v>474</v>
      </c>
      <c r="E707" s="32" t="s">
        <v>83</v>
      </c>
      <c r="F707" s="34">
        <f>F708+F709</f>
        <v>0</v>
      </c>
      <c r="G707" s="34">
        <f>G708+G709</f>
        <v>313</v>
      </c>
      <c r="H707" s="34">
        <f>H708+H709</f>
        <v>0</v>
      </c>
      <c r="I707" s="34">
        <f>I708+I709</f>
        <v>0</v>
      </c>
      <c r="J707" s="34">
        <f>J708+J709</f>
        <v>0</v>
      </c>
      <c r="K707" s="34"/>
      <c r="L707" s="34">
        <f>L708+L709</f>
        <v>313</v>
      </c>
      <c r="M707" s="34">
        <f t="shared" ref="M707:R707" si="1461">M708+M709</f>
        <v>0</v>
      </c>
      <c r="N707" s="34">
        <f t="shared" si="1461"/>
        <v>0</v>
      </c>
      <c r="O707" s="34">
        <f t="shared" si="1461"/>
        <v>0</v>
      </c>
      <c r="P707" s="34">
        <f t="shared" si="1461"/>
        <v>0</v>
      </c>
      <c r="Q707" s="34">
        <f t="shared" si="1461"/>
        <v>0</v>
      </c>
      <c r="R707" s="34">
        <f t="shared" si="1461"/>
        <v>313</v>
      </c>
      <c r="S707" s="34">
        <f t="shared" ref="S707:X707" si="1462">S708+S709</f>
        <v>0</v>
      </c>
      <c r="T707" s="34">
        <f t="shared" si="1462"/>
        <v>0</v>
      </c>
      <c r="U707" s="34">
        <f t="shared" si="1462"/>
        <v>0</v>
      </c>
      <c r="V707" s="34">
        <f t="shared" si="1462"/>
        <v>0</v>
      </c>
      <c r="W707" s="34">
        <f t="shared" si="1462"/>
        <v>0</v>
      </c>
      <c r="X707" s="34">
        <f t="shared" si="1462"/>
        <v>313</v>
      </c>
      <c r="Y707" s="34">
        <f t="shared" ref="Y707:AD707" si="1463">Y708+Y709</f>
        <v>0</v>
      </c>
      <c r="Z707" s="34">
        <f t="shared" si="1463"/>
        <v>0</v>
      </c>
      <c r="AA707" s="34">
        <f t="shared" si="1463"/>
        <v>0</v>
      </c>
      <c r="AB707" s="34">
        <f t="shared" si="1463"/>
        <v>0</v>
      </c>
      <c r="AC707" s="34">
        <f t="shared" si="1463"/>
        <v>0</v>
      </c>
      <c r="AD707" s="34">
        <f t="shared" si="1463"/>
        <v>313</v>
      </c>
      <c r="AE707" s="34">
        <f t="shared" ref="AE707:AJ707" si="1464">AE708+AE709</f>
        <v>0</v>
      </c>
      <c r="AF707" s="34">
        <f t="shared" si="1464"/>
        <v>0</v>
      </c>
      <c r="AG707" s="34">
        <f t="shared" si="1464"/>
        <v>0</v>
      </c>
      <c r="AH707" s="34">
        <f t="shared" si="1464"/>
        <v>0</v>
      </c>
      <c r="AI707" s="34">
        <f t="shared" si="1464"/>
        <v>0</v>
      </c>
      <c r="AJ707" s="34">
        <f t="shared" si="1464"/>
        <v>313</v>
      </c>
      <c r="AK707" s="108">
        <f t="shared" ref="AK707:AP707" si="1465">AK708+AK709</f>
        <v>0</v>
      </c>
      <c r="AL707" s="108">
        <f t="shared" si="1465"/>
        <v>0</v>
      </c>
      <c r="AM707" s="108">
        <f t="shared" si="1465"/>
        <v>0</v>
      </c>
      <c r="AN707" s="34">
        <f t="shared" si="1465"/>
        <v>0</v>
      </c>
      <c r="AO707" s="34">
        <f t="shared" si="1465"/>
        <v>0</v>
      </c>
      <c r="AP707" s="34">
        <f t="shared" si="1465"/>
        <v>313</v>
      </c>
      <c r="AQ707" s="108">
        <f t="shared" ref="AQ707:AV707" si="1466">AQ708+AQ709</f>
        <v>0</v>
      </c>
      <c r="AR707" s="108">
        <f t="shared" si="1466"/>
        <v>0</v>
      </c>
      <c r="AS707" s="108">
        <f t="shared" si="1466"/>
        <v>0</v>
      </c>
      <c r="AT707" s="34">
        <f t="shared" si="1466"/>
        <v>0</v>
      </c>
      <c r="AU707" s="34">
        <f t="shared" si="1466"/>
        <v>0</v>
      </c>
      <c r="AV707" s="34">
        <f t="shared" si="1466"/>
        <v>313</v>
      </c>
    </row>
    <row r="708" spans="1:48" s="5" customFormat="1" ht="20.25">
      <c r="A708" s="31" t="s">
        <v>184</v>
      </c>
      <c r="B708" s="32" t="s">
        <v>59</v>
      </c>
      <c r="C708" s="32" t="s">
        <v>48</v>
      </c>
      <c r="D708" s="43" t="s">
        <v>474</v>
      </c>
      <c r="E708" s="32" t="s">
        <v>183</v>
      </c>
      <c r="F708" s="34"/>
      <c r="G708" s="34">
        <v>217</v>
      </c>
      <c r="H708" s="34"/>
      <c r="I708" s="34"/>
      <c r="J708" s="34">
        <f t="shared" ref="J708:J709" si="1467">F708+H708</f>
        <v>0</v>
      </c>
      <c r="K708" s="34"/>
      <c r="L708" s="34">
        <f t="shared" ref="L708:L709" si="1468">G708+I708</f>
        <v>217</v>
      </c>
      <c r="M708" s="85"/>
      <c r="N708" s="85"/>
      <c r="O708" s="85"/>
      <c r="P708" s="34">
        <f t="shared" ref="P708:P709" si="1469">J708+M708</f>
        <v>0</v>
      </c>
      <c r="Q708" s="34">
        <f t="shared" ref="Q708:Q709" si="1470">K708+N708</f>
        <v>0</v>
      </c>
      <c r="R708" s="34">
        <f t="shared" ref="R708:R709" si="1471">L708+O708</f>
        <v>217</v>
      </c>
      <c r="S708" s="85"/>
      <c r="T708" s="85"/>
      <c r="U708" s="85"/>
      <c r="V708" s="34">
        <f t="shared" ref="V708:V709" si="1472">P708+S708</f>
        <v>0</v>
      </c>
      <c r="W708" s="34">
        <f t="shared" ref="W708:W709" si="1473">Q708+T708</f>
        <v>0</v>
      </c>
      <c r="X708" s="34">
        <f t="shared" ref="X708:X709" si="1474">R708+U708</f>
        <v>217</v>
      </c>
      <c r="Y708" s="85"/>
      <c r="Z708" s="85"/>
      <c r="AA708" s="85"/>
      <c r="AB708" s="34">
        <f t="shared" ref="AB708:AB709" si="1475">V708+Y708</f>
        <v>0</v>
      </c>
      <c r="AC708" s="34">
        <f t="shared" ref="AC708:AC709" si="1476">W708+Z708</f>
        <v>0</v>
      </c>
      <c r="AD708" s="34">
        <f t="shared" ref="AD708:AD709" si="1477">X708+AA708</f>
        <v>217</v>
      </c>
      <c r="AE708" s="85"/>
      <c r="AF708" s="85"/>
      <c r="AG708" s="85"/>
      <c r="AH708" s="34">
        <f t="shared" ref="AH708:AH709" si="1478">AB708+AE708</f>
        <v>0</v>
      </c>
      <c r="AI708" s="34">
        <f t="shared" ref="AI708:AI709" si="1479">AC708+AF708</f>
        <v>0</v>
      </c>
      <c r="AJ708" s="34">
        <f t="shared" ref="AJ708:AJ709" si="1480">AD708+AG708</f>
        <v>217</v>
      </c>
      <c r="AK708" s="133"/>
      <c r="AL708" s="133"/>
      <c r="AM708" s="133"/>
      <c r="AN708" s="34">
        <f t="shared" ref="AN708:AN709" si="1481">AH708+AK708</f>
        <v>0</v>
      </c>
      <c r="AO708" s="34">
        <f t="shared" ref="AO708:AO709" si="1482">AI708+AL708</f>
        <v>0</v>
      </c>
      <c r="AP708" s="34">
        <f t="shared" ref="AP708:AP709" si="1483">AJ708+AM708</f>
        <v>217</v>
      </c>
      <c r="AQ708" s="133"/>
      <c r="AR708" s="133"/>
      <c r="AS708" s="133"/>
      <c r="AT708" s="34">
        <f t="shared" ref="AT708:AT709" si="1484">AN708+AQ708</f>
        <v>0</v>
      </c>
      <c r="AU708" s="34">
        <f t="shared" ref="AU708:AU709" si="1485">AO708+AR708</f>
        <v>0</v>
      </c>
      <c r="AV708" s="34">
        <f t="shared" ref="AV708:AV709" si="1486">AP708+AS708</f>
        <v>217</v>
      </c>
    </row>
    <row r="709" spans="1:48" s="5" customFormat="1" ht="20.25">
      <c r="A709" s="31" t="s">
        <v>194</v>
      </c>
      <c r="B709" s="32" t="s">
        <v>59</v>
      </c>
      <c r="C709" s="32" t="s">
        <v>48</v>
      </c>
      <c r="D709" s="43" t="s">
        <v>474</v>
      </c>
      <c r="E709" s="32" t="s">
        <v>193</v>
      </c>
      <c r="F709" s="85"/>
      <c r="G709" s="79">
        <v>96</v>
      </c>
      <c r="H709" s="85"/>
      <c r="I709" s="79"/>
      <c r="J709" s="34">
        <f t="shared" si="1467"/>
        <v>0</v>
      </c>
      <c r="K709" s="34"/>
      <c r="L709" s="34">
        <f t="shared" si="1468"/>
        <v>96</v>
      </c>
      <c r="M709" s="85"/>
      <c r="N709" s="85"/>
      <c r="O709" s="85"/>
      <c r="P709" s="34">
        <f t="shared" si="1469"/>
        <v>0</v>
      </c>
      <c r="Q709" s="34">
        <f t="shared" si="1470"/>
        <v>0</v>
      </c>
      <c r="R709" s="34">
        <f t="shared" si="1471"/>
        <v>96</v>
      </c>
      <c r="S709" s="85"/>
      <c r="T709" s="85"/>
      <c r="U709" s="85"/>
      <c r="V709" s="34">
        <f t="shared" si="1472"/>
        <v>0</v>
      </c>
      <c r="W709" s="34">
        <f t="shared" si="1473"/>
        <v>0</v>
      </c>
      <c r="X709" s="34">
        <f t="shared" si="1474"/>
        <v>96</v>
      </c>
      <c r="Y709" s="85"/>
      <c r="Z709" s="85"/>
      <c r="AA709" s="85"/>
      <c r="AB709" s="34">
        <f t="shared" si="1475"/>
        <v>0</v>
      </c>
      <c r="AC709" s="34">
        <f t="shared" si="1476"/>
        <v>0</v>
      </c>
      <c r="AD709" s="34">
        <f t="shared" si="1477"/>
        <v>96</v>
      </c>
      <c r="AE709" s="85"/>
      <c r="AF709" s="85"/>
      <c r="AG709" s="85"/>
      <c r="AH709" s="34">
        <f t="shared" si="1478"/>
        <v>0</v>
      </c>
      <c r="AI709" s="34">
        <f t="shared" si="1479"/>
        <v>0</v>
      </c>
      <c r="AJ709" s="34">
        <f t="shared" si="1480"/>
        <v>96</v>
      </c>
      <c r="AK709" s="133"/>
      <c r="AL709" s="133"/>
      <c r="AM709" s="133"/>
      <c r="AN709" s="34">
        <f t="shared" si="1481"/>
        <v>0</v>
      </c>
      <c r="AO709" s="34">
        <f t="shared" si="1482"/>
        <v>0</v>
      </c>
      <c r="AP709" s="34">
        <f t="shared" si="1483"/>
        <v>96</v>
      </c>
      <c r="AQ709" s="133"/>
      <c r="AR709" s="133"/>
      <c r="AS709" s="133"/>
      <c r="AT709" s="34">
        <f t="shared" si="1484"/>
        <v>0</v>
      </c>
      <c r="AU709" s="34">
        <f t="shared" si="1485"/>
        <v>0</v>
      </c>
      <c r="AV709" s="34">
        <f t="shared" si="1486"/>
        <v>96</v>
      </c>
    </row>
    <row r="710" spans="1:48" s="5" customFormat="1" ht="50.25" hidden="1">
      <c r="A710" s="96" t="s">
        <v>546</v>
      </c>
      <c r="B710" s="32" t="s">
        <v>59</v>
      </c>
      <c r="C710" s="32" t="s">
        <v>48</v>
      </c>
      <c r="D710" s="58" t="s">
        <v>533</v>
      </c>
      <c r="E710" s="79"/>
      <c r="F710" s="85"/>
      <c r="G710" s="79"/>
      <c r="H710" s="34">
        <f>H711</f>
        <v>0</v>
      </c>
      <c r="I710" s="34">
        <f t="shared" ref="I710:Y711" si="1487">I711</f>
        <v>189300</v>
      </c>
      <c r="J710" s="34">
        <f t="shared" si="1487"/>
        <v>0</v>
      </c>
      <c r="K710" s="34">
        <f t="shared" si="1487"/>
        <v>0</v>
      </c>
      <c r="L710" s="34">
        <f t="shared" si="1487"/>
        <v>189300</v>
      </c>
      <c r="M710" s="34">
        <f t="shared" si="1487"/>
        <v>0</v>
      </c>
      <c r="N710" s="34">
        <f t="shared" si="1487"/>
        <v>0</v>
      </c>
      <c r="O710" s="34">
        <f t="shared" si="1487"/>
        <v>0</v>
      </c>
      <c r="P710" s="34">
        <f t="shared" si="1487"/>
        <v>0</v>
      </c>
      <c r="Q710" s="34">
        <f t="shared" si="1487"/>
        <v>0</v>
      </c>
      <c r="R710" s="34">
        <f t="shared" si="1487"/>
        <v>189300</v>
      </c>
      <c r="S710" s="34">
        <f t="shared" si="1487"/>
        <v>0</v>
      </c>
      <c r="T710" s="34">
        <f t="shared" si="1487"/>
        <v>0</v>
      </c>
      <c r="U710" s="34">
        <f t="shared" si="1487"/>
        <v>0</v>
      </c>
      <c r="V710" s="34">
        <f t="shared" si="1487"/>
        <v>0</v>
      </c>
      <c r="W710" s="34">
        <f t="shared" si="1487"/>
        <v>0</v>
      </c>
      <c r="X710" s="34">
        <f t="shared" si="1487"/>
        <v>189300</v>
      </c>
      <c r="Y710" s="34">
        <f t="shared" si="1487"/>
        <v>0</v>
      </c>
      <c r="Z710" s="34">
        <f t="shared" ref="Y710:AN711" si="1488">Z711</f>
        <v>0</v>
      </c>
      <c r="AA710" s="34">
        <f t="shared" si="1488"/>
        <v>0</v>
      </c>
      <c r="AB710" s="34">
        <f t="shared" si="1488"/>
        <v>0</v>
      </c>
      <c r="AC710" s="34">
        <f t="shared" si="1488"/>
        <v>0</v>
      </c>
      <c r="AD710" s="34">
        <f t="shared" si="1488"/>
        <v>189300</v>
      </c>
      <c r="AE710" s="34">
        <f t="shared" si="1488"/>
        <v>0</v>
      </c>
      <c r="AF710" s="34">
        <f t="shared" si="1488"/>
        <v>0</v>
      </c>
      <c r="AG710" s="34">
        <f t="shared" si="1488"/>
        <v>0</v>
      </c>
      <c r="AH710" s="34">
        <f t="shared" si="1488"/>
        <v>0</v>
      </c>
      <c r="AI710" s="34">
        <f t="shared" si="1488"/>
        <v>0</v>
      </c>
      <c r="AJ710" s="34">
        <f t="shared" si="1488"/>
        <v>189300</v>
      </c>
      <c r="AK710" s="108">
        <f t="shared" si="1488"/>
        <v>0</v>
      </c>
      <c r="AL710" s="108">
        <f t="shared" si="1488"/>
        <v>0</v>
      </c>
      <c r="AM710" s="108">
        <f t="shared" si="1488"/>
        <v>0</v>
      </c>
      <c r="AN710" s="34">
        <f t="shared" si="1488"/>
        <v>0</v>
      </c>
      <c r="AO710" s="34">
        <f t="shared" ref="AN710:AV711" si="1489">AO711</f>
        <v>0</v>
      </c>
      <c r="AP710" s="34">
        <f t="shared" si="1489"/>
        <v>189300</v>
      </c>
      <c r="AQ710" s="108">
        <f t="shared" si="1489"/>
        <v>0</v>
      </c>
      <c r="AR710" s="108">
        <f t="shared" si="1489"/>
        <v>0</v>
      </c>
      <c r="AS710" s="108">
        <f t="shared" si="1489"/>
        <v>-189300</v>
      </c>
      <c r="AT710" s="34">
        <f t="shared" si="1489"/>
        <v>0</v>
      </c>
      <c r="AU710" s="34">
        <f t="shared" si="1489"/>
        <v>0</v>
      </c>
      <c r="AV710" s="34">
        <f t="shared" si="1489"/>
        <v>0</v>
      </c>
    </row>
    <row r="711" spans="1:48" s="5" customFormat="1" ht="33.75" hidden="1">
      <c r="A711" s="44" t="s">
        <v>219</v>
      </c>
      <c r="B711" s="32" t="s">
        <v>59</v>
      </c>
      <c r="C711" s="32" t="s">
        <v>48</v>
      </c>
      <c r="D711" s="58" t="s">
        <v>533</v>
      </c>
      <c r="E711" s="79">
        <v>400</v>
      </c>
      <c r="F711" s="85"/>
      <c r="G711" s="79"/>
      <c r="H711" s="34">
        <f>H712</f>
        <v>0</v>
      </c>
      <c r="I711" s="34">
        <f t="shared" si="1487"/>
        <v>189300</v>
      </c>
      <c r="J711" s="34">
        <f t="shared" si="1487"/>
        <v>0</v>
      </c>
      <c r="K711" s="34">
        <f t="shared" si="1487"/>
        <v>0</v>
      </c>
      <c r="L711" s="34">
        <f t="shared" si="1487"/>
        <v>189300</v>
      </c>
      <c r="M711" s="34">
        <f t="shared" si="1487"/>
        <v>0</v>
      </c>
      <c r="N711" s="34">
        <f t="shared" si="1487"/>
        <v>0</v>
      </c>
      <c r="O711" s="34">
        <f t="shared" si="1487"/>
        <v>0</v>
      </c>
      <c r="P711" s="34">
        <f t="shared" si="1487"/>
        <v>0</v>
      </c>
      <c r="Q711" s="34">
        <f t="shared" si="1487"/>
        <v>0</v>
      </c>
      <c r="R711" s="34">
        <f t="shared" si="1487"/>
        <v>189300</v>
      </c>
      <c r="S711" s="34">
        <f t="shared" si="1487"/>
        <v>0</v>
      </c>
      <c r="T711" s="34">
        <f t="shared" si="1487"/>
        <v>0</v>
      </c>
      <c r="U711" s="34">
        <f t="shared" si="1487"/>
        <v>0</v>
      </c>
      <c r="V711" s="34">
        <f t="shared" si="1487"/>
        <v>0</v>
      </c>
      <c r="W711" s="34">
        <f t="shared" si="1487"/>
        <v>0</v>
      </c>
      <c r="X711" s="34">
        <f t="shared" si="1487"/>
        <v>189300</v>
      </c>
      <c r="Y711" s="34">
        <f t="shared" si="1488"/>
        <v>0</v>
      </c>
      <c r="Z711" s="34">
        <f t="shared" si="1488"/>
        <v>0</v>
      </c>
      <c r="AA711" s="34">
        <f t="shared" si="1488"/>
        <v>0</v>
      </c>
      <c r="AB711" s="34">
        <f t="shared" si="1488"/>
        <v>0</v>
      </c>
      <c r="AC711" s="34">
        <f t="shared" si="1488"/>
        <v>0</v>
      </c>
      <c r="AD711" s="34">
        <f t="shared" si="1488"/>
        <v>189300</v>
      </c>
      <c r="AE711" s="34">
        <f t="shared" si="1488"/>
        <v>0</v>
      </c>
      <c r="AF711" s="34">
        <f t="shared" si="1488"/>
        <v>0</v>
      </c>
      <c r="AG711" s="34">
        <f t="shared" si="1488"/>
        <v>0</v>
      </c>
      <c r="AH711" s="34">
        <f t="shared" si="1488"/>
        <v>0</v>
      </c>
      <c r="AI711" s="34">
        <f t="shared" si="1488"/>
        <v>0</v>
      </c>
      <c r="AJ711" s="34">
        <f t="shared" si="1488"/>
        <v>189300</v>
      </c>
      <c r="AK711" s="108">
        <f t="shared" si="1488"/>
        <v>0</v>
      </c>
      <c r="AL711" s="108">
        <f t="shared" si="1488"/>
        <v>0</v>
      </c>
      <c r="AM711" s="108">
        <f t="shared" si="1488"/>
        <v>0</v>
      </c>
      <c r="AN711" s="34">
        <f t="shared" si="1489"/>
        <v>0</v>
      </c>
      <c r="AO711" s="34">
        <f t="shared" si="1489"/>
        <v>0</v>
      </c>
      <c r="AP711" s="34">
        <f t="shared" si="1489"/>
        <v>189300</v>
      </c>
      <c r="AQ711" s="108">
        <f t="shared" si="1489"/>
        <v>0</v>
      </c>
      <c r="AR711" s="108">
        <f t="shared" si="1489"/>
        <v>0</v>
      </c>
      <c r="AS711" s="108">
        <f t="shared" si="1489"/>
        <v>-189300</v>
      </c>
      <c r="AT711" s="34">
        <f t="shared" si="1489"/>
        <v>0</v>
      </c>
      <c r="AU711" s="34">
        <f t="shared" si="1489"/>
        <v>0</v>
      </c>
      <c r="AV711" s="34">
        <f t="shared" si="1489"/>
        <v>0</v>
      </c>
    </row>
    <row r="712" spans="1:48" s="5" customFormat="1" ht="20.25" hidden="1">
      <c r="A712" s="154" t="s">
        <v>84</v>
      </c>
      <c r="B712" s="149" t="s">
        <v>59</v>
      </c>
      <c r="C712" s="149" t="s">
        <v>48</v>
      </c>
      <c r="D712" s="155" t="s">
        <v>533</v>
      </c>
      <c r="E712" s="156">
        <v>410</v>
      </c>
      <c r="F712" s="157"/>
      <c r="G712" s="156"/>
      <c r="H712" s="148"/>
      <c r="I712" s="148">
        <v>189300</v>
      </c>
      <c r="J712" s="148"/>
      <c r="K712" s="148"/>
      <c r="L712" s="148">
        <f t="shared" ref="L712" si="1490">G712+I712</f>
        <v>189300</v>
      </c>
      <c r="M712" s="157"/>
      <c r="N712" s="157"/>
      <c r="O712" s="157"/>
      <c r="P712" s="148">
        <f t="shared" ref="P712" si="1491">J712+M712</f>
        <v>0</v>
      </c>
      <c r="Q712" s="148">
        <f t="shared" ref="Q712" si="1492">K712+N712</f>
        <v>0</v>
      </c>
      <c r="R712" s="148">
        <f t="shared" ref="R712" si="1493">L712+O712</f>
        <v>189300</v>
      </c>
      <c r="S712" s="157"/>
      <c r="T712" s="157"/>
      <c r="U712" s="157"/>
      <c r="V712" s="148">
        <f t="shared" ref="V712" si="1494">P712+S712</f>
        <v>0</v>
      </c>
      <c r="W712" s="148">
        <f t="shared" ref="W712" si="1495">Q712+T712</f>
        <v>0</v>
      </c>
      <c r="X712" s="148">
        <f t="shared" ref="X712" si="1496">R712+U712</f>
        <v>189300</v>
      </c>
      <c r="Y712" s="157"/>
      <c r="Z712" s="157"/>
      <c r="AA712" s="157"/>
      <c r="AB712" s="148">
        <f t="shared" ref="AB712" si="1497">V712+Y712</f>
        <v>0</v>
      </c>
      <c r="AC712" s="148">
        <f t="shared" ref="AC712" si="1498">W712+Z712</f>
        <v>0</v>
      </c>
      <c r="AD712" s="148">
        <f t="shared" ref="AD712" si="1499">X712+AA712</f>
        <v>189300</v>
      </c>
      <c r="AE712" s="157"/>
      <c r="AF712" s="157"/>
      <c r="AG712" s="157"/>
      <c r="AH712" s="148">
        <f t="shared" ref="AH712" si="1500">AB712+AE712</f>
        <v>0</v>
      </c>
      <c r="AI712" s="148">
        <f t="shared" ref="AI712" si="1501">AC712+AF712</f>
        <v>0</v>
      </c>
      <c r="AJ712" s="148">
        <f t="shared" ref="AJ712" si="1502">AD712+AG712</f>
        <v>189300</v>
      </c>
      <c r="AK712" s="157"/>
      <c r="AL712" s="157"/>
      <c r="AM712" s="157"/>
      <c r="AN712" s="148">
        <f t="shared" ref="AN712" si="1503">AH712+AK712</f>
        <v>0</v>
      </c>
      <c r="AO712" s="148">
        <f t="shared" ref="AO712" si="1504">AI712+AL712</f>
        <v>0</v>
      </c>
      <c r="AP712" s="148">
        <f t="shared" ref="AP712" si="1505">AJ712+AM712</f>
        <v>189300</v>
      </c>
      <c r="AQ712" s="157"/>
      <c r="AR712" s="157"/>
      <c r="AS712" s="157">
        <v>-189300</v>
      </c>
      <c r="AT712" s="148">
        <f t="shared" ref="AT712" si="1506">AN712+AQ712</f>
        <v>0</v>
      </c>
      <c r="AU712" s="148">
        <f t="shared" ref="AU712" si="1507">AO712+AR712</f>
        <v>0</v>
      </c>
      <c r="AV712" s="148">
        <f t="shared" ref="AV712" si="1508">AP712+AS712</f>
        <v>0</v>
      </c>
    </row>
    <row r="713" spans="1:48" s="5" customFormat="1" ht="20.25">
      <c r="A713" s="31"/>
      <c r="B713" s="32"/>
      <c r="C713" s="32"/>
      <c r="D713" s="43"/>
      <c r="E713" s="32"/>
      <c r="F713" s="85"/>
      <c r="G713" s="85"/>
      <c r="H713" s="85"/>
      <c r="I713" s="85"/>
      <c r="J713" s="85"/>
      <c r="K713" s="85"/>
      <c r="L713" s="85"/>
      <c r="M713" s="85"/>
      <c r="N713" s="85"/>
      <c r="O713" s="85"/>
      <c r="P713" s="85"/>
      <c r="Q713" s="85"/>
      <c r="R713" s="85"/>
      <c r="S713" s="85"/>
      <c r="T713" s="85"/>
      <c r="U713" s="85"/>
      <c r="V713" s="85"/>
      <c r="W713" s="85"/>
      <c r="X713" s="85"/>
      <c r="Y713" s="85"/>
      <c r="Z713" s="85"/>
      <c r="AA713" s="85"/>
      <c r="AB713" s="85"/>
      <c r="AC713" s="85"/>
      <c r="AD713" s="85"/>
      <c r="AE713" s="85"/>
      <c r="AF713" s="85"/>
      <c r="AG713" s="85"/>
      <c r="AH713" s="85"/>
      <c r="AI713" s="85"/>
      <c r="AJ713" s="85"/>
      <c r="AK713" s="133"/>
      <c r="AL713" s="133"/>
      <c r="AM713" s="133"/>
      <c r="AN713" s="85"/>
      <c r="AO713" s="85"/>
      <c r="AP713" s="85"/>
      <c r="AQ713" s="133"/>
      <c r="AR713" s="133"/>
      <c r="AS713" s="133"/>
      <c r="AT713" s="85"/>
      <c r="AU713" s="85"/>
      <c r="AV713" s="85"/>
    </row>
    <row r="714" spans="1:48" s="9" customFormat="1" ht="37.5">
      <c r="A714" s="38" t="s">
        <v>5</v>
      </c>
      <c r="B714" s="28" t="s">
        <v>59</v>
      </c>
      <c r="C714" s="28" t="s">
        <v>53</v>
      </c>
      <c r="D714" s="39"/>
      <c r="E714" s="28"/>
      <c r="F714" s="30">
        <f>F715+F720</f>
        <v>107</v>
      </c>
      <c r="G714" s="30">
        <f>G715+G720</f>
        <v>107</v>
      </c>
      <c r="H714" s="30">
        <f>H715+H720</f>
        <v>0</v>
      </c>
      <c r="I714" s="30">
        <f>I715+I720</f>
        <v>0</v>
      </c>
      <c r="J714" s="30">
        <f>J715+J720</f>
        <v>107</v>
      </c>
      <c r="K714" s="30"/>
      <c r="L714" s="30">
        <f>L715+L720</f>
        <v>107</v>
      </c>
      <c r="M714" s="30">
        <f t="shared" ref="M714:R714" si="1509">M715+M720</f>
        <v>0</v>
      </c>
      <c r="N714" s="30">
        <f t="shared" si="1509"/>
        <v>0</v>
      </c>
      <c r="O714" s="30">
        <f t="shared" si="1509"/>
        <v>0</v>
      </c>
      <c r="P714" s="30">
        <f t="shared" si="1509"/>
        <v>107</v>
      </c>
      <c r="Q714" s="30">
        <f t="shared" si="1509"/>
        <v>0</v>
      </c>
      <c r="R714" s="30">
        <f t="shared" si="1509"/>
        <v>107</v>
      </c>
      <c r="S714" s="30">
        <f t="shared" ref="S714:X714" si="1510">S715+S720</f>
        <v>0</v>
      </c>
      <c r="T714" s="30">
        <f t="shared" si="1510"/>
        <v>0</v>
      </c>
      <c r="U714" s="30">
        <f t="shared" si="1510"/>
        <v>0</v>
      </c>
      <c r="V714" s="30">
        <f t="shared" si="1510"/>
        <v>107</v>
      </c>
      <c r="W714" s="30">
        <f t="shared" si="1510"/>
        <v>0</v>
      </c>
      <c r="X714" s="30">
        <f t="shared" si="1510"/>
        <v>107</v>
      </c>
      <c r="Y714" s="30">
        <f t="shared" ref="Y714:AD714" si="1511">Y715+Y720</f>
        <v>0</v>
      </c>
      <c r="Z714" s="30">
        <f t="shared" si="1511"/>
        <v>0</v>
      </c>
      <c r="AA714" s="30">
        <f t="shared" si="1511"/>
        <v>0</v>
      </c>
      <c r="AB714" s="30">
        <f t="shared" si="1511"/>
        <v>107</v>
      </c>
      <c r="AC714" s="30">
        <f t="shared" si="1511"/>
        <v>0</v>
      </c>
      <c r="AD714" s="30">
        <f t="shared" si="1511"/>
        <v>107</v>
      </c>
      <c r="AE714" s="30">
        <f t="shared" ref="AE714:AJ714" si="1512">AE715+AE720</f>
        <v>0</v>
      </c>
      <c r="AF714" s="30">
        <f t="shared" si="1512"/>
        <v>0</v>
      </c>
      <c r="AG714" s="30">
        <f t="shared" si="1512"/>
        <v>0</v>
      </c>
      <c r="AH714" s="30">
        <f t="shared" si="1512"/>
        <v>107</v>
      </c>
      <c r="AI714" s="30">
        <f t="shared" si="1512"/>
        <v>0</v>
      </c>
      <c r="AJ714" s="30">
        <f t="shared" si="1512"/>
        <v>107</v>
      </c>
      <c r="AK714" s="107">
        <f t="shared" ref="AK714:AP714" si="1513">AK715+AK720</f>
        <v>0</v>
      </c>
      <c r="AL714" s="107">
        <f t="shared" si="1513"/>
        <v>0</v>
      </c>
      <c r="AM714" s="107">
        <f t="shared" si="1513"/>
        <v>0</v>
      </c>
      <c r="AN714" s="30">
        <f t="shared" si="1513"/>
        <v>107</v>
      </c>
      <c r="AO714" s="30">
        <f t="shared" si="1513"/>
        <v>0</v>
      </c>
      <c r="AP714" s="30">
        <f t="shared" si="1513"/>
        <v>107</v>
      </c>
      <c r="AQ714" s="107">
        <f t="shared" ref="AQ714:AV714" si="1514">AQ715+AQ720</f>
        <v>0</v>
      </c>
      <c r="AR714" s="107">
        <f t="shared" si="1514"/>
        <v>0</v>
      </c>
      <c r="AS714" s="107">
        <f t="shared" si="1514"/>
        <v>0</v>
      </c>
      <c r="AT714" s="30">
        <f t="shared" si="1514"/>
        <v>107</v>
      </c>
      <c r="AU714" s="30">
        <f t="shared" si="1514"/>
        <v>0</v>
      </c>
      <c r="AV714" s="30">
        <f t="shared" si="1514"/>
        <v>107</v>
      </c>
    </row>
    <row r="715" spans="1:48" s="9" customFormat="1" ht="34.5">
      <c r="A715" s="35" t="s">
        <v>156</v>
      </c>
      <c r="B715" s="32" t="s">
        <v>59</v>
      </c>
      <c r="C715" s="32" t="s">
        <v>53</v>
      </c>
      <c r="D715" s="43" t="s">
        <v>299</v>
      </c>
      <c r="E715" s="32"/>
      <c r="F715" s="34">
        <f t="shared" ref="F715:U718" si="1515">F716</f>
        <v>107</v>
      </c>
      <c r="G715" s="34">
        <f t="shared" si="1515"/>
        <v>0</v>
      </c>
      <c r="H715" s="34">
        <f t="shared" si="1515"/>
        <v>0</v>
      </c>
      <c r="I715" s="34">
        <f t="shared" si="1515"/>
        <v>0</v>
      </c>
      <c r="J715" s="34">
        <f t="shared" si="1515"/>
        <v>107</v>
      </c>
      <c r="K715" s="34"/>
      <c r="L715" s="34">
        <f t="shared" si="1515"/>
        <v>0</v>
      </c>
      <c r="M715" s="34">
        <f t="shared" si="1515"/>
        <v>0</v>
      </c>
      <c r="N715" s="34">
        <f t="shared" si="1515"/>
        <v>0</v>
      </c>
      <c r="O715" s="34">
        <f t="shared" si="1515"/>
        <v>0</v>
      </c>
      <c r="P715" s="34">
        <f t="shared" si="1515"/>
        <v>107</v>
      </c>
      <c r="Q715" s="34">
        <f t="shared" si="1515"/>
        <v>0</v>
      </c>
      <c r="R715" s="34">
        <f t="shared" si="1515"/>
        <v>0</v>
      </c>
      <c r="S715" s="34">
        <f t="shared" si="1515"/>
        <v>0</v>
      </c>
      <c r="T715" s="34">
        <f t="shared" si="1515"/>
        <v>0</v>
      </c>
      <c r="U715" s="34">
        <f t="shared" si="1515"/>
        <v>0</v>
      </c>
      <c r="V715" s="34">
        <f t="shared" ref="S715:AH718" si="1516">V716</f>
        <v>107</v>
      </c>
      <c r="W715" s="34">
        <f t="shared" si="1516"/>
        <v>0</v>
      </c>
      <c r="X715" s="34">
        <f t="shared" si="1516"/>
        <v>0</v>
      </c>
      <c r="Y715" s="34">
        <f t="shared" si="1516"/>
        <v>0</v>
      </c>
      <c r="Z715" s="34">
        <f t="shared" si="1516"/>
        <v>0</v>
      </c>
      <c r="AA715" s="34">
        <f t="shared" si="1516"/>
        <v>0</v>
      </c>
      <c r="AB715" s="34">
        <f t="shared" si="1516"/>
        <v>107</v>
      </c>
      <c r="AC715" s="34">
        <f t="shared" si="1516"/>
        <v>0</v>
      </c>
      <c r="AD715" s="34">
        <f t="shared" si="1516"/>
        <v>0</v>
      </c>
      <c r="AE715" s="34">
        <f t="shared" si="1516"/>
        <v>0</v>
      </c>
      <c r="AF715" s="34">
        <f t="shared" si="1516"/>
        <v>0</v>
      </c>
      <c r="AG715" s="34">
        <f t="shared" si="1516"/>
        <v>0</v>
      </c>
      <c r="AH715" s="34">
        <f t="shared" si="1516"/>
        <v>107</v>
      </c>
      <c r="AI715" s="34">
        <f t="shared" ref="AH715:AV718" si="1517">AI716</f>
        <v>0</v>
      </c>
      <c r="AJ715" s="34">
        <f t="shared" si="1517"/>
        <v>0</v>
      </c>
      <c r="AK715" s="108">
        <f t="shared" si="1517"/>
        <v>0</v>
      </c>
      <c r="AL715" s="108">
        <f t="shared" si="1517"/>
        <v>0</v>
      </c>
      <c r="AM715" s="108">
        <f t="shared" si="1517"/>
        <v>0</v>
      </c>
      <c r="AN715" s="34">
        <f t="shared" si="1517"/>
        <v>107</v>
      </c>
      <c r="AO715" s="34">
        <f t="shared" si="1517"/>
        <v>0</v>
      </c>
      <c r="AP715" s="34">
        <f t="shared" si="1517"/>
        <v>0</v>
      </c>
      <c r="AQ715" s="108">
        <f t="shared" si="1517"/>
        <v>0</v>
      </c>
      <c r="AR715" s="108">
        <f t="shared" si="1517"/>
        <v>0</v>
      </c>
      <c r="AS715" s="108">
        <f t="shared" si="1517"/>
        <v>0</v>
      </c>
      <c r="AT715" s="34">
        <f t="shared" si="1517"/>
        <v>107</v>
      </c>
      <c r="AU715" s="34">
        <f t="shared" si="1517"/>
        <v>0</v>
      </c>
      <c r="AV715" s="34">
        <f t="shared" si="1517"/>
        <v>0</v>
      </c>
    </row>
    <row r="716" spans="1:48" s="9" customFormat="1" ht="15.75" customHeight="1">
      <c r="A716" s="35" t="s">
        <v>77</v>
      </c>
      <c r="B716" s="32" t="s">
        <v>59</v>
      </c>
      <c r="C716" s="32" t="s">
        <v>53</v>
      </c>
      <c r="D716" s="43" t="s">
        <v>287</v>
      </c>
      <c r="E716" s="32"/>
      <c r="F716" s="34">
        <f t="shared" si="1515"/>
        <v>107</v>
      </c>
      <c r="G716" s="34">
        <f t="shared" si="1515"/>
        <v>0</v>
      </c>
      <c r="H716" s="34">
        <f t="shared" si="1515"/>
        <v>0</v>
      </c>
      <c r="I716" s="34">
        <f t="shared" si="1515"/>
        <v>0</v>
      </c>
      <c r="J716" s="34">
        <f t="shared" si="1515"/>
        <v>107</v>
      </c>
      <c r="K716" s="34"/>
      <c r="L716" s="34">
        <f t="shared" si="1515"/>
        <v>0</v>
      </c>
      <c r="M716" s="34">
        <f t="shared" si="1515"/>
        <v>0</v>
      </c>
      <c r="N716" s="34">
        <f t="shared" si="1515"/>
        <v>0</v>
      </c>
      <c r="O716" s="34">
        <f t="shared" si="1515"/>
        <v>0</v>
      </c>
      <c r="P716" s="34">
        <f t="shared" si="1515"/>
        <v>107</v>
      </c>
      <c r="Q716" s="34">
        <f t="shared" si="1515"/>
        <v>0</v>
      </c>
      <c r="R716" s="34">
        <f t="shared" si="1515"/>
        <v>0</v>
      </c>
      <c r="S716" s="34">
        <f t="shared" si="1516"/>
        <v>0</v>
      </c>
      <c r="T716" s="34">
        <f t="shared" si="1516"/>
        <v>0</v>
      </c>
      <c r="U716" s="34">
        <f t="shared" si="1516"/>
        <v>0</v>
      </c>
      <c r="V716" s="34">
        <f t="shared" si="1516"/>
        <v>107</v>
      </c>
      <c r="W716" s="34">
        <f t="shared" si="1516"/>
        <v>0</v>
      </c>
      <c r="X716" s="34">
        <f t="shared" si="1516"/>
        <v>0</v>
      </c>
      <c r="Y716" s="34">
        <f t="shared" si="1516"/>
        <v>0</v>
      </c>
      <c r="Z716" s="34">
        <f t="shared" si="1516"/>
        <v>0</v>
      </c>
      <c r="AA716" s="34">
        <f t="shared" si="1516"/>
        <v>0</v>
      </c>
      <c r="AB716" s="34">
        <f t="shared" si="1516"/>
        <v>107</v>
      </c>
      <c r="AC716" s="34">
        <f t="shared" si="1516"/>
        <v>0</v>
      </c>
      <c r="AD716" s="34">
        <f t="shared" si="1516"/>
        <v>0</v>
      </c>
      <c r="AE716" s="34">
        <f t="shared" si="1516"/>
        <v>0</v>
      </c>
      <c r="AF716" s="34">
        <f t="shared" si="1516"/>
        <v>0</v>
      </c>
      <c r="AG716" s="34">
        <f t="shared" si="1516"/>
        <v>0</v>
      </c>
      <c r="AH716" s="34">
        <f t="shared" si="1517"/>
        <v>107</v>
      </c>
      <c r="AI716" s="34">
        <f t="shared" si="1517"/>
        <v>0</v>
      </c>
      <c r="AJ716" s="34">
        <f t="shared" si="1517"/>
        <v>0</v>
      </c>
      <c r="AK716" s="108">
        <f t="shared" si="1517"/>
        <v>0</v>
      </c>
      <c r="AL716" s="108">
        <f t="shared" si="1517"/>
        <v>0</v>
      </c>
      <c r="AM716" s="108">
        <f t="shared" si="1517"/>
        <v>0</v>
      </c>
      <c r="AN716" s="34">
        <f t="shared" si="1517"/>
        <v>107</v>
      </c>
      <c r="AO716" s="34">
        <f t="shared" si="1517"/>
        <v>0</v>
      </c>
      <c r="AP716" s="34">
        <f t="shared" si="1517"/>
        <v>0</v>
      </c>
      <c r="AQ716" s="108">
        <f t="shared" si="1517"/>
        <v>0</v>
      </c>
      <c r="AR716" s="108">
        <f t="shared" si="1517"/>
        <v>0</v>
      </c>
      <c r="AS716" s="108">
        <f t="shared" si="1517"/>
        <v>0</v>
      </c>
      <c r="AT716" s="34">
        <f t="shared" si="1517"/>
        <v>107</v>
      </c>
      <c r="AU716" s="34">
        <f t="shared" si="1517"/>
        <v>0</v>
      </c>
      <c r="AV716" s="34">
        <f t="shared" si="1517"/>
        <v>0</v>
      </c>
    </row>
    <row r="717" spans="1:48" s="9" customFormat="1" ht="33.75" customHeight="1">
      <c r="A717" s="31" t="s">
        <v>94</v>
      </c>
      <c r="B717" s="32" t="s">
        <v>59</v>
      </c>
      <c r="C717" s="32" t="s">
        <v>53</v>
      </c>
      <c r="D717" s="43" t="s">
        <v>300</v>
      </c>
      <c r="E717" s="32"/>
      <c r="F717" s="34">
        <f t="shared" si="1515"/>
        <v>107</v>
      </c>
      <c r="G717" s="34">
        <f t="shared" si="1515"/>
        <v>0</v>
      </c>
      <c r="H717" s="34">
        <f t="shared" si="1515"/>
        <v>0</v>
      </c>
      <c r="I717" s="34">
        <f t="shared" si="1515"/>
        <v>0</v>
      </c>
      <c r="J717" s="34">
        <f t="shared" si="1515"/>
        <v>107</v>
      </c>
      <c r="K717" s="34"/>
      <c r="L717" s="34">
        <f t="shared" si="1515"/>
        <v>0</v>
      </c>
      <c r="M717" s="34">
        <f t="shared" si="1515"/>
        <v>0</v>
      </c>
      <c r="N717" s="34">
        <f t="shared" si="1515"/>
        <v>0</v>
      </c>
      <c r="O717" s="34">
        <f t="shared" si="1515"/>
        <v>0</v>
      </c>
      <c r="P717" s="34">
        <f t="shared" si="1515"/>
        <v>107</v>
      </c>
      <c r="Q717" s="34">
        <f t="shared" si="1515"/>
        <v>0</v>
      </c>
      <c r="R717" s="34">
        <f t="shared" si="1515"/>
        <v>0</v>
      </c>
      <c r="S717" s="34">
        <f t="shared" si="1516"/>
        <v>0</v>
      </c>
      <c r="T717" s="34">
        <f t="shared" si="1516"/>
        <v>0</v>
      </c>
      <c r="U717" s="34">
        <f t="shared" si="1516"/>
        <v>0</v>
      </c>
      <c r="V717" s="34">
        <f t="shared" si="1516"/>
        <v>107</v>
      </c>
      <c r="W717" s="34">
        <f t="shared" si="1516"/>
        <v>0</v>
      </c>
      <c r="X717" s="34">
        <f t="shared" si="1516"/>
        <v>0</v>
      </c>
      <c r="Y717" s="34">
        <f t="shared" si="1516"/>
        <v>0</v>
      </c>
      <c r="Z717" s="34">
        <f t="shared" si="1516"/>
        <v>0</v>
      </c>
      <c r="AA717" s="34">
        <f t="shared" si="1516"/>
        <v>0</v>
      </c>
      <c r="AB717" s="34">
        <f t="shared" si="1516"/>
        <v>107</v>
      </c>
      <c r="AC717" s="34">
        <f t="shared" si="1516"/>
        <v>0</v>
      </c>
      <c r="AD717" s="34">
        <f t="shared" si="1516"/>
        <v>0</v>
      </c>
      <c r="AE717" s="34">
        <f t="shared" si="1516"/>
        <v>0</v>
      </c>
      <c r="AF717" s="34">
        <f t="shared" si="1516"/>
        <v>0</v>
      </c>
      <c r="AG717" s="34">
        <f t="shared" si="1516"/>
        <v>0</v>
      </c>
      <c r="AH717" s="34">
        <f t="shared" si="1517"/>
        <v>107</v>
      </c>
      <c r="AI717" s="34">
        <f t="shared" si="1517"/>
        <v>0</v>
      </c>
      <c r="AJ717" s="34">
        <f t="shared" si="1517"/>
        <v>0</v>
      </c>
      <c r="AK717" s="108">
        <f t="shared" si="1517"/>
        <v>0</v>
      </c>
      <c r="AL717" s="108">
        <f t="shared" si="1517"/>
        <v>0</v>
      </c>
      <c r="AM717" s="108">
        <f t="shared" si="1517"/>
        <v>0</v>
      </c>
      <c r="AN717" s="34">
        <f t="shared" si="1517"/>
        <v>107</v>
      </c>
      <c r="AO717" s="34">
        <f t="shared" si="1517"/>
        <v>0</v>
      </c>
      <c r="AP717" s="34">
        <f t="shared" si="1517"/>
        <v>0</v>
      </c>
      <c r="AQ717" s="108">
        <f t="shared" si="1517"/>
        <v>0</v>
      </c>
      <c r="AR717" s="108">
        <f t="shared" si="1517"/>
        <v>0</v>
      </c>
      <c r="AS717" s="108">
        <f t="shared" si="1517"/>
        <v>0</v>
      </c>
      <c r="AT717" s="34">
        <f t="shared" si="1517"/>
        <v>107</v>
      </c>
      <c r="AU717" s="34">
        <f t="shared" si="1517"/>
        <v>0</v>
      </c>
      <c r="AV717" s="34">
        <f t="shared" si="1517"/>
        <v>0</v>
      </c>
    </row>
    <row r="718" spans="1:48" s="9" customFormat="1" ht="33">
      <c r="A718" s="83" t="s">
        <v>437</v>
      </c>
      <c r="B718" s="32" t="s">
        <v>59</v>
      </c>
      <c r="C718" s="32" t="s">
        <v>53</v>
      </c>
      <c r="D718" s="43" t="s">
        <v>300</v>
      </c>
      <c r="E718" s="32" t="s">
        <v>79</v>
      </c>
      <c r="F718" s="34">
        <f t="shared" si="1515"/>
        <v>107</v>
      </c>
      <c r="G718" s="34">
        <f t="shared" si="1515"/>
        <v>0</v>
      </c>
      <c r="H718" s="34">
        <f t="shared" si="1515"/>
        <v>0</v>
      </c>
      <c r="I718" s="34">
        <f t="shared" si="1515"/>
        <v>0</v>
      </c>
      <c r="J718" s="34">
        <f t="shared" si="1515"/>
        <v>107</v>
      </c>
      <c r="K718" s="34"/>
      <c r="L718" s="34">
        <f t="shared" si="1515"/>
        <v>0</v>
      </c>
      <c r="M718" s="34">
        <f t="shared" si="1515"/>
        <v>0</v>
      </c>
      <c r="N718" s="34">
        <f t="shared" si="1515"/>
        <v>0</v>
      </c>
      <c r="O718" s="34">
        <f t="shared" si="1515"/>
        <v>0</v>
      </c>
      <c r="P718" s="34">
        <f t="shared" si="1515"/>
        <v>107</v>
      </c>
      <c r="Q718" s="34">
        <f t="shared" si="1515"/>
        <v>0</v>
      </c>
      <c r="R718" s="34">
        <f t="shared" si="1515"/>
        <v>0</v>
      </c>
      <c r="S718" s="34">
        <f t="shared" si="1516"/>
        <v>0</v>
      </c>
      <c r="T718" s="34">
        <f t="shared" si="1516"/>
        <v>0</v>
      </c>
      <c r="U718" s="34">
        <f t="shared" si="1516"/>
        <v>0</v>
      </c>
      <c r="V718" s="34">
        <f t="shared" si="1516"/>
        <v>107</v>
      </c>
      <c r="W718" s="34">
        <f t="shared" si="1516"/>
        <v>0</v>
      </c>
      <c r="X718" s="34">
        <f t="shared" si="1516"/>
        <v>0</v>
      </c>
      <c r="Y718" s="34">
        <f t="shared" si="1516"/>
        <v>0</v>
      </c>
      <c r="Z718" s="34">
        <f t="shared" si="1516"/>
        <v>0</v>
      </c>
      <c r="AA718" s="34">
        <f t="shared" si="1516"/>
        <v>0</v>
      </c>
      <c r="AB718" s="34">
        <f t="shared" si="1516"/>
        <v>107</v>
      </c>
      <c r="AC718" s="34">
        <f t="shared" si="1516"/>
        <v>0</v>
      </c>
      <c r="AD718" s="34">
        <f t="shared" si="1516"/>
        <v>0</v>
      </c>
      <c r="AE718" s="34">
        <f t="shared" si="1516"/>
        <v>0</v>
      </c>
      <c r="AF718" s="34">
        <f t="shared" si="1516"/>
        <v>0</v>
      </c>
      <c r="AG718" s="34">
        <f t="shared" si="1516"/>
        <v>0</v>
      </c>
      <c r="AH718" s="34">
        <f t="shared" si="1517"/>
        <v>107</v>
      </c>
      <c r="AI718" s="34">
        <f t="shared" si="1517"/>
        <v>0</v>
      </c>
      <c r="AJ718" s="34">
        <f t="shared" si="1517"/>
        <v>0</v>
      </c>
      <c r="AK718" s="108">
        <f t="shared" si="1517"/>
        <v>0</v>
      </c>
      <c r="AL718" s="108">
        <f t="shared" si="1517"/>
        <v>0</v>
      </c>
      <c r="AM718" s="108">
        <f t="shared" si="1517"/>
        <v>0</v>
      </c>
      <c r="AN718" s="34">
        <f t="shared" si="1517"/>
        <v>107</v>
      </c>
      <c r="AO718" s="34">
        <f t="shared" si="1517"/>
        <v>0</v>
      </c>
      <c r="AP718" s="34">
        <f t="shared" si="1517"/>
        <v>0</v>
      </c>
      <c r="AQ718" s="108">
        <f t="shared" si="1517"/>
        <v>0</v>
      </c>
      <c r="AR718" s="108">
        <f t="shared" si="1517"/>
        <v>0</v>
      </c>
      <c r="AS718" s="108">
        <f t="shared" si="1517"/>
        <v>0</v>
      </c>
      <c r="AT718" s="34">
        <f t="shared" si="1517"/>
        <v>107</v>
      </c>
      <c r="AU718" s="34">
        <f t="shared" si="1517"/>
        <v>0</v>
      </c>
      <c r="AV718" s="34">
        <f t="shared" si="1517"/>
        <v>0</v>
      </c>
    </row>
    <row r="719" spans="1:48" s="9" customFormat="1" ht="49.5">
      <c r="A719" s="42" t="s">
        <v>176</v>
      </c>
      <c r="B719" s="32" t="s">
        <v>59</v>
      </c>
      <c r="C719" s="32" t="s">
        <v>53</v>
      </c>
      <c r="D719" s="43" t="s">
        <v>300</v>
      </c>
      <c r="E719" s="32" t="s">
        <v>175</v>
      </c>
      <c r="F719" s="34">
        <v>107</v>
      </c>
      <c r="G719" s="34"/>
      <c r="H719" s="34"/>
      <c r="I719" s="34"/>
      <c r="J719" s="34">
        <f>F719+H719</f>
        <v>107</v>
      </c>
      <c r="K719" s="34"/>
      <c r="L719" s="34">
        <f>G719+I719</f>
        <v>0</v>
      </c>
      <c r="M719" s="89"/>
      <c r="N719" s="89"/>
      <c r="O719" s="89"/>
      <c r="P719" s="34">
        <f t="shared" ref="P719" si="1518">J719+M719</f>
        <v>107</v>
      </c>
      <c r="Q719" s="34">
        <f t="shared" ref="Q719" si="1519">K719+N719</f>
        <v>0</v>
      </c>
      <c r="R719" s="34">
        <f t="shared" ref="R719" si="1520">L719+O719</f>
        <v>0</v>
      </c>
      <c r="S719" s="89"/>
      <c r="T719" s="89"/>
      <c r="U719" s="89"/>
      <c r="V719" s="34">
        <f t="shared" ref="V719" si="1521">P719+S719</f>
        <v>107</v>
      </c>
      <c r="W719" s="34">
        <f t="shared" ref="W719" si="1522">Q719+T719</f>
        <v>0</v>
      </c>
      <c r="X719" s="34">
        <f t="shared" ref="X719" si="1523">R719+U719</f>
        <v>0</v>
      </c>
      <c r="Y719" s="89"/>
      <c r="Z719" s="89"/>
      <c r="AA719" s="89"/>
      <c r="AB719" s="34">
        <f t="shared" ref="AB719" si="1524">V719+Y719</f>
        <v>107</v>
      </c>
      <c r="AC719" s="34">
        <f t="shared" ref="AC719" si="1525">W719+Z719</f>
        <v>0</v>
      </c>
      <c r="AD719" s="34">
        <f t="shared" ref="AD719" si="1526">X719+AA719</f>
        <v>0</v>
      </c>
      <c r="AE719" s="89"/>
      <c r="AF719" s="89"/>
      <c r="AG719" s="89"/>
      <c r="AH719" s="34">
        <f t="shared" ref="AH719" si="1527">AB719+AE719</f>
        <v>107</v>
      </c>
      <c r="AI719" s="34">
        <f t="shared" ref="AI719" si="1528">AC719+AF719</f>
        <v>0</v>
      </c>
      <c r="AJ719" s="34">
        <f t="shared" ref="AJ719" si="1529">AD719+AG719</f>
        <v>0</v>
      </c>
      <c r="AK719" s="118"/>
      <c r="AL719" s="118"/>
      <c r="AM719" s="118"/>
      <c r="AN719" s="34">
        <f t="shared" ref="AN719" si="1530">AH719+AK719</f>
        <v>107</v>
      </c>
      <c r="AO719" s="34">
        <f t="shared" ref="AO719" si="1531">AI719+AL719</f>
        <v>0</v>
      </c>
      <c r="AP719" s="34">
        <f t="shared" ref="AP719" si="1532">AJ719+AM719</f>
        <v>0</v>
      </c>
      <c r="AQ719" s="118"/>
      <c r="AR719" s="118"/>
      <c r="AS719" s="118"/>
      <c r="AT719" s="34">
        <f t="shared" ref="AT719" si="1533">AN719+AQ719</f>
        <v>107</v>
      </c>
      <c r="AU719" s="34">
        <f t="shared" ref="AU719" si="1534">AO719+AR719</f>
        <v>0</v>
      </c>
      <c r="AV719" s="34">
        <f t="shared" ref="AV719" si="1535">AP719+AS719</f>
        <v>0</v>
      </c>
    </row>
    <row r="720" spans="1:48" s="9" customFormat="1" ht="16.5">
      <c r="A720" s="31" t="s">
        <v>80</v>
      </c>
      <c r="B720" s="32" t="s">
        <v>59</v>
      </c>
      <c r="C720" s="32" t="s">
        <v>53</v>
      </c>
      <c r="D720" s="43" t="s">
        <v>248</v>
      </c>
      <c r="E720" s="32"/>
      <c r="F720" s="34">
        <f t="shared" ref="F720:U723" si="1536">F721</f>
        <v>0</v>
      </c>
      <c r="G720" s="34">
        <f t="shared" si="1536"/>
        <v>107</v>
      </c>
      <c r="H720" s="34">
        <f t="shared" si="1536"/>
        <v>0</v>
      </c>
      <c r="I720" s="34">
        <f t="shared" si="1536"/>
        <v>0</v>
      </c>
      <c r="J720" s="34">
        <f t="shared" si="1536"/>
        <v>0</v>
      </c>
      <c r="K720" s="34"/>
      <c r="L720" s="34">
        <f t="shared" si="1536"/>
        <v>107</v>
      </c>
      <c r="M720" s="34">
        <f t="shared" si="1536"/>
        <v>0</v>
      </c>
      <c r="N720" s="34">
        <f t="shared" si="1536"/>
        <v>0</v>
      </c>
      <c r="O720" s="34">
        <f t="shared" si="1536"/>
        <v>0</v>
      </c>
      <c r="P720" s="34">
        <f t="shared" si="1536"/>
        <v>0</v>
      </c>
      <c r="Q720" s="34">
        <f t="shared" si="1536"/>
        <v>0</v>
      </c>
      <c r="R720" s="34">
        <f t="shared" si="1536"/>
        <v>107</v>
      </c>
      <c r="S720" s="34">
        <f t="shared" si="1536"/>
        <v>0</v>
      </c>
      <c r="T720" s="34">
        <f t="shared" si="1536"/>
        <v>0</v>
      </c>
      <c r="U720" s="34">
        <f t="shared" si="1536"/>
        <v>0</v>
      </c>
      <c r="V720" s="34">
        <f t="shared" ref="S720:AH723" si="1537">V721</f>
        <v>0</v>
      </c>
      <c r="W720" s="34">
        <f t="shared" si="1537"/>
        <v>0</v>
      </c>
      <c r="X720" s="34">
        <f t="shared" si="1537"/>
        <v>107</v>
      </c>
      <c r="Y720" s="34">
        <f t="shared" si="1537"/>
        <v>0</v>
      </c>
      <c r="Z720" s="34">
        <f t="shared" si="1537"/>
        <v>0</v>
      </c>
      <c r="AA720" s="34">
        <f t="shared" si="1537"/>
        <v>0</v>
      </c>
      <c r="AB720" s="34">
        <f t="shared" si="1537"/>
        <v>0</v>
      </c>
      <c r="AC720" s="34">
        <f t="shared" si="1537"/>
        <v>0</v>
      </c>
      <c r="AD720" s="34">
        <f t="shared" si="1537"/>
        <v>107</v>
      </c>
      <c r="AE720" s="34">
        <f t="shared" si="1537"/>
        <v>0</v>
      </c>
      <c r="AF720" s="34">
        <f t="shared" si="1537"/>
        <v>0</v>
      </c>
      <c r="AG720" s="34">
        <f t="shared" si="1537"/>
        <v>0</v>
      </c>
      <c r="AH720" s="34">
        <f t="shared" si="1537"/>
        <v>0</v>
      </c>
      <c r="AI720" s="34">
        <f t="shared" ref="AH720:AV723" si="1538">AI721</f>
        <v>0</v>
      </c>
      <c r="AJ720" s="34">
        <f t="shared" si="1538"/>
        <v>107</v>
      </c>
      <c r="AK720" s="108">
        <f t="shared" si="1538"/>
        <v>0</v>
      </c>
      <c r="AL720" s="108">
        <f t="shared" si="1538"/>
        <v>0</v>
      </c>
      <c r="AM720" s="108">
        <f t="shared" si="1538"/>
        <v>0</v>
      </c>
      <c r="AN720" s="34">
        <f t="shared" si="1538"/>
        <v>0</v>
      </c>
      <c r="AO720" s="34">
        <f t="shared" si="1538"/>
        <v>0</v>
      </c>
      <c r="AP720" s="34">
        <f t="shared" si="1538"/>
        <v>107</v>
      </c>
      <c r="AQ720" s="108">
        <f t="shared" si="1538"/>
        <v>0</v>
      </c>
      <c r="AR720" s="108">
        <f t="shared" si="1538"/>
        <v>0</v>
      </c>
      <c r="AS720" s="108">
        <f t="shared" si="1538"/>
        <v>0</v>
      </c>
      <c r="AT720" s="34">
        <f t="shared" si="1538"/>
        <v>0</v>
      </c>
      <c r="AU720" s="34">
        <f t="shared" si="1538"/>
        <v>0</v>
      </c>
      <c r="AV720" s="34">
        <f t="shared" si="1538"/>
        <v>107</v>
      </c>
    </row>
    <row r="721" spans="1:48" s="9" customFormat="1" ht="16.5">
      <c r="A721" s="35" t="s">
        <v>77</v>
      </c>
      <c r="B721" s="32" t="s">
        <v>59</v>
      </c>
      <c r="C721" s="32" t="s">
        <v>53</v>
      </c>
      <c r="D721" s="43" t="s">
        <v>249</v>
      </c>
      <c r="E721" s="32"/>
      <c r="F721" s="34">
        <f t="shared" si="1536"/>
        <v>0</v>
      </c>
      <c r="G721" s="34">
        <f t="shared" si="1536"/>
        <v>107</v>
      </c>
      <c r="H721" s="34">
        <f t="shared" si="1536"/>
        <v>0</v>
      </c>
      <c r="I721" s="34">
        <f t="shared" si="1536"/>
        <v>0</v>
      </c>
      <c r="J721" s="34">
        <f t="shared" si="1536"/>
        <v>0</v>
      </c>
      <c r="K721" s="34"/>
      <c r="L721" s="34">
        <f t="shared" si="1536"/>
        <v>107</v>
      </c>
      <c r="M721" s="34">
        <f t="shared" si="1536"/>
        <v>0</v>
      </c>
      <c r="N721" s="34">
        <f t="shared" si="1536"/>
        <v>0</v>
      </c>
      <c r="O721" s="34">
        <f t="shared" si="1536"/>
        <v>0</v>
      </c>
      <c r="P721" s="34">
        <f t="shared" si="1536"/>
        <v>0</v>
      </c>
      <c r="Q721" s="34">
        <f t="shared" si="1536"/>
        <v>0</v>
      </c>
      <c r="R721" s="34">
        <f t="shared" si="1536"/>
        <v>107</v>
      </c>
      <c r="S721" s="34">
        <f t="shared" si="1537"/>
        <v>0</v>
      </c>
      <c r="T721" s="34">
        <f t="shared" si="1537"/>
        <v>0</v>
      </c>
      <c r="U721" s="34">
        <f t="shared" si="1537"/>
        <v>0</v>
      </c>
      <c r="V721" s="34">
        <f t="shared" si="1537"/>
        <v>0</v>
      </c>
      <c r="W721" s="34">
        <f t="shared" si="1537"/>
        <v>0</v>
      </c>
      <c r="X721" s="34">
        <f t="shared" si="1537"/>
        <v>107</v>
      </c>
      <c r="Y721" s="34">
        <f t="shared" si="1537"/>
        <v>0</v>
      </c>
      <c r="Z721" s="34">
        <f t="shared" si="1537"/>
        <v>0</v>
      </c>
      <c r="AA721" s="34">
        <f t="shared" si="1537"/>
        <v>0</v>
      </c>
      <c r="AB721" s="34">
        <f t="shared" si="1537"/>
        <v>0</v>
      </c>
      <c r="AC721" s="34">
        <f t="shared" si="1537"/>
        <v>0</v>
      </c>
      <c r="AD721" s="34">
        <f t="shared" si="1537"/>
        <v>107</v>
      </c>
      <c r="AE721" s="34">
        <f t="shared" si="1537"/>
        <v>0</v>
      </c>
      <c r="AF721" s="34">
        <f t="shared" si="1537"/>
        <v>0</v>
      </c>
      <c r="AG721" s="34">
        <f t="shared" si="1537"/>
        <v>0</v>
      </c>
      <c r="AH721" s="34">
        <f t="shared" si="1538"/>
        <v>0</v>
      </c>
      <c r="AI721" s="34">
        <f t="shared" si="1538"/>
        <v>0</v>
      </c>
      <c r="AJ721" s="34">
        <f t="shared" si="1538"/>
        <v>107</v>
      </c>
      <c r="AK721" s="108">
        <f t="shared" si="1538"/>
        <v>0</v>
      </c>
      <c r="AL721" s="108">
        <f t="shared" si="1538"/>
        <v>0</v>
      </c>
      <c r="AM721" s="108">
        <f t="shared" si="1538"/>
        <v>0</v>
      </c>
      <c r="AN721" s="34">
        <f t="shared" si="1538"/>
        <v>0</v>
      </c>
      <c r="AO721" s="34">
        <f t="shared" si="1538"/>
        <v>0</v>
      </c>
      <c r="AP721" s="34">
        <f t="shared" si="1538"/>
        <v>107</v>
      </c>
      <c r="AQ721" s="108">
        <f t="shared" si="1538"/>
        <v>0</v>
      </c>
      <c r="AR721" s="108">
        <f t="shared" si="1538"/>
        <v>0</v>
      </c>
      <c r="AS721" s="108">
        <f t="shared" si="1538"/>
        <v>0</v>
      </c>
      <c r="AT721" s="34">
        <f t="shared" si="1538"/>
        <v>0</v>
      </c>
      <c r="AU721" s="34">
        <f t="shared" si="1538"/>
        <v>0</v>
      </c>
      <c r="AV721" s="34">
        <f t="shared" si="1538"/>
        <v>107</v>
      </c>
    </row>
    <row r="722" spans="1:48" s="9" customFormat="1" ht="49.5">
      <c r="A722" s="31" t="s">
        <v>94</v>
      </c>
      <c r="B722" s="32" t="s">
        <v>59</v>
      </c>
      <c r="C722" s="32" t="s">
        <v>53</v>
      </c>
      <c r="D722" s="43" t="s">
        <v>475</v>
      </c>
      <c r="E722" s="32"/>
      <c r="F722" s="34">
        <f t="shared" si="1536"/>
        <v>0</v>
      </c>
      <c r="G722" s="34">
        <f t="shared" si="1536"/>
        <v>107</v>
      </c>
      <c r="H722" s="34">
        <f t="shared" si="1536"/>
        <v>0</v>
      </c>
      <c r="I722" s="34">
        <f t="shared" si="1536"/>
        <v>0</v>
      </c>
      <c r="J722" s="34">
        <f t="shared" si="1536"/>
        <v>0</v>
      </c>
      <c r="K722" s="34"/>
      <c r="L722" s="34">
        <f t="shared" si="1536"/>
        <v>107</v>
      </c>
      <c r="M722" s="34">
        <f t="shared" si="1536"/>
        <v>0</v>
      </c>
      <c r="N722" s="34">
        <f t="shared" si="1536"/>
        <v>0</v>
      </c>
      <c r="O722" s="34">
        <f t="shared" si="1536"/>
        <v>0</v>
      </c>
      <c r="P722" s="34">
        <f t="shared" si="1536"/>
        <v>0</v>
      </c>
      <c r="Q722" s="34">
        <f t="shared" si="1536"/>
        <v>0</v>
      </c>
      <c r="R722" s="34">
        <f t="shared" si="1536"/>
        <v>107</v>
      </c>
      <c r="S722" s="34">
        <f t="shared" si="1537"/>
        <v>0</v>
      </c>
      <c r="T722" s="34">
        <f t="shared" si="1537"/>
        <v>0</v>
      </c>
      <c r="U722" s="34">
        <f t="shared" si="1537"/>
        <v>0</v>
      </c>
      <c r="V722" s="34">
        <f t="shared" si="1537"/>
        <v>0</v>
      </c>
      <c r="W722" s="34">
        <f t="shared" si="1537"/>
        <v>0</v>
      </c>
      <c r="X722" s="34">
        <f t="shared" si="1537"/>
        <v>107</v>
      </c>
      <c r="Y722" s="34">
        <f t="shared" si="1537"/>
        <v>0</v>
      </c>
      <c r="Z722" s="34">
        <f t="shared" si="1537"/>
        <v>0</v>
      </c>
      <c r="AA722" s="34">
        <f t="shared" si="1537"/>
        <v>0</v>
      </c>
      <c r="AB722" s="34">
        <f t="shared" si="1537"/>
        <v>0</v>
      </c>
      <c r="AC722" s="34">
        <f t="shared" si="1537"/>
        <v>0</v>
      </c>
      <c r="AD722" s="34">
        <f t="shared" si="1537"/>
        <v>107</v>
      </c>
      <c r="AE722" s="34">
        <f t="shared" si="1537"/>
        <v>0</v>
      </c>
      <c r="AF722" s="34">
        <f t="shared" si="1537"/>
        <v>0</v>
      </c>
      <c r="AG722" s="34">
        <f t="shared" si="1537"/>
        <v>0</v>
      </c>
      <c r="AH722" s="34">
        <f t="shared" si="1538"/>
        <v>0</v>
      </c>
      <c r="AI722" s="34">
        <f t="shared" si="1538"/>
        <v>0</v>
      </c>
      <c r="AJ722" s="34">
        <f t="shared" si="1538"/>
        <v>107</v>
      </c>
      <c r="AK722" s="108">
        <f t="shared" si="1538"/>
        <v>0</v>
      </c>
      <c r="AL722" s="108">
        <f t="shared" si="1538"/>
        <v>0</v>
      </c>
      <c r="AM722" s="108">
        <f t="shared" si="1538"/>
        <v>0</v>
      </c>
      <c r="AN722" s="34">
        <f t="shared" si="1538"/>
        <v>0</v>
      </c>
      <c r="AO722" s="34">
        <f t="shared" si="1538"/>
        <v>0</v>
      </c>
      <c r="AP722" s="34">
        <f t="shared" si="1538"/>
        <v>107</v>
      </c>
      <c r="AQ722" s="108">
        <f t="shared" si="1538"/>
        <v>0</v>
      </c>
      <c r="AR722" s="108">
        <f t="shared" si="1538"/>
        <v>0</v>
      </c>
      <c r="AS722" s="108">
        <f t="shared" si="1538"/>
        <v>0</v>
      </c>
      <c r="AT722" s="34">
        <f t="shared" si="1538"/>
        <v>0</v>
      </c>
      <c r="AU722" s="34">
        <f t="shared" si="1538"/>
        <v>0</v>
      </c>
      <c r="AV722" s="34">
        <f t="shared" si="1538"/>
        <v>107</v>
      </c>
    </row>
    <row r="723" spans="1:48" s="9" customFormat="1" ht="33">
      <c r="A723" s="83" t="s">
        <v>437</v>
      </c>
      <c r="B723" s="32" t="s">
        <v>59</v>
      </c>
      <c r="C723" s="32" t="s">
        <v>53</v>
      </c>
      <c r="D723" s="43" t="s">
        <v>475</v>
      </c>
      <c r="E723" s="32" t="s">
        <v>79</v>
      </c>
      <c r="F723" s="34">
        <f t="shared" si="1536"/>
        <v>0</v>
      </c>
      <c r="G723" s="34">
        <f t="shared" si="1536"/>
        <v>107</v>
      </c>
      <c r="H723" s="34">
        <f t="shared" si="1536"/>
        <v>0</v>
      </c>
      <c r="I723" s="34">
        <f t="shared" si="1536"/>
        <v>0</v>
      </c>
      <c r="J723" s="34">
        <f t="shared" si="1536"/>
        <v>0</v>
      </c>
      <c r="K723" s="34"/>
      <c r="L723" s="34">
        <f t="shared" si="1536"/>
        <v>107</v>
      </c>
      <c r="M723" s="34">
        <f t="shared" si="1536"/>
        <v>0</v>
      </c>
      <c r="N723" s="34">
        <f t="shared" si="1536"/>
        <v>0</v>
      </c>
      <c r="O723" s="34">
        <f t="shared" si="1536"/>
        <v>0</v>
      </c>
      <c r="P723" s="34">
        <f t="shared" si="1536"/>
        <v>0</v>
      </c>
      <c r="Q723" s="34">
        <f t="shared" si="1536"/>
        <v>0</v>
      </c>
      <c r="R723" s="34">
        <f t="shared" si="1536"/>
        <v>107</v>
      </c>
      <c r="S723" s="34">
        <f t="shared" si="1537"/>
        <v>0</v>
      </c>
      <c r="T723" s="34">
        <f t="shared" si="1537"/>
        <v>0</v>
      </c>
      <c r="U723" s="34">
        <f t="shared" si="1537"/>
        <v>0</v>
      </c>
      <c r="V723" s="34">
        <f t="shared" si="1537"/>
        <v>0</v>
      </c>
      <c r="W723" s="34">
        <f t="shared" si="1537"/>
        <v>0</v>
      </c>
      <c r="X723" s="34">
        <f t="shared" si="1537"/>
        <v>107</v>
      </c>
      <c r="Y723" s="34">
        <f t="shared" si="1537"/>
        <v>0</v>
      </c>
      <c r="Z723" s="34">
        <f t="shared" si="1537"/>
        <v>0</v>
      </c>
      <c r="AA723" s="34">
        <f t="shared" si="1537"/>
        <v>0</v>
      </c>
      <c r="AB723" s="34">
        <f t="shared" si="1537"/>
        <v>0</v>
      </c>
      <c r="AC723" s="34">
        <f t="shared" si="1537"/>
        <v>0</v>
      </c>
      <c r="AD723" s="34">
        <f t="shared" si="1537"/>
        <v>107</v>
      </c>
      <c r="AE723" s="34">
        <f t="shared" si="1537"/>
        <v>0</v>
      </c>
      <c r="AF723" s="34">
        <f t="shared" si="1537"/>
        <v>0</v>
      </c>
      <c r="AG723" s="34">
        <f t="shared" si="1537"/>
        <v>0</v>
      </c>
      <c r="AH723" s="34">
        <f t="shared" si="1538"/>
        <v>0</v>
      </c>
      <c r="AI723" s="34">
        <f t="shared" si="1538"/>
        <v>0</v>
      </c>
      <c r="AJ723" s="34">
        <f t="shared" si="1538"/>
        <v>107</v>
      </c>
      <c r="AK723" s="108">
        <f t="shared" si="1538"/>
        <v>0</v>
      </c>
      <c r="AL723" s="108">
        <f t="shared" si="1538"/>
        <v>0</v>
      </c>
      <c r="AM723" s="108">
        <f t="shared" si="1538"/>
        <v>0</v>
      </c>
      <c r="AN723" s="34">
        <f t="shared" si="1538"/>
        <v>0</v>
      </c>
      <c r="AO723" s="34">
        <f t="shared" si="1538"/>
        <v>0</v>
      </c>
      <c r="AP723" s="34">
        <f t="shared" si="1538"/>
        <v>107</v>
      </c>
      <c r="AQ723" s="108">
        <f t="shared" si="1538"/>
        <v>0</v>
      </c>
      <c r="AR723" s="108">
        <f t="shared" si="1538"/>
        <v>0</v>
      </c>
      <c r="AS723" s="108">
        <f t="shared" si="1538"/>
        <v>0</v>
      </c>
      <c r="AT723" s="34">
        <f t="shared" si="1538"/>
        <v>0</v>
      </c>
      <c r="AU723" s="34">
        <f t="shared" si="1538"/>
        <v>0</v>
      </c>
      <c r="AV723" s="34">
        <f t="shared" si="1538"/>
        <v>107</v>
      </c>
    </row>
    <row r="724" spans="1:48" s="9" customFormat="1" ht="49.5">
      <c r="A724" s="42" t="s">
        <v>176</v>
      </c>
      <c r="B724" s="32" t="s">
        <v>59</v>
      </c>
      <c r="C724" s="32" t="s">
        <v>53</v>
      </c>
      <c r="D724" s="43" t="s">
        <v>475</v>
      </c>
      <c r="E724" s="32" t="s">
        <v>175</v>
      </c>
      <c r="F724" s="34"/>
      <c r="G724" s="34">
        <v>107</v>
      </c>
      <c r="H724" s="34"/>
      <c r="I724" s="34"/>
      <c r="J724" s="34">
        <f>F724+H724</f>
        <v>0</v>
      </c>
      <c r="K724" s="34"/>
      <c r="L724" s="34">
        <f>G724+I724</f>
        <v>107</v>
      </c>
      <c r="M724" s="89"/>
      <c r="N724" s="89"/>
      <c r="O724" s="89"/>
      <c r="P724" s="34">
        <f t="shared" ref="P724" si="1539">J724+M724</f>
        <v>0</v>
      </c>
      <c r="Q724" s="34">
        <f t="shared" ref="Q724" si="1540">K724+N724</f>
        <v>0</v>
      </c>
      <c r="R724" s="34">
        <f t="shared" ref="R724" si="1541">L724+O724</f>
        <v>107</v>
      </c>
      <c r="S724" s="89"/>
      <c r="T724" s="89"/>
      <c r="U724" s="89"/>
      <c r="V724" s="34">
        <f t="shared" ref="V724" si="1542">P724+S724</f>
        <v>0</v>
      </c>
      <c r="W724" s="34">
        <f t="shared" ref="W724" si="1543">Q724+T724</f>
        <v>0</v>
      </c>
      <c r="X724" s="34">
        <f t="shared" ref="X724" si="1544">R724+U724</f>
        <v>107</v>
      </c>
      <c r="Y724" s="89"/>
      <c r="Z724" s="89"/>
      <c r="AA724" s="89"/>
      <c r="AB724" s="34">
        <f t="shared" ref="AB724" si="1545">V724+Y724</f>
        <v>0</v>
      </c>
      <c r="AC724" s="34">
        <f t="shared" ref="AC724" si="1546">W724+Z724</f>
        <v>0</v>
      </c>
      <c r="AD724" s="34">
        <f t="shared" ref="AD724" si="1547">X724+AA724</f>
        <v>107</v>
      </c>
      <c r="AE724" s="89"/>
      <c r="AF724" s="89"/>
      <c r="AG724" s="89"/>
      <c r="AH724" s="34">
        <f t="shared" ref="AH724" si="1548">AB724+AE724</f>
        <v>0</v>
      </c>
      <c r="AI724" s="34">
        <f t="shared" ref="AI724" si="1549">AC724+AF724</f>
        <v>0</v>
      </c>
      <c r="AJ724" s="34">
        <f t="shared" ref="AJ724" si="1550">AD724+AG724</f>
        <v>107</v>
      </c>
      <c r="AK724" s="118"/>
      <c r="AL724" s="118"/>
      <c r="AM724" s="118"/>
      <c r="AN724" s="34">
        <f t="shared" ref="AN724" si="1551">AH724+AK724</f>
        <v>0</v>
      </c>
      <c r="AO724" s="34">
        <f t="shared" ref="AO724" si="1552">AI724+AL724</f>
        <v>0</v>
      </c>
      <c r="AP724" s="34">
        <f t="shared" ref="AP724" si="1553">AJ724+AM724</f>
        <v>107</v>
      </c>
      <c r="AQ724" s="118"/>
      <c r="AR724" s="118"/>
      <c r="AS724" s="118"/>
      <c r="AT724" s="34">
        <f t="shared" ref="AT724" si="1554">AN724+AQ724</f>
        <v>0</v>
      </c>
      <c r="AU724" s="34">
        <f t="shared" ref="AU724" si="1555">AO724+AR724</f>
        <v>0</v>
      </c>
      <c r="AV724" s="34">
        <f t="shared" ref="AV724" si="1556">AP724+AS724</f>
        <v>107</v>
      </c>
    </row>
    <row r="725" spans="1:48" s="9" customFormat="1" ht="16.5">
      <c r="A725" s="42"/>
      <c r="B725" s="32"/>
      <c r="C725" s="32"/>
      <c r="D725" s="43"/>
      <c r="E725" s="32"/>
      <c r="F725" s="34"/>
      <c r="G725" s="34"/>
      <c r="H725" s="34"/>
      <c r="I725" s="34"/>
      <c r="J725" s="34"/>
      <c r="K725" s="34"/>
      <c r="L725" s="34"/>
      <c r="M725" s="89"/>
      <c r="N725" s="89"/>
      <c r="O725" s="89"/>
      <c r="P725" s="89"/>
      <c r="Q725" s="89"/>
      <c r="R725" s="89"/>
      <c r="S725" s="89"/>
      <c r="T725" s="89"/>
      <c r="U725" s="89"/>
      <c r="V725" s="89"/>
      <c r="W725" s="89"/>
      <c r="X725" s="89"/>
      <c r="Y725" s="89"/>
      <c r="Z725" s="89"/>
      <c r="AA725" s="89"/>
      <c r="AB725" s="89"/>
      <c r="AC725" s="89"/>
      <c r="AD725" s="89"/>
      <c r="AE725" s="89"/>
      <c r="AF725" s="89"/>
      <c r="AG725" s="89"/>
      <c r="AH725" s="89"/>
      <c r="AI725" s="89"/>
      <c r="AJ725" s="89"/>
      <c r="AK725" s="118"/>
      <c r="AL725" s="118"/>
      <c r="AM725" s="118"/>
      <c r="AN725" s="89"/>
      <c r="AO725" s="89"/>
      <c r="AP725" s="89"/>
      <c r="AQ725" s="118"/>
      <c r="AR725" s="118"/>
      <c r="AS725" s="118"/>
      <c r="AT725" s="89"/>
      <c r="AU725" s="89"/>
      <c r="AV725" s="89"/>
    </row>
    <row r="726" spans="1:48" s="5" customFormat="1" ht="40.5">
      <c r="A726" s="49" t="s">
        <v>41</v>
      </c>
      <c r="B726" s="24" t="s">
        <v>42</v>
      </c>
      <c r="C726" s="24"/>
      <c r="D726" s="25"/>
      <c r="E726" s="24"/>
      <c r="F726" s="50">
        <f>F728+F736+F861</f>
        <v>172999</v>
      </c>
      <c r="G726" s="50">
        <f>G728+G736+G861</f>
        <v>202873</v>
      </c>
      <c r="H726" s="50">
        <f>H728+H736+H861</f>
        <v>0</v>
      </c>
      <c r="I726" s="50">
        <f>I728+I736+I861</f>
        <v>0</v>
      </c>
      <c r="J726" s="50">
        <f>J728+J736+J861</f>
        <v>172999</v>
      </c>
      <c r="K726" s="50"/>
      <c r="L726" s="50">
        <f t="shared" ref="L726:AV726" si="1557">L728+L736+L861</f>
        <v>202873</v>
      </c>
      <c r="M726" s="50">
        <f t="shared" si="1557"/>
        <v>0</v>
      </c>
      <c r="N726" s="50">
        <f t="shared" si="1557"/>
        <v>0</v>
      </c>
      <c r="O726" s="50">
        <f t="shared" si="1557"/>
        <v>0</v>
      </c>
      <c r="P726" s="50">
        <f t="shared" si="1557"/>
        <v>172999</v>
      </c>
      <c r="Q726" s="50">
        <f t="shared" si="1557"/>
        <v>0</v>
      </c>
      <c r="R726" s="50">
        <f t="shared" si="1557"/>
        <v>202873</v>
      </c>
      <c r="S726" s="50">
        <f t="shared" si="1557"/>
        <v>0</v>
      </c>
      <c r="T726" s="50">
        <f t="shared" si="1557"/>
        <v>0</v>
      </c>
      <c r="U726" s="50">
        <f t="shared" si="1557"/>
        <v>0</v>
      </c>
      <c r="V726" s="50">
        <f t="shared" si="1557"/>
        <v>172999</v>
      </c>
      <c r="W726" s="50">
        <f t="shared" si="1557"/>
        <v>0</v>
      </c>
      <c r="X726" s="50">
        <f t="shared" si="1557"/>
        <v>202873</v>
      </c>
      <c r="Y726" s="50">
        <f t="shared" si="1557"/>
        <v>0</v>
      </c>
      <c r="Z726" s="50">
        <f t="shared" si="1557"/>
        <v>0</v>
      </c>
      <c r="AA726" s="50">
        <f t="shared" si="1557"/>
        <v>0</v>
      </c>
      <c r="AB726" s="50">
        <f t="shared" si="1557"/>
        <v>172999</v>
      </c>
      <c r="AC726" s="50">
        <f t="shared" si="1557"/>
        <v>0</v>
      </c>
      <c r="AD726" s="50">
        <f t="shared" si="1557"/>
        <v>202873</v>
      </c>
      <c r="AE726" s="50">
        <f t="shared" si="1557"/>
        <v>0</v>
      </c>
      <c r="AF726" s="50">
        <f t="shared" si="1557"/>
        <v>0</v>
      </c>
      <c r="AG726" s="50">
        <f t="shared" si="1557"/>
        <v>0</v>
      </c>
      <c r="AH726" s="50">
        <f t="shared" si="1557"/>
        <v>172999</v>
      </c>
      <c r="AI726" s="50">
        <f t="shared" si="1557"/>
        <v>0</v>
      </c>
      <c r="AJ726" s="50">
        <f t="shared" si="1557"/>
        <v>202873</v>
      </c>
      <c r="AK726" s="132">
        <f t="shared" si="1557"/>
        <v>8591</v>
      </c>
      <c r="AL726" s="132">
        <f t="shared" si="1557"/>
        <v>0</v>
      </c>
      <c r="AM726" s="132">
        <f t="shared" si="1557"/>
        <v>8737</v>
      </c>
      <c r="AN726" s="50">
        <f t="shared" si="1557"/>
        <v>181590</v>
      </c>
      <c r="AO726" s="50">
        <f t="shared" si="1557"/>
        <v>0</v>
      </c>
      <c r="AP726" s="50">
        <f t="shared" si="1557"/>
        <v>211610</v>
      </c>
      <c r="AQ726" s="132">
        <f t="shared" si="1557"/>
        <v>0</v>
      </c>
      <c r="AR726" s="132">
        <f t="shared" si="1557"/>
        <v>0</v>
      </c>
      <c r="AS726" s="132">
        <f t="shared" si="1557"/>
        <v>0</v>
      </c>
      <c r="AT726" s="50">
        <f t="shared" si="1557"/>
        <v>181590</v>
      </c>
      <c r="AU726" s="50">
        <f t="shared" si="1557"/>
        <v>0</v>
      </c>
      <c r="AV726" s="50">
        <f t="shared" si="1557"/>
        <v>211610</v>
      </c>
    </row>
    <row r="727" spans="1:48" s="5" customFormat="1" ht="12.75" customHeight="1">
      <c r="A727" s="49"/>
      <c r="B727" s="24"/>
      <c r="C727" s="24"/>
      <c r="D727" s="25"/>
      <c r="E727" s="24"/>
      <c r="F727" s="85"/>
      <c r="G727" s="85"/>
      <c r="H727" s="85"/>
      <c r="I727" s="85"/>
      <c r="J727" s="85"/>
      <c r="K727" s="85"/>
      <c r="L727" s="85"/>
      <c r="M727" s="85"/>
      <c r="N727" s="85"/>
      <c r="O727" s="85"/>
      <c r="P727" s="85"/>
      <c r="Q727" s="85"/>
      <c r="R727" s="85"/>
      <c r="S727" s="85"/>
      <c r="T727" s="85"/>
      <c r="U727" s="85"/>
      <c r="V727" s="85"/>
      <c r="W727" s="85"/>
      <c r="X727" s="85"/>
      <c r="Y727" s="85"/>
      <c r="Z727" s="85"/>
      <c r="AA727" s="85"/>
      <c r="AB727" s="85"/>
      <c r="AC727" s="85"/>
      <c r="AD727" s="85"/>
      <c r="AE727" s="85"/>
      <c r="AF727" s="85"/>
      <c r="AG727" s="85"/>
      <c r="AH727" s="85"/>
      <c r="AI727" s="85"/>
      <c r="AJ727" s="85"/>
      <c r="AK727" s="133"/>
      <c r="AL727" s="133"/>
      <c r="AM727" s="133"/>
      <c r="AN727" s="85"/>
      <c r="AO727" s="85"/>
      <c r="AP727" s="85"/>
      <c r="AQ727" s="133"/>
      <c r="AR727" s="133"/>
      <c r="AS727" s="133"/>
      <c r="AT727" s="85"/>
      <c r="AU727" s="85"/>
      <c r="AV727" s="85"/>
    </row>
    <row r="728" spans="1:48" s="5" customFormat="1" ht="20.25">
      <c r="A728" s="38" t="s">
        <v>64</v>
      </c>
      <c r="B728" s="28" t="s">
        <v>9</v>
      </c>
      <c r="C728" s="28" t="s">
        <v>48</v>
      </c>
      <c r="D728" s="25"/>
      <c r="E728" s="24"/>
      <c r="F728" s="61">
        <f t="shared" ref="F728:U730" si="1558">F729</f>
        <v>31276</v>
      </c>
      <c r="G728" s="61">
        <f t="shared" si="1558"/>
        <v>31276</v>
      </c>
      <c r="H728" s="61">
        <f t="shared" si="1558"/>
        <v>0</v>
      </c>
      <c r="I728" s="61">
        <f t="shared" si="1558"/>
        <v>0</v>
      </c>
      <c r="J728" s="61">
        <f t="shared" si="1558"/>
        <v>31276</v>
      </c>
      <c r="K728" s="61"/>
      <c r="L728" s="61">
        <f t="shared" si="1558"/>
        <v>31276</v>
      </c>
      <c r="M728" s="61">
        <f t="shared" si="1558"/>
        <v>0</v>
      </c>
      <c r="N728" s="61">
        <f t="shared" si="1558"/>
        <v>0</v>
      </c>
      <c r="O728" s="61">
        <f t="shared" si="1558"/>
        <v>0</v>
      </c>
      <c r="P728" s="61">
        <f t="shared" si="1558"/>
        <v>31276</v>
      </c>
      <c r="Q728" s="61">
        <f t="shared" si="1558"/>
        <v>0</v>
      </c>
      <c r="R728" s="61">
        <f t="shared" si="1558"/>
        <v>31276</v>
      </c>
      <c r="S728" s="61">
        <f t="shared" si="1558"/>
        <v>0</v>
      </c>
      <c r="T728" s="61">
        <f t="shared" si="1558"/>
        <v>0</v>
      </c>
      <c r="U728" s="61">
        <f t="shared" si="1558"/>
        <v>0</v>
      </c>
      <c r="V728" s="61">
        <f t="shared" ref="S728:AH733" si="1559">V729</f>
        <v>31276</v>
      </c>
      <c r="W728" s="61">
        <f t="shared" si="1559"/>
        <v>0</v>
      </c>
      <c r="X728" s="61">
        <f t="shared" si="1559"/>
        <v>31276</v>
      </c>
      <c r="Y728" s="61">
        <f t="shared" si="1559"/>
        <v>0</v>
      </c>
      <c r="Z728" s="61">
        <f t="shared" si="1559"/>
        <v>0</v>
      </c>
      <c r="AA728" s="61">
        <f t="shared" si="1559"/>
        <v>0</v>
      </c>
      <c r="AB728" s="61">
        <f t="shared" si="1559"/>
        <v>31276</v>
      </c>
      <c r="AC728" s="61">
        <f t="shared" si="1559"/>
        <v>0</v>
      </c>
      <c r="AD728" s="61">
        <f t="shared" si="1559"/>
        <v>31276</v>
      </c>
      <c r="AE728" s="61">
        <f t="shared" si="1559"/>
        <v>0</v>
      </c>
      <c r="AF728" s="61">
        <f t="shared" si="1559"/>
        <v>0</v>
      </c>
      <c r="AG728" s="61">
        <f t="shared" si="1559"/>
        <v>0</v>
      </c>
      <c r="AH728" s="61">
        <f t="shared" si="1559"/>
        <v>31276</v>
      </c>
      <c r="AI728" s="61">
        <f t="shared" ref="AH728:AV733" si="1560">AI729</f>
        <v>0</v>
      </c>
      <c r="AJ728" s="61">
        <f t="shared" si="1560"/>
        <v>31276</v>
      </c>
      <c r="AK728" s="139">
        <f t="shared" si="1560"/>
        <v>0</v>
      </c>
      <c r="AL728" s="139">
        <f t="shared" si="1560"/>
        <v>0</v>
      </c>
      <c r="AM728" s="139">
        <f t="shared" si="1560"/>
        <v>0</v>
      </c>
      <c r="AN728" s="61">
        <f t="shared" si="1560"/>
        <v>31276</v>
      </c>
      <c r="AO728" s="61">
        <f t="shared" si="1560"/>
        <v>0</v>
      </c>
      <c r="AP728" s="61">
        <f t="shared" si="1560"/>
        <v>31276</v>
      </c>
      <c r="AQ728" s="139">
        <f t="shared" si="1560"/>
        <v>0</v>
      </c>
      <c r="AR728" s="139">
        <f t="shared" si="1560"/>
        <v>0</v>
      </c>
      <c r="AS728" s="139">
        <f t="shared" si="1560"/>
        <v>0</v>
      </c>
      <c r="AT728" s="61">
        <f t="shared" si="1560"/>
        <v>31276</v>
      </c>
      <c r="AU728" s="61">
        <f t="shared" si="1560"/>
        <v>0</v>
      </c>
      <c r="AV728" s="61">
        <f t="shared" si="1560"/>
        <v>31276</v>
      </c>
    </row>
    <row r="729" spans="1:48" s="5" customFormat="1" ht="51">
      <c r="A729" s="31" t="s">
        <v>460</v>
      </c>
      <c r="B729" s="48" t="s">
        <v>9</v>
      </c>
      <c r="C729" s="48" t="s">
        <v>48</v>
      </c>
      <c r="D729" s="48" t="s">
        <v>244</v>
      </c>
      <c r="E729" s="48"/>
      <c r="F729" s="95">
        <f t="shared" si="1558"/>
        <v>31276</v>
      </c>
      <c r="G729" s="95">
        <f t="shared" si="1558"/>
        <v>31276</v>
      </c>
      <c r="H729" s="95">
        <f t="shared" si="1558"/>
        <v>0</v>
      </c>
      <c r="I729" s="95">
        <f t="shared" si="1558"/>
        <v>0</v>
      </c>
      <c r="J729" s="95">
        <f t="shared" si="1558"/>
        <v>31276</v>
      </c>
      <c r="K729" s="95"/>
      <c r="L729" s="95">
        <f t="shared" si="1558"/>
        <v>31276</v>
      </c>
      <c r="M729" s="95">
        <f t="shared" si="1558"/>
        <v>0</v>
      </c>
      <c r="N729" s="95">
        <f t="shared" si="1558"/>
        <v>0</v>
      </c>
      <c r="O729" s="95">
        <f t="shared" si="1558"/>
        <v>0</v>
      </c>
      <c r="P729" s="95">
        <f t="shared" si="1558"/>
        <v>31276</v>
      </c>
      <c r="Q729" s="95">
        <f t="shared" si="1558"/>
        <v>0</v>
      </c>
      <c r="R729" s="95">
        <f t="shared" si="1558"/>
        <v>31276</v>
      </c>
      <c r="S729" s="95">
        <f t="shared" si="1559"/>
        <v>0</v>
      </c>
      <c r="T729" s="95">
        <f t="shared" si="1559"/>
        <v>0</v>
      </c>
      <c r="U729" s="95">
        <f t="shared" si="1559"/>
        <v>0</v>
      </c>
      <c r="V729" s="95">
        <f t="shared" si="1559"/>
        <v>31276</v>
      </c>
      <c r="W729" s="95">
        <f t="shared" si="1559"/>
        <v>0</v>
      </c>
      <c r="X729" s="95">
        <f t="shared" si="1559"/>
        <v>31276</v>
      </c>
      <c r="Y729" s="95">
        <f t="shared" si="1559"/>
        <v>0</v>
      </c>
      <c r="Z729" s="95">
        <f t="shared" si="1559"/>
        <v>0</v>
      </c>
      <c r="AA729" s="95">
        <f t="shared" si="1559"/>
        <v>0</v>
      </c>
      <c r="AB729" s="95">
        <f t="shared" si="1559"/>
        <v>31276</v>
      </c>
      <c r="AC729" s="95">
        <f t="shared" si="1559"/>
        <v>0</v>
      </c>
      <c r="AD729" s="95">
        <f t="shared" si="1559"/>
        <v>31276</v>
      </c>
      <c r="AE729" s="95">
        <f t="shared" si="1559"/>
        <v>0</v>
      </c>
      <c r="AF729" s="95">
        <f t="shared" si="1559"/>
        <v>0</v>
      </c>
      <c r="AG729" s="95">
        <f t="shared" si="1559"/>
        <v>0</v>
      </c>
      <c r="AH729" s="95">
        <f t="shared" si="1560"/>
        <v>31276</v>
      </c>
      <c r="AI729" s="95">
        <f t="shared" si="1560"/>
        <v>0</v>
      </c>
      <c r="AJ729" s="95">
        <f t="shared" si="1560"/>
        <v>31276</v>
      </c>
      <c r="AK729" s="140">
        <f t="shared" si="1560"/>
        <v>0</v>
      </c>
      <c r="AL729" s="140">
        <f t="shared" si="1560"/>
        <v>0</v>
      </c>
      <c r="AM729" s="140">
        <f t="shared" si="1560"/>
        <v>0</v>
      </c>
      <c r="AN729" s="95">
        <f t="shared" si="1560"/>
        <v>31276</v>
      </c>
      <c r="AO729" s="95">
        <f t="shared" si="1560"/>
        <v>0</v>
      </c>
      <c r="AP729" s="95">
        <f t="shared" si="1560"/>
        <v>31276</v>
      </c>
      <c r="AQ729" s="140">
        <f t="shared" si="1560"/>
        <v>0</v>
      </c>
      <c r="AR729" s="140">
        <f t="shared" si="1560"/>
        <v>0</v>
      </c>
      <c r="AS729" s="140">
        <f t="shared" si="1560"/>
        <v>0</v>
      </c>
      <c r="AT729" s="95">
        <f t="shared" si="1560"/>
        <v>31276</v>
      </c>
      <c r="AU729" s="95">
        <f t="shared" si="1560"/>
        <v>0</v>
      </c>
      <c r="AV729" s="95">
        <f t="shared" si="1560"/>
        <v>31276</v>
      </c>
    </row>
    <row r="730" spans="1:48" s="5" customFormat="1" ht="20.25">
      <c r="A730" s="35" t="s">
        <v>113</v>
      </c>
      <c r="B730" s="48" t="s">
        <v>9</v>
      </c>
      <c r="C730" s="48" t="s">
        <v>48</v>
      </c>
      <c r="D730" s="48" t="s">
        <v>245</v>
      </c>
      <c r="E730" s="48"/>
      <c r="F730" s="95">
        <f t="shared" si="1558"/>
        <v>31276</v>
      </c>
      <c r="G730" s="95">
        <f t="shared" si="1558"/>
        <v>31276</v>
      </c>
      <c r="H730" s="95">
        <f t="shared" si="1558"/>
        <v>0</v>
      </c>
      <c r="I730" s="95">
        <f t="shared" si="1558"/>
        <v>0</v>
      </c>
      <c r="J730" s="95">
        <f t="shared" si="1558"/>
        <v>31276</v>
      </c>
      <c r="K730" s="95"/>
      <c r="L730" s="95">
        <f t="shared" si="1558"/>
        <v>31276</v>
      </c>
      <c r="M730" s="95">
        <f t="shared" si="1558"/>
        <v>0</v>
      </c>
      <c r="N730" s="95">
        <f t="shared" si="1558"/>
        <v>0</v>
      </c>
      <c r="O730" s="95">
        <f t="shared" si="1558"/>
        <v>0</v>
      </c>
      <c r="P730" s="95">
        <f t="shared" si="1558"/>
        <v>31276</v>
      </c>
      <c r="Q730" s="95">
        <f t="shared" si="1558"/>
        <v>0</v>
      </c>
      <c r="R730" s="95">
        <f t="shared" si="1558"/>
        <v>31276</v>
      </c>
      <c r="S730" s="95">
        <f t="shared" si="1559"/>
        <v>0</v>
      </c>
      <c r="T730" s="95">
        <f t="shared" si="1559"/>
        <v>0</v>
      </c>
      <c r="U730" s="95">
        <f t="shared" si="1559"/>
        <v>0</v>
      </c>
      <c r="V730" s="95">
        <f t="shared" si="1559"/>
        <v>31276</v>
      </c>
      <c r="W730" s="95">
        <f t="shared" si="1559"/>
        <v>0</v>
      </c>
      <c r="X730" s="95">
        <f t="shared" si="1559"/>
        <v>31276</v>
      </c>
      <c r="Y730" s="95">
        <f t="shared" si="1559"/>
        <v>0</v>
      </c>
      <c r="Z730" s="95">
        <f t="shared" si="1559"/>
        <v>0</v>
      </c>
      <c r="AA730" s="95">
        <f t="shared" si="1559"/>
        <v>0</v>
      </c>
      <c r="AB730" s="95">
        <f t="shared" si="1559"/>
        <v>31276</v>
      </c>
      <c r="AC730" s="95">
        <f t="shared" si="1559"/>
        <v>0</v>
      </c>
      <c r="AD730" s="95">
        <f t="shared" si="1559"/>
        <v>31276</v>
      </c>
      <c r="AE730" s="95">
        <f t="shared" si="1559"/>
        <v>0</v>
      </c>
      <c r="AF730" s="95">
        <f t="shared" si="1559"/>
        <v>0</v>
      </c>
      <c r="AG730" s="95">
        <f t="shared" si="1559"/>
        <v>0</v>
      </c>
      <c r="AH730" s="95">
        <f t="shared" si="1560"/>
        <v>31276</v>
      </c>
      <c r="AI730" s="95">
        <f t="shared" si="1560"/>
        <v>0</v>
      </c>
      <c r="AJ730" s="95">
        <f t="shared" si="1560"/>
        <v>31276</v>
      </c>
      <c r="AK730" s="140">
        <f t="shared" si="1560"/>
        <v>0</v>
      </c>
      <c r="AL730" s="140">
        <f t="shared" si="1560"/>
        <v>0</v>
      </c>
      <c r="AM730" s="140">
        <f t="shared" si="1560"/>
        <v>0</v>
      </c>
      <c r="AN730" s="95">
        <f t="shared" si="1560"/>
        <v>31276</v>
      </c>
      <c r="AO730" s="95">
        <f t="shared" si="1560"/>
        <v>0</v>
      </c>
      <c r="AP730" s="95">
        <f t="shared" si="1560"/>
        <v>31276</v>
      </c>
      <c r="AQ730" s="140">
        <f t="shared" si="1560"/>
        <v>0</v>
      </c>
      <c r="AR730" s="140">
        <f t="shared" si="1560"/>
        <v>0</v>
      </c>
      <c r="AS730" s="140">
        <f t="shared" si="1560"/>
        <v>0</v>
      </c>
      <c r="AT730" s="95">
        <f t="shared" si="1560"/>
        <v>31276</v>
      </c>
      <c r="AU730" s="95">
        <f t="shared" si="1560"/>
        <v>0</v>
      </c>
      <c r="AV730" s="95">
        <f t="shared" si="1560"/>
        <v>31276</v>
      </c>
    </row>
    <row r="731" spans="1:48" s="5" customFormat="1" ht="38.25" customHeight="1">
      <c r="A731" s="35" t="s">
        <v>65</v>
      </c>
      <c r="B731" s="48" t="s">
        <v>9</v>
      </c>
      <c r="C731" s="48" t="s">
        <v>48</v>
      </c>
      <c r="D731" s="48" t="s">
        <v>514</v>
      </c>
      <c r="E731" s="48"/>
      <c r="F731" s="95">
        <f t="shared" ref="F731:U733" si="1561">F732</f>
        <v>31276</v>
      </c>
      <c r="G731" s="95">
        <f t="shared" si="1561"/>
        <v>31276</v>
      </c>
      <c r="H731" s="95">
        <f t="shared" si="1561"/>
        <v>0</v>
      </c>
      <c r="I731" s="95">
        <f t="shared" si="1561"/>
        <v>0</v>
      </c>
      <c r="J731" s="95">
        <f t="shared" si="1561"/>
        <v>31276</v>
      </c>
      <c r="K731" s="95"/>
      <c r="L731" s="95">
        <f t="shared" si="1561"/>
        <v>31276</v>
      </c>
      <c r="M731" s="95">
        <f t="shared" si="1561"/>
        <v>0</v>
      </c>
      <c r="N731" s="95">
        <f t="shared" si="1561"/>
        <v>0</v>
      </c>
      <c r="O731" s="95">
        <f t="shared" si="1561"/>
        <v>0</v>
      </c>
      <c r="P731" s="95">
        <f t="shared" si="1561"/>
        <v>31276</v>
      </c>
      <c r="Q731" s="95">
        <f t="shared" si="1561"/>
        <v>0</v>
      </c>
      <c r="R731" s="95">
        <f t="shared" si="1561"/>
        <v>31276</v>
      </c>
      <c r="S731" s="95">
        <f t="shared" si="1561"/>
        <v>0</v>
      </c>
      <c r="T731" s="95">
        <f t="shared" si="1561"/>
        <v>0</v>
      </c>
      <c r="U731" s="95">
        <f t="shared" si="1561"/>
        <v>0</v>
      </c>
      <c r="V731" s="95">
        <f t="shared" si="1559"/>
        <v>31276</v>
      </c>
      <c r="W731" s="95">
        <f t="shared" si="1559"/>
        <v>0</v>
      </c>
      <c r="X731" s="95">
        <f t="shared" si="1559"/>
        <v>31276</v>
      </c>
      <c r="Y731" s="95">
        <f t="shared" si="1559"/>
        <v>0</v>
      </c>
      <c r="Z731" s="95">
        <f t="shared" si="1559"/>
        <v>0</v>
      </c>
      <c r="AA731" s="95">
        <f t="shared" si="1559"/>
        <v>0</v>
      </c>
      <c r="AB731" s="95">
        <f t="shared" si="1559"/>
        <v>31276</v>
      </c>
      <c r="AC731" s="95">
        <f t="shared" si="1559"/>
        <v>0</v>
      </c>
      <c r="AD731" s="95">
        <f t="shared" si="1559"/>
        <v>31276</v>
      </c>
      <c r="AE731" s="95">
        <f t="shared" si="1559"/>
        <v>0</v>
      </c>
      <c r="AF731" s="95">
        <f t="shared" si="1559"/>
        <v>0</v>
      </c>
      <c r="AG731" s="95">
        <f t="shared" si="1559"/>
        <v>0</v>
      </c>
      <c r="AH731" s="95">
        <f t="shared" si="1560"/>
        <v>31276</v>
      </c>
      <c r="AI731" s="95">
        <f t="shared" si="1560"/>
        <v>0</v>
      </c>
      <c r="AJ731" s="95">
        <f t="shared" si="1560"/>
        <v>31276</v>
      </c>
      <c r="AK731" s="140">
        <f t="shared" si="1560"/>
        <v>0</v>
      </c>
      <c r="AL731" s="140">
        <f t="shared" si="1560"/>
        <v>0</v>
      </c>
      <c r="AM731" s="140">
        <f t="shared" si="1560"/>
        <v>0</v>
      </c>
      <c r="AN731" s="95">
        <f t="shared" si="1560"/>
        <v>31276</v>
      </c>
      <c r="AO731" s="95">
        <f t="shared" si="1560"/>
        <v>0</v>
      </c>
      <c r="AP731" s="95">
        <f t="shared" si="1560"/>
        <v>31276</v>
      </c>
      <c r="AQ731" s="140">
        <f t="shared" si="1560"/>
        <v>0</v>
      </c>
      <c r="AR731" s="140">
        <f t="shared" si="1560"/>
        <v>0</v>
      </c>
      <c r="AS731" s="140">
        <f t="shared" si="1560"/>
        <v>0</v>
      </c>
      <c r="AT731" s="95">
        <f t="shared" si="1560"/>
        <v>31276</v>
      </c>
      <c r="AU731" s="95">
        <f t="shared" si="1560"/>
        <v>0</v>
      </c>
      <c r="AV731" s="95">
        <f t="shared" si="1560"/>
        <v>31276</v>
      </c>
    </row>
    <row r="732" spans="1:48" s="5" customFormat="1" ht="153.75" customHeight="1">
      <c r="A732" s="35" t="s">
        <v>233</v>
      </c>
      <c r="B732" s="48" t="s">
        <v>9</v>
      </c>
      <c r="C732" s="48" t="s">
        <v>48</v>
      </c>
      <c r="D732" s="48" t="s">
        <v>515</v>
      </c>
      <c r="E732" s="48"/>
      <c r="F732" s="95">
        <f t="shared" si="1561"/>
        <v>31276</v>
      </c>
      <c r="G732" s="95">
        <f t="shared" si="1561"/>
        <v>31276</v>
      </c>
      <c r="H732" s="95">
        <f t="shared" si="1561"/>
        <v>0</v>
      </c>
      <c r="I732" s="95">
        <f t="shared" si="1561"/>
        <v>0</v>
      </c>
      <c r="J732" s="95">
        <f t="shared" si="1561"/>
        <v>31276</v>
      </c>
      <c r="K732" s="95"/>
      <c r="L732" s="95">
        <f t="shared" si="1561"/>
        <v>31276</v>
      </c>
      <c r="M732" s="95">
        <f t="shared" si="1561"/>
        <v>0</v>
      </c>
      <c r="N732" s="95">
        <f t="shared" si="1561"/>
        <v>0</v>
      </c>
      <c r="O732" s="95">
        <f t="shared" si="1561"/>
        <v>0</v>
      </c>
      <c r="P732" s="95">
        <f t="shared" si="1561"/>
        <v>31276</v>
      </c>
      <c r="Q732" s="95">
        <f t="shared" si="1561"/>
        <v>0</v>
      </c>
      <c r="R732" s="95">
        <f t="shared" si="1561"/>
        <v>31276</v>
      </c>
      <c r="S732" s="95">
        <f t="shared" si="1559"/>
        <v>0</v>
      </c>
      <c r="T732" s="95">
        <f t="shared" si="1559"/>
        <v>0</v>
      </c>
      <c r="U732" s="95">
        <f t="shared" si="1559"/>
        <v>0</v>
      </c>
      <c r="V732" s="95">
        <f t="shared" si="1559"/>
        <v>31276</v>
      </c>
      <c r="W732" s="95">
        <f t="shared" si="1559"/>
        <v>0</v>
      </c>
      <c r="X732" s="95">
        <f t="shared" si="1559"/>
        <v>31276</v>
      </c>
      <c r="Y732" s="95">
        <f t="shared" si="1559"/>
        <v>0</v>
      </c>
      <c r="Z732" s="95">
        <f t="shared" si="1559"/>
        <v>0</v>
      </c>
      <c r="AA732" s="95">
        <f t="shared" si="1559"/>
        <v>0</v>
      </c>
      <c r="AB732" s="95">
        <f t="shared" si="1559"/>
        <v>31276</v>
      </c>
      <c r="AC732" s="95">
        <f t="shared" si="1559"/>
        <v>0</v>
      </c>
      <c r="AD732" s="95">
        <f t="shared" si="1559"/>
        <v>31276</v>
      </c>
      <c r="AE732" s="95">
        <f t="shared" si="1559"/>
        <v>0</v>
      </c>
      <c r="AF732" s="95">
        <f t="shared" si="1559"/>
        <v>0</v>
      </c>
      <c r="AG732" s="95">
        <f t="shared" si="1559"/>
        <v>0</v>
      </c>
      <c r="AH732" s="95">
        <f t="shared" si="1560"/>
        <v>31276</v>
      </c>
      <c r="AI732" s="95">
        <f t="shared" si="1560"/>
        <v>0</v>
      </c>
      <c r="AJ732" s="95">
        <f t="shared" si="1560"/>
        <v>31276</v>
      </c>
      <c r="AK732" s="140">
        <f t="shared" si="1560"/>
        <v>0</v>
      </c>
      <c r="AL732" s="140">
        <f t="shared" si="1560"/>
        <v>0</v>
      </c>
      <c r="AM732" s="140">
        <f t="shared" si="1560"/>
        <v>0</v>
      </c>
      <c r="AN732" s="95">
        <f t="shared" si="1560"/>
        <v>31276</v>
      </c>
      <c r="AO732" s="95">
        <f t="shared" si="1560"/>
        <v>0</v>
      </c>
      <c r="AP732" s="95">
        <f t="shared" si="1560"/>
        <v>31276</v>
      </c>
      <c r="AQ732" s="140">
        <f t="shared" si="1560"/>
        <v>0</v>
      </c>
      <c r="AR732" s="140">
        <f t="shared" si="1560"/>
        <v>0</v>
      </c>
      <c r="AS732" s="140">
        <f t="shared" si="1560"/>
        <v>0</v>
      </c>
      <c r="AT732" s="95">
        <f t="shared" si="1560"/>
        <v>31276</v>
      </c>
      <c r="AU732" s="95">
        <f t="shared" si="1560"/>
        <v>0</v>
      </c>
      <c r="AV732" s="95">
        <f t="shared" si="1560"/>
        <v>31276</v>
      </c>
    </row>
    <row r="733" spans="1:48" s="5" customFormat="1" ht="50.25">
      <c r="A733" s="35" t="s">
        <v>82</v>
      </c>
      <c r="B733" s="48" t="s">
        <v>9</v>
      </c>
      <c r="C733" s="48" t="s">
        <v>48</v>
      </c>
      <c r="D733" s="48" t="s">
        <v>515</v>
      </c>
      <c r="E733" s="48" t="s">
        <v>83</v>
      </c>
      <c r="F733" s="95">
        <f t="shared" si="1561"/>
        <v>31276</v>
      </c>
      <c r="G733" s="95">
        <f t="shared" si="1561"/>
        <v>31276</v>
      </c>
      <c r="H733" s="95">
        <f t="shared" si="1561"/>
        <v>0</v>
      </c>
      <c r="I733" s="95">
        <f t="shared" si="1561"/>
        <v>0</v>
      </c>
      <c r="J733" s="95">
        <f t="shared" si="1561"/>
        <v>31276</v>
      </c>
      <c r="K733" s="95"/>
      <c r="L733" s="95">
        <f t="shared" si="1561"/>
        <v>31276</v>
      </c>
      <c r="M733" s="95">
        <f t="shared" si="1561"/>
        <v>0</v>
      </c>
      <c r="N733" s="95">
        <f t="shared" si="1561"/>
        <v>0</v>
      </c>
      <c r="O733" s="95">
        <f t="shared" si="1561"/>
        <v>0</v>
      </c>
      <c r="P733" s="95">
        <f t="shared" si="1561"/>
        <v>31276</v>
      </c>
      <c r="Q733" s="95">
        <f t="shared" si="1561"/>
        <v>0</v>
      </c>
      <c r="R733" s="95">
        <f t="shared" si="1561"/>
        <v>31276</v>
      </c>
      <c r="S733" s="95">
        <f t="shared" si="1559"/>
        <v>0</v>
      </c>
      <c r="T733" s="95">
        <f t="shared" si="1559"/>
        <v>0</v>
      </c>
      <c r="U733" s="95">
        <f t="shared" si="1559"/>
        <v>0</v>
      </c>
      <c r="V733" s="95">
        <f t="shared" si="1559"/>
        <v>31276</v>
      </c>
      <c r="W733" s="95">
        <f t="shared" si="1559"/>
        <v>0</v>
      </c>
      <c r="X733" s="95">
        <f t="shared" si="1559"/>
        <v>31276</v>
      </c>
      <c r="Y733" s="95">
        <f t="shared" si="1559"/>
        <v>0</v>
      </c>
      <c r="Z733" s="95">
        <f t="shared" si="1559"/>
        <v>0</v>
      </c>
      <c r="AA733" s="95">
        <f t="shared" si="1559"/>
        <v>0</v>
      </c>
      <c r="AB733" s="95">
        <f t="shared" si="1559"/>
        <v>31276</v>
      </c>
      <c r="AC733" s="95">
        <f t="shared" si="1559"/>
        <v>0</v>
      </c>
      <c r="AD733" s="95">
        <f t="shared" si="1559"/>
        <v>31276</v>
      </c>
      <c r="AE733" s="95">
        <f t="shared" si="1559"/>
        <v>0</v>
      </c>
      <c r="AF733" s="95">
        <f t="shared" si="1559"/>
        <v>0</v>
      </c>
      <c r="AG733" s="95">
        <f t="shared" si="1559"/>
        <v>0</v>
      </c>
      <c r="AH733" s="95">
        <f t="shared" si="1560"/>
        <v>31276</v>
      </c>
      <c r="AI733" s="95">
        <f t="shared" si="1560"/>
        <v>0</v>
      </c>
      <c r="AJ733" s="95">
        <f t="shared" si="1560"/>
        <v>31276</v>
      </c>
      <c r="AK733" s="140">
        <f t="shared" si="1560"/>
        <v>0</v>
      </c>
      <c r="AL733" s="140">
        <f t="shared" si="1560"/>
        <v>0</v>
      </c>
      <c r="AM733" s="140">
        <f t="shared" si="1560"/>
        <v>0</v>
      </c>
      <c r="AN733" s="95">
        <f t="shared" si="1560"/>
        <v>31276</v>
      </c>
      <c r="AO733" s="95">
        <f t="shared" si="1560"/>
        <v>0</v>
      </c>
      <c r="AP733" s="95">
        <f t="shared" si="1560"/>
        <v>31276</v>
      </c>
      <c r="AQ733" s="140">
        <f t="shared" si="1560"/>
        <v>0</v>
      </c>
      <c r="AR733" s="140">
        <f t="shared" si="1560"/>
        <v>0</v>
      </c>
      <c r="AS733" s="140">
        <f t="shared" si="1560"/>
        <v>0</v>
      </c>
      <c r="AT733" s="95">
        <f t="shared" si="1560"/>
        <v>31276</v>
      </c>
      <c r="AU733" s="95">
        <f t="shared" si="1560"/>
        <v>0</v>
      </c>
      <c r="AV733" s="95">
        <f t="shared" si="1560"/>
        <v>31276</v>
      </c>
    </row>
    <row r="734" spans="1:48" s="5" customFormat="1" ht="16.5" customHeight="1">
      <c r="A734" s="31" t="s">
        <v>194</v>
      </c>
      <c r="B734" s="48" t="s">
        <v>9</v>
      </c>
      <c r="C734" s="48" t="s">
        <v>48</v>
      </c>
      <c r="D734" s="48" t="s">
        <v>515</v>
      </c>
      <c r="E734" s="48" t="s">
        <v>193</v>
      </c>
      <c r="F734" s="34">
        <v>31276</v>
      </c>
      <c r="G734" s="34">
        <v>31276</v>
      </c>
      <c r="H734" s="34"/>
      <c r="I734" s="34"/>
      <c r="J734" s="34">
        <f>F734+H734</f>
        <v>31276</v>
      </c>
      <c r="K734" s="34"/>
      <c r="L734" s="34">
        <f>G734+I734</f>
        <v>31276</v>
      </c>
      <c r="M734" s="85"/>
      <c r="N734" s="85"/>
      <c r="O734" s="85"/>
      <c r="P734" s="34">
        <f t="shared" ref="P734" si="1562">J734+M734</f>
        <v>31276</v>
      </c>
      <c r="Q734" s="34">
        <f t="shared" ref="Q734" si="1563">K734+N734</f>
        <v>0</v>
      </c>
      <c r="R734" s="34">
        <f t="shared" ref="R734" si="1564">L734+O734</f>
        <v>31276</v>
      </c>
      <c r="S734" s="85"/>
      <c r="T734" s="85"/>
      <c r="U734" s="85"/>
      <c r="V734" s="34">
        <f t="shared" ref="V734" si="1565">P734+S734</f>
        <v>31276</v>
      </c>
      <c r="W734" s="34">
        <f t="shared" ref="W734" si="1566">Q734+T734</f>
        <v>0</v>
      </c>
      <c r="X734" s="34">
        <f t="shared" ref="X734" si="1567">R734+U734</f>
        <v>31276</v>
      </c>
      <c r="Y734" s="85"/>
      <c r="Z734" s="85"/>
      <c r="AA734" s="85"/>
      <c r="AB734" s="34">
        <f t="shared" ref="AB734" si="1568">V734+Y734</f>
        <v>31276</v>
      </c>
      <c r="AC734" s="34">
        <f t="shared" ref="AC734" si="1569">W734+Z734</f>
        <v>0</v>
      </c>
      <c r="AD734" s="34">
        <f t="shared" ref="AD734" si="1570">X734+AA734</f>
        <v>31276</v>
      </c>
      <c r="AE734" s="85"/>
      <c r="AF734" s="85"/>
      <c r="AG734" s="85"/>
      <c r="AH734" s="34">
        <f t="shared" ref="AH734" si="1571">AB734+AE734</f>
        <v>31276</v>
      </c>
      <c r="AI734" s="34">
        <f t="shared" ref="AI734" si="1572">AC734+AF734</f>
        <v>0</v>
      </c>
      <c r="AJ734" s="34">
        <f t="shared" ref="AJ734" si="1573">AD734+AG734</f>
        <v>31276</v>
      </c>
      <c r="AK734" s="133"/>
      <c r="AL734" s="133"/>
      <c r="AM734" s="133"/>
      <c r="AN734" s="34">
        <f t="shared" ref="AN734" si="1574">AH734+AK734</f>
        <v>31276</v>
      </c>
      <c r="AO734" s="34">
        <f t="shared" ref="AO734" si="1575">AI734+AL734</f>
        <v>0</v>
      </c>
      <c r="AP734" s="34">
        <f t="shared" ref="AP734" si="1576">AJ734+AM734</f>
        <v>31276</v>
      </c>
      <c r="AQ734" s="133"/>
      <c r="AR734" s="133"/>
      <c r="AS734" s="133"/>
      <c r="AT734" s="34">
        <f t="shared" ref="AT734" si="1577">AN734+AQ734</f>
        <v>31276</v>
      </c>
      <c r="AU734" s="34">
        <f t="shared" ref="AU734" si="1578">AO734+AR734</f>
        <v>0</v>
      </c>
      <c r="AV734" s="34">
        <f t="shared" ref="AV734" si="1579">AP734+AS734</f>
        <v>31276</v>
      </c>
    </row>
    <row r="735" spans="1:48" s="8" customFormat="1" ht="21" customHeight="1">
      <c r="A735" s="62"/>
      <c r="B735" s="41"/>
      <c r="C735" s="41"/>
      <c r="D735" s="63"/>
      <c r="E735" s="41"/>
      <c r="F735" s="88"/>
      <c r="G735" s="88"/>
      <c r="H735" s="88"/>
      <c r="I735" s="88"/>
      <c r="J735" s="88"/>
      <c r="K735" s="88"/>
      <c r="L735" s="88"/>
      <c r="M735" s="88"/>
      <c r="N735" s="88"/>
      <c r="O735" s="88"/>
      <c r="P735" s="88"/>
      <c r="Q735" s="88"/>
      <c r="R735" s="88"/>
      <c r="S735" s="88"/>
      <c r="T735" s="88"/>
      <c r="U735" s="88"/>
      <c r="V735" s="88"/>
      <c r="W735" s="88"/>
      <c r="X735" s="88"/>
      <c r="Y735" s="88"/>
      <c r="Z735" s="88"/>
      <c r="AA735" s="88"/>
      <c r="AB735" s="88"/>
      <c r="AC735" s="88"/>
      <c r="AD735" s="88"/>
      <c r="AE735" s="88"/>
      <c r="AF735" s="88"/>
      <c r="AG735" s="88"/>
      <c r="AH735" s="88"/>
      <c r="AI735" s="88"/>
      <c r="AJ735" s="88"/>
      <c r="AK735" s="130"/>
      <c r="AL735" s="130"/>
      <c r="AM735" s="130"/>
      <c r="AN735" s="88"/>
      <c r="AO735" s="88"/>
      <c r="AP735" s="88"/>
      <c r="AQ735" s="130"/>
      <c r="AR735" s="130"/>
      <c r="AS735" s="130"/>
      <c r="AT735" s="88"/>
      <c r="AU735" s="88"/>
      <c r="AV735" s="88"/>
    </row>
    <row r="736" spans="1:48" s="7" customFormat="1" ht="18.75">
      <c r="A736" s="38" t="s">
        <v>43</v>
      </c>
      <c r="B736" s="28" t="s">
        <v>9</v>
      </c>
      <c r="C736" s="28" t="s">
        <v>51</v>
      </c>
      <c r="D736" s="39"/>
      <c r="E736" s="28"/>
      <c r="F736" s="40">
        <f>F832+F737+F840</f>
        <v>98817</v>
      </c>
      <c r="G736" s="40">
        <f>G832+G737+G840</f>
        <v>129161</v>
      </c>
      <c r="H736" s="40">
        <f>H832+H737+H840</f>
        <v>0</v>
      </c>
      <c r="I736" s="40">
        <f>I832+I737+I840</f>
        <v>0</v>
      </c>
      <c r="J736" s="40">
        <f>J832+J737+J840</f>
        <v>98817</v>
      </c>
      <c r="K736" s="40"/>
      <c r="L736" s="40">
        <f t="shared" ref="L736:AV736" si="1580">L832+L737+L840</f>
        <v>129161</v>
      </c>
      <c r="M736" s="40">
        <f t="shared" si="1580"/>
        <v>0</v>
      </c>
      <c r="N736" s="40">
        <f t="shared" si="1580"/>
        <v>0</v>
      </c>
      <c r="O736" s="40">
        <f t="shared" si="1580"/>
        <v>0</v>
      </c>
      <c r="P736" s="40">
        <f t="shared" si="1580"/>
        <v>98817</v>
      </c>
      <c r="Q736" s="40">
        <f t="shared" si="1580"/>
        <v>0</v>
      </c>
      <c r="R736" s="40">
        <f t="shared" si="1580"/>
        <v>129161</v>
      </c>
      <c r="S736" s="40">
        <f t="shared" si="1580"/>
        <v>0</v>
      </c>
      <c r="T736" s="40">
        <f t="shared" si="1580"/>
        <v>0</v>
      </c>
      <c r="U736" s="40">
        <f t="shared" si="1580"/>
        <v>0</v>
      </c>
      <c r="V736" s="40">
        <f t="shared" si="1580"/>
        <v>98817</v>
      </c>
      <c r="W736" s="40">
        <f t="shared" si="1580"/>
        <v>0</v>
      </c>
      <c r="X736" s="40">
        <f t="shared" si="1580"/>
        <v>129161</v>
      </c>
      <c r="Y736" s="40">
        <f t="shared" si="1580"/>
        <v>0</v>
      </c>
      <c r="Z736" s="40">
        <f t="shared" si="1580"/>
        <v>0</v>
      </c>
      <c r="AA736" s="40">
        <f t="shared" si="1580"/>
        <v>0</v>
      </c>
      <c r="AB736" s="40">
        <f t="shared" si="1580"/>
        <v>98817</v>
      </c>
      <c r="AC736" s="40">
        <f t="shared" si="1580"/>
        <v>0</v>
      </c>
      <c r="AD736" s="40">
        <f t="shared" si="1580"/>
        <v>129161</v>
      </c>
      <c r="AE736" s="40">
        <f t="shared" si="1580"/>
        <v>0</v>
      </c>
      <c r="AF736" s="40">
        <f t="shared" si="1580"/>
        <v>0</v>
      </c>
      <c r="AG736" s="40">
        <f t="shared" si="1580"/>
        <v>0</v>
      </c>
      <c r="AH736" s="40">
        <f t="shared" si="1580"/>
        <v>98817</v>
      </c>
      <c r="AI736" s="40">
        <f t="shared" si="1580"/>
        <v>0</v>
      </c>
      <c r="AJ736" s="40">
        <f t="shared" si="1580"/>
        <v>129161</v>
      </c>
      <c r="AK736" s="127">
        <f t="shared" si="1580"/>
        <v>0</v>
      </c>
      <c r="AL736" s="127">
        <f t="shared" si="1580"/>
        <v>0</v>
      </c>
      <c r="AM736" s="127">
        <f t="shared" si="1580"/>
        <v>0</v>
      </c>
      <c r="AN736" s="40">
        <f t="shared" si="1580"/>
        <v>98817</v>
      </c>
      <c r="AO736" s="40">
        <f t="shared" si="1580"/>
        <v>0</v>
      </c>
      <c r="AP736" s="40">
        <f t="shared" si="1580"/>
        <v>129161</v>
      </c>
      <c r="AQ736" s="127">
        <f t="shared" si="1580"/>
        <v>0</v>
      </c>
      <c r="AR736" s="127">
        <f t="shared" si="1580"/>
        <v>0</v>
      </c>
      <c r="AS736" s="127">
        <f t="shared" si="1580"/>
        <v>0</v>
      </c>
      <c r="AT736" s="40">
        <f t="shared" si="1580"/>
        <v>98817</v>
      </c>
      <c r="AU736" s="40">
        <f t="shared" si="1580"/>
        <v>0</v>
      </c>
      <c r="AV736" s="40">
        <f t="shared" si="1580"/>
        <v>129161</v>
      </c>
    </row>
    <row r="737" spans="1:48" s="7" customFormat="1" ht="70.5" customHeight="1">
      <c r="A737" s="42" t="s">
        <v>512</v>
      </c>
      <c r="B737" s="48" t="s">
        <v>9</v>
      </c>
      <c r="C737" s="48" t="s">
        <v>51</v>
      </c>
      <c r="D737" s="48" t="s">
        <v>336</v>
      </c>
      <c r="E737" s="48"/>
      <c r="F737" s="34">
        <f>F738</f>
        <v>47511</v>
      </c>
      <c r="G737" s="34">
        <f>G738</f>
        <v>39554</v>
      </c>
      <c r="H737" s="34">
        <f>H738</f>
        <v>0</v>
      </c>
      <c r="I737" s="34">
        <f>I738</f>
        <v>0</v>
      </c>
      <c r="J737" s="34">
        <f>J738</f>
        <v>47511</v>
      </c>
      <c r="K737" s="34"/>
      <c r="L737" s="34">
        <f>L738</f>
        <v>39554</v>
      </c>
      <c r="M737" s="34">
        <f t="shared" ref="M737:AV737" si="1581">M738</f>
        <v>0</v>
      </c>
      <c r="N737" s="34">
        <f t="shared" si="1581"/>
        <v>0</v>
      </c>
      <c r="O737" s="34">
        <f t="shared" si="1581"/>
        <v>0</v>
      </c>
      <c r="P737" s="34">
        <f t="shared" si="1581"/>
        <v>47511</v>
      </c>
      <c r="Q737" s="34">
        <f t="shared" si="1581"/>
        <v>0</v>
      </c>
      <c r="R737" s="34">
        <f t="shared" si="1581"/>
        <v>39554</v>
      </c>
      <c r="S737" s="34">
        <f t="shared" si="1581"/>
        <v>0</v>
      </c>
      <c r="T737" s="34">
        <f t="shared" si="1581"/>
        <v>0</v>
      </c>
      <c r="U737" s="34">
        <f t="shared" si="1581"/>
        <v>0</v>
      </c>
      <c r="V737" s="34">
        <f t="shared" si="1581"/>
        <v>47511</v>
      </c>
      <c r="W737" s="34">
        <f t="shared" si="1581"/>
        <v>0</v>
      </c>
      <c r="X737" s="34">
        <f t="shared" si="1581"/>
        <v>39554</v>
      </c>
      <c r="Y737" s="34">
        <f t="shared" si="1581"/>
        <v>0</v>
      </c>
      <c r="Z737" s="34">
        <f t="shared" si="1581"/>
        <v>0</v>
      </c>
      <c r="AA737" s="34">
        <f t="shared" si="1581"/>
        <v>0</v>
      </c>
      <c r="AB737" s="34">
        <f t="shared" si="1581"/>
        <v>47511</v>
      </c>
      <c r="AC737" s="34">
        <f t="shared" si="1581"/>
        <v>0</v>
      </c>
      <c r="AD737" s="34">
        <f t="shared" si="1581"/>
        <v>39554</v>
      </c>
      <c r="AE737" s="34">
        <f t="shared" si="1581"/>
        <v>0</v>
      </c>
      <c r="AF737" s="34">
        <f t="shared" si="1581"/>
        <v>0</v>
      </c>
      <c r="AG737" s="34">
        <f t="shared" si="1581"/>
        <v>0</v>
      </c>
      <c r="AH737" s="34">
        <f t="shared" si="1581"/>
        <v>47511</v>
      </c>
      <c r="AI737" s="34">
        <f t="shared" si="1581"/>
        <v>0</v>
      </c>
      <c r="AJ737" s="34">
        <f t="shared" si="1581"/>
        <v>39554</v>
      </c>
      <c r="AK737" s="108">
        <f t="shared" si="1581"/>
        <v>0</v>
      </c>
      <c r="AL737" s="108">
        <f t="shared" si="1581"/>
        <v>0</v>
      </c>
      <c r="AM737" s="108">
        <f t="shared" si="1581"/>
        <v>0</v>
      </c>
      <c r="AN737" s="34">
        <f t="shared" si="1581"/>
        <v>47511</v>
      </c>
      <c r="AO737" s="34">
        <f t="shared" si="1581"/>
        <v>0</v>
      </c>
      <c r="AP737" s="34">
        <f t="shared" si="1581"/>
        <v>39554</v>
      </c>
      <c r="AQ737" s="108">
        <f t="shared" si="1581"/>
        <v>1306</v>
      </c>
      <c r="AR737" s="108">
        <f t="shared" si="1581"/>
        <v>0</v>
      </c>
      <c r="AS737" s="108">
        <f t="shared" si="1581"/>
        <v>1306</v>
      </c>
      <c r="AT737" s="34">
        <f t="shared" si="1581"/>
        <v>48817</v>
      </c>
      <c r="AU737" s="34">
        <f t="shared" si="1581"/>
        <v>0</v>
      </c>
      <c r="AV737" s="34">
        <f t="shared" si="1581"/>
        <v>40860</v>
      </c>
    </row>
    <row r="738" spans="1:48" s="7" customFormat="1" ht="18.75">
      <c r="A738" s="35" t="s">
        <v>119</v>
      </c>
      <c r="B738" s="48" t="s">
        <v>9</v>
      </c>
      <c r="C738" s="48" t="s">
        <v>51</v>
      </c>
      <c r="D738" s="48" t="s">
        <v>346</v>
      </c>
      <c r="E738" s="48"/>
      <c r="F738" s="34">
        <f>F739+F742+F745+F748+F751+F754+F757+F760+F763+F766+F769+F772+F775+F778+F781+F784+F787+F793+F796+F799+F802+F808+F811+F814+F790</f>
        <v>47511</v>
      </c>
      <c r="G738" s="34">
        <f>G739+G742+G745+G748+G751+G754+G757+G760+G763+G766+G769+G772+G775+G778+G781+G784+G787+G793+G796+G799+G802+G808+G811+G814+G790</f>
        <v>39554</v>
      </c>
      <c r="H738" s="34">
        <f>H739+H742+H745+H748+H751+H754+H757+H760+H763+H766+H769+H772+H775+H778+H781+H784+H787+H793+H796+H799+H802+H808+H811+H814+H790</f>
        <v>0</v>
      </c>
      <c r="I738" s="34">
        <f>I739+I742+I745+I748+I751+I754+I757+I760+I763+I766+I769+I772+I775+I778+I781+I784+I787+I793+I796+I799+I802+I808+I811+I814+I790</f>
        <v>0</v>
      </c>
      <c r="J738" s="34">
        <f>J739+J742+J745+J748+J751+J754+J757+J760+J763+J766+J769+J772+J775+J778+J781+J784+J787+J793+J796+J799+J802+J808+J811+J814+J790</f>
        <v>47511</v>
      </c>
      <c r="K738" s="34"/>
      <c r="L738" s="34">
        <f t="shared" ref="L738:AP738" si="1582">L739+L742+L745+L748+L751+L754+L757+L760+L763+L766+L769+L772+L775+L778+L781+L784+L787+L793+L796+L799+L802+L808+L811+L814+L790</f>
        <v>39554</v>
      </c>
      <c r="M738" s="34">
        <f t="shared" si="1582"/>
        <v>0</v>
      </c>
      <c r="N738" s="34">
        <f t="shared" si="1582"/>
        <v>0</v>
      </c>
      <c r="O738" s="34">
        <f t="shared" si="1582"/>
        <v>0</v>
      </c>
      <c r="P738" s="34">
        <f t="shared" si="1582"/>
        <v>47511</v>
      </c>
      <c r="Q738" s="34">
        <f t="shared" si="1582"/>
        <v>0</v>
      </c>
      <c r="R738" s="34">
        <f t="shared" si="1582"/>
        <v>39554</v>
      </c>
      <c r="S738" s="34">
        <f t="shared" si="1582"/>
        <v>0</v>
      </c>
      <c r="T738" s="34">
        <f t="shared" si="1582"/>
        <v>0</v>
      </c>
      <c r="U738" s="34">
        <f t="shared" si="1582"/>
        <v>0</v>
      </c>
      <c r="V738" s="34">
        <f t="shared" si="1582"/>
        <v>47511</v>
      </c>
      <c r="W738" s="34">
        <f t="shared" si="1582"/>
        <v>0</v>
      </c>
      <c r="X738" s="34">
        <f t="shared" si="1582"/>
        <v>39554</v>
      </c>
      <c r="Y738" s="34">
        <f t="shared" si="1582"/>
        <v>0</v>
      </c>
      <c r="Z738" s="34">
        <f t="shared" si="1582"/>
        <v>0</v>
      </c>
      <c r="AA738" s="34">
        <f t="shared" si="1582"/>
        <v>0</v>
      </c>
      <c r="AB738" s="34">
        <f t="shared" si="1582"/>
        <v>47511</v>
      </c>
      <c r="AC738" s="34">
        <f t="shared" si="1582"/>
        <v>0</v>
      </c>
      <c r="AD738" s="34">
        <f t="shared" si="1582"/>
        <v>39554</v>
      </c>
      <c r="AE738" s="34">
        <f t="shared" si="1582"/>
        <v>0</v>
      </c>
      <c r="AF738" s="34">
        <f t="shared" si="1582"/>
        <v>0</v>
      </c>
      <c r="AG738" s="34">
        <f t="shared" si="1582"/>
        <v>0</v>
      </c>
      <c r="AH738" s="34">
        <f t="shared" si="1582"/>
        <v>47511</v>
      </c>
      <c r="AI738" s="34">
        <f t="shared" si="1582"/>
        <v>0</v>
      </c>
      <c r="AJ738" s="34">
        <f t="shared" si="1582"/>
        <v>39554</v>
      </c>
      <c r="AK738" s="108">
        <f t="shared" si="1582"/>
        <v>0</v>
      </c>
      <c r="AL738" s="108">
        <f t="shared" si="1582"/>
        <v>0</v>
      </c>
      <c r="AM738" s="108">
        <f t="shared" si="1582"/>
        <v>0</v>
      </c>
      <c r="AN738" s="34">
        <f t="shared" si="1582"/>
        <v>47511</v>
      </c>
      <c r="AO738" s="34">
        <f t="shared" si="1582"/>
        <v>0</v>
      </c>
      <c r="AP738" s="34">
        <f t="shared" si="1582"/>
        <v>39554</v>
      </c>
      <c r="AQ738" s="108">
        <f>AQ739+AQ742+AQ745+AQ748+AQ751+AQ754+AQ757+AQ760+AQ763+AQ766+AQ769+AQ772+AQ775+AQ778+AQ781+AQ784+AQ787+AQ793+AQ796+AQ799+AQ802+AQ808+AQ811+AQ814+AQ790+AQ805+AQ817+AQ820+AQ823+AQ826+AQ829</f>
        <v>1306</v>
      </c>
      <c r="AR738" s="108">
        <f t="shared" ref="AR738:AV738" si="1583">AR739+AR742+AR745+AR748+AR751+AR754+AR757+AR760+AR763+AR766+AR769+AR772+AR775+AR778+AR781+AR784+AR787+AR793+AR796+AR799+AR802+AR808+AR811+AR814+AR790+AR805+AR817+AR820+AR823+AR826+AR829</f>
        <v>0</v>
      </c>
      <c r="AS738" s="108">
        <f t="shared" si="1583"/>
        <v>1306</v>
      </c>
      <c r="AT738" s="108">
        <f t="shared" si="1583"/>
        <v>48817</v>
      </c>
      <c r="AU738" s="108">
        <f t="shared" si="1583"/>
        <v>0</v>
      </c>
      <c r="AV738" s="108">
        <f t="shared" si="1583"/>
        <v>40860</v>
      </c>
    </row>
    <row r="739" spans="1:48" s="7" customFormat="1" ht="33.75">
      <c r="A739" s="73" t="s">
        <v>348</v>
      </c>
      <c r="B739" s="48" t="s">
        <v>9</v>
      </c>
      <c r="C739" s="48" t="s">
        <v>51</v>
      </c>
      <c r="D739" s="48" t="s">
        <v>347</v>
      </c>
      <c r="E739" s="48"/>
      <c r="F739" s="34">
        <f t="shared" ref="F739:U740" si="1584">F740</f>
        <v>2033</v>
      </c>
      <c r="G739" s="34">
        <f t="shared" si="1584"/>
        <v>1093</v>
      </c>
      <c r="H739" s="34">
        <f t="shared" si="1584"/>
        <v>0</v>
      </c>
      <c r="I739" s="34">
        <f t="shared" si="1584"/>
        <v>0</v>
      </c>
      <c r="J739" s="34">
        <f t="shared" si="1584"/>
        <v>2033</v>
      </c>
      <c r="K739" s="34"/>
      <c r="L739" s="34">
        <f t="shared" si="1584"/>
        <v>1093</v>
      </c>
      <c r="M739" s="34">
        <f t="shared" si="1584"/>
        <v>0</v>
      </c>
      <c r="N739" s="34">
        <f t="shared" si="1584"/>
        <v>0</v>
      </c>
      <c r="O739" s="34">
        <f t="shared" si="1584"/>
        <v>0</v>
      </c>
      <c r="P739" s="34">
        <f t="shared" si="1584"/>
        <v>2033</v>
      </c>
      <c r="Q739" s="34">
        <f t="shared" si="1584"/>
        <v>0</v>
      </c>
      <c r="R739" s="34">
        <f t="shared" si="1584"/>
        <v>1093</v>
      </c>
      <c r="S739" s="34">
        <f t="shared" si="1584"/>
        <v>0</v>
      </c>
      <c r="T739" s="34">
        <f t="shared" si="1584"/>
        <v>0</v>
      </c>
      <c r="U739" s="34">
        <f t="shared" si="1584"/>
        <v>0</v>
      </c>
      <c r="V739" s="34">
        <f t="shared" ref="S739:AH740" si="1585">V740</f>
        <v>2033</v>
      </c>
      <c r="W739" s="34">
        <f t="shared" si="1585"/>
        <v>0</v>
      </c>
      <c r="X739" s="34">
        <f t="shared" si="1585"/>
        <v>1093</v>
      </c>
      <c r="Y739" s="34">
        <f t="shared" si="1585"/>
        <v>0</v>
      </c>
      <c r="Z739" s="34">
        <f t="shared" si="1585"/>
        <v>0</v>
      </c>
      <c r="AA739" s="34">
        <f t="shared" si="1585"/>
        <v>0</v>
      </c>
      <c r="AB739" s="34">
        <f t="shared" si="1585"/>
        <v>2033</v>
      </c>
      <c r="AC739" s="34">
        <f t="shared" si="1585"/>
        <v>0</v>
      </c>
      <c r="AD739" s="34">
        <f t="shared" si="1585"/>
        <v>1093</v>
      </c>
      <c r="AE739" s="34">
        <f t="shared" si="1585"/>
        <v>0</v>
      </c>
      <c r="AF739" s="34">
        <f t="shared" si="1585"/>
        <v>0</v>
      </c>
      <c r="AG739" s="34">
        <f t="shared" si="1585"/>
        <v>0</v>
      </c>
      <c r="AH739" s="34">
        <f t="shared" si="1585"/>
        <v>2033</v>
      </c>
      <c r="AI739" s="34">
        <f t="shared" ref="AH739:AV740" si="1586">AI740</f>
        <v>0</v>
      </c>
      <c r="AJ739" s="34">
        <f t="shared" si="1586"/>
        <v>1093</v>
      </c>
      <c r="AK739" s="108">
        <f t="shared" si="1586"/>
        <v>0</v>
      </c>
      <c r="AL739" s="108">
        <f t="shared" si="1586"/>
        <v>0</v>
      </c>
      <c r="AM739" s="108">
        <f t="shared" si="1586"/>
        <v>0</v>
      </c>
      <c r="AN739" s="34">
        <f t="shared" si="1586"/>
        <v>2033</v>
      </c>
      <c r="AO739" s="34">
        <f t="shared" si="1586"/>
        <v>0</v>
      </c>
      <c r="AP739" s="34">
        <f t="shared" si="1586"/>
        <v>1093</v>
      </c>
      <c r="AQ739" s="108">
        <f t="shared" si="1586"/>
        <v>0</v>
      </c>
      <c r="AR739" s="108">
        <f t="shared" si="1586"/>
        <v>0</v>
      </c>
      <c r="AS739" s="108">
        <f t="shared" si="1586"/>
        <v>0</v>
      </c>
      <c r="AT739" s="34">
        <f t="shared" si="1586"/>
        <v>2033</v>
      </c>
      <c r="AU739" s="34">
        <f t="shared" si="1586"/>
        <v>0</v>
      </c>
      <c r="AV739" s="34">
        <f t="shared" si="1586"/>
        <v>1093</v>
      </c>
    </row>
    <row r="740" spans="1:48" s="7" customFormat="1" ht="21.75" customHeight="1">
      <c r="A740" s="72" t="s">
        <v>101</v>
      </c>
      <c r="B740" s="48" t="s">
        <v>9</v>
      </c>
      <c r="C740" s="48" t="s">
        <v>51</v>
      </c>
      <c r="D740" s="48" t="s">
        <v>347</v>
      </c>
      <c r="E740" s="48" t="s">
        <v>90</v>
      </c>
      <c r="F740" s="34">
        <f t="shared" si="1584"/>
        <v>2033</v>
      </c>
      <c r="G740" s="34">
        <f t="shared" si="1584"/>
        <v>1093</v>
      </c>
      <c r="H740" s="34">
        <f t="shared" si="1584"/>
        <v>0</v>
      </c>
      <c r="I740" s="34">
        <f t="shared" si="1584"/>
        <v>0</v>
      </c>
      <c r="J740" s="34">
        <f t="shared" si="1584"/>
        <v>2033</v>
      </c>
      <c r="K740" s="34"/>
      <c r="L740" s="34">
        <f t="shared" si="1584"/>
        <v>1093</v>
      </c>
      <c r="M740" s="34">
        <f t="shared" si="1584"/>
        <v>0</v>
      </c>
      <c r="N740" s="34">
        <f t="shared" si="1584"/>
        <v>0</v>
      </c>
      <c r="O740" s="34">
        <f t="shared" si="1584"/>
        <v>0</v>
      </c>
      <c r="P740" s="34">
        <f t="shared" si="1584"/>
        <v>2033</v>
      </c>
      <c r="Q740" s="34">
        <f t="shared" si="1584"/>
        <v>0</v>
      </c>
      <c r="R740" s="34">
        <f t="shared" si="1584"/>
        <v>1093</v>
      </c>
      <c r="S740" s="34">
        <f t="shared" si="1585"/>
        <v>0</v>
      </c>
      <c r="T740" s="34">
        <f t="shared" si="1585"/>
        <v>0</v>
      </c>
      <c r="U740" s="34">
        <f t="shared" si="1585"/>
        <v>0</v>
      </c>
      <c r="V740" s="34">
        <f t="shared" si="1585"/>
        <v>2033</v>
      </c>
      <c r="W740" s="34">
        <f t="shared" si="1585"/>
        <v>0</v>
      </c>
      <c r="X740" s="34">
        <f t="shared" si="1585"/>
        <v>1093</v>
      </c>
      <c r="Y740" s="34">
        <f t="shared" si="1585"/>
        <v>0</v>
      </c>
      <c r="Z740" s="34">
        <f t="shared" si="1585"/>
        <v>0</v>
      </c>
      <c r="AA740" s="34">
        <f t="shared" si="1585"/>
        <v>0</v>
      </c>
      <c r="AB740" s="34">
        <f t="shared" si="1585"/>
        <v>2033</v>
      </c>
      <c r="AC740" s="34">
        <f t="shared" si="1585"/>
        <v>0</v>
      </c>
      <c r="AD740" s="34">
        <f t="shared" si="1585"/>
        <v>1093</v>
      </c>
      <c r="AE740" s="34">
        <f t="shared" si="1585"/>
        <v>0</v>
      </c>
      <c r="AF740" s="34">
        <f t="shared" si="1585"/>
        <v>0</v>
      </c>
      <c r="AG740" s="34">
        <f t="shared" si="1585"/>
        <v>0</v>
      </c>
      <c r="AH740" s="34">
        <f t="shared" si="1586"/>
        <v>2033</v>
      </c>
      <c r="AI740" s="34">
        <f t="shared" si="1586"/>
        <v>0</v>
      </c>
      <c r="AJ740" s="34">
        <f t="shared" si="1586"/>
        <v>1093</v>
      </c>
      <c r="AK740" s="108">
        <f t="shared" si="1586"/>
        <v>0</v>
      </c>
      <c r="AL740" s="108">
        <f t="shared" si="1586"/>
        <v>0</v>
      </c>
      <c r="AM740" s="108">
        <f t="shared" si="1586"/>
        <v>0</v>
      </c>
      <c r="AN740" s="34">
        <f t="shared" si="1586"/>
        <v>2033</v>
      </c>
      <c r="AO740" s="34">
        <f t="shared" si="1586"/>
        <v>0</v>
      </c>
      <c r="AP740" s="34">
        <f t="shared" si="1586"/>
        <v>1093</v>
      </c>
      <c r="AQ740" s="108">
        <f t="shared" si="1586"/>
        <v>0</v>
      </c>
      <c r="AR740" s="108">
        <f t="shared" si="1586"/>
        <v>0</v>
      </c>
      <c r="AS740" s="108">
        <f t="shared" si="1586"/>
        <v>0</v>
      </c>
      <c r="AT740" s="34">
        <f t="shared" si="1586"/>
        <v>2033</v>
      </c>
      <c r="AU740" s="34">
        <f t="shared" si="1586"/>
        <v>0</v>
      </c>
      <c r="AV740" s="34">
        <f t="shared" si="1586"/>
        <v>1093</v>
      </c>
    </row>
    <row r="741" spans="1:48" s="7" customFormat="1" ht="33.75">
      <c r="A741" s="31" t="s">
        <v>202</v>
      </c>
      <c r="B741" s="48" t="s">
        <v>9</v>
      </c>
      <c r="C741" s="48" t="s">
        <v>51</v>
      </c>
      <c r="D741" s="48" t="s">
        <v>347</v>
      </c>
      <c r="E741" s="48" t="s">
        <v>201</v>
      </c>
      <c r="F741" s="34">
        <f>1093+940</f>
        <v>2033</v>
      </c>
      <c r="G741" s="34">
        <f>1093</f>
        <v>1093</v>
      </c>
      <c r="H741" s="34"/>
      <c r="I741" s="34"/>
      <c r="J741" s="34">
        <f>F741+H741</f>
        <v>2033</v>
      </c>
      <c r="K741" s="34"/>
      <c r="L741" s="34">
        <f>G741+I741</f>
        <v>1093</v>
      </c>
      <c r="M741" s="87"/>
      <c r="N741" s="87"/>
      <c r="O741" s="87"/>
      <c r="P741" s="34">
        <f t="shared" ref="P741" si="1587">J741+M741</f>
        <v>2033</v>
      </c>
      <c r="Q741" s="34">
        <f t="shared" ref="Q741" si="1588">K741+N741</f>
        <v>0</v>
      </c>
      <c r="R741" s="34">
        <f t="shared" ref="R741" si="1589">L741+O741</f>
        <v>1093</v>
      </c>
      <c r="S741" s="87"/>
      <c r="T741" s="87"/>
      <c r="U741" s="87"/>
      <c r="V741" s="34">
        <f t="shared" ref="V741" si="1590">P741+S741</f>
        <v>2033</v>
      </c>
      <c r="W741" s="34">
        <f t="shared" ref="W741" si="1591">Q741+T741</f>
        <v>0</v>
      </c>
      <c r="X741" s="34">
        <f t="shared" ref="X741" si="1592">R741+U741</f>
        <v>1093</v>
      </c>
      <c r="Y741" s="87"/>
      <c r="Z741" s="87"/>
      <c r="AA741" s="87"/>
      <c r="AB741" s="34">
        <f t="shared" ref="AB741" si="1593">V741+Y741</f>
        <v>2033</v>
      </c>
      <c r="AC741" s="34">
        <f t="shared" ref="AC741" si="1594">W741+Z741</f>
        <v>0</v>
      </c>
      <c r="AD741" s="34">
        <f t="shared" ref="AD741" si="1595">X741+AA741</f>
        <v>1093</v>
      </c>
      <c r="AE741" s="87"/>
      <c r="AF741" s="87"/>
      <c r="AG741" s="87"/>
      <c r="AH741" s="34">
        <f t="shared" ref="AH741" si="1596">AB741+AE741</f>
        <v>2033</v>
      </c>
      <c r="AI741" s="34">
        <f t="shared" ref="AI741" si="1597">AC741+AF741</f>
        <v>0</v>
      </c>
      <c r="AJ741" s="34">
        <f t="shared" ref="AJ741" si="1598">AD741+AG741</f>
        <v>1093</v>
      </c>
      <c r="AK741" s="129"/>
      <c r="AL741" s="129"/>
      <c r="AM741" s="129"/>
      <c r="AN741" s="34">
        <f t="shared" ref="AN741" si="1599">AH741+AK741</f>
        <v>2033</v>
      </c>
      <c r="AO741" s="34">
        <f t="shared" ref="AO741" si="1600">AI741+AL741</f>
        <v>0</v>
      </c>
      <c r="AP741" s="34">
        <f t="shared" ref="AP741" si="1601">AJ741+AM741</f>
        <v>1093</v>
      </c>
      <c r="AQ741" s="129"/>
      <c r="AR741" s="129"/>
      <c r="AS741" s="129"/>
      <c r="AT741" s="34">
        <f t="shared" ref="AT741" si="1602">AN741+AQ741</f>
        <v>2033</v>
      </c>
      <c r="AU741" s="34">
        <f t="shared" ref="AU741" si="1603">AO741+AR741</f>
        <v>0</v>
      </c>
      <c r="AV741" s="34">
        <f t="shared" ref="AV741" si="1604">AP741+AS741</f>
        <v>1093</v>
      </c>
    </row>
    <row r="742" spans="1:48" s="7" customFormat="1" ht="66.75">
      <c r="A742" s="31" t="s">
        <v>228</v>
      </c>
      <c r="B742" s="48" t="s">
        <v>9</v>
      </c>
      <c r="C742" s="48" t="s">
        <v>51</v>
      </c>
      <c r="D742" s="48" t="s">
        <v>349</v>
      </c>
      <c r="E742" s="48"/>
      <c r="F742" s="34">
        <f t="shared" ref="F742:U743" si="1605">F743</f>
        <v>993</v>
      </c>
      <c r="G742" s="34">
        <f t="shared" si="1605"/>
        <v>993</v>
      </c>
      <c r="H742" s="34">
        <f t="shared" si="1605"/>
        <v>0</v>
      </c>
      <c r="I742" s="34">
        <f t="shared" si="1605"/>
        <v>0</v>
      </c>
      <c r="J742" s="34">
        <f t="shared" si="1605"/>
        <v>993</v>
      </c>
      <c r="K742" s="34"/>
      <c r="L742" s="34">
        <f t="shared" si="1605"/>
        <v>993</v>
      </c>
      <c r="M742" s="34">
        <f t="shared" si="1605"/>
        <v>0</v>
      </c>
      <c r="N742" s="34">
        <f t="shared" si="1605"/>
        <v>0</v>
      </c>
      <c r="O742" s="34">
        <f t="shared" si="1605"/>
        <v>0</v>
      </c>
      <c r="P742" s="34">
        <f t="shared" si="1605"/>
        <v>993</v>
      </c>
      <c r="Q742" s="34">
        <f t="shared" si="1605"/>
        <v>0</v>
      </c>
      <c r="R742" s="34">
        <f t="shared" si="1605"/>
        <v>993</v>
      </c>
      <c r="S742" s="34">
        <f t="shared" si="1605"/>
        <v>0</v>
      </c>
      <c r="T742" s="34">
        <f t="shared" si="1605"/>
        <v>0</v>
      </c>
      <c r="U742" s="34">
        <f t="shared" si="1605"/>
        <v>0</v>
      </c>
      <c r="V742" s="34">
        <f t="shared" ref="S742:AH743" si="1606">V743</f>
        <v>993</v>
      </c>
      <c r="W742" s="34">
        <f t="shared" si="1606"/>
        <v>0</v>
      </c>
      <c r="X742" s="34">
        <f t="shared" si="1606"/>
        <v>993</v>
      </c>
      <c r="Y742" s="34">
        <f t="shared" si="1606"/>
        <v>0</v>
      </c>
      <c r="Z742" s="34">
        <f t="shared" si="1606"/>
        <v>0</v>
      </c>
      <c r="AA742" s="34">
        <f t="shared" si="1606"/>
        <v>0</v>
      </c>
      <c r="AB742" s="34">
        <f t="shared" si="1606"/>
        <v>993</v>
      </c>
      <c r="AC742" s="34">
        <f t="shared" si="1606"/>
        <v>0</v>
      </c>
      <c r="AD742" s="34">
        <f t="shared" si="1606"/>
        <v>993</v>
      </c>
      <c r="AE742" s="34">
        <f t="shared" si="1606"/>
        <v>0</v>
      </c>
      <c r="AF742" s="34">
        <f t="shared" si="1606"/>
        <v>0</v>
      </c>
      <c r="AG742" s="34">
        <f t="shared" si="1606"/>
        <v>0</v>
      </c>
      <c r="AH742" s="34">
        <f t="shared" si="1606"/>
        <v>993</v>
      </c>
      <c r="AI742" s="34">
        <f t="shared" ref="AH742:AV743" si="1607">AI743</f>
        <v>0</v>
      </c>
      <c r="AJ742" s="34">
        <f t="shared" si="1607"/>
        <v>993</v>
      </c>
      <c r="AK742" s="108">
        <f t="shared" si="1607"/>
        <v>0</v>
      </c>
      <c r="AL742" s="108">
        <f t="shared" si="1607"/>
        <v>0</v>
      </c>
      <c r="AM742" s="108">
        <f t="shared" si="1607"/>
        <v>0</v>
      </c>
      <c r="AN742" s="34">
        <f t="shared" si="1607"/>
        <v>993</v>
      </c>
      <c r="AO742" s="34">
        <f t="shared" si="1607"/>
        <v>0</v>
      </c>
      <c r="AP742" s="34">
        <f t="shared" si="1607"/>
        <v>993</v>
      </c>
      <c r="AQ742" s="108">
        <f t="shared" si="1607"/>
        <v>0</v>
      </c>
      <c r="AR742" s="108">
        <f t="shared" si="1607"/>
        <v>0</v>
      </c>
      <c r="AS742" s="108">
        <f t="shared" si="1607"/>
        <v>0</v>
      </c>
      <c r="AT742" s="34">
        <f t="shared" si="1607"/>
        <v>993</v>
      </c>
      <c r="AU742" s="34">
        <f t="shared" si="1607"/>
        <v>0</v>
      </c>
      <c r="AV742" s="34">
        <f t="shared" si="1607"/>
        <v>993</v>
      </c>
    </row>
    <row r="743" spans="1:48" s="7" customFormat="1" ht="33.75">
      <c r="A743" s="72" t="s">
        <v>101</v>
      </c>
      <c r="B743" s="48" t="s">
        <v>9</v>
      </c>
      <c r="C743" s="48" t="s">
        <v>51</v>
      </c>
      <c r="D743" s="48" t="s">
        <v>349</v>
      </c>
      <c r="E743" s="48" t="s">
        <v>90</v>
      </c>
      <c r="F743" s="34">
        <f t="shared" si="1605"/>
        <v>993</v>
      </c>
      <c r="G743" s="34">
        <f t="shared" si="1605"/>
        <v>993</v>
      </c>
      <c r="H743" s="34">
        <f t="shared" si="1605"/>
        <v>0</v>
      </c>
      <c r="I743" s="34">
        <f t="shared" si="1605"/>
        <v>0</v>
      </c>
      <c r="J743" s="34">
        <f t="shared" si="1605"/>
        <v>993</v>
      </c>
      <c r="K743" s="34"/>
      <c r="L743" s="34">
        <f t="shared" si="1605"/>
        <v>993</v>
      </c>
      <c r="M743" s="34">
        <f t="shared" si="1605"/>
        <v>0</v>
      </c>
      <c r="N743" s="34">
        <f t="shared" si="1605"/>
        <v>0</v>
      </c>
      <c r="O743" s="34">
        <f t="shared" si="1605"/>
        <v>0</v>
      </c>
      <c r="P743" s="34">
        <f t="shared" si="1605"/>
        <v>993</v>
      </c>
      <c r="Q743" s="34">
        <f t="shared" si="1605"/>
        <v>0</v>
      </c>
      <c r="R743" s="34">
        <f t="shared" si="1605"/>
        <v>993</v>
      </c>
      <c r="S743" s="34">
        <f t="shared" si="1606"/>
        <v>0</v>
      </c>
      <c r="T743" s="34">
        <f t="shared" si="1606"/>
        <v>0</v>
      </c>
      <c r="U743" s="34">
        <f t="shared" si="1606"/>
        <v>0</v>
      </c>
      <c r="V743" s="34">
        <f t="shared" si="1606"/>
        <v>993</v>
      </c>
      <c r="W743" s="34">
        <f t="shared" si="1606"/>
        <v>0</v>
      </c>
      <c r="X743" s="34">
        <f t="shared" si="1606"/>
        <v>993</v>
      </c>
      <c r="Y743" s="34">
        <f t="shared" si="1606"/>
        <v>0</v>
      </c>
      <c r="Z743" s="34">
        <f t="shared" si="1606"/>
        <v>0</v>
      </c>
      <c r="AA743" s="34">
        <f t="shared" si="1606"/>
        <v>0</v>
      </c>
      <c r="AB743" s="34">
        <f t="shared" si="1606"/>
        <v>993</v>
      </c>
      <c r="AC743" s="34">
        <f t="shared" si="1606"/>
        <v>0</v>
      </c>
      <c r="AD743" s="34">
        <f t="shared" si="1606"/>
        <v>993</v>
      </c>
      <c r="AE743" s="34">
        <f t="shared" si="1606"/>
        <v>0</v>
      </c>
      <c r="AF743" s="34">
        <f t="shared" si="1606"/>
        <v>0</v>
      </c>
      <c r="AG743" s="34">
        <f t="shared" si="1606"/>
        <v>0</v>
      </c>
      <c r="AH743" s="34">
        <f t="shared" si="1607"/>
        <v>993</v>
      </c>
      <c r="AI743" s="34">
        <f t="shared" si="1607"/>
        <v>0</v>
      </c>
      <c r="AJ743" s="34">
        <f t="shared" si="1607"/>
        <v>993</v>
      </c>
      <c r="AK743" s="108">
        <f t="shared" si="1607"/>
        <v>0</v>
      </c>
      <c r="AL743" s="108">
        <f t="shared" si="1607"/>
        <v>0</v>
      </c>
      <c r="AM743" s="108">
        <f t="shared" si="1607"/>
        <v>0</v>
      </c>
      <c r="AN743" s="34">
        <f t="shared" si="1607"/>
        <v>993</v>
      </c>
      <c r="AO743" s="34">
        <f t="shared" si="1607"/>
        <v>0</v>
      </c>
      <c r="AP743" s="34">
        <f t="shared" si="1607"/>
        <v>993</v>
      </c>
      <c r="AQ743" s="108">
        <f t="shared" si="1607"/>
        <v>0</v>
      </c>
      <c r="AR743" s="108">
        <f t="shared" si="1607"/>
        <v>0</v>
      </c>
      <c r="AS743" s="108">
        <f t="shared" si="1607"/>
        <v>0</v>
      </c>
      <c r="AT743" s="34">
        <f t="shared" si="1607"/>
        <v>993</v>
      </c>
      <c r="AU743" s="34">
        <f t="shared" si="1607"/>
        <v>0</v>
      </c>
      <c r="AV743" s="34">
        <f t="shared" si="1607"/>
        <v>993</v>
      </c>
    </row>
    <row r="744" spans="1:48" s="7" customFormat="1" ht="33.75">
      <c r="A744" s="31" t="s">
        <v>202</v>
      </c>
      <c r="B744" s="48" t="s">
        <v>9</v>
      </c>
      <c r="C744" s="48" t="s">
        <v>51</v>
      </c>
      <c r="D744" s="48" t="s">
        <v>349</v>
      </c>
      <c r="E744" s="48" t="s">
        <v>201</v>
      </c>
      <c r="F744" s="34">
        <v>993</v>
      </c>
      <c r="G744" s="34">
        <v>993</v>
      </c>
      <c r="H744" s="34"/>
      <c r="I744" s="34"/>
      <c r="J744" s="34">
        <f>F744+H744</f>
        <v>993</v>
      </c>
      <c r="K744" s="34"/>
      <c r="L744" s="34">
        <f>G744+I744</f>
        <v>993</v>
      </c>
      <c r="M744" s="87"/>
      <c r="N744" s="87"/>
      <c r="O744" s="87"/>
      <c r="P744" s="34">
        <f t="shared" ref="P744" si="1608">J744+M744</f>
        <v>993</v>
      </c>
      <c r="Q744" s="34">
        <f t="shared" ref="Q744" si="1609">K744+N744</f>
        <v>0</v>
      </c>
      <c r="R744" s="34">
        <f t="shared" ref="R744" si="1610">L744+O744</f>
        <v>993</v>
      </c>
      <c r="S744" s="87"/>
      <c r="T744" s="87"/>
      <c r="U744" s="87"/>
      <c r="V744" s="34">
        <f t="shared" ref="V744" si="1611">P744+S744</f>
        <v>993</v>
      </c>
      <c r="W744" s="34">
        <f t="shared" ref="W744" si="1612">Q744+T744</f>
        <v>0</v>
      </c>
      <c r="X744" s="34">
        <f t="shared" ref="X744" si="1613">R744+U744</f>
        <v>993</v>
      </c>
      <c r="Y744" s="87"/>
      <c r="Z744" s="87"/>
      <c r="AA744" s="87"/>
      <c r="AB744" s="34">
        <f t="shared" ref="AB744" si="1614">V744+Y744</f>
        <v>993</v>
      </c>
      <c r="AC744" s="34">
        <f t="shared" ref="AC744" si="1615">W744+Z744</f>
        <v>0</v>
      </c>
      <c r="AD744" s="34">
        <f t="shared" ref="AD744" si="1616">X744+AA744</f>
        <v>993</v>
      </c>
      <c r="AE744" s="87"/>
      <c r="AF744" s="87"/>
      <c r="AG744" s="87"/>
      <c r="AH744" s="34">
        <f t="shared" ref="AH744" si="1617">AB744+AE744</f>
        <v>993</v>
      </c>
      <c r="AI744" s="34">
        <f t="shared" ref="AI744" si="1618">AC744+AF744</f>
        <v>0</v>
      </c>
      <c r="AJ744" s="34">
        <f t="shared" ref="AJ744" si="1619">AD744+AG744</f>
        <v>993</v>
      </c>
      <c r="AK744" s="129"/>
      <c r="AL744" s="129"/>
      <c r="AM744" s="129"/>
      <c r="AN744" s="34">
        <f t="shared" ref="AN744" si="1620">AH744+AK744</f>
        <v>993</v>
      </c>
      <c r="AO744" s="34">
        <f t="shared" ref="AO744" si="1621">AI744+AL744</f>
        <v>0</v>
      </c>
      <c r="AP744" s="34">
        <f t="shared" ref="AP744" si="1622">AJ744+AM744</f>
        <v>993</v>
      </c>
      <c r="AQ744" s="129"/>
      <c r="AR744" s="129"/>
      <c r="AS744" s="129"/>
      <c r="AT744" s="34">
        <f t="shared" ref="AT744" si="1623">AN744+AQ744</f>
        <v>993</v>
      </c>
      <c r="AU744" s="34">
        <f t="shared" ref="AU744" si="1624">AO744+AR744</f>
        <v>0</v>
      </c>
      <c r="AV744" s="34">
        <f t="shared" ref="AV744" si="1625">AP744+AS744</f>
        <v>993</v>
      </c>
    </row>
    <row r="745" spans="1:48" s="7" customFormat="1" ht="66.75">
      <c r="A745" s="51" t="s">
        <v>230</v>
      </c>
      <c r="B745" s="48" t="s">
        <v>9</v>
      </c>
      <c r="C745" s="48" t="s">
        <v>51</v>
      </c>
      <c r="D745" s="48" t="s">
        <v>350</v>
      </c>
      <c r="E745" s="48"/>
      <c r="F745" s="34">
        <f t="shared" ref="F745:U746" si="1626">F746</f>
        <v>7904</v>
      </c>
      <c r="G745" s="34">
        <f t="shared" si="1626"/>
        <v>3793</v>
      </c>
      <c r="H745" s="34">
        <f t="shared" si="1626"/>
        <v>0</v>
      </c>
      <c r="I745" s="34">
        <f t="shared" si="1626"/>
        <v>0</v>
      </c>
      <c r="J745" s="34">
        <f t="shared" si="1626"/>
        <v>7904</v>
      </c>
      <c r="K745" s="34"/>
      <c r="L745" s="34">
        <f t="shared" si="1626"/>
        <v>3793</v>
      </c>
      <c r="M745" s="34">
        <f t="shared" si="1626"/>
        <v>0</v>
      </c>
      <c r="N745" s="34">
        <f t="shared" si="1626"/>
        <v>0</v>
      </c>
      <c r="O745" s="34">
        <f t="shared" si="1626"/>
        <v>0</v>
      </c>
      <c r="P745" s="34">
        <f t="shared" si="1626"/>
        <v>7904</v>
      </c>
      <c r="Q745" s="34">
        <f t="shared" si="1626"/>
        <v>0</v>
      </c>
      <c r="R745" s="34">
        <f t="shared" si="1626"/>
        <v>3793</v>
      </c>
      <c r="S745" s="34">
        <f t="shared" si="1626"/>
        <v>0</v>
      </c>
      <c r="T745" s="34">
        <f t="shared" si="1626"/>
        <v>0</v>
      </c>
      <c r="U745" s="34">
        <f t="shared" si="1626"/>
        <v>0</v>
      </c>
      <c r="V745" s="34">
        <f t="shared" ref="S745:AH746" si="1627">V746</f>
        <v>7904</v>
      </c>
      <c r="W745" s="34">
        <f t="shared" si="1627"/>
        <v>0</v>
      </c>
      <c r="X745" s="34">
        <f t="shared" si="1627"/>
        <v>3793</v>
      </c>
      <c r="Y745" s="34">
        <f t="shared" si="1627"/>
        <v>0</v>
      </c>
      <c r="Z745" s="34">
        <f t="shared" si="1627"/>
        <v>0</v>
      </c>
      <c r="AA745" s="34">
        <f t="shared" si="1627"/>
        <v>0</v>
      </c>
      <c r="AB745" s="34">
        <f t="shared" si="1627"/>
        <v>7904</v>
      </c>
      <c r="AC745" s="34">
        <f t="shared" si="1627"/>
        <v>0</v>
      </c>
      <c r="AD745" s="34">
        <f t="shared" si="1627"/>
        <v>3793</v>
      </c>
      <c r="AE745" s="34">
        <f t="shared" si="1627"/>
        <v>0</v>
      </c>
      <c r="AF745" s="34">
        <f t="shared" si="1627"/>
        <v>0</v>
      </c>
      <c r="AG745" s="34">
        <f t="shared" si="1627"/>
        <v>0</v>
      </c>
      <c r="AH745" s="34">
        <f t="shared" si="1627"/>
        <v>7904</v>
      </c>
      <c r="AI745" s="34">
        <f t="shared" ref="AH745:AV746" si="1628">AI746</f>
        <v>0</v>
      </c>
      <c r="AJ745" s="34">
        <f t="shared" si="1628"/>
        <v>3793</v>
      </c>
      <c r="AK745" s="108">
        <f t="shared" si="1628"/>
        <v>0</v>
      </c>
      <c r="AL745" s="108">
        <f t="shared" si="1628"/>
        <v>0</v>
      </c>
      <c r="AM745" s="108">
        <f t="shared" si="1628"/>
        <v>0</v>
      </c>
      <c r="AN745" s="34">
        <f t="shared" si="1628"/>
        <v>7904</v>
      </c>
      <c r="AO745" s="34">
        <f t="shared" si="1628"/>
        <v>0</v>
      </c>
      <c r="AP745" s="34">
        <f t="shared" si="1628"/>
        <v>3793</v>
      </c>
      <c r="AQ745" s="108">
        <f t="shared" si="1628"/>
        <v>0</v>
      </c>
      <c r="AR745" s="108">
        <f t="shared" si="1628"/>
        <v>0</v>
      </c>
      <c r="AS745" s="108">
        <f t="shared" si="1628"/>
        <v>0</v>
      </c>
      <c r="AT745" s="34">
        <f t="shared" si="1628"/>
        <v>7904</v>
      </c>
      <c r="AU745" s="34">
        <f t="shared" si="1628"/>
        <v>0</v>
      </c>
      <c r="AV745" s="34">
        <f t="shared" si="1628"/>
        <v>3793</v>
      </c>
    </row>
    <row r="746" spans="1:48" s="7" customFormat="1" ht="33.75">
      <c r="A746" s="72" t="s">
        <v>101</v>
      </c>
      <c r="B746" s="48" t="s">
        <v>9</v>
      </c>
      <c r="C746" s="48" t="s">
        <v>51</v>
      </c>
      <c r="D746" s="48" t="s">
        <v>350</v>
      </c>
      <c r="E746" s="48" t="s">
        <v>90</v>
      </c>
      <c r="F746" s="34">
        <f t="shared" si="1626"/>
        <v>7904</v>
      </c>
      <c r="G746" s="34">
        <f t="shared" si="1626"/>
        <v>3793</v>
      </c>
      <c r="H746" s="34">
        <f t="shared" si="1626"/>
        <v>0</v>
      </c>
      <c r="I746" s="34">
        <f t="shared" si="1626"/>
        <v>0</v>
      </c>
      <c r="J746" s="34">
        <f t="shared" si="1626"/>
        <v>7904</v>
      </c>
      <c r="K746" s="34"/>
      <c r="L746" s="34">
        <f t="shared" si="1626"/>
        <v>3793</v>
      </c>
      <c r="M746" s="34">
        <f t="shared" si="1626"/>
        <v>0</v>
      </c>
      <c r="N746" s="34">
        <f t="shared" si="1626"/>
        <v>0</v>
      </c>
      <c r="O746" s="34">
        <f t="shared" si="1626"/>
        <v>0</v>
      </c>
      <c r="P746" s="34">
        <f t="shared" si="1626"/>
        <v>7904</v>
      </c>
      <c r="Q746" s="34">
        <f t="shared" si="1626"/>
        <v>0</v>
      </c>
      <c r="R746" s="34">
        <f t="shared" si="1626"/>
        <v>3793</v>
      </c>
      <c r="S746" s="34">
        <f t="shared" si="1627"/>
        <v>0</v>
      </c>
      <c r="T746" s="34">
        <f t="shared" si="1627"/>
        <v>0</v>
      </c>
      <c r="U746" s="34">
        <f t="shared" si="1627"/>
        <v>0</v>
      </c>
      <c r="V746" s="34">
        <f t="shared" si="1627"/>
        <v>7904</v>
      </c>
      <c r="W746" s="34">
        <f t="shared" si="1627"/>
        <v>0</v>
      </c>
      <c r="X746" s="34">
        <f t="shared" si="1627"/>
        <v>3793</v>
      </c>
      <c r="Y746" s="34">
        <f t="shared" si="1627"/>
        <v>0</v>
      </c>
      <c r="Z746" s="34">
        <f t="shared" si="1627"/>
        <v>0</v>
      </c>
      <c r="AA746" s="34">
        <f t="shared" si="1627"/>
        <v>0</v>
      </c>
      <c r="AB746" s="34">
        <f t="shared" si="1627"/>
        <v>7904</v>
      </c>
      <c r="AC746" s="34">
        <f t="shared" si="1627"/>
        <v>0</v>
      </c>
      <c r="AD746" s="34">
        <f t="shared" si="1627"/>
        <v>3793</v>
      </c>
      <c r="AE746" s="34">
        <f t="shared" si="1627"/>
        <v>0</v>
      </c>
      <c r="AF746" s="34">
        <f t="shared" si="1627"/>
        <v>0</v>
      </c>
      <c r="AG746" s="34">
        <f t="shared" si="1627"/>
        <v>0</v>
      </c>
      <c r="AH746" s="34">
        <f t="shared" si="1628"/>
        <v>7904</v>
      </c>
      <c r="AI746" s="34">
        <f t="shared" si="1628"/>
        <v>0</v>
      </c>
      <c r="AJ746" s="34">
        <f t="shared" si="1628"/>
        <v>3793</v>
      </c>
      <c r="AK746" s="108">
        <f t="shared" si="1628"/>
        <v>0</v>
      </c>
      <c r="AL746" s="108">
        <f t="shared" si="1628"/>
        <v>0</v>
      </c>
      <c r="AM746" s="108">
        <f t="shared" si="1628"/>
        <v>0</v>
      </c>
      <c r="AN746" s="34">
        <f t="shared" si="1628"/>
        <v>7904</v>
      </c>
      <c r="AO746" s="34">
        <f t="shared" si="1628"/>
        <v>0</v>
      </c>
      <c r="AP746" s="34">
        <f t="shared" si="1628"/>
        <v>3793</v>
      </c>
      <c r="AQ746" s="108">
        <f t="shared" si="1628"/>
        <v>0</v>
      </c>
      <c r="AR746" s="108">
        <f t="shared" si="1628"/>
        <v>0</v>
      </c>
      <c r="AS746" s="108">
        <f t="shared" si="1628"/>
        <v>0</v>
      </c>
      <c r="AT746" s="34">
        <f t="shared" si="1628"/>
        <v>7904</v>
      </c>
      <c r="AU746" s="34">
        <f t="shared" si="1628"/>
        <v>0</v>
      </c>
      <c r="AV746" s="34">
        <f t="shared" si="1628"/>
        <v>3793</v>
      </c>
    </row>
    <row r="747" spans="1:48" s="7" customFormat="1" ht="33.75">
      <c r="A747" s="31" t="s">
        <v>202</v>
      </c>
      <c r="B747" s="48" t="s">
        <v>9</v>
      </c>
      <c r="C747" s="48" t="s">
        <v>51</v>
      </c>
      <c r="D747" s="48" t="s">
        <v>350</v>
      </c>
      <c r="E747" s="48" t="s">
        <v>201</v>
      </c>
      <c r="F747" s="34">
        <f>3793+4111</f>
        <v>7904</v>
      </c>
      <c r="G747" s="34">
        <f>3793</f>
        <v>3793</v>
      </c>
      <c r="H747" s="34"/>
      <c r="I747" s="34"/>
      <c r="J747" s="34">
        <f>F747+H747</f>
        <v>7904</v>
      </c>
      <c r="K747" s="34"/>
      <c r="L747" s="34">
        <f>G747+I747</f>
        <v>3793</v>
      </c>
      <c r="M747" s="87"/>
      <c r="N747" s="87"/>
      <c r="O747" s="87"/>
      <c r="P747" s="34">
        <f t="shared" ref="P747" si="1629">J747+M747</f>
        <v>7904</v>
      </c>
      <c r="Q747" s="34">
        <f t="shared" ref="Q747" si="1630">K747+N747</f>
        <v>0</v>
      </c>
      <c r="R747" s="34">
        <f t="shared" ref="R747" si="1631">L747+O747</f>
        <v>3793</v>
      </c>
      <c r="S747" s="87"/>
      <c r="T747" s="87"/>
      <c r="U747" s="87"/>
      <c r="V747" s="34">
        <f t="shared" ref="V747" si="1632">P747+S747</f>
        <v>7904</v>
      </c>
      <c r="W747" s="34">
        <f t="shared" ref="W747" si="1633">Q747+T747</f>
        <v>0</v>
      </c>
      <c r="X747" s="34">
        <f t="shared" ref="X747" si="1634">R747+U747</f>
        <v>3793</v>
      </c>
      <c r="Y747" s="87"/>
      <c r="Z747" s="87"/>
      <c r="AA747" s="87"/>
      <c r="AB747" s="34">
        <f t="shared" ref="AB747" si="1635">V747+Y747</f>
        <v>7904</v>
      </c>
      <c r="AC747" s="34">
        <f t="shared" ref="AC747" si="1636">W747+Z747</f>
        <v>0</v>
      </c>
      <c r="AD747" s="34">
        <f t="shared" ref="AD747" si="1637">X747+AA747</f>
        <v>3793</v>
      </c>
      <c r="AE747" s="87"/>
      <c r="AF747" s="87"/>
      <c r="AG747" s="87"/>
      <c r="AH747" s="34">
        <f t="shared" ref="AH747" si="1638">AB747+AE747</f>
        <v>7904</v>
      </c>
      <c r="AI747" s="34">
        <f t="shared" ref="AI747" si="1639">AC747+AF747</f>
        <v>0</v>
      </c>
      <c r="AJ747" s="34">
        <f t="shared" ref="AJ747" si="1640">AD747+AG747</f>
        <v>3793</v>
      </c>
      <c r="AK747" s="129"/>
      <c r="AL747" s="129"/>
      <c r="AM747" s="129"/>
      <c r="AN747" s="34">
        <f t="shared" ref="AN747" si="1641">AH747+AK747</f>
        <v>7904</v>
      </c>
      <c r="AO747" s="34">
        <f t="shared" ref="AO747" si="1642">AI747+AL747</f>
        <v>0</v>
      </c>
      <c r="AP747" s="34">
        <f t="shared" ref="AP747" si="1643">AJ747+AM747</f>
        <v>3793</v>
      </c>
      <c r="AQ747" s="129"/>
      <c r="AR747" s="129"/>
      <c r="AS747" s="129"/>
      <c r="AT747" s="34">
        <f t="shared" ref="AT747" si="1644">AN747+AQ747</f>
        <v>7904</v>
      </c>
      <c r="AU747" s="34">
        <f t="shared" ref="AU747" si="1645">AO747+AR747</f>
        <v>0</v>
      </c>
      <c r="AV747" s="34">
        <f t="shared" ref="AV747" si="1646">AP747+AS747</f>
        <v>3793</v>
      </c>
    </row>
    <row r="748" spans="1:48" s="7" customFormat="1" ht="66.75">
      <c r="A748" s="44" t="s">
        <v>433</v>
      </c>
      <c r="B748" s="48" t="s">
        <v>9</v>
      </c>
      <c r="C748" s="48" t="s">
        <v>51</v>
      </c>
      <c r="D748" s="48" t="s">
        <v>351</v>
      </c>
      <c r="E748" s="48"/>
      <c r="F748" s="34">
        <f t="shared" ref="F748:U749" si="1647">F749</f>
        <v>117</v>
      </c>
      <c r="G748" s="34">
        <f t="shared" si="1647"/>
        <v>117</v>
      </c>
      <c r="H748" s="34">
        <f t="shared" si="1647"/>
        <v>0</v>
      </c>
      <c r="I748" s="34">
        <f t="shared" si="1647"/>
        <v>0</v>
      </c>
      <c r="J748" s="34">
        <f t="shared" si="1647"/>
        <v>117</v>
      </c>
      <c r="K748" s="34"/>
      <c r="L748" s="34">
        <f t="shared" si="1647"/>
        <v>117</v>
      </c>
      <c r="M748" s="34">
        <f t="shared" si="1647"/>
        <v>0</v>
      </c>
      <c r="N748" s="34">
        <f t="shared" si="1647"/>
        <v>0</v>
      </c>
      <c r="O748" s="34">
        <f t="shared" si="1647"/>
        <v>0</v>
      </c>
      <c r="P748" s="34">
        <f t="shared" si="1647"/>
        <v>117</v>
      </c>
      <c r="Q748" s="34">
        <f t="shared" si="1647"/>
        <v>0</v>
      </c>
      <c r="R748" s="34">
        <f t="shared" si="1647"/>
        <v>117</v>
      </c>
      <c r="S748" s="34">
        <f t="shared" si="1647"/>
        <v>0</v>
      </c>
      <c r="T748" s="34">
        <f t="shared" si="1647"/>
        <v>0</v>
      </c>
      <c r="U748" s="34">
        <f t="shared" si="1647"/>
        <v>0</v>
      </c>
      <c r="V748" s="34">
        <f t="shared" ref="S748:AH749" si="1648">V749</f>
        <v>117</v>
      </c>
      <c r="W748" s="34">
        <f t="shared" si="1648"/>
        <v>0</v>
      </c>
      <c r="X748" s="34">
        <f t="shared" si="1648"/>
        <v>117</v>
      </c>
      <c r="Y748" s="34">
        <f t="shared" si="1648"/>
        <v>0</v>
      </c>
      <c r="Z748" s="34">
        <f t="shared" si="1648"/>
        <v>0</v>
      </c>
      <c r="AA748" s="34">
        <f t="shared" si="1648"/>
        <v>0</v>
      </c>
      <c r="AB748" s="34">
        <f t="shared" si="1648"/>
        <v>117</v>
      </c>
      <c r="AC748" s="34">
        <f t="shared" si="1648"/>
        <v>0</v>
      </c>
      <c r="AD748" s="34">
        <f t="shared" si="1648"/>
        <v>117</v>
      </c>
      <c r="AE748" s="34">
        <f t="shared" si="1648"/>
        <v>0</v>
      </c>
      <c r="AF748" s="34">
        <f t="shared" si="1648"/>
        <v>0</v>
      </c>
      <c r="AG748" s="34">
        <f t="shared" si="1648"/>
        <v>0</v>
      </c>
      <c r="AH748" s="34">
        <f t="shared" si="1648"/>
        <v>117</v>
      </c>
      <c r="AI748" s="34">
        <f t="shared" ref="AH748:AV749" si="1649">AI749</f>
        <v>0</v>
      </c>
      <c r="AJ748" s="34">
        <f t="shared" si="1649"/>
        <v>117</v>
      </c>
      <c r="AK748" s="108">
        <f t="shared" si="1649"/>
        <v>0</v>
      </c>
      <c r="AL748" s="108">
        <f t="shared" si="1649"/>
        <v>0</v>
      </c>
      <c r="AM748" s="108">
        <f t="shared" si="1649"/>
        <v>0</v>
      </c>
      <c r="AN748" s="34">
        <f t="shared" si="1649"/>
        <v>117</v>
      </c>
      <c r="AO748" s="34">
        <f t="shared" si="1649"/>
        <v>0</v>
      </c>
      <c r="AP748" s="34">
        <f t="shared" si="1649"/>
        <v>117</v>
      </c>
      <c r="AQ748" s="108">
        <f t="shared" si="1649"/>
        <v>0</v>
      </c>
      <c r="AR748" s="108">
        <f t="shared" si="1649"/>
        <v>0</v>
      </c>
      <c r="AS748" s="108">
        <f t="shared" si="1649"/>
        <v>0</v>
      </c>
      <c r="AT748" s="34">
        <f t="shared" si="1649"/>
        <v>117</v>
      </c>
      <c r="AU748" s="34">
        <f t="shared" si="1649"/>
        <v>0</v>
      </c>
      <c r="AV748" s="34">
        <f t="shared" si="1649"/>
        <v>117</v>
      </c>
    </row>
    <row r="749" spans="1:48" s="7" customFormat="1" ht="21" customHeight="1">
      <c r="A749" s="72" t="s">
        <v>101</v>
      </c>
      <c r="B749" s="48" t="s">
        <v>9</v>
      </c>
      <c r="C749" s="48" t="s">
        <v>51</v>
      </c>
      <c r="D749" s="48" t="s">
        <v>351</v>
      </c>
      <c r="E749" s="48" t="s">
        <v>90</v>
      </c>
      <c r="F749" s="34">
        <f t="shared" si="1647"/>
        <v>117</v>
      </c>
      <c r="G749" s="34">
        <f t="shared" si="1647"/>
        <v>117</v>
      </c>
      <c r="H749" s="34">
        <f t="shared" si="1647"/>
        <v>0</v>
      </c>
      <c r="I749" s="34">
        <f t="shared" si="1647"/>
        <v>0</v>
      </c>
      <c r="J749" s="34">
        <f t="shared" si="1647"/>
        <v>117</v>
      </c>
      <c r="K749" s="34"/>
      <c r="L749" s="34">
        <f t="shared" si="1647"/>
        <v>117</v>
      </c>
      <c r="M749" s="34">
        <f t="shared" si="1647"/>
        <v>0</v>
      </c>
      <c r="N749" s="34">
        <f t="shared" si="1647"/>
        <v>0</v>
      </c>
      <c r="O749" s="34">
        <f t="shared" si="1647"/>
        <v>0</v>
      </c>
      <c r="P749" s="34">
        <f t="shared" si="1647"/>
        <v>117</v>
      </c>
      <c r="Q749" s="34">
        <f t="shared" si="1647"/>
        <v>0</v>
      </c>
      <c r="R749" s="34">
        <f t="shared" si="1647"/>
        <v>117</v>
      </c>
      <c r="S749" s="34">
        <f t="shared" si="1648"/>
        <v>0</v>
      </c>
      <c r="T749" s="34">
        <f t="shared" si="1648"/>
        <v>0</v>
      </c>
      <c r="U749" s="34">
        <f t="shared" si="1648"/>
        <v>0</v>
      </c>
      <c r="V749" s="34">
        <f t="shared" si="1648"/>
        <v>117</v>
      </c>
      <c r="W749" s="34">
        <f t="shared" si="1648"/>
        <v>0</v>
      </c>
      <c r="X749" s="34">
        <f t="shared" si="1648"/>
        <v>117</v>
      </c>
      <c r="Y749" s="34">
        <f t="shared" si="1648"/>
        <v>0</v>
      </c>
      <c r="Z749" s="34">
        <f t="shared" si="1648"/>
        <v>0</v>
      </c>
      <c r="AA749" s="34">
        <f t="shared" si="1648"/>
        <v>0</v>
      </c>
      <c r="AB749" s="34">
        <f t="shared" si="1648"/>
        <v>117</v>
      </c>
      <c r="AC749" s="34">
        <f t="shared" si="1648"/>
        <v>0</v>
      </c>
      <c r="AD749" s="34">
        <f t="shared" si="1648"/>
        <v>117</v>
      </c>
      <c r="AE749" s="34">
        <f t="shared" si="1648"/>
        <v>0</v>
      </c>
      <c r="AF749" s="34">
        <f t="shared" si="1648"/>
        <v>0</v>
      </c>
      <c r="AG749" s="34">
        <f t="shared" si="1648"/>
        <v>0</v>
      </c>
      <c r="AH749" s="34">
        <f t="shared" si="1649"/>
        <v>117</v>
      </c>
      <c r="AI749" s="34">
        <f t="shared" si="1649"/>
        <v>0</v>
      </c>
      <c r="AJ749" s="34">
        <f t="shared" si="1649"/>
        <v>117</v>
      </c>
      <c r="AK749" s="108">
        <f t="shared" si="1649"/>
        <v>0</v>
      </c>
      <c r="AL749" s="108">
        <f t="shared" si="1649"/>
        <v>0</v>
      </c>
      <c r="AM749" s="108">
        <f t="shared" si="1649"/>
        <v>0</v>
      </c>
      <c r="AN749" s="34">
        <f t="shared" si="1649"/>
        <v>117</v>
      </c>
      <c r="AO749" s="34">
        <f t="shared" si="1649"/>
        <v>0</v>
      </c>
      <c r="AP749" s="34">
        <f t="shared" si="1649"/>
        <v>117</v>
      </c>
      <c r="AQ749" s="108">
        <f t="shared" si="1649"/>
        <v>0</v>
      </c>
      <c r="AR749" s="108">
        <f t="shared" si="1649"/>
        <v>0</v>
      </c>
      <c r="AS749" s="108">
        <f t="shared" si="1649"/>
        <v>0</v>
      </c>
      <c r="AT749" s="34">
        <f t="shared" si="1649"/>
        <v>117</v>
      </c>
      <c r="AU749" s="34">
        <f t="shared" si="1649"/>
        <v>0</v>
      </c>
      <c r="AV749" s="34">
        <f t="shared" si="1649"/>
        <v>117</v>
      </c>
    </row>
    <row r="750" spans="1:48" s="7" customFormat="1" ht="33.75">
      <c r="A750" s="31" t="s">
        <v>202</v>
      </c>
      <c r="B750" s="48" t="s">
        <v>9</v>
      </c>
      <c r="C750" s="48" t="s">
        <v>51</v>
      </c>
      <c r="D750" s="48" t="s">
        <v>351</v>
      </c>
      <c r="E750" s="48" t="s">
        <v>201</v>
      </c>
      <c r="F750" s="34">
        <v>117</v>
      </c>
      <c r="G750" s="34">
        <v>117</v>
      </c>
      <c r="H750" s="34"/>
      <c r="I750" s="34"/>
      <c r="J750" s="34">
        <f>F750+H750</f>
        <v>117</v>
      </c>
      <c r="K750" s="34"/>
      <c r="L750" s="34">
        <f>G750+I750</f>
        <v>117</v>
      </c>
      <c r="M750" s="87"/>
      <c r="N750" s="87"/>
      <c r="O750" s="87"/>
      <c r="P750" s="34">
        <f t="shared" ref="P750" si="1650">J750+M750</f>
        <v>117</v>
      </c>
      <c r="Q750" s="34">
        <f t="shared" ref="Q750" si="1651">K750+N750</f>
        <v>0</v>
      </c>
      <c r="R750" s="34">
        <f t="shared" ref="R750" si="1652">L750+O750</f>
        <v>117</v>
      </c>
      <c r="S750" s="87"/>
      <c r="T750" s="87"/>
      <c r="U750" s="87"/>
      <c r="V750" s="34">
        <f t="shared" ref="V750" si="1653">P750+S750</f>
        <v>117</v>
      </c>
      <c r="W750" s="34">
        <f t="shared" ref="W750" si="1654">Q750+T750</f>
        <v>0</v>
      </c>
      <c r="X750" s="34">
        <f t="shared" ref="X750" si="1655">R750+U750</f>
        <v>117</v>
      </c>
      <c r="Y750" s="87"/>
      <c r="Z750" s="87"/>
      <c r="AA750" s="87"/>
      <c r="AB750" s="34">
        <f t="shared" ref="AB750" si="1656">V750+Y750</f>
        <v>117</v>
      </c>
      <c r="AC750" s="34">
        <f t="shared" ref="AC750" si="1657">W750+Z750</f>
        <v>0</v>
      </c>
      <c r="AD750" s="34">
        <f t="shared" ref="AD750" si="1658">X750+AA750</f>
        <v>117</v>
      </c>
      <c r="AE750" s="87"/>
      <c r="AF750" s="87"/>
      <c r="AG750" s="87"/>
      <c r="AH750" s="34">
        <f t="shared" ref="AH750" si="1659">AB750+AE750</f>
        <v>117</v>
      </c>
      <c r="AI750" s="34">
        <f t="shared" ref="AI750" si="1660">AC750+AF750</f>
        <v>0</v>
      </c>
      <c r="AJ750" s="34">
        <f t="shared" ref="AJ750" si="1661">AD750+AG750</f>
        <v>117</v>
      </c>
      <c r="AK750" s="129"/>
      <c r="AL750" s="129"/>
      <c r="AM750" s="129"/>
      <c r="AN750" s="34">
        <f t="shared" ref="AN750" si="1662">AH750+AK750</f>
        <v>117</v>
      </c>
      <c r="AO750" s="34">
        <f t="shared" ref="AO750" si="1663">AI750+AL750</f>
        <v>0</v>
      </c>
      <c r="AP750" s="34">
        <f t="shared" ref="AP750" si="1664">AJ750+AM750</f>
        <v>117</v>
      </c>
      <c r="AQ750" s="129"/>
      <c r="AR750" s="129"/>
      <c r="AS750" s="129"/>
      <c r="AT750" s="34">
        <f t="shared" ref="AT750" si="1665">AN750+AQ750</f>
        <v>117</v>
      </c>
      <c r="AU750" s="34">
        <f t="shared" ref="AU750" si="1666">AO750+AR750</f>
        <v>0</v>
      </c>
      <c r="AV750" s="34">
        <f t="shared" ref="AV750" si="1667">AP750+AS750</f>
        <v>117</v>
      </c>
    </row>
    <row r="751" spans="1:48" s="7" customFormat="1" ht="66.75">
      <c r="A751" s="44" t="s">
        <v>224</v>
      </c>
      <c r="B751" s="48" t="s">
        <v>9</v>
      </c>
      <c r="C751" s="48" t="s">
        <v>51</v>
      </c>
      <c r="D751" s="48" t="s">
        <v>352</v>
      </c>
      <c r="E751" s="48"/>
      <c r="F751" s="34">
        <f t="shared" ref="F751:U752" si="1668">F752</f>
        <v>2593</v>
      </c>
      <c r="G751" s="34">
        <f t="shared" si="1668"/>
        <v>2593</v>
      </c>
      <c r="H751" s="34">
        <f t="shared" si="1668"/>
        <v>0</v>
      </c>
      <c r="I751" s="34">
        <f t="shared" si="1668"/>
        <v>0</v>
      </c>
      <c r="J751" s="34">
        <f t="shared" si="1668"/>
        <v>2593</v>
      </c>
      <c r="K751" s="34"/>
      <c r="L751" s="34">
        <f t="shared" si="1668"/>
        <v>2593</v>
      </c>
      <c r="M751" s="34">
        <f t="shared" si="1668"/>
        <v>0</v>
      </c>
      <c r="N751" s="34">
        <f t="shared" si="1668"/>
        <v>0</v>
      </c>
      <c r="O751" s="34">
        <f t="shared" si="1668"/>
        <v>0</v>
      </c>
      <c r="P751" s="34">
        <f t="shared" si="1668"/>
        <v>2593</v>
      </c>
      <c r="Q751" s="34">
        <f t="shared" si="1668"/>
        <v>0</v>
      </c>
      <c r="R751" s="34">
        <f t="shared" si="1668"/>
        <v>2593</v>
      </c>
      <c r="S751" s="34">
        <f t="shared" si="1668"/>
        <v>0</v>
      </c>
      <c r="T751" s="34">
        <f t="shared" si="1668"/>
        <v>0</v>
      </c>
      <c r="U751" s="34">
        <f t="shared" si="1668"/>
        <v>0</v>
      </c>
      <c r="V751" s="34">
        <f t="shared" ref="S751:AH752" si="1669">V752</f>
        <v>2593</v>
      </c>
      <c r="W751" s="34">
        <f t="shared" si="1669"/>
        <v>0</v>
      </c>
      <c r="X751" s="34">
        <f t="shared" si="1669"/>
        <v>2593</v>
      </c>
      <c r="Y751" s="34">
        <f t="shared" si="1669"/>
        <v>0</v>
      </c>
      <c r="Z751" s="34">
        <f t="shared" si="1669"/>
        <v>0</v>
      </c>
      <c r="AA751" s="34">
        <f t="shared" si="1669"/>
        <v>0</v>
      </c>
      <c r="AB751" s="34">
        <f t="shared" si="1669"/>
        <v>2593</v>
      </c>
      <c r="AC751" s="34">
        <f t="shared" si="1669"/>
        <v>0</v>
      </c>
      <c r="AD751" s="34">
        <f t="shared" si="1669"/>
        <v>2593</v>
      </c>
      <c r="AE751" s="34">
        <f t="shared" si="1669"/>
        <v>0</v>
      </c>
      <c r="AF751" s="34">
        <f t="shared" si="1669"/>
        <v>0</v>
      </c>
      <c r="AG751" s="34">
        <f t="shared" si="1669"/>
        <v>0</v>
      </c>
      <c r="AH751" s="34">
        <f t="shared" si="1669"/>
        <v>2593</v>
      </c>
      <c r="AI751" s="34">
        <f t="shared" ref="AH751:AV752" si="1670">AI752</f>
        <v>0</v>
      </c>
      <c r="AJ751" s="34">
        <f t="shared" si="1670"/>
        <v>2593</v>
      </c>
      <c r="AK751" s="108">
        <f t="shared" si="1670"/>
        <v>0</v>
      </c>
      <c r="AL751" s="108">
        <f t="shared" si="1670"/>
        <v>0</v>
      </c>
      <c r="AM751" s="108">
        <f t="shared" si="1670"/>
        <v>0</v>
      </c>
      <c r="AN751" s="34">
        <f t="shared" si="1670"/>
        <v>2593</v>
      </c>
      <c r="AO751" s="34">
        <f t="shared" si="1670"/>
        <v>0</v>
      </c>
      <c r="AP751" s="34">
        <f t="shared" si="1670"/>
        <v>2593</v>
      </c>
      <c r="AQ751" s="108">
        <f t="shared" si="1670"/>
        <v>0</v>
      </c>
      <c r="AR751" s="108">
        <f t="shared" si="1670"/>
        <v>0</v>
      </c>
      <c r="AS751" s="108">
        <f t="shared" si="1670"/>
        <v>0</v>
      </c>
      <c r="AT751" s="34">
        <f t="shared" si="1670"/>
        <v>2593</v>
      </c>
      <c r="AU751" s="34">
        <f t="shared" si="1670"/>
        <v>0</v>
      </c>
      <c r="AV751" s="34">
        <f t="shared" si="1670"/>
        <v>2593</v>
      </c>
    </row>
    <row r="752" spans="1:48" s="7" customFormat="1" ht="18" customHeight="1">
      <c r="A752" s="72" t="s">
        <v>101</v>
      </c>
      <c r="B752" s="48" t="s">
        <v>9</v>
      </c>
      <c r="C752" s="48" t="s">
        <v>51</v>
      </c>
      <c r="D752" s="48" t="s">
        <v>352</v>
      </c>
      <c r="E752" s="48" t="s">
        <v>90</v>
      </c>
      <c r="F752" s="34">
        <f t="shared" si="1668"/>
        <v>2593</v>
      </c>
      <c r="G752" s="34">
        <f t="shared" si="1668"/>
        <v>2593</v>
      </c>
      <c r="H752" s="34">
        <f t="shared" si="1668"/>
        <v>0</v>
      </c>
      <c r="I752" s="34">
        <f t="shared" si="1668"/>
        <v>0</v>
      </c>
      <c r="J752" s="34">
        <f t="shared" si="1668"/>
        <v>2593</v>
      </c>
      <c r="K752" s="34"/>
      <c r="L752" s="34">
        <f t="shared" si="1668"/>
        <v>2593</v>
      </c>
      <c r="M752" s="34">
        <f t="shared" si="1668"/>
        <v>0</v>
      </c>
      <c r="N752" s="34">
        <f t="shared" si="1668"/>
        <v>0</v>
      </c>
      <c r="O752" s="34">
        <f t="shared" si="1668"/>
        <v>0</v>
      </c>
      <c r="P752" s="34">
        <f t="shared" si="1668"/>
        <v>2593</v>
      </c>
      <c r="Q752" s="34">
        <f t="shared" si="1668"/>
        <v>0</v>
      </c>
      <c r="R752" s="34">
        <f t="shared" si="1668"/>
        <v>2593</v>
      </c>
      <c r="S752" s="34">
        <f t="shared" si="1669"/>
        <v>0</v>
      </c>
      <c r="T752" s="34">
        <f t="shared" si="1669"/>
        <v>0</v>
      </c>
      <c r="U752" s="34">
        <f t="shared" si="1669"/>
        <v>0</v>
      </c>
      <c r="V752" s="34">
        <f t="shared" si="1669"/>
        <v>2593</v>
      </c>
      <c r="W752" s="34">
        <f t="shared" si="1669"/>
        <v>0</v>
      </c>
      <c r="X752" s="34">
        <f t="shared" si="1669"/>
        <v>2593</v>
      </c>
      <c r="Y752" s="34">
        <f t="shared" si="1669"/>
        <v>0</v>
      </c>
      <c r="Z752" s="34">
        <f t="shared" si="1669"/>
        <v>0</v>
      </c>
      <c r="AA752" s="34">
        <f t="shared" si="1669"/>
        <v>0</v>
      </c>
      <c r="AB752" s="34">
        <f t="shared" si="1669"/>
        <v>2593</v>
      </c>
      <c r="AC752" s="34">
        <f t="shared" si="1669"/>
        <v>0</v>
      </c>
      <c r="AD752" s="34">
        <f t="shared" si="1669"/>
        <v>2593</v>
      </c>
      <c r="AE752" s="34">
        <f t="shared" si="1669"/>
        <v>0</v>
      </c>
      <c r="AF752" s="34">
        <f t="shared" si="1669"/>
        <v>0</v>
      </c>
      <c r="AG752" s="34">
        <f t="shared" si="1669"/>
        <v>0</v>
      </c>
      <c r="AH752" s="34">
        <f t="shared" si="1670"/>
        <v>2593</v>
      </c>
      <c r="AI752" s="34">
        <f t="shared" si="1670"/>
        <v>0</v>
      </c>
      <c r="AJ752" s="34">
        <f t="shared" si="1670"/>
        <v>2593</v>
      </c>
      <c r="AK752" s="108">
        <f t="shared" si="1670"/>
        <v>0</v>
      </c>
      <c r="AL752" s="108">
        <f t="shared" si="1670"/>
        <v>0</v>
      </c>
      <c r="AM752" s="108">
        <f t="shared" si="1670"/>
        <v>0</v>
      </c>
      <c r="AN752" s="34">
        <f t="shared" si="1670"/>
        <v>2593</v>
      </c>
      <c r="AO752" s="34">
        <f t="shared" si="1670"/>
        <v>0</v>
      </c>
      <c r="AP752" s="34">
        <f t="shared" si="1670"/>
        <v>2593</v>
      </c>
      <c r="AQ752" s="108">
        <f t="shared" si="1670"/>
        <v>0</v>
      </c>
      <c r="AR752" s="108">
        <f t="shared" si="1670"/>
        <v>0</v>
      </c>
      <c r="AS752" s="108">
        <f t="shared" si="1670"/>
        <v>0</v>
      </c>
      <c r="AT752" s="34">
        <f t="shared" si="1670"/>
        <v>2593</v>
      </c>
      <c r="AU752" s="34">
        <f t="shared" si="1670"/>
        <v>0</v>
      </c>
      <c r="AV752" s="34">
        <f t="shared" si="1670"/>
        <v>2593</v>
      </c>
    </row>
    <row r="753" spans="1:48" s="7" customFormat="1" ht="38.25" customHeight="1">
      <c r="A753" s="31" t="s">
        <v>202</v>
      </c>
      <c r="B753" s="48" t="s">
        <v>9</v>
      </c>
      <c r="C753" s="48" t="s">
        <v>51</v>
      </c>
      <c r="D753" s="48" t="s">
        <v>352</v>
      </c>
      <c r="E753" s="48" t="s">
        <v>201</v>
      </c>
      <c r="F753" s="34">
        <v>2593</v>
      </c>
      <c r="G753" s="34">
        <v>2593</v>
      </c>
      <c r="H753" s="34"/>
      <c r="I753" s="34"/>
      <c r="J753" s="34">
        <f>F753+H753</f>
        <v>2593</v>
      </c>
      <c r="K753" s="34"/>
      <c r="L753" s="34">
        <f>G753+I753</f>
        <v>2593</v>
      </c>
      <c r="M753" s="87"/>
      <c r="N753" s="87"/>
      <c r="O753" s="87"/>
      <c r="P753" s="34">
        <f t="shared" ref="P753" si="1671">J753+M753</f>
        <v>2593</v>
      </c>
      <c r="Q753" s="34">
        <f t="shared" ref="Q753" si="1672">K753+N753</f>
        <v>0</v>
      </c>
      <c r="R753" s="34">
        <f t="shared" ref="R753" si="1673">L753+O753</f>
        <v>2593</v>
      </c>
      <c r="S753" s="87"/>
      <c r="T753" s="87"/>
      <c r="U753" s="87"/>
      <c r="V753" s="34">
        <f t="shared" ref="V753" si="1674">P753+S753</f>
        <v>2593</v>
      </c>
      <c r="W753" s="34">
        <f t="shared" ref="W753" si="1675">Q753+T753</f>
        <v>0</v>
      </c>
      <c r="X753" s="34">
        <f t="shared" ref="X753" si="1676">R753+U753</f>
        <v>2593</v>
      </c>
      <c r="Y753" s="87"/>
      <c r="Z753" s="87"/>
      <c r="AA753" s="87"/>
      <c r="AB753" s="34">
        <f t="shared" ref="AB753" si="1677">V753+Y753</f>
        <v>2593</v>
      </c>
      <c r="AC753" s="34">
        <f t="shared" ref="AC753" si="1678">W753+Z753</f>
        <v>0</v>
      </c>
      <c r="AD753" s="34">
        <f t="shared" ref="AD753" si="1679">X753+AA753</f>
        <v>2593</v>
      </c>
      <c r="AE753" s="87"/>
      <c r="AF753" s="87"/>
      <c r="AG753" s="87"/>
      <c r="AH753" s="34">
        <f t="shared" ref="AH753" si="1680">AB753+AE753</f>
        <v>2593</v>
      </c>
      <c r="AI753" s="34">
        <f t="shared" ref="AI753" si="1681">AC753+AF753</f>
        <v>0</v>
      </c>
      <c r="AJ753" s="34">
        <f t="shared" ref="AJ753" si="1682">AD753+AG753</f>
        <v>2593</v>
      </c>
      <c r="AK753" s="129"/>
      <c r="AL753" s="129"/>
      <c r="AM753" s="129"/>
      <c r="AN753" s="34">
        <f t="shared" ref="AN753" si="1683">AH753+AK753</f>
        <v>2593</v>
      </c>
      <c r="AO753" s="34">
        <f t="shared" ref="AO753" si="1684">AI753+AL753</f>
        <v>0</v>
      </c>
      <c r="AP753" s="34">
        <f t="shared" ref="AP753" si="1685">AJ753+AM753</f>
        <v>2593</v>
      </c>
      <c r="AQ753" s="129"/>
      <c r="AR753" s="129"/>
      <c r="AS753" s="129"/>
      <c r="AT753" s="34">
        <f t="shared" ref="AT753" si="1686">AN753+AQ753</f>
        <v>2593</v>
      </c>
      <c r="AU753" s="34">
        <f t="shared" ref="AU753" si="1687">AO753+AR753</f>
        <v>0</v>
      </c>
      <c r="AV753" s="34">
        <f t="shared" ref="AV753" si="1688">AP753+AS753</f>
        <v>2593</v>
      </c>
    </row>
    <row r="754" spans="1:48" s="7" customFormat="1" ht="37.5" customHeight="1">
      <c r="A754" s="44" t="s">
        <v>225</v>
      </c>
      <c r="B754" s="48" t="s">
        <v>9</v>
      </c>
      <c r="C754" s="48" t="s">
        <v>51</v>
      </c>
      <c r="D754" s="48" t="s">
        <v>353</v>
      </c>
      <c r="E754" s="48"/>
      <c r="F754" s="34">
        <f t="shared" ref="F754:U755" si="1689">F755</f>
        <v>1217</v>
      </c>
      <c r="G754" s="34">
        <f t="shared" si="1689"/>
        <v>1217</v>
      </c>
      <c r="H754" s="34">
        <f t="shared" si="1689"/>
        <v>0</v>
      </c>
      <c r="I754" s="34">
        <f t="shared" si="1689"/>
        <v>0</v>
      </c>
      <c r="J754" s="34">
        <f t="shared" si="1689"/>
        <v>1217</v>
      </c>
      <c r="K754" s="34"/>
      <c r="L754" s="34">
        <f t="shared" si="1689"/>
        <v>1217</v>
      </c>
      <c r="M754" s="34">
        <f t="shared" si="1689"/>
        <v>0</v>
      </c>
      <c r="N754" s="34">
        <f t="shared" si="1689"/>
        <v>0</v>
      </c>
      <c r="O754" s="34">
        <f t="shared" si="1689"/>
        <v>0</v>
      </c>
      <c r="P754" s="34">
        <f t="shared" si="1689"/>
        <v>1217</v>
      </c>
      <c r="Q754" s="34">
        <f t="shared" si="1689"/>
        <v>0</v>
      </c>
      <c r="R754" s="34">
        <f t="shared" si="1689"/>
        <v>1217</v>
      </c>
      <c r="S754" s="34">
        <f t="shared" si="1689"/>
        <v>0</v>
      </c>
      <c r="T754" s="34">
        <f t="shared" si="1689"/>
        <v>0</v>
      </c>
      <c r="U754" s="34">
        <f t="shared" si="1689"/>
        <v>0</v>
      </c>
      <c r="V754" s="34">
        <f t="shared" ref="S754:AH755" si="1690">V755</f>
        <v>1217</v>
      </c>
      <c r="W754" s="34">
        <f t="shared" si="1690"/>
        <v>0</v>
      </c>
      <c r="X754" s="34">
        <f t="shared" si="1690"/>
        <v>1217</v>
      </c>
      <c r="Y754" s="34">
        <f t="shared" si="1690"/>
        <v>0</v>
      </c>
      <c r="Z754" s="34">
        <f t="shared" si="1690"/>
        <v>0</v>
      </c>
      <c r="AA754" s="34">
        <f t="shared" si="1690"/>
        <v>0</v>
      </c>
      <c r="AB754" s="34">
        <f t="shared" si="1690"/>
        <v>1217</v>
      </c>
      <c r="AC754" s="34">
        <f t="shared" si="1690"/>
        <v>0</v>
      </c>
      <c r="AD754" s="34">
        <f t="shared" si="1690"/>
        <v>1217</v>
      </c>
      <c r="AE754" s="34">
        <f t="shared" si="1690"/>
        <v>0</v>
      </c>
      <c r="AF754" s="34">
        <f t="shared" si="1690"/>
        <v>0</v>
      </c>
      <c r="AG754" s="34">
        <f t="shared" si="1690"/>
        <v>0</v>
      </c>
      <c r="AH754" s="34">
        <f t="shared" si="1690"/>
        <v>1217</v>
      </c>
      <c r="AI754" s="34">
        <f t="shared" ref="AH754:AV755" si="1691">AI755</f>
        <v>0</v>
      </c>
      <c r="AJ754" s="34">
        <f t="shared" si="1691"/>
        <v>1217</v>
      </c>
      <c r="AK754" s="108">
        <f t="shared" si="1691"/>
        <v>0</v>
      </c>
      <c r="AL754" s="108">
        <f t="shared" si="1691"/>
        <v>0</v>
      </c>
      <c r="AM754" s="108">
        <f t="shared" si="1691"/>
        <v>0</v>
      </c>
      <c r="AN754" s="34">
        <f t="shared" si="1691"/>
        <v>1217</v>
      </c>
      <c r="AO754" s="34">
        <f t="shared" si="1691"/>
        <v>0</v>
      </c>
      <c r="AP754" s="34">
        <f t="shared" si="1691"/>
        <v>1217</v>
      </c>
      <c r="AQ754" s="108">
        <f t="shared" si="1691"/>
        <v>0</v>
      </c>
      <c r="AR754" s="108">
        <f t="shared" si="1691"/>
        <v>0</v>
      </c>
      <c r="AS754" s="108">
        <f t="shared" si="1691"/>
        <v>0</v>
      </c>
      <c r="AT754" s="34">
        <f t="shared" si="1691"/>
        <v>1217</v>
      </c>
      <c r="AU754" s="34">
        <f t="shared" si="1691"/>
        <v>0</v>
      </c>
      <c r="AV754" s="34">
        <f t="shared" si="1691"/>
        <v>1217</v>
      </c>
    </row>
    <row r="755" spans="1:48" s="7" customFormat="1" ht="21" customHeight="1">
      <c r="A755" s="72" t="s">
        <v>101</v>
      </c>
      <c r="B755" s="48" t="s">
        <v>9</v>
      </c>
      <c r="C755" s="48" t="s">
        <v>51</v>
      </c>
      <c r="D755" s="48" t="s">
        <v>353</v>
      </c>
      <c r="E755" s="48" t="s">
        <v>90</v>
      </c>
      <c r="F755" s="34">
        <f t="shared" si="1689"/>
        <v>1217</v>
      </c>
      <c r="G755" s="34">
        <f t="shared" si="1689"/>
        <v>1217</v>
      </c>
      <c r="H755" s="34">
        <f t="shared" si="1689"/>
        <v>0</v>
      </c>
      <c r="I755" s="34">
        <f t="shared" si="1689"/>
        <v>0</v>
      </c>
      <c r="J755" s="34">
        <f t="shared" si="1689"/>
        <v>1217</v>
      </c>
      <c r="K755" s="34"/>
      <c r="L755" s="34">
        <f t="shared" si="1689"/>
        <v>1217</v>
      </c>
      <c r="M755" s="34">
        <f t="shared" si="1689"/>
        <v>0</v>
      </c>
      <c r="N755" s="34">
        <f t="shared" si="1689"/>
        <v>0</v>
      </c>
      <c r="O755" s="34">
        <f t="shared" si="1689"/>
        <v>0</v>
      </c>
      <c r="P755" s="34">
        <f t="shared" si="1689"/>
        <v>1217</v>
      </c>
      <c r="Q755" s="34">
        <f t="shared" si="1689"/>
        <v>0</v>
      </c>
      <c r="R755" s="34">
        <f t="shared" si="1689"/>
        <v>1217</v>
      </c>
      <c r="S755" s="34">
        <f t="shared" si="1690"/>
        <v>0</v>
      </c>
      <c r="T755" s="34">
        <f t="shared" si="1690"/>
        <v>0</v>
      </c>
      <c r="U755" s="34">
        <f t="shared" si="1690"/>
        <v>0</v>
      </c>
      <c r="V755" s="34">
        <f t="shared" si="1690"/>
        <v>1217</v>
      </c>
      <c r="W755" s="34">
        <f t="shared" si="1690"/>
        <v>0</v>
      </c>
      <c r="X755" s="34">
        <f t="shared" si="1690"/>
        <v>1217</v>
      </c>
      <c r="Y755" s="34">
        <f t="shared" si="1690"/>
        <v>0</v>
      </c>
      <c r="Z755" s="34">
        <f t="shared" si="1690"/>
        <v>0</v>
      </c>
      <c r="AA755" s="34">
        <f t="shared" si="1690"/>
        <v>0</v>
      </c>
      <c r="AB755" s="34">
        <f t="shared" si="1690"/>
        <v>1217</v>
      </c>
      <c r="AC755" s="34">
        <f t="shared" si="1690"/>
        <v>0</v>
      </c>
      <c r="AD755" s="34">
        <f t="shared" si="1690"/>
        <v>1217</v>
      </c>
      <c r="AE755" s="34">
        <f t="shared" si="1690"/>
        <v>0</v>
      </c>
      <c r="AF755" s="34">
        <f t="shared" si="1690"/>
        <v>0</v>
      </c>
      <c r="AG755" s="34">
        <f t="shared" si="1690"/>
        <v>0</v>
      </c>
      <c r="AH755" s="34">
        <f t="shared" si="1691"/>
        <v>1217</v>
      </c>
      <c r="AI755" s="34">
        <f t="shared" si="1691"/>
        <v>0</v>
      </c>
      <c r="AJ755" s="34">
        <f t="shared" si="1691"/>
        <v>1217</v>
      </c>
      <c r="AK755" s="108">
        <f t="shared" si="1691"/>
        <v>0</v>
      </c>
      <c r="AL755" s="108">
        <f t="shared" si="1691"/>
        <v>0</v>
      </c>
      <c r="AM755" s="108">
        <f t="shared" si="1691"/>
        <v>0</v>
      </c>
      <c r="AN755" s="34">
        <f t="shared" si="1691"/>
        <v>1217</v>
      </c>
      <c r="AO755" s="34">
        <f t="shared" si="1691"/>
        <v>0</v>
      </c>
      <c r="AP755" s="34">
        <f t="shared" si="1691"/>
        <v>1217</v>
      </c>
      <c r="AQ755" s="108">
        <f t="shared" si="1691"/>
        <v>0</v>
      </c>
      <c r="AR755" s="108">
        <f t="shared" si="1691"/>
        <v>0</v>
      </c>
      <c r="AS755" s="108">
        <f t="shared" si="1691"/>
        <v>0</v>
      </c>
      <c r="AT755" s="34">
        <f t="shared" si="1691"/>
        <v>1217</v>
      </c>
      <c r="AU755" s="34">
        <f t="shared" si="1691"/>
        <v>0</v>
      </c>
      <c r="AV755" s="34">
        <f t="shared" si="1691"/>
        <v>1217</v>
      </c>
    </row>
    <row r="756" spans="1:48" s="7" customFormat="1" ht="33.75">
      <c r="A756" s="31" t="s">
        <v>202</v>
      </c>
      <c r="B756" s="48" t="s">
        <v>9</v>
      </c>
      <c r="C756" s="48" t="s">
        <v>51</v>
      </c>
      <c r="D756" s="48" t="s">
        <v>353</v>
      </c>
      <c r="E756" s="48" t="s">
        <v>201</v>
      </c>
      <c r="F756" s="34">
        <v>1217</v>
      </c>
      <c r="G756" s="34">
        <v>1217</v>
      </c>
      <c r="H756" s="34"/>
      <c r="I756" s="34"/>
      <c r="J756" s="34">
        <f>F756+H756</f>
        <v>1217</v>
      </c>
      <c r="K756" s="34"/>
      <c r="L756" s="34">
        <f>G756+I756</f>
        <v>1217</v>
      </c>
      <c r="M756" s="87"/>
      <c r="N756" s="87"/>
      <c r="O756" s="87"/>
      <c r="P756" s="34">
        <f t="shared" ref="P756" si="1692">J756+M756</f>
        <v>1217</v>
      </c>
      <c r="Q756" s="34">
        <f t="shared" ref="Q756" si="1693">K756+N756</f>
        <v>0</v>
      </c>
      <c r="R756" s="34">
        <f t="shared" ref="R756" si="1694">L756+O756</f>
        <v>1217</v>
      </c>
      <c r="S756" s="87"/>
      <c r="T756" s="87"/>
      <c r="U756" s="87"/>
      <c r="V756" s="34">
        <f t="shared" ref="V756" si="1695">P756+S756</f>
        <v>1217</v>
      </c>
      <c r="W756" s="34">
        <f t="shared" ref="W756" si="1696">Q756+T756</f>
        <v>0</v>
      </c>
      <c r="X756" s="34">
        <f t="shared" ref="X756" si="1697">R756+U756</f>
        <v>1217</v>
      </c>
      <c r="Y756" s="87"/>
      <c r="Z756" s="87"/>
      <c r="AA756" s="87"/>
      <c r="AB756" s="34">
        <f t="shared" ref="AB756" si="1698">V756+Y756</f>
        <v>1217</v>
      </c>
      <c r="AC756" s="34">
        <f t="shared" ref="AC756" si="1699">W756+Z756</f>
        <v>0</v>
      </c>
      <c r="AD756" s="34">
        <f t="shared" ref="AD756" si="1700">X756+AA756</f>
        <v>1217</v>
      </c>
      <c r="AE756" s="87"/>
      <c r="AF756" s="87"/>
      <c r="AG756" s="87"/>
      <c r="AH756" s="34">
        <f t="shared" ref="AH756" si="1701">AB756+AE756</f>
        <v>1217</v>
      </c>
      <c r="AI756" s="34">
        <f t="shared" ref="AI756" si="1702">AC756+AF756</f>
        <v>0</v>
      </c>
      <c r="AJ756" s="34">
        <f t="shared" ref="AJ756" si="1703">AD756+AG756</f>
        <v>1217</v>
      </c>
      <c r="AK756" s="129"/>
      <c r="AL756" s="129"/>
      <c r="AM756" s="129"/>
      <c r="AN756" s="34">
        <f t="shared" ref="AN756" si="1704">AH756+AK756</f>
        <v>1217</v>
      </c>
      <c r="AO756" s="34">
        <f t="shared" ref="AO756" si="1705">AI756+AL756</f>
        <v>0</v>
      </c>
      <c r="AP756" s="34">
        <f t="shared" ref="AP756" si="1706">AJ756+AM756</f>
        <v>1217</v>
      </c>
      <c r="AQ756" s="129"/>
      <c r="AR756" s="129"/>
      <c r="AS756" s="129"/>
      <c r="AT756" s="34">
        <f t="shared" ref="AT756" si="1707">AN756+AQ756</f>
        <v>1217</v>
      </c>
      <c r="AU756" s="34">
        <f t="shared" ref="AU756" si="1708">AO756+AR756</f>
        <v>0</v>
      </c>
      <c r="AV756" s="34">
        <f t="shared" ref="AV756" si="1709">AP756+AS756</f>
        <v>1217</v>
      </c>
    </row>
    <row r="757" spans="1:48" s="7" customFormat="1" ht="39" customHeight="1">
      <c r="A757" s="44" t="s">
        <v>226</v>
      </c>
      <c r="B757" s="48" t="s">
        <v>9</v>
      </c>
      <c r="C757" s="48" t="s">
        <v>51</v>
      </c>
      <c r="D757" s="48" t="s">
        <v>354</v>
      </c>
      <c r="E757" s="48"/>
      <c r="F757" s="34">
        <f t="shared" ref="F757:U758" si="1710">F758</f>
        <v>92</v>
      </c>
      <c r="G757" s="34">
        <f t="shared" si="1710"/>
        <v>92</v>
      </c>
      <c r="H757" s="34">
        <f t="shared" si="1710"/>
        <v>0</v>
      </c>
      <c r="I757" s="34">
        <f t="shared" si="1710"/>
        <v>0</v>
      </c>
      <c r="J757" s="34">
        <f t="shared" si="1710"/>
        <v>92</v>
      </c>
      <c r="K757" s="34"/>
      <c r="L757" s="34">
        <f t="shared" si="1710"/>
        <v>92</v>
      </c>
      <c r="M757" s="34">
        <f t="shared" si="1710"/>
        <v>0</v>
      </c>
      <c r="N757" s="34">
        <f t="shared" si="1710"/>
        <v>0</v>
      </c>
      <c r="O757" s="34">
        <f t="shared" si="1710"/>
        <v>0</v>
      </c>
      <c r="P757" s="34">
        <f t="shared" si="1710"/>
        <v>92</v>
      </c>
      <c r="Q757" s="34">
        <f t="shared" si="1710"/>
        <v>0</v>
      </c>
      <c r="R757" s="34">
        <f t="shared" si="1710"/>
        <v>92</v>
      </c>
      <c r="S757" s="34">
        <f t="shared" si="1710"/>
        <v>0</v>
      </c>
      <c r="T757" s="34">
        <f t="shared" si="1710"/>
        <v>0</v>
      </c>
      <c r="U757" s="34">
        <f t="shared" si="1710"/>
        <v>0</v>
      </c>
      <c r="V757" s="34">
        <f t="shared" ref="S757:AH758" si="1711">V758</f>
        <v>92</v>
      </c>
      <c r="W757" s="34">
        <f t="shared" si="1711"/>
        <v>0</v>
      </c>
      <c r="X757" s="34">
        <f t="shared" si="1711"/>
        <v>92</v>
      </c>
      <c r="Y757" s="34">
        <f t="shared" si="1711"/>
        <v>0</v>
      </c>
      <c r="Z757" s="34">
        <f t="shared" si="1711"/>
        <v>0</v>
      </c>
      <c r="AA757" s="34">
        <f t="shared" si="1711"/>
        <v>0</v>
      </c>
      <c r="AB757" s="34">
        <f t="shared" si="1711"/>
        <v>92</v>
      </c>
      <c r="AC757" s="34">
        <f t="shared" si="1711"/>
        <v>0</v>
      </c>
      <c r="AD757" s="34">
        <f t="shared" si="1711"/>
        <v>92</v>
      </c>
      <c r="AE757" s="34">
        <f t="shared" si="1711"/>
        <v>0</v>
      </c>
      <c r="AF757" s="34">
        <f t="shared" si="1711"/>
        <v>0</v>
      </c>
      <c r="AG757" s="34">
        <f t="shared" si="1711"/>
        <v>0</v>
      </c>
      <c r="AH757" s="34">
        <f t="shared" si="1711"/>
        <v>92</v>
      </c>
      <c r="AI757" s="34">
        <f t="shared" ref="AH757:AV758" si="1712">AI758</f>
        <v>0</v>
      </c>
      <c r="AJ757" s="34">
        <f t="shared" si="1712"/>
        <v>92</v>
      </c>
      <c r="AK757" s="108">
        <f t="shared" si="1712"/>
        <v>0</v>
      </c>
      <c r="AL757" s="108">
        <f t="shared" si="1712"/>
        <v>0</v>
      </c>
      <c r="AM757" s="108">
        <f t="shared" si="1712"/>
        <v>0</v>
      </c>
      <c r="AN757" s="34">
        <f t="shared" si="1712"/>
        <v>92</v>
      </c>
      <c r="AO757" s="34">
        <f t="shared" si="1712"/>
        <v>0</v>
      </c>
      <c r="AP757" s="34">
        <f t="shared" si="1712"/>
        <v>92</v>
      </c>
      <c r="AQ757" s="108">
        <f t="shared" si="1712"/>
        <v>0</v>
      </c>
      <c r="AR757" s="108">
        <f t="shared" si="1712"/>
        <v>0</v>
      </c>
      <c r="AS757" s="108">
        <f t="shared" si="1712"/>
        <v>0</v>
      </c>
      <c r="AT757" s="34">
        <f t="shared" si="1712"/>
        <v>92</v>
      </c>
      <c r="AU757" s="34">
        <f t="shared" si="1712"/>
        <v>0</v>
      </c>
      <c r="AV757" s="34">
        <f t="shared" si="1712"/>
        <v>92</v>
      </c>
    </row>
    <row r="758" spans="1:48" s="7" customFormat="1" ht="21.75" customHeight="1">
      <c r="A758" s="72" t="s">
        <v>101</v>
      </c>
      <c r="B758" s="48" t="s">
        <v>9</v>
      </c>
      <c r="C758" s="48" t="s">
        <v>51</v>
      </c>
      <c r="D758" s="48" t="s">
        <v>354</v>
      </c>
      <c r="E758" s="48" t="s">
        <v>90</v>
      </c>
      <c r="F758" s="34">
        <f t="shared" si="1710"/>
        <v>92</v>
      </c>
      <c r="G758" s="34">
        <f t="shared" si="1710"/>
        <v>92</v>
      </c>
      <c r="H758" s="34">
        <f t="shared" si="1710"/>
        <v>0</v>
      </c>
      <c r="I758" s="34">
        <f t="shared" si="1710"/>
        <v>0</v>
      </c>
      <c r="J758" s="34">
        <f t="shared" si="1710"/>
        <v>92</v>
      </c>
      <c r="K758" s="34"/>
      <c r="L758" s="34">
        <f t="shared" si="1710"/>
        <v>92</v>
      </c>
      <c r="M758" s="34">
        <f t="shared" si="1710"/>
        <v>0</v>
      </c>
      <c r="N758" s="34">
        <f t="shared" si="1710"/>
        <v>0</v>
      </c>
      <c r="O758" s="34">
        <f t="shared" si="1710"/>
        <v>0</v>
      </c>
      <c r="P758" s="34">
        <f t="shared" si="1710"/>
        <v>92</v>
      </c>
      <c r="Q758" s="34">
        <f t="shared" si="1710"/>
        <v>0</v>
      </c>
      <c r="R758" s="34">
        <f t="shared" si="1710"/>
        <v>92</v>
      </c>
      <c r="S758" s="34">
        <f t="shared" si="1711"/>
        <v>0</v>
      </c>
      <c r="T758" s="34">
        <f t="shared" si="1711"/>
        <v>0</v>
      </c>
      <c r="U758" s="34">
        <f t="shared" si="1711"/>
        <v>0</v>
      </c>
      <c r="V758" s="34">
        <f t="shared" si="1711"/>
        <v>92</v>
      </c>
      <c r="W758" s="34">
        <f t="shared" si="1711"/>
        <v>0</v>
      </c>
      <c r="X758" s="34">
        <f t="shared" si="1711"/>
        <v>92</v>
      </c>
      <c r="Y758" s="34">
        <f t="shared" si="1711"/>
        <v>0</v>
      </c>
      <c r="Z758" s="34">
        <f t="shared" si="1711"/>
        <v>0</v>
      </c>
      <c r="AA758" s="34">
        <f t="shared" si="1711"/>
        <v>0</v>
      </c>
      <c r="AB758" s="34">
        <f t="shared" si="1711"/>
        <v>92</v>
      </c>
      <c r="AC758" s="34">
        <f t="shared" si="1711"/>
        <v>0</v>
      </c>
      <c r="AD758" s="34">
        <f t="shared" si="1711"/>
        <v>92</v>
      </c>
      <c r="AE758" s="34">
        <f t="shared" si="1711"/>
        <v>0</v>
      </c>
      <c r="AF758" s="34">
        <f t="shared" si="1711"/>
        <v>0</v>
      </c>
      <c r="AG758" s="34">
        <f t="shared" si="1711"/>
        <v>0</v>
      </c>
      <c r="AH758" s="34">
        <f t="shared" si="1712"/>
        <v>92</v>
      </c>
      <c r="AI758" s="34">
        <f t="shared" si="1712"/>
        <v>0</v>
      </c>
      <c r="AJ758" s="34">
        <f t="shared" si="1712"/>
        <v>92</v>
      </c>
      <c r="AK758" s="108">
        <f t="shared" si="1712"/>
        <v>0</v>
      </c>
      <c r="AL758" s="108">
        <f t="shared" si="1712"/>
        <v>0</v>
      </c>
      <c r="AM758" s="108">
        <f t="shared" si="1712"/>
        <v>0</v>
      </c>
      <c r="AN758" s="34">
        <f t="shared" si="1712"/>
        <v>92</v>
      </c>
      <c r="AO758" s="34">
        <f t="shared" si="1712"/>
        <v>0</v>
      </c>
      <c r="AP758" s="34">
        <f t="shared" si="1712"/>
        <v>92</v>
      </c>
      <c r="AQ758" s="108">
        <f t="shared" si="1712"/>
        <v>0</v>
      </c>
      <c r="AR758" s="108">
        <f t="shared" si="1712"/>
        <v>0</v>
      </c>
      <c r="AS758" s="108">
        <f t="shared" si="1712"/>
        <v>0</v>
      </c>
      <c r="AT758" s="34">
        <f t="shared" si="1712"/>
        <v>92</v>
      </c>
      <c r="AU758" s="34">
        <f t="shared" si="1712"/>
        <v>0</v>
      </c>
      <c r="AV758" s="34">
        <f t="shared" si="1712"/>
        <v>92</v>
      </c>
    </row>
    <row r="759" spans="1:48" s="7" customFormat="1" ht="33.75">
      <c r="A759" s="31" t="s">
        <v>202</v>
      </c>
      <c r="B759" s="48" t="s">
        <v>9</v>
      </c>
      <c r="C759" s="48" t="s">
        <v>51</v>
      </c>
      <c r="D759" s="48" t="s">
        <v>354</v>
      </c>
      <c r="E759" s="48" t="s">
        <v>201</v>
      </c>
      <c r="F759" s="34">
        <v>92</v>
      </c>
      <c r="G759" s="34">
        <v>92</v>
      </c>
      <c r="H759" s="34"/>
      <c r="I759" s="34"/>
      <c r="J759" s="34">
        <f>F759+H759</f>
        <v>92</v>
      </c>
      <c r="K759" s="34"/>
      <c r="L759" s="34">
        <f>G759+I759</f>
        <v>92</v>
      </c>
      <c r="M759" s="87"/>
      <c r="N759" s="87"/>
      <c r="O759" s="87"/>
      <c r="P759" s="34">
        <f t="shared" ref="P759" si="1713">J759+M759</f>
        <v>92</v>
      </c>
      <c r="Q759" s="34">
        <f t="shared" ref="Q759" si="1714">K759+N759</f>
        <v>0</v>
      </c>
      <c r="R759" s="34">
        <f t="shared" ref="R759" si="1715">L759+O759</f>
        <v>92</v>
      </c>
      <c r="S759" s="87"/>
      <c r="T759" s="87"/>
      <c r="U759" s="87"/>
      <c r="V759" s="34">
        <f t="shared" ref="V759" si="1716">P759+S759</f>
        <v>92</v>
      </c>
      <c r="W759" s="34">
        <f t="shared" ref="W759" si="1717">Q759+T759</f>
        <v>0</v>
      </c>
      <c r="X759" s="34">
        <f t="shared" ref="X759" si="1718">R759+U759</f>
        <v>92</v>
      </c>
      <c r="Y759" s="87"/>
      <c r="Z759" s="87"/>
      <c r="AA759" s="87"/>
      <c r="AB759" s="34">
        <f t="shared" ref="AB759" si="1719">V759+Y759</f>
        <v>92</v>
      </c>
      <c r="AC759" s="34">
        <f t="shared" ref="AC759" si="1720">W759+Z759</f>
        <v>0</v>
      </c>
      <c r="AD759" s="34">
        <f t="shared" ref="AD759" si="1721">X759+AA759</f>
        <v>92</v>
      </c>
      <c r="AE759" s="87"/>
      <c r="AF759" s="87"/>
      <c r="AG759" s="87"/>
      <c r="AH759" s="34">
        <f t="shared" ref="AH759" si="1722">AB759+AE759</f>
        <v>92</v>
      </c>
      <c r="AI759" s="34">
        <f t="shared" ref="AI759" si="1723">AC759+AF759</f>
        <v>0</v>
      </c>
      <c r="AJ759" s="34">
        <f t="shared" ref="AJ759" si="1724">AD759+AG759</f>
        <v>92</v>
      </c>
      <c r="AK759" s="129"/>
      <c r="AL759" s="129"/>
      <c r="AM759" s="129"/>
      <c r="AN759" s="34">
        <f t="shared" ref="AN759" si="1725">AH759+AK759</f>
        <v>92</v>
      </c>
      <c r="AO759" s="34">
        <f t="shared" ref="AO759" si="1726">AI759+AL759</f>
        <v>0</v>
      </c>
      <c r="AP759" s="34">
        <f t="shared" ref="AP759" si="1727">AJ759+AM759</f>
        <v>92</v>
      </c>
      <c r="AQ759" s="129"/>
      <c r="AR759" s="129"/>
      <c r="AS759" s="129"/>
      <c r="AT759" s="34">
        <f t="shared" ref="AT759" si="1728">AN759+AQ759</f>
        <v>92</v>
      </c>
      <c r="AU759" s="34">
        <f t="shared" ref="AU759" si="1729">AO759+AR759</f>
        <v>0</v>
      </c>
      <c r="AV759" s="34">
        <f t="shared" ref="AV759" si="1730">AP759+AS759</f>
        <v>92</v>
      </c>
    </row>
    <row r="760" spans="1:48" s="7" customFormat="1" ht="54" customHeight="1">
      <c r="A760" s="44" t="s">
        <v>227</v>
      </c>
      <c r="B760" s="48" t="s">
        <v>9</v>
      </c>
      <c r="C760" s="48" t="s">
        <v>51</v>
      </c>
      <c r="D760" s="48" t="s">
        <v>355</v>
      </c>
      <c r="E760" s="48"/>
      <c r="F760" s="34">
        <f t="shared" ref="F760:U761" si="1731">F761</f>
        <v>511</v>
      </c>
      <c r="G760" s="34">
        <f t="shared" si="1731"/>
        <v>511</v>
      </c>
      <c r="H760" s="34">
        <f t="shared" si="1731"/>
        <v>0</v>
      </c>
      <c r="I760" s="34">
        <f t="shared" si="1731"/>
        <v>0</v>
      </c>
      <c r="J760" s="34">
        <f t="shared" si="1731"/>
        <v>511</v>
      </c>
      <c r="K760" s="34"/>
      <c r="L760" s="34">
        <f t="shared" si="1731"/>
        <v>511</v>
      </c>
      <c r="M760" s="34">
        <f t="shared" si="1731"/>
        <v>0</v>
      </c>
      <c r="N760" s="34">
        <f t="shared" si="1731"/>
        <v>0</v>
      </c>
      <c r="O760" s="34">
        <f t="shared" si="1731"/>
        <v>0</v>
      </c>
      <c r="P760" s="34">
        <f t="shared" si="1731"/>
        <v>511</v>
      </c>
      <c r="Q760" s="34">
        <f t="shared" si="1731"/>
        <v>0</v>
      </c>
      <c r="R760" s="34">
        <f t="shared" si="1731"/>
        <v>511</v>
      </c>
      <c r="S760" s="34">
        <f t="shared" si="1731"/>
        <v>0</v>
      </c>
      <c r="T760" s="34">
        <f t="shared" si="1731"/>
        <v>0</v>
      </c>
      <c r="U760" s="34">
        <f t="shared" si="1731"/>
        <v>0</v>
      </c>
      <c r="V760" s="34">
        <f t="shared" ref="S760:AH761" si="1732">V761</f>
        <v>511</v>
      </c>
      <c r="W760" s="34">
        <f t="shared" si="1732"/>
        <v>0</v>
      </c>
      <c r="X760" s="34">
        <f t="shared" si="1732"/>
        <v>511</v>
      </c>
      <c r="Y760" s="34">
        <f t="shared" si="1732"/>
        <v>0</v>
      </c>
      <c r="Z760" s="34">
        <f t="shared" si="1732"/>
        <v>0</v>
      </c>
      <c r="AA760" s="34">
        <f t="shared" si="1732"/>
        <v>0</v>
      </c>
      <c r="AB760" s="34">
        <f t="shared" si="1732"/>
        <v>511</v>
      </c>
      <c r="AC760" s="34">
        <f t="shared" si="1732"/>
        <v>0</v>
      </c>
      <c r="AD760" s="34">
        <f t="shared" si="1732"/>
        <v>511</v>
      </c>
      <c r="AE760" s="34">
        <f t="shared" si="1732"/>
        <v>0</v>
      </c>
      <c r="AF760" s="34">
        <f t="shared" si="1732"/>
        <v>0</v>
      </c>
      <c r="AG760" s="34">
        <f t="shared" si="1732"/>
        <v>0</v>
      </c>
      <c r="AH760" s="34">
        <f t="shared" si="1732"/>
        <v>511</v>
      </c>
      <c r="AI760" s="34">
        <f t="shared" ref="AH760:AV761" si="1733">AI761</f>
        <v>0</v>
      </c>
      <c r="AJ760" s="34">
        <f t="shared" si="1733"/>
        <v>511</v>
      </c>
      <c r="AK760" s="108">
        <f t="shared" si="1733"/>
        <v>0</v>
      </c>
      <c r="AL760" s="108">
        <f t="shared" si="1733"/>
        <v>0</v>
      </c>
      <c r="AM760" s="108">
        <f t="shared" si="1733"/>
        <v>0</v>
      </c>
      <c r="AN760" s="34">
        <f t="shared" si="1733"/>
        <v>511</v>
      </c>
      <c r="AO760" s="34">
        <f t="shared" si="1733"/>
        <v>0</v>
      </c>
      <c r="AP760" s="34">
        <f t="shared" si="1733"/>
        <v>511</v>
      </c>
      <c r="AQ760" s="108">
        <f t="shared" si="1733"/>
        <v>0</v>
      </c>
      <c r="AR760" s="108">
        <f t="shared" si="1733"/>
        <v>0</v>
      </c>
      <c r="AS760" s="108">
        <f t="shared" si="1733"/>
        <v>0</v>
      </c>
      <c r="AT760" s="34">
        <f t="shared" si="1733"/>
        <v>511</v>
      </c>
      <c r="AU760" s="34">
        <f t="shared" si="1733"/>
        <v>0</v>
      </c>
      <c r="AV760" s="34">
        <f t="shared" si="1733"/>
        <v>511</v>
      </c>
    </row>
    <row r="761" spans="1:48" s="7" customFormat="1" ht="21" customHeight="1">
      <c r="A761" s="72" t="s">
        <v>101</v>
      </c>
      <c r="B761" s="48" t="s">
        <v>9</v>
      </c>
      <c r="C761" s="48" t="s">
        <v>51</v>
      </c>
      <c r="D761" s="48" t="s">
        <v>355</v>
      </c>
      <c r="E761" s="48" t="s">
        <v>90</v>
      </c>
      <c r="F761" s="34">
        <f t="shared" si="1731"/>
        <v>511</v>
      </c>
      <c r="G761" s="34">
        <f t="shared" si="1731"/>
        <v>511</v>
      </c>
      <c r="H761" s="34">
        <f t="shared" si="1731"/>
        <v>0</v>
      </c>
      <c r="I761" s="34">
        <f t="shared" si="1731"/>
        <v>0</v>
      </c>
      <c r="J761" s="34">
        <f t="shared" si="1731"/>
        <v>511</v>
      </c>
      <c r="K761" s="34"/>
      <c r="L761" s="34">
        <f t="shared" si="1731"/>
        <v>511</v>
      </c>
      <c r="M761" s="34">
        <f t="shared" si="1731"/>
        <v>0</v>
      </c>
      <c r="N761" s="34">
        <f t="shared" si="1731"/>
        <v>0</v>
      </c>
      <c r="O761" s="34">
        <f t="shared" si="1731"/>
        <v>0</v>
      </c>
      <c r="P761" s="34">
        <f t="shared" si="1731"/>
        <v>511</v>
      </c>
      <c r="Q761" s="34">
        <f t="shared" si="1731"/>
        <v>0</v>
      </c>
      <c r="R761" s="34">
        <f t="shared" si="1731"/>
        <v>511</v>
      </c>
      <c r="S761" s="34">
        <f t="shared" si="1732"/>
        <v>0</v>
      </c>
      <c r="T761" s="34">
        <f t="shared" si="1732"/>
        <v>0</v>
      </c>
      <c r="U761" s="34">
        <f t="shared" si="1732"/>
        <v>0</v>
      </c>
      <c r="V761" s="34">
        <f t="shared" si="1732"/>
        <v>511</v>
      </c>
      <c r="W761" s="34">
        <f t="shared" si="1732"/>
        <v>0</v>
      </c>
      <c r="X761" s="34">
        <f t="shared" si="1732"/>
        <v>511</v>
      </c>
      <c r="Y761" s="34">
        <f t="shared" si="1732"/>
        <v>0</v>
      </c>
      <c r="Z761" s="34">
        <f t="shared" si="1732"/>
        <v>0</v>
      </c>
      <c r="AA761" s="34">
        <f t="shared" si="1732"/>
        <v>0</v>
      </c>
      <c r="AB761" s="34">
        <f t="shared" si="1732"/>
        <v>511</v>
      </c>
      <c r="AC761" s="34">
        <f t="shared" si="1732"/>
        <v>0</v>
      </c>
      <c r="AD761" s="34">
        <f t="shared" si="1732"/>
        <v>511</v>
      </c>
      <c r="AE761" s="34">
        <f t="shared" si="1732"/>
        <v>0</v>
      </c>
      <c r="AF761" s="34">
        <f t="shared" si="1732"/>
        <v>0</v>
      </c>
      <c r="AG761" s="34">
        <f t="shared" si="1732"/>
        <v>0</v>
      </c>
      <c r="AH761" s="34">
        <f t="shared" si="1733"/>
        <v>511</v>
      </c>
      <c r="AI761" s="34">
        <f t="shared" si="1733"/>
        <v>0</v>
      </c>
      <c r="AJ761" s="34">
        <f t="shared" si="1733"/>
        <v>511</v>
      </c>
      <c r="AK761" s="108">
        <f t="shared" si="1733"/>
        <v>0</v>
      </c>
      <c r="AL761" s="108">
        <f t="shared" si="1733"/>
        <v>0</v>
      </c>
      <c r="AM761" s="108">
        <f t="shared" si="1733"/>
        <v>0</v>
      </c>
      <c r="AN761" s="34">
        <f t="shared" si="1733"/>
        <v>511</v>
      </c>
      <c r="AO761" s="34">
        <f t="shared" si="1733"/>
        <v>0</v>
      </c>
      <c r="AP761" s="34">
        <f t="shared" si="1733"/>
        <v>511</v>
      </c>
      <c r="AQ761" s="108">
        <f t="shared" si="1733"/>
        <v>0</v>
      </c>
      <c r="AR761" s="108">
        <f t="shared" si="1733"/>
        <v>0</v>
      </c>
      <c r="AS761" s="108">
        <f t="shared" si="1733"/>
        <v>0</v>
      </c>
      <c r="AT761" s="34">
        <f t="shared" si="1733"/>
        <v>511</v>
      </c>
      <c r="AU761" s="34">
        <f t="shared" si="1733"/>
        <v>0</v>
      </c>
      <c r="AV761" s="34">
        <f t="shared" si="1733"/>
        <v>511</v>
      </c>
    </row>
    <row r="762" spans="1:48" s="7" customFormat="1" ht="33.75">
      <c r="A762" s="31" t="s">
        <v>202</v>
      </c>
      <c r="B762" s="48" t="s">
        <v>9</v>
      </c>
      <c r="C762" s="48" t="s">
        <v>51</v>
      </c>
      <c r="D762" s="48" t="s">
        <v>355</v>
      </c>
      <c r="E762" s="48" t="s">
        <v>201</v>
      </c>
      <c r="F762" s="34">
        <v>511</v>
      </c>
      <c r="G762" s="34">
        <v>511</v>
      </c>
      <c r="H762" s="34"/>
      <c r="I762" s="34"/>
      <c r="J762" s="34">
        <f>F762+H762</f>
        <v>511</v>
      </c>
      <c r="K762" s="34"/>
      <c r="L762" s="34">
        <f>G762+I762</f>
        <v>511</v>
      </c>
      <c r="M762" s="87"/>
      <c r="N762" s="87"/>
      <c r="O762" s="87"/>
      <c r="P762" s="34">
        <f t="shared" ref="P762" si="1734">J762+M762</f>
        <v>511</v>
      </c>
      <c r="Q762" s="34">
        <f t="shared" ref="Q762" si="1735">K762+N762</f>
        <v>0</v>
      </c>
      <c r="R762" s="34">
        <f t="shared" ref="R762" si="1736">L762+O762</f>
        <v>511</v>
      </c>
      <c r="S762" s="87"/>
      <c r="T762" s="87"/>
      <c r="U762" s="87"/>
      <c r="V762" s="34">
        <f t="shared" ref="V762" si="1737">P762+S762</f>
        <v>511</v>
      </c>
      <c r="W762" s="34">
        <f t="shared" ref="W762" si="1738">Q762+T762</f>
        <v>0</v>
      </c>
      <c r="X762" s="34">
        <f t="shared" ref="X762" si="1739">R762+U762</f>
        <v>511</v>
      </c>
      <c r="Y762" s="87"/>
      <c r="Z762" s="87"/>
      <c r="AA762" s="87"/>
      <c r="AB762" s="34">
        <f t="shared" ref="AB762" si="1740">V762+Y762</f>
        <v>511</v>
      </c>
      <c r="AC762" s="34">
        <f t="shared" ref="AC762" si="1741">W762+Z762</f>
        <v>0</v>
      </c>
      <c r="AD762" s="34">
        <f t="shared" ref="AD762" si="1742">X762+AA762</f>
        <v>511</v>
      </c>
      <c r="AE762" s="87"/>
      <c r="AF762" s="87"/>
      <c r="AG762" s="87"/>
      <c r="AH762" s="34">
        <f t="shared" ref="AH762" si="1743">AB762+AE762</f>
        <v>511</v>
      </c>
      <c r="AI762" s="34">
        <f t="shared" ref="AI762" si="1744">AC762+AF762</f>
        <v>0</v>
      </c>
      <c r="AJ762" s="34">
        <f t="shared" ref="AJ762" si="1745">AD762+AG762</f>
        <v>511</v>
      </c>
      <c r="AK762" s="129"/>
      <c r="AL762" s="129"/>
      <c r="AM762" s="129"/>
      <c r="AN762" s="34">
        <f t="shared" ref="AN762" si="1746">AH762+AK762</f>
        <v>511</v>
      </c>
      <c r="AO762" s="34">
        <f t="shared" ref="AO762" si="1747">AI762+AL762</f>
        <v>0</v>
      </c>
      <c r="AP762" s="34">
        <f t="shared" ref="AP762" si="1748">AJ762+AM762</f>
        <v>511</v>
      </c>
      <c r="AQ762" s="129"/>
      <c r="AR762" s="129"/>
      <c r="AS762" s="129"/>
      <c r="AT762" s="34">
        <f t="shared" ref="AT762" si="1749">AN762+AQ762</f>
        <v>511</v>
      </c>
      <c r="AU762" s="34">
        <f t="shared" ref="AU762" si="1750">AO762+AR762</f>
        <v>0</v>
      </c>
      <c r="AV762" s="34">
        <f t="shared" ref="AV762" si="1751">AP762+AS762</f>
        <v>511</v>
      </c>
    </row>
    <row r="763" spans="1:48" s="7" customFormat="1" ht="40.5" customHeight="1">
      <c r="A763" s="73" t="s">
        <v>147</v>
      </c>
      <c r="B763" s="48" t="s">
        <v>9</v>
      </c>
      <c r="C763" s="48" t="s">
        <v>51</v>
      </c>
      <c r="D763" s="48" t="s">
        <v>356</v>
      </c>
      <c r="E763" s="48"/>
      <c r="F763" s="34">
        <f t="shared" ref="F763:U764" si="1752">F764</f>
        <v>3541</v>
      </c>
      <c r="G763" s="34">
        <f t="shared" si="1752"/>
        <v>3541</v>
      </c>
      <c r="H763" s="34">
        <f t="shared" si="1752"/>
        <v>0</v>
      </c>
      <c r="I763" s="34">
        <f t="shared" si="1752"/>
        <v>0</v>
      </c>
      <c r="J763" s="34">
        <f t="shared" si="1752"/>
        <v>3541</v>
      </c>
      <c r="K763" s="34"/>
      <c r="L763" s="34">
        <f t="shared" si="1752"/>
        <v>3541</v>
      </c>
      <c r="M763" s="34">
        <f t="shared" si="1752"/>
        <v>0</v>
      </c>
      <c r="N763" s="34">
        <f t="shared" si="1752"/>
        <v>0</v>
      </c>
      <c r="O763" s="34">
        <f t="shared" si="1752"/>
        <v>0</v>
      </c>
      <c r="P763" s="34">
        <f t="shared" si="1752"/>
        <v>3541</v>
      </c>
      <c r="Q763" s="34">
        <f t="shared" si="1752"/>
        <v>0</v>
      </c>
      <c r="R763" s="34">
        <f t="shared" si="1752"/>
        <v>3541</v>
      </c>
      <c r="S763" s="34">
        <f t="shared" si="1752"/>
        <v>0</v>
      </c>
      <c r="T763" s="34">
        <f t="shared" si="1752"/>
        <v>0</v>
      </c>
      <c r="U763" s="34">
        <f t="shared" si="1752"/>
        <v>0</v>
      </c>
      <c r="V763" s="34">
        <f t="shared" ref="S763:AH764" si="1753">V764</f>
        <v>3541</v>
      </c>
      <c r="W763" s="34">
        <f t="shared" si="1753"/>
        <v>0</v>
      </c>
      <c r="X763" s="34">
        <f t="shared" si="1753"/>
        <v>3541</v>
      </c>
      <c r="Y763" s="34">
        <f t="shared" si="1753"/>
        <v>0</v>
      </c>
      <c r="Z763" s="34">
        <f t="shared" si="1753"/>
        <v>0</v>
      </c>
      <c r="AA763" s="34">
        <f t="shared" si="1753"/>
        <v>0</v>
      </c>
      <c r="AB763" s="34">
        <f t="shared" si="1753"/>
        <v>3541</v>
      </c>
      <c r="AC763" s="34">
        <f t="shared" si="1753"/>
        <v>0</v>
      </c>
      <c r="AD763" s="34">
        <f t="shared" si="1753"/>
        <v>3541</v>
      </c>
      <c r="AE763" s="34">
        <f t="shared" si="1753"/>
        <v>0</v>
      </c>
      <c r="AF763" s="34">
        <f t="shared" si="1753"/>
        <v>0</v>
      </c>
      <c r="AG763" s="34">
        <f t="shared" si="1753"/>
        <v>0</v>
      </c>
      <c r="AH763" s="34">
        <f t="shared" si="1753"/>
        <v>3541</v>
      </c>
      <c r="AI763" s="34">
        <f t="shared" ref="AH763:AV764" si="1754">AI764</f>
        <v>0</v>
      </c>
      <c r="AJ763" s="34">
        <f t="shared" si="1754"/>
        <v>3541</v>
      </c>
      <c r="AK763" s="108">
        <f t="shared" si="1754"/>
        <v>0</v>
      </c>
      <c r="AL763" s="108">
        <f t="shared" si="1754"/>
        <v>0</v>
      </c>
      <c r="AM763" s="108">
        <f t="shared" si="1754"/>
        <v>0</v>
      </c>
      <c r="AN763" s="34">
        <f t="shared" si="1754"/>
        <v>3541</v>
      </c>
      <c r="AO763" s="34">
        <f t="shared" si="1754"/>
        <v>0</v>
      </c>
      <c r="AP763" s="34">
        <f t="shared" si="1754"/>
        <v>3541</v>
      </c>
      <c r="AQ763" s="108">
        <f t="shared" si="1754"/>
        <v>0</v>
      </c>
      <c r="AR763" s="108">
        <f t="shared" si="1754"/>
        <v>0</v>
      </c>
      <c r="AS763" s="108">
        <f t="shared" si="1754"/>
        <v>0</v>
      </c>
      <c r="AT763" s="34">
        <f t="shared" si="1754"/>
        <v>3541</v>
      </c>
      <c r="AU763" s="34">
        <f t="shared" si="1754"/>
        <v>0</v>
      </c>
      <c r="AV763" s="34">
        <f t="shared" si="1754"/>
        <v>3541</v>
      </c>
    </row>
    <row r="764" spans="1:48" s="7" customFormat="1" ht="30.75" customHeight="1">
      <c r="A764" s="72" t="s">
        <v>101</v>
      </c>
      <c r="B764" s="48" t="s">
        <v>9</v>
      </c>
      <c r="C764" s="48" t="s">
        <v>51</v>
      </c>
      <c r="D764" s="48" t="s">
        <v>356</v>
      </c>
      <c r="E764" s="48" t="s">
        <v>90</v>
      </c>
      <c r="F764" s="34">
        <f t="shared" si="1752"/>
        <v>3541</v>
      </c>
      <c r="G764" s="34">
        <f t="shared" si="1752"/>
        <v>3541</v>
      </c>
      <c r="H764" s="34">
        <f t="shared" si="1752"/>
        <v>0</v>
      </c>
      <c r="I764" s="34">
        <f t="shared" si="1752"/>
        <v>0</v>
      </c>
      <c r="J764" s="34">
        <f t="shared" si="1752"/>
        <v>3541</v>
      </c>
      <c r="K764" s="34"/>
      <c r="L764" s="34">
        <f t="shared" si="1752"/>
        <v>3541</v>
      </c>
      <c r="M764" s="34">
        <f t="shared" si="1752"/>
        <v>0</v>
      </c>
      <c r="N764" s="34">
        <f t="shared" si="1752"/>
        <v>0</v>
      </c>
      <c r="O764" s="34">
        <f t="shared" si="1752"/>
        <v>0</v>
      </c>
      <c r="P764" s="34">
        <f t="shared" si="1752"/>
        <v>3541</v>
      </c>
      <c r="Q764" s="34">
        <f t="shared" si="1752"/>
        <v>0</v>
      </c>
      <c r="R764" s="34">
        <f t="shared" si="1752"/>
        <v>3541</v>
      </c>
      <c r="S764" s="34">
        <f t="shared" si="1753"/>
        <v>0</v>
      </c>
      <c r="T764" s="34">
        <f t="shared" si="1753"/>
        <v>0</v>
      </c>
      <c r="U764" s="34">
        <f t="shared" si="1753"/>
        <v>0</v>
      </c>
      <c r="V764" s="34">
        <f t="shared" si="1753"/>
        <v>3541</v>
      </c>
      <c r="W764" s="34">
        <f t="shared" si="1753"/>
        <v>0</v>
      </c>
      <c r="X764" s="34">
        <f t="shared" si="1753"/>
        <v>3541</v>
      </c>
      <c r="Y764" s="34">
        <f t="shared" si="1753"/>
        <v>0</v>
      </c>
      <c r="Z764" s="34">
        <f t="shared" si="1753"/>
        <v>0</v>
      </c>
      <c r="AA764" s="34">
        <f t="shared" si="1753"/>
        <v>0</v>
      </c>
      <c r="AB764" s="34">
        <f t="shared" si="1753"/>
        <v>3541</v>
      </c>
      <c r="AC764" s="34">
        <f t="shared" si="1753"/>
        <v>0</v>
      </c>
      <c r="AD764" s="34">
        <f t="shared" si="1753"/>
        <v>3541</v>
      </c>
      <c r="AE764" s="34">
        <f t="shared" si="1753"/>
        <v>0</v>
      </c>
      <c r="AF764" s="34">
        <f t="shared" si="1753"/>
        <v>0</v>
      </c>
      <c r="AG764" s="34">
        <f t="shared" si="1753"/>
        <v>0</v>
      </c>
      <c r="AH764" s="34">
        <f t="shared" si="1754"/>
        <v>3541</v>
      </c>
      <c r="AI764" s="34">
        <f t="shared" si="1754"/>
        <v>0</v>
      </c>
      <c r="AJ764" s="34">
        <f t="shared" si="1754"/>
        <v>3541</v>
      </c>
      <c r="AK764" s="108">
        <f t="shared" si="1754"/>
        <v>0</v>
      </c>
      <c r="AL764" s="108">
        <f t="shared" si="1754"/>
        <v>0</v>
      </c>
      <c r="AM764" s="108">
        <f t="shared" si="1754"/>
        <v>0</v>
      </c>
      <c r="AN764" s="34">
        <f t="shared" si="1754"/>
        <v>3541</v>
      </c>
      <c r="AO764" s="34">
        <f t="shared" si="1754"/>
        <v>0</v>
      </c>
      <c r="AP764" s="34">
        <f t="shared" si="1754"/>
        <v>3541</v>
      </c>
      <c r="AQ764" s="108">
        <f t="shared" si="1754"/>
        <v>0</v>
      </c>
      <c r="AR764" s="108">
        <f t="shared" si="1754"/>
        <v>0</v>
      </c>
      <c r="AS764" s="108">
        <f t="shared" si="1754"/>
        <v>0</v>
      </c>
      <c r="AT764" s="34">
        <f t="shared" si="1754"/>
        <v>3541</v>
      </c>
      <c r="AU764" s="34">
        <f t="shared" si="1754"/>
        <v>0</v>
      </c>
      <c r="AV764" s="34">
        <f t="shared" si="1754"/>
        <v>3541</v>
      </c>
    </row>
    <row r="765" spans="1:48" s="7" customFormat="1" ht="45" customHeight="1">
      <c r="A765" s="31" t="s">
        <v>202</v>
      </c>
      <c r="B765" s="48" t="s">
        <v>9</v>
      </c>
      <c r="C765" s="48" t="s">
        <v>51</v>
      </c>
      <c r="D765" s="48" t="s">
        <v>356</v>
      </c>
      <c r="E765" s="48" t="s">
        <v>201</v>
      </c>
      <c r="F765" s="34">
        <v>3541</v>
      </c>
      <c r="G765" s="34">
        <v>3541</v>
      </c>
      <c r="H765" s="34"/>
      <c r="I765" s="34"/>
      <c r="J765" s="34">
        <f>F765+H765</f>
        <v>3541</v>
      </c>
      <c r="K765" s="34"/>
      <c r="L765" s="34">
        <f>G765+I765</f>
        <v>3541</v>
      </c>
      <c r="M765" s="87"/>
      <c r="N765" s="87"/>
      <c r="O765" s="87"/>
      <c r="P765" s="34">
        <f t="shared" ref="P765" si="1755">J765+M765</f>
        <v>3541</v>
      </c>
      <c r="Q765" s="34">
        <f t="shared" ref="Q765" si="1756">K765+N765</f>
        <v>0</v>
      </c>
      <c r="R765" s="34">
        <f t="shared" ref="R765" si="1757">L765+O765</f>
        <v>3541</v>
      </c>
      <c r="S765" s="87"/>
      <c r="T765" s="87"/>
      <c r="U765" s="87"/>
      <c r="V765" s="34">
        <f t="shared" ref="V765" si="1758">P765+S765</f>
        <v>3541</v>
      </c>
      <c r="W765" s="34">
        <f t="shared" ref="W765" si="1759">Q765+T765</f>
        <v>0</v>
      </c>
      <c r="X765" s="34">
        <f t="shared" ref="X765" si="1760">R765+U765</f>
        <v>3541</v>
      </c>
      <c r="Y765" s="87"/>
      <c r="Z765" s="87"/>
      <c r="AA765" s="87"/>
      <c r="AB765" s="34">
        <f t="shared" ref="AB765" si="1761">V765+Y765</f>
        <v>3541</v>
      </c>
      <c r="AC765" s="34">
        <f t="shared" ref="AC765" si="1762">W765+Z765</f>
        <v>0</v>
      </c>
      <c r="AD765" s="34">
        <f t="shared" ref="AD765" si="1763">X765+AA765</f>
        <v>3541</v>
      </c>
      <c r="AE765" s="87"/>
      <c r="AF765" s="87"/>
      <c r="AG765" s="87"/>
      <c r="AH765" s="34">
        <f t="shared" ref="AH765" si="1764">AB765+AE765</f>
        <v>3541</v>
      </c>
      <c r="AI765" s="34">
        <f t="shared" ref="AI765" si="1765">AC765+AF765</f>
        <v>0</v>
      </c>
      <c r="AJ765" s="34">
        <f t="shared" ref="AJ765" si="1766">AD765+AG765</f>
        <v>3541</v>
      </c>
      <c r="AK765" s="129"/>
      <c r="AL765" s="129"/>
      <c r="AM765" s="129"/>
      <c r="AN765" s="34">
        <f t="shared" ref="AN765" si="1767">AH765+AK765</f>
        <v>3541</v>
      </c>
      <c r="AO765" s="34">
        <f t="shared" ref="AO765" si="1768">AI765+AL765</f>
        <v>0</v>
      </c>
      <c r="AP765" s="34">
        <f t="shared" ref="AP765" si="1769">AJ765+AM765</f>
        <v>3541</v>
      </c>
      <c r="AQ765" s="129"/>
      <c r="AR765" s="129"/>
      <c r="AS765" s="129"/>
      <c r="AT765" s="34">
        <f t="shared" ref="AT765" si="1770">AN765+AQ765</f>
        <v>3541</v>
      </c>
      <c r="AU765" s="34">
        <f t="shared" ref="AU765" si="1771">AO765+AR765</f>
        <v>0</v>
      </c>
      <c r="AV765" s="34">
        <f t="shared" ref="AV765" si="1772">AP765+AS765</f>
        <v>3541</v>
      </c>
    </row>
    <row r="766" spans="1:48" s="7" customFormat="1" ht="90" customHeight="1">
      <c r="A766" s="44" t="s">
        <v>159</v>
      </c>
      <c r="B766" s="48" t="s">
        <v>9</v>
      </c>
      <c r="C766" s="48" t="s">
        <v>51</v>
      </c>
      <c r="D766" s="48" t="s">
        <v>357</v>
      </c>
      <c r="E766" s="48"/>
      <c r="F766" s="34">
        <f t="shared" ref="F766:U767" si="1773">F767</f>
        <v>251</v>
      </c>
      <c r="G766" s="34">
        <f t="shared" si="1773"/>
        <v>251</v>
      </c>
      <c r="H766" s="34">
        <f t="shared" si="1773"/>
        <v>0</v>
      </c>
      <c r="I766" s="34">
        <f t="shared" si="1773"/>
        <v>0</v>
      </c>
      <c r="J766" s="34">
        <f t="shared" si="1773"/>
        <v>251</v>
      </c>
      <c r="K766" s="34"/>
      <c r="L766" s="34">
        <f t="shared" si="1773"/>
        <v>251</v>
      </c>
      <c r="M766" s="34">
        <f t="shared" si="1773"/>
        <v>0</v>
      </c>
      <c r="N766" s="34">
        <f t="shared" si="1773"/>
        <v>0</v>
      </c>
      <c r="O766" s="34">
        <f t="shared" si="1773"/>
        <v>0</v>
      </c>
      <c r="P766" s="34">
        <f t="shared" si="1773"/>
        <v>251</v>
      </c>
      <c r="Q766" s="34">
        <f t="shared" si="1773"/>
        <v>0</v>
      </c>
      <c r="R766" s="34">
        <f t="shared" si="1773"/>
        <v>251</v>
      </c>
      <c r="S766" s="34">
        <f t="shared" si="1773"/>
        <v>0</v>
      </c>
      <c r="T766" s="34">
        <f t="shared" si="1773"/>
        <v>0</v>
      </c>
      <c r="U766" s="34">
        <f t="shared" si="1773"/>
        <v>0</v>
      </c>
      <c r="V766" s="34">
        <f t="shared" ref="S766:AH767" si="1774">V767</f>
        <v>251</v>
      </c>
      <c r="W766" s="34">
        <f t="shared" si="1774"/>
        <v>0</v>
      </c>
      <c r="X766" s="34">
        <f t="shared" si="1774"/>
        <v>251</v>
      </c>
      <c r="Y766" s="34">
        <f t="shared" si="1774"/>
        <v>0</v>
      </c>
      <c r="Z766" s="34">
        <f t="shared" si="1774"/>
        <v>0</v>
      </c>
      <c r="AA766" s="34">
        <f t="shared" si="1774"/>
        <v>0</v>
      </c>
      <c r="AB766" s="34">
        <f t="shared" si="1774"/>
        <v>251</v>
      </c>
      <c r="AC766" s="34">
        <f t="shared" si="1774"/>
        <v>0</v>
      </c>
      <c r="AD766" s="34">
        <f t="shared" si="1774"/>
        <v>251</v>
      </c>
      <c r="AE766" s="34">
        <f t="shared" si="1774"/>
        <v>0</v>
      </c>
      <c r="AF766" s="34">
        <f t="shared" si="1774"/>
        <v>0</v>
      </c>
      <c r="AG766" s="34">
        <f t="shared" si="1774"/>
        <v>0</v>
      </c>
      <c r="AH766" s="34">
        <f t="shared" si="1774"/>
        <v>251</v>
      </c>
      <c r="AI766" s="34">
        <f t="shared" ref="AH766:AV767" si="1775">AI767</f>
        <v>0</v>
      </c>
      <c r="AJ766" s="34">
        <f t="shared" si="1775"/>
        <v>251</v>
      </c>
      <c r="AK766" s="108">
        <f t="shared" si="1775"/>
        <v>0</v>
      </c>
      <c r="AL766" s="108">
        <f t="shared" si="1775"/>
        <v>0</v>
      </c>
      <c r="AM766" s="108">
        <f t="shared" si="1775"/>
        <v>0</v>
      </c>
      <c r="AN766" s="34">
        <f t="shared" si="1775"/>
        <v>251</v>
      </c>
      <c r="AO766" s="34">
        <f t="shared" si="1775"/>
        <v>0</v>
      </c>
      <c r="AP766" s="34">
        <f t="shared" si="1775"/>
        <v>251</v>
      </c>
      <c r="AQ766" s="108">
        <f t="shared" si="1775"/>
        <v>0</v>
      </c>
      <c r="AR766" s="108">
        <f t="shared" si="1775"/>
        <v>0</v>
      </c>
      <c r="AS766" s="108">
        <f t="shared" si="1775"/>
        <v>0</v>
      </c>
      <c r="AT766" s="34">
        <f t="shared" si="1775"/>
        <v>251</v>
      </c>
      <c r="AU766" s="34">
        <f t="shared" si="1775"/>
        <v>0</v>
      </c>
      <c r="AV766" s="34">
        <f t="shared" si="1775"/>
        <v>251</v>
      </c>
    </row>
    <row r="767" spans="1:48" s="7" customFormat="1" ht="19.5" customHeight="1">
      <c r="A767" s="72" t="s">
        <v>101</v>
      </c>
      <c r="B767" s="48" t="s">
        <v>9</v>
      </c>
      <c r="C767" s="48" t="s">
        <v>51</v>
      </c>
      <c r="D767" s="48" t="s">
        <v>357</v>
      </c>
      <c r="E767" s="48" t="s">
        <v>90</v>
      </c>
      <c r="F767" s="34">
        <f t="shared" si="1773"/>
        <v>251</v>
      </c>
      <c r="G767" s="34">
        <f t="shared" si="1773"/>
        <v>251</v>
      </c>
      <c r="H767" s="34">
        <f t="shared" si="1773"/>
        <v>0</v>
      </c>
      <c r="I767" s="34">
        <f t="shared" si="1773"/>
        <v>0</v>
      </c>
      <c r="J767" s="34">
        <f t="shared" si="1773"/>
        <v>251</v>
      </c>
      <c r="K767" s="34"/>
      <c r="L767" s="34">
        <f t="shared" si="1773"/>
        <v>251</v>
      </c>
      <c r="M767" s="34">
        <f t="shared" si="1773"/>
        <v>0</v>
      </c>
      <c r="N767" s="34">
        <f t="shared" si="1773"/>
        <v>0</v>
      </c>
      <c r="O767" s="34">
        <f t="shared" si="1773"/>
        <v>0</v>
      </c>
      <c r="P767" s="34">
        <f t="shared" si="1773"/>
        <v>251</v>
      </c>
      <c r="Q767" s="34">
        <f t="shared" si="1773"/>
        <v>0</v>
      </c>
      <c r="R767" s="34">
        <f t="shared" si="1773"/>
        <v>251</v>
      </c>
      <c r="S767" s="34">
        <f t="shared" si="1774"/>
        <v>0</v>
      </c>
      <c r="T767" s="34">
        <f t="shared" si="1774"/>
        <v>0</v>
      </c>
      <c r="U767" s="34">
        <f t="shared" si="1774"/>
        <v>0</v>
      </c>
      <c r="V767" s="34">
        <f t="shared" si="1774"/>
        <v>251</v>
      </c>
      <c r="W767" s="34">
        <f t="shared" si="1774"/>
        <v>0</v>
      </c>
      <c r="X767" s="34">
        <f t="shared" si="1774"/>
        <v>251</v>
      </c>
      <c r="Y767" s="34">
        <f t="shared" si="1774"/>
        <v>0</v>
      </c>
      <c r="Z767" s="34">
        <f t="shared" si="1774"/>
        <v>0</v>
      </c>
      <c r="AA767" s="34">
        <f t="shared" si="1774"/>
        <v>0</v>
      </c>
      <c r="AB767" s="34">
        <f t="shared" si="1774"/>
        <v>251</v>
      </c>
      <c r="AC767" s="34">
        <f t="shared" si="1774"/>
        <v>0</v>
      </c>
      <c r="AD767" s="34">
        <f t="shared" si="1774"/>
        <v>251</v>
      </c>
      <c r="AE767" s="34">
        <f t="shared" si="1774"/>
        <v>0</v>
      </c>
      <c r="AF767" s="34">
        <f t="shared" si="1774"/>
        <v>0</v>
      </c>
      <c r="AG767" s="34">
        <f t="shared" si="1774"/>
        <v>0</v>
      </c>
      <c r="AH767" s="34">
        <f t="shared" si="1775"/>
        <v>251</v>
      </c>
      <c r="AI767" s="34">
        <f t="shared" si="1775"/>
        <v>0</v>
      </c>
      <c r="AJ767" s="34">
        <f t="shared" si="1775"/>
        <v>251</v>
      </c>
      <c r="AK767" s="108">
        <f t="shared" si="1775"/>
        <v>0</v>
      </c>
      <c r="AL767" s="108">
        <f t="shared" si="1775"/>
        <v>0</v>
      </c>
      <c r="AM767" s="108">
        <f t="shared" si="1775"/>
        <v>0</v>
      </c>
      <c r="AN767" s="34">
        <f t="shared" si="1775"/>
        <v>251</v>
      </c>
      <c r="AO767" s="34">
        <f t="shared" si="1775"/>
        <v>0</v>
      </c>
      <c r="AP767" s="34">
        <f t="shared" si="1775"/>
        <v>251</v>
      </c>
      <c r="AQ767" s="108">
        <f t="shared" si="1775"/>
        <v>0</v>
      </c>
      <c r="AR767" s="108">
        <f t="shared" si="1775"/>
        <v>0</v>
      </c>
      <c r="AS767" s="108">
        <f t="shared" si="1775"/>
        <v>0</v>
      </c>
      <c r="AT767" s="34">
        <f t="shared" si="1775"/>
        <v>251</v>
      </c>
      <c r="AU767" s="34">
        <f t="shared" si="1775"/>
        <v>0</v>
      </c>
      <c r="AV767" s="34">
        <f t="shared" si="1775"/>
        <v>251</v>
      </c>
    </row>
    <row r="768" spans="1:48" s="7" customFormat="1" ht="33.75">
      <c r="A768" s="31" t="s">
        <v>202</v>
      </c>
      <c r="B768" s="48" t="s">
        <v>9</v>
      </c>
      <c r="C768" s="48" t="s">
        <v>51</v>
      </c>
      <c r="D768" s="48" t="s">
        <v>357</v>
      </c>
      <c r="E768" s="48" t="s">
        <v>201</v>
      </c>
      <c r="F768" s="34">
        <v>251</v>
      </c>
      <c r="G768" s="34">
        <v>251</v>
      </c>
      <c r="H768" s="34"/>
      <c r="I768" s="34"/>
      <c r="J768" s="34">
        <f>F768+H768</f>
        <v>251</v>
      </c>
      <c r="K768" s="34"/>
      <c r="L768" s="34">
        <f>G768+I768</f>
        <v>251</v>
      </c>
      <c r="M768" s="87"/>
      <c r="N768" s="87"/>
      <c r="O768" s="87"/>
      <c r="P768" s="34">
        <f t="shared" ref="P768" si="1776">J768+M768</f>
        <v>251</v>
      </c>
      <c r="Q768" s="34">
        <f t="shared" ref="Q768" si="1777">K768+N768</f>
        <v>0</v>
      </c>
      <c r="R768" s="34">
        <f t="shared" ref="R768" si="1778">L768+O768</f>
        <v>251</v>
      </c>
      <c r="S768" s="87"/>
      <c r="T768" s="87"/>
      <c r="U768" s="87"/>
      <c r="V768" s="34">
        <f t="shared" ref="V768" si="1779">P768+S768</f>
        <v>251</v>
      </c>
      <c r="W768" s="34">
        <f t="shared" ref="W768" si="1780">Q768+T768</f>
        <v>0</v>
      </c>
      <c r="X768" s="34">
        <f t="shared" ref="X768" si="1781">R768+U768</f>
        <v>251</v>
      </c>
      <c r="Y768" s="87"/>
      <c r="Z768" s="87"/>
      <c r="AA768" s="87"/>
      <c r="AB768" s="34">
        <f t="shared" ref="AB768" si="1782">V768+Y768</f>
        <v>251</v>
      </c>
      <c r="AC768" s="34">
        <f t="shared" ref="AC768" si="1783">W768+Z768</f>
        <v>0</v>
      </c>
      <c r="AD768" s="34">
        <f t="shared" ref="AD768" si="1784">X768+AA768</f>
        <v>251</v>
      </c>
      <c r="AE768" s="87"/>
      <c r="AF768" s="87"/>
      <c r="AG768" s="87"/>
      <c r="AH768" s="34">
        <f t="shared" ref="AH768" si="1785">AB768+AE768</f>
        <v>251</v>
      </c>
      <c r="AI768" s="34">
        <f t="shared" ref="AI768" si="1786">AC768+AF768</f>
        <v>0</v>
      </c>
      <c r="AJ768" s="34">
        <f t="shared" ref="AJ768" si="1787">AD768+AG768</f>
        <v>251</v>
      </c>
      <c r="AK768" s="129"/>
      <c r="AL768" s="129"/>
      <c r="AM768" s="129"/>
      <c r="AN768" s="34">
        <f t="shared" ref="AN768" si="1788">AH768+AK768</f>
        <v>251</v>
      </c>
      <c r="AO768" s="34">
        <f t="shared" ref="AO768" si="1789">AI768+AL768</f>
        <v>0</v>
      </c>
      <c r="AP768" s="34">
        <f t="shared" ref="AP768" si="1790">AJ768+AM768</f>
        <v>251</v>
      </c>
      <c r="AQ768" s="129"/>
      <c r="AR768" s="129"/>
      <c r="AS768" s="129"/>
      <c r="AT768" s="34">
        <f t="shared" ref="AT768" si="1791">AN768+AQ768</f>
        <v>251</v>
      </c>
      <c r="AU768" s="34">
        <f t="shared" ref="AU768" si="1792">AO768+AR768</f>
        <v>0</v>
      </c>
      <c r="AV768" s="34">
        <f t="shared" ref="AV768" si="1793">AP768+AS768</f>
        <v>251</v>
      </c>
    </row>
    <row r="769" spans="1:48" s="7" customFormat="1" ht="54.75" customHeight="1">
      <c r="A769" s="73" t="s">
        <v>148</v>
      </c>
      <c r="B769" s="48" t="s">
        <v>9</v>
      </c>
      <c r="C769" s="48" t="s">
        <v>51</v>
      </c>
      <c r="D769" s="48" t="s">
        <v>358</v>
      </c>
      <c r="E769" s="48"/>
      <c r="F769" s="34">
        <f t="shared" ref="F769:U770" si="1794">F770</f>
        <v>93</v>
      </c>
      <c r="G769" s="34">
        <f t="shared" si="1794"/>
        <v>93</v>
      </c>
      <c r="H769" s="34">
        <f t="shared" si="1794"/>
        <v>0</v>
      </c>
      <c r="I769" s="34">
        <f t="shared" si="1794"/>
        <v>0</v>
      </c>
      <c r="J769" s="34">
        <f t="shared" si="1794"/>
        <v>93</v>
      </c>
      <c r="K769" s="34"/>
      <c r="L769" s="34">
        <f t="shared" si="1794"/>
        <v>93</v>
      </c>
      <c r="M769" s="34">
        <f t="shared" si="1794"/>
        <v>0</v>
      </c>
      <c r="N769" s="34">
        <f t="shared" si="1794"/>
        <v>0</v>
      </c>
      <c r="O769" s="34">
        <f t="shared" si="1794"/>
        <v>0</v>
      </c>
      <c r="P769" s="34">
        <f t="shared" si="1794"/>
        <v>93</v>
      </c>
      <c r="Q769" s="34">
        <f t="shared" si="1794"/>
        <v>0</v>
      </c>
      <c r="R769" s="34">
        <f t="shared" si="1794"/>
        <v>93</v>
      </c>
      <c r="S769" s="34">
        <f t="shared" si="1794"/>
        <v>0</v>
      </c>
      <c r="T769" s="34">
        <f t="shared" si="1794"/>
        <v>0</v>
      </c>
      <c r="U769" s="34">
        <f t="shared" si="1794"/>
        <v>0</v>
      </c>
      <c r="V769" s="34">
        <f t="shared" ref="S769:AH770" si="1795">V770</f>
        <v>93</v>
      </c>
      <c r="W769" s="34">
        <f t="shared" si="1795"/>
        <v>0</v>
      </c>
      <c r="X769" s="34">
        <f t="shared" si="1795"/>
        <v>93</v>
      </c>
      <c r="Y769" s="34">
        <f t="shared" si="1795"/>
        <v>0</v>
      </c>
      <c r="Z769" s="34">
        <f t="shared" si="1795"/>
        <v>0</v>
      </c>
      <c r="AA769" s="34">
        <f t="shared" si="1795"/>
        <v>0</v>
      </c>
      <c r="AB769" s="34">
        <f t="shared" si="1795"/>
        <v>93</v>
      </c>
      <c r="AC769" s="34">
        <f t="shared" si="1795"/>
        <v>0</v>
      </c>
      <c r="AD769" s="34">
        <f t="shared" si="1795"/>
        <v>93</v>
      </c>
      <c r="AE769" s="34">
        <f t="shared" si="1795"/>
        <v>0</v>
      </c>
      <c r="AF769" s="34">
        <f t="shared" si="1795"/>
        <v>0</v>
      </c>
      <c r="AG769" s="34">
        <f t="shared" si="1795"/>
        <v>0</v>
      </c>
      <c r="AH769" s="34">
        <f t="shared" si="1795"/>
        <v>93</v>
      </c>
      <c r="AI769" s="34">
        <f t="shared" ref="AH769:AV770" si="1796">AI770</f>
        <v>0</v>
      </c>
      <c r="AJ769" s="34">
        <f t="shared" si="1796"/>
        <v>93</v>
      </c>
      <c r="AK769" s="108">
        <f t="shared" si="1796"/>
        <v>0</v>
      </c>
      <c r="AL769" s="108">
        <f t="shared" si="1796"/>
        <v>0</v>
      </c>
      <c r="AM769" s="108">
        <f t="shared" si="1796"/>
        <v>0</v>
      </c>
      <c r="AN769" s="34">
        <f t="shared" si="1796"/>
        <v>93</v>
      </c>
      <c r="AO769" s="34">
        <f t="shared" si="1796"/>
        <v>0</v>
      </c>
      <c r="AP769" s="34">
        <f t="shared" si="1796"/>
        <v>93</v>
      </c>
      <c r="AQ769" s="108">
        <f t="shared" si="1796"/>
        <v>0</v>
      </c>
      <c r="AR769" s="108">
        <f t="shared" si="1796"/>
        <v>0</v>
      </c>
      <c r="AS769" s="108">
        <f t="shared" si="1796"/>
        <v>0</v>
      </c>
      <c r="AT769" s="34">
        <f t="shared" si="1796"/>
        <v>93</v>
      </c>
      <c r="AU769" s="34">
        <f t="shared" si="1796"/>
        <v>0</v>
      </c>
      <c r="AV769" s="34">
        <f t="shared" si="1796"/>
        <v>93</v>
      </c>
    </row>
    <row r="770" spans="1:48" s="7" customFormat="1" ht="21.75" customHeight="1">
      <c r="A770" s="72" t="s">
        <v>101</v>
      </c>
      <c r="B770" s="48" t="s">
        <v>9</v>
      </c>
      <c r="C770" s="48" t="s">
        <v>51</v>
      </c>
      <c r="D770" s="48" t="s">
        <v>358</v>
      </c>
      <c r="E770" s="48" t="s">
        <v>90</v>
      </c>
      <c r="F770" s="34">
        <f t="shared" si="1794"/>
        <v>93</v>
      </c>
      <c r="G770" s="34">
        <f t="shared" si="1794"/>
        <v>93</v>
      </c>
      <c r="H770" s="34">
        <f t="shared" si="1794"/>
        <v>0</v>
      </c>
      <c r="I770" s="34">
        <f t="shared" si="1794"/>
        <v>0</v>
      </c>
      <c r="J770" s="34">
        <f t="shared" si="1794"/>
        <v>93</v>
      </c>
      <c r="K770" s="34"/>
      <c r="L770" s="34">
        <f t="shared" si="1794"/>
        <v>93</v>
      </c>
      <c r="M770" s="34">
        <f t="shared" si="1794"/>
        <v>0</v>
      </c>
      <c r="N770" s="34">
        <f t="shared" si="1794"/>
        <v>0</v>
      </c>
      <c r="O770" s="34">
        <f t="shared" si="1794"/>
        <v>0</v>
      </c>
      <c r="P770" s="34">
        <f t="shared" si="1794"/>
        <v>93</v>
      </c>
      <c r="Q770" s="34">
        <f t="shared" si="1794"/>
        <v>0</v>
      </c>
      <c r="R770" s="34">
        <f t="shared" si="1794"/>
        <v>93</v>
      </c>
      <c r="S770" s="34">
        <f t="shared" si="1795"/>
        <v>0</v>
      </c>
      <c r="T770" s="34">
        <f t="shared" si="1795"/>
        <v>0</v>
      </c>
      <c r="U770" s="34">
        <f t="shared" si="1795"/>
        <v>0</v>
      </c>
      <c r="V770" s="34">
        <f t="shared" si="1795"/>
        <v>93</v>
      </c>
      <c r="W770" s="34">
        <f t="shared" si="1795"/>
        <v>0</v>
      </c>
      <c r="X770" s="34">
        <f t="shared" si="1795"/>
        <v>93</v>
      </c>
      <c r="Y770" s="34">
        <f t="shared" si="1795"/>
        <v>0</v>
      </c>
      <c r="Z770" s="34">
        <f t="shared" si="1795"/>
        <v>0</v>
      </c>
      <c r="AA770" s="34">
        <f t="shared" si="1795"/>
        <v>0</v>
      </c>
      <c r="AB770" s="34">
        <f t="shared" si="1795"/>
        <v>93</v>
      </c>
      <c r="AC770" s="34">
        <f t="shared" si="1795"/>
        <v>0</v>
      </c>
      <c r="AD770" s="34">
        <f t="shared" si="1795"/>
        <v>93</v>
      </c>
      <c r="AE770" s="34">
        <f t="shared" si="1795"/>
        <v>0</v>
      </c>
      <c r="AF770" s="34">
        <f t="shared" si="1795"/>
        <v>0</v>
      </c>
      <c r="AG770" s="34">
        <f t="shared" si="1795"/>
        <v>0</v>
      </c>
      <c r="AH770" s="34">
        <f t="shared" si="1796"/>
        <v>93</v>
      </c>
      <c r="AI770" s="34">
        <f t="shared" si="1796"/>
        <v>0</v>
      </c>
      <c r="AJ770" s="34">
        <f t="shared" si="1796"/>
        <v>93</v>
      </c>
      <c r="AK770" s="108">
        <f t="shared" si="1796"/>
        <v>0</v>
      </c>
      <c r="AL770" s="108">
        <f t="shared" si="1796"/>
        <v>0</v>
      </c>
      <c r="AM770" s="108">
        <f t="shared" si="1796"/>
        <v>0</v>
      </c>
      <c r="AN770" s="34">
        <f t="shared" si="1796"/>
        <v>93</v>
      </c>
      <c r="AO770" s="34">
        <f t="shared" si="1796"/>
        <v>0</v>
      </c>
      <c r="AP770" s="34">
        <f t="shared" si="1796"/>
        <v>93</v>
      </c>
      <c r="AQ770" s="108">
        <f t="shared" si="1796"/>
        <v>0</v>
      </c>
      <c r="AR770" s="108">
        <f t="shared" si="1796"/>
        <v>0</v>
      </c>
      <c r="AS770" s="108">
        <f t="shared" si="1796"/>
        <v>0</v>
      </c>
      <c r="AT770" s="34">
        <f t="shared" si="1796"/>
        <v>93</v>
      </c>
      <c r="AU770" s="34">
        <f t="shared" si="1796"/>
        <v>0</v>
      </c>
      <c r="AV770" s="34">
        <f t="shared" si="1796"/>
        <v>93</v>
      </c>
    </row>
    <row r="771" spans="1:48" s="7" customFormat="1" ht="33.75">
      <c r="A771" s="31" t="s">
        <v>202</v>
      </c>
      <c r="B771" s="48" t="s">
        <v>9</v>
      </c>
      <c r="C771" s="48" t="s">
        <v>51</v>
      </c>
      <c r="D771" s="48" t="s">
        <v>358</v>
      </c>
      <c r="E771" s="48" t="s">
        <v>201</v>
      </c>
      <c r="F771" s="34">
        <v>93</v>
      </c>
      <c r="G771" s="34">
        <v>93</v>
      </c>
      <c r="H771" s="34"/>
      <c r="I771" s="34"/>
      <c r="J771" s="34">
        <f>F771+H771</f>
        <v>93</v>
      </c>
      <c r="K771" s="34"/>
      <c r="L771" s="34">
        <f>G771+I771</f>
        <v>93</v>
      </c>
      <c r="M771" s="87"/>
      <c r="N771" s="87"/>
      <c r="O771" s="87"/>
      <c r="P771" s="34">
        <f t="shared" ref="P771" si="1797">J771+M771</f>
        <v>93</v>
      </c>
      <c r="Q771" s="34">
        <f t="shared" ref="Q771" si="1798">K771+N771</f>
        <v>0</v>
      </c>
      <c r="R771" s="34">
        <f t="shared" ref="R771" si="1799">L771+O771</f>
        <v>93</v>
      </c>
      <c r="S771" s="87"/>
      <c r="T771" s="87"/>
      <c r="U771" s="87"/>
      <c r="V771" s="34">
        <f t="shared" ref="V771" si="1800">P771+S771</f>
        <v>93</v>
      </c>
      <c r="W771" s="34">
        <f t="shared" ref="W771" si="1801">Q771+T771</f>
        <v>0</v>
      </c>
      <c r="X771" s="34">
        <f t="shared" ref="X771" si="1802">R771+U771</f>
        <v>93</v>
      </c>
      <c r="Y771" s="87"/>
      <c r="Z771" s="87"/>
      <c r="AA771" s="87"/>
      <c r="AB771" s="34">
        <f t="shared" ref="AB771" si="1803">V771+Y771</f>
        <v>93</v>
      </c>
      <c r="AC771" s="34">
        <f t="shared" ref="AC771" si="1804">W771+Z771</f>
        <v>0</v>
      </c>
      <c r="AD771" s="34">
        <f t="shared" ref="AD771" si="1805">X771+AA771</f>
        <v>93</v>
      </c>
      <c r="AE771" s="87"/>
      <c r="AF771" s="87"/>
      <c r="AG771" s="87"/>
      <c r="AH771" s="34">
        <f t="shared" ref="AH771" si="1806">AB771+AE771</f>
        <v>93</v>
      </c>
      <c r="AI771" s="34">
        <f t="shared" ref="AI771" si="1807">AC771+AF771</f>
        <v>0</v>
      </c>
      <c r="AJ771" s="34">
        <f t="shared" ref="AJ771" si="1808">AD771+AG771</f>
        <v>93</v>
      </c>
      <c r="AK771" s="129"/>
      <c r="AL771" s="129"/>
      <c r="AM771" s="129"/>
      <c r="AN771" s="34">
        <f t="shared" ref="AN771" si="1809">AH771+AK771</f>
        <v>93</v>
      </c>
      <c r="AO771" s="34">
        <f t="shared" ref="AO771" si="1810">AI771+AL771</f>
        <v>0</v>
      </c>
      <c r="AP771" s="34">
        <f t="shared" ref="AP771" si="1811">AJ771+AM771</f>
        <v>93</v>
      </c>
      <c r="AQ771" s="129"/>
      <c r="AR771" s="129"/>
      <c r="AS771" s="129"/>
      <c r="AT771" s="34">
        <f t="shared" ref="AT771" si="1812">AN771+AQ771</f>
        <v>93</v>
      </c>
      <c r="AU771" s="34">
        <f t="shared" ref="AU771" si="1813">AO771+AR771</f>
        <v>0</v>
      </c>
      <c r="AV771" s="34">
        <f t="shared" ref="AV771" si="1814">AP771+AS771</f>
        <v>93</v>
      </c>
    </row>
    <row r="772" spans="1:48" s="7" customFormat="1" ht="174" customHeight="1">
      <c r="A772" s="44" t="s">
        <v>160</v>
      </c>
      <c r="B772" s="48" t="s">
        <v>9</v>
      </c>
      <c r="C772" s="48" t="s">
        <v>51</v>
      </c>
      <c r="D772" s="48" t="s">
        <v>359</v>
      </c>
      <c r="E772" s="48"/>
      <c r="F772" s="34">
        <f t="shared" ref="F772:U773" si="1815">F773</f>
        <v>214</v>
      </c>
      <c r="G772" s="34">
        <f t="shared" si="1815"/>
        <v>214</v>
      </c>
      <c r="H772" s="34">
        <f t="shared" si="1815"/>
        <v>0</v>
      </c>
      <c r="I772" s="34">
        <f t="shared" si="1815"/>
        <v>0</v>
      </c>
      <c r="J772" s="34">
        <f t="shared" si="1815"/>
        <v>214</v>
      </c>
      <c r="K772" s="34"/>
      <c r="L772" s="34">
        <f t="shared" si="1815"/>
        <v>214</v>
      </c>
      <c r="M772" s="34">
        <f t="shared" si="1815"/>
        <v>0</v>
      </c>
      <c r="N772" s="34">
        <f t="shared" si="1815"/>
        <v>0</v>
      </c>
      <c r="O772" s="34">
        <f t="shared" si="1815"/>
        <v>0</v>
      </c>
      <c r="P772" s="34">
        <f t="shared" si="1815"/>
        <v>214</v>
      </c>
      <c r="Q772" s="34">
        <f t="shared" si="1815"/>
        <v>0</v>
      </c>
      <c r="R772" s="34">
        <f t="shared" si="1815"/>
        <v>214</v>
      </c>
      <c r="S772" s="34">
        <f t="shared" si="1815"/>
        <v>0</v>
      </c>
      <c r="T772" s="34">
        <f t="shared" si="1815"/>
        <v>0</v>
      </c>
      <c r="U772" s="34">
        <f t="shared" si="1815"/>
        <v>0</v>
      </c>
      <c r="V772" s="34">
        <f t="shared" ref="S772:AH773" si="1816">V773</f>
        <v>214</v>
      </c>
      <c r="W772" s="34">
        <f t="shared" si="1816"/>
        <v>0</v>
      </c>
      <c r="X772" s="34">
        <f t="shared" si="1816"/>
        <v>214</v>
      </c>
      <c r="Y772" s="34">
        <f t="shared" si="1816"/>
        <v>0</v>
      </c>
      <c r="Z772" s="34">
        <f t="shared" si="1816"/>
        <v>0</v>
      </c>
      <c r="AA772" s="34">
        <f t="shared" si="1816"/>
        <v>0</v>
      </c>
      <c r="AB772" s="34">
        <f t="shared" si="1816"/>
        <v>214</v>
      </c>
      <c r="AC772" s="34">
        <f t="shared" si="1816"/>
        <v>0</v>
      </c>
      <c r="AD772" s="34">
        <f t="shared" si="1816"/>
        <v>214</v>
      </c>
      <c r="AE772" s="34">
        <f t="shared" si="1816"/>
        <v>0</v>
      </c>
      <c r="AF772" s="34">
        <f t="shared" si="1816"/>
        <v>0</v>
      </c>
      <c r="AG772" s="34">
        <f t="shared" si="1816"/>
        <v>0</v>
      </c>
      <c r="AH772" s="34">
        <f t="shared" si="1816"/>
        <v>214</v>
      </c>
      <c r="AI772" s="34">
        <f t="shared" ref="AH772:AV773" si="1817">AI773</f>
        <v>0</v>
      </c>
      <c r="AJ772" s="34">
        <f t="shared" si="1817"/>
        <v>214</v>
      </c>
      <c r="AK772" s="108">
        <f t="shared" si="1817"/>
        <v>0</v>
      </c>
      <c r="AL772" s="108">
        <f t="shared" si="1817"/>
        <v>0</v>
      </c>
      <c r="AM772" s="108">
        <f t="shared" si="1817"/>
        <v>0</v>
      </c>
      <c r="AN772" s="34">
        <f t="shared" si="1817"/>
        <v>214</v>
      </c>
      <c r="AO772" s="34">
        <f t="shared" si="1817"/>
        <v>0</v>
      </c>
      <c r="AP772" s="34">
        <f t="shared" si="1817"/>
        <v>214</v>
      </c>
      <c r="AQ772" s="108">
        <f t="shared" si="1817"/>
        <v>0</v>
      </c>
      <c r="AR772" s="108">
        <f t="shared" si="1817"/>
        <v>0</v>
      </c>
      <c r="AS772" s="108">
        <f t="shared" si="1817"/>
        <v>0</v>
      </c>
      <c r="AT772" s="34">
        <f t="shared" si="1817"/>
        <v>214</v>
      </c>
      <c r="AU772" s="34">
        <f t="shared" si="1817"/>
        <v>0</v>
      </c>
      <c r="AV772" s="34">
        <f t="shared" si="1817"/>
        <v>214</v>
      </c>
    </row>
    <row r="773" spans="1:48" s="7" customFormat="1" ht="21" customHeight="1">
      <c r="A773" s="72" t="s">
        <v>101</v>
      </c>
      <c r="B773" s="48" t="s">
        <v>9</v>
      </c>
      <c r="C773" s="48" t="s">
        <v>51</v>
      </c>
      <c r="D773" s="48" t="s">
        <v>359</v>
      </c>
      <c r="E773" s="48" t="s">
        <v>90</v>
      </c>
      <c r="F773" s="34">
        <f t="shared" si="1815"/>
        <v>214</v>
      </c>
      <c r="G773" s="34">
        <f t="shared" si="1815"/>
        <v>214</v>
      </c>
      <c r="H773" s="34">
        <f t="shared" si="1815"/>
        <v>0</v>
      </c>
      <c r="I773" s="34">
        <f t="shared" si="1815"/>
        <v>0</v>
      </c>
      <c r="J773" s="34">
        <f t="shared" si="1815"/>
        <v>214</v>
      </c>
      <c r="K773" s="34"/>
      <c r="L773" s="34">
        <f t="shared" si="1815"/>
        <v>214</v>
      </c>
      <c r="M773" s="34">
        <f t="shared" si="1815"/>
        <v>0</v>
      </c>
      <c r="N773" s="34">
        <f t="shared" si="1815"/>
        <v>0</v>
      </c>
      <c r="O773" s="34">
        <f t="shared" si="1815"/>
        <v>0</v>
      </c>
      <c r="P773" s="34">
        <f t="shared" si="1815"/>
        <v>214</v>
      </c>
      <c r="Q773" s="34">
        <f t="shared" si="1815"/>
        <v>0</v>
      </c>
      <c r="R773" s="34">
        <f t="shared" si="1815"/>
        <v>214</v>
      </c>
      <c r="S773" s="34">
        <f t="shared" si="1816"/>
        <v>0</v>
      </c>
      <c r="T773" s="34">
        <f t="shared" si="1816"/>
        <v>0</v>
      </c>
      <c r="U773" s="34">
        <f t="shared" si="1816"/>
        <v>0</v>
      </c>
      <c r="V773" s="34">
        <f t="shared" si="1816"/>
        <v>214</v>
      </c>
      <c r="W773" s="34">
        <f t="shared" si="1816"/>
        <v>0</v>
      </c>
      <c r="X773" s="34">
        <f t="shared" si="1816"/>
        <v>214</v>
      </c>
      <c r="Y773" s="34">
        <f t="shared" si="1816"/>
        <v>0</v>
      </c>
      <c r="Z773" s="34">
        <f t="shared" si="1816"/>
        <v>0</v>
      </c>
      <c r="AA773" s="34">
        <f t="shared" si="1816"/>
        <v>0</v>
      </c>
      <c r="AB773" s="34">
        <f t="shared" si="1816"/>
        <v>214</v>
      </c>
      <c r="AC773" s="34">
        <f t="shared" si="1816"/>
        <v>0</v>
      </c>
      <c r="AD773" s="34">
        <f t="shared" si="1816"/>
        <v>214</v>
      </c>
      <c r="AE773" s="34">
        <f t="shared" si="1816"/>
        <v>0</v>
      </c>
      <c r="AF773" s="34">
        <f t="shared" si="1816"/>
        <v>0</v>
      </c>
      <c r="AG773" s="34">
        <f t="shared" si="1816"/>
        <v>0</v>
      </c>
      <c r="AH773" s="34">
        <f t="shared" si="1817"/>
        <v>214</v>
      </c>
      <c r="AI773" s="34">
        <f t="shared" si="1817"/>
        <v>0</v>
      </c>
      <c r="AJ773" s="34">
        <f t="shared" si="1817"/>
        <v>214</v>
      </c>
      <c r="AK773" s="108">
        <f t="shared" si="1817"/>
        <v>0</v>
      </c>
      <c r="AL773" s="108">
        <f t="shared" si="1817"/>
        <v>0</v>
      </c>
      <c r="AM773" s="108">
        <f t="shared" si="1817"/>
        <v>0</v>
      </c>
      <c r="AN773" s="34">
        <f t="shared" si="1817"/>
        <v>214</v>
      </c>
      <c r="AO773" s="34">
        <f t="shared" si="1817"/>
        <v>0</v>
      </c>
      <c r="AP773" s="34">
        <f t="shared" si="1817"/>
        <v>214</v>
      </c>
      <c r="AQ773" s="108">
        <f t="shared" si="1817"/>
        <v>0</v>
      </c>
      <c r="AR773" s="108">
        <f t="shared" si="1817"/>
        <v>0</v>
      </c>
      <c r="AS773" s="108">
        <f t="shared" si="1817"/>
        <v>0</v>
      </c>
      <c r="AT773" s="34">
        <f t="shared" si="1817"/>
        <v>214</v>
      </c>
      <c r="AU773" s="34">
        <f t="shared" si="1817"/>
        <v>0</v>
      </c>
      <c r="AV773" s="34">
        <f t="shared" si="1817"/>
        <v>214</v>
      </c>
    </row>
    <row r="774" spans="1:48" s="7" customFormat="1" ht="33.75">
      <c r="A774" s="31" t="s">
        <v>202</v>
      </c>
      <c r="B774" s="48" t="s">
        <v>9</v>
      </c>
      <c r="C774" s="48" t="s">
        <v>51</v>
      </c>
      <c r="D774" s="48" t="s">
        <v>359</v>
      </c>
      <c r="E774" s="48" t="s">
        <v>201</v>
      </c>
      <c r="F774" s="34">
        <v>214</v>
      </c>
      <c r="G774" s="34">
        <v>214</v>
      </c>
      <c r="H774" s="34"/>
      <c r="I774" s="34"/>
      <c r="J774" s="34">
        <f>F774+H774</f>
        <v>214</v>
      </c>
      <c r="K774" s="34"/>
      <c r="L774" s="34">
        <f>G774+I774</f>
        <v>214</v>
      </c>
      <c r="M774" s="87"/>
      <c r="N774" s="87"/>
      <c r="O774" s="87"/>
      <c r="P774" s="34">
        <f t="shared" ref="P774" si="1818">J774+M774</f>
        <v>214</v>
      </c>
      <c r="Q774" s="34">
        <f t="shared" ref="Q774" si="1819">K774+N774</f>
        <v>0</v>
      </c>
      <c r="R774" s="34">
        <f t="shared" ref="R774" si="1820">L774+O774</f>
        <v>214</v>
      </c>
      <c r="S774" s="87"/>
      <c r="T774" s="87"/>
      <c r="U774" s="87"/>
      <c r="V774" s="34">
        <f t="shared" ref="V774" si="1821">P774+S774</f>
        <v>214</v>
      </c>
      <c r="W774" s="34">
        <f t="shared" ref="W774" si="1822">Q774+T774</f>
        <v>0</v>
      </c>
      <c r="X774" s="34">
        <f t="shared" ref="X774" si="1823">R774+U774</f>
        <v>214</v>
      </c>
      <c r="Y774" s="87"/>
      <c r="Z774" s="87"/>
      <c r="AA774" s="87"/>
      <c r="AB774" s="34">
        <f t="shared" ref="AB774" si="1824">V774+Y774</f>
        <v>214</v>
      </c>
      <c r="AC774" s="34">
        <f t="shared" ref="AC774" si="1825">W774+Z774</f>
        <v>0</v>
      </c>
      <c r="AD774" s="34">
        <f t="shared" ref="AD774" si="1826">X774+AA774</f>
        <v>214</v>
      </c>
      <c r="AE774" s="87"/>
      <c r="AF774" s="87"/>
      <c r="AG774" s="87"/>
      <c r="AH774" s="34">
        <f t="shared" ref="AH774" si="1827">AB774+AE774</f>
        <v>214</v>
      </c>
      <c r="AI774" s="34">
        <f t="shared" ref="AI774" si="1828">AC774+AF774</f>
        <v>0</v>
      </c>
      <c r="AJ774" s="34">
        <f t="shared" ref="AJ774" si="1829">AD774+AG774</f>
        <v>214</v>
      </c>
      <c r="AK774" s="129"/>
      <c r="AL774" s="129"/>
      <c r="AM774" s="129"/>
      <c r="AN774" s="34">
        <f t="shared" ref="AN774" si="1830">AH774+AK774</f>
        <v>214</v>
      </c>
      <c r="AO774" s="34">
        <f t="shared" ref="AO774" si="1831">AI774+AL774</f>
        <v>0</v>
      </c>
      <c r="AP774" s="34">
        <f t="shared" ref="AP774" si="1832">AJ774+AM774</f>
        <v>214</v>
      </c>
      <c r="AQ774" s="129"/>
      <c r="AR774" s="129"/>
      <c r="AS774" s="129"/>
      <c r="AT774" s="34">
        <f t="shared" ref="AT774" si="1833">AN774+AQ774</f>
        <v>214</v>
      </c>
      <c r="AU774" s="34">
        <f t="shared" ref="AU774" si="1834">AO774+AR774</f>
        <v>0</v>
      </c>
      <c r="AV774" s="34">
        <f t="shared" ref="AV774" si="1835">AP774+AS774</f>
        <v>214</v>
      </c>
    </row>
    <row r="775" spans="1:48" s="7" customFormat="1" ht="124.5" customHeight="1">
      <c r="A775" s="44" t="s">
        <v>161</v>
      </c>
      <c r="B775" s="48" t="s">
        <v>9</v>
      </c>
      <c r="C775" s="48" t="s">
        <v>51</v>
      </c>
      <c r="D775" s="48" t="s">
        <v>360</v>
      </c>
      <c r="E775" s="48"/>
      <c r="F775" s="34">
        <f t="shared" ref="F775:U776" si="1836">F776</f>
        <v>46</v>
      </c>
      <c r="G775" s="34">
        <f t="shared" si="1836"/>
        <v>46</v>
      </c>
      <c r="H775" s="34">
        <f t="shared" si="1836"/>
        <v>0</v>
      </c>
      <c r="I775" s="34">
        <f t="shared" si="1836"/>
        <v>0</v>
      </c>
      <c r="J775" s="34">
        <f t="shared" si="1836"/>
        <v>46</v>
      </c>
      <c r="K775" s="34"/>
      <c r="L775" s="34">
        <f t="shared" si="1836"/>
        <v>46</v>
      </c>
      <c r="M775" s="34">
        <f t="shared" si="1836"/>
        <v>0</v>
      </c>
      <c r="N775" s="34">
        <f t="shared" si="1836"/>
        <v>0</v>
      </c>
      <c r="O775" s="34">
        <f t="shared" si="1836"/>
        <v>0</v>
      </c>
      <c r="P775" s="34">
        <f t="shared" si="1836"/>
        <v>46</v>
      </c>
      <c r="Q775" s="34">
        <f t="shared" si="1836"/>
        <v>0</v>
      </c>
      <c r="R775" s="34">
        <f t="shared" si="1836"/>
        <v>46</v>
      </c>
      <c r="S775" s="34">
        <f t="shared" si="1836"/>
        <v>0</v>
      </c>
      <c r="T775" s="34">
        <f t="shared" si="1836"/>
        <v>0</v>
      </c>
      <c r="U775" s="34">
        <f t="shared" si="1836"/>
        <v>0</v>
      </c>
      <c r="V775" s="34">
        <f t="shared" ref="S775:AH776" si="1837">V776</f>
        <v>46</v>
      </c>
      <c r="W775" s="34">
        <f t="shared" si="1837"/>
        <v>0</v>
      </c>
      <c r="X775" s="34">
        <f t="shared" si="1837"/>
        <v>46</v>
      </c>
      <c r="Y775" s="34">
        <f t="shared" si="1837"/>
        <v>0</v>
      </c>
      <c r="Z775" s="34">
        <f t="shared" si="1837"/>
        <v>0</v>
      </c>
      <c r="AA775" s="34">
        <f t="shared" si="1837"/>
        <v>0</v>
      </c>
      <c r="AB775" s="34">
        <f t="shared" si="1837"/>
        <v>46</v>
      </c>
      <c r="AC775" s="34">
        <f t="shared" si="1837"/>
        <v>0</v>
      </c>
      <c r="AD775" s="34">
        <f t="shared" si="1837"/>
        <v>46</v>
      </c>
      <c r="AE775" s="34">
        <f t="shared" si="1837"/>
        <v>0</v>
      </c>
      <c r="AF775" s="34">
        <f t="shared" si="1837"/>
        <v>0</v>
      </c>
      <c r="AG775" s="34">
        <f t="shared" si="1837"/>
        <v>0</v>
      </c>
      <c r="AH775" s="34">
        <f t="shared" si="1837"/>
        <v>46</v>
      </c>
      <c r="AI775" s="34">
        <f t="shared" ref="AH775:AV776" si="1838">AI776</f>
        <v>0</v>
      </c>
      <c r="AJ775" s="34">
        <f t="shared" si="1838"/>
        <v>46</v>
      </c>
      <c r="AK775" s="108">
        <f t="shared" si="1838"/>
        <v>0</v>
      </c>
      <c r="AL775" s="108">
        <f t="shared" si="1838"/>
        <v>0</v>
      </c>
      <c r="AM775" s="108">
        <f t="shared" si="1838"/>
        <v>0</v>
      </c>
      <c r="AN775" s="34">
        <f t="shared" si="1838"/>
        <v>46</v>
      </c>
      <c r="AO775" s="34">
        <f t="shared" si="1838"/>
        <v>0</v>
      </c>
      <c r="AP775" s="34">
        <f t="shared" si="1838"/>
        <v>46</v>
      </c>
      <c r="AQ775" s="108">
        <f t="shared" si="1838"/>
        <v>0</v>
      </c>
      <c r="AR775" s="108">
        <f t="shared" si="1838"/>
        <v>0</v>
      </c>
      <c r="AS775" s="108">
        <f t="shared" si="1838"/>
        <v>0</v>
      </c>
      <c r="AT775" s="34">
        <f t="shared" si="1838"/>
        <v>46</v>
      </c>
      <c r="AU775" s="34">
        <f t="shared" si="1838"/>
        <v>0</v>
      </c>
      <c r="AV775" s="34">
        <f t="shared" si="1838"/>
        <v>46</v>
      </c>
    </row>
    <row r="776" spans="1:48" s="7" customFormat="1" ht="18.75" customHeight="1">
      <c r="A776" s="72" t="s">
        <v>101</v>
      </c>
      <c r="B776" s="48" t="s">
        <v>9</v>
      </c>
      <c r="C776" s="48" t="s">
        <v>51</v>
      </c>
      <c r="D776" s="48" t="s">
        <v>360</v>
      </c>
      <c r="E776" s="48" t="s">
        <v>90</v>
      </c>
      <c r="F776" s="34">
        <f t="shared" si="1836"/>
        <v>46</v>
      </c>
      <c r="G776" s="34">
        <f t="shared" si="1836"/>
        <v>46</v>
      </c>
      <c r="H776" s="34">
        <f t="shared" si="1836"/>
        <v>0</v>
      </c>
      <c r="I776" s="34">
        <f t="shared" si="1836"/>
        <v>0</v>
      </c>
      <c r="J776" s="34">
        <f t="shared" si="1836"/>
        <v>46</v>
      </c>
      <c r="K776" s="34"/>
      <c r="L776" s="34">
        <f t="shared" si="1836"/>
        <v>46</v>
      </c>
      <c r="M776" s="34">
        <f t="shared" si="1836"/>
        <v>0</v>
      </c>
      <c r="N776" s="34">
        <f t="shared" si="1836"/>
        <v>0</v>
      </c>
      <c r="O776" s="34">
        <f t="shared" si="1836"/>
        <v>0</v>
      </c>
      <c r="P776" s="34">
        <f t="shared" si="1836"/>
        <v>46</v>
      </c>
      <c r="Q776" s="34">
        <f t="shared" si="1836"/>
        <v>0</v>
      </c>
      <c r="R776" s="34">
        <f t="shared" si="1836"/>
        <v>46</v>
      </c>
      <c r="S776" s="34">
        <f t="shared" si="1837"/>
        <v>0</v>
      </c>
      <c r="T776" s="34">
        <f t="shared" si="1837"/>
        <v>0</v>
      </c>
      <c r="U776" s="34">
        <f t="shared" si="1837"/>
        <v>0</v>
      </c>
      <c r="V776" s="34">
        <f t="shared" si="1837"/>
        <v>46</v>
      </c>
      <c r="W776" s="34">
        <f t="shared" si="1837"/>
        <v>0</v>
      </c>
      <c r="X776" s="34">
        <f t="shared" si="1837"/>
        <v>46</v>
      </c>
      <c r="Y776" s="34">
        <f t="shared" si="1837"/>
        <v>0</v>
      </c>
      <c r="Z776" s="34">
        <f t="shared" si="1837"/>
        <v>0</v>
      </c>
      <c r="AA776" s="34">
        <f t="shared" si="1837"/>
        <v>0</v>
      </c>
      <c r="AB776" s="34">
        <f t="shared" si="1837"/>
        <v>46</v>
      </c>
      <c r="AC776" s="34">
        <f t="shared" si="1837"/>
        <v>0</v>
      </c>
      <c r="AD776" s="34">
        <f t="shared" si="1837"/>
        <v>46</v>
      </c>
      <c r="AE776" s="34">
        <f t="shared" si="1837"/>
        <v>0</v>
      </c>
      <c r="AF776" s="34">
        <f t="shared" si="1837"/>
        <v>0</v>
      </c>
      <c r="AG776" s="34">
        <f t="shared" si="1837"/>
        <v>0</v>
      </c>
      <c r="AH776" s="34">
        <f t="shared" si="1838"/>
        <v>46</v>
      </c>
      <c r="AI776" s="34">
        <f t="shared" si="1838"/>
        <v>0</v>
      </c>
      <c r="AJ776" s="34">
        <f t="shared" si="1838"/>
        <v>46</v>
      </c>
      <c r="AK776" s="108">
        <f t="shared" si="1838"/>
        <v>0</v>
      </c>
      <c r="AL776" s="108">
        <f t="shared" si="1838"/>
        <v>0</v>
      </c>
      <c r="AM776" s="108">
        <f t="shared" si="1838"/>
        <v>0</v>
      </c>
      <c r="AN776" s="34">
        <f t="shared" si="1838"/>
        <v>46</v>
      </c>
      <c r="AO776" s="34">
        <f t="shared" si="1838"/>
        <v>0</v>
      </c>
      <c r="AP776" s="34">
        <f t="shared" si="1838"/>
        <v>46</v>
      </c>
      <c r="AQ776" s="108">
        <f t="shared" si="1838"/>
        <v>0</v>
      </c>
      <c r="AR776" s="108">
        <f t="shared" si="1838"/>
        <v>0</v>
      </c>
      <c r="AS776" s="108">
        <f t="shared" si="1838"/>
        <v>0</v>
      </c>
      <c r="AT776" s="34">
        <f t="shared" si="1838"/>
        <v>46</v>
      </c>
      <c r="AU776" s="34">
        <f t="shared" si="1838"/>
        <v>0</v>
      </c>
      <c r="AV776" s="34">
        <f t="shared" si="1838"/>
        <v>46</v>
      </c>
    </row>
    <row r="777" spans="1:48" s="7" customFormat="1" ht="37.5" customHeight="1">
      <c r="A777" s="31" t="s">
        <v>202</v>
      </c>
      <c r="B777" s="48" t="s">
        <v>9</v>
      </c>
      <c r="C777" s="48" t="s">
        <v>51</v>
      </c>
      <c r="D777" s="48" t="s">
        <v>360</v>
      </c>
      <c r="E777" s="48" t="s">
        <v>201</v>
      </c>
      <c r="F777" s="34">
        <v>46</v>
      </c>
      <c r="G777" s="34">
        <v>46</v>
      </c>
      <c r="H777" s="34"/>
      <c r="I777" s="34"/>
      <c r="J777" s="34">
        <f>F777+H777</f>
        <v>46</v>
      </c>
      <c r="K777" s="34"/>
      <c r="L777" s="34">
        <f>G777+I777</f>
        <v>46</v>
      </c>
      <c r="M777" s="87"/>
      <c r="N777" s="87"/>
      <c r="O777" s="87"/>
      <c r="P777" s="34">
        <f t="shared" ref="P777" si="1839">J777+M777</f>
        <v>46</v>
      </c>
      <c r="Q777" s="34">
        <f t="shared" ref="Q777" si="1840">K777+N777</f>
        <v>0</v>
      </c>
      <c r="R777" s="34">
        <f t="shared" ref="R777" si="1841">L777+O777</f>
        <v>46</v>
      </c>
      <c r="S777" s="87"/>
      <c r="T777" s="87"/>
      <c r="U777" s="87"/>
      <c r="V777" s="34">
        <f t="shared" ref="V777" si="1842">P777+S777</f>
        <v>46</v>
      </c>
      <c r="W777" s="34">
        <f t="shared" ref="W777" si="1843">Q777+T777</f>
        <v>0</v>
      </c>
      <c r="X777" s="34">
        <f t="shared" ref="X777" si="1844">R777+U777</f>
        <v>46</v>
      </c>
      <c r="Y777" s="87"/>
      <c r="Z777" s="87"/>
      <c r="AA777" s="87"/>
      <c r="AB777" s="34">
        <f t="shared" ref="AB777" si="1845">V777+Y777</f>
        <v>46</v>
      </c>
      <c r="AC777" s="34">
        <f t="shared" ref="AC777" si="1846">W777+Z777</f>
        <v>0</v>
      </c>
      <c r="AD777" s="34">
        <f t="shared" ref="AD777" si="1847">X777+AA777</f>
        <v>46</v>
      </c>
      <c r="AE777" s="87"/>
      <c r="AF777" s="87"/>
      <c r="AG777" s="87"/>
      <c r="AH777" s="34">
        <f t="shared" ref="AH777" si="1848">AB777+AE777</f>
        <v>46</v>
      </c>
      <c r="AI777" s="34">
        <f t="shared" ref="AI777" si="1849">AC777+AF777</f>
        <v>0</v>
      </c>
      <c r="AJ777" s="34">
        <f t="shared" ref="AJ777" si="1850">AD777+AG777</f>
        <v>46</v>
      </c>
      <c r="AK777" s="129"/>
      <c r="AL777" s="129"/>
      <c r="AM777" s="129"/>
      <c r="AN777" s="34">
        <f t="shared" ref="AN777" si="1851">AH777+AK777</f>
        <v>46</v>
      </c>
      <c r="AO777" s="34">
        <f t="shared" ref="AO777" si="1852">AI777+AL777</f>
        <v>0</v>
      </c>
      <c r="AP777" s="34">
        <f t="shared" ref="AP777" si="1853">AJ777+AM777</f>
        <v>46</v>
      </c>
      <c r="AQ777" s="129"/>
      <c r="AR777" s="129"/>
      <c r="AS777" s="129"/>
      <c r="AT777" s="34">
        <f t="shared" ref="AT777" si="1854">AN777+AQ777</f>
        <v>46</v>
      </c>
      <c r="AU777" s="34">
        <f t="shared" ref="AU777" si="1855">AO777+AR777</f>
        <v>0</v>
      </c>
      <c r="AV777" s="34">
        <f t="shared" ref="AV777" si="1856">AP777+AS777</f>
        <v>46</v>
      </c>
    </row>
    <row r="778" spans="1:48" s="7" customFormat="1" ht="99.75">
      <c r="A778" s="72" t="s">
        <v>149</v>
      </c>
      <c r="B778" s="48" t="s">
        <v>9</v>
      </c>
      <c r="C778" s="48" t="s">
        <v>51</v>
      </c>
      <c r="D778" s="48" t="s">
        <v>361</v>
      </c>
      <c r="E778" s="48"/>
      <c r="F778" s="34">
        <f t="shared" ref="F778:U779" si="1857">F779</f>
        <v>335</v>
      </c>
      <c r="G778" s="34">
        <f t="shared" si="1857"/>
        <v>335</v>
      </c>
      <c r="H778" s="34">
        <f t="shared" si="1857"/>
        <v>0</v>
      </c>
      <c r="I778" s="34">
        <f t="shared" si="1857"/>
        <v>0</v>
      </c>
      <c r="J778" s="34">
        <f t="shared" si="1857"/>
        <v>335</v>
      </c>
      <c r="K778" s="34"/>
      <c r="L778" s="34">
        <f t="shared" si="1857"/>
        <v>335</v>
      </c>
      <c r="M778" s="34">
        <f t="shared" si="1857"/>
        <v>0</v>
      </c>
      <c r="N778" s="34">
        <f t="shared" si="1857"/>
        <v>0</v>
      </c>
      <c r="O778" s="34">
        <f t="shared" si="1857"/>
        <v>0</v>
      </c>
      <c r="P778" s="34">
        <f t="shared" si="1857"/>
        <v>335</v>
      </c>
      <c r="Q778" s="34">
        <f t="shared" si="1857"/>
        <v>0</v>
      </c>
      <c r="R778" s="34">
        <f t="shared" si="1857"/>
        <v>335</v>
      </c>
      <c r="S778" s="34">
        <f t="shared" si="1857"/>
        <v>0</v>
      </c>
      <c r="T778" s="34">
        <f t="shared" si="1857"/>
        <v>0</v>
      </c>
      <c r="U778" s="34">
        <f t="shared" si="1857"/>
        <v>0</v>
      </c>
      <c r="V778" s="34">
        <f t="shared" ref="S778:AH779" si="1858">V779</f>
        <v>335</v>
      </c>
      <c r="W778" s="34">
        <f t="shared" si="1858"/>
        <v>0</v>
      </c>
      <c r="X778" s="34">
        <f t="shared" si="1858"/>
        <v>335</v>
      </c>
      <c r="Y778" s="34">
        <f t="shared" si="1858"/>
        <v>0</v>
      </c>
      <c r="Z778" s="34">
        <f t="shared" si="1858"/>
        <v>0</v>
      </c>
      <c r="AA778" s="34">
        <f t="shared" si="1858"/>
        <v>0</v>
      </c>
      <c r="AB778" s="34">
        <f t="shared" si="1858"/>
        <v>335</v>
      </c>
      <c r="AC778" s="34">
        <f t="shared" si="1858"/>
        <v>0</v>
      </c>
      <c r="AD778" s="34">
        <f t="shared" si="1858"/>
        <v>335</v>
      </c>
      <c r="AE778" s="34">
        <f t="shared" si="1858"/>
        <v>0</v>
      </c>
      <c r="AF778" s="34">
        <f t="shared" si="1858"/>
        <v>0</v>
      </c>
      <c r="AG778" s="34">
        <f t="shared" si="1858"/>
        <v>0</v>
      </c>
      <c r="AH778" s="34">
        <f t="shared" si="1858"/>
        <v>335</v>
      </c>
      <c r="AI778" s="34">
        <f t="shared" ref="AH778:AV779" si="1859">AI779</f>
        <v>0</v>
      </c>
      <c r="AJ778" s="34">
        <f t="shared" si="1859"/>
        <v>335</v>
      </c>
      <c r="AK778" s="108">
        <f t="shared" si="1859"/>
        <v>0</v>
      </c>
      <c r="AL778" s="108">
        <f t="shared" si="1859"/>
        <v>0</v>
      </c>
      <c r="AM778" s="108">
        <f t="shared" si="1859"/>
        <v>0</v>
      </c>
      <c r="AN778" s="34">
        <f t="shared" si="1859"/>
        <v>335</v>
      </c>
      <c r="AO778" s="34">
        <f t="shared" si="1859"/>
        <v>0</v>
      </c>
      <c r="AP778" s="34">
        <f t="shared" si="1859"/>
        <v>335</v>
      </c>
      <c r="AQ778" s="108">
        <f t="shared" si="1859"/>
        <v>0</v>
      </c>
      <c r="AR778" s="108">
        <f t="shared" si="1859"/>
        <v>0</v>
      </c>
      <c r="AS778" s="108">
        <f t="shared" si="1859"/>
        <v>0</v>
      </c>
      <c r="AT778" s="34">
        <f t="shared" si="1859"/>
        <v>335</v>
      </c>
      <c r="AU778" s="34">
        <f t="shared" si="1859"/>
        <v>0</v>
      </c>
      <c r="AV778" s="34">
        <f t="shared" si="1859"/>
        <v>335</v>
      </c>
    </row>
    <row r="779" spans="1:48" s="7" customFormat="1" ht="17.25" customHeight="1">
      <c r="A779" s="72" t="s">
        <v>101</v>
      </c>
      <c r="B779" s="48" t="s">
        <v>9</v>
      </c>
      <c r="C779" s="48" t="s">
        <v>51</v>
      </c>
      <c r="D779" s="48" t="s">
        <v>361</v>
      </c>
      <c r="E779" s="48" t="s">
        <v>90</v>
      </c>
      <c r="F779" s="34">
        <f t="shared" si="1857"/>
        <v>335</v>
      </c>
      <c r="G779" s="34">
        <f t="shared" si="1857"/>
        <v>335</v>
      </c>
      <c r="H779" s="34">
        <f t="shared" si="1857"/>
        <v>0</v>
      </c>
      <c r="I779" s="34">
        <f t="shared" si="1857"/>
        <v>0</v>
      </c>
      <c r="J779" s="34">
        <f t="shared" si="1857"/>
        <v>335</v>
      </c>
      <c r="K779" s="34"/>
      <c r="L779" s="34">
        <f t="shared" si="1857"/>
        <v>335</v>
      </c>
      <c r="M779" s="34">
        <f t="shared" si="1857"/>
        <v>0</v>
      </c>
      <c r="N779" s="34">
        <f t="shared" si="1857"/>
        <v>0</v>
      </c>
      <c r="O779" s="34">
        <f t="shared" si="1857"/>
        <v>0</v>
      </c>
      <c r="P779" s="34">
        <f t="shared" si="1857"/>
        <v>335</v>
      </c>
      <c r="Q779" s="34">
        <f t="shared" si="1857"/>
        <v>0</v>
      </c>
      <c r="R779" s="34">
        <f t="shared" si="1857"/>
        <v>335</v>
      </c>
      <c r="S779" s="34">
        <f t="shared" si="1858"/>
        <v>0</v>
      </c>
      <c r="T779" s="34">
        <f t="shared" si="1858"/>
        <v>0</v>
      </c>
      <c r="U779" s="34">
        <f t="shared" si="1858"/>
        <v>0</v>
      </c>
      <c r="V779" s="34">
        <f t="shared" si="1858"/>
        <v>335</v>
      </c>
      <c r="W779" s="34">
        <f t="shared" si="1858"/>
        <v>0</v>
      </c>
      <c r="X779" s="34">
        <f t="shared" si="1858"/>
        <v>335</v>
      </c>
      <c r="Y779" s="34">
        <f t="shared" si="1858"/>
        <v>0</v>
      </c>
      <c r="Z779" s="34">
        <f t="shared" si="1858"/>
        <v>0</v>
      </c>
      <c r="AA779" s="34">
        <f t="shared" si="1858"/>
        <v>0</v>
      </c>
      <c r="AB779" s="34">
        <f t="shared" si="1858"/>
        <v>335</v>
      </c>
      <c r="AC779" s="34">
        <f t="shared" si="1858"/>
        <v>0</v>
      </c>
      <c r="AD779" s="34">
        <f t="shared" si="1858"/>
        <v>335</v>
      </c>
      <c r="AE779" s="34">
        <f t="shared" si="1858"/>
        <v>0</v>
      </c>
      <c r="AF779" s="34">
        <f t="shared" si="1858"/>
        <v>0</v>
      </c>
      <c r="AG779" s="34">
        <f t="shared" si="1858"/>
        <v>0</v>
      </c>
      <c r="AH779" s="34">
        <f t="shared" si="1859"/>
        <v>335</v>
      </c>
      <c r="AI779" s="34">
        <f t="shared" si="1859"/>
        <v>0</v>
      </c>
      <c r="AJ779" s="34">
        <f t="shared" si="1859"/>
        <v>335</v>
      </c>
      <c r="AK779" s="108">
        <f t="shared" si="1859"/>
        <v>0</v>
      </c>
      <c r="AL779" s="108">
        <f t="shared" si="1859"/>
        <v>0</v>
      </c>
      <c r="AM779" s="108">
        <f t="shared" si="1859"/>
        <v>0</v>
      </c>
      <c r="AN779" s="34">
        <f t="shared" si="1859"/>
        <v>335</v>
      </c>
      <c r="AO779" s="34">
        <f t="shared" si="1859"/>
        <v>0</v>
      </c>
      <c r="AP779" s="34">
        <f t="shared" si="1859"/>
        <v>335</v>
      </c>
      <c r="AQ779" s="108">
        <f t="shared" si="1859"/>
        <v>0</v>
      </c>
      <c r="AR779" s="108">
        <f t="shared" si="1859"/>
        <v>0</v>
      </c>
      <c r="AS779" s="108">
        <f t="shared" si="1859"/>
        <v>0</v>
      </c>
      <c r="AT779" s="34">
        <f t="shared" si="1859"/>
        <v>335</v>
      </c>
      <c r="AU779" s="34">
        <f t="shared" si="1859"/>
        <v>0</v>
      </c>
      <c r="AV779" s="34">
        <f t="shared" si="1859"/>
        <v>335</v>
      </c>
    </row>
    <row r="780" spans="1:48" s="7" customFormat="1" ht="33.75">
      <c r="A780" s="31" t="s">
        <v>202</v>
      </c>
      <c r="B780" s="48" t="s">
        <v>9</v>
      </c>
      <c r="C780" s="48" t="s">
        <v>51</v>
      </c>
      <c r="D780" s="48" t="s">
        <v>361</v>
      </c>
      <c r="E780" s="48" t="s">
        <v>201</v>
      </c>
      <c r="F780" s="34">
        <v>335</v>
      </c>
      <c r="G780" s="34">
        <v>335</v>
      </c>
      <c r="H780" s="34"/>
      <c r="I780" s="34"/>
      <c r="J780" s="34">
        <f>F780+H780</f>
        <v>335</v>
      </c>
      <c r="K780" s="34"/>
      <c r="L780" s="34">
        <f>G780+I780</f>
        <v>335</v>
      </c>
      <c r="M780" s="87"/>
      <c r="N780" s="87"/>
      <c r="O780" s="87"/>
      <c r="P780" s="34">
        <f t="shared" ref="P780" si="1860">J780+M780</f>
        <v>335</v>
      </c>
      <c r="Q780" s="34">
        <f t="shared" ref="Q780" si="1861">K780+N780</f>
        <v>0</v>
      </c>
      <c r="R780" s="34">
        <f t="shared" ref="R780" si="1862">L780+O780</f>
        <v>335</v>
      </c>
      <c r="S780" s="87"/>
      <c r="T780" s="87"/>
      <c r="U780" s="87"/>
      <c r="V780" s="34">
        <f t="shared" ref="V780" si="1863">P780+S780</f>
        <v>335</v>
      </c>
      <c r="W780" s="34">
        <f t="shared" ref="W780" si="1864">Q780+T780</f>
        <v>0</v>
      </c>
      <c r="X780" s="34">
        <f t="shared" ref="X780" si="1865">R780+U780</f>
        <v>335</v>
      </c>
      <c r="Y780" s="87"/>
      <c r="Z780" s="87"/>
      <c r="AA780" s="87"/>
      <c r="AB780" s="34">
        <f t="shared" ref="AB780" si="1866">V780+Y780</f>
        <v>335</v>
      </c>
      <c r="AC780" s="34">
        <f t="shared" ref="AC780" si="1867">W780+Z780</f>
        <v>0</v>
      </c>
      <c r="AD780" s="34">
        <f t="shared" ref="AD780" si="1868">X780+AA780</f>
        <v>335</v>
      </c>
      <c r="AE780" s="87"/>
      <c r="AF780" s="87"/>
      <c r="AG780" s="87"/>
      <c r="AH780" s="34">
        <f t="shared" ref="AH780" si="1869">AB780+AE780</f>
        <v>335</v>
      </c>
      <c r="AI780" s="34">
        <f t="shared" ref="AI780" si="1870">AC780+AF780</f>
        <v>0</v>
      </c>
      <c r="AJ780" s="34">
        <f t="shared" ref="AJ780" si="1871">AD780+AG780</f>
        <v>335</v>
      </c>
      <c r="AK780" s="129"/>
      <c r="AL780" s="129"/>
      <c r="AM780" s="129"/>
      <c r="AN780" s="34">
        <f t="shared" ref="AN780" si="1872">AH780+AK780</f>
        <v>335</v>
      </c>
      <c r="AO780" s="34">
        <f t="shared" ref="AO780" si="1873">AI780+AL780</f>
        <v>0</v>
      </c>
      <c r="AP780" s="34">
        <f t="shared" ref="AP780" si="1874">AJ780+AM780</f>
        <v>335</v>
      </c>
      <c r="AQ780" s="129"/>
      <c r="AR780" s="129"/>
      <c r="AS780" s="129"/>
      <c r="AT780" s="34">
        <f t="shared" ref="AT780" si="1875">AN780+AQ780</f>
        <v>335</v>
      </c>
      <c r="AU780" s="34">
        <f t="shared" ref="AU780" si="1876">AO780+AR780</f>
        <v>0</v>
      </c>
      <c r="AV780" s="34">
        <f t="shared" ref="AV780" si="1877">AP780+AS780</f>
        <v>335</v>
      </c>
    </row>
    <row r="781" spans="1:48" s="7" customFormat="1" ht="83.25">
      <c r="A781" s="31" t="s">
        <v>235</v>
      </c>
      <c r="B781" s="48" t="s">
        <v>9</v>
      </c>
      <c r="C781" s="48" t="s">
        <v>51</v>
      </c>
      <c r="D781" s="48" t="s">
        <v>427</v>
      </c>
      <c r="E781" s="48"/>
      <c r="F781" s="34">
        <f t="shared" ref="F781:U782" si="1878">F782</f>
        <v>112</v>
      </c>
      <c r="G781" s="34">
        <f t="shared" si="1878"/>
        <v>112</v>
      </c>
      <c r="H781" s="34">
        <f t="shared" si="1878"/>
        <v>0</v>
      </c>
      <c r="I781" s="34">
        <f t="shared" si="1878"/>
        <v>0</v>
      </c>
      <c r="J781" s="34">
        <f t="shared" si="1878"/>
        <v>112</v>
      </c>
      <c r="K781" s="34"/>
      <c r="L781" s="34">
        <f t="shared" si="1878"/>
        <v>112</v>
      </c>
      <c r="M781" s="34">
        <f t="shared" si="1878"/>
        <v>0</v>
      </c>
      <c r="N781" s="34">
        <f t="shared" si="1878"/>
        <v>0</v>
      </c>
      <c r="O781" s="34">
        <f t="shared" si="1878"/>
        <v>0</v>
      </c>
      <c r="P781" s="34">
        <f t="shared" si="1878"/>
        <v>112</v>
      </c>
      <c r="Q781" s="34">
        <f t="shared" si="1878"/>
        <v>0</v>
      </c>
      <c r="R781" s="34">
        <f t="shared" si="1878"/>
        <v>112</v>
      </c>
      <c r="S781" s="34">
        <f t="shared" si="1878"/>
        <v>0</v>
      </c>
      <c r="T781" s="34">
        <f t="shared" si="1878"/>
        <v>0</v>
      </c>
      <c r="U781" s="34">
        <f t="shared" si="1878"/>
        <v>0</v>
      </c>
      <c r="V781" s="34">
        <f t="shared" ref="S781:AH782" si="1879">V782</f>
        <v>112</v>
      </c>
      <c r="W781" s="34">
        <f t="shared" si="1879"/>
        <v>0</v>
      </c>
      <c r="X781" s="34">
        <f t="shared" si="1879"/>
        <v>112</v>
      </c>
      <c r="Y781" s="34">
        <f t="shared" si="1879"/>
        <v>0</v>
      </c>
      <c r="Z781" s="34">
        <f t="shared" si="1879"/>
        <v>0</v>
      </c>
      <c r="AA781" s="34">
        <f t="shared" si="1879"/>
        <v>0</v>
      </c>
      <c r="AB781" s="34">
        <f t="shared" si="1879"/>
        <v>112</v>
      </c>
      <c r="AC781" s="34">
        <f t="shared" si="1879"/>
        <v>0</v>
      </c>
      <c r="AD781" s="34">
        <f t="shared" si="1879"/>
        <v>112</v>
      </c>
      <c r="AE781" s="34">
        <f t="shared" si="1879"/>
        <v>0</v>
      </c>
      <c r="AF781" s="34">
        <f t="shared" si="1879"/>
        <v>0</v>
      </c>
      <c r="AG781" s="34">
        <f t="shared" si="1879"/>
        <v>0</v>
      </c>
      <c r="AH781" s="34">
        <f t="shared" si="1879"/>
        <v>112</v>
      </c>
      <c r="AI781" s="34">
        <f t="shared" ref="AH781:AV782" si="1880">AI782</f>
        <v>0</v>
      </c>
      <c r="AJ781" s="34">
        <f t="shared" si="1880"/>
        <v>112</v>
      </c>
      <c r="AK781" s="108">
        <f t="shared" si="1880"/>
        <v>0</v>
      </c>
      <c r="AL781" s="108">
        <f t="shared" si="1880"/>
        <v>0</v>
      </c>
      <c r="AM781" s="108">
        <f t="shared" si="1880"/>
        <v>0</v>
      </c>
      <c r="AN781" s="34">
        <f t="shared" si="1880"/>
        <v>112</v>
      </c>
      <c r="AO781" s="34">
        <f t="shared" si="1880"/>
        <v>0</v>
      </c>
      <c r="AP781" s="34">
        <f t="shared" si="1880"/>
        <v>112</v>
      </c>
      <c r="AQ781" s="108">
        <f t="shared" si="1880"/>
        <v>0</v>
      </c>
      <c r="AR781" s="108">
        <f t="shared" si="1880"/>
        <v>0</v>
      </c>
      <c r="AS781" s="108">
        <f t="shared" si="1880"/>
        <v>0</v>
      </c>
      <c r="AT781" s="34">
        <f t="shared" si="1880"/>
        <v>112</v>
      </c>
      <c r="AU781" s="34">
        <f t="shared" si="1880"/>
        <v>0</v>
      </c>
      <c r="AV781" s="34">
        <f t="shared" si="1880"/>
        <v>112</v>
      </c>
    </row>
    <row r="782" spans="1:48" s="7" customFormat="1" ht="24.75" customHeight="1">
      <c r="A782" s="72" t="s">
        <v>101</v>
      </c>
      <c r="B782" s="48" t="s">
        <v>9</v>
      </c>
      <c r="C782" s="48" t="s">
        <v>51</v>
      </c>
      <c r="D782" s="48" t="s">
        <v>427</v>
      </c>
      <c r="E782" s="48" t="s">
        <v>90</v>
      </c>
      <c r="F782" s="34">
        <f t="shared" si="1878"/>
        <v>112</v>
      </c>
      <c r="G782" s="34">
        <f t="shared" si="1878"/>
        <v>112</v>
      </c>
      <c r="H782" s="34">
        <f t="shared" si="1878"/>
        <v>0</v>
      </c>
      <c r="I782" s="34">
        <f t="shared" si="1878"/>
        <v>0</v>
      </c>
      <c r="J782" s="34">
        <f t="shared" si="1878"/>
        <v>112</v>
      </c>
      <c r="K782" s="34"/>
      <c r="L782" s="34">
        <f t="shared" si="1878"/>
        <v>112</v>
      </c>
      <c r="M782" s="34">
        <f t="shared" si="1878"/>
        <v>0</v>
      </c>
      <c r="N782" s="34">
        <f t="shared" si="1878"/>
        <v>0</v>
      </c>
      <c r="O782" s="34">
        <f t="shared" si="1878"/>
        <v>0</v>
      </c>
      <c r="P782" s="34">
        <f t="shared" si="1878"/>
        <v>112</v>
      </c>
      <c r="Q782" s="34">
        <f t="shared" si="1878"/>
        <v>0</v>
      </c>
      <c r="R782" s="34">
        <f t="shared" si="1878"/>
        <v>112</v>
      </c>
      <c r="S782" s="34">
        <f t="shared" si="1879"/>
        <v>0</v>
      </c>
      <c r="T782" s="34">
        <f t="shared" si="1879"/>
        <v>0</v>
      </c>
      <c r="U782" s="34">
        <f t="shared" si="1879"/>
        <v>0</v>
      </c>
      <c r="V782" s="34">
        <f t="shared" si="1879"/>
        <v>112</v>
      </c>
      <c r="W782" s="34">
        <f t="shared" si="1879"/>
        <v>0</v>
      </c>
      <c r="X782" s="34">
        <f t="shared" si="1879"/>
        <v>112</v>
      </c>
      <c r="Y782" s="34">
        <f t="shared" si="1879"/>
        <v>0</v>
      </c>
      <c r="Z782" s="34">
        <f t="shared" si="1879"/>
        <v>0</v>
      </c>
      <c r="AA782" s="34">
        <f t="shared" si="1879"/>
        <v>0</v>
      </c>
      <c r="AB782" s="34">
        <f t="shared" si="1879"/>
        <v>112</v>
      </c>
      <c r="AC782" s="34">
        <f t="shared" si="1879"/>
        <v>0</v>
      </c>
      <c r="AD782" s="34">
        <f t="shared" si="1879"/>
        <v>112</v>
      </c>
      <c r="AE782" s="34">
        <f t="shared" si="1879"/>
        <v>0</v>
      </c>
      <c r="AF782" s="34">
        <f t="shared" si="1879"/>
        <v>0</v>
      </c>
      <c r="AG782" s="34">
        <f t="shared" si="1879"/>
        <v>0</v>
      </c>
      <c r="AH782" s="34">
        <f t="shared" si="1880"/>
        <v>112</v>
      </c>
      <c r="AI782" s="34">
        <f t="shared" si="1880"/>
        <v>0</v>
      </c>
      <c r="AJ782" s="34">
        <f t="shared" si="1880"/>
        <v>112</v>
      </c>
      <c r="AK782" s="108">
        <f t="shared" si="1880"/>
        <v>0</v>
      </c>
      <c r="AL782" s="108">
        <f t="shared" si="1880"/>
        <v>0</v>
      </c>
      <c r="AM782" s="108">
        <f t="shared" si="1880"/>
        <v>0</v>
      </c>
      <c r="AN782" s="34">
        <f t="shared" si="1880"/>
        <v>112</v>
      </c>
      <c r="AO782" s="34">
        <f t="shared" si="1880"/>
        <v>0</v>
      </c>
      <c r="AP782" s="34">
        <f t="shared" si="1880"/>
        <v>112</v>
      </c>
      <c r="AQ782" s="108">
        <f t="shared" si="1880"/>
        <v>0</v>
      </c>
      <c r="AR782" s="108">
        <f t="shared" si="1880"/>
        <v>0</v>
      </c>
      <c r="AS782" s="108">
        <f t="shared" si="1880"/>
        <v>0</v>
      </c>
      <c r="AT782" s="34">
        <f t="shared" si="1880"/>
        <v>112</v>
      </c>
      <c r="AU782" s="34">
        <f t="shared" si="1880"/>
        <v>0</v>
      </c>
      <c r="AV782" s="34">
        <f t="shared" si="1880"/>
        <v>112</v>
      </c>
    </row>
    <row r="783" spans="1:48" s="7" customFormat="1" ht="33.75">
      <c r="A783" s="31" t="s">
        <v>202</v>
      </c>
      <c r="B783" s="48" t="s">
        <v>9</v>
      </c>
      <c r="C783" s="48" t="s">
        <v>51</v>
      </c>
      <c r="D783" s="48" t="s">
        <v>427</v>
      </c>
      <c r="E783" s="48" t="s">
        <v>201</v>
      </c>
      <c r="F783" s="34">
        <v>112</v>
      </c>
      <c r="G783" s="34">
        <v>112</v>
      </c>
      <c r="H783" s="34"/>
      <c r="I783" s="34"/>
      <c r="J783" s="34">
        <f>F783+H783</f>
        <v>112</v>
      </c>
      <c r="K783" s="34"/>
      <c r="L783" s="34">
        <f>G783+I783</f>
        <v>112</v>
      </c>
      <c r="M783" s="87"/>
      <c r="N783" s="87"/>
      <c r="O783" s="87"/>
      <c r="P783" s="34">
        <f t="shared" ref="P783" si="1881">J783+M783</f>
        <v>112</v>
      </c>
      <c r="Q783" s="34">
        <f t="shared" ref="Q783" si="1882">K783+N783</f>
        <v>0</v>
      </c>
      <c r="R783" s="34">
        <f t="shared" ref="R783" si="1883">L783+O783</f>
        <v>112</v>
      </c>
      <c r="S783" s="87"/>
      <c r="T783" s="87"/>
      <c r="U783" s="87"/>
      <c r="V783" s="34">
        <f t="shared" ref="V783" si="1884">P783+S783</f>
        <v>112</v>
      </c>
      <c r="W783" s="34">
        <f t="shared" ref="W783" si="1885">Q783+T783</f>
        <v>0</v>
      </c>
      <c r="X783" s="34">
        <f t="shared" ref="X783" si="1886">R783+U783</f>
        <v>112</v>
      </c>
      <c r="Y783" s="87"/>
      <c r="Z783" s="87"/>
      <c r="AA783" s="87"/>
      <c r="AB783" s="34">
        <f t="shared" ref="AB783" si="1887">V783+Y783</f>
        <v>112</v>
      </c>
      <c r="AC783" s="34">
        <f t="shared" ref="AC783" si="1888">W783+Z783</f>
        <v>0</v>
      </c>
      <c r="AD783" s="34">
        <f t="shared" ref="AD783" si="1889">X783+AA783</f>
        <v>112</v>
      </c>
      <c r="AE783" s="87"/>
      <c r="AF783" s="87"/>
      <c r="AG783" s="87"/>
      <c r="AH783" s="34">
        <f t="shared" ref="AH783" si="1890">AB783+AE783</f>
        <v>112</v>
      </c>
      <c r="AI783" s="34">
        <f t="shared" ref="AI783" si="1891">AC783+AF783</f>
        <v>0</v>
      </c>
      <c r="AJ783" s="34">
        <f t="shared" ref="AJ783" si="1892">AD783+AG783</f>
        <v>112</v>
      </c>
      <c r="AK783" s="129"/>
      <c r="AL783" s="129"/>
      <c r="AM783" s="129"/>
      <c r="AN783" s="34">
        <f t="shared" ref="AN783" si="1893">AH783+AK783</f>
        <v>112</v>
      </c>
      <c r="AO783" s="34">
        <f t="shared" ref="AO783" si="1894">AI783+AL783</f>
        <v>0</v>
      </c>
      <c r="AP783" s="34">
        <f t="shared" ref="AP783" si="1895">AJ783+AM783</f>
        <v>112</v>
      </c>
      <c r="AQ783" s="129"/>
      <c r="AR783" s="129"/>
      <c r="AS783" s="129"/>
      <c r="AT783" s="34">
        <f t="shared" ref="AT783" si="1896">AN783+AQ783</f>
        <v>112</v>
      </c>
      <c r="AU783" s="34">
        <f t="shared" ref="AU783" si="1897">AO783+AR783</f>
        <v>0</v>
      </c>
      <c r="AV783" s="34">
        <f t="shared" ref="AV783" si="1898">AP783+AS783</f>
        <v>112</v>
      </c>
    </row>
    <row r="784" spans="1:48" s="7" customFormat="1" ht="41.25" customHeight="1">
      <c r="A784" s="73" t="s">
        <v>150</v>
      </c>
      <c r="B784" s="48" t="s">
        <v>9</v>
      </c>
      <c r="C784" s="48" t="s">
        <v>51</v>
      </c>
      <c r="D784" s="48" t="s">
        <v>362</v>
      </c>
      <c r="E784" s="48"/>
      <c r="F784" s="34">
        <f t="shared" ref="F784:U785" si="1899">F785</f>
        <v>1702</v>
      </c>
      <c r="G784" s="34">
        <f t="shared" si="1899"/>
        <v>1702</v>
      </c>
      <c r="H784" s="34">
        <f t="shared" si="1899"/>
        <v>0</v>
      </c>
      <c r="I784" s="34">
        <f t="shared" si="1899"/>
        <v>0</v>
      </c>
      <c r="J784" s="34">
        <f t="shared" si="1899"/>
        <v>1702</v>
      </c>
      <c r="K784" s="34"/>
      <c r="L784" s="34">
        <f t="shared" si="1899"/>
        <v>1702</v>
      </c>
      <c r="M784" s="34">
        <f t="shared" si="1899"/>
        <v>0</v>
      </c>
      <c r="N784" s="34">
        <f t="shared" si="1899"/>
        <v>0</v>
      </c>
      <c r="O784" s="34">
        <f t="shared" si="1899"/>
        <v>0</v>
      </c>
      <c r="P784" s="34">
        <f t="shared" si="1899"/>
        <v>1702</v>
      </c>
      <c r="Q784" s="34">
        <f t="shared" si="1899"/>
        <v>0</v>
      </c>
      <c r="R784" s="34">
        <f t="shared" si="1899"/>
        <v>1702</v>
      </c>
      <c r="S784" s="34">
        <f t="shared" si="1899"/>
        <v>0</v>
      </c>
      <c r="T784" s="34">
        <f t="shared" si="1899"/>
        <v>0</v>
      </c>
      <c r="U784" s="34">
        <f t="shared" si="1899"/>
        <v>0</v>
      </c>
      <c r="V784" s="34">
        <f t="shared" ref="S784:AH785" si="1900">V785</f>
        <v>1702</v>
      </c>
      <c r="W784" s="34">
        <f t="shared" si="1900"/>
        <v>0</v>
      </c>
      <c r="X784" s="34">
        <f t="shared" si="1900"/>
        <v>1702</v>
      </c>
      <c r="Y784" s="34">
        <f t="shared" si="1900"/>
        <v>0</v>
      </c>
      <c r="Z784" s="34">
        <f t="shared" si="1900"/>
        <v>0</v>
      </c>
      <c r="AA784" s="34">
        <f t="shared" si="1900"/>
        <v>0</v>
      </c>
      <c r="AB784" s="34">
        <f t="shared" si="1900"/>
        <v>1702</v>
      </c>
      <c r="AC784" s="34">
        <f t="shared" si="1900"/>
        <v>0</v>
      </c>
      <c r="AD784" s="34">
        <f t="shared" si="1900"/>
        <v>1702</v>
      </c>
      <c r="AE784" s="34">
        <f t="shared" si="1900"/>
        <v>0</v>
      </c>
      <c r="AF784" s="34">
        <f t="shared" si="1900"/>
        <v>0</v>
      </c>
      <c r="AG784" s="34">
        <f t="shared" si="1900"/>
        <v>0</v>
      </c>
      <c r="AH784" s="34">
        <f t="shared" si="1900"/>
        <v>1702</v>
      </c>
      <c r="AI784" s="34">
        <f t="shared" ref="AH784:AV785" si="1901">AI785</f>
        <v>0</v>
      </c>
      <c r="AJ784" s="34">
        <f t="shared" si="1901"/>
        <v>1702</v>
      </c>
      <c r="AK784" s="108">
        <f t="shared" si="1901"/>
        <v>0</v>
      </c>
      <c r="AL784" s="108">
        <f t="shared" si="1901"/>
        <v>0</v>
      </c>
      <c r="AM784" s="108">
        <f t="shared" si="1901"/>
        <v>0</v>
      </c>
      <c r="AN784" s="34">
        <f t="shared" si="1901"/>
        <v>1702</v>
      </c>
      <c r="AO784" s="34">
        <f t="shared" si="1901"/>
        <v>0</v>
      </c>
      <c r="AP784" s="34">
        <f t="shared" si="1901"/>
        <v>1702</v>
      </c>
      <c r="AQ784" s="108">
        <f t="shared" si="1901"/>
        <v>0</v>
      </c>
      <c r="AR784" s="108">
        <f t="shared" si="1901"/>
        <v>0</v>
      </c>
      <c r="AS784" s="108">
        <f t="shared" si="1901"/>
        <v>0</v>
      </c>
      <c r="AT784" s="34">
        <f t="shared" si="1901"/>
        <v>1702</v>
      </c>
      <c r="AU784" s="34">
        <f t="shared" si="1901"/>
        <v>0</v>
      </c>
      <c r="AV784" s="34">
        <f t="shared" si="1901"/>
        <v>1702</v>
      </c>
    </row>
    <row r="785" spans="1:48" s="7" customFormat="1" ht="22.5" customHeight="1">
      <c r="A785" s="72" t="s">
        <v>101</v>
      </c>
      <c r="B785" s="48" t="s">
        <v>9</v>
      </c>
      <c r="C785" s="48" t="s">
        <v>51</v>
      </c>
      <c r="D785" s="48" t="s">
        <v>362</v>
      </c>
      <c r="E785" s="48" t="s">
        <v>90</v>
      </c>
      <c r="F785" s="34">
        <f t="shared" si="1899"/>
        <v>1702</v>
      </c>
      <c r="G785" s="34">
        <f t="shared" si="1899"/>
        <v>1702</v>
      </c>
      <c r="H785" s="34">
        <f t="shared" si="1899"/>
        <v>0</v>
      </c>
      <c r="I785" s="34">
        <f t="shared" si="1899"/>
        <v>0</v>
      </c>
      <c r="J785" s="34">
        <f t="shared" si="1899"/>
        <v>1702</v>
      </c>
      <c r="K785" s="34"/>
      <c r="L785" s="34">
        <f t="shared" si="1899"/>
        <v>1702</v>
      </c>
      <c r="M785" s="34">
        <f t="shared" si="1899"/>
        <v>0</v>
      </c>
      <c r="N785" s="34">
        <f t="shared" si="1899"/>
        <v>0</v>
      </c>
      <c r="O785" s="34">
        <f t="shared" si="1899"/>
        <v>0</v>
      </c>
      <c r="P785" s="34">
        <f t="shared" si="1899"/>
        <v>1702</v>
      </c>
      <c r="Q785" s="34">
        <f t="shared" si="1899"/>
        <v>0</v>
      </c>
      <c r="R785" s="34">
        <f t="shared" si="1899"/>
        <v>1702</v>
      </c>
      <c r="S785" s="34">
        <f t="shared" si="1900"/>
        <v>0</v>
      </c>
      <c r="T785" s="34">
        <f t="shared" si="1900"/>
        <v>0</v>
      </c>
      <c r="U785" s="34">
        <f t="shared" si="1900"/>
        <v>0</v>
      </c>
      <c r="V785" s="34">
        <f t="shared" si="1900"/>
        <v>1702</v>
      </c>
      <c r="W785" s="34">
        <f t="shared" si="1900"/>
        <v>0</v>
      </c>
      <c r="X785" s="34">
        <f t="shared" si="1900"/>
        <v>1702</v>
      </c>
      <c r="Y785" s="34">
        <f t="shared" si="1900"/>
        <v>0</v>
      </c>
      <c r="Z785" s="34">
        <f t="shared" si="1900"/>
        <v>0</v>
      </c>
      <c r="AA785" s="34">
        <f t="shared" si="1900"/>
        <v>0</v>
      </c>
      <c r="AB785" s="34">
        <f t="shared" si="1900"/>
        <v>1702</v>
      </c>
      <c r="AC785" s="34">
        <f t="shared" si="1900"/>
        <v>0</v>
      </c>
      <c r="AD785" s="34">
        <f t="shared" si="1900"/>
        <v>1702</v>
      </c>
      <c r="AE785" s="34">
        <f t="shared" si="1900"/>
        <v>0</v>
      </c>
      <c r="AF785" s="34">
        <f t="shared" si="1900"/>
        <v>0</v>
      </c>
      <c r="AG785" s="34">
        <f t="shared" si="1900"/>
        <v>0</v>
      </c>
      <c r="AH785" s="34">
        <f t="shared" si="1901"/>
        <v>1702</v>
      </c>
      <c r="AI785" s="34">
        <f t="shared" si="1901"/>
        <v>0</v>
      </c>
      <c r="AJ785" s="34">
        <f t="shared" si="1901"/>
        <v>1702</v>
      </c>
      <c r="AK785" s="108">
        <f t="shared" si="1901"/>
        <v>0</v>
      </c>
      <c r="AL785" s="108">
        <f t="shared" si="1901"/>
        <v>0</v>
      </c>
      <c r="AM785" s="108">
        <f t="shared" si="1901"/>
        <v>0</v>
      </c>
      <c r="AN785" s="34">
        <f t="shared" si="1901"/>
        <v>1702</v>
      </c>
      <c r="AO785" s="34">
        <f t="shared" si="1901"/>
        <v>0</v>
      </c>
      <c r="AP785" s="34">
        <f t="shared" si="1901"/>
        <v>1702</v>
      </c>
      <c r="AQ785" s="108">
        <f t="shared" si="1901"/>
        <v>0</v>
      </c>
      <c r="AR785" s="108">
        <f t="shared" si="1901"/>
        <v>0</v>
      </c>
      <c r="AS785" s="108">
        <f t="shared" si="1901"/>
        <v>0</v>
      </c>
      <c r="AT785" s="34">
        <f t="shared" si="1901"/>
        <v>1702</v>
      </c>
      <c r="AU785" s="34">
        <f t="shared" si="1901"/>
        <v>0</v>
      </c>
      <c r="AV785" s="34">
        <f t="shared" si="1901"/>
        <v>1702</v>
      </c>
    </row>
    <row r="786" spans="1:48" s="7" customFormat="1" ht="33.75">
      <c r="A786" s="31" t="s">
        <v>202</v>
      </c>
      <c r="B786" s="48" t="s">
        <v>9</v>
      </c>
      <c r="C786" s="48" t="s">
        <v>51</v>
      </c>
      <c r="D786" s="48" t="s">
        <v>362</v>
      </c>
      <c r="E786" s="48" t="s">
        <v>201</v>
      </c>
      <c r="F786" s="34">
        <v>1702</v>
      </c>
      <c r="G786" s="34">
        <v>1702</v>
      </c>
      <c r="H786" s="34"/>
      <c r="I786" s="34"/>
      <c r="J786" s="34">
        <f>F786+H786</f>
        <v>1702</v>
      </c>
      <c r="K786" s="34"/>
      <c r="L786" s="34">
        <f>G786+I786</f>
        <v>1702</v>
      </c>
      <c r="M786" s="87"/>
      <c r="N786" s="87"/>
      <c r="O786" s="87"/>
      <c r="P786" s="34">
        <f t="shared" ref="P786" si="1902">J786+M786</f>
        <v>1702</v>
      </c>
      <c r="Q786" s="34">
        <f t="shared" ref="Q786" si="1903">K786+N786</f>
        <v>0</v>
      </c>
      <c r="R786" s="34">
        <f t="shared" ref="R786" si="1904">L786+O786</f>
        <v>1702</v>
      </c>
      <c r="S786" s="87"/>
      <c r="T786" s="87"/>
      <c r="U786" s="87"/>
      <c r="V786" s="34">
        <f t="shared" ref="V786" si="1905">P786+S786</f>
        <v>1702</v>
      </c>
      <c r="W786" s="34">
        <f t="shared" ref="W786" si="1906">Q786+T786</f>
        <v>0</v>
      </c>
      <c r="X786" s="34">
        <f t="shared" ref="X786" si="1907">R786+U786</f>
        <v>1702</v>
      </c>
      <c r="Y786" s="87"/>
      <c r="Z786" s="87"/>
      <c r="AA786" s="87"/>
      <c r="AB786" s="34">
        <f t="shared" ref="AB786" si="1908">V786+Y786</f>
        <v>1702</v>
      </c>
      <c r="AC786" s="34">
        <f t="shared" ref="AC786" si="1909">W786+Z786</f>
        <v>0</v>
      </c>
      <c r="AD786" s="34">
        <f t="shared" ref="AD786" si="1910">X786+AA786</f>
        <v>1702</v>
      </c>
      <c r="AE786" s="87"/>
      <c r="AF786" s="87"/>
      <c r="AG786" s="87"/>
      <c r="AH786" s="34">
        <f t="shared" ref="AH786" si="1911">AB786+AE786</f>
        <v>1702</v>
      </c>
      <c r="AI786" s="34">
        <f t="shared" ref="AI786" si="1912">AC786+AF786</f>
        <v>0</v>
      </c>
      <c r="AJ786" s="34">
        <f t="shared" ref="AJ786" si="1913">AD786+AG786</f>
        <v>1702</v>
      </c>
      <c r="AK786" s="129"/>
      <c r="AL786" s="129"/>
      <c r="AM786" s="129"/>
      <c r="AN786" s="34">
        <f t="shared" ref="AN786" si="1914">AH786+AK786</f>
        <v>1702</v>
      </c>
      <c r="AO786" s="34">
        <f t="shared" ref="AO786" si="1915">AI786+AL786</f>
        <v>0</v>
      </c>
      <c r="AP786" s="34">
        <f t="shared" ref="AP786" si="1916">AJ786+AM786</f>
        <v>1702</v>
      </c>
      <c r="AQ786" s="129"/>
      <c r="AR786" s="129"/>
      <c r="AS786" s="129"/>
      <c r="AT786" s="34">
        <f t="shared" ref="AT786" si="1917">AN786+AQ786</f>
        <v>1702</v>
      </c>
      <c r="AU786" s="34">
        <f t="shared" ref="AU786" si="1918">AO786+AR786</f>
        <v>0</v>
      </c>
      <c r="AV786" s="34">
        <f t="shared" ref="AV786" si="1919">AP786+AS786</f>
        <v>1702</v>
      </c>
    </row>
    <row r="787" spans="1:48" s="7" customFormat="1" ht="51.75" customHeight="1">
      <c r="A787" s="72" t="s">
        <v>157</v>
      </c>
      <c r="B787" s="48" t="s">
        <v>9</v>
      </c>
      <c r="C787" s="48" t="s">
        <v>51</v>
      </c>
      <c r="D787" s="48" t="s">
        <v>363</v>
      </c>
      <c r="E787" s="48"/>
      <c r="F787" s="34">
        <f t="shared" ref="F787:U788" si="1920">F788</f>
        <v>84</v>
      </c>
      <c r="G787" s="34">
        <f t="shared" si="1920"/>
        <v>84</v>
      </c>
      <c r="H787" s="34">
        <f t="shared" si="1920"/>
        <v>0</v>
      </c>
      <c r="I787" s="34">
        <f t="shared" si="1920"/>
        <v>0</v>
      </c>
      <c r="J787" s="34">
        <f t="shared" si="1920"/>
        <v>84</v>
      </c>
      <c r="K787" s="34"/>
      <c r="L787" s="34">
        <f t="shared" si="1920"/>
        <v>84</v>
      </c>
      <c r="M787" s="34">
        <f t="shared" si="1920"/>
        <v>0</v>
      </c>
      <c r="N787" s="34">
        <f t="shared" si="1920"/>
        <v>0</v>
      </c>
      <c r="O787" s="34">
        <f t="shared" si="1920"/>
        <v>0</v>
      </c>
      <c r="P787" s="34">
        <f t="shared" si="1920"/>
        <v>84</v>
      </c>
      <c r="Q787" s="34">
        <f t="shared" si="1920"/>
        <v>0</v>
      </c>
      <c r="R787" s="34">
        <f t="shared" si="1920"/>
        <v>84</v>
      </c>
      <c r="S787" s="34">
        <f t="shared" si="1920"/>
        <v>0</v>
      </c>
      <c r="T787" s="34">
        <f t="shared" si="1920"/>
        <v>0</v>
      </c>
      <c r="U787" s="34">
        <f t="shared" si="1920"/>
        <v>0</v>
      </c>
      <c r="V787" s="34">
        <f t="shared" ref="S787:AH788" si="1921">V788</f>
        <v>84</v>
      </c>
      <c r="W787" s="34">
        <f t="shared" si="1921"/>
        <v>0</v>
      </c>
      <c r="X787" s="34">
        <f t="shared" si="1921"/>
        <v>84</v>
      </c>
      <c r="Y787" s="34">
        <f t="shared" si="1921"/>
        <v>0</v>
      </c>
      <c r="Z787" s="34">
        <f t="shared" si="1921"/>
        <v>0</v>
      </c>
      <c r="AA787" s="34">
        <f t="shared" si="1921"/>
        <v>0</v>
      </c>
      <c r="AB787" s="34">
        <f t="shared" si="1921"/>
        <v>84</v>
      </c>
      <c r="AC787" s="34">
        <f t="shared" si="1921"/>
        <v>0</v>
      </c>
      <c r="AD787" s="34">
        <f t="shared" si="1921"/>
        <v>84</v>
      </c>
      <c r="AE787" s="34">
        <f t="shared" si="1921"/>
        <v>0</v>
      </c>
      <c r="AF787" s="34">
        <f t="shared" si="1921"/>
        <v>0</v>
      </c>
      <c r="AG787" s="34">
        <f t="shared" si="1921"/>
        <v>0</v>
      </c>
      <c r="AH787" s="34">
        <f t="shared" si="1921"/>
        <v>84</v>
      </c>
      <c r="AI787" s="34">
        <f t="shared" ref="AH787:AV788" si="1922">AI788</f>
        <v>0</v>
      </c>
      <c r="AJ787" s="34">
        <f t="shared" si="1922"/>
        <v>84</v>
      </c>
      <c r="AK787" s="108">
        <f t="shared" si="1922"/>
        <v>0</v>
      </c>
      <c r="AL787" s="108">
        <f t="shared" si="1922"/>
        <v>0</v>
      </c>
      <c r="AM787" s="108">
        <f t="shared" si="1922"/>
        <v>0</v>
      </c>
      <c r="AN787" s="34">
        <f t="shared" si="1922"/>
        <v>84</v>
      </c>
      <c r="AO787" s="34">
        <f t="shared" si="1922"/>
        <v>0</v>
      </c>
      <c r="AP787" s="34">
        <f t="shared" si="1922"/>
        <v>84</v>
      </c>
      <c r="AQ787" s="108">
        <f t="shared" si="1922"/>
        <v>0</v>
      </c>
      <c r="AR787" s="108">
        <f t="shared" si="1922"/>
        <v>0</v>
      </c>
      <c r="AS787" s="108">
        <f t="shared" si="1922"/>
        <v>0</v>
      </c>
      <c r="AT787" s="34">
        <f t="shared" si="1922"/>
        <v>84</v>
      </c>
      <c r="AU787" s="34">
        <f t="shared" si="1922"/>
        <v>0</v>
      </c>
      <c r="AV787" s="34">
        <f t="shared" si="1922"/>
        <v>84</v>
      </c>
    </row>
    <row r="788" spans="1:48" s="7" customFormat="1" ht="18" customHeight="1">
      <c r="A788" s="72" t="s">
        <v>101</v>
      </c>
      <c r="B788" s="48" t="s">
        <v>9</v>
      </c>
      <c r="C788" s="48" t="s">
        <v>51</v>
      </c>
      <c r="D788" s="48" t="s">
        <v>363</v>
      </c>
      <c r="E788" s="48" t="s">
        <v>90</v>
      </c>
      <c r="F788" s="34">
        <f t="shared" si="1920"/>
        <v>84</v>
      </c>
      <c r="G788" s="34">
        <f t="shared" si="1920"/>
        <v>84</v>
      </c>
      <c r="H788" s="34">
        <f t="shared" si="1920"/>
        <v>0</v>
      </c>
      <c r="I788" s="34">
        <f t="shared" si="1920"/>
        <v>0</v>
      </c>
      <c r="J788" s="34">
        <f t="shared" si="1920"/>
        <v>84</v>
      </c>
      <c r="K788" s="34"/>
      <c r="L788" s="34">
        <f t="shared" si="1920"/>
        <v>84</v>
      </c>
      <c r="M788" s="34">
        <f t="shared" si="1920"/>
        <v>0</v>
      </c>
      <c r="N788" s="34">
        <f t="shared" si="1920"/>
        <v>0</v>
      </c>
      <c r="O788" s="34">
        <f t="shared" si="1920"/>
        <v>0</v>
      </c>
      <c r="P788" s="34">
        <f t="shared" si="1920"/>
        <v>84</v>
      </c>
      <c r="Q788" s="34">
        <f t="shared" si="1920"/>
        <v>0</v>
      </c>
      <c r="R788" s="34">
        <f t="shared" si="1920"/>
        <v>84</v>
      </c>
      <c r="S788" s="34">
        <f t="shared" si="1921"/>
        <v>0</v>
      </c>
      <c r="T788" s="34">
        <f t="shared" si="1921"/>
        <v>0</v>
      </c>
      <c r="U788" s="34">
        <f t="shared" si="1921"/>
        <v>0</v>
      </c>
      <c r="V788" s="34">
        <f t="shared" si="1921"/>
        <v>84</v>
      </c>
      <c r="W788" s="34">
        <f t="shared" si="1921"/>
        <v>0</v>
      </c>
      <c r="X788" s="34">
        <f t="shared" si="1921"/>
        <v>84</v>
      </c>
      <c r="Y788" s="34">
        <f t="shared" si="1921"/>
        <v>0</v>
      </c>
      <c r="Z788" s="34">
        <f t="shared" si="1921"/>
        <v>0</v>
      </c>
      <c r="AA788" s="34">
        <f t="shared" si="1921"/>
        <v>0</v>
      </c>
      <c r="AB788" s="34">
        <f t="shared" si="1921"/>
        <v>84</v>
      </c>
      <c r="AC788" s="34">
        <f t="shared" si="1921"/>
        <v>0</v>
      </c>
      <c r="AD788" s="34">
        <f t="shared" si="1921"/>
        <v>84</v>
      </c>
      <c r="AE788" s="34">
        <f t="shared" si="1921"/>
        <v>0</v>
      </c>
      <c r="AF788" s="34">
        <f t="shared" si="1921"/>
        <v>0</v>
      </c>
      <c r="AG788" s="34">
        <f t="shared" si="1921"/>
        <v>0</v>
      </c>
      <c r="AH788" s="34">
        <f t="shared" si="1922"/>
        <v>84</v>
      </c>
      <c r="AI788" s="34">
        <f t="shared" si="1922"/>
        <v>0</v>
      </c>
      <c r="AJ788" s="34">
        <f t="shared" si="1922"/>
        <v>84</v>
      </c>
      <c r="AK788" s="108">
        <f t="shared" si="1922"/>
        <v>0</v>
      </c>
      <c r="AL788" s="108">
        <f t="shared" si="1922"/>
        <v>0</v>
      </c>
      <c r="AM788" s="108">
        <f t="shared" si="1922"/>
        <v>0</v>
      </c>
      <c r="AN788" s="34">
        <f t="shared" si="1922"/>
        <v>84</v>
      </c>
      <c r="AO788" s="34">
        <f t="shared" si="1922"/>
        <v>0</v>
      </c>
      <c r="AP788" s="34">
        <f t="shared" si="1922"/>
        <v>84</v>
      </c>
      <c r="AQ788" s="108">
        <f t="shared" si="1922"/>
        <v>0</v>
      </c>
      <c r="AR788" s="108">
        <f t="shared" si="1922"/>
        <v>0</v>
      </c>
      <c r="AS788" s="108">
        <f t="shared" si="1922"/>
        <v>0</v>
      </c>
      <c r="AT788" s="34">
        <f t="shared" si="1922"/>
        <v>84</v>
      </c>
      <c r="AU788" s="34">
        <f t="shared" si="1922"/>
        <v>0</v>
      </c>
      <c r="AV788" s="34">
        <f t="shared" si="1922"/>
        <v>84</v>
      </c>
    </row>
    <row r="789" spans="1:48" s="7" customFormat="1" ht="33.75">
      <c r="A789" s="31" t="s">
        <v>202</v>
      </c>
      <c r="B789" s="48" t="s">
        <v>9</v>
      </c>
      <c r="C789" s="48" t="s">
        <v>51</v>
      </c>
      <c r="D789" s="48" t="s">
        <v>363</v>
      </c>
      <c r="E789" s="48" t="s">
        <v>201</v>
      </c>
      <c r="F789" s="34">
        <v>84</v>
      </c>
      <c r="G789" s="34">
        <v>84</v>
      </c>
      <c r="H789" s="34"/>
      <c r="I789" s="34"/>
      <c r="J789" s="34">
        <f>F789+H789</f>
        <v>84</v>
      </c>
      <c r="K789" s="34"/>
      <c r="L789" s="34">
        <f>G789+I789</f>
        <v>84</v>
      </c>
      <c r="M789" s="87"/>
      <c r="N789" s="87"/>
      <c r="O789" s="87"/>
      <c r="P789" s="34">
        <f t="shared" ref="P789" si="1923">J789+M789</f>
        <v>84</v>
      </c>
      <c r="Q789" s="34">
        <f t="shared" ref="Q789" si="1924">K789+N789</f>
        <v>0</v>
      </c>
      <c r="R789" s="34">
        <f t="shared" ref="R789" si="1925">L789+O789</f>
        <v>84</v>
      </c>
      <c r="S789" s="87"/>
      <c r="T789" s="87"/>
      <c r="U789" s="87"/>
      <c r="V789" s="34">
        <f t="shared" ref="V789" si="1926">P789+S789</f>
        <v>84</v>
      </c>
      <c r="W789" s="34">
        <f t="shared" ref="W789" si="1927">Q789+T789</f>
        <v>0</v>
      </c>
      <c r="X789" s="34">
        <f t="shared" ref="X789" si="1928">R789+U789</f>
        <v>84</v>
      </c>
      <c r="Y789" s="87"/>
      <c r="Z789" s="87"/>
      <c r="AA789" s="87"/>
      <c r="AB789" s="34">
        <f t="shared" ref="AB789" si="1929">V789+Y789</f>
        <v>84</v>
      </c>
      <c r="AC789" s="34">
        <f t="shared" ref="AC789" si="1930">W789+Z789</f>
        <v>0</v>
      </c>
      <c r="AD789" s="34">
        <f t="shared" ref="AD789" si="1931">X789+AA789</f>
        <v>84</v>
      </c>
      <c r="AE789" s="87"/>
      <c r="AF789" s="87"/>
      <c r="AG789" s="87"/>
      <c r="AH789" s="34">
        <f t="shared" ref="AH789" si="1932">AB789+AE789</f>
        <v>84</v>
      </c>
      <c r="AI789" s="34">
        <f t="shared" ref="AI789" si="1933">AC789+AF789</f>
        <v>0</v>
      </c>
      <c r="AJ789" s="34">
        <f t="shared" ref="AJ789" si="1934">AD789+AG789</f>
        <v>84</v>
      </c>
      <c r="AK789" s="129"/>
      <c r="AL789" s="129"/>
      <c r="AM789" s="129"/>
      <c r="AN789" s="34">
        <f t="shared" ref="AN789" si="1935">AH789+AK789</f>
        <v>84</v>
      </c>
      <c r="AO789" s="34">
        <f t="shared" ref="AO789" si="1936">AI789+AL789</f>
        <v>0</v>
      </c>
      <c r="AP789" s="34">
        <f t="shared" ref="AP789" si="1937">AJ789+AM789</f>
        <v>84</v>
      </c>
      <c r="AQ789" s="129"/>
      <c r="AR789" s="129"/>
      <c r="AS789" s="129"/>
      <c r="AT789" s="34">
        <f t="shared" ref="AT789" si="1938">AN789+AQ789</f>
        <v>84</v>
      </c>
      <c r="AU789" s="34">
        <f t="shared" ref="AU789" si="1939">AO789+AR789</f>
        <v>0</v>
      </c>
      <c r="AV789" s="34">
        <f t="shared" ref="AV789" si="1940">AP789+AS789</f>
        <v>84</v>
      </c>
    </row>
    <row r="790" spans="1:48" s="7" customFormat="1" ht="50.25">
      <c r="A790" s="72" t="s">
        <v>229</v>
      </c>
      <c r="B790" s="48" t="s">
        <v>9</v>
      </c>
      <c r="C790" s="48" t="s">
        <v>51</v>
      </c>
      <c r="D790" s="48" t="s">
        <v>364</v>
      </c>
      <c r="E790" s="48"/>
      <c r="F790" s="34">
        <f t="shared" ref="F790:U791" si="1941">F791</f>
        <v>1149</v>
      </c>
      <c r="G790" s="34">
        <f t="shared" si="1941"/>
        <v>1149</v>
      </c>
      <c r="H790" s="34">
        <f t="shared" si="1941"/>
        <v>0</v>
      </c>
      <c r="I790" s="34">
        <f t="shared" si="1941"/>
        <v>0</v>
      </c>
      <c r="J790" s="34">
        <f t="shared" si="1941"/>
        <v>1149</v>
      </c>
      <c r="K790" s="34"/>
      <c r="L790" s="34">
        <f t="shared" si="1941"/>
        <v>1149</v>
      </c>
      <c r="M790" s="34">
        <f t="shared" si="1941"/>
        <v>0</v>
      </c>
      <c r="N790" s="34">
        <f t="shared" si="1941"/>
        <v>0</v>
      </c>
      <c r="O790" s="34">
        <f t="shared" si="1941"/>
        <v>0</v>
      </c>
      <c r="P790" s="34">
        <f t="shared" si="1941"/>
        <v>1149</v>
      </c>
      <c r="Q790" s="34">
        <f t="shared" si="1941"/>
        <v>0</v>
      </c>
      <c r="R790" s="34">
        <f t="shared" si="1941"/>
        <v>1149</v>
      </c>
      <c r="S790" s="34">
        <f t="shared" si="1941"/>
        <v>0</v>
      </c>
      <c r="T790" s="34">
        <f t="shared" si="1941"/>
        <v>0</v>
      </c>
      <c r="U790" s="34">
        <f t="shared" si="1941"/>
        <v>0</v>
      </c>
      <c r="V790" s="34">
        <f t="shared" ref="S790:AH791" si="1942">V791</f>
        <v>1149</v>
      </c>
      <c r="W790" s="34">
        <f t="shared" si="1942"/>
        <v>0</v>
      </c>
      <c r="X790" s="34">
        <f t="shared" si="1942"/>
        <v>1149</v>
      </c>
      <c r="Y790" s="34">
        <f t="shared" si="1942"/>
        <v>0</v>
      </c>
      <c r="Z790" s="34">
        <f t="shared" si="1942"/>
        <v>0</v>
      </c>
      <c r="AA790" s="34">
        <f t="shared" si="1942"/>
        <v>0</v>
      </c>
      <c r="AB790" s="34">
        <f t="shared" si="1942"/>
        <v>1149</v>
      </c>
      <c r="AC790" s="34">
        <f t="shared" si="1942"/>
        <v>0</v>
      </c>
      <c r="AD790" s="34">
        <f t="shared" si="1942"/>
        <v>1149</v>
      </c>
      <c r="AE790" s="34">
        <f t="shared" si="1942"/>
        <v>0</v>
      </c>
      <c r="AF790" s="34">
        <f t="shared" si="1942"/>
        <v>0</v>
      </c>
      <c r="AG790" s="34">
        <f t="shared" si="1942"/>
        <v>0</v>
      </c>
      <c r="AH790" s="34">
        <f t="shared" si="1942"/>
        <v>1149</v>
      </c>
      <c r="AI790" s="34">
        <f t="shared" ref="AH790:AV791" si="1943">AI791</f>
        <v>0</v>
      </c>
      <c r="AJ790" s="34">
        <f t="shared" si="1943"/>
        <v>1149</v>
      </c>
      <c r="AK790" s="108">
        <f t="shared" si="1943"/>
        <v>0</v>
      </c>
      <c r="AL790" s="108">
        <f t="shared" si="1943"/>
        <v>0</v>
      </c>
      <c r="AM790" s="108">
        <f t="shared" si="1943"/>
        <v>0</v>
      </c>
      <c r="AN790" s="34">
        <f t="shared" si="1943"/>
        <v>1149</v>
      </c>
      <c r="AO790" s="34">
        <f t="shared" si="1943"/>
        <v>0</v>
      </c>
      <c r="AP790" s="34">
        <f t="shared" si="1943"/>
        <v>1149</v>
      </c>
      <c r="AQ790" s="108">
        <f t="shared" si="1943"/>
        <v>0</v>
      </c>
      <c r="AR790" s="108">
        <f t="shared" si="1943"/>
        <v>0</v>
      </c>
      <c r="AS790" s="108">
        <f t="shared" si="1943"/>
        <v>0</v>
      </c>
      <c r="AT790" s="34">
        <f t="shared" si="1943"/>
        <v>1149</v>
      </c>
      <c r="AU790" s="34">
        <f t="shared" si="1943"/>
        <v>0</v>
      </c>
      <c r="AV790" s="34">
        <f t="shared" si="1943"/>
        <v>1149</v>
      </c>
    </row>
    <row r="791" spans="1:48" s="7" customFormat="1" ht="18.75" customHeight="1">
      <c r="A791" s="72" t="s">
        <v>101</v>
      </c>
      <c r="B791" s="48" t="s">
        <v>9</v>
      </c>
      <c r="C791" s="48" t="s">
        <v>51</v>
      </c>
      <c r="D791" s="48" t="s">
        <v>364</v>
      </c>
      <c r="E791" s="48" t="s">
        <v>90</v>
      </c>
      <c r="F791" s="34">
        <f t="shared" si="1941"/>
        <v>1149</v>
      </c>
      <c r="G791" s="34">
        <f t="shared" si="1941"/>
        <v>1149</v>
      </c>
      <c r="H791" s="34">
        <f t="shared" si="1941"/>
        <v>0</v>
      </c>
      <c r="I791" s="34">
        <f t="shared" si="1941"/>
        <v>0</v>
      </c>
      <c r="J791" s="34">
        <f t="shared" si="1941"/>
        <v>1149</v>
      </c>
      <c r="K791" s="34"/>
      <c r="L791" s="34">
        <f t="shared" si="1941"/>
        <v>1149</v>
      </c>
      <c r="M791" s="34">
        <f t="shared" si="1941"/>
        <v>0</v>
      </c>
      <c r="N791" s="34">
        <f t="shared" si="1941"/>
        <v>0</v>
      </c>
      <c r="O791" s="34">
        <f t="shared" si="1941"/>
        <v>0</v>
      </c>
      <c r="P791" s="34">
        <f t="shared" si="1941"/>
        <v>1149</v>
      </c>
      <c r="Q791" s="34">
        <f t="shared" si="1941"/>
        <v>0</v>
      </c>
      <c r="R791" s="34">
        <f t="shared" si="1941"/>
        <v>1149</v>
      </c>
      <c r="S791" s="34">
        <f t="shared" si="1942"/>
        <v>0</v>
      </c>
      <c r="T791" s="34">
        <f t="shared" si="1942"/>
        <v>0</v>
      </c>
      <c r="U791" s="34">
        <f t="shared" si="1942"/>
        <v>0</v>
      </c>
      <c r="V791" s="34">
        <f t="shared" si="1942"/>
        <v>1149</v>
      </c>
      <c r="W791" s="34">
        <f t="shared" si="1942"/>
        <v>0</v>
      </c>
      <c r="X791" s="34">
        <f t="shared" si="1942"/>
        <v>1149</v>
      </c>
      <c r="Y791" s="34">
        <f t="shared" si="1942"/>
        <v>0</v>
      </c>
      <c r="Z791" s="34">
        <f t="shared" si="1942"/>
        <v>0</v>
      </c>
      <c r="AA791" s="34">
        <f t="shared" si="1942"/>
        <v>0</v>
      </c>
      <c r="AB791" s="34">
        <f t="shared" si="1942"/>
        <v>1149</v>
      </c>
      <c r="AC791" s="34">
        <f t="shared" si="1942"/>
        <v>0</v>
      </c>
      <c r="AD791" s="34">
        <f t="shared" si="1942"/>
        <v>1149</v>
      </c>
      <c r="AE791" s="34">
        <f t="shared" si="1942"/>
        <v>0</v>
      </c>
      <c r="AF791" s="34">
        <f t="shared" si="1942"/>
        <v>0</v>
      </c>
      <c r="AG791" s="34">
        <f t="shared" si="1942"/>
        <v>0</v>
      </c>
      <c r="AH791" s="34">
        <f t="shared" si="1943"/>
        <v>1149</v>
      </c>
      <c r="AI791" s="34">
        <f t="shared" si="1943"/>
        <v>0</v>
      </c>
      <c r="AJ791" s="34">
        <f t="shared" si="1943"/>
        <v>1149</v>
      </c>
      <c r="AK791" s="108">
        <f t="shared" si="1943"/>
        <v>0</v>
      </c>
      <c r="AL791" s="108">
        <f t="shared" si="1943"/>
        <v>0</v>
      </c>
      <c r="AM791" s="108">
        <f t="shared" si="1943"/>
        <v>0</v>
      </c>
      <c r="AN791" s="34">
        <f t="shared" si="1943"/>
        <v>1149</v>
      </c>
      <c r="AO791" s="34">
        <f t="shared" si="1943"/>
        <v>0</v>
      </c>
      <c r="AP791" s="34">
        <f t="shared" si="1943"/>
        <v>1149</v>
      </c>
      <c r="AQ791" s="108">
        <f t="shared" si="1943"/>
        <v>0</v>
      </c>
      <c r="AR791" s="108">
        <f t="shared" si="1943"/>
        <v>0</v>
      </c>
      <c r="AS791" s="108">
        <f t="shared" si="1943"/>
        <v>0</v>
      </c>
      <c r="AT791" s="34">
        <f t="shared" si="1943"/>
        <v>1149</v>
      </c>
      <c r="AU791" s="34">
        <f t="shared" si="1943"/>
        <v>0</v>
      </c>
      <c r="AV791" s="34">
        <f t="shared" si="1943"/>
        <v>1149</v>
      </c>
    </row>
    <row r="792" spans="1:48" s="7" customFormat="1" ht="33.75">
      <c r="A792" s="31" t="s">
        <v>202</v>
      </c>
      <c r="B792" s="48" t="s">
        <v>9</v>
      </c>
      <c r="C792" s="48" t="s">
        <v>51</v>
      </c>
      <c r="D792" s="48" t="s">
        <v>364</v>
      </c>
      <c r="E792" s="48" t="s">
        <v>201</v>
      </c>
      <c r="F792" s="34">
        <v>1149</v>
      </c>
      <c r="G792" s="34">
        <v>1149</v>
      </c>
      <c r="H792" s="34"/>
      <c r="I792" s="34"/>
      <c r="J792" s="34">
        <f>F792+H792</f>
        <v>1149</v>
      </c>
      <c r="K792" s="34"/>
      <c r="L792" s="34">
        <f>G792+I792</f>
        <v>1149</v>
      </c>
      <c r="M792" s="87"/>
      <c r="N792" s="87"/>
      <c r="O792" s="87"/>
      <c r="P792" s="34">
        <f t="shared" ref="P792" si="1944">J792+M792</f>
        <v>1149</v>
      </c>
      <c r="Q792" s="34">
        <f t="shared" ref="Q792" si="1945">K792+N792</f>
        <v>0</v>
      </c>
      <c r="R792" s="34">
        <f t="shared" ref="R792" si="1946">L792+O792</f>
        <v>1149</v>
      </c>
      <c r="S792" s="87"/>
      <c r="T792" s="87"/>
      <c r="U792" s="87"/>
      <c r="V792" s="34">
        <f t="shared" ref="V792" si="1947">P792+S792</f>
        <v>1149</v>
      </c>
      <c r="W792" s="34">
        <f t="shared" ref="W792" si="1948">Q792+T792</f>
        <v>0</v>
      </c>
      <c r="X792" s="34">
        <f t="shared" ref="X792" si="1949">R792+U792</f>
        <v>1149</v>
      </c>
      <c r="Y792" s="87"/>
      <c r="Z792" s="87"/>
      <c r="AA792" s="87"/>
      <c r="AB792" s="34">
        <f t="shared" ref="AB792" si="1950">V792+Y792</f>
        <v>1149</v>
      </c>
      <c r="AC792" s="34">
        <f t="shared" ref="AC792" si="1951">W792+Z792</f>
        <v>0</v>
      </c>
      <c r="AD792" s="34">
        <f t="shared" ref="AD792" si="1952">X792+AA792</f>
        <v>1149</v>
      </c>
      <c r="AE792" s="87"/>
      <c r="AF792" s="87"/>
      <c r="AG792" s="87"/>
      <c r="AH792" s="34">
        <f t="shared" ref="AH792" si="1953">AB792+AE792</f>
        <v>1149</v>
      </c>
      <c r="AI792" s="34">
        <f t="shared" ref="AI792" si="1954">AC792+AF792</f>
        <v>0</v>
      </c>
      <c r="AJ792" s="34">
        <f t="shared" ref="AJ792" si="1955">AD792+AG792</f>
        <v>1149</v>
      </c>
      <c r="AK792" s="129"/>
      <c r="AL792" s="129"/>
      <c r="AM792" s="129"/>
      <c r="AN792" s="34">
        <f t="shared" ref="AN792" si="1956">AH792+AK792</f>
        <v>1149</v>
      </c>
      <c r="AO792" s="34">
        <f t="shared" ref="AO792" si="1957">AI792+AL792</f>
        <v>0</v>
      </c>
      <c r="AP792" s="34">
        <f t="shared" ref="AP792" si="1958">AJ792+AM792</f>
        <v>1149</v>
      </c>
      <c r="AQ792" s="129"/>
      <c r="AR792" s="129"/>
      <c r="AS792" s="129"/>
      <c r="AT792" s="34">
        <f t="shared" ref="AT792" si="1959">AN792+AQ792</f>
        <v>1149</v>
      </c>
      <c r="AU792" s="34">
        <f t="shared" ref="AU792" si="1960">AO792+AR792</f>
        <v>0</v>
      </c>
      <c r="AV792" s="34">
        <f t="shared" ref="AV792" si="1961">AP792+AS792</f>
        <v>1149</v>
      </c>
    </row>
    <row r="793" spans="1:48" s="7" customFormat="1" ht="107.25" customHeight="1">
      <c r="A793" s="44" t="s">
        <v>165</v>
      </c>
      <c r="B793" s="48" t="s">
        <v>9</v>
      </c>
      <c r="C793" s="48" t="s">
        <v>51</v>
      </c>
      <c r="D793" s="48" t="s">
        <v>365</v>
      </c>
      <c r="E793" s="48"/>
      <c r="F793" s="34">
        <f t="shared" ref="F793:U794" si="1962">F794</f>
        <v>47</v>
      </c>
      <c r="G793" s="34">
        <f t="shared" si="1962"/>
        <v>47</v>
      </c>
      <c r="H793" s="34">
        <f t="shared" si="1962"/>
        <v>0</v>
      </c>
      <c r="I793" s="34">
        <f t="shared" si="1962"/>
        <v>0</v>
      </c>
      <c r="J793" s="34">
        <f t="shared" si="1962"/>
        <v>47</v>
      </c>
      <c r="K793" s="34"/>
      <c r="L793" s="34">
        <f t="shared" si="1962"/>
        <v>47</v>
      </c>
      <c r="M793" s="34">
        <f t="shared" si="1962"/>
        <v>0</v>
      </c>
      <c r="N793" s="34">
        <f t="shared" si="1962"/>
        <v>0</v>
      </c>
      <c r="O793" s="34">
        <f t="shared" si="1962"/>
        <v>0</v>
      </c>
      <c r="P793" s="34">
        <f t="shared" si="1962"/>
        <v>47</v>
      </c>
      <c r="Q793" s="34">
        <f t="shared" si="1962"/>
        <v>0</v>
      </c>
      <c r="R793" s="34">
        <f t="shared" si="1962"/>
        <v>47</v>
      </c>
      <c r="S793" s="34">
        <f t="shared" si="1962"/>
        <v>0</v>
      </c>
      <c r="T793" s="34">
        <f t="shared" si="1962"/>
        <v>0</v>
      </c>
      <c r="U793" s="34">
        <f t="shared" si="1962"/>
        <v>0</v>
      </c>
      <c r="V793" s="34">
        <f t="shared" ref="S793:AH794" si="1963">V794</f>
        <v>47</v>
      </c>
      <c r="W793" s="34">
        <f t="shared" si="1963"/>
        <v>0</v>
      </c>
      <c r="X793" s="34">
        <f t="shared" si="1963"/>
        <v>47</v>
      </c>
      <c r="Y793" s="34">
        <f t="shared" si="1963"/>
        <v>0</v>
      </c>
      <c r="Z793" s="34">
        <f t="shared" si="1963"/>
        <v>0</v>
      </c>
      <c r="AA793" s="34">
        <f t="shared" si="1963"/>
        <v>0</v>
      </c>
      <c r="AB793" s="34">
        <f t="shared" si="1963"/>
        <v>47</v>
      </c>
      <c r="AC793" s="34">
        <f t="shared" si="1963"/>
        <v>0</v>
      </c>
      <c r="AD793" s="34">
        <f t="shared" si="1963"/>
        <v>47</v>
      </c>
      <c r="AE793" s="34">
        <f t="shared" si="1963"/>
        <v>0</v>
      </c>
      <c r="AF793" s="34">
        <f t="shared" si="1963"/>
        <v>0</v>
      </c>
      <c r="AG793" s="34">
        <f t="shared" si="1963"/>
        <v>0</v>
      </c>
      <c r="AH793" s="34">
        <f t="shared" si="1963"/>
        <v>47</v>
      </c>
      <c r="AI793" s="34">
        <f t="shared" ref="AH793:AV794" si="1964">AI794</f>
        <v>0</v>
      </c>
      <c r="AJ793" s="34">
        <f t="shared" si="1964"/>
        <v>47</v>
      </c>
      <c r="AK793" s="108">
        <f t="shared" si="1964"/>
        <v>0</v>
      </c>
      <c r="AL793" s="108">
        <f t="shared" si="1964"/>
        <v>0</v>
      </c>
      <c r="AM793" s="108">
        <f t="shared" si="1964"/>
        <v>0</v>
      </c>
      <c r="AN793" s="34">
        <f t="shared" si="1964"/>
        <v>47</v>
      </c>
      <c r="AO793" s="34">
        <f t="shared" si="1964"/>
        <v>0</v>
      </c>
      <c r="AP793" s="34">
        <f t="shared" si="1964"/>
        <v>47</v>
      </c>
      <c r="AQ793" s="108">
        <f t="shared" si="1964"/>
        <v>0</v>
      </c>
      <c r="AR793" s="108">
        <f t="shared" si="1964"/>
        <v>0</v>
      </c>
      <c r="AS793" s="108">
        <f t="shared" si="1964"/>
        <v>0</v>
      </c>
      <c r="AT793" s="34">
        <f t="shared" si="1964"/>
        <v>47</v>
      </c>
      <c r="AU793" s="34">
        <f t="shared" si="1964"/>
        <v>0</v>
      </c>
      <c r="AV793" s="34">
        <f t="shared" si="1964"/>
        <v>47</v>
      </c>
    </row>
    <row r="794" spans="1:48" s="7" customFormat="1" ht="20.25" customHeight="1">
      <c r="A794" s="72" t="s">
        <v>101</v>
      </c>
      <c r="B794" s="48" t="s">
        <v>9</v>
      </c>
      <c r="C794" s="48" t="s">
        <v>51</v>
      </c>
      <c r="D794" s="48" t="s">
        <v>365</v>
      </c>
      <c r="E794" s="48" t="s">
        <v>90</v>
      </c>
      <c r="F794" s="34">
        <f t="shared" si="1962"/>
        <v>47</v>
      </c>
      <c r="G794" s="34">
        <f t="shared" si="1962"/>
        <v>47</v>
      </c>
      <c r="H794" s="34">
        <f t="shared" si="1962"/>
        <v>0</v>
      </c>
      <c r="I794" s="34">
        <f t="shared" si="1962"/>
        <v>0</v>
      </c>
      <c r="J794" s="34">
        <f t="shared" si="1962"/>
        <v>47</v>
      </c>
      <c r="K794" s="34"/>
      <c r="L794" s="34">
        <f t="shared" si="1962"/>
        <v>47</v>
      </c>
      <c r="M794" s="34">
        <f t="shared" si="1962"/>
        <v>0</v>
      </c>
      <c r="N794" s="34">
        <f t="shared" si="1962"/>
        <v>0</v>
      </c>
      <c r="O794" s="34">
        <f t="shared" si="1962"/>
        <v>0</v>
      </c>
      <c r="P794" s="34">
        <f t="shared" si="1962"/>
        <v>47</v>
      </c>
      <c r="Q794" s="34">
        <f t="shared" si="1962"/>
        <v>0</v>
      </c>
      <c r="R794" s="34">
        <f t="shared" si="1962"/>
        <v>47</v>
      </c>
      <c r="S794" s="34">
        <f t="shared" si="1963"/>
        <v>0</v>
      </c>
      <c r="T794" s="34">
        <f t="shared" si="1963"/>
        <v>0</v>
      </c>
      <c r="U794" s="34">
        <f t="shared" si="1963"/>
        <v>0</v>
      </c>
      <c r="V794" s="34">
        <f t="shared" si="1963"/>
        <v>47</v>
      </c>
      <c r="W794" s="34">
        <f t="shared" si="1963"/>
        <v>0</v>
      </c>
      <c r="X794" s="34">
        <f t="shared" si="1963"/>
        <v>47</v>
      </c>
      <c r="Y794" s="34">
        <f t="shared" si="1963"/>
        <v>0</v>
      </c>
      <c r="Z794" s="34">
        <f t="shared" si="1963"/>
        <v>0</v>
      </c>
      <c r="AA794" s="34">
        <f t="shared" si="1963"/>
        <v>0</v>
      </c>
      <c r="AB794" s="34">
        <f t="shared" si="1963"/>
        <v>47</v>
      </c>
      <c r="AC794" s="34">
        <f t="shared" si="1963"/>
        <v>0</v>
      </c>
      <c r="AD794" s="34">
        <f t="shared" si="1963"/>
        <v>47</v>
      </c>
      <c r="AE794" s="34">
        <f t="shared" si="1963"/>
        <v>0</v>
      </c>
      <c r="AF794" s="34">
        <f t="shared" si="1963"/>
        <v>0</v>
      </c>
      <c r="AG794" s="34">
        <f t="shared" si="1963"/>
        <v>0</v>
      </c>
      <c r="AH794" s="34">
        <f t="shared" si="1964"/>
        <v>47</v>
      </c>
      <c r="AI794" s="34">
        <f t="shared" si="1964"/>
        <v>0</v>
      </c>
      <c r="AJ794" s="34">
        <f t="shared" si="1964"/>
        <v>47</v>
      </c>
      <c r="AK794" s="108">
        <f t="shared" si="1964"/>
        <v>0</v>
      </c>
      <c r="AL794" s="108">
        <f t="shared" si="1964"/>
        <v>0</v>
      </c>
      <c r="AM794" s="108">
        <f t="shared" si="1964"/>
        <v>0</v>
      </c>
      <c r="AN794" s="34">
        <f t="shared" si="1964"/>
        <v>47</v>
      </c>
      <c r="AO794" s="34">
        <f t="shared" si="1964"/>
        <v>0</v>
      </c>
      <c r="AP794" s="34">
        <f t="shared" si="1964"/>
        <v>47</v>
      </c>
      <c r="AQ794" s="108">
        <f t="shared" si="1964"/>
        <v>0</v>
      </c>
      <c r="AR794" s="108">
        <f t="shared" si="1964"/>
        <v>0</v>
      </c>
      <c r="AS794" s="108">
        <f t="shared" si="1964"/>
        <v>0</v>
      </c>
      <c r="AT794" s="34">
        <f t="shared" si="1964"/>
        <v>47</v>
      </c>
      <c r="AU794" s="34">
        <f t="shared" si="1964"/>
        <v>0</v>
      </c>
      <c r="AV794" s="34">
        <f t="shared" si="1964"/>
        <v>47</v>
      </c>
    </row>
    <row r="795" spans="1:48" s="7" customFormat="1" ht="35.25" customHeight="1">
      <c r="A795" s="31" t="s">
        <v>202</v>
      </c>
      <c r="B795" s="48" t="s">
        <v>9</v>
      </c>
      <c r="C795" s="48" t="s">
        <v>51</v>
      </c>
      <c r="D795" s="48" t="s">
        <v>365</v>
      </c>
      <c r="E795" s="48" t="s">
        <v>201</v>
      </c>
      <c r="F795" s="34">
        <v>47</v>
      </c>
      <c r="G795" s="34">
        <v>47</v>
      </c>
      <c r="H795" s="34"/>
      <c r="I795" s="34"/>
      <c r="J795" s="34">
        <f>F795+H795</f>
        <v>47</v>
      </c>
      <c r="K795" s="34"/>
      <c r="L795" s="34">
        <f>G795+I795</f>
        <v>47</v>
      </c>
      <c r="M795" s="87"/>
      <c r="N795" s="87"/>
      <c r="O795" s="87"/>
      <c r="P795" s="34">
        <f t="shared" ref="P795" si="1965">J795+M795</f>
        <v>47</v>
      </c>
      <c r="Q795" s="34">
        <f t="shared" ref="Q795" si="1966">K795+N795</f>
        <v>0</v>
      </c>
      <c r="R795" s="34">
        <f t="shared" ref="R795" si="1967">L795+O795</f>
        <v>47</v>
      </c>
      <c r="S795" s="87"/>
      <c r="T795" s="87"/>
      <c r="U795" s="87"/>
      <c r="V795" s="34">
        <f t="shared" ref="V795" si="1968">P795+S795</f>
        <v>47</v>
      </c>
      <c r="W795" s="34">
        <f t="shared" ref="W795" si="1969">Q795+T795</f>
        <v>0</v>
      </c>
      <c r="X795" s="34">
        <f t="shared" ref="X795" si="1970">R795+U795</f>
        <v>47</v>
      </c>
      <c r="Y795" s="87"/>
      <c r="Z795" s="87"/>
      <c r="AA795" s="87"/>
      <c r="AB795" s="34">
        <f t="shared" ref="AB795" si="1971">V795+Y795</f>
        <v>47</v>
      </c>
      <c r="AC795" s="34">
        <f t="shared" ref="AC795" si="1972">W795+Z795</f>
        <v>0</v>
      </c>
      <c r="AD795" s="34">
        <f t="shared" ref="AD795" si="1973">X795+AA795</f>
        <v>47</v>
      </c>
      <c r="AE795" s="87"/>
      <c r="AF795" s="87"/>
      <c r="AG795" s="87"/>
      <c r="AH795" s="34">
        <f t="shared" ref="AH795" si="1974">AB795+AE795</f>
        <v>47</v>
      </c>
      <c r="AI795" s="34">
        <f t="shared" ref="AI795" si="1975">AC795+AF795</f>
        <v>0</v>
      </c>
      <c r="AJ795" s="34">
        <f t="shared" ref="AJ795" si="1976">AD795+AG795</f>
        <v>47</v>
      </c>
      <c r="AK795" s="129"/>
      <c r="AL795" s="129"/>
      <c r="AM795" s="129"/>
      <c r="AN795" s="34">
        <f t="shared" ref="AN795" si="1977">AH795+AK795</f>
        <v>47</v>
      </c>
      <c r="AO795" s="34">
        <f t="shared" ref="AO795" si="1978">AI795+AL795</f>
        <v>0</v>
      </c>
      <c r="AP795" s="34">
        <f t="shared" ref="AP795" si="1979">AJ795+AM795</f>
        <v>47</v>
      </c>
      <c r="AQ795" s="129"/>
      <c r="AR795" s="129"/>
      <c r="AS795" s="129"/>
      <c r="AT795" s="34">
        <f t="shared" ref="AT795" si="1980">AN795+AQ795</f>
        <v>47</v>
      </c>
      <c r="AU795" s="34">
        <f t="shared" ref="AU795" si="1981">AO795+AR795</f>
        <v>0</v>
      </c>
      <c r="AV795" s="34">
        <f t="shared" ref="AV795" si="1982">AP795+AS795</f>
        <v>47</v>
      </c>
    </row>
    <row r="796" spans="1:48" s="7" customFormat="1" ht="87.75" customHeight="1">
      <c r="A796" s="72" t="s">
        <v>166</v>
      </c>
      <c r="B796" s="48" t="s">
        <v>9</v>
      </c>
      <c r="C796" s="48" t="s">
        <v>51</v>
      </c>
      <c r="D796" s="48" t="s">
        <v>366</v>
      </c>
      <c r="E796" s="48"/>
      <c r="F796" s="34">
        <f t="shared" ref="F796:U797" si="1983">F797</f>
        <v>536</v>
      </c>
      <c r="G796" s="34">
        <f t="shared" si="1983"/>
        <v>536</v>
      </c>
      <c r="H796" s="34">
        <f t="shared" si="1983"/>
        <v>0</v>
      </c>
      <c r="I796" s="34">
        <f t="shared" si="1983"/>
        <v>0</v>
      </c>
      <c r="J796" s="34">
        <f t="shared" si="1983"/>
        <v>536</v>
      </c>
      <c r="K796" s="34"/>
      <c r="L796" s="34">
        <f t="shared" si="1983"/>
        <v>536</v>
      </c>
      <c r="M796" s="34">
        <f t="shared" si="1983"/>
        <v>0</v>
      </c>
      <c r="N796" s="34">
        <f t="shared" si="1983"/>
        <v>0</v>
      </c>
      <c r="O796" s="34">
        <f t="shared" si="1983"/>
        <v>0</v>
      </c>
      <c r="P796" s="34">
        <f t="shared" si="1983"/>
        <v>536</v>
      </c>
      <c r="Q796" s="34">
        <f t="shared" si="1983"/>
        <v>0</v>
      </c>
      <c r="R796" s="34">
        <f t="shared" si="1983"/>
        <v>536</v>
      </c>
      <c r="S796" s="34">
        <f t="shared" si="1983"/>
        <v>0</v>
      </c>
      <c r="T796" s="34">
        <f t="shared" si="1983"/>
        <v>0</v>
      </c>
      <c r="U796" s="34">
        <f t="shared" si="1983"/>
        <v>0</v>
      </c>
      <c r="V796" s="34">
        <f t="shared" ref="S796:AH797" si="1984">V797</f>
        <v>536</v>
      </c>
      <c r="W796" s="34">
        <f t="shared" si="1984"/>
        <v>0</v>
      </c>
      <c r="X796" s="34">
        <f t="shared" si="1984"/>
        <v>536</v>
      </c>
      <c r="Y796" s="34">
        <f t="shared" si="1984"/>
        <v>0</v>
      </c>
      <c r="Z796" s="34">
        <f t="shared" si="1984"/>
        <v>0</v>
      </c>
      <c r="AA796" s="34">
        <f t="shared" si="1984"/>
        <v>0</v>
      </c>
      <c r="AB796" s="34">
        <f t="shared" si="1984"/>
        <v>536</v>
      </c>
      <c r="AC796" s="34">
        <f t="shared" si="1984"/>
        <v>0</v>
      </c>
      <c r="AD796" s="34">
        <f t="shared" si="1984"/>
        <v>536</v>
      </c>
      <c r="AE796" s="34">
        <f t="shared" si="1984"/>
        <v>0</v>
      </c>
      <c r="AF796" s="34">
        <f t="shared" si="1984"/>
        <v>0</v>
      </c>
      <c r="AG796" s="34">
        <f t="shared" si="1984"/>
        <v>0</v>
      </c>
      <c r="AH796" s="34">
        <f t="shared" si="1984"/>
        <v>536</v>
      </c>
      <c r="AI796" s="34">
        <f t="shared" ref="AH796:AV797" si="1985">AI797</f>
        <v>0</v>
      </c>
      <c r="AJ796" s="34">
        <f t="shared" si="1985"/>
        <v>536</v>
      </c>
      <c r="AK796" s="108">
        <f t="shared" si="1985"/>
        <v>0</v>
      </c>
      <c r="AL796" s="108">
        <f t="shared" si="1985"/>
        <v>0</v>
      </c>
      <c r="AM796" s="108">
        <f t="shared" si="1985"/>
        <v>0</v>
      </c>
      <c r="AN796" s="34">
        <f t="shared" si="1985"/>
        <v>536</v>
      </c>
      <c r="AO796" s="34">
        <f t="shared" si="1985"/>
        <v>0</v>
      </c>
      <c r="AP796" s="34">
        <f t="shared" si="1985"/>
        <v>536</v>
      </c>
      <c r="AQ796" s="108">
        <f t="shared" si="1985"/>
        <v>0</v>
      </c>
      <c r="AR796" s="108">
        <f t="shared" si="1985"/>
        <v>0</v>
      </c>
      <c r="AS796" s="108">
        <f t="shared" si="1985"/>
        <v>0</v>
      </c>
      <c r="AT796" s="34">
        <f t="shared" si="1985"/>
        <v>536</v>
      </c>
      <c r="AU796" s="34">
        <f t="shared" si="1985"/>
        <v>0</v>
      </c>
      <c r="AV796" s="34">
        <f t="shared" si="1985"/>
        <v>536</v>
      </c>
    </row>
    <row r="797" spans="1:48" s="7" customFormat="1" ht="28.5" customHeight="1">
      <c r="A797" s="72" t="s">
        <v>101</v>
      </c>
      <c r="B797" s="48" t="s">
        <v>9</v>
      </c>
      <c r="C797" s="48" t="s">
        <v>51</v>
      </c>
      <c r="D797" s="48" t="s">
        <v>366</v>
      </c>
      <c r="E797" s="48" t="s">
        <v>90</v>
      </c>
      <c r="F797" s="34">
        <f t="shared" si="1983"/>
        <v>536</v>
      </c>
      <c r="G797" s="34">
        <f t="shared" si="1983"/>
        <v>536</v>
      </c>
      <c r="H797" s="34">
        <f t="shared" si="1983"/>
        <v>0</v>
      </c>
      <c r="I797" s="34">
        <f t="shared" si="1983"/>
        <v>0</v>
      </c>
      <c r="J797" s="34">
        <f t="shared" si="1983"/>
        <v>536</v>
      </c>
      <c r="K797" s="34"/>
      <c r="L797" s="34">
        <f t="shared" si="1983"/>
        <v>536</v>
      </c>
      <c r="M797" s="34">
        <f t="shared" si="1983"/>
        <v>0</v>
      </c>
      <c r="N797" s="34">
        <f t="shared" si="1983"/>
        <v>0</v>
      </c>
      <c r="O797" s="34">
        <f t="shared" si="1983"/>
        <v>0</v>
      </c>
      <c r="P797" s="34">
        <f t="shared" si="1983"/>
        <v>536</v>
      </c>
      <c r="Q797" s="34">
        <f t="shared" si="1983"/>
        <v>0</v>
      </c>
      <c r="R797" s="34">
        <f t="shared" si="1983"/>
        <v>536</v>
      </c>
      <c r="S797" s="34">
        <f t="shared" si="1984"/>
        <v>0</v>
      </c>
      <c r="T797" s="34">
        <f t="shared" si="1984"/>
        <v>0</v>
      </c>
      <c r="U797" s="34">
        <f t="shared" si="1984"/>
        <v>0</v>
      </c>
      <c r="V797" s="34">
        <f t="shared" si="1984"/>
        <v>536</v>
      </c>
      <c r="W797" s="34">
        <f t="shared" si="1984"/>
        <v>0</v>
      </c>
      <c r="X797" s="34">
        <f t="shared" si="1984"/>
        <v>536</v>
      </c>
      <c r="Y797" s="34">
        <f t="shared" si="1984"/>
        <v>0</v>
      </c>
      <c r="Z797" s="34">
        <f t="shared" si="1984"/>
        <v>0</v>
      </c>
      <c r="AA797" s="34">
        <f t="shared" si="1984"/>
        <v>0</v>
      </c>
      <c r="AB797" s="34">
        <f t="shared" si="1984"/>
        <v>536</v>
      </c>
      <c r="AC797" s="34">
        <f t="shared" si="1984"/>
        <v>0</v>
      </c>
      <c r="AD797" s="34">
        <f t="shared" si="1984"/>
        <v>536</v>
      </c>
      <c r="AE797" s="34">
        <f t="shared" si="1984"/>
        <v>0</v>
      </c>
      <c r="AF797" s="34">
        <f t="shared" si="1984"/>
        <v>0</v>
      </c>
      <c r="AG797" s="34">
        <f t="shared" si="1984"/>
        <v>0</v>
      </c>
      <c r="AH797" s="34">
        <f t="shared" si="1985"/>
        <v>536</v>
      </c>
      <c r="AI797" s="34">
        <f t="shared" si="1985"/>
        <v>0</v>
      </c>
      <c r="AJ797" s="34">
        <f t="shared" si="1985"/>
        <v>536</v>
      </c>
      <c r="AK797" s="108">
        <f t="shared" si="1985"/>
        <v>0</v>
      </c>
      <c r="AL797" s="108">
        <f t="shared" si="1985"/>
        <v>0</v>
      </c>
      <c r="AM797" s="108">
        <f t="shared" si="1985"/>
        <v>0</v>
      </c>
      <c r="AN797" s="34">
        <f t="shared" si="1985"/>
        <v>536</v>
      </c>
      <c r="AO797" s="34">
        <f t="shared" si="1985"/>
        <v>0</v>
      </c>
      <c r="AP797" s="34">
        <f t="shared" si="1985"/>
        <v>536</v>
      </c>
      <c r="AQ797" s="108">
        <f t="shared" si="1985"/>
        <v>0</v>
      </c>
      <c r="AR797" s="108">
        <f t="shared" si="1985"/>
        <v>0</v>
      </c>
      <c r="AS797" s="108">
        <f t="shared" si="1985"/>
        <v>0</v>
      </c>
      <c r="AT797" s="34">
        <f t="shared" si="1985"/>
        <v>536</v>
      </c>
      <c r="AU797" s="34">
        <f t="shared" si="1985"/>
        <v>0</v>
      </c>
      <c r="AV797" s="34">
        <f t="shared" si="1985"/>
        <v>536</v>
      </c>
    </row>
    <row r="798" spans="1:48" s="7" customFormat="1" ht="37.5" customHeight="1">
      <c r="A798" s="31" t="s">
        <v>202</v>
      </c>
      <c r="B798" s="48" t="s">
        <v>9</v>
      </c>
      <c r="C798" s="48" t="s">
        <v>51</v>
      </c>
      <c r="D798" s="48" t="s">
        <v>366</v>
      </c>
      <c r="E798" s="48" t="s">
        <v>201</v>
      </c>
      <c r="F798" s="34">
        <v>536</v>
      </c>
      <c r="G798" s="34">
        <v>536</v>
      </c>
      <c r="H798" s="34"/>
      <c r="I798" s="34"/>
      <c r="J798" s="34">
        <f>F798+H798</f>
        <v>536</v>
      </c>
      <c r="K798" s="34"/>
      <c r="L798" s="34">
        <f>G798+I798</f>
        <v>536</v>
      </c>
      <c r="M798" s="87"/>
      <c r="N798" s="87"/>
      <c r="O798" s="87"/>
      <c r="P798" s="34">
        <f t="shared" ref="P798" si="1986">J798+M798</f>
        <v>536</v>
      </c>
      <c r="Q798" s="34">
        <f t="shared" ref="Q798" si="1987">K798+N798</f>
        <v>0</v>
      </c>
      <c r="R798" s="34">
        <f t="shared" ref="R798" si="1988">L798+O798</f>
        <v>536</v>
      </c>
      <c r="S798" s="87"/>
      <c r="T798" s="87"/>
      <c r="U798" s="87"/>
      <c r="V798" s="34">
        <f t="shared" ref="V798" si="1989">P798+S798</f>
        <v>536</v>
      </c>
      <c r="W798" s="34">
        <f t="shared" ref="W798" si="1990">Q798+T798</f>
        <v>0</v>
      </c>
      <c r="X798" s="34">
        <f t="shared" ref="X798" si="1991">R798+U798</f>
        <v>536</v>
      </c>
      <c r="Y798" s="87"/>
      <c r="Z798" s="87"/>
      <c r="AA798" s="87"/>
      <c r="AB798" s="34">
        <f t="shared" ref="AB798" si="1992">V798+Y798</f>
        <v>536</v>
      </c>
      <c r="AC798" s="34">
        <f t="shared" ref="AC798" si="1993">W798+Z798</f>
        <v>0</v>
      </c>
      <c r="AD798" s="34">
        <f t="shared" ref="AD798" si="1994">X798+AA798</f>
        <v>536</v>
      </c>
      <c r="AE798" s="87"/>
      <c r="AF798" s="87"/>
      <c r="AG798" s="87"/>
      <c r="AH798" s="34">
        <f t="shared" ref="AH798" si="1995">AB798+AE798</f>
        <v>536</v>
      </c>
      <c r="AI798" s="34">
        <f t="shared" ref="AI798" si="1996">AC798+AF798</f>
        <v>0</v>
      </c>
      <c r="AJ798" s="34">
        <f t="shared" ref="AJ798" si="1997">AD798+AG798</f>
        <v>536</v>
      </c>
      <c r="AK798" s="129"/>
      <c r="AL798" s="129"/>
      <c r="AM798" s="129"/>
      <c r="AN798" s="34">
        <f t="shared" ref="AN798" si="1998">AH798+AK798</f>
        <v>536</v>
      </c>
      <c r="AO798" s="34">
        <f t="shared" ref="AO798" si="1999">AI798+AL798</f>
        <v>0</v>
      </c>
      <c r="AP798" s="34">
        <f t="shared" ref="AP798" si="2000">AJ798+AM798</f>
        <v>536</v>
      </c>
      <c r="AQ798" s="129"/>
      <c r="AR798" s="129"/>
      <c r="AS798" s="129"/>
      <c r="AT798" s="34">
        <f t="shared" ref="AT798" si="2001">AN798+AQ798</f>
        <v>536</v>
      </c>
      <c r="AU798" s="34">
        <f t="shared" ref="AU798" si="2002">AO798+AR798</f>
        <v>0</v>
      </c>
      <c r="AV798" s="34">
        <f t="shared" ref="AV798" si="2003">AP798+AS798</f>
        <v>536</v>
      </c>
    </row>
    <row r="799" spans="1:48" s="7" customFormat="1" ht="138.75" customHeight="1">
      <c r="A799" s="72" t="s">
        <v>167</v>
      </c>
      <c r="B799" s="48" t="s">
        <v>9</v>
      </c>
      <c r="C799" s="48" t="s">
        <v>51</v>
      </c>
      <c r="D799" s="48" t="s">
        <v>367</v>
      </c>
      <c r="E799" s="48"/>
      <c r="F799" s="34">
        <f t="shared" ref="F799:U800" si="2004">F800</f>
        <v>11</v>
      </c>
      <c r="G799" s="34">
        <f t="shared" si="2004"/>
        <v>11</v>
      </c>
      <c r="H799" s="34">
        <f t="shared" si="2004"/>
        <v>0</v>
      </c>
      <c r="I799" s="34">
        <f t="shared" si="2004"/>
        <v>0</v>
      </c>
      <c r="J799" s="34">
        <f t="shared" si="2004"/>
        <v>11</v>
      </c>
      <c r="K799" s="34"/>
      <c r="L799" s="34">
        <f t="shared" si="2004"/>
        <v>11</v>
      </c>
      <c r="M799" s="34">
        <f t="shared" si="2004"/>
        <v>0</v>
      </c>
      <c r="N799" s="34">
        <f t="shared" si="2004"/>
        <v>0</v>
      </c>
      <c r="O799" s="34">
        <f t="shared" si="2004"/>
        <v>0</v>
      </c>
      <c r="P799" s="34">
        <f t="shared" si="2004"/>
        <v>11</v>
      </c>
      <c r="Q799" s="34">
        <f t="shared" si="2004"/>
        <v>0</v>
      </c>
      <c r="R799" s="34">
        <f t="shared" si="2004"/>
        <v>11</v>
      </c>
      <c r="S799" s="34">
        <f t="shared" si="2004"/>
        <v>0</v>
      </c>
      <c r="T799" s="34">
        <f t="shared" si="2004"/>
        <v>0</v>
      </c>
      <c r="U799" s="34">
        <f t="shared" si="2004"/>
        <v>0</v>
      </c>
      <c r="V799" s="34">
        <f t="shared" ref="S799:AH800" si="2005">V800</f>
        <v>11</v>
      </c>
      <c r="W799" s="34">
        <f t="shared" si="2005"/>
        <v>0</v>
      </c>
      <c r="X799" s="34">
        <f t="shared" si="2005"/>
        <v>11</v>
      </c>
      <c r="Y799" s="34">
        <f t="shared" si="2005"/>
        <v>0</v>
      </c>
      <c r="Z799" s="34">
        <f t="shared" si="2005"/>
        <v>0</v>
      </c>
      <c r="AA799" s="34">
        <f t="shared" si="2005"/>
        <v>0</v>
      </c>
      <c r="AB799" s="34">
        <f t="shared" si="2005"/>
        <v>11</v>
      </c>
      <c r="AC799" s="34">
        <f t="shared" si="2005"/>
        <v>0</v>
      </c>
      <c r="AD799" s="34">
        <f t="shared" si="2005"/>
        <v>11</v>
      </c>
      <c r="AE799" s="34">
        <f t="shared" si="2005"/>
        <v>0</v>
      </c>
      <c r="AF799" s="34">
        <f t="shared" si="2005"/>
        <v>0</v>
      </c>
      <c r="AG799" s="34">
        <f t="shared" si="2005"/>
        <v>0</v>
      </c>
      <c r="AH799" s="34">
        <f t="shared" si="2005"/>
        <v>11</v>
      </c>
      <c r="AI799" s="34">
        <f t="shared" ref="AH799:AV800" si="2006">AI800</f>
        <v>0</v>
      </c>
      <c r="AJ799" s="34">
        <f t="shared" si="2006"/>
        <v>11</v>
      </c>
      <c r="AK799" s="108">
        <f t="shared" si="2006"/>
        <v>0</v>
      </c>
      <c r="AL799" s="108">
        <f t="shared" si="2006"/>
        <v>0</v>
      </c>
      <c r="AM799" s="108">
        <f t="shared" si="2006"/>
        <v>0</v>
      </c>
      <c r="AN799" s="34">
        <f t="shared" si="2006"/>
        <v>11</v>
      </c>
      <c r="AO799" s="34">
        <f t="shared" si="2006"/>
        <v>0</v>
      </c>
      <c r="AP799" s="34">
        <f t="shared" si="2006"/>
        <v>11</v>
      </c>
      <c r="AQ799" s="108">
        <f t="shared" si="2006"/>
        <v>0</v>
      </c>
      <c r="AR799" s="108">
        <f t="shared" si="2006"/>
        <v>0</v>
      </c>
      <c r="AS799" s="108">
        <f t="shared" si="2006"/>
        <v>0</v>
      </c>
      <c r="AT799" s="34">
        <f t="shared" si="2006"/>
        <v>11</v>
      </c>
      <c r="AU799" s="34">
        <f t="shared" si="2006"/>
        <v>0</v>
      </c>
      <c r="AV799" s="34">
        <f t="shared" si="2006"/>
        <v>11</v>
      </c>
    </row>
    <row r="800" spans="1:48" s="7" customFormat="1" ht="19.5" customHeight="1">
      <c r="A800" s="51" t="s">
        <v>101</v>
      </c>
      <c r="B800" s="48" t="s">
        <v>9</v>
      </c>
      <c r="C800" s="48" t="s">
        <v>51</v>
      </c>
      <c r="D800" s="48" t="s">
        <v>367</v>
      </c>
      <c r="E800" s="48" t="s">
        <v>90</v>
      </c>
      <c r="F800" s="34">
        <f t="shared" si="2004"/>
        <v>11</v>
      </c>
      <c r="G800" s="34">
        <f t="shared" si="2004"/>
        <v>11</v>
      </c>
      <c r="H800" s="34">
        <f t="shared" si="2004"/>
        <v>0</v>
      </c>
      <c r="I800" s="34">
        <f t="shared" si="2004"/>
        <v>0</v>
      </c>
      <c r="J800" s="34">
        <f t="shared" si="2004"/>
        <v>11</v>
      </c>
      <c r="K800" s="34"/>
      <c r="L800" s="34">
        <f t="shared" si="2004"/>
        <v>11</v>
      </c>
      <c r="M800" s="34">
        <f t="shared" si="2004"/>
        <v>0</v>
      </c>
      <c r="N800" s="34">
        <f t="shared" si="2004"/>
        <v>0</v>
      </c>
      <c r="O800" s="34">
        <f t="shared" si="2004"/>
        <v>0</v>
      </c>
      <c r="P800" s="34">
        <f t="shared" si="2004"/>
        <v>11</v>
      </c>
      <c r="Q800" s="34">
        <f t="shared" si="2004"/>
        <v>0</v>
      </c>
      <c r="R800" s="34">
        <f t="shared" si="2004"/>
        <v>11</v>
      </c>
      <c r="S800" s="34">
        <f t="shared" si="2005"/>
        <v>0</v>
      </c>
      <c r="T800" s="34">
        <f t="shared" si="2005"/>
        <v>0</v>
      </c>
      <c r="U800" s="34">
        <f t="shared" si="2005"/>
        <v>0</v>
      </c>
      <c r="V800" s="34">
        <f t="shared" si="2005"/>
        <v>11</v>
      </c>
      <c r="W800" s="34">
        <f t="shared" si="2005"/>
        <v>0</v>
      </c>
      <c r="X800" s="34">
        <f t="shared" si="2005"/>
        <v>11</v>
      </c>
      <c r="Y800" s="34">
        <f t="shared" si="2005"/>
        <v>0</v>
      </c>
      <c r="Z800" s="34">
        <f t="shared" si="2005"/>
        <v>0</v>
      </c>
      <c r="AA800" s="34">
        <f t="shared" si="2005"/>
        <v>0</v>
      </c>
      <c r="AB800" s="34">
        <f t="shared" si="2005"/>
        <v>11</v>
      </c>
      <c r="AC800" s="34">
        <f t="shared" si="2005"/>
        <v>0</v>
      </c>
      <c r="AD800" s="34">
        <f t="shared" si="2005"/>
        <v>11</v>
      </c>
      <c r="AE800" s="34">
        <f t="shared" si="2005"/>
        <v>0</v>
      </c>
      <c r="AF800" s="34">
        <f t="shared" si="2005"/>
        <v>0</v>
      </c>
      <c r="AG800" s="34">
        <f t="shared" si="2005"/>
        <v>0</v>
      </c>
      <c r="AH800" s="34">
        <f t="shared" si="2006"/>
        <v>11</v>
      </c>
      <c r="AI800" s="34">
        <f t="shared" si="2006"/>
        <v>0</v>
      </c>
      <c r="AJ800" s="34">
        <f t="shared" si="2006"/>
        <v>11</v>
      </c>
      <c r="AK800" s="108">
        <f t="shared" si="2006"/>
        <v>0</v>
      </c>
      <c r="AL800" s="108">
        <f t="shared" si="2006"/>
        <v>0</v>
      </c>
      <c r="AM800" s="108">
        <f t="shared" si="2006"/>
        <v>0</v>
      </c>
      <c r="AN800" s="34">
        <f t="shared" si="2006"/>
        <v>11</v>
      </c>
      <c r="AO800" s="34">
        <f t="shared" si="2006"/>
        <v>0</v>
      </c>
      <c r="AP800" s="34">
        <f t="shared" si="2006"/>
        <v>11</v>
      </c>
      <c r="AQ800" s="108">
        <f t="shared" si="2006"/>
        <v>0</v>
      </c>
      <c r="AR800" s="108">
        <f t="shared" si="2006"/>
        <v>0</v>
      </c>
      <c r="AS800" s="108">
        <f t="shared" si="2006"/>
        <v>0</v>
      </c>
      <c r="AT800" s="34">
        <f t="shared" si="2006"/>
        <v>11</v>
      </c>
      <c r="AU800" s="34">
        <f t="shared" si="2006"/>
        <v>0</v>
      </c>
      <c r="AV800" s="34">
        <f t="shared" si="2006"/>
        <v>11</v>
      </c>
    </row>
    <row r="801" spans="1:48" s="7" customFormat="1" ht="35.25" customHeight="1">
      <c r="A801" s="31" t="s">
        <v>202</v>
      </c>
      <c r="B801" s="48" t="s">
        <v>9</v>
      </c>
      <c r="C801" s="48" t="s">
        <v>51</v>
      </c>
      <c r="D801" s="48" t="s">
        <v>367</v>
      </c>
      <c r="E801" s="48" t="s">
        <v>201</v>
      </c>
      <c r="F801" s="34">
        <v>11</v>
      </c>
      <c r="G801" s="34">
        <v>11</v>
      </c>
      <c r="H801" s="34"/>
      <c r="I801" s="34"/>
      <c r="J801" s="34">
        <f>F801+H801</f>
        <v>11</v>
      </c>
      <c r="K801" s="34"/>
      <c r="L801" s="34">
        <f>G801+I801</f>
        <v>11</v>
      </c>
      <c r="M801" s="87"/>
      <c r="N801" s="87"/>
      <c r="O801" s="87"/>
      <c r="P801" s="34">
        <f t="shared" ref="P801" si="2007">J801+M801</f>
        <v>11</v>
      </c>
      <c r="Q801" s="34">
        <f t="shared" ref="Q801" si="2008">K801+N801</f>
        <v>0</v>
      </c>
      <c r="R801" s="34">
        <f t="shared" ref="R801" si="2009">L801+O801</f>
        <v>11</v>
      </c>
      <c r="S801" s="87"/>
      <c r="T801" s="87"/>
      <c r="U801" s="87"/>
      <c r="V801" s="34">
        <f t="shared" ref="V801" si="2010">P801+S801</f>
        <v>11</v>
      </c>
      <c r="W801" s="34">
        <f t="shared" ref="W801" si="2011">Q801+T801</f>
        <v>0</v>
      </c>
      <c r="X801" s="34">
        <f t="shared" ref="X801" si="2012">R801+U801</f>
        <v>11</v>
      </c>
      <c r="Y801" s="87"/>
      <c r="Z801" s="87"/>
      <c r="AA801" s="87"/>
      <c r="AB801" s="34">
        <f t="shared" ref="AB801" si="2013">V801+Y801</f>
        <v>11</v>
      </c>
      <c r="AC801" s="34">
        <f t="shared" ref="AC801" si="2014">W801+Z801</f>
        <v>0</v>
      </c>
      <c r="AD801" s="34">
        <f t="shared" ref="AD801" si="2015">X801+AA801</f>
        <v>11</v>
      </c>
      <c r="AE801" s="87"/>
      <c r="AF801" s="87"/>
      <c r="AG801" s="87"/>
      <c r="AH801" s="34">
        <f t="shared" ref="AH801" si="2016">AB801+AE801</f>
        <v>11</v>
      </c>
      <c r="AI801" s="34">
        <f t="shared" ref="AI801" si="2017">AC801+AF801</f>
        <v>0</v>
      </c>
      <c r="AJ801" s="34">
        <f t="shared" ref="AJ801" si="2018">AD801+AG801</f>
        <v>11</v>
      </c>
      <c r="AK801" s="129"/>
      <c r="AL801" s="129"/>
      <c r="AM801" s="129"/>
      <c r="AN801" s="34">
        <f t="shared" ref="AN801" si="2019">AH801+AK801</f>
        <v>11</v>
      </c>
      <c r="AO801" s="34">
        <f t="shared" ref="AO801" si="2020">AI801+AL801</f>
        <v>0</v>
      </c>
      <c r="AP801" s="34">
        <f t="shared" ref="AP801" si="2021">AJ801+AM801</f>
        <v>11</v>
      </c>
      <c r="AQ801" s="129"/>
      <c r="AR801" s="129"/>
      <c r="AS801" s="129"/>
      <c r="AT801" s="34">
        <f t="shared" ref="AT801" si="2022">AN801+AQ801</f>
        <v>11</v>
      </c>
      <c r="AU801" s="34">
        <f t="shared" ref="AU801" si="2023">AO801+AR801</f>
        <v>0</v>
      </c>
      <c r="AV801" s="34">
        <f t="shared" ref="AV801" si="2024">AP801+AS801</f>
        <v>11</v>
      </c>
    </row>
    <row r="802" spans="1:48" s="7" customFormat="1" ht="255.75" customHeight="1">
      <c r="A802" s="72" t="s">
        <v>168</v>
      </c>
      <c r="B802" s="48" t="s">
        <v>9</v>
      </c>
      <c r="C802" s="48" t="s">
        <v>51</v>
      </c>
      <c r="D802" s="48" t="s">
        <v>368</v>
      </c>
      <c r="E802" s="48"/>
      <c r="F802" s="34">
        <f t="shared" ref="F802:U803" si="2025">F803</f>
        <v>8</v>
      </c>
      <c r="G802" s="34">
        <f t="shared" si="2025"/>
        <v>8</v>
      </c>
      <c r="H802" s="34">
        <f t="shared" si="2025"/>
        <v>0</v>
      </c>
      <c r="I802" s="34">
        <f t="shared" si="2025"/>
        <v>0</v>
      </c>
      <c r="J802" s="34">
        <f t="shared" si="2025"/>
        <v>8</v>
      </c>
      <c r="K802" s="34"/>
      <c r="L802" s="34">
        <f t="shared" si="2025"/>
        <v>8</v>
      </c>
      <c r="M802" s="34">
        <f t="shared" si="2025"/>
        <v>0</v>
      </c>
      <c r="N802" s="34">
        <f t="shared" si="2025"/>
        <v>0</v>
      </c>
      <c r="O802" s="34">
        <f t="shared" si="2025"/>
        <v>0</v>
      </c>
      <c r="P802" s="34">
        <f t="shared" si="2025"/>
        <v>8</v>
      </c>
      <c r="Q802" s="34">
        <f t="shared" si="2025"/>
        <v>0</v>
      </c>
      <c r="R802" s="34">
        <f t="shared" si="2025"/>
        <v>8</v>
      </c>
      <c r="S802" s="34">
        <f t="shared" si="2025"/>
        <v>0</v>
      </c>
      <c r="T802" s="34">
        <f t="shared" si="2025"/>
        <v>0</v>
      </c>
      <c r="U802" s="34">
        <f t="shared" si="2025"/>
        <v>0</v>
      </c>
      <c r="V802" s="34">
        <f t="shared" ref="S802:AH803" si="2026">V803</f>
        <v>8</v>
      </c>
      <c r="W802" s="34">
        <f t="shared" si="2026"/>
        <v>0</v>
      </c>
      <c r="X802" s="34">
        <f t="shared" si="2026"/>
        <v>8</v>
      </c>
      <c r="Y802" s="34">
        <f t="shared" si="2026"/>
        <v>0</v>
      </c>
      <c r="Z802" s="34">
        <f t="shared" si="2026"/>
        <v>0</v>
      </c>
      <c r="AA802" s="34">
        <f t="shared" si="2026"/>
        <v>0</v>
      </c>
      <c r="AB802" s="34">
        <f t="shared" si="2026"/>
        <v>8</v>
      </c>
      <c r="AC802" s="34">
        <f t="shared" si="2026"/>
        <v>0</v>
      </c>
      <c r="AD802" s="34">
        <f t="shared" si="2026"/>
        <v>8</v>
      </c>
      <c r="AE802" s="34">
        <f t="shared" si="2026"/>
        <v>0</v>
      </c>
      <c r="AF802" s="34">
        <f t="shared" si="2026"/>
        <v>0</v>
      </c>
      <c r="AG802" s="34">
        <f t="shared" si="2026"/>
        <v>0</v>
      </c>
      <c r="AH802" s="34">
        <f t="shared" si="2026"/>
        <v>8</v>
      </c>
      <c r="AI802" s="34">
        <f t="shared" ref="AH802:AV803" si="2027">AI803</f>
        <v>0</v>
      </c>
      <c r="AJ802" s="34">
        <f t="shared" si="2027"/>
        <v>8</v>
      </c>
      <c r="AK802" s="108">
        <f t="shared" si="2027"/>
        <v>0</v>
      </c>
      <c r="AL802" s="108">
        <f t="shared" si="2027"/>
        <v>0</v>
      </c>
      <c r="AM802" s="108">
        <f t="shared" si="2027"/>
        <v>0</v>
      </c>
      <c r="AN802" s="34">
        <f t="shared" si="2027"/>
        <v>8</v>
      </c>
      <c r="AO802" s="34">
        <f t="shared" si="2027"/>
        <v>0</v>
      </c>
      <c r="AP802" s="34">
        <f t="shared" si="2027"/>
        <v>8</v>
      </c>
      <c r="AQ802" s="108">
        <f t="shared" si="2027"/>
        <v>0</v>
      </c>
      <c r="AR802" s="108">
        <f t="shared" si="2027"/>
        <v>0</v>
      </c>
      <c r="AS802" s="108">
        <f t="shared" si="2027"/>
        <v>0</v>
      </c>
      <c r="AT802" s="34">
        <f t="shared" si="2027"/>
        <v>8</v>
      </c>
      <c r="AU802" s="34">
        <f t="shared" si="2027"/>
        <v>0</v>
      </c>
      <c r="AV802" s="34">
        <f t="shared" si="2027"/>
        <v>8</v>
      </c>
    </row>
    <row r="803" spans="1:48" s="7" customFormat="1" ht="18.75" customHeight="1">
      <c r="A803" s="51" t="s">
        <v>101</v>
      </c>
      <c r="B803" s="48" t="s">
        <v>9</v>
      </c>
      <c r="C803" s="48" t="s">
        <v>51</v>
      </c>
      <c r="D803" s="48" t="s">
        <v>368</v>
      </c>
      <c r="E803" s="48" t="s">
        <v>90</v>
      </c>
      <c r="F803" s="34">
        <f t="shared" si="2025"/>
        <v>8</v>
      </c>
      <c r="G803" s="34">
        <f t="shared" si="2025"/>
        <v>8</v>
      </c>
      <c r="H803" s="34">
        <f t="shared" si="2025"/>
        <v>0</v>
      </c>
      <c r="I803" s="34">
        <f t="shared" si="2025"/>
        <v>0</v>
      </c>
      <c r="J803" s="34">
        <f t="shared" si="2025"/>
        <v>8</v>
      </c>
      <c r="K803" s="34"/>
      <c r="L803" s="34">
        <f t="shared" si="2025"/>
        <v>8</v>
      </c>
      <c r="M803" s="34">
        <f t="shared" si="2025"/>
        <v>0</v>
      </c>
      <c r="N803" s="34">
        <f t="shared" si="2025"/>
        <v>0</v>
      </c>
      <c r="O803" s="34">
        <f t="shared" si="2025"/>
        <v>0</v>
      </c>
      <c r="P803" s="34">
        <f t="shared" si="2025"/>
        <v>8</v>
      </c>
      <c r="Q803" s="34">
        <f t="shared" si="2025"/>
        <v>0</v>
      </c>
      <c r="R803" s="34">
        <f t="shared" si="2025"/>
        <v>8</v>
      </c>
      <c r="S803" s="34">
        <f t="shared" si="2026"/>
        <v>0</v>
      </c>
      <c r="T803" s="34">
        <f t="shared" si="2026"/>
        <v>0</v>
      </c>
      <c r="U803" s="34">
        <f t="shared" si="2026"/>
        <v>0</v>
      </c>
      <c r="V803" s="34">
        <f t="shared" si="2026"/>
        <v>8</v>
      </c>
      <c r="W803" s="34">
        <f t="shared" si="2026"/>
        <v>0</v>
      </c>
      <c r="X803" s="34">
        <f t="shared" si="2026"/>
        <v>8</v>
      </c>
      <c r="Y803" s="34">
        <f t="shared" si="2026"/>
        <v>0</v>
      </c>
      <c r="Z803" s="34">
        <f t="shared" si="2026"/>
        <v>0</v>
      </c>
      <c r="AA803" s="34">
        <f t="shared" si="2026"/>
        <v>0</v>
      </c>
      <c r="AB803" s="34">
        <f t="shared" si="2026"/>
        <v>8</v>
      </c>
      <c r="AC803" s="34">
        <f t="shared" si="2026"/>
        <v>0</v>
      </c>
      <c r="AD803" s="34">
        <f t="shared" si="2026"/>
        <v>8</v>
      </c>
      <c r="AE803" s="34">
        <f t="shared" si="2026"/>
        <v>0</v>
      </c>
      <c r="AF803" s="34">
        <f t="shared" si="2026"/>
        <v>0</v>
      </c>
      <c r="AG803" s="34">
        <f t="shared" si="2026"/>
        <v>0</v>
      </c>
      <c r="AH803" s="34">
        <f t="shared" si="2027"/>
        <v>8</v>
      </c>
      <c r="AI803" s="34">
        <f t="shared" si="2027"/>
        <v>0</v>
      </c>
      <c r="AJ803" s="34">
        <f t="shared" si="2027"/>
        <v>8</v>
      </c>
      <c r="AK803" s="108">
        <f t="shared" si="2027"/>
        <v>0</v>
      </c>
      <c r="AL803" s="108">
        <f t="shared" si="2027"/>
        <v>0</v>
      </c>
      <c r="AM803" s="108">
        <f t="shared" si="2027"/>
        <v>0</v>
      </c>
      <c r="AN803" s="34">
        <f t="shared" si="2027"/>
        <v>8</v>
      </c>
      <c r="AO803" s="34">
        <f t="shared" si="2027"/>
        <v>0</v>
      </c>
      <c r="AP803" s="34">
        <f t="shared" si="2027"/>
        <v>8</v>
      </c>
      <c r="AQ803" s="108">
        <f t="shared" si="2027"/>
        <v>0</v>
      </c>
      <c r="AR803" s="108">
        <f t="shared" si="2027"/>
        <v>0</v>
      </c>
      <c r="AS803" s="108">
        <f t="shared" si="2027"/>
        <v>0</v>
      </c>
      <c r="AT803" s="34">
        <f t="shared" si="2027"/>
        <v>8</v>
      </c>
      <c r="AU803" s="34">
        <f t="shared" si="2027"/>
        <v>0</v>
      </c>
      <c r="AV803" s="34">
        <f t="shared" si="2027"/>
        <v>8</v>
      </c>
    </row>
    <row r="804" spans="1:48" s="7" customFormat="1" ht="33" customHeight="1">
      <c r="A804" s="31" t="s">
        <v>202</v>
      </c>
      <c r="B804" s="48" t="s">
        <v>9</v>
      </c>
      <c r="C804" s="48" t="s">
        <v>51</v>
      </c>
      <c r="D804" s="48" t="s">
        <v>368</v>
      </c>
      <c r="E804" s="48" t="s">
        <v>201</v>
      </c>
      <c r="F804" s="34">
        <v>8</v>
      </c>
      <c r="G804" s="34">
        <v>8</v>
      </c>
      <c r="H804" s="34"/>
      <c r="I804" s="34"/>
      <c r="J804" s="34">
        <f>F804+H804</f>
        <v>8</v>
      </c>
      <c r="K804" s="34"/>
      <c r="L804" s="34">
        <f>G804+I804</f>
        <v>8</v>
      </c>
      <c r="M804" s="87"/>
      <c r="N804" s="87"/>
      <c r="O804" s="87"/>
      <c r="P804" s="34">
        <f t="shared" ref="P804" si="2028">J804+M804</f>
        <v>8</v>
      </c>
      <c r="Q804" s="34">
        <f t="shared" ref="Q804" si="2029">K804+N804</f>
        <v>0</v>
      </c>
      <c r="R804" s="34">
        <f t="shared" ref="R804" si="2030">L804+O804</f>
        <v>8</v>
      </c>
      <c r="S804" s="87"/>
      <c r="T804" s="87"/>
      <c r="U804" s="87"/>
      <c r="V804" s="34">
        <f t="shared" ref="V804" si="2031">P804+S804</f>
        <v>8</v>
      </c>
      <c r="W804" s="34">
        <f t="shared" ref="W804" si="2032">Q804+T804</f>
        <v>0</v>
      </c>
      <c r="X804" s="34">
        <f t="shared" ref="X804" si="2033">R804+U804</f>
        <v>8</v>
      </c>
      <c r="Y804" s="87"/>
      <c r="Z804" s="87"/>
      <c r="AA804" s="87"/>
      <c r="AB804" s="34">
        <f t="shared" ref="AB804" si="2034">V804+Y804</f>
        <v>8</v>
      </c>
      <c r="AC804" s="34">
        <f t="shared" ref="AC804" si="2035">W804+Z804</f>
        <v>0</v>
      </c>
      <c r="AD804" s="34">
        <f t="shared" ref="AD804" si="2036">X804+AA804</f>
        <v>8</v>
      </c>
      <c r="AE804" s="87"/>
      <c r="AF804" s="87"/>
      <c r="AG804" s="87"/>
      <c r="AH804" s="34">
        <f t="shared" ref="AH804" si="2037">AB804+AE804</f>
        <v>8</v>
      </c>
      <c r="AI804" s="34">
        <f t="shared" ref="AI804" si="2038">AC804+AF804</f>
        <v>0</v>
      </c>
      <c r="AJ804" s="34">
        <f t="shared" ref="AJ804" si="2039">AD804+AG804</f>
        <v>8</v>
      </c>
      <c r="AK804" s="129"/>
      <c r="AL804" s="129"/>
      <c r="AM804" s="129"/>
      <c r="AN804" s="34">
        <f t="shared" ref="AN804" si="2040">AH804+AK804</f>
        <v>8</v>
      </c>
      <c r="AO804" s="34">
        <f t="shared" ref="AO804" si="2041">AI804+AL804</f>
        <v>0</v>
      </c>
      <c r="AP804" s="34">
        <f t="shared" ref="AP804" si="2042">AJ804+AM804</f>
        <v>8</v>
      </c>
      <c r="AQ804" s="129"/>
      <c r="AR804" s="129"/>
      <c r="AS804" s="129"/>
      <c r="AT804" s="34">
        <f t="shared" ref="AT804" si="2043">AN804+AQ804</f>
        <v>8</v>
      </c>
      <c r="AU804" s="34">
        <f t="shared" ref="AU804" si="2044">AO804+AR804</f>
        <v>0</v>
      </c>
      <c r="AV804" s="34">
        <f t="shared" ref="AV804" si="2045">AP804+AS804</f>
        <v>8</v>
      </c>
    </row>
    <row r="805" spans="1:48" s="7" customFormat="1" ht="118.5" customHeight="1">
      <c r="A805" s="51" t="s">
        <v>220</v>
      </c>
      <c r="B805" s="48"/>
      <c r="C805" s="48"/>
      <c r="D805" s="48"/>
      <c r="E805" s="48"/>
      <c r="F805" s="34"/>
      <c r="G805" s="34"/>
      <c r="H805" s="34"/>
      <c r="I805" s="34"/>
      <c r="J805" s="34"/>
      <c r="K805" s="34"/>
      <c r="L805" s="34"/>
      <c r="M805" s="87"/>
      <c r="N805" s="87"/>
      <c r="O805" s="87"/>
      <c r="P805" s="34"/>
      <c r="Q805" s="34"/>
      <c r="R805" s="34"/>
      <c r="S805" s="87"/>
      <c r="T805" s="87"/>
      <c r="U805" s="87"/>
      <c r="V805" s="34"/>
      <c r="W805" s="34"/>
      <c r="X805" s="34"/>
      <c r="Y805" s="87"/>
      <c r="Z805" s="87"/>
      <c r="AA805" s="87"/>
      <c r="AB805" s="34"/>
      <c r="AC805" s="34"/>
      <c r="AD805" s="34"/>
      <c r="AE805" s="87"/>
      <c r="AF805" s="87"/>
      <c r="AG805" s="87"/>
      <c r="AH805" s="34"/>
      <c r="AI805" s="34"/>
      <c r="AJ805" s="34"/>
      <c r="AK805" s="87"/>
      <c r="AL805" s="87"/>
      <c r="AM805" s="87"/>
      <c r="AN805" s="34"/>
      <c r="AO805" s="34"/>
      <c r="AP805" s="34"/>
      <c r="AQ805" s="87">
        <f>AQ806</f>
        <v>90</v>
      </c>
      <c r="AR805" s="87">
        <f t="shared" ref="AR805:AV806" si="2046">AR806</f>
        <v>0</v>
      </c>
      <c r="AS805" s="87">
        <f t="shared" si="2046"/>
        <v>90</v>
      </c>
      <c r="AT805" s="34">
        <f t="shared" si="2046"/>
        <v>90</v>
      </c>
      <c r="AU805" s="34">
        <f t="shared" si="2046"/>
        <v>0</v>
      </c>
      <c r="AV805" s="34">
        <f t="shared" si="2046"/>
        <v>90</v>
      </c>
    </row>
    <row r="806" spans="1:48" s="7" customFormat="1" ht="30.75" customHeight="1">
      <c r="A806" s="51" t="s">
        <v>101</v>
      </c>
      <c r="B806" s="48" t="s">
        <v>9</v>
      </c>
      <c r="C806" s="48" t="s">
        <v>51</v>
      </c>
      <c r="D806" s="48" t="s">
        <v>566</v>
      </c>
      <c r="E806" s="48" t="s">
        <v>90</v>
      </c>
      <c r="F806" s="34"/>
      <c r="G806" s="34"/>
      <c r="H806" s="34"/>
      <c r="I806" s="34"/>
      <c r="J806" s="34"/>
      <c r="K806" s="34"/>
      <c r="L806" s="34"/>
      <c r="M806" s="87"/>
      <c r="N806" s="87"/>
      <c r="O806" s="87"/>
      <c r="P806" s="34"/>
      <c r="Q806" s="34"/>
      <c r="R806" s="34"/>
      <c r="S806" s="87"/>
      <c r="T806" s="87"/>
      <c r="U806" s="87"/>
      <c r="V806" s="34"/>
      <c r="W806" s="34"/>
      <c r="X806" s="34"/>
      <c r="Y806" s="87"/>
      <c r="Z806" s="87"/>
      <c r="AA806" s="87"/>
      <c r="AB806" s="34"/>
      <c r="AC806" s="34"/>
      <c r="AD806" s="34"/>
      <c r="AE806" s="87"/>
      <c r="AF806" s="87"/>
      <c r="AG806" s="87"/>
      <c r="AH806" s="34"/>
      <c r="AI806" s="34"/>
      <c r="AJ806" s="34"/>
      <c r="AK806" s="87"/>
      <c r="AL806" s="87"/>
      <c r="AM806" s="87"/>
      <c r="AN806" s="34"/>
      <c r="AO806" s="34"/>
      <c r="AP806" s="34"/>
      <c r="AQ806" s="87">
        <f>AQ807</f>
        <v>90</v>
      </c>
      <c r="AR806" s="87">
        <f t="shared" si="2046"/>
        <v>0</v>
      </c>
      <c r="AS806" s="87">
        <f t="shared" si="2046"/>
        <v>90</v>
      </c>
      <c r="AT806" s="34">
        <f t="shared" si="2046"/>
        <v>90</v>
      </c>
      <c r="AU806" s="34">
        <f t="shared" si="2046"/>
        <v>0</v>
      </c>
      <c r="AV806" s="34">
        <f t="shared" si="2046"/>
        <v>90</v>
      </c>
    </row>
    <row r="807" spans="1:48" s="7" customFormat="1" ht="34.5" customHeight="1">
      <c r="A807" s="31" t="s">
        <v>202</v>
      </c>
      <c r="B807" s="48" t="s">
        <v>9</v>
      </c>
      <c r="C807" s="48" t="s">
        <v>51</v>
      </c>
      <c r="D807" s="48" t="s">
        <v>566</v>
      </c>
      <c r="E807" s="48" t="s">
        <v>201</v>
      </c>
      <c r="F807" s="34"/>
      <c r="G807" s="34"/>
      <c r="H807" s="34"/>
      <c r="I807" s="34"/>
      <c r="J807" s="34"/>
      <c r="K807" s="34"/>
      <c r="L807" s="34"/>
      <c r="M807" s="87"/>
      <c r="N807" s="87"/>
      <c r="O807" s="87"/>
      <c r="P807" s="34"/>
      <c r="Q807" s="34"/>
      <c r="R807" s="34"/>
      <c r="S807" s="87"/>
      <c r="T807" s="87"/>
      <c r="U807" s="87"/>
      <c r="V807" s="34"/>
      <c r="W807" s="34"/>
      <c r="X807" s="34"/>
      <c r="Y807" s="87"/>
      <c r="Z807" s="87"/>
      <c r="AA807" s="87"/>
      <c r="AB807" s="34"/>
      <c r="AC807" s="34"/>
      <c r="AD807" s="34"/>
      <c r="AE807" s="87"/>
      <c r="AF807" s="87"/>
      <c r="AG807" s="87"/>
      <c r="AH807" s="34"/>
      <c r="AI807" s="34"/>
      <c r="AJ807" s="34"/>
      <c r="AK807" s="87"/>
      <c r="AL807" s="87"/>
      <c r="AM807" s="87"/>
      <c r="AN807" s="34"/>
      <c r="AO807" s="34"/>
      <c r="AP807" s="34"/>
      <c r="AQ807" s="87">
        <v>90</v>
      </c>
      <c r="AR807" s="87"/>
      <c r="AS807" s="87">
        <v>90</v>
      </c>
      <c r="AT807" s="34">
        <f t="shared" ref="AT807" si="2047">AN807+AQ807</f>
        <v>90</v>
      </c>
      <c r="AU807" s="34">
        <f t="shared" ref="AU807" si="2048">AO807+AR807</f>
        <v>0</v>
      </c>
      <c r="AV807" s="34">
        <f t="shared" ref="AV807" si="2049">AP807+AS807</f>
        <v>90</v>
      </c>
    </row>
    <row r="808" spans="1:48" s="7" customFormat="1" ht="52.5" customHeight="1">
      <c r="A808" s="51" t="s">
        <v>170</v>
      </c>
      <c r="B808" s="48" t="s">
        <v>9</v>
      </c>
      <c r="C808" s="48" t="s">
        <v>51</v>
      </c>
      <c r="D808" s="48" t="s">
        <v>369</v>
      </c>
      <c r="E808" s="48"/>
      <c r="F808" s="34">
        <f>F809</f>
        <v>112</v>
      </c>
      <c r="G808" s="34">
        <f>G809</f>
        <v>112</v>
      </c>
      <c r="H808" s="34">
        <f>H809</f>
        <v>0</v>
      </c>
      <c r="I808" s="34">
        <f>I809</f>
        <v>0</v>
      </c>
      <c r="J808" s="34">
        <f>J809</f>
        <v>112</v>
      </c>
      <c r="K808" s="34"/>
      <c r="L808" s="34">
        <f t="shared" ref="L808:AV808" si="2050">L809</f>
        <v>112</v>
      </c>
      <c r="M808" s="34">
        <f t="shared" si="2050"/>
        <v>0</v>
      </c>
      <c r="N808" s="34">
        <f t="shared" si="2050"/>
        <v>0</v>
      </c>
      <c r="O808" s="34">
        <f t="shared" si="2050"/>
        <v>0</v>
      </c>
      <c r="P808" s="34">
        <f t="shared" si="2050"/>
        <v>112</v>
      </c>
      <c r="Q808" s="34">
        <f t="shared" si="2050"/>
        <v>0</v>
      </c>
      <c r="R808" s="34">
        <f t="shared" si="2050"/>
        <v>112</v>
      </c>
      <c r="S808" s="34">
        <f t="shared" si="2050"/>
        <v>0</v>
      </c>
      <c r="T808" s="34">
        <f t="shared" si="2050"/>
        <v>0</v>
      </c>
      <c r="U808" s="34">
        <f t="shared" si="2050"/>
        <v>0</v>
      </c>
      <c r="V808" s="34">
        <f t="shared" si="2050"/>
        <v>112</v>
      </c>
      <c r="W808" s="34">
        <f t="shared" si="2050"/>
        <v>0</v>
      </c>
      <c r="X808" s="34">
        <f t="shared" si="2050"/>
        <v>112</v>
      </c>
      <c r="Y808" s="34">
        <f t="shared" si="2050"/>
        <v>0</v>
      </c>
      <c r="Z808" s="34">
        <f t="shared" si="2050"/>
        <v>0</v>
      </c>
      <c r="AA808" s="34">
        <f t="shared" si="2050"/>
        <v>0</v>
      </c>
      <c r="AB808" s="34">
        <f t="shared" si="2050"/>
        <v>112</v>
      </c>
      <c r="AC808" s="34">
        <f t="shared" si="2050"/>
        <v>0</v>
      </c>
      <c r="AD808" s="34">
        <f t="shared" si="2050"/>
        <v>112</v>
      </c>
      <c r="AE808" s="34">
        <f t="shared" si="2050"/>
        <v>0</v>
      </c>
      <c r="AF808" s="34">
        <f t="shared" si="2050"/>
        <v>0</v>
      </c>
      <c r="AG808" s="34">
        <f t="shared" si="2050"/>
        <v>0</v>
      </c>
      <c r="AH808" s="34">
        <f t="shared" si="2050"/>
        <v>112</v>
      </c>
      <c r="AI808" s="34">
        <f t="shared" si="2050"/>
        <v>0</v>
      </c>
      <c r="AJ808" s="34">
        <f t="shared" si="2050"/>
        <v>112</v>
      </c>
      <c r="AK808" s="108">
        <f t="shared" si="2050"/>
        <v>0</v>
      </c>
      <c r="AL808" s="108">
        <f t="shared" si="2050"/>
        <v>0</v>
      </c>
      <c r="AM808" s="108">
        <f t="shared" si="2050"/>
        <v>0</v>
      </c>
      <c r="AN808" s="34">
        <f t="shared" si="2050"/>
        <v>112</v>
      </c>
      <c r="AO808" s="34">
        <f t="shared" si="2050"/>
        <v>0</v>
      </c>
      <c r="AP808" s="34">
        <f t="shared" si="2050"/>
        <v>112</v>
      </c>
      <c r="AQ808" s="108">
        <f t="shared" si="2050"/>
        <v>0</v>
      </c>
      <c r="AR808" s="108">
        <f t="shared" si="2050"/>
        <v>0</v>
      </c>
      <c r="AS808" s="108">
        <f t="shared" si="2050"/>
        <v>0</v>
      </c>
      <c r="AT808" s="34">
        <f t="shared" si="2050"/>
        <v>112</v>
      </c>
      <c r="AU808" s="34">
        <f t="shared" si="2050"/>
        <v>0</v>
      </c>
      <c r="AV808" s="34">
        <f t="shared" si="2050"/>
        <v>112</v>
      </c>
    </row>
    <row r="809" spans="1:48" s="7" customFormat="1" ht="21" customHeight="1">
      <c r="A809" s="51" t="s">
        <v>101</v>
      </c>
      <c r="B809" s="48" t="s">
        <v>9</v>
      </c>
      <c r="C809" s="48" t="s">
        <v>51</v>
      </c>
      <c r="D809" s="48" t="s">
        <v>369</v>
      </c>
      <c r="E809" s="48" t="s">
        <v>90</v>
      </c>
      <c r="F809" s="34">
        <f t="shared" ref="F809:R809" si="2051">F810</f>
        <v>112</v>
      </c>
      <c r="G809" s="34">
        <f t="shared" si="2051"/>
        <v>112</v>
      </c>
      <c r="H809" s="34">
        <f t="shared" si="2051"/>
        <v>0</v>
      </c>
      <c r="I809" s="34">
        <f t="shared" si="2051"/>
        <v>0</v>
      </c>
      <c r="J809" s="34">
        <f t="shared" si="2051"/>
        <v>112</v>
      </c>
      <c r="K809" s="34"/>
      <c r="L809" s="34">
        <f t="shared" si="2051"/>
        <v>112</v>
      </c>
      <c r="M809" s="34">
        <f t="shared" si="2051"/>
        <v>0</v>
      </c>
      <c r="N809" s="34">
        <f t="shared" si="2051"/>
        <v>0</v>
      </c>
      <c r="O809" s="34">
        <f t="shared" si="2051"/>
        <v>0</v>
      </c>
      <c r="P809" s="34">
        <f t="shared" si="2051"/>
        <v>112</v>
      </c>
      <c r="Q809" s="34">
        <f t="shared" si="2051"/>
        <v>0</v>
      </c>
      <c r="R809" s="34">
        <f t="shared" si="2051"/>
        <v>112</v>
      </c>
      <c r="S809" s="34">
        <f t="shared" ref="S809:AG809" si="2052">S810</f>
        <v>0</v>
      </c>
      <c r="T809" s="34">
        <f t="shared" si="2052"/>
        <v>0</v>
      </c>
      <c r="U809" s="34">
        <f t="shared" si="2052"/>
        <v>0</v>
      </c>
      <c r="V809" s="34">
        <f t="shared" si="2052"/>
        <v>112</v>
      </c>
      <c r="W809" s="34">
        <f t="shared" si="2052"/>
        <v>0</v>
      </c>
      <c r="X809" s="34">
        <f t="shared" si="2052"/>
        <v>112</v>
      </c>
      <c r="Y809" s="34">
        <f t="shared" si="2052"/>
        <v>0</v>
      </c>
      <c r="Z809" s="34">
        <f t="shared" si="2052"/>
        <v>0</v>
      </c>
      <c r="AA809" s="34">
        <f t="shared" si="2052"/>
        <v>0</v>
      </c>
      <c r="AB809" s="34">
        <f t="shared" si="2052"/>
        <v>112</v>
      </c>
      <c r="AC809" s="34">
        <f t="shared" si="2052"/>
        <v>0</v>
      </c>
      <c r="AD809" s="34">
        <f t="shared" si="2052"/>
        <v>112</v>
      </c>
      <c r="AE809" s="34">
        <f t="shared" si="2052"/>
        <v>0</v>
      </c>
      <c r="AF809" s="34">
        <f t="shared" si="2052"/>
        <v>0</v>
      </c>
      <c r="AG809" s="34">
        <f t="shared" si="2052"/>
        <v>0</v>
      </c>
      <c r="AH809" s="34">
        <f t="shared" ref="AH809:AV809" si="2053">AH810</f>
        <v>112</v>
      </c>
      <c r="AI809" s="34">
        <f t="shared" si="2053"/>
        <v>0</v>
      </c>
      <c r="AJ809" s="34">
        <f t="shared" si="2053"/>
        <v>112</v>
      </c>
      <c r="AK809" s="108">
        <f t="shared" si="2053"/>
        <v>0</v>
      </c>
      <c r="AL809" s="108">
        <f t="shared" si="2053"/>
        <v>0</v>
      </c>
      <c r="AM809" s="108">
        <f t="shared" si="2053"/>
        <v>0</v>
      </c>
      <c r="AN809" s="34">
        <f t="shared" si="2053"/>
        <v>112</v>
      </c>
      <c r="AO809" s="34">
        <f t="shared" si="2053"/>
        <v>0</v>
      </c>
      <c r="AP809" s="34">
        <f t="shared" si="2053"/>
        <v>112</v>
      </c>
      <c r="AQ809" s="108">
        <f t="shared" si="2053"/>
        <v>0</v>
      </c>
      <c r="AR809" s="108">
        <f t="shared" si="2053"/>
        <v>0</v>
      </c>
      <c r="AS809" s="108">
        <f t="shared" si="2053"/>
        <v>0</v>
      </c>
      <c r="AT809" s="34">
        <f t="shared" si="2053"/>
        <v>112</v>
      </c>
      <c r="AU809" s="34">
        <f t="shared" si="2053"/>
        <v>0</v>
      </c>
      <c r="AV809" s="34">
        <f t="shared" si="2053"/>
        <v>112</v>
      </c>
    </row>
    <row r="810" spans="1:48" s="7" customFormat="1" ht="33.75">
      <c r="A810" s="31" t="s">
        <v>202</v>
      </c>
      <c r="B810" s="48" t="s">
        <v>9</v>
      </c>
      <c r="C810" s="48" t="s">
        <v>51</v>
      </c>
      <c r="D810" s="48" t="s">
        <v>369</v>
      </c>
      <c r="E810" s="48" t="s">
        <v>201</v>
      </c>
      <c r="F810" s="34">
        <v>112</v>
      </c>
      <c r="G810" s="34">
        <v>112</v>
      </c>
      <c r="H810" s="34"/>
      <c r="I810" s="34"/>
      <c r="J810" s="34">
        <f>F810+H810</f>
        <v>112</v>
      </c>
      <c r="K810" s="34"/>
      <c r="L810" s="34">
        <f>G810+I810</f>
        <v>112</v>
      </c>
      <c r="M810" s="87"/>
      <c r="N810" s="87"/>
      <c r="O810" s="87"/>
      <c r="P810" s="34">
        <f t="shared" ref="P810" si="2054">J810+M810</f>
        <v>112</v>
      </c>
      <c r="Q810" s="34">
        <f t="shared" ref="Q810" si="2055">K810+N810</f>
        <v>0</v>
      </c>
      <c r="R810" s="34">
        <f t="shared" ref="R810" si="2056">L810+O810</f>
        <v>112</v>
      </c>
      <c r="S810" s="87"/>
      <c r="T810" s="87"/>
      <c r="U810" s="87"/>
      <c r="V810" s="34">
        <f t="shared" ref="V810" si="2057">P810+S810</f>
        <v>112</v>
      </c>
      <c r="W810" s="34">
        <f t="shared" ref="W810" si="2058">Q810+T810</f>
        <v>0</v>
      </c>
      <c r="X810" s="34">
        <f t="shared" ref="X810" si="2059">R810+U810</f>
        <v>112</v>
      </c>
      <c r="Y810" s="87"/>
      <c r="Z810" s="87"/>
      <c r="AA810" s="87"/>
      <c r="AB810" s="34">
        <f t="shared" ref="AB810" si="2060">V810+Y810</f>
        <v>112</v>
      </c>
      <c r="AC810" s="34">
        <f t="shared" ref="AC810" si="2061">W810+Z810</f>
        <v>0</v>
      </c>
      <c r="AD810" s="34">
        <f t="shared" ref="AD810" si="2062">X810+AA810</f>
        <v>112</v>
      </c>
      <c r="AE810" s="87"/>
      <c r="AF810" s="87"/>
      <c r="AG810" s="87"/>
      <c r="AH810" s="34">
        <f t="shared" ref="AH810" si="2063">AB810+AE810</f>
        <v>112</v>
      </c>
      <c r="AI810" s="34">
        <f t="shared" ref="AI810" si="2064">AC810+AF810</f>
        <v>0</v>
      </c>
      <c r="AJ810" s="34">
        <f t="shared" ref="AJ810" si="2065">AD810+AG810</f>
        <v>112</v>
      </c>
      <c r="AK810" s="129"/>
      <c r="AL810" s="129"/>
      <c r="AM810" s="129"/>
      <c r="AN810" s="34">
        <f t="shared" ref="AN810" si="2066">AH810+AK810</f>
        <v>112</v>
      </c>
      <c r="AO810" s="34">
        <f t="shared" ref="AO810" si="2067">AI810+AL810</f>
        <v>0</v>
      </c>
      <c r="AP810" s="34">
        <f t="shared" ref="AP810" si="2068">AJ810+AM810</f>
        <v>112</v>
      </c>
      <c r="AQ810" s="129"/>
      <c r="AR810" s="129"/>
      <c r="AS810" s="129"/>
      <c r="AT810" s="34">
        <f t="shared" ref="AT810" si="2069">AN810+AQ810</f>
        <v>112</v>
      </c>
      <c r="AU810" s="34">
        <f t="shared" ref="AU810" si="2070">AO810+AR810</f>
        <v>0</v>
      </c>
      <c r="AV810" s="34">
        <f t="shared" ref="AV810" si="2071">AP810+AS810</f>
        <v>112</v>
      </c>
    </row>
    <row r="811" spans="1:48" s="7" customFormat="1" ht="37.5" customHeight="1">
      <c r="A811" s="51" t="s">
        <v>171</v>
      </c>
      <c r="B811" s="48" t="s">
        <v>9</v>
      </c>
      <c r="C811" s="48" t="s">
        <v>51</v>
      </c>
      <c r="D811" s="48" t="s">
        <v>370</v>
      </c>
      <c r="E811" s="48"/>
      <c r="F811" s="34">
        <f t="shared" ref="F811:U812" si="2072">F812</f>
        <v>6558</v>
      </c>
      <c r="G811" s="34">
        <f t="shared" si="2072"/>
        <v>3652</v>
      </c>
      <c r="H811" s="34">
        <f t="shared" si="2072"/>
        <v>0</v>
      </c>
      <c r="I811" s="34">
        <f t="shared" si="2072"/>
        <v>0</v>
      </c>
      <c r="J811" s="34">
        <f t="shared" si="2072"/>
        <v>6558</v>
      </c>
      <c r="K811" s="34"/>
      <c r="L811" s="34">
        <f t="shared" si="2072"/>
        <v>3652</v>
      </c>
      <c r="M811" s="34">
        <f t="shared" si="2072"/>
        <v>0</v>
      </c>
      <c r="N811" s="34">
        <f t="shared" si="2072"/>
        <v>0</v>
      </c>
      <c r="O811" s="34">
        <f t="shared" si="2072"/>
        <v>0</v>
      </c>
      <c r="P811" s="34">
        <f t="shared" si="2072"/>
        <v>6558</v>
      </c>
      <c r="Q811" s="34">
        <f t="shared" si="2072"/>
        <v>0</v>
      </c>
      <c r="R811" s="34">
        <f t="shared" si="2072"/>
        <v>3652</v>
      </c>
      <c r="S811" s="34">
        <f t="shared" si="2072"/>
        <v>0</v>
      </c>
      <c r="T811" s="34">
        <f t="shared" si="2072"/>
        <v>0</v>
      </c>
      <c r="U811" s="34">
        <f t="shared" si="2072"/>
        <v>0</v>
      </c>
      <c r="V811" s="34">
        <f t="shared" ref="S811:AH812" si="2073">V812</f>
        <v>6558</v>
      </c>
      <c r="W811" s="34">
        <f t="shared" si="2073"/>
        <v>0</v>
      </c>
      <c r="X811" s="34">
        <f t="shared" si="2073"/>
        <v>3652</v>
      </c>
      <c r="Y811" s="34">
        <f t="shared" si="2073"/>
        <v>0</v>
      </c>
      <c r="Z811" s="34">
        <f t="shared" si="2073"/>
        <v>0</v>
      </c>
      <c r="AA811" s="34">
        <f t="shared" si="2073"/>
        <v>0</v>
      </c>
      <c r="AB811" s="34">
        <f t="shared" si="2073"/>
        <v>6558</v>
      </c>
      <c r="AC811" s="34">
        <f t="shared" si="2073"/>
        <v>0</v>
      </c>
      <c r="AD811" s="34">
        <f t="shared" si="2073"/>
        <v>3652</v>
      </c>
      <c r="AE811" s="34">
        <f t="shared" si="2073"/>
        <v>0</v>
      </c>
      <c r="AF811" s="34">
        <f t="shared" si="2073"/>
        <v>0</v>
      </c>
      <c r="AG811" s="34">
        <f t="shared" si="2073"/>
        <v>0</v>
      </c>
      <c r="AH811" s="34">
        <f t="shared" si="2073"/>
        <v>6558</v>
      </c>
      <c r="AI811" s="34">
        <f t="shared" ref="AH811:AV812" si="2074">AI812</f>
        <v>0</v>
      </c>
      <c r="AJ811" s="34">
        <f t="shared" si="2074"/>
        <v>3652</v>
      </c>
      <c r="AK811" s="108">
        <f t="shared" si="2074"/>
        <v>0</v>
      </c>
      <c r="AL811" s="108">
        <f t="shared" si="2074"/>
        <v>0</v>
      </c>
      <c r="AM811" s="108">
        <f t="shared" si="2074"/>
        <v>0</v>
      </c>
      <c r="AN811" s="34">
        <f t="shared" si="2074"/>
        <v>6558</v>
      </c>
      <c r="AO811" s="34">
        <f t="shared" si="2074"/>
        <v>0</v>
      </c>
      <c r="AP811" s="34">
        <f t="shared" si="2074"/>
        <v>3652</v>
      </c>
      <c r="AQ811" s="108">
        <f t="shared" si="2074"/>
        <v>0</v>
      </c>
      <c r="AR811" s="108">
        <f t="shared" si="2074"/>
        <v>0</v>
      </c>
      <c r="AS811" s="108">
        <f t="shared" si="2074"/>
        <v>0</v>
      </c>
      <c r="AT811" s="34">
        <f t="shared" si="2074"/>
        <v>6558</v>
      </c>
      <c r="AU811" s="34">
        <f t="shared" si="2074"/>
        <v>0</v>
      </c>
      <c r="AV811" s="34">
        <f t="shared" si="2074"/>
        <v>3652</v>
      </c>
    </row>
    <row r="812" spans="1:48" s="7" customFormat="1" ht="17.25" customHeight="1">
      <c r="A812" s="51" t="s">
        <v>101</v>
      </c>
      <c r="B812" s="48" t="s">
        <v>9</v>
      </c>
      <c r="C812" s="48" t="s">
        <v>51</v>
      </c>
      <c r="D812" s="48" t="s">
        <v>370</v>
      </c>
      <c r="E812" s="48" t="s">
        <v>90</v>
      </c>
      <c r="F812" s="34">
        <f t="shared" si="2072"/>
        <v>6558</v>
      </c>
      <c r="G812" s="34">
        <f t="shared" si="2072"/>
        <v>3652</v>
      </c>
      <c r="H812" s="34">
        <f t="shared" si="2072"/>
        <v>0</v>
      </c>
      <c r="I812" s="34">
        <f t="shared" si="2072"/>
        <v>0</v>
      </c>
      <c r="J812" s="34">
        <f t="shared" si="2072"/>
        <v>6558</v>
      </c>
      <c r="K812" s="34"/>
      <c r="L812" s="34">
        <f t="shared" si="2072"/>
        <v>3652</v>
      </c>
      <c r="M812" s="34">
        <f t="shared" si="2072"/>
        <v>0</v>
      </c>
      <c r="N812" s="34">
        <f t="shared" si="2072"/>
        <v>0</v>
      </c>
      <c r="O812" s="34">
        <f t="shared" si="2072"/>
        <v>0</v>
      </c>
      <c r="P812" s="34">
        <f t="shared" si="2072"/>
        <v>6558</v>
      </c>
      <c r="Q812" s="34">
        <f t="shared" si="2072"/>
        <v>0</v>
      </c>
      <c r="R812" s="34">
        <f t="shared" si="2072"/>
        <v>3652</v>
      </c>
      <c r="S812" s="34">
        <f t="shared" si="2073"/>
        <v>0</v>
      </c>
      <c r="T812" s="34">
        <f t="shared" si="2073"/>
        <v>0</v>
      </c>
      <c r="U812" s="34">
        <f t="shared" si="2073"/>
        <v>0</v>
      </c>
      <c r="V812" s="34">
        <f t="shared" si="2073"/>
        <v>6558</v>
      </c>
      <c r="W812" s="34">
        <f t="shared" si="2073"/>
        <v>0</v>
      </c>
      <c r="X812" s="34">
        <f t="shared" si="2073"/>
        <v>3652</v>
      </c>
      <c r="Y812" s="34">
        <f t="shared" si="2073"/>
        <v>0</v>
      </c>
      <c r="Z812" s="34">
        <f t="shared" si="2073"/>
        <v>0</v>
      </c>
      <c r="AA812" s="34">
        <f t="shared" si="2073"/>
        <v>0</v>
      </c>
      <c r="AB812" s="34">
        <f t="shared" si="2073"/>
        <v>6558</v>
      </c>
      <c r="AC812" s="34">
        <f t="shared" si="2073"/>
        <v>0</v>
      </c>
      <c r="AD812" s="34">
        <f t="shared" si="2073"/>
        <v>3652</v>
      </c>
      <c r="AE812" s="34">
        <f t="shared" si="2073"/>
        <v>0</v>
      </c>
      <c r="AF812" s="34">
        <f t="shared" si="2073"/>
        <v>0</v>
      </c>
      <c r="AG812" s="34">
        <f t="shared" si="2073"/>
        <v>0</v>
      </c>
      <c r="AH812" s="34">
        <f t="shared" si="2074"/>
        <v>6558</v>
      </c>
      <c r="AI812" s="34">
        <f t="shared" si="2074"/>
        <v>0</v>
      </c>
      <c r="AJ812" s="34">
        <f t="shared" si="2074"/>
        <v>3652</v>
      </c>
      <c r="AK812" s="108">
        <f t="shared" si="2074"/>
        <v>0</v>
      </c>
      <c r="AL812" s="108">
        <f t="shared" si="2074"/>
        <v>0</v>
      </c>
      <c r="AM812" s="108">
        <f t="shared" si="2074"/>
        <v>0</v>
      </c>
      <c r="AN812" s="34">
        <f t="shared" si="2074"/>
        <v>6558</v>
      </c>
      <c r="AO812" s="34">
        <f t="shared" si="2074"/>
        <v>0</v>
      </c>
      <c r="AP812" s="34">
        <f t="shared" si="2074"/>
        <v>3652</v>
      </c>
      <c r="AQ812" s="108">
        <f t="shared" si="2074"/>
        <v>0</v>
      </c>
      <c r="AR812" s="108">
        <f t="shared" si="2074"/>
        <v>0</v>
      </c>
      <c r="AS812" s="108">
        <f t="shared" si="2074"/>
        <v>0</v>
      </c>
      <c r="AT812" s="34">
        <f t="shared" si="2074"/>
        <v>6558</v>
      </c>
      <c r="AU812" s="34">
        <f t="shared" si="2074"/>
        <v>0</v>
      </c>
      <c r="AV812" s="34">
        <f t="shared" si="2074"/>
        <v>3652</v>
      </c>
    </row>
    <row r="813" spans="1:48" s="7" customFormat="1" ht="33" customHeight="1">
      <c r="A813" s="31" t="s">
        <v>202</v>
      </c>
      <c r="B813" s="48" t="s">
        <v>9</v>
      </c>
      <c r="C813" s="48" t="s">
        <v>51</v>
      </c>
      <c r="D813" s="48" t="s">
        <v>370</v>
      </c>
      <c r="E813" s="48" t="s">
        <v>201</v>
      </c>
      <c r="F813" s="34">
        <f>3652+2906</f>
        <v>6558</v>
      </c>
      <c r="G813" s="34">
        <f>3652</f>
        <v>3652</v>
      </c>
      <c r="H813" s="34"/>
      <c r="I813" s="34"/>
      <c r="J813" s="34">
        <f>F813+H813</f>
        <v>6558</v>
      </c>
      <c r="K813" s="34"/>
      <c r="L813" s="34">
        <f>G813+I813</f>
        <v>3652</v>
      </c>
      <c r="M813" s="87"/>
      <c r="N813" s="87"/>
      <c r="O813" s="87"/>
      <c r="P813" s="34">
        <f t="shared" ref="P813" si="2075">J813+M813</f>
        <v>6558</v>
      </c>
      <c r="Q813" s="34">
        <f t="shared" ref="Q813" si="2076">K813+N813</f>
        <v>0</v>
      </c>
      <c r="R813" s="34">
        <f t="shared" ref="R813" si="2077">L813+O813</f>
        <v>3652</v>
      </c>
      <c r="S813" s="87"/>
      <c r="T813" s="87"/>
      <c r="U813" s="87"/>
      <c r="V813" s="34">
        <f t="shared" ref="V813" si="2078">P813+S813</f>
        <v>6558</v>
      </c>
      <c r="W813" s="34">
        <f t="shared" ref="W813" si="2079">Q813+T813</f>
        <v>0</v>
      </c>
      <c r="X813" s="34">
        <f t="shared" ref="X813" si="2080">R813+U813</f>
        <v>3652</v>
      </c>
      <c r="Y813" s="87"/>
      <c r="Z813" s="87"/>
      <c r="AA813" s="87"/>
      <c r="AB813" s="34">
        <f t="shared" ref="AB813" si="2081">V813+Y813</f>
        <v>6558</v>
      </c>
      <c r="AC813" s="34">
        <f t="shared" ref="AC813" si="2082">W813+Z813</f>
        <v>0</v>
      </c>
      <c r="AD813" s="34">
        <f t="shared" ref="AD813" si="2083">X813+AA813</f>
        <v>3652</v>
      </c>
      <c r="AE813" s="87"/>
      <c r="AF813" s="87"/>
      <c r="AG813" s="87"/>
      <c r="AH813" s="34">
        <f t="shared" ref="AH813" si="2084">AB813+AE813</f>
        <v>6558</v>
      </c>
      <c r="AI813" s="34">
        <f t="shared" ref="AI813" si="2085">AC813+AF813</f>
        <v>0</v>
      </c>
      <c r="AJ813" s="34">
        <f t="shared" ref="AJ813" si="2086">AD813+AG813</f>
        <v>3652</v>
      </c>
      <c r="AK813" s="129"/>
      <c r="AL813" s="129"/>
      <c r="AM813" s="129"/>
      <c r="AN813" s="34">
        <f t="shared" ref="AN813" si="2087">AH813+AK813</f>
        <v>6558</v>
      </c>
      <c r="AO813" s="34">
        <f t="shared" ref="AO813" si="2088">AI813+AL813</f>
        <v>0</v>
      </c>
      <c r="AP813" s="34">
        <f t="shared" ref="AP813" si="2089">AJ813+AM813</f>
        <v>3652</v>
      </c>
      <c r="AQ813" s="129"/>
      <c r="AR813" s="129"/>
      <c r="AS813" s="129"/>
      <c r="AT813" s="34">
        <f t="shared" ref="AT813" si="2090">AN813+AQ813</f>
        <v>6558</v>
      </c>
      <c r="AU813" s="34">
        <f t="shared" ref="AU813" si="2091">AO813+AR813</f>
        <v>0</v>
      </c>
      <c r="AV813" s="34">
        <f t="shared" ref="AV813" si="2092">AP813+AS813</f>
        <v>3652</v>
      </c>
    </row>
    <row r="814" spans="1:48" s="7" customFormat="1" ht="34.5" customHeight="1">
      <c r="A814" s="51" t="s">
        <v>169</v>
      </c>
      <c r="B814" s="48" t="s">
        <v>9</v>
      </c>
      <c r="C814" s="48" t="s">
        <v>51</v>
      </c>
      <c r="D814" s="48" t="s">
        <v>371</v>
      </c>
      <c r="E814" s="48"/>
      <c r="F814" s="34">
        <f t="shared" ref="F814:U815" si="2093">F815</f>
        <v>17252</v>
      </c>
      <c r="G814" s="34">
        <f t="shared" si="2093"/>
        <v>17252</v>
      </c>
      <c r="H814" s="34">
        <f t="shared" si="2093"/>
        <v>0</v>
      </c>
      <c r="I814" s="34">
        <f t="shared" si="2093"/>
        <v>0</v>
      </c>
      <c r="J814" s="34">
        <f t="shared" si="2093"/>
        <v>17252</v>
      </c>
      <c r="K814" s="34"/>
      <c r="L814" s="34">
        <f t="shared" si="2093"/>
        <v>17252</v>
      </c>
      <c r="M814" s="34">
        <f t="shared" si="2093"/>
        <v>0</v>
      </c>
      <c r="N814" s="34">
        <f t="shared" si="2093"/>
        <v>0</v>
      </c>
      <c r="O814" s="34">
        <f t="shared" si="2093"/>
        <v>0</v>
      </c>
      <c r="P814" s="34">
        <f t="shared" si="2093"/>
        <v>17252</v>
      </c>
      <c r="Q814" s="34">
        <f t="shared" si="2093"/>
        <v>0</v>
      </c>
      <c r="R814" s="34">
        <f t="shared" si="2093"/>
        <v>17252</v>
      </c>
      <c r="S814" s="34">
        <f t="shared" si="2093"/>
        <v>0</v>
      </c>
      <c r="T814" s="34">
        <f t="shared" si="2093"/>
        <v>0</v>
      </c>
      <c r="U814" s="34">
        <f t="shared" si="2093"/>
        <v>0</v>
      </c>
      <c r="V814" s="34">
        <f t="shared" ref="S814:AH815" si="2094">V815</f>
        <v>17252</v>
      </c>
      <c r="W814" s="34">
        <f t="shared" si="2094"/>
        <v>0</v>
      </c>
      <c r="X814" s="34">
        <f t="shared" si="2094"/>
        <v>17252</v>
      </c>
      <c r="Y814" s="34">
        <f t="shared" si="2094"/>
        <v>0</v>
      </c>
      <c r="Z814" s="34">
        <f t="shared" si="2094"/>
        <v>0</v>
      </c>
      <c r="AA814" s="34">
        <f t="shared" si="2094"/>
        <v>0</v>
      </c>
      <c r="AB814" s="34">
        <f t="shared" si="2094"/>
        <v>17252</v>
      </c>
      <c r="AC814" s="34">
        <f t="shared" si="2094"/>
        <v>0</v>
      </c>
      <c r="AD814" s="34">
        <f t="shared" si="2094"/>
        <v>17252</v>
      </c>
      <c r="AE814" s="34">
        <f t="shared" si="2094"/>
        <v>0</v>
      </c>
      <c r="AF814" s="34">
        <f t="shared" si="2094"/>
        <v>0</v>
      </c>
      <c r="AG814" s="34">
        <f t="shared" si="2094"/>
        <v>0</v>
      </c>
      <c r="AH814" s="34">
        <f t="shared" si="2094"/>
        <v>17252</v>
      </c>
      <c r="AI814" s="34">
        <f t="shared" ref="AH814:AV815" si="2095">AI815</f>
        <v>0</v>
      </c>
      <c r="AJ814" s="34">
        <f t="shared" si="2095"/>
        <v>17252</v>
      </c>
      <c r="AK814" s="108">
        <f t="shared" si="2095"/>
        <v>0</v>
      </c>
      <c r="AL814" s="108">
        <f t="shared" si="2095"/>
        <v>0</v>
      </c>
      <c r="AM814" s="108">
        <f t="shared" si="2095"/>
        <v>0</v>
      </c>
      <c r="AN814" s="34">
        <f t="shared" si="2095"/>
        <v>17252</v>
      </c>
      <c r="AO814" s="34">
        <f t="shared" si="2095"/>
        <v>0</v>
      </c>
      <c r="AP814" s="34">
        <f t="shared" si="2095"/>
        <v>17252</v>
      </c>
      <c r="AQ814" s="108">
        <f t="shared" si="2095"/>
        <v>0</v>
      </c>
      <c r="AR814" s="108">
        <f t="shared" si="2095"/>
        <v>0</v>
      </c>
      <c r="AS814" s="108">
        <f t="shared" si="2095"/>
        <v>0</v>
      </c>
      <c r="AT814" s="34">
        <f t="shared" si="2095"/>
        <v>17252</v>
      </c>
      <c r="AU814" s="34">
        <f t="shared" si="2095"/>
        <v>0</v>
      </c>
      <c r="AV814" s="34">
        <f t="shared" si="2095"/>
        <v>17252</v>
      </c>
    </row>
    <row r="815" spans="1:48" s="7" customFormat="1" ht="19.5" customHeight="1">
      <c r="A815" s="51" t="s">
        <v>101</v>
      </c>
      <c r="B815" s="48" t="s">
        <v>9</v>
      </c>
      <c r="C815" s="48" t="s">
        <v>51</v>
      </c>
      <c r="D815" s="48" t="s">
        <v>371</v>
      </c>
      <c r="E815" s="48" t="s">
        <v>90</v>
      </c>
      <c r="F815" s="34">
        <f t="shared" si="2093"/>
        <v>17252</v>
      </c>
      <c r="G815" s="34">
        <f t="shared" si="2093"/>
        <v>17252</v>
      </c>
      <c r="H815" s="34">
        <f t="shared" si="2093"/>
        <v>0</v>
      </c>
      <c r="I815" s="34">
        <f t="shared" si="2093"/>
        <v>0</v>
      </c>
      <c r="J815" s="34">
        <f t="shared" si="2093"/>
        <v>17252</v>
      </c>
      <c r="K815" s="34"/>
      <c r="L815" s="34">
        <f t="shared" si="2093"/>
        <v>17252</v>
      </c>
      <c r="M815" s="34">
        <f t="shared" si="2093"/>
        <v>0</v>
      </c>
      <c r="N815" s="34">
        <f t="shared" si="2093"/>
        <v>0</v>
      </c>
      <c r="O815" s="34">
        <f t="shared" si="2093"/>
        <v>0</v>
      </c>
      <c r="P815" s="34">
        <f t="shared" si="2093"/>
        <v>17252</v>
      </c>
      <c r="Q815" s="34">
        <f t="shared" si="2093"/>
        <v>0</v>
      </c>
      <c r="R815" s="34">
        <f t="shared" si="2093"/>
        <v>17252</v>
      </c>
      <c r="S815" s="34">
        <f t="shared" si="2094"/>
        <v>0</v>
      </c>
      <c r="T815" s="34">
        <f t="shared" si="2094"/>
        <v>0</v>
      </c>
      <c r="U815" s="34">
        <f t="shared" si="2094"/>
        <v>0</v>
      </c>
      <c r="V815" s="34">
        <f t="shared" si="2094"/>
        <v>17252</v>
      </c>
      <c r="W815" s="34">
        <f t="shared" si="2094"/>
        <v>0</v>
      </c>
      <c r="X815" s="34">
        <f t="shared" si="2094"/>
        <v>17252</v>
      </c>
      <c r="Y815" s="34">
        <f t="shared" si="2094"/>
        <v>0</v>
      </c>
      <c r="Z815" s="34">
        <f t="shared" si="2094"/>
        <v>0</v>
      </c>
      <c r="AA815" s="34">
        <f t="shared" si="2094"/>
        <v>0</v>
      </c>
      <c r="AB815" s="34">
        <f t="shared" si="2094"/>
        <v>17252</v>
      </c>
      <c r="AC815" s="34">
        <f t="shared" si="2094"/>
        <v>0</v>
      </c>
      <c r="AD815" s="34">
        <f t="shared" si="2094"/>
        <v>17252</v>
      </c>
      <c r="AE815" s="34">
        <f t="shared" si="2094"/>
        <v>0</v>
      </c>
      <c r="AF815" s="34">
        <f t="shared" si="2094"/>
        <v>0</v>
      </c>
      <c r="AG815" s="34">
        <f t="shared" si="2094"/>
        <v>0</v>
      </c>
      <c r="AH815" s="34">
        <f t="shared" si="2095"/>
        <v>17252</v>
      </c>
      <c r="AI815" s="34">
        <f t="shared" si="2095"/>
        <v>0</v>
      </c>
      <c r="AJ815" s="34">
        <f t="shared" si="2095"/>
        <v>17252</v>
      </c>
      <c r="AK815" s="108">
        <f t="shared" si="2095"/>
        <v>0</v>
      </c>
      <c r="AL815" s="108">
        <f t="shared" si="2095"/>
        <v>0</v>
      </c>
      <c r="AM815" s="108">
        <f t="shared" si="2095"/>
        <v>0</v>
      </c>
      <c r="AN815" s="34">
        <f t="shared" si="2095"/>
        <v>17252</v>
      </c>
      <c r="AO815" s="34">
        <f t="shared" si="2095"/>
        <v>0</v>
      </c>
      <c r="AP815" s="34">
        <f t="shared" si="2095"/>
        <v>17252</v>
      </c>
      <c r="AQ815" s="108">
        <f t="shared" si="2095"/>
        <v>0</v>
      </c>
      <c r="AR815" s="108">
        <f t="shared" si="2095"/>
        <v>0</v>
      </c>
      <c r="AS815" s="108">
        <f t="shared" si="2095"/>
        <v>0</v>
      </c>
      <c r="AT815" s="34">
        <f t="shared" si="2095"/>
        <v>17252</v>
      </c>
      <c r="AU815" s="34">
        <f t="shared" si="2095"/>
        <v>0</v>
      </c>
      <c r="AV815" s="34">
        <f t="shared" si="2095"/>
        <v>17252</v>
      </c>
    </row>
    <row r="816" spans="1:48" s="7" customFormat="1" ht="33" customHeight="1">
      <c r="A816" s="31" t="s">
        <v>202</v>
      </c>
      <c r="B816" s="48" t="s">
        <v>9</v>
      </c>
      <c r="C816" s="48" t="s">
        <v>51</v>
      </c>
      <c r="D816" s="48" t="s">
        <v>371</v>
      </c>
      <c r="E816" s="48" t="s">
        <v>201</v>
      </c>
      <c r="F816" s="34">
        <v>17252</v>
      </c>
      <c r="G816" s="34">
        <v>17252</v>
      </c>
      <c r="H816" s="34"/>
      <c r="I816" s="34"/>
      <c r="J816" s="34">
        <f>F816+H816</f>
        <v>17252</v>
      </c>
      <c r="K816" s="34"/>
      <c r="L816" s="34">
        <f>G816+I816</f>
        <v>17252</v>
      </c>
      <c r="M816" s="87"/>
      <c r="N816" s="87"/>
      <c r="O816" s="87"/>
      <c r="P816" s="34">
        <f t="shared" ref="P816" si="2096">J816+M816</f>
        <v>17252</v>
      </c>
      <c r="Q816" s="34">
        <f t="shared" ref="Q816" si="2097">K816+N816</f>
        <v>0</v>
      </c>
      <c r="R816" s="34">
        <f t="shared" ref="R816" si="2098">L816+O816</f>
        <v>17252</v>
      </c>
      <c r="S816" s="87"/>
      <c r="T816" s="87"/>
      <c r="U816" s="87"/>
      <c r="V816" s="34">
        <f t="shared" ref="V816" si="2099">P816+S816</f>
        <v>17252</v>
      </c>
      <c r="W816" s="34">
        <f t="shared" ref="W816" si="2100">Q816+T816</f>
        <v>0</v>
      </c>
      <c r="X816" s="34">
        <f t="shared" ref="X816" si="2101">R816+U816</f>
        <v>17252</v>
      </c>
      <c r="Y816" s="87"/>
      <c r="Z816" s="87"/>
      <c r="AA816" s="87"/>
      <c r="AB816" s="34">
        <f t="shared" ref="AB816" si="2102">V816+Y816</f>
        <v>17252</v>
      </c>
      <c r="AC816" s="34">
        <f t="shared" ref="AC816" si="2103">W816+Z816</f>
        <v>0</v>
      </c>
      <c r="AD816" s="34">
        <f t="shared" ref="AD816" si="2104">X816+AA816</f>
        <v>17252</v>
      </c>
      <c r="AE816" s="87"/>
      <c r="AF816" s="87"/>
      <c r="AG816" s="87"/>
      <c r="AH816" s="34">
        <f t="shared" ref="AH816" si="2105">AB816+AE816</f>
        <v>17252</v>
      </c>
      <c r="AI816" s="34">
        <f t="shared" ref="AI816" si="2106">AC816+AF816</f>
        <v>0</v>
      </c>
      <c r="AJ816" s="34">
        <f t="shared" ref="AJ816" si="2107">AD816+AG816</f>
        <v>17252</v>
      </c>
      <c r="AK816" s="129"/>
      <c r="AL816" s="129"/>
      <c r="AM816" s="129"/>
      <c r="AN816" s="34">
        <f t="shared" ref="AN816" si="2108">AH816+AK816</f>
        <v>17252</v>
      </c>
      <c r="AO816" s="34">
        <f t="shared" ref="AO816" si="2109">AI816+AL816</f>
        <v>0</v>
      </c>
      <c r="AP816" s="34">
        <f t="shared" ref="AP816" si="2110">AJ816+AM816</f>
        <v>17252</v>
      </c>
      <c r="AQ816" s="129"/>
      <c r="AR816" s="129"/>
      <c r="AS816" s="129"/>
      <c r="AT816" s="34">
        <f t="shared" ref="AT816" si="2111">AN816+AQ816</f>
        <v>17252</v>
      </c>
      <c r="AU816" s="34">
        <f t="shared" ref="AU816" si="2112">AO816+AR816</f>
        <v>0</v>
      </c>
      <c r="AV816" s="34">
        <f t="shared" ref="AV816" si="2113">AP816+AS816</f>
        <v>17252</v>
      </c>
    </row>
    <row r="817" spans="1:48" s="7" customFormat="1" ht="50.25" customHeight="1">
      <c r="A817" s="31" t="s">
        <v>203</v>
      </c>
      <c r="B817" s="48" t="s">
        <v>9</v>
      </c>
      <c r="C817" s="48" t="s">
        <v>51</v>
      </c>
      <c r="D817" s="48" t="s">
        <v>567</v>
      </c>
      <c r="E817" s="48"/>
      <c r="F817" s="34"/>
      <c r="G817" s="34"/>
      <c r="H817" s="34"/>
      <c r="I817" s="34"/>
      <c r="J817" s="34"/>
      <c r="K817" s="34"/>
      <c r="L817" s="34"/>
      <c r="M817" s="87"/>
      <c r="N817" s="87"/>
      <c r="O817" s="87"/>
      <c r="P817" s="34"/>
      <c r="Q817" s="34"/>
      <c r="R817" s="34"/>
      <c r="S817" s="87"/>
      <c r="T817" s="87"/>
      <c r="U817" s="87"/>
      <c r="V817" s="34"/>
      <c r="W817" s="34"/>
      <c r="X817" s="34"/>
      <c r="Y817" s="87"/>
      <c r="Z817" s="87"/>
      <c r="AA817" s="87"/>
      <c r="AB817" s="34"/>
      <c r="AC817" s="34"/>
      <c r="AD817" s="34"/>
      <c r="AE817" s="87"/>
      <c r="AF817" s="87"/>
      <c r="AG817" s="87"/>
      <c r="AH817" s="34"/>
      <c r="AI817" s="34"/>
      <c r="AJ817" s="34"/>
      <c r="AK817" s="87"/>
      <c r="AL817" s="87"/>
      <c r="AM817" s="87"/>
      <c r="AN817" s="34"/>
      <c r="AO817" s="34"/>
      <c r="AP817" s="34"/>
      <c r="AQ817" s="87">
        <f>AQ818</f>
        <v>625</v>
      </c>
      <c r="AR817" s="87">
        <f t="shared" ref="AR817:AV818" si="2114">AR818</f>
        <v>0</v>
      </c>
      <c r="AS817" s="87">
        <f t="shared" si="2114"/>
        <v>625</v>
      </c>
      <c r="AT817" s="34">
        <f t="shared" si="2114"/>
        <v>625</v>
      </c>
      <c r="AU817" s="34">
        <f t="shared" si="2114"/>
        <v>0</v>
      </c>
      <c r="AV817" s="34">
        <f t="shared" si="2114"/>
        <v>625</v>
      </c>
    </row>
    <row r="818" spans="1:48" s="7" customFormat="1" ht="33" customHeight="1">
      <c r="A818" s="51" t="s">
        <v>101</v>
      </c>
      <c r="B818" s="48" t="s">
        <v>9</v>
      </c>
      <c r="C818" s="48" t="s">
        <v>51</v>
      </c>
      <c r="D818" s="48" t="s">
        <v>567</v>
      </c>
      <c r="E818" s="48" t="s">
        <v>90</v>
      </c>
      <c r="F818" s="34"/>
      <c r="G818" s="34"/>
      <c r="H818" s="34"/>
      <c r="I818" s="34"/>
      <c r="J818" s="34"/>
      <c r="K818" s="34"/>
      <c r="L818" s="34"/>
      <c r="M818" s="87"/>
      <c r="N818" s="87"/>
      <c r="O818" s="87"/>
      <c r="P818" s="34"/>
      <c r="Q818" s="34"/>
      <c r="R818" s="34"/>
      <c r="S818" s="87"/>
      <c r="T818" s="87"/>
      <c r="U818" s="87"/>
      <c r="V818" s="34"/>
      <c r="W818" s="34"/>
      <c r="X818" s="34"/>
      <c r="Y818" s="87"/>
      <c r="Z818" s="87"/>
      <c r="AA818" s="87"/>
      <c r="AB818" s="34"/>
      <c r="AC818" s="34"/>
      <c r="AD818" s="34"/>
      <c r="AE818" s="87"/>
      <c r="AF818" s="87"/>
      <c r="AG818" s="87"/>
      <c r="AH818" s="34"/>
      <c r="AI818" s="34"/>
      <c r="AJ818" s="34"/>
      <c r="AK818" s="87"/>
      <c r="AL818" s="87"/>
      <c r="AM818" s="87"/>
      <c r="AN818" s="34"/>
      <c r="AO818" s="34"/>
      <c r="AP818" s="34"/>
      <c r="AQ818" s="87">
        <f>AQ819</f>
        <v>625</v>
      </c>
      <c r="AR818" s="87">
        <f t="shared" si="2114"/>
        <v>0</v>
      </c>
      <c r="AS818" s="87">
        <f t="shared" si="2114"/>
        <v>625</v>
      </c>
      <c r="AT818" s="34">
        <f t="shared" si="2114"/>
        <v>625</v>
      </c>
      <c r="AU818" s="34">
        <f t="shared" si="2114"/>
        <v>0</v>
      </c>
      <c r="AV818" s="34">
        <f t="shared" si="2114"/>
        <v>625</v>
      </c>
    </row>
    <row r="819" spans="1:48" s="7" customFormat="1" ht="33" customHeight="1">
      <c r="A819" s="31" t="s">
        <v>202</v>
      </c>
      <c r="B819" s="48" t="s">
        <v>9</v>
      </c>
      <c r="C819" s="48" t="s">
        <v>51</v>
      </c>
      <c r="D819" s="48" t="s">
        <v>567</v>
      </c>
      <c r="E819" s="48" t="s">
        <v>201</v>
      </c>
      <c r="F819" s="34"/>
      <c r="G819" s="34"/>
      <c r="H819" s="34"/>
      <c r="I819" s="34"/>
      <c r="J819" s="34"/>
      <c r="K819" s="34"/>
      <c r="L819" s="34"/>
      <c r="M819" s="87"/>
      <c r="N819" s="87"/>
      <c r="O819" s="87"/>
      <c r="P819" s="34"/>
      <c r="Q819" s="34"/>
      <c r="R819" s="34"/>
      <c r="S819" s="87"/>
      <c r="T819" s="87"/>
      <c r="U819" s="87"/>
      <c r="V819" s="34"/>
      <c r="W819" s="34"/>
      <c r="X819" s="34"/>
      <c r="Y819" s="87"/>
      <c r="Z819" s="87"/>
      <c r="AA819" s="87"/>
      <c r="AB819" s="34"/>
      <c r="AC819" s="34"/>
      <c r="AD819" s="34"/>
      <c r="AE819" s="87"/>
      <c r="AF819" s="87"/>
      <c r="AG819" s="87"/>
      <c r="AH819" s="34"/>
      <c r="AI819" s="34"/>
      <c r="AJ819" s="34"/>
      <c r="AK819" s="87"/>
      <c r="AL819" s="87"/>
      <c r="AM819" s="87"/>
      <c r="AN819" s="34"/>
      <c r="AO819" s="34"/>
      <c r="AP819" s="34"/>
      <c r="AQ819" s="87">
        <v>625</v>
      </c>
      <c r="AR819" s="87"/>
      <c r="AS819" s="87">
        <v>625</v>
      </c>
      <c r="AT819" s="34">
        <f t="shared" ref="AT819" si="2115">AN819+AQ819</f>
        <v>625</v>
      </c>
      <c r="AU819" s="34">
        <f t="shared" ref="AU819" si="2116">AO819+AR819</f>
        <v>0</v>
      </c>
      <c r="AV819" s="34">
        <f t="shared" ref="AV819" si="2117">AP819+AS819</f>
        <v>625</v>
      </c>
    </row>
    <row r="820" spans="1:48" s="7" customFormat="1" ht="88.5" customHeight="1">
      <c r="A820" s="31" t="s">
        <v>221</v>
      </c>
      <c r="B820" s="48" t="s">
        <v>9</v>
      </c>
      <c r="C820" s="48" t="s">
        <v>51</v>
      </c>
      <c r="D820" s="48" t="s">
        <v>568</v>
      </c>
      <c r="E820" s="48"/>
      <c r="F820" s="34"/>
      <c r="G820" s="34"/>
      <c r="H820" s="34"/>
      <c r="I820" s="34"/>
      <c r="J820" s="34"/>
      <c r="K820" s="34"/>
      <c r="L820" s="34"/>
      <c r="M820" s="87"/>
      <c r="N820" s="87"/>
      <c r="O820" s="87"/>
      <c r="P820" s="34"/>
      <c r="Q820" s="34"/>
      <c r="R820" s="34"/>
      <c r="S820" s="87"/>
      <c r="T820" s="87"/>
      <c r="U820" s="87"/>
      <c r="V820" s="34"/>
      <c r="W820" s="34"/>
      <c r="X820" s="34"/>
      <c r="Y820" s="87"/>
      <c r="Z820" s="87"/>
      <c r="AA820" s="87"/>
      <c r="AB820" s="34"/>
      <c r="AC820" s="34"/>
      <c r="AD820" s="34"/>
      <c r="AE820" s="87"/>
      <c r="AF820" s="87"/>
      <c r="AG820" s="87"/>
      <c r="AH820" s="34"/>
      <c r="AI820" s="34"/>
      <c r="AJ820" s="34"/>
      <c r="AK820" s="87"/>
      <c r="AL820" s="87"/>
      <c r="AM820" s="87"/>
      <c r="AN820" s="34"/>
      <c r="AO820" s="34"/>
      <c r="AP820" s="34"/>
      <c r="AQ820" s="87">
        <f>AQ821</f>
        <v>200</v>
      </c>
      <c r="AR820" s="87">
        <f t="shared" ref="AR820:AU821" si="2118">AR821</f>
        <v>0</v>
      </c>
      <c r="AS820" s="87">
        <f t="shared" si="2118"/>
        <v>200</v>
      </c>
      <c r="AT820" s="34">
        <f t="shared" si="2118"/>
        <v>200</v>
      </c>
      <c r="AU820" s="34">
        <f t="shared" si="2118"/>
        <v>0</v>
      </c>
      <c r="AV820" s="34">
        <f>AV821</f>
        <v>200</v>
      </c>
    </row>
    <row r="821" spans="1:48" s="7" customFormat="1" ht="33" customHeight="1">
      <c r="A821" s="51" t="s">
        <v>101</v>
      </c>
      <c r="B821" s="48" t="s">
        <v>9</v>
      </c>
      <c r="C821" s="48" t="s">
        <v>51</v>
      </c>
      <c r="D821" s="48" t="s">
        <v>568</v>
      </c>
      <c r="E821" s="48" t="s">
        <v>90</v>
      </c>
      <c r="F821" s="34"/>
      <c r="G821" s="34"/>
      <c r="H821" s="34"/>
      <c r="I821" s="34"/>
      <c r="J821" s="34"/>
      <c r="K821" s="34"/>
      <c r="L821" s="34"/>
      <c r="M821" s="87"/>
      <c r="N821" s="87"/>
      <c r="O821" s="87"/>
      <c r="P821" s="34"/>
      <c r="Q821" s="34"/>
      <c r="R821" s="34"/>
      <c r="S821" s="87"/>
      <c r="T821" s="87"/>
      <c r="U821" s="87"/>
      <c r="V821" s="34"/>
      <c r="W821" s="34"/>
      <c r="X821" s="34"/>
      <c r="Y821" s="87"/>
      <c r="Z821" s="87"/>
      <c r="AA821" s="87"/>
      <c r="AB821" s="34"/>
      <c r="AC821" s="34"/>
      <c r="AD821" s="34"/>
      <c r="AE821" s="87"/>
      <c r="AF821" s="87"/>
      <c r="AG821" s="87"/>
      <c r="AH821" s="34"/>
      <c r="AI821" s="34"/>
      <c r="AJ821" s="34"/>
      <c r="AK821" s="87"/>
      <c r="AL821" s="87"/>
      <c r="AM821" s="87"/>
      <c r="AN821" s="34"/>
      <c r="AO821" s="34"/>
      <c r="AP821" s="34"/>
      <c r="AQ821" s="87">
        <f>AQ822</f>
        <v>200</v>
      </c>
      <c r="AR821" s="87">
        <f t="shared" si="2118"/>
        <v>0</v>
      </c>
      <c r="AS821" s="87">
        <f t="shared" si="2118"/>
        <v>200</v>
      </c>
      <c r="AT821" s="34">
        <f t="shared" si="2118"/>
        <v>200</v>
      </c>
      <c r="AU821" s="34">
        <f t="shared" si="2118"/>
        <v>0</v>
      </c>
      <c r="AV821" s="34">
        <f>AV822</f>
        <v>200</v>
      </c>
    </row>
    <row r="822" spans="1:48" s="7" customFormat="1" ht="33" customHeight="1">
      <c r="A822" s="31" t="s">
        <v>202</v>
      </c>
      <c r="B822" s="48" t="s">
        <v>9</v>
      </c>
      <c r="C822" s="48" t="s">
        <v>51</v>
      </c>
      <c r="D822" s="48" t="s">
        <v>568</v>
      </c>
      <c r="E822" s="48" t="s">
        <v>201</v>
      </c>
      <c r="F822" s="34"/>
      <c r="G822" s="34"/>
      <c r="H822" s="34"/>
      <c r="I822" s="34"/>
      <c r="J822" s="34"/>
      <c r="K822" s="34"/>
      <c r="L822" s="34"/>
      <c r="M822" s="87"/>
      <c r="N822" s="87"/>
      <c r="O822" s="87"/>
      <c r="P822" s="34"/>
      <c r="Q822" s="34"/>
      <c r="R822" s="34"/>
      <c r="S822" s="87"/>
      <c r="T822" s="87"/>
      <c r="U822" s="87"/>
      <c r="V822" s="34"/>
      <c r="W822" s="34"/>
      <c r="X822" s="34"/>
      <c r="Y822" s="87"/>
      <c r="Z822" s="87"/>
      <c r="AA822" s="87"/>
      <c r="AB822" s="34"/>
      <c r="AC822" s="34"/>
      <c r="AD822" s="34"/>
      <c r="AE822" s="87"/>
      <c r="AF822" s="87"/>
      <c r="AG822" s="87"/>
      <c r="AH822" s="34"/>
      <c r="AI822" s="34"/>
      <c r="AJ822" s="34"/>
      <c r="AK822" s="87"/>
      <c r="AL822" s="87"/>
      <c r="AM822" s="87"/>
      <c r="AN822" s="34"/>
      <c r="AO822" s="34"/>
      <c r="AP822" s="34"/>
      <c r="AQ822" s="87">
        <v>200</v>
      </c>
      <c r="AR822" s="87"/>
      <c r="AS822" s="87">
        <v>200</v>
      </c>
      <c r="AT822" s="34">
        <f t="shared" ref="AT822" si="2119">AN822+AQ822</f>
        <v>200</v>
      </c>
      <c r="AU822" s="34">
        <f t="shared" ref="AU822" si="2120">AO822+AR822</f>
        <v>0</v>
      </c>
      <c r="AV822" s="34">
        <f t="shared" ref="AV822" si="2121">AP822+AS822</f>
        <v>200</v>
      </c>
    </row>
    <row r="823" spans="1:48" s="7" customFormat="1" ht="89.25" customHeight="1">
      <c r="A823" s="31" t="s">
        <v>538</v>
      </c>
      <c r="B823" s="48" t="s">
        <v>9</v>
      </c>
      <c r="C823" s="48" t="s">
        <v>51</v>
      </c>
      <c r="D823" s="48" t="s">
        <v>569</v>
      </c>
      <c r="E823" s="48"/>
      <c r="F823" s="34"/>
      <c r="G823" s="34"/>
      <c r="H823" s="34"/>
      <c r="I823" s="34"/>
      <c r="J823" s="34"/>
      <c r="K823" s="34"/>
      <c r="L823" s="34"/>
      <c r="M823" s="87"/>
      <c r="N823" s="87"/>
      <c r="O823" s="87"/>
      <c r="P823" s="34"/>
      <c r="Q823" s="34"/>
      <c r="R823" s="34"/>
      <c r="S823" s="87"/>
      <c r="T823" s="87"/>
      <c r="U823" s="87"/>
      <c r="V823" s="34"/>
      <c r="W823" s="34"/>
      <c r="X823" s="34"/>
      <c r="Y823" s="87"/>
      <c r="Z823" s="87"/>
      <c r="AA823" s="87"/>
      <c r="AB823" s="34"/>
      <c r="AC823" s="34"/>
      <c r="AD823" s="34"/>
      <c r="AE823" s="87"/>
      <c r="AF823" s="87"/>
      <c r="AG823" s="87"/>
      <c r="AH823" s="34"/>
      <c r="AI823" s="34"/>
      <c r="AJ823" s="34"/>
      <c r="AK823" s="87"/>
      <c r="AL823" s="87"/>
      <c r="AM823" s="87"/>
      <c r="AN823" s="34"/>
      <c r="AO823" s="34"/>
      <c r="AP823" s="34"/>
      <c r="AQ823" s="87">
        <f>AQ824</f>
        <v>31</v>
      </c>
      <c r="AR823" s="87">
        <f t="shared" ref="AR823:AV824" si="2122">AR824</f>
        <v>0</v>
      </c>
      <c r="AS823" s="87">
        <f t="shared" si="2122"/>
        <v>31</v>
      </c>
      <c r="AT823" s="34">
        <f t="shared" si="2122"/>
        <v>31</v>
      </c>
      <c r="AU823" s="34">
        <f t="shared" si="2122"/>
        <v>0</v>
      </c>
      <c r="AV823" s="34">
        <f t="shared" si="2122"/>
        <v>31</v>
      </c>
    </row>
    <row r="824" spans="1:48" s="7" customFormat="1" ht="33" customHeight="1">
      <c r="A824" s="51" t="s">
        <v>101</v>
      </c>
      <c r="B824" s="48" t="s">
        <v>9</v>
      </c>
      <c r="C824" s="48" t="s">
        <v>51</v>
      </c>
      <c r="D824" s="48" t="s">
        <v>569</v>
      </c>
      <c r="E824" s="48" t="s">
        <v>90</v>
      </c>
      <c r="F824" s="34"/>
      <c r="G824" s="34"/>
      <c r="H824" s="34"/>
      <c r="I824" s="34"/>
      <c r="J824" s="34"/>
      <c r="K824" s="34"/>
      <c r="L824" s="34"/>
      <c r="M824" s="87"/>
      <c r="N824" s="87"/>
      <c r="O824" s="87"/>
      <c r="P824" s="34"/>
      <c r="Q824" s="34"/>
      <c r="R824" s="34"/>
      <c r="S824" s="87"/>
      <c r="T824" s="87"/>
      <c r="U824" s="87"/>
      <c r="V824" s="34"/>
      <c r="W824" s="34"/>
      <c r="X824" s="34"/>
      <c r="Y824" s="87"/>
      <c r="Z824" s="87"/>
      <c r="AA824" s="87"/>
      <c r="AB824" s="34"/>
      <c r="AC824" s="34"/>
      <c r="AD824" s="34"/>
      <c r="AE824" s="87"/>
      <c r="AF824" s="87"/>
      <c r="AG824" s="87"/>
      <c r="AH824" s="34"/>
      <c r="AI824" s="34"/>
      <c r="AJ824" s="34"/>
      <c r="AK824" s="87"/>
      <c r="AL824" s="87"/>
      <c r="AM824" s="87"/>
      <c r="AN824" s="34"/>
      <c r="AO824" s="34"/>
      <c r="AP824" s="34"/>
      <c r="AQ824" s="87">
        <f>AQ825</f>
        <v>31</v>
      </c>
      <c r="AR824" s="87">
        <f t="shared" si="2122"/>
        <v>0</v>
      </c>
      <c r="AS824" s="87">
        <f t="shared" si="2122"/>
        <v>31</v>
      </c>
      <c r="AT824" s="34">
        <f t="shared" si="2122"/>
        <v>31</v>
      </c>
      <c r="AU824" s="34">
        <f t="shared" si="2122"/>
        <v>0</v>
      </c>
      <c r="AV824" s="34">
        <f t="shared" si="2122"/>
        <v>31</v>
      </c>
    </row>
    <row r="825" spans="1:48" s="7" customFormat="1" ht="33" customHeight="1">
      <c r="A825" s="31" t="s">
        <v>202</v>
      </c>
      <c r="B825" s="48" t="s">
        <v>9</v>
      </c>
      <c r="C825" s="48" t="s">
        <v>51</v>
      </c>
      <c r="D825" s="48" t="s">
        <v>569</v>
      </c>
      <c r="E825" s="48" t="s">
        <v>201</v>
      </c>
      <c r="F825" s="34"/>
      <c r="G825" s="34"/>
      <c r="H825" s="34"/>
      <c r="I825" s="34"/>
      <c r="J825" s="34"/>
      <c r="K825" s="34"/>
      <c r="L825" s="34"/>
      <c r="M825" s="87"/>
      <c r="N825" s="87"/>
      <c r="O825" s="87"/>
      <c r="P825" s="34"/>
      <c r="Q825" s="34"/>
      <c r="R825" s="34"/>
      <c r="S825" s="87"/>
      <c r="T825" s="87"/>
      <c r="U825" s="87"/>
      <c r="V825" s="34"/>
      <c r="W825" s="34"/>
      <c r="X825" s="34"/>
      <c r="Y825" s="87"/>
      <c r="Z825" s="87"/>
      <c r="AA825" s="87"/>
      <c r="AB825" s="34"/>
      <c r="AC825" s="34"/>
      <c r="AD825" s="34"/>
      <c r="AE825" s="87"/>
      <c r="AF825" s="87"/>
      <c r="AG825" s="87"/>
      <c r="AH825" s="34"/>
      <c r="AI825" s="34"/>
      <c r="AJ825" s="34"/>
      <c r="AK825" s="87"/>
      <c r="AL825" s="87"/>
      <c r="AM825" s="87"/>
      <c r="AN825" s="34"/>
      <c r="AO825" s="34"/>
      <c r="AP825" s="34"/>
      <c r="AQ825" s="87">
        <v>31</v>
      </c>
      <c r="AR825" s="87"/>
      <c r="AS825" s="87">
        <v>31</v>
      </c>
      <c r="AT825" s="34">
        <f t="shared" ref="AT825" si="2123">AN825+AQ825</f>
        <v>31</v>
      </c>
      <c r="AU825" s="34">
        <f t="shared" ref="AU825" si="2124">AO825+AR825</f>
        <v>0</v>
      </c>
      <c r="AV825" s="34">
        <f t="shared" ref="AV825" si="2125">AP825+AS825</f>
        <v>31</v>
      </c>
    </row>
    <row r="826" spans="1:48" s="7" customFormat="1" ht="50.25">
      <c r="A826" s="31" t="s">
        <v>222</v>
      </c>
      <c r="B826" s="48" t="s">
        <v>9</v>
      </c>
      <c r="C826" s="48" t="s">
        <v>51</v>
      </c>
      <c r="D826" s="48" t="s">
        <v>570</v>
      </c>
      <c r="E826" s="48"/>
      <c r="F826" s="34"/>
      <c r="G826" s="34"/>
      <c r="H826" s="34"/>
      <c r="I826" s="34"/>
      <c r="J826" s="34"/>
      <c r="K826" s="34"/>
      <c r="L826" s="34"/>
      <c r="M826" s="87"/>
      <c r="N826" s="87"/>
      <c r="O826" s="87"/>
      <c r="P826" s="34"/>
      <c r="Q826" s="34"/>
      <c r="R826" s="34"/>
      <c r="S826" s="87"/>
      <c r="T826" s="87"/>
      <c r="U826" s="87"/>
      <c r="V826" s="34"/>
      <c r="W826" s="34"/>
      <c r="X826" s="34"/>
      <c r="Y826" s="87"/>
      <c r="Z826" s="87"/>
      <c r="AA826" s="87"/>
      <c r="AB826" s="34"/>
      <c r="AC826" s="34"/>
      <c r="AD826" s="34"/>
      <c r="AE826" s="87"/>
      <c r="AF826" s="87"/>
      <c r="AG826" s="87"/>
      <c r="AH826" s="34"/>
      <c r="AI826" s="34"/>
      <c r="AJ826" s="34"/>
      <c r="AK826" s="87"/>
      <c r="AL826" s="87"/>
      <c r="AM826" s="87"/>
      <c r="AN826" s="34"/>
      <c r="AO826" s="34"/>
      <c r="AP826" s="34"/>
      <c r="AQ826" s="87">
        <f>AQ827</f>
        <v>60</v>
      </c>
      <c r="AR826" s="87">
        <f t="shared" ref="AR826:AV827" si="2126">AR827</f>
        <v>0</v>
      </c>
      <c r="AS826" s="87">
        <f t="shared" si="2126"/>
        <v>60</v>
      </c>
      <c r="AT826" s="34">
        <f t="shared" si="2126"/>
        <v>60</v>
      </c>
      <c r="AU826" s="34">
        <f t="shared" si="2126"/>
        <v>0</v>
      </c>
      <c r="AV826" s="34">
        <f t="shared" si="2126"/>
        <v>60</v>
      </c>
    </row>
    <row r="827" spans="1:48" s="7" customFormat="1" ht="33" customHeight="1">
      <c r="A827" s="51" t="s">
        <v>101</v>
      </c>
      <c r="B827" s="48" t="s">
        <v>9</v>
      </c>
      <c r="C827" s="48" t="s">
        <v>51</v>
      </c>
      <c r="D827" s="48" t="s">
        <v>570</v>
      </c>
      <c r="E827" s="48" t="s">
        <v>90</v>
      </c>
      <c r="F827" s="34"/>
      <c r="G827" s="34"/>
      <c r="H827" s="34"/>
      <c r="I827" s="34"/>
      <c r="J827" s="34"/>
      <c r="K827" s="34"/>
      <c r="L827" s="34"/>
      <c r="M827" s="87"/>
      <c r="N827" s="87"/>
      <c r="O827" s="87"/>
      <c r="P827" s="34"/>
      <c r="Q827" s="34"/>
      <c r="R827" s="34"/>
      <c r="S827" s="87"/>
      <c r="T827" s="87"/>
      <c r="U827" s="87"/>
      <c r="V827" s="34"/>
      <c r="W827" s="34"/>
      <c r="X827" s="34"/>
      <c r="Y827" s="87"/>
      <c r="Z827" s="87"/>
      <c r="AA827" s="87"/>
      <c r="AB827" s="34"/>
      <c r="AC827" s="34"/>
      <c r="AD827" s="34"/>
      <c r="AE827" s="87"/>
      <c r="AF827" s="87"/>
      <c r="AG827" s="87"/>
      <c r="AH827" s="34"/>
      <c r="AI827" s="34"/>
      <c r="AJ827" s="34"/>
      <c r="AK827" s="87"/>
      <c r="AL827" s="87"/>
      <c r="AM827" s="87"/>
      <c r="AN827" s="34"/>
      <c r="AO827" s="34"/>
      <c r="AP827" s="34"/>
      <c r="AQ827" s="87">
        <f>AQ828</f>
        <v>60</v>
      </c>
      <c r="AR827" s="87">
        <f t="shared" si="2126"/>
        <v>0</v>
      </c>
      <c r="AS827" s="87">
        <f t="shared" si="2126"/>
        <v>60</v>
      </c>
      <c r="AT827" s="34">
        <f t="shared" si="2126"/>
        <v>60</v>
      </c>
      <c r="AU827" s="34">
        <f t="shared" si="2126"/>
        <v>0</v>
      </c>
      <c r="AV827" s="34">
        <f t="shared" si="2126"/>
        <v>60</v>
      </c>
    </row>
    <row r="828" spans="1:48" s="7" customFormat="1" ht="33" customHeight="1">
      <c r="A828" s="31" t="s">
        <v>202</v>
      </c>
      <c r="B828" s="48" t="s">
        <v>9</v>
      </c>
      <c r="C828" s="48" t="s">
        <v>51</v>
      </c>
      <c r="D828" s="48" t="s">
        <v>570</v>
      </c>
      <c r="E828" s="48" t="s">
        <v>201</v>
      </c>
      <c r="F828" s="34"/>
      <c r="G828" s="34"/>
      <c r="H828" s="34"/>
      <c r="I828" s="34"/>
      <c r="J828" s="34"/>
      <c r="K828" s="34"/>
      <c r="L828" s="34"/>
      <c r="M828" s="87"/>
      <c r="N828" s="87"/>
      <c r="O828" s="87"/>
      <c r="P828" s="34"/>
      <c r="Q828" s="34"/>
      <c r="R828" s="34"/>
      <c r="S828" s="87"/>
      <c r="T828" s="87"/>
      <c r="U828" s="87"/>
      <c r="V828" s="34"/>
      <c r="W828" s="34"/>
      <c r="X828" s="34"/>
      <c r="Y828" s="87"/>
      <c r="Z828" s="87"/>
      <c r="AA828" s="87"/>
      <c r="AB828" s="34"/>
      <c r="AC828" s="34"/>
      <c r="AD828" s="34"/>
      <c r="AE828" s="87"/>
      <c r="AF828" s="87"/>
      <c r="AG828" s="87"/>
      <c r="AH828" s="34"/>
      <c r="AI828" s="34"/>
      <c r="AJ828" s="34"/>
      <c r="AK828" s="87"/>
      <c r="AL828" s="87"/>
      <c r="AM828" s="87"/>
      <c r="AN828" s="34"/>
      <c r="AO828" s="34"/>
      <c r="AP828" s="34"/>
      <c r="AQ828" s="87">
        <v>60</v>
      </c>
      <c r="AR828" s="87"/>
      <c r="AS828" s="87">
        <v>60</v>
      </c>
      <c r="AT828" s="34">
        <f t="shared" ref="AT828" si="2127">AN828+AQ828</f>
        <v>60</v>
      </c>
      <c r="AU828" s="34">
        <f t="shared" ref="AU828" si="2128">AO828+AR828</f>
        <v>0</v>
      </c>
      <c r="AV828" s="34">
        <f t="shared" ref="AV828" si="2129">AP828+AS828</f>
        <v>60</v>
      </c>
    </row>
    <row r="829" spans="1:48" s="7" customFormat="1" ht="50.25">
      <c r="A829" s="31" t="s">
        <v>434</v>
      </c>
      <c r="B829" s="48" t="s">
        <v>9</v>
      </c>
      <c r="C829" s="48" t="s">
        <v>51</v>
      </c>
      <c r="D829" s="48" t="s">
        <v>571</v>
      </c>
      <c r="E829" s="48"/>
      <c r="F829" s="34"/>
      <c r="G829" s="34"/>
      <c r="H829" s="34"/>
      <c r="I829" s="34"/>
      <c r="J829" s="34"/>
      <c r="K829" s="34"/>
      <c r="L829" s="34"/>
      <c r="M829" s="87"/>
      <c r="N829" s="87"/>
      <c r="O829" s="87"/>
      <c r="P829" s="34"/>
      <c r="Q829" s="34"/>
      <c r="R829" s="34"/>
      <c r="S829" s="87"/>
      <c r="T829" s="87"/>
      <c r="U829" s="87"/>
      <c r="V829" s="34"/>
      <c r="W829" s="34"/>
      <c r="X829" s="34"/>
      <c r="Y829" s="87"/>
      <c r="Z829" s="87"/>
      <c r="AA829" s="87"/>
      <c r="AB829" s="34"/>
      <c r="AC829" s="34"/>
      <c r="AD829" s="34"/>
      <c r="AE829" s="87"/>
      <c r="AF829" s="87"/>
      <c r="AG829" s="87"/>
      <c r="AH829" s="34"/>
      <c r="AI829" s="34"/>
      <c r="AJ829" s="34"/>
      <c r="AK829" s="87"/>
      <c r="AL829" s="87"/>
      <c r="AM829" s="87"/>
      <c r="AN829" s="34"/>
      <c r="AO829" s="34"/>
      <c r="AP829" s="34"/>
      <c r="AQ829" s="87">
        <f>AQ830</f>
        <v>300</v>
      </c>
      <c r="AR829" s="87">
        <f t="shared" ref="AR829:AV830" si="2130">AR830</f>
        <v>0</v>
      </c>
      <c r="AS829" s="87">
        <f t="shared" si="2130"/>
        <v>300</v>
      </c>
      <c r="AT829" s="34">
        <f t="shared" si="2130"/>
        <v>300</v>
      </c>
      <c r="AU829" s="34">
        <f t="shared" si="2130"/>
        <v>0</v>
      </c>
      <c r="AV829" s="34">
        <f t="shared" si="2130"/>
        <v>300</v>
      </c>
    </row>
    <row r="830" spans="1:48" s="7" customFormat="1" ht="28.5" customHeight="1">
      <c r="A830" s="51" t="s">
        <v>101</v>
      </c>
      <c r="B830" s="48" t="s">
        <v>9</v>
      </c>
      <c r="C830" s="48" t="s">
        <v>51</v>
      </c>
      <c r="D830" s="48" t="s">
        <v>571</v>
      </c>
      <c r="E830" s="48" t="s">
        <v>90</v>
      </c>
      <c r="F830" s="34"/>
      <c r="G830" s="34"/>
      <c r="H830" s="34"/>
      <c r="I830" s="34"/>
      <c r="J830" s="34"/>
      <c r="K830" s="34"/>
      <c r="L830" s="34"/>
      <c r="M830" s="87"/>
      <c r="N830" s="87"/>
      <c r="O830" s="87"/>
      <c r="P830" s="34"/>
      <c r="Q830" s="34"/>
      <c r="R830" s="34"/>
      <c r="S830" s="87"/>
      <c r="T830" s="87"/>
      <c r="U830" s="87"/>
      <c r="V830" s="34"/>
      <c r="W830" s="34"/>
      <c r="X830" s="34"/>
      <c r="Y830" s="87"/>
      <c r="Z830" s="87"/>
      <c r="AA830" s="87"/>
      <c r="AB830" s="34"/>
      <c r="AC830" s="34"/>
      <c r="AD830" s="34"/>
      <c r="AE830" s="87"/>
      <c r="AF830" s="87"/>
      <c r="AG830" s="87"/>
      <c r="AH830" s="34"/>
      <c r="AI830" s="34"/>
      <c r="AJ830" s="34"/>
      <c r="AK830" s="87"/>
      <c r="AL830" s="87"/>
      <c r="AM830" s="87"/>
      <c r="AN830" s="34"/>
      <c r="AO830" s="34"/>
      <c r="AP830" s="34"/>
      <c r="AQ830" s="87">
        <f>AQ831</f>
        <v>300</v>
      </c>
      <c r="AR830" s="87">
        <f t="shared" si="2130"/>
        <v>0</v>
      </c>
      <c r="AS830" s="87">
        <f t="shared" si="2130"/>
        <v>300</v>
      </c>
      <c r="AT830" s="34">
        <f t="shared" si="2130"/>
        <v>300</v>
      </c>
      <c r="AU830" s="34">
        <f t="shared" si="2130"/>
        <v>0</v>
      </c>
      <c r="AV830" s="34">
        <f t="shared" si="2130"/>
        <v>300</v>
      </c>
    </row>
    <row r="831" spans="1:48" s="7" customFormat="1" ht="33" customHeight="1">
      <c r="A831" s="31" t="s">
        <v>202</v>
      </c>
      <c r="B831" s="48" t="s">
        <v>9</v>
      </c>
      <c r="C831" s="48" t="s">
        <v>51</v>
      </c>
      <c r="D831" s="48" t="s">
        <v>571</v>
      </c>
      <c r="E831" s="48" t="s">
        <v>201</v>
      </c>
      <c r="F831" s="34"/>
      <c r="G831" s="34"/>
      <c r="H831" s="34"/>
      <c r="I831" s="34"/>
      <c r="J831" s="34"/>
      <c r="K831" s="34"/>
      <c r="L831" s="34"/>
      <c r="M831" s="87"/>
      <c r="N831" s="87"/>
      <c r="O831" s="87"/>
      <c r="P831" s="34"/>
      <c r="Q831" s="34"/>
      <c r="R831" s="34"/>
      <c r="S831" s="87"/>
      <c r="T831" s="87"/>
      <c r="U831" s="87"/>
      <c r="V831" s="34"/>
      <c r="W831" s="34"/>
      <c r="X831" s="34"/>
      <c r="Y831" s="87"/>
      <c r="Z831" s="87"/>
      <c r="AA831" s="87"/>
      <c r="AB831" s="34"/>
      <c r="AC831" s="34"/>
      <c r="AD831" s="34"/>
      <c r="AE831" s="87"/>
      <c r="AF831" s="87"/>
      <c r="AG831" s="87"/>
      <c r="AH831" s="34"/>
      <c r="AI831" s="34"/>
      <c r="AJ831" s="34"/>
      <c r="AK831" s="87"/>
      <c r="AL831" s="87"/>
      <c r="AM831" s="87"/>
      <c r="AN831" s="34"/>
      <c r="AO831" s="34"/>
      <c r="AP831" s="34"/>
      <c r="AQ831" s="87">
        <v>300</v>
      </c>
      <c r="AR831" s="87"/>
      <c r="AS831" s="87">
        <v>300</v>
      </c>
      <c r="AT831" s="34">
        <f t="shared" ref="AT831" si="2131">AN831+AQ831</f>
        <v>300</v>
      </c>
      <c r="AU831" s="34">
        <f t="shared" ref="AU831" si="2132">AO831+AR831</f>
        <v>0</v>
      </c>
      <c r="AV831" s="34">
        <f t="shared" ref="AV831" si="2133">AP831+AS831</f>
        <v>300</v>
      </c>
    </row>
    <row r="832" spans="1:48" s="7" customFormat="1" ht="52.5" customHeight="1">
      <c r="A832" s="84" t="s">
        <v>439</v>
      </c>
      <c r="B832" s="32" t="s">
        <v>9</v>
      </c>
      <c r="C832" s="32" t="s">
        <v>51</v>
      </c>
      <c r="D832" s="80" t="s">
        <v>440</v>
      </c>
      <c r="E832" s="32"/>
      <c r="F832" s="36">
        <f t="shared" ref="F832:J833" si="2134">F833</f>
        <v>50000</v>
      </c>
      <c r="G832" s="36">
        <f t="shared" si="2134"/>
        <v>88301</v>
      </c>
      <c r="H832" s="36">
        <f t="shared" si="2134"/>
        <v>0</v>
      </c>
      <c r="I832" s="36">
        <f t="shared" si="2134"/>
        <v>0</v>
      </c>
      <c r="J832" s="36">
        <f t="shared" si="2134"/>
        <v>50000</v>
      </c>
      <c r="K832" s="36"/>
      <c r="L832" s="36">
        <f>L833</f>
        <v>88301</v>
      </c>
      <c r="M832" s="36">
        <f t="shared" ref="M832:AB835" si="2135">M833</f>
        <v>0</v>
      </c>
      <c r="N832" s="36">
        <f t="shared" si="2135"/>
        <v>0</v>
      </c>
      <c r="O832" s="36">
        <f t="shared" si="2135"/>
        <v>0</v>
      </c>
      <c r="P832" s="36">
        <f t="shared" si="2135"/>
        <v>50000</v>
      </c>
      <c r="Q832" s="36">
        <f t="shared" si="2135"/>
        <v>0</v>
      </c>
      <c r="R832" s="36">
        <f t="shared" si="2135"/>
        <v>88301</v>
      </c>
      <c r="S832" s="36">
        <f t="shared" si="2135"/>
        <v>0</v>
      </c>
      <c r="T832" s="36">
        <f t="shared" si="2135"/>
        <v>0</v>
      </c>
      <c r="U832" s="36">
        <f t="shared" si="2135"/>
        <v>0</v>
      </c>
      <c r="V832" s="36">
        <f t="shared" si="2135"/>
        <v>50000</v>
      </c>
      <c r="W832" s="36">
        <f t="shared" si="2135"/>
        <v>0</v>
      </c>
      <c r="X832" s="36">
        <f t="shared" si="2135"/>
        <v>88301</v>
      </c>
      <c r="Y832" s="36">
        <f t="shared" si="2135"/>
        <v>0</v>
      </c>
      <c r="Z832" s="36">
        <f t="shared" si="2135"/>
        <v>0</v>
      </c>
      <c r="AA832" s="36">
        <f t="shared" si="2135"/>
        <v>0</v>
      </c>
      <c r="AB832" s="36">
        <f t="shared" si="2135"/>
        <v>50000</v>
      </c>
      <c r="AC832" s="36">
        <f t="shared" ref="Y832:AN838" si="2136">AC833</f>
        <v>0</v>
      </c>
      <c r="AD832" s="36">
        <f t="shared" si="2136"/>
        <v>88301</v>
      </c>
      <c r="AE832" s="36">
        <f t="shared" si="2136"/>
        <v>0</v>
      </c>
      <c r="AF832" s="36">
        <f t="shared" si="2136"/>
        <v>0</v>
      </c>
      <c r="AG832" s="36">
        <f t="shared" si="2136"/>
        <v>0</v>
      </c>
      <c r="AH832" s="36">
        <f t="shared" si="2136"/>
        <v>50000</v>
      </c>
      <c r="AI832" s="36">
        <f t="shared" si="2136"/>
        <v>0</v>
      </c>
      <c r="AJ832" s="36">
        <f t="shared" si="2136"/>
        <v>88301</v>
      </c>
      <c r="AK832" s="141">
        <f t="shared" si="2136"/>
        <v>0</v>
      </c>
      <c r="AL832" s="141">
        <f t="shared" si="2136"/>
        <v>0</v>
      </c>
      <c r="AM832" s="141">
        <f t="shared" si="2136"/>
        <v>0</v>
      </c>
      <c r="AN832" s="36">
        <f t="shared" si="2136"/>
        <v>50000</v>
      </c>
      <c r="AO832" s="36">
        <f t="shared" ref="AN832:AV838" si="2137">AO833</f>
        <v>0</v>
      </c>
      <c r="AP832" s="36">
        <f t="shared" si="2137"/>
        <v>88301</v>
      </c>
      <c r="AQ832" s="141">
        <f t="shared" si="2137"/>
        <v>0</v>
      </c>
      <c r="AR832" s="141">
        <f t="shared" si="2137"/>
        <v>0</v>
      </c>
      <c r="AS832" s="141">
        <f t="shared" si="2137"/>
        <v>0</v>
      </c>
      <c r="AT832" s="36">
        <f t="shared" si="2137"/>
        <v>50000</v>
      </c>
      <c r="AU832" s="36">
        <f t="shared" si="2137"/>
        <v>0</v>
      </c>
      <c r="AV832" s="36">
        <f t="shared" si="2137"/>
        <v>88301</v>
      </c>
    </row>
    <row r="833" spans="1:48" s="7" customFormat="1" ht="27" customHeight="1">
      <c r="A833" s="31" t="s">
        <v>516</v>
      </c>
      <c r="B833" s="32" t="s">
        <v>9</v>
      </c>
      <c r="C833" s="32" t="s">
        <v>51</v>
      </c>
      <c r="D833" s="80" t="s">
        <v>517</v>
      </c>
      <c r="E833" s="32"/>
      <c r="F833" s="36">
        <f t="shared" si="2134"/>
        <v>50000</v>
      </c>
      <c r="G833" s="36">
        <f t="shared" si="2134"/>
        <v>88301</v>
      </c>
      <c r="H833" s="36">
        <f t="shared" si="2134"/>
        <v>0</v>
      </c>
      <c r="I833" s="36">
        <f t="shared" si="2134"/>
        <v>0</v>
      </c>
      <c r="J833" s="36">
        <f t="shared" si="2134"/>
        <v>50000</v>
      </c>
      <c r="K833" s="36"/>
      <c r="L833" s="36">
        <f>L834</f>
        <v>88301</v>
      </c>
      <c r="M833" s="36">
        <f t="shared" si="2135"/>
        <v>0</v>
      </c>
      <c r="N833" s="36">
        <f t="shared" si="2135"/>
        <v>0</v>
      </c>
      <c r="O833" s="36">
        <f t="shared" si="2135"/>
        <v>0</v>
      </c>
      <c r="P833" s="36">
        <f t="shared" si="2135"/>
        <v>50000</v>
      </c>
      <c r="Q833" s="36">
        <f t="shared" si="2135"/>
        <v>0</v>
      </c>
      <c r="R833" s="36">
        <f t="shared" si="2135"/>
        <v>88301</v>
      </c>
      <c r="S833" s="36">
        <f t="shared" si="2135"/>
        <v>0</v>
      </c>
      <c r="T833" s="36">
        <f t="shared" si="2135"/>
        <v>0</v>
      </c>
      <c r="U833" s="36">
        <f t="shared" si="2135"/>
        <v>0</v>
      </c>
      <c r="V833" s="36">
        <f t="shared" si="2135"/>
        <v>50000</v>
      </c>
      <c r="W833" s="36">
        <f t="shared" si="2135"/>
        <v>0</v>
      </c>
      <c r="X833" s="36">
        <f t="shared" si="2135"/>
        <v>88301</v>
      </c>
      <c r="Y833" s="36">
        <f t="shared" ref="Y833:AD833" si="2138">Y834+Y837</f>
        <v>0</v>
      </c>
      <c r="Z833" s="36">
        <f t="shared" si="2138"/>
        <v>0</v>
      </c>
      <c r="AA833" s="36">
        <f t="shared" si="2138"/>
        <v>0</v>
      </c>
      <c r="AB833" s="36">
        <f t="shared" si="2138"/>
        <v>50000</v>
      </c>
      <c r="AC833" s="36">
        <f t="shared" si="2138"/>
        <v>0</v>
      </c>
      <c r="AD833" s="36">
        <f t="shared" si="2138"/>
        <v>88301</v>
      </c>
      <c r="AE833" s="36">
        <f>AE834+AE837</f>
        <v>0</v>
      </c>
      <c r="AF833" s="36">
        <f t="shared" ref="AF833:AJ833" si="2139">AF834+AF837</f>
        <v>0</v>
      </c>
      <c r="AG833" s="36">
        <f t="shared" si="2139"/>
        <v>0</v>
      </c>
      <c r="AH833" s="36">
        <f t="shared" si="2139"/>
        <v>50000</v>
      </c>
      <c r="AI833" s="36">
        <f t="shared" si="2139"/>
        <v>0</v>
      </c>
      <c r="AJ833" s="36">
        <f t="shared" si="2139"/>
        <v>88301</v>
      </c>
      <c r="AK833" s="141">
        <f>AK834+AK837</f>
        <v>0</v>
      </c>
      <c r="AL833" s="141">
        <f t="shared" ref="AL833:AP833" si="2140">AL834+AL837</f>
        <v>0</v>
      </c>
      <c r="AM833" s="141">
        <f t="shared" si="2140"/>
        <v>0</v>
      </c>
      <c r="AN833" s="36">
        <f t="shared" si="2140"/>
        <v>50000</v>
      </c>
      <c r="AO833" s="36">
        <f t="shared" si="2140"/>
        <v>0</v>
      </c>
      <c r="AP833" s="36">
        <f t="shared" si="2140"/>
        <v>88301</v>
      </c>
      <c r="AQ833" s="141">
        <f>AQ834+AQ837</f>
        <v>0</v>
      </c>
      <c r="AR833" s="141">
        <f t="shared" ref="AR833:AV833" si="2141">AR834+AR837</f>
        <v>0</v>
      </c>
      <c r="AS833" s="141">
        <f t="shared" si="2141"/>
        <v>0</v>
      </c>
      <c r="AT833" s="36">
        <f t="shared" si="2141"/>
        <v>50000</v>
      </c>
      <c r="AU833" s="36">
        <f t="shared" si="2141"/>
        <v>0</v>
      </c>
      <c r="AV833" s="36">
        <f t="shared" si="2141"/>
        <v>88301</v>
      </c>
    </row>
    <row r="834" spans="1:48" s="7" customFormat="1" ht="50.25" hidden="1">
      <c r="A834" s="31" t="s">
        <v>518</v>
      </c>
      <c r="B834" s="32" t="s">
        <v>9</v>
      </c>
      <c r="C834" s="32" t="s">
        <v>51</v>
      </c>
      <c r="D834" s="80" t="s">
        <v>453</v>
      </c>
      <c r="E834" s="32"/>
      <c r="F834" s="34">
        <f t="shared" ref="F834:U835" si="2142">F835</f>
        <v>50000</v>
      </c>
      <c r="G834" s="34">
        <f t="shared" si="2142"/>
        <v>88301</v>
      </c>
      <c r="H834" s="34">
        <f t="shared" si="2142"/>
        <v>0</v>
      </c>
      <c r="I834" s="34">
        <f t="shared" si="2142"/>
        <v>0</v>
      </c>
      <c r="J834" s="34">
        <f t="shared" si="2142"/>
        <v>50000</v>
      </c>
      <c r="K834" s="34"/>
      <c r="L834" s="34">
        <f t="shared" si="2142"/>
        <v>88301</v>
      </c>
      <c r="M834" s="34">
        <f t="shared" si="2142"/>
        <v>0</v>
      </c>
      <c r="N834" s="34">
        <f t="shared" si="2142"/>
        <v>0</v>
      </c>
      <c r="O834" s="34">
        <f t="shared" si="2142"/>
        <v>0</v>
      </c>
      <c r="P834" s="34">
        <f t="shared" si="2142"/>
        <v>50000</v>
      </c>
      <c r="Q834" s="34">
        <f t="shared" si="2142"/>
        <v>0</v>
      </c>
      <c r="R834" s="34">
        <f t="shared" si="2142"/>
        <v>88301</v>
      </c>
      <c r="S834" s="34">
        <f t="shared" si="2142"/>
        <v>0</v>
      </c>
      <c r="T834" s="34">
        <f t="shared" si="2142"/>
        <v>0</v>
      </c>
      <c r="U834" s="34">
        <f t="shared" si="2142"/>
        <v>0</v>
      </c>
      <c r="V834" s="34">
        <f t="shared" si="2135"/>
        <v>50000</v>
      </c>
      <c r="W834" s="34">
        <f t="shared" si="2135"/>
        <v>0</v>
      </c>
      <c r="X834" s="34">
        <f t="shared" si="2135"/>
        <v>88301</v>
      </c>
      <c r="Y834" s="34">
        <f t="shared" si="2136"/>
        <v>-50000</v>
      </c>
      <c r="Z834" s="34">
        <f t="shared" si="2136"/>
        <v>0</v>
      </c>
      <c r="AA834" s="34">
        <f t="shared" si="2136"/>
        <v>-88301</v>
      </c>
      <c r="AB834" s="34">
        <f t="shared" si="2136"/>
        <v>0</v>
      </c>
      <c r="AC834" s="34">
        <f t="shared" si="2136"/>
        <v>0</v>
      </c>
      <c r="AD834" s="34">
        <f t="shared" si="2136"/>
        <v>0</v>
      </c>
      <c r="AE834" s="34">
        <f t="shared" si="2136"/>
        <v>0</v>
      </c>
      <c r="AF834" s="34">
        <f t="shared" si="2136"/>
        <v>0</v>
      </c>
      <c r="AG834" s="34">
        <f t="shared" si="2136"/>
        <v>0</v>
      </c>
      <c r="AH834" s="34">
        <f t="shared" si="2136"/>
        <v>0</v>
      </c>
      <c r="AI834" s="34">
        <f t="shared" si="2136"/>
        <v>0</v>
      </c>
      <c r="AJ834" s="34">
        <f t="shared" si="2136"/>
        <v>0</v>
      </c>
      <c r="AK834" s="108">
        <f t="shared" si="2136"/>
        <v>0</v>
      </c>
      <c r="AL834" s="108">
        <f t="shared" si="2136"/>
        <v>0</v>
      </c>
      <c r="AM834" s="108">
        <f t="shared" si="2136"/>
        <v>0</v>
      </c>
      <c r="AN834" s="34">
        <f t="shared" si="2137"/>
        <v>0</v>
      </c>
      <c r="AO834" s="34">
        <f t="shared" si="2137"/>
        <v>0</v>
      </c>
      <c r="AP834" s="34">
        <f t="shared" si="2137"/>
        <v>0</v>
      </c>
      <c r="AQ834" s="108">
        <f t="shared" si="2137"/>
        <v>0</v>
      </c>
      <c r="AR834" s="108">
        <f t="shared" si="2137"/>
        <v>0</v>
      </c>
      <c r="AS834" s="108">
        <f t="shared" si="2137"/>
        <v>0</v>
      </c>
      <c r="AT834" s="34">
        <f t="shared" si="2137"/>
        <v>0</v>
      </c>
      <c r="AU834" s="34">
        <f t="shared" si="2137"/>
        <v>0</v>
      </c>
      <c r="AV834" s="34">
        <f t="shared" si="2137"/>
        <v>0</v>
      </c>
    </row>
    <row r="835" spans="1:48" s="7" customFormat="1" ht="27.75" hidden="1" customHeight="1">
      <c r="A835" s="31" t="s">
        <v>101</v>
      </c>
      <c r="B835" s="32" t="s">
        <v>9</v>
      </c>
      <c r="C835" s="32" t="s">
        <v>51</v>
      </c>
      <c r="D835" s="80" t="s">
        <v>453</v>
      </c>
      <c r="E835" s="32" t="s">
        <v>90</v>
      </c>
      <c r="F835" s="34">
        <f t="shared" si="2142"/>
        <v>50000</v>
      </c>
      <c r="G835" s="34">
        <f t="shared" si="2142"/>
        <v>88301</v>
      </c>
      <c r="H835" s="34">
        <f t="shared" si="2142"/>
        <v>0</v>
      </c>
      <c r="I835" s="34">
        <f t="shared" si="2142"/>
        <v>0</v>
      </c>
      <c r="J835" s="34">
        <f t="shared" si="2142"/>
        <v>50000</v>
      </c>
      <c r="K835" s="34"/>
      <c r="L835" s="34">
        <f t="shared" si="2142"/>
        <v>88301</v>
      </c>
      <c r="M835" s="34">
        <f t="shared" si="2142"/>
        <v>0</v>
      </c>
      <c r="N835" s="34">
        <f t="shared" si="2142"/>
        <v>0</v>
      </c>
      <c r="O835" s="34">
        <f t="shared" si="2142"/>
        <v>0</v>
      </c>
      <c r="P835" s="34">
        <f t="shared" si="2142"/>
        <v>50000</v>
      </c>
      <c r="Q835" s="34">
        <f t="shared" si="2142"/>
        <v>0</v>
      </c>
      <c r="R835" s="34">
        <f t="shared" si="2142"/>
        <v>88301</v>
      </c>
      <c r="S835" s="34">
        <f t="shared" si="2135"/>
        <v>0</v>
      </c>
      <c r="T835" s="34">
        <f t="shared" si="2135"/>
        <v>0</v>
      </c>
      <c r="U835" s="34">
        <f t="shared" si="2135"/>
        <v>0</v>
      </c>
      <c r="V835" s="34">
        <f t="shared" si="2135"/>
        <v>50000</v>
      </c>
      <c r="W835" s="34">
        <f t="shared" si="2135"/>
        <v>0</v>
      </c>
      <c r="X835" s="34">
        <f t="shared" si="2135"/>
        <v>88301</v>
      </c>
      <c r="Y835" s="34">
        <f t="shared" si="2136"/>
        <v>-50000</v>
      </c>
      <c r="Z835" s="34">
        <f t="shared" si="2136"/>
        <v>0</v>
      </c>
      <c r="AA835" s="34">
        <f t="shared" si="2136"/>
        <v>-88301</v>
      </c>
      <c r="AB835" s="34">
        <f t="shared" si="2136"/>
        <v>0</v>
      </c>
      <c r="AC835" s="34">
        <f t="shared" si="2136"/>
        <v>0</v>
      </c>
      <c r="AD835" s="34">
        <f t="shared" si="2136"/>
        <v>0</v>
      </c>
      <c r="AE835" s="34">
        <f t="shared" si="2136"/>
        <v>0</v>
      </c>
      <c r="AF835" s="34">
        <f t="shared" si="2136"/>
        <v>0</v>
      </c>
      <c r="AG835" s="34">
        <f t="shared" si="2136"/>
        <v>0</v>
      </c>
      <c r="AH835" s="34">
        <f t="shared" si="2136"/>
        <v>0</v>
      </c>
      <c r="AI835" s="34">
        <f t="shared" si="2136"/>
        <v>0</v>
      </c>
      <c r="AJ835" s="34">
        <f t="shared" si="2136"/>
        <v>0</v>
      </c>
      <c r="AK835" s="108">
        <f t="shared" si="2136"/>
        <v>0</v>
      </c>
      <c r="AL835" s="108">
        <f t="shared" si="2136"/>
        <v>0</v>
      </c>
      <c r="AM835" s="108">
        <f t="shared" si="2136"/>
        <v>0</v>
      </c>
      <c r="AN835" s="34">
        <f t="shared" si="2137"/>
        <v>0</v>
      </c>
      <c r="AO835" s="34">
        <f t="shared" si="2137"/>
        <v>0</v>
      </c>
      <c r="AP835" s="34">
        <f t="shared" si="2137"/>
        <v>0</v>
      </c>
      <c r="AQ835" s="108">
        <f t="shared" si="2137"/>
        <v>0</v>
      </c>
      <c r="AR835" s="108">
        <f t="shared" si="2137"/>
        <v>0</v>
      </c>
      <c r="AS835" s="108">
        <f t="shared" si="2137"/>
        <v>0</v>
      </c>
      <c r="AT835" s="34">
        <f t="shared" si="2137"/>
        <v>0</v>
      </c>
      <c r="AU835" s="34">
        <f t="shared" si="2137"/>
        <v>0</v>
      </c>
      <c r="AV835" s="34">
        <f t="shared" si="2137"/>
        <v>0</v>
      </c>
    </row>
    <row r="836" spans="1:48" s="7" customFormat="1" ht="33.75" hidden="1">
      <c r="A836" s="31" t="s">
        <v>382</v>
      </c>
      <c r="B836" s="32" t="s">
        <v>9</v>
      </c>
      <c r="C836" s="32" t="s">
        <v>51</v>
      </c>
      <c r="D836" s="80" t="s">
        <v>453</v>
      </c>
      <c r="E836" s="32" t="s">
        <v>195</v>
      </c>
      <c r="F836" s="34">
        <v>50000</v>
      </c>
      <c r="G836" s="34">
        <v>88301</v>
      </c>
      <c r="H836" s="34"/>
      <c r="I836" s="34"/>
      <c r="J836" s="34">
        <f>F836+H836</f>
        <v>50000</v>
      </c>
      <c r="K836" s="34"/>
      <c r="L836" s="34">
        <f>G836+I836</f>
        <v>88301</v>
      </c>
      <c r="M836" s="87"/>
      <c r="N836" s="87"/>
      <c r="O836" s="87"/>
      <c r="P836" s="34">
        <f t="shared" ref="P836" si="2143">J836+M836</f>
        <v>50000</v>
      </c>
      <c r="Q836" s="34">
        <f t="shared" ref="Q836" si="2144">K836+N836</f>
        <v>0</v>
      </c>
      <c r="R836" s="34">
        <f t="shared" ref="R836" si="2145">L836+O836</f>
        <v>88301</v>
      </c>
      <c r="S836" s="87"/>
      <c r="T836" s="87"/>
      <c r="U836" s="87"/>
      <c r="V836" s="34">
        <f t="shared" ref="V836" si="2146">P836+S836</f>
        <v>50000</v>
      </c>
      <c r="W836" s="34">
        <f t="shared" ref="W836" si="2147">Q836+T836</f>
        <v>0</v>
      </c>
      <c r="X836" s="34">
        <f t="shared" ref="X836" si="2148">R836+U836</f>
        <v>88301</v>
      </c>
      <c r="Y836" s="87">
        <v>-50000</v>
      </c>
      <c r="Z836" s="87"/>
      <c r="AA836" s="87">
        <v>-88301</v>
      </c>
      <c r="AB836" s="34">
        <f t="shared" ref="AB836" si="2149">V836+Y836</f>
        <v>0</v>
      </c>
      <c r="AC836" s="34">
        <f t="shared" ref="AC836" si="2150">W836+Z836</f>
        <v>0</v>
      </c>
      <c r="AD836" s="34">
        <f t="shared" ref="AD836" si="2151">X836+AA836</f>
        <v>0</v>
      </c>
      <c r="AE836" s="87"/>
      <c r="AF836" s="87"/>
      <c r="AG836" s="87"/>
      <c r="AH836" s="34">
        <f t="shared" ref="AH836" si="2152">AB836+AE836</f>
        <v>0</v>
      </c>
      <c r="AI836" s="34">
        <f t="shared" ref="AI836" si="2153">AC836+AF836</f>
        <v>0</v>
      </c>
      <c r="AJ836" s="34">
        <f t="shared" ref="AJ836" si="2154">AD836+AG836</f>
        <v>0</v>
      </c>
      <c r="AK836" s="129"/>
      <c r="AL836" s="129"/>
      <c r="AM836" s="129"/>
      <c r="AN836" s="34">
        <f t="shared" ref="AN836" si="2155">AH836+AK836</f>
        <v>0</v>
      </c>
      <c r="AO836" s="34">
        <f t="shared" ref="AO836" si="2156">AI836+AL836</f>
        <v>0</v>
      </c>
      <c r="AP836" s="34">
        <f t="shared" ref="AP836" si="2157">AJ836+AM836</f>
        <v>0</v>
      </c>
      <c r="AQ836" s="129"/>
      <c r="AR836" s="129"/>
      <c r="AS836" s="129"/>
      <c r="AT836" s="34">
        <f t="shared" ref="AT836" si="2158">AN836+AQ836</f>
        <v>0</v>
      </c>
      <c r="AU836" s="34">
        <f t="shared" ref="AU836" si="2159">AO836+AR836</f>
        <v>0</v>
      </c>
      <c r="AV836" s="34">
        <f t="shared" ref="AV836" si="2160">AP836+AS836</f>
        <v>0</v>
      </c>
    </row>
    <row r="837" spans="1:48" s="7" customFormat="1" ht="50.25">
      <c r="A837" s="31" t="s">
        <v>550</v>
      </c>
      <c r="B837" s="32" t="s">
        <v>9</v>
      </c>
      <c r="C837" s="32" t="s">
        <v>51</v>
      </c>
      <c r="D837" s="80" t="s">
        <v>552</v>
      </c>
      <c r="E837" s="32"/>
      <c r="F837" s="34"/>
      <c r="G837" s="34"/>
      <c r="H837" s="34"/>
      <c r="I837" s="34"/>
      <c r="J837" s="34"/>
      <c r="K837" s="34"/>
      <c r="L837" s="34"/>
      <c r="M837" s="87"/>
      <c r="N837" s="87"/>
      <c r="O837" s="87"/>
      <c r="P837" s="34"/>
      <c r="Q837" s="34"/>
      <c r="R837" s="34"/>
      <c r="S837" s="87"/>
      <c r="T837" s="87"/>
      <c r="U837" s="87"/>
      <c r="V837" s="34"/>
      <c r="W837" s="34"/>
      <c r="X837" s="34"/>
      <c r="Y837" s="34">
        <f t="shared" si="2136"/>
        <v>50000</v>
      </c>
      <c r="Z837" s="34">
        <f t="shared" si="2136"/>
        <v>0</v>
      </c>
      <c r="AA837" s="34">
        <f t="shared" si="2136"/>
        <v>88301</v>
      </c>
      <c r="AB837" s="34">
        <f t="shared" si="2136"/>
        <v>50000</v>
      </c>
      <c r="AC837" s="34">
        <f t="shared" si="2136"/>
        <v>0</v>
      </c>
      <c r="AD837" s="34">
        <f t="shared" si="2136"/>
        <v>88301</v>
      </c>
      <c r="AE837" s="34">
        <f t="shared" si="2136"/>
        <v>0</v>
      </c>
      <c r="AF837" s="34">
        <f t="shared" si="2136"/>
        <v>0</v>
      </c>
      <c r="AG837" s="34">
        <f t="shared" si="2136"/>
        <v>0</v>
      </c>
      <c r="AH837" s="34">
        <f t="shared" si="2136"/>
        <v>50000</v>
      </c>
      <c r="AI837" s="34">
        <f t="shared" si="2136"/>
        <v>0</v>
      </c>
      <c r="AJ837" s="34">
        <f t="shared" si="2136"/>
        <v>88301</v>
      </c>
      <c r="AK837" s="108">
        <f t="shared" si="2136"/>
        <v>0</v>
      </c>
      <c r="AL837" s="108">
        <f t="shared" si="2136"/>
        <v>0</v>
      </c>
      <c r="AM837" s="108">
        <f t="shared" si="2136"/>
        <v>0</v>
      </c>
      <c r="AN837" s="34">
        <f t="shared" si="2137"/>
        <v>50000</v>
      </c>
      <c r="AO837" s="34">
        <f t="shared" si="2137"/>
        <v>0</v>
      </c>
      <c r="AP837" s="34">
        <f t="shared" si="2137"/>
        <v>88301</v>
      </c>
      <c r="AQ837" s="108">
        <f t="shared" si="2137"/>
        <v>0</v>
      </c>
      <c r="AR837" s="108">
        <f t="shared" si="2137"/>
        <v>0</v>
      </c>
      <c r="AS837" s="108">
        <f t="shared" si="2137"/>
        <v>0</v>
      </c>
      <c r="AT837" s="34">
        <f t="shared" si="2137"/>
        <v>50000</v>
      </c>
      <c r="AU837" s="34">
        <f t="shared" si="2137"/>
        <v>0</v>
      </c>
      <c r="AV837" s="34">
        <f t="shared" si="2137"/>
        <v>88301</v>
      </c>
    </row>
    <row r="838" spans="1:48" s="7" customFormat="1" ht="33.75">
      <c r="A838" s="31" t="s">
        <v>101</v>
      </c>
      <c r="B838" s="32" t="s">
        <v>9</v>
      </c>
      <c r="C838" s="32" t="s">
        <v>51</v>
      </c>
      <c r="D838" s="80" t="s">
        <v>552</v>
      </c>
      <c r="E838" s="32" t="s">
        <v>90</v>
      </c>
      <c r="F838" s="34"/>
      <c r="G838" s="34"/>
      <c r="H838" s="34"/>
      <c r="I838" s="34"/>
      <c r="J838" s="34"/>
      <c r="K838" s="34"/>
      <c r="L838" s="34"/>
      <c r="M838" s="87"/>
      <c r="N838" s="87"/>
      <c r="O838" s="87"/>
      <c r="P838" s="34"/>
      <c r="Q838" s="34"/>
      <c r="R838" s="34"/>
      <c r="S838" s="87"/>
      <c r="T838" s="87"/>
      <c r="U838" s="87"/>
      <c r="V838" s="34"/>
      <c r="W838" s="34"/>
      <c r="X838" s="34"/>
      <c r="Y838" s="34">
        <f t="shared" si="2136"/>
        <v>50000</v>
      </c>
      <c r="Z838" s="34">
        <f t="shared" si="2136"/>
        <v>0</v>
      </c>
      <c r="AA838" s="34">
        <f t="shared" si="2136"/>
        <v>88301</v>
      </c>
      <c r="AB838" s="34">
        <f t="shared" si="2136"/>
        <v>50000</v>
      </c>
      <c r="AC838" s="34">
        <f t="shared" si="2136"/>
        <v>0</v>
      </c>
      <c r="AD838" s="34">
        <f t="shared" si="2136"/>
        <v>88301</v>
      </c>
      <c r="AE838" s="34">
        <f t="shared" si="2136"/>
        <v>0</v>
      </c>
      <c r="AF838" s="34">
        <f t="shared" si="2136"/>
        <v>0</v>
      </c>
      <c r="AG838" s="34">
        <f t="shared" si="2136"/>
        <v>0</v>
      </c>
      <c r="AH838" s="34">
        <f t="shared" si="2136"/>
        <v>50000</v>
      </c>
      <c r="AI838" s="34">
        <f t="shared" si="2136"/>
        <v>0</v>
      </c>
      <c r="AJ838" s="34">
        <f t="shared" si="2136"/>
        <v>88301</v>
      </c>
      <c r="AK838" s="108">
        <f t="shared" si="2136"/>
        <v>0</v>
      </c>
      <c r="AL838" s="108">
        <f t="shared" si="2136"/>
        <v>0</v>
      </c>
      <c r="AM838" s="108">
        <f t="shared" si="2136"/>
        <v>0</v>
      </c>
      <c r="AN838" s="34">
        <f t="shared" si="2137"/>
        <v>50000</v>
      </c>
      <c r="AO838" s="34">
        <f t="shared" si="2137"/>
        <v>0</v>
      </c>
      <c r="AP838" s="34">
        <f t="shared" si="2137"/>
        <v>88301</v>
      </c>
      <c r="AQ838" s="108">
        <f t="shared" si="2137"/>
        <v>0</v>
      </c>
      <c r="AR838" s="108">
        <f t="shared" si="2137"/>
        <v>0</v>
      </c>
      <c r="AS838" s="108">
        <f t="shared" si="2137"/>
        <v>0</v>
      </c>
      <c r="AT838" s="34">
        <f t="shared" si="2137"/>
        <v>50000</v>
      </c>
      <c r="AU838" s="34">
        <f t="shared" si="2137"/>
        <v>0</v>
      </c>
      <c r="AV838" s="34">
        <f t="shared" si="2137"/>
        <v>88301</v>
      </c>
    </row>
    <row r="839" spans="1:48" s="7" customFormat="1" ht="50.25">
      <c r="A839" s="31" t="s">
        <v>551</v>
      </c>
      <c r="B839" s="32" t="s">
        <v>9</v>
      </c>
      <c r="C839" s="32" t="s">
        <v>51</v>
      </c>
      <c r="D839" s="80" t="s">
        <v>552</v>
      </c>
      <c r="E839" s="32" t="s">
        <v>195</v>
      </c>
      <c r="F839" s="34"/>
      <c r="G839" s="34"/>
      <c r="H839" s="34"/>
      <c r="I839" s="34"/>
      <c r="J839" s="34"/>
      <c r="K839" s="34"/>
      <c r="L839" s="34"/>
      <c r="M839" s="87"/>
      <c r="N839" s="87"/>
      <c r="O839" s="87"/>
      <c r="P839" s="34"/>
      <c r="Q839" s="34"/>
      <c r="R839" s="34"/>
      <c r="S839" s="87"/>
      <c r="T839" s="87"/>
      <c r="U839" s="87"/>
      <c r="V839" s="34"/>
      <c r="W839" s="34"/>
      <c r="X839" s="34"/>
      <c r="Y839" s="87">
        <v>50000</v>
      </c>
      <c r="Z839" s="87"/>
      <c r="AA839" s="87">
        <v>88301</v>
      </c>
      <c r="AB839" s="34">
        <f t="shared" ref="AB839:AC839" si="2161">V839+Y839</f>
        <v>50000</v>
      </c>
      <c r="AC839" s="34">
        <f t="shared" si="2161"/>
        <v>0</v>
      </c>
      <c r="AD839" s="34">
        <f t="shared" ref="AD839" si="2162">X839+AA839</f>
        <v>88301</v>
      </c>
      <c r="AE839" s="87"/>
      <c r="AF839" s="87"/>
      <c r="AG839" s="87"/>
      <c r="AH839" s="34">
        <f t="shared" ref="AH839" si="2163">AB839+AE839</f>
        <v>50000</v>
      </c>
      <c r="AI839" s="34">
        <f t="shared" ref="AI839" si="2164">AC839+AF839</f>
        <v>0</v>
      </c>
      <c r="AJ839" s="34">
        <f t="shared" ref="AJ839" si="2165">AD839+AG839</f>
        <v>88301</v>
      </c>
      <c r="AK839" s="129"/>
      <c r="AL839" s="129"/>
      <c r="AM839" s="129"/>
      <c r="AN839" s="34">
        <f t="shared" ref="AN839" si="2166">AH839+AK839</f>
        <v>50000</v>
      </c>
      <c r="AO839" s="34">
        <f t="shared" ref="AO839" si="2167">AI839+AL839</f>
        <v>0</v>
      </c>
      <c r="AP839" s="34">
        <f t="shared" ref="AP839" si="2168">AJ839+AM839</f>
        <v>88301</v>
      </c>
      <c r="AQ839" s="129"/>
      <c r="AR839" s="129"/>
      <c r="AS839" s="129"/>
      <c r="AT839" s="34">
        <f t="shared" ref="AT839" si="2169">AN839+AQ839</f>
        <v>50000</v>
      </c>
      <c r="AU839" s="34">
        <f t="shared" ref="AU839" si="2170">AO839+AR839</f>
        <v>0</v>
      </c>
      <c r="AV839" s="34">
        <f t="shared" ref="AV839" si="2171">AP839+AS839</f>
        <v>88301</v>
      </c>
    </row>
    <row r="840" spans="1:48" s="7" customFormat="1" ht="18.75" hidden="1">
      <c r="A840" s="142" t="s">
        <v>80</v>
      </c>
      <c r="B840" s="158" t="s">
        <v>9</v>
      </c>
      <c r="C840" s="158" t="s">
        <v>51</v>
      </c>
      <c r="D840" s="164" t="s">
        <v>248</v>
      </c>
      <c r="E840" s="158"/>
      <c r="F840" s="144">
        <f>F841</f>
        <v>1306</v>
      </c>
      <c r="G840" s="144">
        <f>G841</f>
        <v>1306</v>
      </c>
      <c r="H840" s="144">
        <f>H841</f>
        <v>0</v>
      </c>
      <c r="I840" s="144">
        <f>I841</f>
        <v>0</v>
      </c>
      <c r="J840" s="144">
        <f>J841</f>
        <v>1306</v>
      </c>
      <c r="K840" s="144"/>
      <c r="L840" s="144">
        <f>L841</f>
        <v>1306</v>
      </c>
      <c r="M840" s="144">
        <f t="shared" ref="M840:AV840" si="2172">M841</f>
        <v>0</v>
      </c>
      <c r="N840" s="144">
        <f t="shared" si="2172"/>
        <v>0</v>
      </c>
      <c r="O840" s="144">
        <f t="shared" si="2172"/>
        <v>0</v>
      </c>
      <c r="P840" s="144">
        <f t="shared" si="2172"/>
        <v>1306</v>
      </c>
      <c r="Q840" s="144">
        <f t="shared" si="2172"/>
        <v>0</v>
      </c>
      <c r="R840" s="144">
        <f t="shared" si="2172"/>
        <v>1306</v>
      </c>
      <c r="S840" s="144">
        <f t="shared" si="2172"/>
        <v>0</v>
      </c>
      <c r="T840" s="144">
        <f t="shared" si="2172"/>
        <v>0</v>
      </c>
      <c r="U840" s="144">
        <f t="shared" si="2172"/>
        <v>0</v>
      </c>
      <c r="V840" s="144">
        <f t="shared" si="2172"/>
        <v>1306</v>
      </c>
      <c r="W840" s="144">
        <f t="shared" si="2172"/>
        <v>0</v>
      </c>
      <c r="X840" s="144">
        <f t="shared" si="2172"/>
        <v>1306</v>
      </c>
      <c r="Y840" s="144">
        <f t="shared" si="2172"/>
        <v>0</v>
      </c>
      <c r="Z840" s="144">
        <f t="shared" si="2172"/>
        <v>0</v>
      </c>
      <c r="AA840" s="144">
        <f t="shared" si="2172"/>
        <v>0</v>
      </c>
      <c r="AB840" s="144">
        <f t="shared" si="2172"/>
        <v>1306</v>
      </c>
      <c r="AC840" s="144">
        <f t="shared" si="2172"/>
        <v>0</v>
      </c>
      <c r="AD840" s="144">
        <f t="shared" si="2172"/>
        <v>1306</v>
      </c>
      <c r="AE840" s="144">
        <f t="shared" si="2172"/>
        <v>0</v>
      </c>
      <c r="AF840" s="144">
        <f t="shared" si="2172"/>
        <v>0</v>
      </c>
      <c r="AG840" s="144">
        <f t="shared" si="2172"/>
        <v>0</v>
      </c>
      <c r="AH840" s="144">
        <f t="shared" si="2172"/>
        <v>1306</v>
      </c>
      <c r="AI840" s="144">
        <f t="shared" si="2172"/>
        <v>0</v>
      </c>
      <c r="AJ840" s="144">
        <f t="shared" si="2172"/>
        <v>1306</v>
      </c>
      <c r="AK840" s="144">
        <f t="shared" si="2172"/>
        <v>0</v>
      </c>
      <c r="AL840" s="144">
        <f t="shared" si="2172"/>
        <v>0</v>
      </c>
      <c r="AM840" s="144">
        <f t="shared" si="2172"/>
        <v>0</v>
      </c>
      <c r="AN840" s="144">
        <f t="shared" si="2172"/>
        <v>1306</v>
      </c>
      <c r="AO840" s="144">
        <f t="shared" si="2172"/>
        <v>0</v>
      </c>
      <c r="AP840" s="144">
        <f t="shared" si="2172"/>
        <v>1306</v>
      </c>
      <c r="AQ840" s="144">
        <f t="shared" si="2172"/>
        <v>-1306</v>
      </c>
      <c r="AR840" s="144">
        <f t="shared" si="2172"/>
        <v>0</v>
      </c>
      <c r="AS840" s="144">
        <f t="shared" si="2172"/>
        <v>-1306</v>
      </c>
      <c r="AT840" s="144">
        <f t="shared" si="2172"/>
        <v>0</v>
      </c>
      <c r="AU840" s="144">
        <f t="shared" si="2172"/>
        <v>0</v>
      </c>
      <c r="AV840" s="144">
        <f t="shared" si="2172"/>
        <v>0</v>
      </c>
    </row>
    <row r="841" spans="1:48" s="7" customFormat="1" ht="18.75" hidden="1">
      <c r="A841" s="142" t="s">
        <v>119</v>
      </c>
      <c r="B841" s="158" t="s">
        <v>9</v>
      </c>
      <c r="C841" s="158" t="s">
        <v>51</v>
      </c>
      <c r="D841" s="164" t="s">
        <v>494</v>
      </c>
      <c r="E841" s="158"/>
      <c r="F841" s="144">
        <f>F842+F845+F848+F851+F854+F857</f>
        <v>1306</v>
      </c>
      <c r="G841" s="144">
        <f>G842+G845+G848+G851+G854+G857</f>
        <v>1306</v>
      </c>
      <c r="H841" s="144">
        <f>H842+H845+H848+H851+H854+H857</f>
        <v>0</v>
      </c>
      <c r="I841" s="144">
        <f>I842+I845+I848+I851+I854+I857</f>
        <v>0</v>
      </c>
      <c r="J841" s="144">
        <f>J842+J845+J848+J851+J854+J857</f>
        <v>1306</v>
      </c>
      <c r="K841" s="144"/>
      <c r="L841" s="144">
        <f>L842+L845+L848+L851+L854+L857</f>
        <v>1306</v>
      </c>
      <c r="M841" s="144">
        <f t="shared" ref="M841:R841" si="2173">M842+M845+M848+M851+M854+M857</f>
        <v>0</v>
      </c>
      <c r="N841" s="144">
        <f t="shared" si="2173"/>
        <v>0</v>
      </c>
      <c r="O841" s="144">
        <f t="shared" si="2173"/>
        <v>0</v>
      </c>
      <c r="P841" s="144">
        <f t="shared" si="2173"/>
        <v>1306</v>
      </c>
      <c r="Q841" s="144">
        <f t="shared" si="2173"/>
        <v>0</v>
      </c>
      <c r="R841" s="144">
        <f t="shared" si="2173"/>
        <v>1306</v>
      </c>
      <c r="S841" s="144">
        <f t="shared" ref="S841:X841" si="2174">S842+S845+S848+S851+S854+S857</f>
        <v>0</v>
      </c>
      <c r="T841" s="144">
        <f t="shared" si="2174"/>
        <v>0</v>
      </c>
      <c r="U841" s="144">
        <f t="shared" si="2174"/>
        <v>0</v>
      </c>
      <c r="V841" s="144">
        <f t="shared" si="2174"/>
        <v>1306</v>
      </c>
      <c r="W841" s="144">
        <f t="shared" si="2174"/>
        <v>0</v>
      </c>
      <c r="X841" s="144">
        <f t="shared" si="2174"/>
        <v>1306</v>
      </c>
      <c r="Y841" s="144">
        <f t="shared" ref="Y841:AD841" si="2175">Y842+Y845+Y848+Y851+Y854+Y857</f>
        <v>0</v>
      </c>
      <c r="Z841" s="144">
        <f t="shared" si="2175"/>
        <v>0</v>
      </c>
      <c r="AA841" s="144">
        <f t="shared" si="2175"/>
        <v>0</v>
      </c>
      <c r="AB841" s="144">
        <f t="shared" si="2175"/>
        <v>1306</v>
      </c>
      <c r="AC841" s="144">
        <f t="shared" si="2175"/>
        <v>0</v>
      </c>
      <c r="AD841" s="144">
        <f t="shared" si="2175"/>
        <v>1306</v>
      </c>
      <c r="AE841" s="144">
        <f t="shared" ref="AE841:AJ841" si="2176">AE842+AE845+AE848+AE851+AE854+AE857</f>
        <v>0</v>
      </c>
      <c r="AF841" s="144">
        <f t="shared" si="2176"/>
        <v>0</v>
      </c>
      <c r="AG841" s="144">
        <f t="shared" si="2176"/>
        <v>0</v>
      </c>
      <c r="AH841" s="144">
        <f t="shared" si="2176"/>
        <v>1306</v>
      </c>
      <c r="AI841" s="144">
        <f t="shared" si="2176"/>
        <v>0</v>
      </c>
      <c r="AJ841" s="144">
        <f t="shared" si="2176"/>
        <v>1306</v>
      </c>
      <c r="AK841" s="144">
        <f t="shared" ref="AK841:AP841" si="2177">AK842+AK845+AK848+AK851+AK854+AK857</f>
        <v>0</v>
      </c>
      <c r="AL841" s="144">
        <f t="shared" si="2177"/>
        <v>0</v>
      </c>
      <c r="AM841" s="144">
        <f t="shared" si="2177"/>
        <v>0</v>
      </c>
      <c r="AN841" s="144">
        <f t="shared" si="2177"/>
        <v>1306</v>
      </c>
      <c r="AO841" s="144">
        <f t="shared" si="2177"/>
        <v>0</v>
      </c>
      <c r="AP841" s="144">
        <f t="shared" si="2177"/>
        <v>1306</v>
      </c>
      <c r="AQ841" s="144">
        <f t="shared" ref="AQ841:AV841" si="2178">AQ842+AQ845+AQ848+AQ851+AQ854+AQ857</f>
        <v>-1306</v>
      </c>
      <c r="AR841" s="144">
        <f t="shared" si="2178"/>
        <v>0</v>
      </c>
      <c r="AS841" s="144">
        <f t="shared" si="2178"/>
        <v>-1306</v>
      </c>
      <c r="AT841" s="144">
        <f t="shared" si="2178"/>
        <v>0</v>
      </c>
      <c r="AU841" s="144">
        <f t="shared" si="2178"/>
        <v>0</v>
      </c>
      <c r="AV841" s="144">
        <f t="shared" si="2178"/>
        <v>0</v>
      </c>
    </row>
    <row r="842" spans="1:48" s="7" customFormat="1" ht="116.25" hidden="1">
      <c r="A842" s="163" t="s">
        <v>220</v>
      </c>
      <c r="B842" s="158" t="s">
        <v>9</v>
      </c>
      <c r="C842" s="158" t="s">
        <v>51</v>
      </c>
      <c r="D842" s="164" t="s">
        <v>495</v>
      </c>
      <c r="E842" s="158"/>
      <c r="F842" s="144">
        <f t="shared" ref="F842:J843" si="2179">F843</f>
        <v>90</v>
      </c>
      <c r="G842" s="144">
        <f t="shared" si="2179"/>
        <v>90</v>
      </c>
      <c r="H842" s="144">
        <f t="shared" si="2179"/>
        <v>0</v>
      </c>
      <c r="I842" s="144">
        <f t="shared" si="2179"/>
        <v>0</v>
      </c>
      <c r="J842" s="144">
        <f t="shared" si="2179"/>
        <v>90</v>
      </c>
      <c r="K842" s="144"/>
      <c r="L842" s="144">
        <f>L843</f>
        <v>90</v>
      </c>
      <c r="M842" s="144">
        <f t="shared" ref="M842:AB843" si="2180">M843</f>
        <v>0</v>
      </c>
      <c r="N842" s="144">
        <f t="shared" si="2180"/>
        <v>0</v>
      </c>
      <c r="O842" s="144">
        <f t="shared" si="2180"/>
        <v>0</v>
      </c>
      <c r="P842" s="144">
        <f t="shared" si="2180"/>
        <v>90</v>
      </c>
      <c r="Q842" s="144">
        <f t="shared" si="2180"/>
        <v>0</v>
      </c>
      <c r="R842" s="144">
        <f t="shared" si="2180"/>
        <v>90</v>
      </c>
      <c r="S842" s="144">
        <f t="shared" si="2180"/>
        <v>0</v>
      </c>
      <c r="T842" s="144">
        <f t="shared" si="2180"/>
        <v>0</v>
      </c>
      <c r="U842" s="144">
        <f t="shared" si="2180"/>
        <v>0</v>
      </c>
      <c r="V842" s="144">
        <f t="shared" si="2180"/>
        <v>90</v>
      </c>
      <c r="W842" s="144">
        <f t="shared" si="2180"/>
        <v>0</v>
      </c>
      <c r="X842" s="144">
        <f t="shared" si="2180"/>
        <v>90</v>
      </c>
      <c r="Y842" s="144">
        <f t="shared" si="2180"/>
        <v>0</v>
      </c>
      <c r="Z842" s="144">
        <f t="shared" si="2180"/>
        <v>0</v>
      </c>
      <c r="AA842" s="144">
        <f t="shared" si="2180"/>
        <v>0</v>
      </c>
      <c r="AB842" s="144">
        <f t="shared" si="2180"/>
        <v>90</v>
      </c>
      <c r="AC842" s="144">
        <f t="shared" ref="Y842:AN843" si="2181">AC843</f>
        <v>0</v>
      </c>
      <c r="AD842" s="144">
        <f t="shared" si="2181"/>
        <v>90</v>
      </c>
      <c r="AE842" s="144">
        <f t="shared" si="2181"/>
        <v>0</v>
      </c>
      <c r="AF842" s="144">
        <f t="shared" si="2181"/>
        <v>0</v>
      </c>
      <c r="AG842" s="144">
        <f t="shared" si="2181"/>
        <v>0</v>
      </c>
      <c r="AH842" s="144">
        <f t="shared" si="2181"/>
        <v>90</v>
      </c>
      <c r="AI842" s="144">
        <f t="shared" si="2181"/>
        <v>0</v>
      </c>
      <c r="AJ842" s="144">
        <f t="shared" si="2181"/>
        <v>90</v>
      </c>
      <c r="AK842" s="144">
        <f t="shared" si="2181"/>
        <v>0</v>
      </c>
      <c r="AL842" s="144">
        <f t="shared" si="2181"/>
        <v>0</v>
      </c>
      <c r="AM842" s="144">
        <f t="shared" si="2181"/>
        <v>0</v>
      </c>
      <c r="AN842" s="144">
        <f t="shared" si="2181"/>
        <v>90</v>
      </c>
      <c r="AO842" s="144">
        <f t="shared" ref="AN842:AV843" si="2182">AO843</f>
        <v>0</v>
      </c>
      <c r="AP842" s="144">
        <f t="shared" si="2182"/>
        <v>90</v>
      </c>
      <c r="AQ842" s="144">
        <f t="shared" si="2182"/>
        <v>-90</v>
      </c>
      <c r="AR842" s="144">
        <f t="shared" si="2182"/>
        <v>0</v>
      </c>
      <c r="AS842" s="144">
        <f t="shared" si="2182"/>
        <v>-90</v>
      </c>
      <c r="AT842" s="144">
        <f t="shared" si="2182"/>
        <v>0</v>
      </c>
      <c r="AU842" s="144">
        <f t="shared" si="2182"/>
        <v>0</v>
      </c>
      <c r="AV842" s="144">
        <f t="shared" si="2182"/>
        <v>0</v>
      </c>
    </row>
    <row r="843" spans="1:48" s="7" customFormat="1" ht="33.75" hidden="1">
      <c r="A843" s="163" t="s">
        <v>101</v>
      </c>
      <c r="B843" s="158" t="s">
        <v>9</v>
      </c>
      <c r="C843" s="158" t="s">
        <v>51</v>
      </c>
      <c r="D843" s="164" t="s">
        <v>495</v>
      </c>
      <c r="E843" s="158" t="s">
        <v>90</v>
      </c>
      <c r="F843" s="144">
        <f t="shared" si="2179"/>
        <v>90</v>
      </c>
      <c r="G843" s="144">
        <f t="shared" si="2179"/>
        <v>90</v>
      </c>
      <c r="H843" s="144">
        <f t="shared" si="2179"/>
        <v>0</v>
      </c>
      <c r="I843" s="144">
        <f t="shared" si="2179"/>
        <v>0</v>
      </c>
      <c r="J843" s="144">
        <f t="shared" si="2179"/>
        <v>90</v>
      </c>
      <c r="K843" s="144"/>
      <c r="L843" s="144">
        <f>L844</f>
        <v>90</v>
      </c>
      <c r="M843" s="144">
        <f t="shared" si="2180"/>
        <v>0</v>
      </c>
      <c r="N843" s="144">
        <f t="shared" si="2180"/>
        <v>0</v>
      </c>
      <c r="O843" s="144">
        <f t="shared" si="2180"/>
        <v>0</v>
      </c>
      <c r="P843" s="144">
        <f t="shared" si="2180"/>
        <v>90</v>
      </c>
      <c r="Q843" s="144">
        <f t="shared" si="2180"/>
        <v>0</v>
      </c>
      <c r="R843" s="144">
        <f t="shared" si="2180"/>
        <v>90</v>
      </c>
      <c r="S843" s="144">
        <f t="shared" si="2180"/>
        <v>0</v>
      </c>
      <c r="T843" s="144">
        <f t="shared" si="2180"/>
        <v>0</v>
      </c>
      <c r="U843" s="144">
        <f t="shared" si="2180"/>
        <v>0</v>
      </c>
      <c r="V843" s="144">
        <f t="shared" si="2180"/>
        <v>90</v>
      </c>
      <c r="W843" s="144">
        <f t="shared" si="2180"/>
        <v>0</v>
      </c>
      <c r="X843" s="144">
        <f t="shared" si="2180"/>
        <v>90</v>
      </c>
      <c r="Y843" s="144">
        <f t="shared" si="2181"/>
        <v>0</v>
      </c>
      <c r="Z843" s="144">
        <f t="shared" si="2181"/>
        <v>0</v>
      </c>
      <c r="AA843" s="144">
        <f t="shared" si="2181"/>
        <v>0</v>
      </c>
      <c r="AB843" s="144">
        <f t="shared" si="2181"/>
        <v>90</v>
      </c>
      <c r="AC843" s="144">
        <f t="shared" si="2181"/>
        <v>0</v>
      </c>
      <c r="AD843" s="144">
        <f t="shared" si="2181"/>
        <v>90</v>
      </c>
      <c r="AE843" s="144">
        <f t="shared" si="2181"/>
        <v>0</v>
      </c>
      <c r="AF843" s="144">
        <f t="shared" si="2181"/>
        <v>0</v>
      </c>
      <c r="AG843" s="144">
        <f t="shared" si="2181"/>
        <v>0</v>
      </c>
      <c r="AH843" s="144">
        <f t="shared" si="2181"/>
        <v>90</v>
      </c>
      <c r="AI843" s="144">
        <f t="shared" si="2181"/>
        <v>0</v>
      </c>
      <c r="AJ843" s="144">
        <f t="shared" si="2181"/>
        <v>90</v>
      </c>
      <c r="AK843" s="144">
        <f t="shared" si="2181"/>
        <v>0</v>
      </c>
      <c r="AL843" s="144">
        <f t="shared" si="2181"/>
        <v>0</v>
      </c>
      <c r="AM843" s="144">
        <f t="shared" si="2181"/>
        <v>0</v>
      </c>
      <c r="AN843" s="144">
        <f t="shared" si="2182"/>
        <v>90</v>
      </c>
      <c r="AO843" s="144">
        <f t="shared" si="2182"/>
        <v>0</v>
      </c>
      <c r="AP843" s="144">
        <f t="shared" si="2182"/>
        <v>90</v>
      </c>
      <c r="AQ843" s="144">
        <f t="shared" si="2182"/>
        <v>-90</v>
      </c>
      <c r="AR843" s="144">
        <f t="shared" si="2182"/>
        <v>0</v>
      </c>
      <c r="AS843" s="144">
        <f t="shared" si="2182"/>
        <v>-90</v>
      </c>
      <c r="AT843" s="144">
        <f t="shared" si="2182"/>
        <v>0</v>
      </c>
      <c r="AU843" s="144">
        <f t="shared" si="2182"/>
        <v>0</v>
      </c>
      <c r="AV843" s="144">
        <f t="shared" si="2182"/>
        <v>0</v>
      </c>
    </row>
    <row r="844" spans="1:48" s="7" customFormat="1" ht="33.75" hidden="1">
      <c r="A844" s="142" t="s">
        <v>202</v>
      </c>
      <c r="B844" s="158" t="s">
        <v>9</v>
      </c>
      <c r="C844" s="158" t="s">
        <v>51</v>
      </c>
      <c r="D844" s="164" t="s">
        <v>495</v>
      </c>
      <c r="E844" s="158" t="s">
        <v>201</v>
      </c>
      <c r="F844" s="144">
        <v>90</v>
      </c>
      <c r="G844" s="144">
        <v>90</v>
      </c>
      <c r="H844" s="144"/>
      <c r="I844" s="144"/>
      <c r="J844" s="144">
        <f>F844+H844</f>
        <v>90</v>
      </c>
      <c r="K844" s="144"/>
      <c r="L844" s="144">
        <f>G844+I844</f>
        <v>90</v>
      </c>
      <c r="M844" s="165"/>
      <c r="N844" s="165"/>
      <c r="O844" s="165"/>
      <c r="P844" s="144">
        <f t="shared" ref="P844" si="2183">J844+M844</f>
        <v>90</v>
      </c>
      <c r="Q844" s="144">
        <f t="shared" ref="Q844" si="2184">K844+N844</f>
        <v>0</v>
      </c>
      <c r="R844" s="144">
        <f t="shared" ref="R844" si="2185">L844+O844</f>
        <v>90</v>
      </c>
      <c r="S844" s="165"/>
      <c r="T844" s="165"/>
      <c r="U844" s="165"/>
      <c r="V844" s="144">
        <f t="shared" ref="V844" si="2186">P844+S844</f>
        <v>90</v>
      </c>
      <c r="W844" s="144">
        <f t="shared" ref="W844" si="2187">Q844+T844</f>
        <v>0</v>
      </c>
      <c r="X844" s="144">
        <f t="shared" ref="X844" si="2188">R844+U844</f>
        <v>90</v>
      </c>
      <c r="Y844" s="165"/>
      <c r="Z844" s="165"/>
      <c r="AA844" s="165"/>
      <c r="AB844" s="144">
        <f t="shared" ref="AB844" si="2189">V844+Y844</f>
        <v>90</v>
      </c>
      <c r="AC844" s="144">
        <f t="shared" ref="AC844" si="2190">W844+Z844</f>
        <v>0</v>
      </c>
      <c r="AD844" s="144">
        <f t="shared" ref="AD844" si="2191">X844+AA844</f>
        <v>90</v>
      </c>
      <c r="AE844" s="165"/>
      <c r="AF844" s="165"/>
      <c r="AG844" s="165"/>
      <c r="AH844" s="144">
        <f t="shared" ref="AH844" si="2192">AB844+AE844</f>
        <v>90</v>
      </c>
      <c r="AI844" s="144">
        <f t="shared" ref="AI844" si="2193">AC844+AF844</f>
        <v>0</v>
      </c>
      <c r="AJ844" s="144">
        <f t="shared" ref="AJ844" si="2194">AD844+AG844</f>
        <v>90</v>
      </c>
      <c r="AK844" s="165"/>
      <c r="AL844" s="165"/>
      <c r="AM844" s="165"/>
      <c r="AN844" s="144">
        <f t="shared" ref="AN844" si="2195">AH844+AK844</f>
        <v>90</v>
      </c>
      <c r="AO844" s="144">
        <f t="shared" ref="AO844" si="2196">AI844+AL844</f>
        <v>0</v>
      </c>
      <c r="AP844" s="144">
        <f t="shared" ref="AP844" si="2197">AJ844+AM844</f>
        <v>90</v>
      </c>
      <c r="AQ844" s="165">
        <v>-90</v>
      </c>
      <c r="AR844" s="165"/>
      <c r="AS844" s="165">
        <v>-90</v>
      </c>
      <c r="AT844" s="144">
        <f t="shared" ref="AT844" si="2198">AN844+AQ844</f>
        <v>0</v>
      </c>
      <c r="AU844" s="144">
        <f t="shared" ref="AU844" si="2199">AO844+AR844</f>
        <v>0</v>
      </c>
      <c r="AV844" s="144">
        <f t="shared" ref="AV844" si="2200">AP844+AS844</f>
        <v>0</v>
      </c>
    </row>
    <row r="845" spans="1:48" s="7" customFormat="1" ht="50.25" hidden="1">
      <c r="A845" s="142" t="s">
        <v>203</v>
      </c>
      <c r="B845" s="158" t="s">
        <v>9</v>
      </c>
      <c r="C845" s="158" t="s">
        <v>51</v>
      </c>
      <c r="D845" s="164" t="s">
        <v>496</v>
      </c>
      <c r="E845" s="158"/>
      <c r="F845" s="144">
        <f t="shared" ref="F845:J846" si="2201">F846</f>
        <v>625</v>
      </c>
      <c r="G845" s="144">
        <f t="shared" si="2201"/>
        <v>625</v>
      </c>
      <c r="H845" s="144">
        <f t="shared" si="2201"/>
        <v>0</v>
      </c>
      <c r="I845" s="144">
        <f t="shared" si="2201"/>
        <v>0</v>
      </c>
      <c r="J845" s="144">
        <f t="shared" si="2201"/>
        <v>625</v>
      </c>
      <c r="K845" s="144"/>
      <c r="L845" s="144">
        <f>L846</f>
        <v>625</v>
      </c>
      <c r="M845" s="144">
        <f t="shared" ref="M845:AB846" si="2202">M846</f>
        <v>0</v>
      </c>
      <c r="N845" s="144">
        <f t="shared" si="2202"/>
        <v>0</v>
      </c>
      <c r="O845" s="144">
        <f t="shared" si="2202"/>
        <v>0</v>
      </c>
      <c r="P845" s="144">
        <f t="shared" si="2202"/>
        <v>625</v>
      </c>
      <c r="Q845" s="144">
        <f t="shared" si="2202"/>
        <v>0</v>
      </c>
      <c r="R845" s="144">
        <f t="shared" si="2202"/>
        <v>625</v>
      </c>
      <c r="S845" s="144">
        <f t="shared" si="2202"/>
        <v>0</v>
      </c>
      <c r="T845" s="144">
        <f t="shared" si="2202"/>
        <v>0</v>
      </c>
      <c r="U845" s="144">
        <f t="shared" si="2202"/>
        <v>0</v>
      </c>
      <c r="V845" s="144">
        <f t="shared" si="2202"/>
        <v>625</v>
      </c>
      <c r="W845" s="144">
        <f t="shared" si="2202"/>
        <v>0</v>
      </c>
      <c r="X845" s="144">
        <f t="shared" si="2202"/>
        <v>625</v>
      </c>
      <c r="Y845" s="144">
        <f t="shared" si="2202"/>
        <v>0</v>
      </c>
      <c r="Z845" s="144">
        <f t="shared" si="2202"/>
        <v>0</v>
      </c>
      <c r="AA845" s="144">
        <f t="shared" si="2202"/>
        <v>0</v>
      </c>
      <c r="AB845" s="144">
        <f t="shared" si="2202"/>
        <v>625</v>
      </c>
      <c r="AC845" s="144">
        <f t="shared" ref="Y845:AN846" si="2203">AC846</f>
        <v>0</v>
      </c>
      <c r="AD845" s="144">
        <f t="shared" si="2203"/>
        <v>625</v>
      </c>
      <c r="AE845" s="144">
        <f t="shared" si="2203"/>
        <v>0</v>
      </c>
      <c r="AF845" s="144">
        <f t="shared" si="2203"/>
        <v>0</v>
      </c>
      <c r="AG845" s="144">
        <f t="shared" si="2203"/>
        <v>0</v>
      </c>
      <c r="AH845" s="144">
        <f t="shared" si="2203"/>
        <v>625</v>
      </c>
      <c r="AI845" s="144">
        <f t="shared" si="2203"/>
        <v>0</v>
      </c>
      <c r="AJ845" s="144">
        <f t="shared" si="2203"/>
        <v>625</v>
      </c>
      <c r="AK845" s="144">
        <f t="shared" si="2203"/>
        <v>0</v>
      </c>
      <c r="AL845" s="144">
        <f t="shared" si="2203"/>
        <v>0</v>
      </c>
      <c r="AM845" s="144">
        <f t="shared" si="2203"/>
        <v>0</v>
      </c>
      <c r="AN845" s="144">
        <f t="shared" si="2203"/>
        <v>625</v>
      </c>
      <c r="AO845" s="144">
        <f t="shared" ref="AN845:AV846" si="2204">AO846</f>
        <v>0</v>
      </c>
      <c r="AP845" s="144">
        <f t="shared" si="2204"/>
        <v>625</v>
      </c>
      <c r="AQ845" s="144">
        <f t="shared" si="2204"/>
        <v>-625</v>
      </c>
      <c r="AR845" s="144">
        <f t="shared" si="2204"/>
        <v>0</v>
      </c>
      <c r="AS845" s="144">
        <f t="shared" si="2204"/>
        <v>-625</v>
      </c>
      <c r="AT845" s="144">
        <f t="shared" si="2204"/>
        <v>0</v>
      </c>
      <c r="AU845" s="144">
        <f t="shared" si="2204"/>
        <v>0</v>
      </c>
      <c r="AV845" s="144">
        <f t="shared" si="2204"/>
        <v>0</v>
      </c>
    </row>
    <row r="846" spans="1:48" s="7" customFormat="1" ht="33.75" hidden="1">
      <c r="A846" s="163" t="s">
        <v>101</v>
      </c>
      <c r="B846" s="158" t="s">
        <v>9</v>
      </c>
      <c r="C846" s="158" t="s">
        <v>51</v>
      </c>
      <c r="D846" s="164" t="s">
        <v>496</v>
      </c>
      <c r="E846" s="158" t="s">
        <v>90</v>
      </c>
      <c r="F846" s="144">
        <f t="shared" si="2201"/>
        <v>625</v>
      </c>
      <c r="G846" s="144">
        <f t="shared" si="2201"/>
        <v>625</v>
      </c>
      <c r="H846" s="144">
        <f t="shared" si="2201"/>
        <v>0</v>
      </c>
      <c r="I846" s="144">
        <f t="shared" si="2201"/>
        <v>0</v>
      </c>
      <c r="J846" s="144">
        <f t="shared" si="2201"/>
        <v>625</v>
      </c>
      <c r="K846" s="144"/>
      <c r="L846" s="144">
        <f>L847</f>
        <v>625</v>
      </c>
      <c r="M846" s="144">
        <f t="shared" si="2202"/>
        <v>0</v>
      </c>
      <c r="N846" s="144">
        <f t="shared" si="2202"/>
        <v>0</v>
      </c>
      <c r="O846" s="144">
        <f t="shared" si="2202"/>
        <v>0</v>
      </c>
      <c r="P846" s="144">
        <f t="shared" si="2202"/>
        <v>625</v>
      </c>
      <c r="Q846" s="144">
        <f t="shared" si="2202"/>
        <v>0</v>
      </c>
      <c r="R846" s="144">
        <f t="shared" si="2202"/>
        <v>625</v>
      </c>
      <c r="S846" s="144">
        <f t="shared" si="2202"/>
        <v>0</v>
      </c>
      <c r="T846" s="144">
        <f t="shared" si="2202"/>
        <v>0</v>
      </c>
      <c r="U846" s="144">
        <f t="shared" si="2202"/>
        <v>0</v>
      </c>
      <c r="V846" s="144">
        <f t="shared" si="2202"/>
        <v>625</v>
      </c>
      <c r="W846" s="144">
        <f t="shared" si="2202"/>
        <v>0</v>
      </c>
      <c r="X846" s="144">
        <f t="shared" si="2202"/>
        <v>625</v>
      </c>
      <c r="Y846" s="144">
        <f t="shared" si="2203"/>
        <v>0</v>
      </c>
      <c r="Z846" s="144">
        <f t="shared" si="2203"/>
        <v>0</v>
      </c>
      <c r="AA846" s="144">
        <f t="shared" si="2203"/>
        <v>0</v>
      </c>
      <c r="AB846" s="144">
        <f t="shared" si="2203"/>
        <v>625</v>
      </c>
      <c r="AC846" s="144">
        <f t="shared" si="2203"/>
        <v>0</v>
      </c>
      <c r="AD846" s="144">
        <f t="shared" si="2203"/>
        <v>625</v>
      </c>
      <c r="AE846" s="144">
        <f t="shared" si="2203"/>
        <v>0</v>
      </c>
      <c r="AF846" s="144">
        <f t="shared" si="2203"/>
        <v>0</v>
      </c>
      <c r="AG846" s="144">
        <f t="shared" si="2203"/>
        <v>0</v>
      </c>
      <c r="AH846" s="144">
        <f t="shared" si="2203"/>
        <v>625</v>
      </c>
      <c r="AI846" s="144">
        <f t="shared" si="2203"/>
        <v>0</v>
      </c>
      <c r="AJ846" s="144">
        <f t="shared" si="2203"/>
        <v>625</v>
      </c>
      <c r="AK846" s="144">
        <f t="shared" si="2203"/>
        <v>0</v>
      </c>
      <c r="AL846" s="144">
        <f t="shared" si="2203"/>
        <v>0</v>
      </c>
      <c r="AM846" s="144">
        <f t="shared" si="2203"/>
        <v>0</v>
      </c>
      <c r="AN846" s="144">
        <f t="shared" si="2204"/>
        <v>625</v>
      </c>
      <c r="AO846" s="144">
        <f t="shared" si="2204"/>
        <v>0</v>
      </c>
      <c r="AP846" s="144">
        <f t="shared" si="2204"/>
        <v>625</v>
      </c>
      <c r="AQ846" s="144">
        <f t="shared" si="2204"/>
        <v>-625</v>
      </c>
      <c r="AR846" s="144">
        <f t="shared" si="2204"/>
        <v>0</v>
      </c>
      <c r="AS846" s="144">
        <f t="shared" si="2204"/>
        <v>-625</v>
      </c>
      <c r="AT846" s="144">
        <f t="shared" si="2204"/>
        <v>0</v>
      </c>
      <c r="AU846" s="144">
        <f t="shared" si="2204"/>
        <v>0</v>
      </c>
      <c r="AV846" s="144">
        <f t="shared" si="2204"/>
        <v>0</v>
      </c>
    </row>
    <row r="847" spans="1:48" s="7" customFormat="1" ht="33.75" hidden="1">
      <c r="A847" s="142" t="s">
        <v>202</v>
      </c>
      <c r="B847" s="158" t="s">
        <v>9</v>
      </c>
      <c r="C847" s="158" t="s">
        <v>51</v>
      </c>
      <c r="D847" s="164" t="s">
        <v>496</v>
      </c>
      <c r="E847" s="158" t="s">
        <v>201</v>
      </c>
      <c r="F847" s="144">
        <v>625</v>
      </c>
      <c r="G847" s="144">
        <v>625</v>
      </c>
      <c r="H847" s="144"/>
      <c r="I847" s="144"/>
      <c r="J847" s="144">
        <f>F847+H847</f>
        <v>625</v>
      </c>
      <c r="K847" s="144"/>
      <c r="L847" s="144">
        <f>G847+I847</f>
        <v>625</v>
      </c>
      <c r="M847" s="165"/>
      <c r="N847" s="165"/>
      <c r="O847" s="165"/>
      <c r="P847" s="144">
        <f t="shared" ref="P847" si="2205">J847+M847</f>
        <v>625</v>
      </c>
      <c r="Q847" s="144">
        <f t="shared" ref="Q847" si="2206">K847+N847</f>
        <v>0</v>
      </c>
      <c r="R847" s="144">
        <f t="shared" ref="R847" si="2207">L847+O847</f>
        <v>625</v>
      </c>
      <c r="S847" s="165"/>
      <c r="T847" s="165"/>
      <c r="U847" s="165"/>
      <c r="V847" s="144">
        <f t="shared" ref="V847" si="2208">P847+S847</f>
        <v>625</v>
      </c>
      <c r="W847" s="144">
        <f t="shared" ref="W847" si="2209">Q847+T847</f>
        <v>0</v>
      </c>
      <c r="X847" s="144">
        <f t="shared" ref="X847" si="2210">R847+U847</f>
        <v>625</v>
      </c>
      <c r="Y847" s="165"/>
      <c r="Z847" s="165"/>
      <c r="AA847" s="165"/>
      <c r="AB847" s="144">
        <f t="shared" ref="AB847" si="2211">V847+Y847</f>
        <v>625</v>
      </c>
      <c r="AC847" s="144">
        <f t="shared" ref="AC847" si="2212">W847+Z847</f>
        <v>0</v>
      </c>
      <c r="AD847" s="144">
        <f t="shared" ref="AD847" si="2213">X847+AA847</f>
        <v>625</v>
      </c>
      <c r="AE847" s="165"/>
      <c r="AF847" s="165"/>
      <c r="AG847" s="165"/>
      <c r="AH847" s="144">
        <f t="shared" ref="AH847" si="2214">AB847+AE847</f>
        <v>625</v>
      </c>
      <c r="AI847" s="144">
        <f t="shared" ref="AI847" si="2215">AC847+AF847</f>
        <v>0</v>
      </c>
      <c r="AJ847" s="144">
        <f t="shared" ref="AJ847" si="2216">AD847+AG847</f>
        <v>625</v>
      </c>
      <c r="AK847" s="165"/>
      <c r="AL847" s="165"/>
      <c r="AM847" s="165"/>
      <c r="AN847" s="144">
        <f t="shared" ref="AN847" si="2217">AH847+AK847</f>
        <v>625</v>
      </c>
      <c r="AO847" s="144">
        <f t="shared" ref="AO847" si="2218">AI847+AL847</f>
        <v>0</v>
      </c>
      <c r="AP847" s="144">
        <f t="shared" ref="AP847" si="2219">AJ847+AM847</f>
        <v>625</v>
      </c>
      <c r="AQ847" s="165">
        <v>-625</v>
      </c>
      <c r="AR847" s="165"/>
      <c r="AS847" s="165">
        <v>-625</v>
      </c>
      <c r="AT847" s="144">
        <f t="shared" ref="AT847" si="2220">AN847+AQ847</f>
        <v>0</v>
      </c>
      <c r="AU847" s="144">
        <f t="shared" ref="AU847" si="2221">AO847+AR847</f>
        <v>0</v>
      </c>
      <c r="AV847" s="144">
        <f t="shared" ref="AV847" si="2222">AP847+AS847</f>
        <v>0</v>
      </c>
    </row>
    <row r="848" spans="1:48" s="7" customFormat="1" ht="83.25" hidden="1">
      <c r="A848" s="163" t="s">
        <v>221</v>
      </c>
      <c r="B848" s="158" t="s">
        <v>9</v>
      </c>
      <c r="C848" s="158" t="s">
        <v>51</v>
      </c>
      <c r="D848" s="164" t="s">
        <v>497</v>
      </c>
      <c r="E848" s="158"/>
      <c r="F848" s="144">
        <f t="shared" ref="F848:J849" si="2223">F849</f>
        <v>200</v>
      </c>
      <c r="G848" s="144">
        <f t="shared" si="2223"/>
        <v>200</v>
      </c>
      <c r="H848" s="144">
        <f t="shared" si="2223"/>
        <v>0</v>
      </c>
      <c r="I848" s="144">
        <f t="shared" si="2223"/>
        <v>0</v>
      </c>
      <c r="J848" s="144">
        <f t="shared" si="2223"/>
        <v>200</v>
      </c>
      <c r="K848" s="144"/>
      <c r="L848" s="144">
        <f>L849</f>
        <v>200</v>
      </c>
      <c r="M848" s="144">
        <f t="shared" ref="M848:AB849" si="2224">M849</f>
        <v>0</v>
      </c>
      <c r="N848" s="144">
        <f t="shared" si="2224"/>
        <v>0</v>
      </c>
      <c r="O848" s="144">
        <f t="shared" si="2224"/>
        <v>0</v>
      </c>
      <c r="P848" s="144">
        <f t="shared" si="2224"/>
        <v>200</v>
      </c>
      <c r="Q848" s="144">
        <f t="shared" si="2224"/>
        <v>0</v>
      </c>
      <c r="R848" s="144">
        <f t="shared" si="2224"/>
        <v>200</v>
      </c>
      <c r="S848" s="144">
        <f t="shared" si="2224"/>
        <v>0</v>
      </c>
      <c r="T848" s="144">
        <f t="shared" si="2224"/>
        <v>0</v>
      </c>
      <c r="U848" s="144">
        <f t="shared" si="2224"/>
        <v>0</v>
      </c>
      <c r="V848" s="144">
        <f t="shared" si="2224"/>
        <v>200</v>
      </c>
      <c r="W848" s="144">
        <f t="shared" si="2224"/>
        <v>0</v>
      </c>
      <c r="X848" s="144">
        <f t="shared" si="2224"/>
        <v>200</v>
      </c>
      <c r="Y848" s="144">
        <f t="shared" si="2224"/>
        <v>0</v>
      </c>
      <c r="Z848" s="144">
        <f t="shared" si="2224"/>
        <v>0</v>
      </c>
      <c r="AA848" s="144">
        <f t="shared" si="2224"/>
        <v>0</v>
      </c>
      <c r="AB848" s="144">
        <f t="shared" si="2224"/>
        <v>200</v>
      </c>
      <c r="AC848" s="144">
        <f t="shared" ref="Y848:AN849" si="2225">AC849</f>
        <v>0</v>
      </c>
      <c r="AD848" s="144">
        <f t="shared" si="2225"/>
        <v>200</v>
      </c>
      <c r="AE848" s="144">
        <f t="shared" si="2225"/>
        <v>0</v>
      </c>
      <c r="AF848" s="144">
        <f t="shared" si="2225"/>
        <v>0</v>
      </c>
      <c r="AG848" s="144">
        <f t="shared" si="2225"/>
        <v>0</v>
      </c>
      <c r="AH848" s="144">
        <f t="shared" si="2225"/>
        <v>200</v>
      </c>
      <c r="AI848" s="144">
        <f t="shared" si="2225"/>
        <v>0</v>
      </c>
      <c r="AJ848" s="144">
        <f t="shared" si="2225"/>
        <v>200</v>
      </c>
      <c r="AK848" s="144">
        <f t="shared" si="2225"/>
        <v>0</v>
      </c>
      <c r="AL848" s="144">
        <f t="shared" si="2225"/>
        <v>0</v>
      </c>
      <c r="AM848" s="144">
        <f t="shared" si="2225"/>
        <v>0</v>
      </c>
      <c r="AN848" s="144">
        <f t="shared" si="2225"/>
        <v>200</v>
      </c>
      <c r="AO848" s="144">
        <f t="shared" ref="AN848:AV849" si="2226">AO849</f>
        <v>0</v>
      </c>
      <c r="AP848" s="144">
        <f t="shared" si="2226"/>
        <v>200</v>
      </c>
      <c r="AQ848" s="144">
        <f t="shared" si="2226"/>
        <v>-200</v>
      </c>
      <c r="AR848" s="144">
        <f t="shared" si="2226"/>
        <v>0</v>
      </c>
      <c r="AS848" s="144">
        <f t="shared" si="2226"/>
        <v>-200</v>
      </c>
      <c r="AT848" s="144">
        <f t="shared" si="2226"/>
        <v>0</v>
      </c>
      <c r="AU848" s="144">
        <f t="shared" si="2226"/>
        <v>0</v>
      </c>
      <c r="AV848" s="144">
        <f t="shared" si="2226"/>
        <v>0</v>
      </c>
    </row>
    <row r="849" spans="1:48" s="7" customFormat="1" ht="23.25" hidden="1" customHeight="1">
      <c r="A849" s="163" t="s">
        <v>101</v>
      </c>
      <c r="B849" s="158" t="s">
        <v>9</v>
      </c>
      <c r="C849" s="158" t="s">
        <v>51</v>
      </c>
      <c r="D849" s="164" t="s">
        <v>497</v>
      </c>
      <c r="E849" s="158" t="s">
        <v>90</v>
      </c>
      <c r="F849" s="144">
        <f t="shared" si="2223"/>
        <v>200</v>
      </c>
      <c r="G849" s="144">
        <f t="shared" si="2223"/>
        <v>200</v>
      </c>
      <c r="H849" s="144">
        <f t="shared" si="2223"/>
        <v>0</v>
      </c>
      <c r="I849" s="144">
        <f t="shared" si="2223"/>
        <v>0</v>
      </c>
      <c r="J849" s="144">
        <f t="shared" si="2223"/>
        <v>200</v>
      </c>
      <c r="K849" s="144"/>
      <c r="L849" s="144">
        <f>L850</f>
        <v>200</v>
      </c>
      <c r="M849" s="144">
        <f t="shared" si="2224"/>
        <v>0</v>
      </c>
      <c r="N849" s="144">
        <f t="shared" si="2224"/>
        <v>0</v>
      </c>
      <c r="O849" s="144">
        <f t="shared" si="2224"/>
        <v>0</v>
      </c>
      <c r="P849" s="144">
        <f t="shared" si="2224"/>
        <v>200</v>
      </c>
      <c r="Q849" s="144">
        <f t="shared" si="2224"/>
        <v>0</v>
      </c>
      <c r="R849" s="144">
        <f t="shared" si="2224"/>
        <v>200</v>
      </c>
      <c r="S849" s="144">
        <f t="shared" si="2224"/>
        <v>0</v>
      </c>
      <c r="T849" s="144">
        <f t="shared" si="2224"/>
        <v>0</v>
      </c>
      <c r="U849" s="144">
        <f t="shared" si="2224"/>
        <v>0</v>
      </c>
      <c r="V849" s="144">
        <f t="shared" si="2224"/>
        <v>200</v>
      </c>
      <c r="W849" s="144">
        <f t="shared" si="2224"/>
        <v>0</v>
      </c>
      <c r="X849" s="144">
        <f t="shared" si="2224"/>
        <v>200</v>
      </c>
      <c r="Y849" s="144">
        <f t="shared" si="2225"/>
        <v>0</v>
      </c>
      <c r="Z849" s="144">
        <f t="shared" si="2225"/>
        <v>0</v>
      </c>
      <c r="AA849" s="144">
        <f t="shared" si="2225"/>
        <v>0</v>
      </c>
      <c r="AB849" s="144">
        <f t="shared" si="2225"/>
        <v>200</v>
      </c>
      <c r="AC849" s="144">
        <f t="shared" si="2225"/>
        <v>0</v>
      </c>
      <c r="AD849" s="144">
        <f t="shared" si="2225"/>
        <v>200</v>
      </c>
      <c r="AE849" s="144">
        <f t="shared" si="2225"/>
        <v>0</v>
      </c>
      <c r="AF849" s="144">
        <f t="shared" si="2225"/>
        <v>0</v>
      </c>
      <c r="AG849" s="144">
        <f t="shared" si="2225"/>
        <v>0</v>
      </c>
      <c r="AH849" s="144">
        <f t="shared" si="2225"/>
        <v>200</v>
      </c>
      <c r="AI849" s="144">
        <f t="shared" si="2225"/>
        <v>0</v>
      </c>
      <c r="AJ849" s="144">
        <f t="shared" si="2225"/>
        <v>200</v>
      </c>
      <c r="AK849" s="144">
        <f t="shared" si="2225"/>
        <v>0</v>
      </c>
      <c r="AL849" s="144">
        <f t="shared" si="2225"/>
        <v>0</v>
      </c>
      <c r="AM849" s="144">
        <f t="shared" si="2225"/>
        <v>0</v>
      </c>
      <c r="AN849" s="144">
        <f t="shared" si="2226"/>
        <v>200</v>
      </c>
      <c r="AO849" s="144">
        <f t="shared" si="2226"/>
        <v>0</v>
      </c>
      <c r="AP849" s="144">
        <f t="shared" si="2226"/>
        <v>200</v>
      </c>
      <c r="AQ849" s="144">
        <f t="shared" si="2226"/>
        <v>-200</v>
      </c>
      <c r="AR849" s="144">
        <f t="shared" si="2226"/>
        <v>0</v>
      </c>
      <c r="AS849" s="144">
        <f t="shared" si="2226"/>
        <v>-200</v>
      </c>
      <c r="AT849" s="144">
        <f t="shared" si="2226"/>
        <v>0</v>
      </c>
      <c r="AU849" s="144">
        <f t="shared" si="2226"/>
        <v>0</v>
      </c>
      <c r="AV849" s="144">
        <f t="shared" si="2226"/>
        <v>0</v>
      </c>
    </row>
    <row r="850" spans="1:48" s="7" customFormat="1" ht="33.75" hidden="1">
      <c r="A850" s="142" t="s">
        <v>202</v>
      </c>
      <c r="B850" s="158" t="s">
        <v>9</v>
      </c>
      <c r="C850" s="158" t="s">
        <v>51</v>
      </c>
      <c r="D850" s="164" t="s">
        <v>497</v>
      </c>
      <c r="E850" s="158" t="s">
        <v>201</v>
      </c>
      <c r="F850" s="144">
        <v>200</v>
      </c>
      <c r="G850" s="144">
        <v>200</v>
      </c>
      <c r="H850" s="144"/>
      <c r="I850" s="144"/>
      <c r="J850" s="144">
        <f>F850+H850</f>
        <v>200</v>
      </c>
      <c r="K850" s="144"/>
      <c r="L850" s="144">
        <f>G850+I850</f>
        <v>200</v>
      </c>
      <c r="M850" s="165"/>
      <c r="N850" s="165"/>
      <c r="O850" s="165"/>
      <c r="P850" s="144">
        <f t="shared" ref="P850" si="2227">J850+M850</f>
        <v>200</v>
      </c>
      <c r="Q850" s="144">
        <f t="shared" ref="Q850" si="2228">K850+N850</f>
        <v>0</v>
      </c>
      <c r="R850" s="144">
        <f t="shared" ref="R850" si="2229">L850+O850</f>
        <v>200</v>
      </c>
      <c r="S850" s="165"/>
      <c r="T850" s="165"/>
      <c r="U850" s="165"/>
      <c r="V850" s="144">
        <f t="shared" ref="V850" si="2230">P850+S850</f>
        <v>200</v>
      </c>
      <c r="W850" s="144">
        <f t="shared" ref="W850" si="2231">Q850+T850</f>
        <v>0</v>
      </c>
      <c r="X850" s="144">
        <f t="shared" ref="X850" si="2232">R850+U850</f>
        <v>200</v>
      </c>
      <c r="Y850" s="165"/>
      <c r="Z850" s="165"/>
      <c r="AA850" s="165"/>
      <c r="AB850" s="144">
        <f t="shared" ref="AB850" si="2233">V850+Y850</f>
        <v>200</v>
      </c>
      <c r="AC850" s="144">
        <f t="shared" ref="AC850" si="2234">W850+Z850</f>
        <v>0</v>
      </c>
      <c r="AD850" s="144">
        <f t="shared" ref="AD850" si="2235">X850+AA850</f>
        <v>200</v>
      </c>
      <c r="AE850" s="165"/>
      <c r="AF850" s="165"/>
      <c r="AG850" s="165"/>
      <c r="AH850" s="144">
        <f t="shared" ref="AH850" si="2236">AB850+AE850</f>
        <v>200</v>
      </c>
      <c r="AI850" s="144">
        <f t="shared" ref="AI850" si="2237">AC850+AF850</f>
        <v>0</v>
      </c>
      <c r="AJ850" s="144">
        <f t="shared" ref="AJ850" si="2238">AD850+AG850</f>
        <v>200</v>
      </c>
      <c r="AK850" s="165"/>
      <c r="AL850" s="165"/>
      <c r="AM850" s="165"/>
      <c r="AN850" s="144">
        <f t="shared" ref="AN850" si="2239">AH850+AK850</f>
        <v>200</v>
      </c>
      <c r="AO850" s="144">
        <f t="shared" ref="AO850" si="2240">AI850+AL850</f>
        <v>0</v>
      </c>
      <c r="AP850" s="144">
        <f t="shared" ref="AP850" si="2241">AJ850+AM850</f>
        <v>200</v>
      </c>
      <c r="AQ850" s="165">
        <v>-200</v>
      </c>
      <c r="AR850" s="165"/>
      <c r="AS850" s="165">
        <v>-200</v>
      </c>
      <c r="AT850" s="144">
        <f t="shared" ref="AT850" si="2242">AN850+AQ850</f>
        <v>0</v>
      </c>
      <c r="AU850" s="144">
        <f t="shared" ref="AU850" si="2243">AO850+AR850</f>
        <v>0</v>
      </c>
      <c r="AV850" s="144">
        <f t="shared" ref="AV850" si="2244">AP850+AS850</f>
        <v>0</v>
      </c>
    </row>
    <row r="851" spans="1:48" s="7" customFormat="1" ht="83.25" hidden="1">
      <c r="A851" s="163" t="s">
        <v>538</v>
      </c>
      <c r="B851" s="158" t="s">
        <v>9</v>
      </c>
      <c r="C851" s="158" t="s">
        <v>51</v>
      </c>
      <c r="D851" s="164" t="s">
        <v>498</v>
      </c>
      <c r="E851" s="158"/>
      <c r="F851" s="144">
        <f t="shared" ref="F851:J852" si="2245">F852</f>
        <v>31</v>
      </c>
      <c r="G851" s="144">
        <f t="shared" si="2245"/>
        <v>31</v>
      </c>
      <c r="H851" s="144">
        <f t="shared" si="2245"/>
        <v>0</v>
      </c>
      <c r="I851" s="144">
        <f t="shared" si="2245"/>
        <v>0</v>
      </c>
      <c r="J851" s="144">
        <f t="shared" si="2245"/>
        <v>31</v>
      </c>
      <c r="K851" s="144"/>
      <c r="L851" s="144">
        <f>L852</f>
        <v>31</v>
      </c>
      <c r="M851" s="144">
        <f t="shared" ref="M851:AB852" si="2246">M852</f>
        <v>0</v>
      </c>
      <c r="N851" s="144">
        <f t="shared" si="2246"/>
        <v>0</v>
      </c>
      <c r="O851" s="144">
        <f t="shared" si="2246"/>
        <v>0</v>
      </c>
      <c r="P851" s="144">
        <f t="shared" si="2246"/>
        <v>31</v>
      </c>
      <c r="Q851" s="144">
        <f t="shared" si="2246"/>
        <v>0</v>
      </c>
      <c r="R851" s="144">
        <f t="shared" si="2246"/>
        <v>31</v>
      </c>
      <c r="S851" s="144">
        <f t="shared" si="2246"/>
        <v>0</v>
      </c>
      <c r="T851" s="144">
        <f t="shared" si="2246"/>
        <v>0</v>
      </c>
      <c r="U851" s="144">
        <f t="shared" si="2246"/>
        <v>0</v>
      </c>
      <c r="V851" s="144">
        <f t="shared" si="2246"/>
        <v>31</v>
      </c>
      <c r="W851" s="144">
        <f t="shared" si="2246"/>
        <v>0</v>
      </c>
      <c r="X851" s="144">
        <f t="shared" si="2246"/>
        <v>31</v>
      </c>
      <c r="Y851" s="144">
        <f t="shared" si="2246"/>
        <v>0</v>
      </c>
      <c r="Z851" s="144">
        <f t="shared" si="2246"/>
        <v>0</v>
      </c>
      <c r="AA851" s="144">
        <f t="shared" si="2246"/>
        <v>0</v>
      </c>
      <c r="AB851" s="144">
        <f t="shared" si="2246"/>
        <v>31</v>
      </c>
      <c r="AC851" s="144">
        <f t="shared" ref="Y851:AN852" si="2247">AC852</f>
        <v>0</v>
      </c>
      <c r="AD851" s="144">
        <f t="shared" si="2247"/>
        <v>31</v>
      </c>
      <c r="AE851" s="144">
        <f t="shared" si="2247"/>
        <v>0</v>
      </c>
      <c r="AF851" s="144">
        <f t="shared" si="2247"/>
        <v>0</v>
      </c>
      <c r="AG851" s="144">
        <f t="shared" si="2247"/>
        <v>0</v>
      </c>
      <c r="AH851" s="144">
        <f t="shared" si="2247"/>
        <v>31</v>
      </c>
      <c r="AI851" s="144">
        <f t="shared" si="2247"/>
        <v>0</v>
      </c>
      <c r="AJ851" s="144">
        <f t="shared" si="2247"/>
        <v>31</v>
      </c>
      <c r="AK851" s="144">
        <f t="shared" si="2247"/>
        <v>0</v>
      </c>
      <c r="AL851" s="144">
        <f t="shared" si="2247"/>
        <v>0</v>
      </c>
      <c r="AM851" s="144">
        <f t="shared" si="2247"/>
        <v>0</v>
      </c>
      <c r="AN851" s="144">
        <f t="shared" si="2247"/>
        <v>31</v>
      </c>
      <c r="AO851" s="144">
        <f t="shared" ref="AN851:AV852" si="2248">AO852</f>
        <v>0</v>
      </c>
      <c r="AP851" s="144">
        <f t="shared" si="2248"/>
        <v>31</v>
      </c>
      <c r="AQ851" s="144">
        <f t="shared" si="2248"/>
        <v>-31</v>
      </c>
      <c r="AR851" s="144">
        <f t="shared" si="2248"/>
        <v>0</v>
      </c>
      <c r="AS851" s="144">
        <f t="shared" si="2248"/>
        <v>-31</v>
      </c>
      <c r="AT851" s="144">
        <f t="shared" si="2248"/>
        <v>0</v>
      </c>
      <c r="AU851" s="144">
        <f t="shared" si="2248"/>
        <v>0</v>
      </c>
      <c r="AV851" s="144">
        <f t="shared" si="2248"/>
        <v>0</v>
      </c>
    </row>
    <row r="852" spans="1:48" s="7" customFormat="1" ht="21.75" hidden="1" customHeight="1">
      <c r="A852" s="163" t="s">
        <v>101</v>
      </c>
      <c r="B852" s="158" t="s">
        <v>9</v>
      </c>
      <c r="C852" s="158" t="s">
        <v>51</v>
      </c>
      <c r="D852" s="164" t="s">
        <v>498</v>
      </c>
      <c r="E852" s="158" t="s">
        <v>90</v>
      </c>
      <c r="F852" s="144">
        <f t="shared" si="2245"/>
        <v>31</v>
      </c>
      <c r="G852" s="144">
        <f t="shared" si="2245"/>
        <v>31</v>
      </c>
      <c r="H852" s="144">
        <f t="shared" si="2245"/>
        <v>0</v>
      </c>
      <c r="I852" s="144">
        <f t="shared" si="2245"/>
        <v>0</v>
      </c>
      <c r="J852" s="144">
        <f t="shared" si="2245"/>
        <v>31</v>
      </c>
      <c r="K852" s="144"/>
      <c r="L852" s="144">
        <f>L853</f>
        <v>31</v>
      </c>
      <c r="M852" s="144">
        <f t="shared" si="2246"/>
        <v>0</v>
      </c>
      <c r="N852" s="144">
        <f t="shared" si="2246"/>
        <v>0</v>
      </c>
      <c r="O852" s="144">
        <f t="shared" si="2246"/>
        <v>0</v>
      </c>
      <c r="P852" s="144">
        <f t="shared" si="2246"/>
        <v>31</v>
      </c>
      <c r="Q852" s="144">
        <f t="shared" si="2246"/>
        <v>0</v>
      </c>
      <c r="R852" s="144">
        <f t="shared" si="2246"/>
        <v>31</v>
      </c>
      <c r="S852" s="144">
        <f t="shared" si="2246"/>
        <v>0</v>
      </c>
      <c r="T852" s="144">
        <f t="shared" si="2246"/>
        <v>0</v>
      </c>
      <c r="U852" s="144">
        <f t="shared" si="2246"/>
        <v>0</v>
      </c>
      <c r="V852" s="144">
        <f t="shared" si="2246"/>
        <v>31</v>
      </c>
      <c r="W852" s="144">
        <f t="shared" si="2246"/>
        <v>0</v>
      </c>
      <c r="X852" s="144">
        <f t="shared" si="2246"/>
        <v>31</v>
      </c>
      <c r="Y852" s="144">
        <f t="shared" si="2247"/>
        <v>0</v>
      </c>
      <c r="Z852" s="144">
        <f t="shared" si="2247"/>
        <v>0</v>
      </c>
      <c r="AA852" s="144">
        <f t="shared" si="2247"/>
        <v>0</v>
      </c>
      <c r="AB852" s="144">
        <f t="shared" si="2247"/>
        <v>31</v>
      </c>
      <c r="AC852" s="144">
        <f t="shared" si="2247"/>
        <v>0</v>
      </c>
      <c r="AD852" s="144">
        <f t="shared" si="2247"/>
        <v>31</v>
      </c>
      <c r="AE852" s="144">
        <f t="shared" si="2247"/>
        <v>0</v>
      </c>
      <c r="AF852" s="144">
        <f t="shared" si="2247"/>
        <v>0</v>
      </c>
      <c r="AG852" s="144">
        <f t="shared" si="2247"/>
        <v>0</v>
      </c>
      <c r="AH852" s="144">
        <f t="shared" si="2247"/>
        <v>31</v>
      </c>
      <c r="AI852" s="144">
        <f t="shared" si="2247"/>
        <v>0</v>
      </c>
      <c r="AJ852" s="144">
        <f t="shared" si="2247"/>
        <v>31</v>
      </c>
      <c r="AK852" s="144">
        <f t="shared" si="2247"/>
        <v>0</v>
      </c>
      <c r="AL852" s="144">
        <f t="shared" si="2247"/>
        <v>0</v>
      </c>
      <c r="AM852" s="144">
        <f t="shared" si="2247"/>
        <v>0</v>
      </c>
      <c r="AN852" s="144">
        <f t="shared" si="2248"/>
        <v>31</v>
      </c>
      <c r="AO852" s="144">
        <f t="shared" si="2248"/>
        <v>0</v>
      </c>
      <c r="AP852" s="144">
        <f t="shared" si="2248"/>
        <v>31</v>
      </c>
      <c r="AQ852" s="144">
        <f t="shared" si="2248"/>
        <v>-31</v>
      </c>
      <c r="AR852" s="144">
        <f t="shared" si="2248"/>
        <v>0</v>
      </c>
      <c r="AS852" s="144">
        <f t="shared" si="2248"/>
        <v>-31</v>
      </c>
      <c r="AT852" s="144">
        <f t="shared" si="2248"/>
        <v>0</v>
      </c>
      <c r="AU852" s="144">
        <f t="shared" si="2248"/>
        <v>0</v>
      </c>
      <c r="AV852" s="144">
        <f t="shared" si="2248"/>
        <v>0</v>
      </c>
    </row>
    <row r="853" spans="1:48" s="7" customFormat="1" ht="33.75" hidden="1">
      <c r="A853" s="142" t="s">
        <v>202</v>
      </c>
      <c r="B853" s="158" t="s">
        <v>9</v>
      </c>
      <c r="C853" s="158" t="s">
        <v>51</v>
      </c>
      <c r="D853" s="164" t="s">
        <v>498</v>
      </c>
      <c r="E853" s="158" t="s">
        <v>201</v>
      </c>
      <c r="F853" s="144">
        <v>31</v>
      </c>
      <c r="G853" s="144">
        <v>31</v>
      </c>
      <c r="H853" s="144"/>
      <c r="I853" s="144"/>
      <c r="J853" s="144">
        <f>F853+H853</f>
        <v>31</v>
      </c>
      <c r="K853" s="144"/>
      <c r="L853" s="144">
        <f>G853+I853</f>
        <v>31</v>
      </c>
      <c r="M853" s="165"/>
      <c r="N853" s="165"/>
      <c r="O853" s="165"/>
      <c r="P853" s="144">
        <f t="shared" ref="P853" si="2249">J853+M853</f>
        <v>31</v>
      </c>
      <c r="Q853" s="144">
        <f t="shared" ref="Q853" si="2250">K853+N853</f>
        <v>0</v>
      </c>
      <c r="R853" s="144">
        <f t="shared" ref="R853" si="2251">L853+O853</f>
        <v>31</v>
      </c>
      <c r="S853" s="165"/>
      <c r="T853" s="165"/>
      <c r="U853" s="165"/>
      <c r="V853" s="144">
        <f t="shared" ref="V853" si="2252">P853+S853</f>
        <v>31</v>
      </c>
      <c r="W853" s="144">
        <f t="shared" ref="W853" si="2253">Q853+T853</f>
        <v>0</v>
      </c>
      <c r="X853" s="144">
        <f t="shared" ref="X853" si="2254">R853+U853</f>
        <v>31</v>
      </c>
      <c r="Y853" s="165"/>
      <c r="Z853" s="165"/>
      <c r="AA853" s="165"/>
      <c r="AB853" s="144">
        <f t="shared" ref="AB853" si="2255">V853+Y853</f>
        <v>31</v>
      </c>
      <c r="AC853" s="144">
        <f t="shared" ref="AC853" si="2256">W853+Z853</f>
        <v>0</v>
      </c>
      <c r="AD853" s="144">
        <f t="shared" ref="AD853" si="2257">X853+AA853</f>
        <v>31</v>
      </c>
      <c r="AE853" s="165"/>
      <c r="AF853" s="165"/>
      <c r="AG853" s="165"/>
      <c r="AH853" s="144">
        <f t="shared" ref="AH853" si="2258">AB853+AE853</f>
        <v>31</v>
      </c>
      <c r="AI853" s="144">
        <f t="shared" ref="AI853" si="2259">AC853+AF853</f>
        <v>0</v>
      </c>
      <c r="AJ853" s="144">
        <f t="shared" ref="AJ853" si="2260">AD853+AG853</f>
        <v>31</v>
      </c>
      <c r="AK853" s="165"/>
      <c r="AL853" s="165"/>
      <c r="AM853" s="165"/>
      <c r="AN853" s="144">
        <f t="shared" ref="AN853" si="2261">AH853+AK853</f>
        <v>31</v>
      </c>
      <c r="AO853" s="144">
        <f t="shared" ref="AO853" si="2262">AI853+AL853</f>
        <v>0</v>
      </c>
      <c r="AP853" s="144">
        <f t="shared" ref="AP853" si="2263">AJ853+AM853</f>
        <v>31</v>
      </c>
      <c r="AQ853" s="165">
        <v>-31</v>
      </c>
      <c r="AR853" s="165"/>
      <c r="AS853" s="165">
        <v>-31</v>
      </c>
      <c r="AT853" s="144">
        <f t="shared" ref="AT853" si="2264">AN853+AQ853</f>
        <v>0</v>
      </c>
      <c r="AU853" s="144">
        <f t="shared" ref="AU853" si="2265">AO853+AR853</f>
        <v>0</v>
      </c>
      <c r="AV853" s="144">
        <f t="shared" ref="AV853" si="2266">AP853+AS853</f>
        <v>0</v>
      </c>
    </row>
    <row r="854" spans="1:48" s="7" customFormat="1" ht="50.25" hidden="1">
      <c r="A854" s="142" t="s">
        <v>222</v>
      </c>
      <c r="B854" s="158" t="s">
        <v>9</v>
      </c>
      <c r="C854" s="158" t="s">
        <v>51</v>
      </c>
      <c r="D854" s="164" t="s">
        <v>499</v>
      </c>
      <c r="E854" s="158"/>
      <c r="F854" s="144">
        <f t="shared" ref="F854:J855" si="2267">F855</f>
        <v>60</v>
      </c>
      <c r="G854" s="144">
        <f t="shared" si="2267"/>
        <v>60</v>
      </c>
      <c r="H854" s="144">
        <f t="shared" si="2267"/>
        <v>0</v>
      </c>
      <c r="I854" s="144">
        <f t="shared" si="2267"/>
        <v>0</v>
      </c>
      <c r="J854" s="144">
        <f t="shared" si="2267"/>
        <v>60</v>
      </c>
      <c r="K854" s="144"/>
      <c r="L854" s="144">
        <f>L855</f>
        <v>60</v>
      </c>
      <c r="M854" s="144">
        <f t="shared" ref="M854:AB855" si="2268">M855</f>
        <v>0</v>
      </c>
      <c r="N854" s="144">
        <f t="shared" si="2268"/>
        <v>0</v>
      </c>
      <c r="O854" s="144">
        <f t="shared" si="2268"/>
        <v>0</v>
      </c>
      <c r="P854" s="144">
        <f t="shared" si="2268"/>
        <v>60</v>
      </c>
      <c r="Q854" s="144">
        <f t="shared" si="2268"/>
        <v>0</v>
      </c>
      <c r="R854" s="144">
        <f t="shared" si="2268"/>
        <v>60</v>
      </c>
      <c r="S854" s="144">
        <f t="shared" si="2268"/>
        <v>0</v>
      </c>
      <c r="T854" s="144">
        <f t="shared" si="2268"/>
        <v>0</v>
      </c>
      <c r="U854" s="144">
        <f t="shared" si="2268"/>
        <v>0</v>
      </c>
      <c r="V854" s="144">
        <f t="shared" si="2268"/>
        <v>60</v>
      </c>
      <c r="W854" s="144">
        <f t="shared" si="2268"/>
        <v>0</v>
      </c>
      <c r="X854" s="144">
        <f t="shared" si="2268"/>
        <v>60</v>
      </c>
      <c r="Y854" s="144">
        <f t="shared" si="2268"/>
        <v>0</v>
      </c>
      <c r="Z854" s="144">
        <f t="shared" si="2268"/>
        <v>0</v>
      </c>
      <c r="AA854" s="144">
        <f t="shared" si="2268"/>
        <v>0</v>
      </c>
      <c r="AB854" s="144">
        <f t="shared" si="2268"/>
        <v>60</v>
      </c>
      <c r="AC854" s="144">
        <f t="shared" ref="Y854:AN855" si="2269">AC855</f>
        <v>0</v>
      </c>
      <c r="AD854" s="144">
        <f t="shared" si="2269"/>
        <v>60</v>
      </c>
      <c r="AE854" s="144">
        <f t="shared" si="2269"/>
        <v>0</v>
      </c>
      <c r="AF854" s="144">
        <f t="shared" si="2269"/>
        <v>0</v>
      </c>
      <c r="AG854" s="144">
        <f t="shared" si="2269"/>
        <v>0</v>
      </c>
      <c r="AH854" s="144">
        <f t="shared" si="2269"/>
        <v>60</v>
      </c>
      <c r="AI854" s="144">
        <f t="shared" si="2269"/>
        <v>0</v>
      </c>
      <c r="AJ854" s="144">
        <f t="shared" si="2269"/>
        <v>60</v>
      </c>
      <c r="AK854" s="144">
        <f t="shared" si="2269"/>
        <v>0</v>
      </c>
      <c r="AL854" s="144">
        <f t="shared" si="2269"/>
        <v>0</v>
      </c>
      <c r="AM854" s="144">
        <f t="shared" si="2269"/>
        <v>0</v>
      </c>
      <c r="AN854" s="144">
        <f t="shared" si="2269"/>
        <v>60</v>
      </c>
      <c r="AO854" s="144">
        <f t="shared" ref="AN854:AV855" si="2270">AO855</f>
        <v>0</v>
      </c>
      <c r="AP854" s="144">
        <f t="shared" si="2270"/>
        <v>60</v>
      </c>
      <c r="AQ854" s="144">
        <f t="shared" si="2270"/>
        <v>-60</v>
      </c>
      <c r="AR854" s="144">
        <f t="shared" si="2270"/>
        <v>0</v>
      </c>
      <c r="AS854" s="144">
        <f t="shared" si="2270"/>
        <v>-60</v>
      </c>
      <c r="AT854" s="144">
        <f t="shared" si="2270"/>
        <v>0</v>
      </c>
      <c r="AU854" s="144">
        <f t="shared" si="2270"/>
        <v>0</v>
      </c>
      <c r="AV854" s="144">
        <f t="shared" si="2270"/>
        <v>0</v>
      </c>
    </row>
    <row r="855" spans="1:48" s="7" customFormat="1" ht="33.75" hidden="1">
      <c r="A855" s="163" t="s">
        <v>101</v>
      </c>
      <c r="B855" s="158" t="s">
        <v>9</v>
      </c>
      <c r="C855" s="158" t="s">
        <v>51</v>
      </c>
      <c r="D855" s="164" t="s">
        <v>499</v>
      </c>
      <c r="E855" s="158" t="s">
        <v>90</v>
      </c>
      <c r="F855" s="144">
        <f t="shared" si="2267"/>
        <v>60</v>
      </c>
      <c r="G855" s="144">
        <f t="shared" si="2267"/>
        <v>60</v>
      </c>
      <c r="H855" s="144">
        <f t="shared" si="2267"/>
        <v>0</v>
      </c>
      <c r="I855" s="144">
        <f t="shared" si="2267"/>
        <v>0</v>
      </c>
      <c r="J855" s="144">
        <f t="shared" si="2267"/>
        <v>60</v>
      </c>
      <c r="K855" s="144"/>
      <c r="L855" s="144">
        <f>L856</f>
        <v>60</v>
      </c>
      <c r="M855" s="144">
        <f t="shared" si="2268"/>
        <v>0</v>
      </c>
      <c r="N855" s="144">
        <f t="shared" si="2268"/>
        <v>0</v>
      </c>
      <c r="O855" s="144">
        <f t="shared" si="2268"/>
        <v>0</v>
      </c>
      <c r="P855" s="144">
        <f t="shared" si="2268"/>
        <v>60</v>
      </c>
      <c r="Q855" s="144">
        <f t="shared" si="2268"/>
        <v>0</v>
      </c>
      <c r="R855" s="144">
        <f t="shared" si="2268"/>
        <v>60</v>
      </c>
      <c r="S855" s="144">
        <f t="shared" si="2268"/>
        <v>0</v>
      </c>
      <c r="T855" s="144">
        <f t="shared" si="2268"/>
        <v>0</v>
      </c>
      <c r="U855" s="144">
        <f t="shared" si="2268"/>
        <v>0</v>
      </c>
      <c r="V855" s="144">
        <f t="shared" si="2268"/>
        <v>60</v>
      </c>
      <c r="W855" s="144">
        <f t="shared" si="2268"/>
        <v>0</v>
      </c>
      <c r="X855" s="144">
        <f t="shared" si="2268"/>
        <v>60</v>
      </c>
      <c r="Y855" s="144">
        <f t="shared" si="2269"/>
        <v>0</v>
      </c>
      <c r="Z855" s="144">
        <f t="shared" si="2269"/>
        <v>0</v>
      </c>
      <c r="AA855" s="144">
        <f t="shared" si="2269"/>
        <v>0</v>
      </c>
      <c r="AB855" s="144">
        <f t="shared" si="2269"/>
        <v>60</v>
      </c>
      <c r="AC855" s="144">
        <f t="shared" si="2269"/>
        <v>0</v>
      </c>
      <c r="AD855" s="144">
        <f t="shared" si="2269"/>
        <v>60</v>
      </c>
      <c r="AE855" s="144">
        <f t="shared" si="2269"/>
        <v>0</v>
      </c>
      <c r="AF855" s="144">
        <f t="shared" si="2269"/>
        <v>0</v>
      </c>
      <c r="AG855" s="144">
        <f t="shared" si="2269"/>
        <v>0</v>
      </c>
      <c r="AH855" s="144">
        <f t="shared" si="2269"/>
        <v>60</v>
      </c>
      <c r="AI855" s="144">
        <f t="shared" si="2269"/>
        <v>0</v>
      </c>
      <c r="AJ855" s="144">
        <f t="shared" si="2269"/>
        <v>60</v>
      </c>
      <c r="AK855" s="144">
        <f t="shared" si="2269"/>
        <v>0</v>
      </c>
      <c r="AL855" s="144">
        <f t="shared" si="2269"/>
        <v>0</v>
      </c>
      <c r="AM855" s="144">
        <f t="shared" si="2269"/>
        <v>0</v>
      </c>
      <c r="AN855" s="144">
        <f t="shared" si="2270"/>
        <v>60</v>
      </c>
      <c r="AO855" s="144">
        <f t="shared" si="2270"/>
        <v>0</v>
      </c>
      <c r="AP855" s="144">
        <f t="shared" si="2270"/>
        <v>60</v>
      </c>
      <c r="AQ855" s="144">
        <f t="shared" si="2270"/>
        <v>-60</v>
      </c>
      <c r="AR855" s="144">
        <f t="shared" si="2270"/>
        <v>0</v>
      </c>
      <c r="AS855" s="144">
        <f t="shared" si="2270"/>
        <v>-60</v>
      </c>
      <c r="AT855" s="144">
        <f t="shared" si="2270"/>
        <v>0</v>
      </c>
      <c r="AU855" s="144">
        <f t="shared" si="2270"/>
        <v>0</v>
      </c>
      <c r="AV855" s="144">
        <f t="shared" si="2270"/>
        <v>0</v>
      </c>
    </row>
    <row r="856" spans="1:48" s="7" customFormat="1" ht="33.75" hidden="1">
      <c r="A856" s="142" t="s">
        <v>202</v>
      </c>
      <c r="B856" s="158" t="s">
        <v>9</v>
      </c>
      <c r="C856" s="158" t="s">
        <v>51</v>
      </c>
      <c r="D856" s="164" t="s">
        <v>499</v>
      </c>
      <c r="E856" s="158" t="s">
        <v>201</v>
      </c>
      <c r="F856" s="144">
        <v>60</v>
      </c>
      <c r="G856" s="144">
        <v>60</v>
      </c>
      <c r="H856" s="144"/>
      <c r="I856" s="144"/>
      <c r="J856" s="144">
        <f>F856+H856</f>
        <v>60</v>
      </c>
      <c r="K856" s="144"/>
      <c r="L856" s="144">
        <f>G856+I856</f>
        <v>60</v>
      </c>
      <c r="M856" s="165"/>
      <c r="N856" s="165"/>
      <c r="O856" s="165"/>
      <c r="P856" s="144">
        <f t="shared" ref="P856" si="2271">J856+M856</f>
        <v>60</v>
      </c>
      <c r="Q856" s="144">
        <f t="shared" ref="Q856" si="2272">K856+N856</f>
        <v>0</v>
      </c>
      <c r="R856" s="144">
        <f t="shared" ref="R856" si="2273">L856+O856</f>
        <v>60</v>
      </c>
      <c r="S856" s="165"/>
      <c r="T856" s="165"/>
      <c r="U856" s="165"/>
      <c r="V856" s="144">
        <f t="shared" ref="V856" si="2274">P856+S856</f>
        <v>60</v>
      </c>
      <c r="W856" s="144">
        <f t="shared" ref="W856" si="2275">Q856+T856</f>
        <v>0</v>
      </c>
      <c r="X856" s="144">
        <f t="shared" ref="X856" si="2276">R856+U856</f>
        <v>60</v>
      </c>
      <c r="Y856" s="165"/>
      <c r="Z856" s="165"/>
      <c r="AA856" s="165"/>
      <c r="AB856" s="144">
        <f t="shared" ref="AB856" si="2277">V856+Y856</f>
        <v>60</v>
      </c>
      <c r="AC856" s="144">
        <f t="shared" ref="AC856" si="2278">W856+Z856</f>
        <v>0</v>
      </c>
      <c r="AD856" s="144">
        <f t="shared" ref="AD856" si="2279">X856+AA856</f>
        <v>60</v>
      </c>
      <c r="AE856" s="165"/>
      <c r="AF856" s="165"/>
      <c r="AG856" s="165"/>
      <c r="AH856" s="144">
        <f t="shared" ref="AH856" si="2280">AB856+AE856</f>
        <v>60</v>
      </c>
      <c r="AI856" s="144">
        <f t="shared" ref="AI856" si="2281">AC856+AF856</f>
        <v>0</v>
      </c>
      <c r="AJ856" s="144">
        <f t="shared" ref="AJ856" si="2282">AD856+AG856</f>
        <v>60</v>
      </c>
      <c r="AK856" s="165"/>
      <c r="AL856" s="165"/>
      <c r="AM856" s="165"/>
      <c r="AN856" s="144">
        <f t="shared" ref="AN856" si="2283">AH856+AK856</f>
        <v>60</v>
      </c>
      <c r="AO856" s="144">
        <f t="shared" ref="AO856" si="2284">AI856+AL856</f>
        <v>0</v>
      </c>
      <c r="AP856" s="144">
        <f t="shared" ref="AP856" si="2285">AJ856+AM856</f>
        <v>60</v>
      </c>
      <c r="AQ856" s="165">
        <v>-60</v>
      </c>
      <c r="AR856" s="165"/>
      <c r="AS856" s="165">
        <v>-60</v>
      </c>
      <c r="AT856" s="144">
        <f t="shared" ref="AT856" si="2286">AN856+AQ856</f>
        <v>0</v>
      </c>
      <c r="AU856" s="144">
        <f t="shared" ref="AU856" si="2287">AO856+AR856</f>
        <v>0</v>
      </c>
      <c r="AV856" s="144">
        <f t="shared" ref="AV856" si="2288">AP856+AS856</f>
        <v>0</v>
      </c>
    </row>
    <row r="857" spans="1:48" s="7" customFormat="1" ht="54" hidden="1" customHeight="1">
      <c r="A857" s="142" t="s">
        <v>434</v>
      </c>
      <c r="B857" s="158" t="s">
        <v>9</v>
      </c>
      <c r="C857" s="158" t="s">
        <v>51</v>
      </c>
      <c r="D857" s="164" t="s">
        <v>500</v>
      </c>
      <c r="E857" s="158"/>
      <c r="F857" s="144">
        <f t="shared" ref="F857:U858" si="2289">F858</f>
        <v>300</v>
      </c>
      <c r="G857" s="144">
        <f t="shared" si="2289"/>
        <v>300</v>
      </c>
      <c r="H857" s="144">
        <f t="shared" si="2289"/>
        <v>0</v>
      </c>
      <c r="I857" s="144">
        <f t="shared" si="2289"/>
        <v>0</v>
      </c>
      <c r="J857" s="144">
        <f t="shared" si="2289"/>
        <v>300</v>
      </c>
      <c r="K857" s="144"/>
      <c r="L857" s="144">
        <f t="shared" si="2289"/>
        <v>300</v>
      </c>
      <c r="M857" s="144">
        <f t="shared" si="2289"/>
        <v>0</v>
      </c>
      <c r="N857" s="144">
        <f t="shared" si="2289"/>
        <v>0</v>
      </c>
      <c r="O857" s="144">
        <f t="shared" si="2289"/>
        <v>0</v>
      </c>
      <c r="P857" s="144">
        <f t="shared" si="2289"/>
        <v>300</v>
      </c>
      <c r="Q857" s="144">
        <f t="shared" si="2289"/>
        <v>0</v>
      </c>
      <c r="R857" s="144">
        <f t="shared" si="2289"/>
        <v>300</v>
      </c>
      <c r="S857" s="144">
        <f t="shared" si="2289"/>
        <v>0</v>
      </c>
      <c r="T857" s="144">
        <f t="shared" si="2289"/>
        <v>0</v>
      </c>
      <c r="U857" s="144">
        <f t="shared" si="2289"/>
        <v>0</v>
      </c>
      <c r="V857" s="144">
        <f t="shared" ref="S857:AH858" si="2290">V858</f>
        <v>300</v>
      </c>
      <c r="W857" s="144">
        <f t="shared" si="2290"/>
        <v>0</v>
      </c>
      <c r="X857" s="144">
        <f t="shared" si="2290"/>
        <v>300</v>
      </c>
      <c r="Y857" s="144">
        <f t="shared" si="2290"/>
        <v>0</v>
      </c>
      <c r="Z857" s="144">
        <f t="shared" si="2290"/>
        <v>0</v>
      </c>
      <c r="AA857" s="144">
        <f t="shared" si="2290"/>
        <v>0</v>
      </c>
      <c r="AB857" s="144">
        <f t="shared" si="2290"/>
        <v>300</v>
      </c>
      <c r="AC857" s="144">
        <f t="shared" si="2290"/>
        <v>0</v>
      </c>
      <c r="AD857" s="144">
        <f t="shared" si="2290"/>
        <v>300</v>
      </c>
      <c r="AE857" s="144">
        <f t="shared" si="2290"/>
        <v>0</v>
      </c>
      <c r="AF857" s="144">
        <f t="shared" si="2290"/>
        <v>0</v>
      </c>
      <c r="AG857" s="144">
        <f t="shared" si="2290"/>
        <v>0</v>
      </c>
      <c r="AH857" s="144">
        <f t="shared" si="2290"/>
        <v>300</v>
      </c>
      <c r="AI857" s="144">
        <f t="shared" ref="AH857:AV858" si="2291">AI858</f>
        <v>0</v>
      </c>
      <c r="AJ857" s="144">
        <f t="shared" si="2291"/>
        <v>300</v>
      </c>
      <c r="AK857" s="144">
        <f t="shared" si="2291"/>
        <v>0</v>
      </c>
      <c r="AL857" s="144">
        <f t="shared" si="2291"/>
        <v>0</v>
      </c>
      <c r="AM857" s="144">
        <f t="shared" si="2291"/>
        <v>0</v>
      </c>
      <c r="AN857" s="144">
        <f t="shared" si="2291"/>
        <v>300</v>
      </c>
      <c r="AO857" s="144">
        <f t="shared" si="2291"/>
        <v>0</v>
      </c>
      <c r="AP857" s="144">
        <f t="shared" si="2291"/>
        <v>300</v>
      </c>
      <c r="AQ857" s="144">
        <f t="shared" si="2291"/>
        <v>-300</v>
      </c>
      <c r="AR857" s="144">
        <f t="shared" si="2291"/>
        <v>0</v>
      </c>
      <c r="AS857" s="144">
        <f t="shared" si="2291"/>
        <v>-300</v>
      </c>
      <c r="AT857" s="144">
        <f t="shared" si="2291"/>
        <v>0</v>
      </c>
      <c r="AU857" s="144">
        <f t="shared" si="2291"/>
        <v>0</v>
      </c>
      <c r="AV857" s="144">
        <f t="shared" si="2291"/>
        <v>0</v>
      </c>
    </row>
    <row r="858" spans="1:48" s="7" customFormat="1" ht="22.5" hidden="1" customHeight="1">
      <c r="A858" s="163" t="s">
        <v>101</v>
      </c>
      <c r="B858" s="158" t="s">
        <v>9</v>
      </c>
      <c r="C858" s="158" t="s">
        <v>51</v>
      </c>
      <c r="D858" s="164" t="s">
        <v>500</v>
      </c>
      <c r="E858" s="158" t="s">
        <v>90</v>
      </c>
      <c r="F858" s="144">
        <f t="shared" si="2289"/>
        <v>300</v>
      </c>
      <c r="G858" s="144">
        <f t="shared" si="2289"/>
        <v>300</v>
      </c>
      <c r="H858" s="144">
        <f t="shared" si="2289"/>
        <v>0</v>
      </c>
      <c r="I858" s="144">
        <f t="shared" si="2289"/>
        <v>0</v>
      </c>
      <c r="J858" s="144">
        <f t="shared" si="2289"/>
        <v>300</v>
      </c>
      <c r="K858" s="144"/>
      <c r="L858" s="144">
        <f t="shared" si="2289"/>
        <v>300</v>
      </c>
      <c r="M858" s="144">
        <f t="shared" si="2289"/>
        <v>0</v>
      </c>
      <c r="N858" s="144">
        <f t="shared" si="2289"/>
        <v>0</v>
      </c>
      <c r="O858" s="144">
        <f t="shared" si="2289"/>
        <v>0</v>
      </c>
      <c r="P858" s="144">
        <f t="shared" si="2289"/>
        <v>300</v>
      </c>
      <c r="Q858" s="144">
        <f t="shared" si="2289"/>
        <v>0</v>
      </c>
      <c r="R858" s="144">
        <f t="shared" si="2289"/>
        <v>300</v>
      </c>
      <c r="S858" s="144">
        <f t="shared" si="2290"/>
        <v>0</v>
      </c>
      <c r="T858" s="144">
        <f t="shared" si="2290"/>
        <v>0</v>
      </c>
      <c r="U858" s="144">
        <f t="shared" si="2290"/>
        <v>0</v>
      </c>
      <c r="V858" s="144">
        <f t="shared" si="2290"/>
        <v>300</v>
      </c>
      <c r="W858" s="144">
        <f t="shared" si="2290"/>
        <v>0</v>
      </c>
      <c r="X858" s="144">
        <f t="shared" si="2290"/>
        <v>300</v>
      </c>
      <c r="Y858" s="144">
        <f t="shared" si="2290"/>
        <v>0</v>
      </c>
      <c r="Z858" s="144">
        <f t="shared" si="2290"/>
        <v>0</v>
      </c>
      <c r="AA858" s="144">
        <f t="shared" si="2290"/>
        <v>0</v>
      </c>
      <c r="AB858" s="144">
        <f t="shared" si="2290"/>
        <v>300</v>
      </c>
      <c r="AC858" s="144">
        <f t="shared" si="2290"/>
        <v>0</v>
      </c>
      <c r="AD858" s="144">
        <f t="shared" si="2290"/>
        <v>300</v>
      </c>
      <c r="AE858" s="144">
        <f t="shared" si="2290"/>
        <v>0</v>
      </c>
      <c r="AF858" s="144">
        <f t="shared" si="2290"/>
        <v>0</v>
      </c>
      <c r="AG858" s="144">
        <f t="shared" si="2290"/>
        <v>0</v>
      </c>
      <c r="AH858" s="144">
        <f t="shared" si="2291"/>
        <v>300</v>
      </c>
      <c r="AI858" s="144">
        <f t="shared" si="2291"/>
        <v>0</v>
      </c>
      <c r="AJ858" s="144">
        <f t="shared" si="2291"/>
        <v>300</v>
      </c>
      <c r="AK858" s="144">
        <f t="shared" si="2291"/>
        <v>0</v>
      </c>
      <c r="AL858" s="144">
        <f t="shared" si="2291"/>
        <v>0</v>
      </c>
      <c r="AM858" s="144">
        <f t="shared" si="2291"/>
        <v>0</v>
      </c>
      <c r="AN858" s="144">
        <f t="shared" si="2291"/>
        <v>300</v>
      </c>
      <c r="AO858" s="144">
        <f t="shared" si="2291"/>
        <v>0</v>
      </c>
      <c r="AP858" s="144">
        <f t="shared" si="2291"/>
        <v>300</v>
      </c>
      <c r="AQ858" s="144">
        <f t="shared" si="2291"/>
        <v>-300</v>
      </c>
      <c r="AR858" s="144">
        <f t="shared" si="2291"/>
        <v>0</v>
      </c>
      <c r="AS858" s="144">
        <f t="shared" si="2291"/>
        <v>-300</v>
      </c>
      <c r="AT858" s="144">
        <f t="shared" si="2291"/>
        <v>0</v>
      </c>
      <c r="AU858" s="144">
        <f t="shared" si="2291"/>
        <v>0</v>
      </c>
      <c r="AV858" s="144">
        <f t="shared" si="2291"/>
        <v>0</v>
      </c>
    </row>
    <row r="859" spans="1:48" s="7" customFormat="1" ht="33.75" hidden="1">
      <c r="A859" s="142" t="s">
        <v>202</v>
      </c>
      <c r="B859" s="158" t="s">
        <v>9</v>
      </c>
      <c r="C859" s="158" t="s">
        <v>51</v>
      </c>
      <c r="D859" s="164" t="s">
        <v>500</v>
      </c>
      <c r="E859" s="158" t="s">
        <v>201</v>
      </c>
      <c r="F859" s="144">
        <v>300</v>
      </c>
      <c r="G859" s="144">
        <v>300</v>
      </c>
      <c r="H859" s="144"/>
      <c r="I859" s="144"/>
      <c r="J859" s="144">
        <f>F859+H859</f>
        <v>300</v>
      </c>
      <c r="K859" s="144"/>
      <c r="L859" s="144">
        <f>G859+I859</f>
        <v>300</v>
      </c>
      <c r="M859" s="165"/>
      <c r="N859" s="165"/>
      <c r="O859" s="165"/>
      <c r="P859" s="144">
        <f t="shared" ref="P859" si="2292">J859+M859</f>
        <v>300</v>
      </c>
      <c r="Q859" s="144">
        <f t="shared" ref="Q859" si="2293">K859+N859</f>
        <v>0</v>
      </c>
      <c r="R859" s="144">
        <f t="shared" ref="R859" si="2294">L859+O859</f>
        <v>300</v>
      </c>
      <c r="S859" s="165"/>
      <c r="T859" s="165"/>
      <c r="U859" s="165"/>
      <c r="V859" s="144">
        <f t="shared" ref="V859" si="2295">P859+S859</f>
        <v>300</v>
      </c>
      <c r="W859" s="144">
        <f t="shared" ref="W859" si="2296">Q859+T859</f>
        <v>0</v>
      </c>
      <c r="X859" s="144">
        <f t="shared" ref="X859" si="2297">R859+U859</f>
        <v>300</v>
      </c>
      <c r="Y859" s="165"/>
      <c r="Z859" s="165"/>
      <c r="AA859" s="165"/>
      <c r="AB859" s="144">
        <f t="shared" ref="AB859" si="2298">V859+Y859</f>
        <v>300</v>
      </c>
      <c r="AC859" s="144">
        <f t="shared" ref="AC859" si="2299">W859+Z859</f>
        <v>0</v>
      </c>
      <c r="AD859" s="144">
        <f t="shared" ref="AD859" si="2300">X859+AA859</f>
        <v>300</v>
      </c>
      <c r="AE859" s="165"/>
      <c r="AF859" s="165"/>
      <c r="AG859" s="165"/>
      <c r="AH859" s="144">
        <f t="shared" ref="AH859" si="2301">AB859+AE859</f>
        <v>300</v>
      </c>
      <c r="AI859" s="144">
        <f t="shared" ref="AI859" si="2302">AC859+AF859</f>
        <v>0</v>
      </c>
      <c r="AJ859" s="144">
        <f t="shared" ref="AJ859" si="2303">AD859+AG859</f>
        <v>300</v>
      </c>
      <c r="AK859" s="165"/>
      <c r="AL859" s="165"/>
      <c r="AM859" s="165"/>
      <c r="AN859" s="144">
        <f t="shared" ref="AN859" si="2304">AH859+AK859</f>
        <v>300</v>
      </c>
      <c r="AO859" s="144">
        <f t="shared" ref="AO859" si="2305">AI859+AL859</f>
        <v>0</v>
      </c>
      <c r="AP859" s="144">
        <f t="shared" ref="AP859" si="2306">AJ859+AM859</f>
        <v>300</v>
      </c>
      <c r="AQ859" s="165">
        <v>-300</v>
      </c>
      <c r="AR859" s="165"/>
      <c r="AS859" s="165">
        <v>-300</v>
      </c>
      <c r="AT859" s="144">
        <f t="shared" ref="AT859" si="2307">AN859+AQ859</f>
        <v>0</v>
      </c>
      <c r="AU859" s="144">
        <f t="shared" ref="AU859" si="2308">AO859+AR859</f>
        <v>0</v>
      </c>
      <c r="AV859" s="144">
        <f t="shared" ref="AV859" si="2309">AP859+AS859</f>
        <v>0</v>
      </c>
    </row>
    <row r="860" spans="1:48" s="7" customFormat="1" ht="18.75">
      <c r="A860" s="31"/>
      <c r="B860" s="32"/>
      <c r="C860" s="32"/>
      <c r="D860" s="80"/>
      <c r="E860" s="32"/>
      <c r="F860" s="34"/>
      <c r="G860" s="34"/>
      <c r="H860" s="34"/>
      <c r="I860" s="34"/>
      <c r="J860" s="34"/>
      <c r="K860" s="34"/>
      <c r="L860" s="34"/>
      <c r="M860" s="87"/>
      <c r="N860" s="87"/>
      <c r="O860" s="87"/>
      <c r="P860" s="87"/>
      <c r="Q860" s="87"/>
      <c r="R860" s="87"/>
      <c r="S860" s="87"/>
      <c r="T860" s="87"/>
      <c r="U860" s="87"/>
      <c r="V860" s="87"/>
      <c r="W860" s="87"/>
      <c r="X860" s="87"/>
      <c r="Y860" s="87"/>
      <c r="Z860" s="87"/>
      <c r="AA860" s="87"/>
      <c r="AB860" s="87"/>
      <c r="AC860" s="87"/>
      <c r="AD860" s="87"/>
      <c r="AE860" s="87"/>
      <c r="AF860" s="87"/>
      <c r="AG860" s="87"/>
      <c r="AH860" s="87"/>
      <c r="AI860" s="87"/>
      <c r="AJ860" s="87"/>
      <c r="AK860" s="129"/>
      <c r="AL860" s="129"/>
      <c r="AM860" s="129"/>
      <c r="AN860" s="87"/>
      <c r="AO860" s="87"/>
      <c r="AP860" s="87"/>
      <c r="AQ860" s="129"/>
      <c r="AR860" s="129"/>
      <c r="AS860" s="129"/>
      <c r="AT860" s="87"/>
      <c r="AU860" s="87"/>
      <c r="AV860" s="87"/>
    </row>
    <row r="861" spans="1:48" s="12" customFormat="1" ht="37.5">
      <c r="A861" s="38" t="s">
        <v>44</v>
      </c>
      <c r="B861" s="28" t="s">
        <v>9</v>
      </c>
      <c r="C861" s="28" t="s">
        <v>58</v>
      </c>
      <c r="D861" s="39"/>
      <c r="E861" s="28"/>
      <c r="F861" s="40">
        <f>F862+F873+F893</f>
        <v>42906</v>
      </c>
      <c r="G861" s="40">
        <f>G862+G873+G893</f>
        <v>42436</v>
      </c>
      <c r="H861" s="40">
        <f>H862+H873+H893</f>
        <v>0</v>
      </c>
      <c r="I861" s="40">
        <f>I862+I873+I893</f>
        <v>0</v>
      </c>
      <c r="J861" s="40">
        <f>J862+J873+J893</f>
        <v>42906</v>
      </c>
      <c r="K861" s="40"/>
      <c r="L861" s="40">
        <f t="shared" ref="L861:AV861" si="2310">L862+L873+L893</f>
        <v>42436</v>
      </c>
      <c r="M861" s="40">
        <f t="shared" si="2310"/>
        <v>0</v>
      </c>
      <c r="N861" s="40">
        <f t="shared" si="2310"/>
        <v>0</v>
      </c>
      <c r="O861" s="40">
        <f t="shared" si="2310"/>
        <v>0</v>
      </c>
      <c r="P861" s="40">
        <f t="shared" si="2310"/>
        <v>42906</v>
      </c>
      <c r="Q861" s="40">
        <f t="shared" si="2310"/>
        <v>0</v>
      </c>
      <c r="R861" s="40">
        <f t="shared" si="2310"/>
        <v>42436</v>
      </c>
      <c r="S861" s="40">
        <f t="shared" si="2310"/>
        <v>0</v>
      </c>
      <c r="T861" s="40">
        <f t="shared" si="2310"/>
        <v>0</v>
      </c>
      <c r="U861" s="40">
        <f t="shared" si="2310"/>
        <v>0</v>
      </c>
      <c r="V861" s="40">
        <f t="shared" si="2310"/>
        <v>42906</v>
      </c>
      <c r="W861" s="40">
        <f t="shared" si="2310"/>
        <v>0</v>
      </c>
      <c r="X861" s="40">
        <f t="shared" si="2310"/>
        <v>42436</v>
      </c>
      <c r="Y861" s="40">
        <f t="shared" si="2310"/>
        <v>0</v>
      </c>
      <c r="Z861" s="40">
        <f t="shared" si="2310"/>
        <v>0</v>
      </c>
      <c r="AA861" s="40">
        <f t="shared" si="2310"/>
        <v>0</v>
      </c>
      <c r="AB861" s="40">
        <f t="shared" si="2310"/>
        <v>42906</v>
      </c>
      <c r="AC861" s="40">
        <f t="shared" si="2310"/>
        <v>0</v>
      </c>
      <c r="AD861" s="40">
        <f t="shared" si="2310"/>
        <v>42436</v>
      </c>
      <c r="AE861" s="40">
        <f t="shared" si="2310"/>
        <v>0</v>
      </c>
      <c r="AF861" s="40">
        <f t="shared" si="2310"/>
        <v>0</v>
      </c>
      <c r="AG861" s="40">
        <f t="shared" si="2310"/>
        <v>0</v>
      </c>
      <c r="AH861" s="40">
        <f t="shared" si="2310"/>
        <v>42906</v>
      </c>
      <c r="AI861" s="40">
        <f t="shared" si="2310"/>
        <v>0</v>
      </c>
      <c r="AJ861" s="40">
        <f t="shared" si="2310"/>
        <v>42436</v>
      </c>
      <c r="AK861" s="127">
        <f t="shared" si="2310"/>
        <v>8591</v>
      </c>
      <c r="AL861" s="127">
        <f t="shared" si="2310"/>
        <v>0</v>
      </c>
      <c r="AM861" s="127">
        <f t="shared" si="2310"/>
        <v>8737</v>
      </c>
      <c r="AN861" s="40">
        <f t="shared" si="2310"/>
        <v>51497</v>
      </c>
      <c r="AO861" s="40">
        <f t="shared" si="2310"/>
        <v>0</v>
      </c>
      <c r="AP861" s="40">
        <f t="shared" si="2310"/>
        <v>51173</v>
      </c>
      <c r="AQ861" s="127">
        <f t="shared" si="2310"/>
        <v>0</v>
      </c>
      <c r="AR861" s="127">
        <f t="shared" si="2310"/>
        <v>0</v>
      </c>
      <c r="AS861" s="127">
        <f t="shared" si="2310"/>
        <v>0</v>
      </c>
      <c r="AT861" s="40">
        <f t="shared" si="2310"/>
        <v>51497</v>
      </c>
      <c r="AU861" s="40">
        <f t="shared" si="2310"/>
        <v>0</v>
      </c>
      <c r="AV861" s="40">
        <f t="shared" si="2310"/>
        <v>51173</v>
      </c>
    </row>
    <row r="862" spans="1:48" s="12" customFormat="1" ht="84">
      <c r="A862" s="73" t="s">
        <v>152</v>
      </c>
      <c r="B862" s="48" t="s">
        <v>9</v>
      </c>
      <c r="C862" s="48" t="s">
        <v>58</v>
      </c>
      <c r="D862" s="48" t="s">
        <v>277</v>
      </c>
      <c r="E862" s="48"/>
      <c r="F862" s="34">
        <f t="shared" ref="F862:AV862" si="2311">F863</f>
        <v>807</v>
      </c>
      <c r="G862" s="34">
        <f t="shared" si="2311"/>
        <v>384</v>
      </c>
      <c r="H862" s="34">
        <f t="shared" si="2311"/>
        <v>0</v>
      </c>
      <c r="I862" s="34">
        <f t="shared" si="2311"/>
        <v>0</v>
      </c>
      <c r="J862" s="34">
        <f t="shared" si="2311"/>
        <v>807</v>
      </c>
      <c r="K862" s="34"/>
      <c r="L862" s="34">
        <f t="shared" si="2311"/>
        <v>384</v>
      </c>
      <c r="M862" s="34">
        <f t="shared" si="2311"/>
        <v>0</v>
      </c>
      <c r="N862" s="34">
        <f t="shared" si="2311"/>
        <v>0</v>
      </c>
      <c r="O862" s="34">
        <f t="shared" si="2311"/>
        <v>0</v>
      </c>
      <c r="P862" s="34">
        <f t="shared" si="2311"/>
        <v>807</v>
      </c>
      <c r="Q862" s="34">
        <f t="shared" si="2311"/>
        <v>0</v>
      </c>
      <c r="R862" s="34">
        <f t="shared" si="2311"/>
        <v>384</v>
      </c>
      <c r="S862" s="34">
        <f t="shared" si="2311"/>
        <v>0</v>
      </c>
      <c r="T862" s="34">
        <f t="shared" si="2311"/>
        <v>0</v>
      </c>
      <c r="U862" s="34">
        <f t="shared" si="2311"/>
        <v>0</v>
      </c>
      <c r="V862" s="34">
        <f t="shared" si="2311"/>
        <v>807</v>
      </c>
      <c r="W862" s="34">
        <f t="shared" si="2311"/>
        <v>0</v>
      </c>
      <c r="X862" s="34">
        <f t="shared" si="2311"/>
        <v>384</v>
      </c>
      <c r="Y862" s="34">
        <f t="shared" si="2311"/>
        <v>0</v>
      </c>
      <c r="Z862" s="34">
        <f t="shared" si="2311"/>
        <v>0</v>
      </c>
      <c r="AA862" s="34">
        <f t="shared" si="2311"/>
        <v>0</v>
      </c>
      <c r="AB862" s="34">
        <f t="shared" si="2311"/>
        <v>807</v>
      </c>
      <c r="AC862" s="34">
        <f t="shared" si="2311"/>
        <v>0</v>
      </c>
      <c r="AD862" s="34">
        <f t="shared" si="2311"/>
        <v>384</v>
      </c>
      <c r="AE862" s="34">
        <f t="shared" si="2311"/>
        <v>0</v>
      </c>
      <c r="AF862" s="34">
        <f t="shared" si="2311"/>
        <v>0</v>
      </c>
      <c r="AG862" s="34">
        <f t="shared" si="2311"/>
        <v>0</v>
      </c>
      <c r="AH862" s="34">
        <f t="shared" si="2311"/>
        <v>807</v>
      </c>
      <c r="AI862" s="34">
        <f t="shared" si="2311"/>
        <v>0</v>
      </c>
      <c r="AJ862" s="34">
        <f t="shared" si="2311"/>
        <v>384</v>
      </c>
      <c r="AK862" s="108">
        <f t="shared" si="2311"/>
        <v>0</v>
      </c>
      <c r="AL862" s="108">
        <f t="shared" si="2311"/>
        <v>0</v>
      </c>
      <c r="AM862" s="108">
        <f t="shared" si="2311"/>
        <v>0</v>
      </c>
      <c r="AN862" s="34">
        <f t="shared" si="2311"/>
        <v>807</v>
      </c>
      <c r="AO862" s="34">
        <f t="shared" si="2311"/>
        <v>0</v>
      </c>
      <c r="AP862" s="34">
        <f t="shared" si="2311"/>
        <v>384</v>
      </c>
      <c r="AQ862" s="108">
        <f t="shared" si="2311"/>
        <v>0</v>
      </c>
      <c r="AR862" s="108">
        <f t="shared" si="2311"/>
        <v>0</v>
      </c>
      <c r="AS862" s="108">
        <f t="shared" si="2311"/>
        <v>0</v>
      </c>
      <c r="AT862" s="34">
        <f t="shared" si="2311"/>
        <v>807</v>
      </c>
      <c r="AU862" s="34">
        <f t="shared" si="2311"/>
        <v>0</v>
      </c>
      <c r="AV862" s="34">
        <f t="shared" si="2311"/>
        <v>384</v>
      </c>
    </row>
    <row r="863" spans="1:48" s="12" customFormat="1" ht="16.5">
      <c r="A863" s="35" t="s">
        <v>77</v>
      </c>
      <c r="B863" s="48" t="s">
        <v>9</v>
      </c>
      <c r="C863" s="48" t="s">
        <v>58</v>
      </c>
      <c r="D863" s="48" t="s">
        <v>278</v>
      </c>
      <c r="E863" s="48"/>
      <c r="F863" s="34">
        <f>F864+F870+F867</f>
        <v>807</v>
      </c>
      <c r="G863" s="34">
        <f>G864+G870+G867</f>
        <v>384</v>
      </c>
      <c r="H863" s="34">
        <f>H864+H870+H867</f>
        <v>0</v>
      </c>
      <c r="I863" s="34">
        <f>I864+I870+I867</f>
        <v>0</v>
      </c>
      <c r="J863" s="34">
        <f>J864+J870+J867</f>
        <v>807</v>
      </c>
      <c r="K863" s="34"/>
      <c r="L863" s="34">
        <f>L864+L870+L867</f>
        <v>384</v>
      </c>
      <c r="M863" s="34">
        <f t="shared" ref="M863:R863" si="2312">M864+M870+M867</f>
        <v>0</v>
      </c>
      <c r="N863" s="34">
        <f t="shared" si="2312"/>
        <v>0</v>
      </c>
      <c r="O863" s="34">
        <f t="shared" si="2312"/>
        <v>0</v>
      </c>
      <c r="P863" s="34">
        <f t="shared" si="2312"/>
        <v>807</v>
      </c>
      <c r="Q863" s="34">
        <f t="shared" si="2312"/>
        <v>0</v>
      </c>
      <c r="R863" s="34">
        <f t="shared" si="2312"/>
        <v>384</v>
      </c>
      <c r="S863" s="34">
        <f t="shared" ref="S863:X863" si="2313">S864+S870+S867</f>
        <v>0</v>
      </c>
      <c r="T863" s="34">
        <f t="shared" si="2313"/>
        <v>0</v>
      </c>
      <c r="U863" s="34">
        <f t="shared" si="2313"/>
        <v>0</v>
      </c>
      <c r="V863" s="34">
        <f t="shared" si="2313"/>
        <v>807</v>
      </c>
      <c r="W863" s="34">
        <f t="shared" si="2313"/>
        <v>0</v>
      </c>
      <c r="X863" s="34">
        <f t="shared" si="2313"/>
        <v>384</v>
      </c>
      <c r="Y863" s="34">
        <f t="shared" ref="Y863:AD863" si="2314">Y864+Y870+Y867</f>
        <v>0</v>
      </c>
      <c r="Z863" s="34">
        <f t="shared" si="2314"/>
        <v>0</v>
      </c>
      <c r="AA863" s="34">
        <f t="shared" si="2314"/>
        <v>0</v>
      </c>
      <c r="AB863" s="34">
        <f t="shared" si="2314"/>
        <v>807</v>
      </c>
      <c r="AC863" s="34">
        <f t="shared" si="2314"/>
        <v>0</v>
      </c>
      <c r="AD863" s="34">
        <f t="shared" si="2314"/>
        <v>384</v>
      </c>
      <c r="AE863" s="34">
        <f t="shared" ref="AE863:AJ863" si="2315">AE864+AE870+AE867</f>
        <v>0</v>
      </c>
      <c r="AF863" s="34">
        <f t="shared" si="2315"/>
        <v>0</v>
      </c>
      <c r="AG863" s="34">
        <f t="shared" si="2315"/>
        <v>0</v>
      </c>
      <c r="AH863" s="34">
        <f t="shared" si="2315"/>
        <v>807</v>
      </c>
      <c r="AI863" s="34">
        <f t="shared" si="2315"/>
        <v>0</v>
      </c>
      <c r="AJ863" s="34">
        <f t="shared" si="2315"/>
        <v>384</v>
      </c>
      <c r="AK863" s="108">
        <f t="shared" ref="AK863:AP863" si="2316">AK864+AK870+AK867</f>
        <v>0</v>
      </c>
      <c r="AL863" s="108">
        <f t="shared" si="2316"/>
        <v>0</v>
      </c>
      <c r="AM863" s="108">
        <f t="shared" si="2316"/>
        <v>0</v>
      </c>
      <c r="AN863" s="34">
        <f t="shared" si="2316"/>
        <v>807</v>
      </c>
      <c r="AO863" s="34">
        <f t="shared" si="2316"/>
        <v>0</v>
      </c>
      <c r="AP863" s="34">
        <f t="shared" si="2316"/>
        <v>384</v>
      </c>
      <c r="AQ863" s="108">
        <f t="shared" ref="AQ863:AV863" si="2317">AQ864+AQ870+AQ867</f>
        <v>0</v>
      </c>
      <c r="AR863" s="108">
        <f t="shared" si="2317"/>
        <v>0</v>
      </c>
      <c r="AS863" s="108">
        <f t="shared" si="2317"/>
        <v>0</v>
      </c>
      <c r="AT863" s="34">
        <f t="shared" si="2317"/>
        <v>807</v>
      </c>
      <c r="AU863" s="34">
        <f t="shared" si="2317"/>
        <v>0</v>
      </c>
      <c r="AV863" s="34">
        <f t="shared" si="2317"/>
        <v>384</v>
      </c>
    </row>
    <row r="864" spans="1:48" s="12" customFormat="1" ht="33">
      <c r="A864" s="31" t="s">
        <v>92</v>
      </c>
      <c r="B864" s="58" t="s">
        <v>9</v>
      </c>
      <c r="C864" s="58" t="s">
        <v>58</v>
      </c>
      <c r="D864" s="43" t="s">
        <v>461</v>
      </c>
      <c r="E864" s="32"/>
      <c r="F864" s="34">
        <f t="shared" ref="F864:J865" si="2318">F865</f>
        <v>150</v>
      </c>
      <c r="G864" s="34">
        <f t="shared" si="2318"/>
        <v>0</v>
      </c>
      <c r="H864" s="34">
        <f t="shared" si="2318"/>
        <v>0</v>
      </c>
      <c r="I864" s="34">
        <f t="shared" si="2318"/>
        <v>0</v>
      </c>
      <c r="J864" s="34">
        <f t="shared" si="2318"/>
        <v>150</v>
      </c>
      <c r="K864" s="34"/>
      <c r="L864" s="34">
        <f>L865</f>
        <v>0</v>
      </c>
      <c r="M864" s="34">
        <f t="shared" ref="M864:AB865" si="2319">M865</f>
        <v>0</v>
      </c>
      <c r="N864" s="34">
        <f t="shared" si="2319"/>
        <v>0</v>
      </c>
      <c r="O864" s="34">
        <f t="shared" si="2319"/>
        <v>0</v>
      </c>
      <c r="P864" s="34">
        <f t="shared" si="2319"/>
        <v>150</v>
      </c>
      <c r="Q864" s="34">
        <f t="shared" si="2319"/>
        <v>0</v>
      </c>
      <c r="R864" s="34">
        <f t="shared" si="2319"/>
        <v>0</v>
      </c>
      <c r="S864" s="34">
        <f t="shared" si="2319"/>
        <v>0</v>
      </c>
      <c r="T864" s="34">
        <f t="shared" si="2319"/>
        <v>0</v>
      </c>
      <c r="U864" s="34">
        <f t="shared" si="2319"/>
        <v>0</v>
      </c>
      <c r="V864" s="34">
        <f t="shared" si="2319"/>
        <v>150</v>
      </c>
      <c r="W864" s="34">
        <f t="shared" si="2319"/>
        <v>0</v>
      </c>
      <c r="X864" s="34">
        <f t="shared" si="2319"/>
        <v>0</v>
      </c>
      <c r="Y864" s="34">
        <f t="shared" si="2319"/>
        <v>0</v>
      </c>
      <c r="Z864" s="34">
        <f t="shared" si="2319"/>
        <v>0</v>
      </c>
      <c r="AA864" s="34">
        <f t="shared" si="2319"/>
        <v>0</v>
      </c>
      <c r="AB864" s="34">
        <f t="shared" si="2319"/>
        <v>150</v>
      </c>
      <c r="AC864" s="34">
        <f t="shared" ref="Y864:AN865" si="2320">AC865</f>
        <v>0</v>
      </c>
      <c r="AD864" s="34">
        <f t="shared" si="2320"/>
        <v>0</v>
      </c>
      <c r="AE864" s="34">
        <f t="shared" si="2320"/>
        <v>0</v>
      </c>
      <c r="AF864" s="34">
        <f t="shared" si="2320"/>
        <v>0</v>
      </c>
      <c r="AG864" s="34">
        <f t="shared" si="2320"/>
        <v>0</v>
      </c>
      <c r="AH864" s="34">
        <f t="shared" si="2320"/>
        <v>150</v>
      </c>
      <c r="AI864" s="34">
        <f t="shared" si="2320"/>
        <v>0</v>
      </c>
      <c r="AJ864" s="34">
        <f t="shared" si="2320"/>
        <v>0</v>
      </c>
      <c r="AK864" s="108">
        <f t="shared" si="2320"/>
        <v>0</v>
      </c>
      <c r="AL864" s="108">
        <f t="shared" si="2320"/>
        <v>0</v>
      </c>
      <c r="AM864" s="108">
        <f t="shared" si="2320"/>
        <v>0</v>
      </c>
      <c r="AN864" s="34">
        <f t="shared" si="2320"/>
        <v>150</v>
      </c>
      <c r="AO864" s="34">
        <f t="shared" ref="AN864:AV865" si="2321">AO865</f>
        <v>0</v>
      </c>
      <c r="AP864" s="34">
        <f t="shared" si="2321"/>
        <v>0</v>
      </c>
      <c r="AQ864" s="108">
        <f t="shared" si="2321"/>
        <v>0</v>
      </c>
      <c r="AR864" s="108">
        <f t="shared" si="2321"/>
        <v>0</v>
      </c>
      <c r="AS864" s="108">
        <f t="shared" si="2321"/>
        <v>0</v>
      </c>
      <c r="AT864" s="34">
        <f t="shared" si="2321"/>
        <v>150</v>
      </c>
      <c r="AU864" s="34">
        <f t="shared" si="2321"/>
        <v>0</v>
      </c>
      <c r="AV864" s="34">
        <f t="shared" si="2321"/>
        <v>0</v>
      </c>
    </row>
    <row r="865" spans="1:48" s="12" customFormat="1" ht="49.5">
      <c r="A865" s="35" t="s">
        <v>82</v>
      </c>
      <c r="B865" s="58" t="s">
        <v>9</v>
      </c>
      <c r="C865" s="58" t="s">
        <v>58</v>
      </c>
      <c r="D865" s="43" t="s">
        <v>461</v>
      </c>
      <c r="E865" s="32" t="s">
        <v>83</v>
      </c>
      <c r="F865" s="34">
        <f t="shared" si="2318"/>
        <v>150</v>
      </c>
      <c r="G865" s="34">
        <f t="shared" si="2318"/>
        <v>0</v>
      </c>
      <c r="H865" s="34">
        <f t="shared" si="2318"/>
        <v>0</v>
      </c>
      <c r="I865" s="34">
        <f t="shared" si="2318"/>
        <v>0</v>
      </c>
      <c r="J865" s="34">
        <f t="shared" si="2318"/>
        <v>150</v>
      </c>
      <c r="K865" s="34"/>
      <c r="L865" s="34">
        <f>L866</f>
        <v>0</v>
      </c>
      <c r="M865" s="34">
        <f t="shared" si="2319"/>
        <v>0</v>
      </c>
      <c r="N865" s="34">
        <f t="shared" si="2319"/>
        <v>0</v>
      </c>
      <c r="O865" s="34">
        <f t="shared" si="2319"/>
        <v>0</v>
      </c>
      <c r="P865" s="34">
        <f t="shared" si="2319"/>
        <v>150</v>
      </c>
      <c r="Q865" s="34">
        <f t="shared" si="2319"/>
        <v>0</v>
      </c>
      <c r="R865" s="34">
        <f t="shared" si="2319"/>
        <v>0</v>
      </c>
      <c r="S865" s="34">
        <f t="shared" si="2319"/>
        <v>0</v>
      </c>
      <c r="T865" s="34">
        <f t="shared" si="2319"/>
        <v>0</v>
      </c>
      <c r="U865" s="34">
        <f t="shared" si="2319"/>
        <v>0</v>
      </c>
      <c r="V865" s="34">
        <f t="shared" si="2319"/>
        <v>150</v>
      </c>
      <c r="W865" s="34">
        <f t="shared" si="2319"/>
        <v>0</v>
      </c>
      <c r="X865" s="34">
        <f t="shared" si="2319"/>
        <v>0</v>
      </c>
      <c r="Y865" s="34">
        <f t="shared" si="2320"/>
        <v>0</v>
      </c>
      <c r="Z865" s="34">
        <f t="shared" si="2320"/>
        <v>0</v>
      </c>
      <c r="AA865" s="34">
        <f t="shared" si="2320"/>
        <v>0</v>
      </c>
      <c r="AB865" s="34">
        <f t="shared" si="2320"/>
        <v>150</v>
      </c>
      <c r="AC865" s="34">
        <f t="shared" si="2320"/>
        <v>0</v>
      </c>
      <c r="AD865" s="34">
        <f t="shared" si="2320"/>
        <v>0</v>
      </c>
      <c r="AE865" s="34">
        <f t="shared" si="2320"/>
        <v>0</v>
      </c>
      <c r="AF865" s="34">
        <f t="shared" si="2320"/>
        <v>0</v>
      </c>
      <c r="AG865" s="34">
        <f t="shared" si="2320"/>
        <v>0</v>
      </c>
      <c r="AH865" s="34">
        <f t="shared" si="2320"/>
        <v>150</v>
      </c>
      <c r="AI865" s="34">
        <f t="shared" si="2320"/>
        <v>0</v>
      </c>
      <c r="AJ865" s="34">
        <f t="shared" si="2320"/>
        <v>0</v>
      </c>
      <c r="AK865" s="108">
        <f t="shared" si="2320"/>
        <v>0</v>
      </c>
      <c r="AL865" s="108">
        <f t="shared" si="2320"/>
        <v>0</v>
      </c>
      <c r="AM865" s="108">
        <f t="shared" si="2320"/>
        <v>0</v>
      </c>
      <c r="AN865" s="34">
        <f t="shared" si="2321"/>
        <v>150</v>
      </c>
      <c r="AO865" s="34">
        <f t="shared" si="2321"/>
        <v>0</v>
      </c>
      <c r="AP865" s="34">
        <f t="shared" si="2321"/>
        <v>0</v>
      </c>
      <c r="AQ865" s="108">
        <f t="shared" si="2321"/>
        <v>0</v>
      </c>
      <c r="AR865" s="108">
        <f t="shared" si="2321"/>
        <v>0</v>
      </c>
      <c r="AS865" s="108">
        <f t="shared" si="2321"/>
        <v>0</v>
      </c>
      <c r="AT865" s="34">
        <f t="shared" si="2321"/>
        <v>150</v>
      </c>
      <c r="AU865" s="34">
        <f t="shared" si="2321"/>
        <v>0</v>
      </c>
      <c r="AV865" s="34">
        <f t="shared" si="2321"/>
        <v>0</v>
      </c>
    </row>
    <row r="866" spans="1:48" s="12" customFormat="1" ht="16.5">
      <c r="A866" s="31" t="s">
        <v>194</v>
      </c>
      <c r="B866" s="58" t="s">
        <v>9</v>
      </c>
      <c r="C866" s="58" t="s">
        <v>58</v>
      </c>
      <c r="D866" s="43" t="s">
        <v>461</v>
      </c>
      <c r="E866" s="32" t="s">
        <v>193</v>
      </c>
      <c r="F866" s="34">
        <v>150</v>
      </c>
      <c r="G866" s="34"/>
      <c r="H866" s="34"/>
      <c r="I866" s="34"/>
      <c r="J866" s="34">
        <f>F866+H866</f>
        <v>150</v>
      </c>
      <c r="K866" s="34"/>
      <c r="L866" s="34">
        <f>G866+I866</f>
        <v>0</v>
      </c>
      <c r="M866" s="92"/>
      <c r="N866" s="92"/>
      <c r="O866" s="92"/>
      <c r="P866" s="34">
        <f t="shared" ref="P866" si="2322">J866+M866</f>
        <v>150</v>
      </c>
      <c r="Q866" s="34">
        <f t="shared" ref="Q866" si="2323">K866+N866</f>
        <v>0</v>
      </c>
      <c r="R866" s="34">
        <f t="shared" ref="R866" si="2324">L866+O866</f>
        <v>0</v>
      </c>
      <c r="S866" s="92"/>
      <c r="T866" s="92"/>
      <c r="U866" s="92"/>
      <c r="V866" s="34">
        <f t="shared" ref="V866" si="2325">P866+S866</f>
        <v>150</v>
      </c>
      <c r="W866" s="34">
        <f t="shared" ref="W866" si="2326">Q866+T866</f>
        <v>0</v>
      </c>
      <c r="X866" s="34">
        <f t="shared" ref="X866" si="2327">R866+U866</f>
        <v>0</v>
      </c>
      <c r="Y866" s="92"/>
      <c r="Z866" s="92"/>
      <c r="AA866" s="92"/>
      <c r="AB866" s="34">
        <f t="shared" ref="AB866" si="2328">V866+Y866</f>
        <v>150</v>
      </c>
      <c r="AC866" s="34">
        <f t="shared" ref="AC866" si="2329">W866+Z866</f>
        <v>0</v>
      </c>
      <c r="AD866" s="34">
        <f t="shared" ref="AD866" si="2330">X866+AA866</f>
        <v>0</v>
      </c>
      <c r="AE866" s="92"/>
      <c r="AF866" s="92"/>
      <c r="AG866" s="92"/>
      <c r="AH866" s="34">
        <f t="shared" ref="AH866" si="2331">AB866+AE866</f>
        <v>150</v>
      </c>
      <c r="AI866" s="34">
        <f t="shared" ref="AI866" si="2332">AC866+AF866</f>
        <v>0</v>
      </c>
      <c r="AJ866" s="34">
        <f t="shared" ref="AJ866" si="2333">AD866+AG866</f>
        <v>0</v>
      </c>
      <c r="AK866" s="121"/>
      <c r="AL866" s="121"/>
      <c r="AM866" s="121"/>
      <c r="AN866" s="34">
        <f t="shared" ref="AN866" si="2334">AH866+AK866</f>
        <v>150</v>
      </c>
      <c r="AO866" s="34">
        <f t="shared" ref="AO866" si="2335">AI866+AL866</f>
        <v>0</v>
      </c>
      <c r="AP866" s="34">
        <f t="shared" ref="AP866" si="2336">AJ866+AM866</f>
        <v>0</v>
      </c>
      <c r="AQ866" s="121"/>
      <c r="AR866" s="121"/>
      <c r="AS866" s="121"/>
      <c r="AT866" s="34">
        <f t="shared" ref="AT866" si="2337">AN866+AQ866</f>
        <v>150</v>
      </c>
      <c r="AU866" s="34">
        <f t="shared" ref="AU866" si="2338">AO866+AR866</f>
        <v>0</v>
      </c>
      <c r="AV866" s="34">
        <f t="shared" ref="AV866" si="2339">AP866+AS866</f>
        <v>0</v>
      </c>
    </row>
    <row r="867" spans="1:48" s="12" customFormat="1" ht="18.75">
      <c r="A867" s="31" t="s">
        <v>89</v>
      </c>
      <c r="B867" s="58" t="s">
        <v>9</v>
      </c>
      <c r="C867" s="58" t="s">
        <v>58</v>
      </c>
      <c r="D867" s="43" t="s">
        <v>501</v>
      </c>
      <c r="E867" s="28"/>
      <c r="F867" s="34">
        <f t="shared" ref="F867:J868" si="2340">F868</f>
        <v>167</v>
      </c>
      <c r="G867" s="34">
        <f t="shared" si="2340"/>
        <v>0</v>
      </c>
      <c r="H867" s="34">
        <f t="shared" si="2340"/>
        <v>0</v>
      </c>
      <c r="I867" s="34">
        <f t="shared" si="2340"/>
        <v>0</v>
      </c>
      <c r="J867" s="34">
        <f t="shared" si="2340"/>
        <v>167</v>
      </c>
      <c r="K867" s="34"/>
      <c r="L867" s="34">
        <f>L868</f>
        <v>0</v>
      </c>
      <c r="M867" s="34">
        <f t="shared" ref="M867:AB868" si="2341">M868</f>
        <v>0</v>
      </c>
      <c r="N867" s="34">
        <f t="shared" si="2341"/>
        <v>0</v>
      </c>
      <c r="O867" s="34">
        <f t="shared" si="2341"/>
        <v>0</v>
      </c>
      <c r="P867" s="34">
        <f t="shared" si="2341"/>
        <v>167</v>
      </c>
      <c r="Q867" s="34">
        <f t="shared" si="2341"/>
        <v>0</v>
      </c>
      <c r="R867" s="34">
        <f t="shared" si="2341"/>
        <v>0</v>
      </c>
      <c r="S867" s="34">
        <f t="shared" si="2341"/>
        <v>0</v>
      </c>
      <c r="T867" s="34">
        <f t="shared" si="2341"/>
        <v>0</v>
      </c>
      <c r="U867" s="34">
        <f t="shared" si="2341"/>
        <v>0</v>
      </c>
      <c r="V867" s="34">
        <f t="shared" si="2341"/>
        <v>167</v>
      </c>
      <c r="W867" s="34">
        <f t="shared" si="2341"/>
        <v>0</v>
      </c>
      <c r="X867" s="34">
        <f t="shared" si="2341"/>
        <v>0</v>
      </c>
      <c r="Y867" s="34">
        <f t="shared" si="2341"/>
        <v>0</v>
      </c>
      <c r="Z867" s="34">
        <f t="shared" si="2341"/>
        <v>0</v>
      </c>
      <c r="AA867" s="34">
        <f t="shared" si="2341"/>
        <v>0</v>
      </c>
      <c r="AB867" s="34">
        <f t="shared" si="2341"/>
        <v>167</v>
      </c>
      <c r="AC867" s="34">
        <f t="shared" ref="Y867:AN868" si="2342">AC868</f>
        <v>0</v>
      </c>
      <c r="AD867" s="34">
        <f t="shared" si="2342"/>
        <v>0</v>
      </c>
      <c r="AE867" s="34">
        <f t="shared" si="2342"/>
        <v>0</v>
      </c>
      <c r="AF867" s="34">
        <f t="shared" si="2342"/>
        <v>0</v>
      </c>
      <c r="AG867" s="34">
        <f t="shared" si="2342"/>
        <v>0</v>
      </c>
      <c r="AH867" s="34">
        <f t="shared" si="2342"/>
        <v>167</v>
      </c>
      <c r="AI867" s="34">
        <f t="shared" si="2342"/>
        <v>0</v>
      </c>
      <c r="AJ867" s="34">
        <f t="shared" si="2342"/>
        <v>0</v>
      </c>
      <c r="AK867" s="108">
        <f t="shared" si="2342"/>
        <v>0</v>
      </c>
      <c r="AL867" s="108">
        <f t="shared" si="2342"/>
        <v>0</v>
      </c>
      <c r="AM867" s="108">
        <f t="shared" si="2342"/>
        <v>0</v>
      </c>
      <c r="AN867" s="34">
        <f t="shared" si="2342"/>
        <v>167</v>
      </c>
      <c r="AO867" s="34">
        <f t="shared" ref="AN867:AV868" si="2343">AO868</f>
        <v>0</v>
      </c>
      <c r="AP867" s="34">
        <f t="shared" si="2343"/>
        <v>0</v>
      </c>
      <c r="AQ867" s="108">
        <f t="shared" si="2343"/>
        <v>0</v>
      </c>
      <c r="AR867" s="108">
        <f t="shared" si="2343"/>
        <v>0</v>
      </c>
      <c r="AS867" s="108">
        <f t="shared" si="2343"/>
        <v>0</v>
      </c>
      <c r="AT867" s="34">
        <f t="shared" si="2343"/>
        <v>167</v>
      </c>
      <c r="AU867" s="34">
        <f t="shared" si="2343"/>
        <v>0</v>
      </c>
      <c r="AV867" s="34">
        <f t="shared" si="2343"/>
        <v>0</v>
      </c>
    </row>
    <row r="868" spans="1:48" s="12" customFormat="1" ht="49.5">
      <c r="A868" s="35" t="s">
        <v>82</v>
      </c>
      <c r="B868" s="58" t="s">
        <v>9</v>
      </c>
      <c r="C868" s="58" t="s">
        <v>58</v>
      </c>
      <c r="D868" s="43" t="s">
        <v>501</v>
      </c>
      <c r="E868" s="32" t="s">
        <v>83</v>
      </c>
      <c r="F868" s="34">
        <f t="shared" si="2340"/>
        <v>167</v>
      </c>
      <c r="G868" s="34">
        <f t="shared" si="2340"/>
        <v>0</v>
      </c>
      <c r="H868" s="34">
        <f t="shared" si="2340"/>
        <v>0</v>
      </c>
      <c r="I868" s="34">
        <f t="shared" si="2340"/>
        <v>0</v>
      </c>
      <c r="J868" s="34">
        <f t="shared" si="2340"/>
        <v>167</v>
      </c>
      <c r="K868" s="34"/>
      <c r="L868" s="34">
        <f>L869</f>
        <v>0</v>
      </c>
      <c r="M868" s="34">
        <f t="shared" si="2341"/>
        <v>0</v>
      </c>
      <c r="N868" s="34">
        <f t="shared" si="2341"/>
        <v>0</v>
      </c>
      <c r="O868" s="34">
        <f t="shared" si="2341"/>
        <v>0</v>
      </c>
      <c r="P868" s="34">
        <f t="shared" si="2341"/>
        <v>167</v>
      </c>
      <c r="Q868" s="34">
        <f t="shared" si="2341"/>
        <v>0</v>
      </c>
      <c r="R868" s="34">
        <f t="shared" si="2341"/>
        <v>0</v>
      </c>
      <c r="S868" s="34">
        <f t="shared" si="2341"/>
        <v>0</v>
      </c>
      <c r="T868" s="34">
        <f t="shared" si="2341"/>
        <v>0</v>
      </c>
      <c r="U868" s="34">
        <f t="shared" si="2341"/>
        <v>0</v>
      </c>
      <c r="V868" s="34">
        <f t="shared" si="2341"/>
        <v>167</v>
      </c>
      <c r="W868" s="34">
        <f t="shared" si="2341"/>
        <v>0</v>
      </c>
      <c r="X868" s="34">
        <f t="shared" si="2341"/>
        <v>0</v>
      </c>
      <c r="Y868" s="34">
        <f t="shared" si="2342"/>
        <v>0</v>
      </c>
      <c r="Z868" s="34">
        <f t="shared" si="2342"/>
        <v>0</v>
      </c>
      <c r="AA868" s="34">
        <f t="shared" si="2342"/>
        <v>0</v>
      </c>
      <c r="AB868" s="34">
        <f t="shared" si="2342"/>
        <v>167</v>
      </c>
      <c r="AC868" s="34">
        <f t="shared" si="2342"/>
        <v>0</v>
      </c>
      <c r="AD868" s="34">
        <f t="shared" si="2342"/>
        <v>0</v>
      </c>
      <c r="AE868" s="34">
        <f t="shared" si="2342"/>
        <v>0</v>
      </c>
      <c r="AF868" s="34">
        <f t="shared" si="2342"/>
        <v>0</v>
      </c>
      <c r="AG868" s="34">
        <f t="shared" si="2342"/>
        <v>0</v>
      </c>
      <c r="AH868" s="34">
        <f t="shared" si="2342"/>
        <v>167</v>
      </c>
      <c r="AI868" s="34">
        <f t="shared" si="2342"/>
        <v>0</v>
      </c>
      <c r="AJ868" s="34">
        <f t="shared" si="2342"/>
        <v>0</v>
      </c>
      <c r="AK868" s="108">
        <f t="shared" si="2342"/>
        <v>0</v>
      </c>
      <c r="AL868" s="108">
        <f t="shared" si="2342"/>
        <v>0</v>
      </c>
      <c r="AM868" s="108">
        <f t="shared" si="2342"/>
        <v>0</v>
      </c>
      <c r="AN868" s="34">
        <f t="shared" si="2343"/>
        <v>167</v>
      </c>
      <c r="AO868" s="34">
        <f t="shared" si="2343"/>
        <v>0</v>
      </c>
      <c r="AP868" s="34">
        <f t="shared" si="2343"/>
        <v>0</v>
      </c>
      <c r="AQ868" s="108">
        <f t="shared" si="2343"/>
        <v>0</v>
      </c>
      <c r="AR868" s="108">
        <f t="shared" si="2343"/>
        <v>0</v>
      </c>
      <c r="AS868" s="108">
        <f t="shared" si="2343"/>
        <v>0</v>
      </c>
      <c r="AT868" s="34">
        <f t="shared" si="2343"/>
        <v>167</v>
      </c>
      <c r="AU868" s="34">
        <f t="shared" si="2343"/>
        <v>0</v>
      </c>
      <c r="AV868" s="34">
        <f t="shared" si="2343"/>
        <v>0</v>
      </c>
    </row>
    <row r="869" spans="1:48" s="12" customFormat="1" ht="16.5">
      <c r="A869" s="31" t="s">
        <v>184</v>
      </c>
      <c r="B869" s="58" t="s">
        <v>9</v>
      </c>
      <c r="C869" s="58" t="s">
        <v>58</v>
      </c>
      <c r="D869" s="43" t="s">
        <v>501</v>
      </c>
      <c r="E869" s="32" t="s">
        <v>183</v>
      </c>
      <c r="F869" s="34">
        <v>167</v>
      </c>
      <c r="G869" s="34"/>
      <c r="H869" s="34"/>
      <c r="I869" s="34"/>
      <c r="J869" s="34">
        <f>F869+H869</f>
        <v>167</v>
      </c>
      <c r="K869" s="34"/>
      <c r="L869" s="34">
        <f>G869+I869</f>
        <v>0</v>
      </c>
      <c r="M869" s="92"/>
      <c r="N869" s="92"/>
      <c r="O869" s="92"/>
      <c r="P869" s="34">
        <f t="shared" ref="P869" si="2344">J869+M869</f>
        <v>167</v>
      </c>
      <c r="Q869" s="34">
        <f t="shared" ref="Q869" si="2345">K869+N869</f>
        <v>0</v>
      </c>
      <c r="R869" s="34">
        <f t="shared" ref="R869" si="2346">L869+O869</f>
        <v>0</v>
      </c>
      <c r="S869" s="92"/>
      <c r="T869" s="92"/>
      <c r="U869" s="92"/>
      <c r="V869" s="34">
        <f t="shared" ref="V869" si="2347">P869+S869</f>
        <v>167</v>
      </c>
      <c r="W869" s="34">
        <f t="shared" ref="W869" si="2348">Q869+T869</f>
        <v>0</v>
      </c>
      <c r="X869" s="34">
        <f t="shared" ref="X869" si="2349">R869+U869</f>
        <v>0</v>
      </c>
      <c r="Y869" s="92"/>
      <c r="Z869" s="92"/>
      <c r="AA869" s="92"/>
      <c r="AB869" s="34">
        <f t="shared" ref="AB869" si="2350">V869+Y869</f>
        <v>167</v>
      </c>
      <c r="AC869" s="34">
        <f t="shared" ref="AC869" si="2351">W869+Z869</f>
        <v>0</v>
      </c>
      <c r="AD869" s="34">
        <f t="shared" ref="AD869" si="2352">X869+AA869</f>
        <v>0</v>
      </c>
      <c r="AE869" s="92"/>
      <c r="AF869" s="92"/>
      <c r="AG869" s="92"/>
      <c r="AH869" s="34">
        <f t="shared" ref="AH869" si="2353">AB869+AE869</f>
        <v>167</v>
      </c>
      <c r="AI869" s="34">
        <f t="shared" ref="AI869" si="2354">AC869+AF869</f>
        <v>0</v>
      </c>
      <c r="AJ869" s="34">
        <f t="shared" ref="AJ869" si="2355">AD869+AG869</f>
        <v>0</v>
      </c>
      <c r="AK869" s="121"/>
      <c r="AL869" s="121"/>
      <c r="AM869" s="121"/>
      <c r="AN869" s="34">
        <f t="shared" ref="AN869" si="2356">AH869+AK869</f>
        <v>167</v>
      </c>
      <c r="AO869" s="34">
        <f t="shared" ref="AO869" si="2357">AI869+AL869</f>
        <v>0</v>
      </c>
      <c r="AP869" s="34">
        <f t="shared" ref="AP869" si="2358">AJ869+AM869</f>
        <v>0</v>
      </c>
      <c r="AQ869" s="121"/>
      <c r="AR869" s="121"/>
      <c r="AS869" s="121"/>
      <c r="AT869" s="34">
        <f t="shared" ref="AT869" si="2359">AN869+AQ869</f>
        <v>167</v>
      </c>
      <c r="AU869" s="34">
        <f t="shared" ref="AU869" si="2360">AO869+AR869</f>
        <v>0</v>
      </c>
      <c r="AV869" s="34">
        <f t="shared" ref="AV869" si="2361">AP869+AS869</f>
        <v>0</v>
      </c>
    </row>
    <row r="870" spans="1:48" s="12" customFormat="1" ht="18" customHeight="1">
      <c r="A870" s="35" t="s">
        <v>87</v>
      </c>
      <c r="B870" s="48" t="s">
        <v>9</v>
      </c>
      <c r="C870" s="48" t="s">
        <v>58</v>
      </c>
      <c r="D870" s="48" t="s">
        <v>279</v>
      </c>
      <c r="E870" s="48"/>
      <c r="F870" s="34">
        <f t="shared" ref="F870:U871" si="2362">F871</f>
        <v>490</v>
      </c>
      <c r="G870" s="34">
        <f t="shared" si="2362"/>
        <v>384</v>
      </c>
      <c r="H870" s="34">
        <f t="shared" si="2362"/>
        <v>0</v>
      </c>
      <c r="I870" s="34">
        <f t="shared" si="2362"/>
        <v>0</v>
      </c>
      <c r="J870" s="34">
        <f t="shared" si="2362"/>
        <v>490</v>
      </c>
      <c r="K870" s="34"/>
      <c r="L870" s="34">
        <f t="shared" si="2362"/>
        <v>384</v>
      </c>
      <c r="M870" s="34">
        <f t="shared" si="2362"/>
        <v>0</v>
      </c>
      <c r="N870" s="34">
        <f t="shared" si="2362"/>
        <v>0</v>
      </c>
      <c r="O870" s="34">
        <f t="shared" si="2362"/>
        <v>0</v>
      </c>
      <c r="P870" s="34">
        <f t="shared" si="2362"/>
        <v>490</v>
      </c>
      <c r="Q870" s="34">
        <f t="shared" si="2362"/>
        <v>0</v>
      </c>
      <c r="R870" s="34">
        <f t="shared" si="2362"/>
        <v>384</v>
      </c>
      <c r="S870" s="34">
        <f t="shared" si="2362"/>
        <v>0</v>
      </c>
      <c r="T870" s="34">
        <f t="shared" si="2362"/>
        <v>0</v>
      </c>
      <c r="U870" s="34">
        <f t="shared" si="2362"/>
        <v>0</v>
      </c>
      <c r="V870" s="34">
        <f t="shared" ref="S870:AH871" si="2363">V871</f>
        <v>490</v>
      </c>
      <c r="W870" s="34">
        <f t="shared" si="2363"/>
        <v>0</v>
      </c>
      <c r="X870" s="34">
        <f t="shared" si="2363"/>
        <v>384</v>
      </c>
      <c r="Y870" s="34">
        <f t="shared" si="2363"/>
        <v>0</v>
      </c>
      <c r="Z870" s="34">
        <f t="shared" si="2363"/>
        <v>0</v>
      </c>
      <c r="AA870" s="34">
        <f t="shared" si="2363"/>
        <v>0</v>
      </c>
      <c r="AB870" s="34">
        <f t="shared" si="2363"/>
        <v>490</v>
      </c>
      <c r="AC870" s="34">
        <f t="shared" si="2363"/>
        <v>0</v>
      </c>
      <c r="AD870" s="34">
        <f t="shared" si="2363"/>
        <v>384</v>
      </c>
      <c r="AE870" s="34">
        <f t="shared" si="2363"/>
        <v>0</v>
      </c>
      <c r="AF870" s="34">
        <f t="shared" si="2363"/>
        <v>0</v>
      </c>
      <c r="AG870" s="34">
        <f t="shared" si="2363"/>
        <v>0</v>
      </c>
      <c r="AH870" s="34">
        <f t="shared" si="2363"/>
        <v>490</v>
      </c>
      <c r="AI870" s="34">
        <f t="shared" ref="AH870:AV871" si="2364">AI871</f>
        <v>0</v>
      </c>
      <c r="AJ870" s="34">
        <f t="shared" si="2364"/>
        <v>384</v>
      </c>
      <c r="AK870" s="108">
        <f t="shared" si="2364"/>
        <v>0</v>
      </c>
      <c r="AL870" s="108">
        <f t="shared" si="2364"/>
        <v>0</v>
      </c>
      <c r="AM870" s="108">
        <f t="shared" si="2364"/>
        <v>0</v>
      </c>
      <c r="AN870" s="34">
        <f t="shared" si="2364"/>
        <v>490</v>
      </c>
      <c r="AO870" s="34">
        <f t="shared" si="2364"/>
        <v>0</v>
      </c>
      <c r="AP870" s="34">
        <f t="shared" si="2364"/>
        <v>384</v>
      </c>
      <c r="AQ870" s="108">
        <f t="shared" si="2364"/>
        <v>0</v>
      </c>
      <c r="AR870" s="108">
        <f t="shared" si="2364"/>
        <v>0</v>
      </c>
      <c r="AS870" s="108">
        <f t="shared" si="2364"/>
        <v>0</v>
      </c>
      <c r="AT870" s="34">
        <f t="shared" si="2364"/>
        <v>490</v>
      </c>
      <c r="AU870" s="34">
        <f t="shared" si="2364"/>
        <v>0</v>
      </c>
      <c r="AV870" s="34">
        <f t="shared" si="2364"/>
        <v>384</v>
      </c>
    </row>
    <row r="871" spans="1:48" s="12" customFormat="1" ht="49.5">
      <c r="A871" s="35" t="s">
        <v>82</v>
      </c>
      <c r="B871" s="48" t="s">
        <v>9</v>
      </c>
      <c r="C871" s="48" t="s">
        <v>58</v>
      </c>
      <c r="D871" s="48" t="s">
        <v>279</v>
      </c>
      <c r="E871" s="48" t="s">
        <v>83</v>
      </c>
      <c r="F871" s="34">
        <f t="shared" si="2362"/>
        <v>490</v>
      </c>
      <c r="G871" s="34">
        <f t="shared" si="2362"/>
        <v>384</v>
      </c>
      <c r="H871" s="34">
        <f t="shared" si="2362"/>
        <v>0</v>
      </c>
      <c r="I871" s="34">
        <f t="shared" si="2362"/>
        <v>0</v>
      </c>
      <c r="J871" s="34">
        <f t="shared" si="2362"/>
        <v>490</v>
      </c>
      <c r="K871" s="34"/>
      <c r="L871" s="34">
        <f t="shared" si="2362"/>
        <v>384</v>
      </c>
      <c r="M871" s="34">
        <f t="shared" si="2362"/>
        <v>0</v>
      </c>
      <c r="N871" s="34">
        <f t="shared" si="2362"/>
        <v>0</v>
      </c>
      <c r="O871" s="34">
        <f t="shared" si="2362"/>
        <v>0</v>
      </c>
      <c r="P871" s="34">
        <f t="shared" si="2362"/>
        <v>490</v>
      </c>
      <c r="Q871" s="34">
        <f t="shared" si="2362"/>
        <v>0</v>
      </c>
      <c r="R871" s="34">
        <f t="shared" si="2362"/>
        <v>384</v>
      </c>
      <c r="S871" s="34">
        <f t="shared" si="2363"/>
        <v>0</v>
      </c>
      <c r="T871" s="34">
        <f t="shared" si="2363"/>
        <v>0</v>
      </c>
      <c r="U871" s="34">
        <f t="shared" si="2363"/>
        <v>0</v>
      </c>
      <c r="V871" s="34">
        <f t="shared" si="2363"/>
        <v>490</v>
      </c>
      <c r="W871" s="34">
        <f t="shared" si="2363"/>
        <v>0</v>
      </c>
      <c r="X871" s="34">
        <f t="shared" si="2363"/>
        <v>384</v>
      </c>
      <c r="Y871" s="34">
        <f t="shared" si="2363"/>
        <v>0</v>
      </c>
      <c r="Z871" s="34">
        <f t="shared" si="2363"/>
        <v>0</v>
      </c>
      <c r="AA871" s="34">
        <f t="shared" si="2363"/>
        <v>0</v>
      </c>
      <c r="AB871" s="34">
        <f t="shared" si="2363"/>
        <v>490</v>
      </c>
      <c r="AC871" s="34">
        <f t="shared" si="2363"/>
        <v>0</v>
      </c>
      <c r="AD871" s="34">
        <f t="shared" si="2363"/>
        <v>384</v>
      </c>
      <c r="AE871" s="34">
        <f t="shared" si="2363"/>
        <v>0</v>
      </c>
      <c r="AF871" s="34">
        <f t="shared" si="2363"/>
        <v>0</v>
      </c>
      <c r="AG871" s="34">
        <f t="shared" si="2363"/>
        <v>0</v>
      </c>
      <c r="AH871" s="34">
        <f t="shared" si="2364"/>
        <v>490</v>
      </c>
      <c r="AI871" s="34">
        <f t="shared" si="2364"/>
        <v>0</v>
      </c>
      <c r="AJ871" s="34">
        <f t="shared" si="2364"/>
        <v>384</v>
      </c>
      <c r="AK871" s="108">
        <f t="shared" si="2364"/>
        <v>0</v>
      </c>
      <c r="AL871" s="108">
        <f t="shared" si="2364"/>
        <v>0</v>
      </c>
      <c r="AM871" s="108">
        <f t="shared" si="2364"/>
        <v>0</v>
      </c>
      <c r="AN871" s="34">
        <f t="shared" si="2364"/>
        <v>490</v>
      </c>
      <c r="AO871" s="34">
        <f t="shared" si="2364"/>
        <v>0</v>
      </c>
      <c r="AP871" s="34">
        <f t="shared" si="2364"/>
        <v>384</v>
      </c>
      <c r="AQ871" s="108">
        <f t="shared" si="2364"/>
        <v>0</v>
      </c>
      <c r="AR871" s="108">
        <f t="shared" si="2364"/>
        <v>0</v>
      </c>
      <c r="AS871" s="108">
        <f t="shared" si="2364"/>
        <v>0</v>
      </c>
      <c r="AT871" s="34">
        <f t="shared" si="2364"/>
        <v>490</v>
      </c>
      <c r="AU871" s="34">
        <f t="shared" si="2364"/>
        <v>0</v>
      </c>
      <c r="AV871" s="34">
        <f t="shared" si="2364"/>
        <v>384</v>
      </c>
    </row>
    <row r="872" spans="1:48" s="12" customFormat="1" ht="16.5">
      <c r="A872" s="31" t="s">
        <v>184</v>
      </c>
      <c r="B872" s="48" t="s">
        <v>9</v>
      </c>
      <c r="C872" s="48" t="s">
        <v>58</v>
      </c>
      <c r="D872" s="48" t="s">
        <v>279</v>
      </c>
      <c r="E872" s="48" t="s">
        <v>183</v>
      </c>
      <c r="F872" s="34">
        <f>106+384</f>
        <v>490</v>
      </c>
      <c r="G872" s="34">
        <v>384</v>
      </c>
      <c r="H872" s="34"/>
      <c r="I872" s="34"/>
      <c r="J872" s="34">
        <f>F872+H872</f>
        <v>490</v>
      </c>
      <c r="K872" s="34"/>
      <c r="L872" s="34">
        <f>G872+I872</f>
        <v>384</v>
      </c>
      <c r="M872" s="92"/>
      <c r="N872" s="92"/>
      <c r="O872" s="92"/>
      <c r="P872" s="34">
        <f t="shared" ref="P872" si="2365">J872+M872</f>
        <v>490</v>
      </c>
      <c r="Q872" s="34">
        <f t="shared" ref="Q872" si="2366">K872+N872</f>
        <v>0</v>
      </c>
      <c r="R872" s="34">
        <f t="shared" ref="R872" si="2367">L872+O872</f>
        <v>384</v>
      </c>
      <c r="S872" s="92"/>
      <c r="T872" s="92"/>
      <c r="U872" s="92"/>
      <c r="V872" s="34">
        <f t="shared" ref="V872" si="2368">P872+S872</f>
        <v>490</v>
      </c>
      <c r="W872" s="34">
        <f t="shared" ref="W872" si="2369">Q872+T872</f>
        <v>0</v>
      </c>
      <c r="X872" s="34">
        <f t="shared" ref="X872" si="2370">R872+U872</f>
        <v>384</v>
      </c>
      <c r="Y872" s="92"/>
      <c r="Z872" s="92"/>
      <c r="AA872" s="92"/>
      <c r="AB872" s="34">
        <f t="shared" ref="AB872" si="2371">V872+Y872</f>
        <v>490</v>
      </c>
      <c r="AC872" s="34">
        <f t="shared" ref="AC872" si="2372">W872+Z872</f>
        <v>0</v>
      </c>
      <c r="AD872" s="34">
        <f t="shared" ref="AD872" si="2373">X872+AA872</f>
        <v>384</v>
      </c>
      <c r="AE872" s="92"/>
      <c r="AF872" s="92"/>
      <c r="AG872" s="92"/>
      <c r="AH872" s="34">
        <f t="shared" ref="AH872" si="2374">AB872+AE872</f>
        <v>490</v>
      </c>
      <c r="AI872" s="34">
        <f t="shared" ref="AI872" si="2375">AC872+AF872</f>
        <v>0</v>
      </c>
      <c r="AJ872" s="34">
        <f t="shared" ref="AJ872" si="2376">AD872+AG872</f>
        <v>384</v>
      </c>
      <c r="AK872" s="121"/>
      <c r="AL872" s="121"/>
      <c r="AM872" s="121"/>
      <c r="AN872" s="34">
        <f t="shared" ref="AN872" si="2377">AH872+AK872</f>
        <v>490</v>
      </c>
      <c r="AO872" s="34">
        <f t="shared" ref="AO872" si="2378">AI872+AL872</f>
        <v>0</v>
      </c>
      <c r="AP872" s="34">
        <f t="shared" ref="AP872" si="2379">AJ872+AM872</f>
        <v>384</v>
      </c>
      <c r="AQ872" s="121"/>
      <c r="AR872" s="121"/>
      <c r="AS872" s="121"/>
      <c r="AT872" s="34">
        <f t="shared" ref="AT872" si="2380">AN872+AQ872</f>
        <v>490</v>
      </c>
      <c r="AU872" s="34">
        <f t="shared" ref="AU872" si="2381">AO872+AR872</f>
        <v>0</v>
      </c>
      <c r="AV872" s="34">
        <f t="shared" ref="AV872" si="2382">AP872+AS872</f>
        <v>384</v>
      </c>
    </row>
    <row r="873" spans="1:48" s="12" customFormat="1" ht="66">
      <c r="A873" s="42" t="s">
        <v>509</v>
      </c>
      <c r="B873" s="58" t="s">
        <v>9</v>
      </c>
      <c r="C873" s="58" t="s">
        <v>58</v>
      </c>
      <c r="D873" s="58" t="s">
        <v>336</v>
      </c>
      <c r="E873" s="58"/>
      <c r="F873" s="34">
        <f>F874+F889</f>
        <v>41816</v>
      </c>
      <c r="G873" s="34">
        <f>G874+G889</f>
        <v>41769</v>
      </c>
      <c r="H873" s="34">
        <f>H874+H889</f>
        <v>0</v>
      </c>
      <c r="I873" s="34">
        <f>I874+I889</f>
        <v>0</v>
      </c>
      <c r="J873" s="34">
        <f>J874+J889</f>
        <v>41816</v>
      </c>
      <c r="K873" s="34"/>
      <c r="L873" s="34">
        <f t="shared" ref="L873:AV873" si="2383">L874+L889</f>
        <v>41769</v>
      </c>
      <c r="M873" s="34">
        <f t="shared" si="2383"/>
        <v>0</v>
      </c>
      <c r="N873" s="34">
        <f t="shared" si="2383"/>
        <v>0</v>
      </c>
      <c r="O873" s="34">
        <f t="shared" si="2383"/>
        <v>0</v>
      </c>
      <c r="P873" s="34">
        <f t="shared" si="2383"/>
        <v>41816</v>
      </c>
      <c r="Q873" s="34">
        <f t="shared" si="2383"/>
        <v>0</v>
      </c>
      <c r="R873" s="34">
        <f t="shared" si="2383"/>
        <v>41769</v>
      </c>
      <c r="S873" s="34">
        <f t="shared" si="2383"/>
        <v>0</v>
      </c>
      <c r="T873" s="34">
        <f t="shared" si="2383"/>
        <v>0</v>
      </c>
      <c r="U873" s="34">
        <f t="shared" si="2383"/>
        <v>0</v>
      </c>
      <c r="V873" s="34">
        <f t="shared" si="2383"/>
        <v>41816</v>
      </c>
      <c r="W873" s="34">
        <f t="shared" si="2383"/>
        <v>0</v>
      </c>
      <c r="X873" s="34">
        <f t="shared" si="2383"/>
        <v>41769</v>
      </c>
      <c r="Y873" s="34">
        <f t="shared" si="2383"/>
        <v>0</v>
      </c>
      <c r="Z873" s="34">
        <f t="shared" si="2383"/>
        <v>0</v>
      </c>
      <c r="AA873" s="34">
        <f t="shared" si="2383"/>
        <v>0</v>
      </c>
      <c r="AB873" s="34">
        <f t="shared" si="2383"/>
        <v>41816</v>
      </c>
      <c r="AC873" s="34">
        <f t="shared" si="2383"/>
        <v>0</v>
      </c>
      <c r="AD873" s="34">
        <f t="shared" si="2383"/>
        <v>41769</v>
      </c>
      <c r="AE873" s="34">
        <f t="shared" si="2383"/>
        <v>0</v>
      </c>
      <c r="AF873" s="34">
        <f t="shared" si="2383"/>
        <v>0</v>
      </c>
      <c r="AG873" s="34">
        <f t="shared" si="2383"/>
        <v>0</v>
      </c>
      <c r="AH873" s="34">
        <f t="shared" si="2383"/>
        <v>41816</v>
      </c>
      <c r="AI873" s="34">
        <f t="shared" si="2383"/>
        <v>0</v>
      </c>
      <c r="AJ873" s="34">
        <f t="shared" si="2383"/>
        <v>41769</v>
      </c>
      <c r="AK873" s="108">
        <f t="shared" si="2383"/>
        <v>8591</v>
      </c>
      <c r="AL873" s="108">
        <f t="shared" si="2383"/>
        <v>0</v>
      </c>
      <c r="AM873" s="108">
        <f t="shared" si="2383"/>
        <v>8737</v>
      </c>
      <c r="AN873" s="108">
        <f t="shared" si="2383"/>
        <v>50407</v>
      </c>
      <c r="AO873" s="108">
        <f t="shared" si="2383"/>
        <v>0</v>
      </c>
      <c r="AP873" s="108">
        <f t="shared" si="2383"/>
        <v>50506</v>
      </c>
      <c r="AQ873" s="108">
        <f t="shared" si="2383"/>
        <v>283</v>
      </c>
      <c r="AR873" s="108">
        <f t="shared" si="2383"/>
        <v>0</v>
      </c>
      <c r="AS873" s="108">
        <f t="shared" si="2383"/>
        <v>283</v>
      </c>
      <c r="AT873" s="108">
        <f t="shared" si="2383"/>
        <v>50690</v>
      </c>
      <c r="AU873" s="108">
        <f t="shared" si="2383"/>
        <v>0</v>
      </c>
      <c r="AV873" s="108">
        <f t="shared" si="2383"/>
        <v>50789</v>
      </c>
    </row>
    <row r="874" spans="1:48" s="12" customFormat="1" ht="18.75" customHeight="1">
      <c r="A874" s="42" t="s">
        <v>77</v>
      </c>
      <c r="B874" s="58" t="s">
        <v>9</v>
      </c>
      <c r="C874" s="58" t="s">
        <v>58</v>
      </c>
      <c r="D874" s="58" t="s">
        <v>426</v>
      </c>
      <c r="E874" s="58"/>
      <c r="F874" s="34">
        <f>F875+F884</f>
        <v>16698</v>
      </c>
      <c r="G874" s="34">
        <f>G875+G884</f>
        <v>16651</v>
      </c>
      <c r="H874" s="34">
        <f>H875+H884</f>
        <v>0</v>
      </c>
      <c r="I874" s="34">
        <f>I875+I884</f>
        <v>0</v>
      </c>
      <c r="J874" s="34">
        <f>J875+J884</f>
        <v>16698</v>
      </c>
      <c r="K874" s="34"/>
      <c r="L874" s="34">
        <f t="shared" ref="L874:AJ874" si="2384">L875+L884</f>
        <v>16651</v>
      </c>
      <c r="M874" s="34">
        <f t="shared" si="2384"/>
        <v>0</v>
      </c>
      <c r="N874" s="34">
        <f t="shared" si="2384"/>
        <v>0</v>
      </c>
      <c r="O874" s="34">
        <f t="shared" si="2384"/>
        <v>0</v>
      </c>
      <c r="P874" s="34">
        <f t="shared" si="2384"/>
        <v>16698</v>
      </c>
      <c r="Q874" s="34">
        <f t="shared" si="2384"/>
        <v>0</v>
      </c>
      <c r="R874" s="34">
        <f t="shared" si="2384"/>
        <v>16651</v>
      </c>
      <c r="S874" s="34">
        <f t="shared" si="2384"/>
        <v>0</v>
      </c>
      <c r="T874" s="34">
        <f t="shared" si="2384"/>
        <v>0</v>
      </c>
      <c r="U874" s="34">
        <f t="shared" si="2384"/>
        <v>0</v>
      </c>
      <c r="V874" s="34">
        <f t="shared" si="2384"/>
        <v>16698</v>
      </c>
      <c r="W874" s="34">
        <f t="shared" si="2384"/>
        <v>0</v>
      </c>
      <c r="X874" s="34">
        <f t="shared" si="2384"/>
        <v>16651</v>
      </c>
      <c r="Y874" s="34">
        <f t="shared" si="2384"/>
        <v>0</v>
      </c>
      <c r="Z874" s="34">
        <f t="shared" si="2384"/>
        <v>0</v>
      </c>
      <c r="AA874" s="34">
        <f t="shared" si="2384"/>
        <v>0</v>
      </c>
      <c r="AB874" s="34">
        <f t="shared" si="2384"/>
        <v>16698</v>
      </c>
      <c r="AC874" s="34">
        <f t="shared" si="2384"/>
        <v>0</v>
      </c>
      <c r="AD874" s="34">
        <f t="shared" si="2384"/>
        <v>16651</v>
      </c>
      <c r="AE874" s="34">
        <f t="shared" si="2384"/>
        <v>0</v>
      </c>
      <c r="AF874" s="34">
        <f t="shared" si="2384"/>
        <v>0</v>
      </c>
      <c r="AG874" s="34">
        <f t="shared" si="2384"/>
        <v>0</v>
      </c>
      <c r="AH874" s="34">
        <f t="shared" si="2384"/>
        <v>16698</v>
      </c>
      <c r="AI874" s="34">
        <f t="shared" si="2384"/>
        <v>0</v>
      </c>
      <c r="AJ874" s="34">
        <f t="shared" si="2384"/>
        <v>16651</v>
      </c>
      <c r="AK874" s="108">
        <f t="shared" ref="AK874:AP874" si="2385">AK875+AK884+AK878</f>
        <v>4220</v>
      </c>
      <c r="AL874" s="108">
        <f t="shared" si="2385"/>
        <v>0</v>
      </c>
      <c r="AM874" s="108">
        <f t="shared" si="2385"/>
        <v>4264</v>
      </c>
      <c r="AN874" s="108">
        <f t="shared" si="2385"/>
        <v>20918</v>
      </c>
      <c r="AO874" s="108">
        <f t="shared" si="2385"/>
        <v>0</v>
      </c>
      <c r="AP874" s="108">
        <f t="shared" si="2385"/>
        <v>20915</v>
      </c>
      <c r="AQ874" s="108">
        <f>AQ875+AQ884+AQ878+AQ881</f>
        <v>283</v>
      </c>
      <c r="AR874" s="108">
        <f t="shared" ref="AR874:AV874" si="2386">AR875+AR884+AR878+AR881</f>
        <v>0</v>
      </c>
      <c r="AS874" s="108">
        <f t="shared" si="2386"/>
        <v>283</v>
      </c>
      <c r="AT874" s="108">
        <f t="shared" si="2386"/>
        <v>21201</v>
      </c>
      <c r="AU874" s="108">
        <f t="shared" si="2386"/>
        <v>0</v>
      </c>
      <c r="AV874" s="108">
        <f t="shared" si="2386"/>
        <v>21198</v>
      </c>
    </row>
    <row r="875" spans="1:48" s="12" customFormat="1" ht="18.75" customHeight="1">
      <c r="A875" s="42" t="s">
        <v>107</v>
      </c>
      <c r="B875" s="58" t="s">
        <v>9</v>
      </c>
      <c r="C875" s="58" t="s">
        <v>58</v>
      </c>
      <c r="D875" s="58" t="s">
        <v>337</v>
      </c>
      <c r="E875" s="58"/>
      <c r="F875" s="34">
        <f t="shared" ref="F875:U876" si="2387">F876</f>
        <v>10500</v>
      </c>
      <c r="G875" s="34">
        <f t="shared" si="2387"/>
        <v>10500</v>
      </c>
      <c r="H875" s="34">
        <f t="shared" si="2387"/>
        <v>0</v>
      </c>
      <c r="I875" s="34">
        <f t="shared" si="2387"/>
        <v>0</v>
      </c>
      <c r="J875" s="34">
        <f t="shared" si="2387"/>
        <v>10500</v>
      </c>
      <c r="K875" s="34"/>
      <c r="L875" s="34">
        <f t="shared" si="2387"/>
        <v>10500</v>
      </c>
      <c r="M875" s="34">
        <f t="shared" si="2387"/>
        <v>0</v>
      </c>
      <c r="N875" s="34">
        <f t="shared" si="2387"/>
        <v>0</v>
      </c>
      <c r="O875" s="34">
        <f t="shared" si="2387"/>
        <v>0</v>
      </c>
      <c r="P875" s="34">
        <f t="shared" si="2387"/>
        <v>10500</v>
      </c>
      <c r="Q875" s="34">
        <f t="shared" si="2387"/>
        <v>0</v>
      </c>
      <c r="R875" s="34">
        <f t="shared" si="2387"/>
        <v>10500</v>
      </c>
      <c r="S875" s="34">
        <f t="shared" si="2387"/>
        <v>0</v>
      </c>
      <c r="T875" s="34">
        <f t="shared" si="2387"/>
        <v>0</v>
      </c>
      <c r="U875" s="34">
        <f t="shared" si="2387"/>
        <v>0</v>
      </c>
      <c r="V875" s="34">
        <f t="shared" ref="S875:AH876" si="2388">V876</f>
        <v>10500</v>
      </c>
      <c r="W875" s="34">
        <f t="shared" si="2388"/>
        <v>0</v>
      </c>
      <c r="X875" s="34">
        <f t="shared" si="2388"/>
        <v>10500</v>
      </c>
      <c r="Y875" s="34">
        <f t="shared" si="2388"/>
        <v>0</v>
      </c>
      <c r="Z875" s="34">
        <f t="shared" si="2388"/>
        <v>0</v>
      </c>
      <c r="AA875" s="34">
        <f t="shared" si="2388"/>
        <v>0</v>
      </c>
      <c r="AB875" s="34">
        <f t="shared" si="2388"/>
        <v>10500</v>
      </c>
      <c r="AC875" s="34">
        <f t="shared" si="2388"/>
        <v>0</v>
      </c>
      <c r="AD875" s="34">
        <f t="shared" si="2388"/>
        <v>10500</v>
      </c>
      <c r="AE875" s="34">
        <f t="shared" si="2388"/>
        <v>0</v>
      </c>
      <c r="AF875" s="34">
        <f t="shared" si="2388"/>
        <v>0</v>
      </c>
      <c r="AG875" s="34">
        <f t="shared" si="2388"/>
        <v>0</v>
      </c>
      <c r="AH875" s="34">
        <f t="shared" si="2388"/>
        <v>10500</v>
      </c>
      <c r="AI875" s="34">
        <f t="shared" ref="AH875:AV876" si="2389">AI876</f>
        <v>0</v>
      </c>
      <c r="AJ875" s="34">
        <f t="shared" si="2389"/>
        <v>10500</v>
      </c>
      <c r="AK875" s="108">
        <f t="shared" si="2389"/>
        <v>1901</v>
      </c>
      <c r="AL875" s="108">
        <f t="shared" si="2389"/>
        <v>0</v>
      </c>
      <c r="AM875" s="108">
        <f t="shared" si="2389"/>
        <v>1945</v>
      </c>
      <c r="AN875" s="34">
        <f t="shared" si="2389"/>
        <v>12401</v>
      </c>
      <c r="AO875" s="34">
        <f t="shared" si="2389"/>
        <v>0</v>
      </c>
      <c r="AP875" s="34">
        <f t="shared" si="2389"/>
        <v>12445</v>
      </c>
      <c r="AQ875" s="108">
        <f t="shared" si="2389"/>
        <v>0</v>
      </c>
      <c r="AR875" s="108">
        <f t="shared" si="2389"/>
        <v>0</v>
      </c>
      <c r="AS875" s="108">
        <f t="shared" si="2389"/>
        <v>0</v>
      </c>
      <c r="AT875" s="34">
        <f t="shared" si="2389"/>
        <v>12401</v>
      </c>
      <c r="AU875" s="34">
        <f t="shared" si="2389"/>
        <v>0</v>
      </c>
      <c r="AV875" s="34">
        <f t="shared" si="2389"/>
        <v>12445</v>
      </c>
    </row>
    <row r="876" spans="1:48" s="12" customFormat="1" ht="49.5">
      <c r="A876" s="42" t="s">
        <v>82</v>
      </c>
      <c r="B876" s="58" t="s">
        <v>9</v>
      </c>
      <c r="C876" s="58" t="s">
        <v>58</v>
      </c>
      <c r="D876" s="58" t="s">
        <v>337</v>
      </c>
      <c r="E876" s="58" t="s">
        <v>83</v>
      </c>
      <c r="F876" s="34">
        <f t="shared" si="2387"/>
        <v>10500</v>
      </c>
      <c r="G876" s="34">
        <f t="shared" si="2387"/>
        <v>10500</v>
      </c>
      <c r="H876" s="34">
        <f t="shared" si="2387"/>
        <v>0</v>
      </c>
      <c r="I876" s="34">
        <f t="shared" si="2387"/>
        <v>0</v>
      </c>
      <c r="J876" s="34">
        <f t="shared" si="2387"/>
        <v>10500</v>
      </c>
      <c r="K876" s="34"/>
      <c r="L876" s="34">
        <f t="shared" si="2387"/>
        <v>10500</v>
      </c>
      <c r="M876" s="34">
        <f t="shared" si="2387"/>
        <v>0</v>
      </c>
      <c r="N876" s="34">
        <f t="shared" si="2387"/>
        <v>0</v>
      </c>
      <c r="O876" s="34">
        <f t="shared" si="2387"/>
        <v>0</v>
      </c>
      <c r="P876" s="34">
        <f t="shared" si="2387"/>
        <v>10500</v>
      </c>
      <c r="Q876" s="34">
        <f t="shared" si="2387"/>
        <v>0</v>
      </c>
      <c r="R876" s="34">
        <f t="shared" si="2387"/>
        <v>10500</v>
      </c>
      <c r="S876" s="34">
        <f t="shared" si="2388"/>
        <v>0</v>
      </c>
      <c r="T876" s="34">
        <f t="shared" si="2388"/>
        <v>0</v>
      </c>
      <c r="U876" s="34">
        <f t="shared" si="2388"/>
        <v>0</v>
      </c>
      <c r="V876" s="34">
        <f t="shared" si="2388"/>
        <v>10500</v>
      </c>
      <c r="W876" s="34">
        <f t="shared" si="2388"/>
        <v>0</v>
      </c>
      <c r="X876" s="34">
        <f t="shared" si="2388"/>
        <v>10500</v>
      </c>
      <c r="Y876" s="34">
        <f t="shared" si="2388"/>
        <v>0</v>
      </c>
      <c r="Z876" s="34">
        <f t="shared" si="2388"/>
        <v>0</v>
      </c>
      <c r="AA876" s="34">
        <f t="shared" si="2388"/>
        <v>0</v>
      </c>
      <c r="AB876" s="34">
        <f t="shared" si="2388"/>
        <v>10500</v>
      </c>
      <c r="AC876" s="34">
        <f t="shared" si="2388"/>
        <v>0</v>
      </c>
      <c r="AD876" s="34">
        <f t="shared" si="2388"/>
        <v>10500</v>
      </c>
      <c r="AE876" s="34">
        <f t="shared" si="2388"/>
        <v>0</v>
      </c>
      <c r="AF876" s="34">
        <f t="shared" si="2388"/>
        <v>0</v>
      </c>
      <c r="AG876" s="34">
        <f t="shared" si="2388"/>
        <v>0</v>
      </c>
      <c r="AH876" s="34">
        <f t="shared" si="2389"/>
        <v>10500</v>
      </c>
      <c r="AI876" s="34">
        <f t="shared" si="2389"/>
        <v>0</v>
      </c>
      <c r="AJ876" s="34">
        <f t="shared" si="2389"/>
        <v>10500</v>
      </c>
      <c r="AK876" s="108">
        <f t="shared" si="2389"/>
        <v>1901</v>
      </c>
      <c r="AL876" s="108">
        <f t="shared" si="2389"/>
        <v>0</v>
      </c>
      <c r="AM876" s="108">
        <f t="shared" si="2389"/>
        <v>1945</v>
      </c>
      <c r="AN876" s="34">
        <f t="shared" si="2389"/>
        <v>12401</v>
      </c>
      <c r="AO876" s="34">
        <f t="shared" si="2389"/>
        <v>0</v>
      </c>
      <c r="AP876" s="34">
        <f t="shared" si="2389"/>
        <v>12445</v>
      </c>
      <c r="AQ876" s="108">
        <f t="shared" si="2389"/>
        <v>0</v>
      </c>
      <c r="AR876" s="108">
        <f t="shared" si="2389"/>
        <v>0</v>
      </c>
      <c r="AS876" s="108">
        <f t="shared" si="2389"/>
        <v>0</v>
      </c>
      <c r="AT876" s="34">
        <f t="shared" si="2389"/>
        <v>12401</v>
      </c>
      <c r="AU876" s="34">
        <f t="shared" si="2389"/>
        <v>0</v>
      </c>
      <c r="AV876" s="34">
        <f t="shared" si="2389"/>
        <v>12445</v>
      </c>
    </row>
    <row r="877" spans="1:48" s="12" customFormat="1" ht="18.75" customHeight="1">
      <c r="A877" s="31" t="s">
        <v>184</v>
      </c>
      <c r="B877" s="58" t="s">
        <v>9</v>
      </c>
      <c r="C877" s="58" t="s">
        <v>58</v>
      </c>
      <c r="D877" s="58" t="s">
        <v>337</v>
      </c>
      <c r="E877" s="58" t="s">
        <v>183</v>
      </c>
      <c r="F877" s="34">
        <v>10500</v>
      </c>
      <c r="G877" s="34">
        <v>10500</v>
      </c>
      <c r="H877" s="34"/>
      <c r="I877" s="34"/>
      <c r="J877" s="34">
        <f>F877+H877</f>
        <v>10500</v>
      </c>
      <c r="K877" s="34"/>
      <c r="L877" s="34">
        <f>G877+I877</f>
        <v>10500</v>
      </c>
      <c r="M877" s="92"/>
      <c r="N877" s="92"/>
      <c r="O877" s="92"/>
      <c r="P877" s="34">
        <f t="shared" ref="P877" si="2390">J877+M877</f>
        <v>10500</v>
      </c>
      <c r="Q877" s="34">
        <f t="shared" ref="Q877" si="2391">K877+N877</f>
        <v>0</v>
      </c>
      <c r="R877" s="34">
        <f t="shared" ref="R877" si="2392">L877+O877</f>
        <v>10500</v>
      </c>
      <c r="S877" s="92"/>
      <c r="T877" s="92"/>
      <c r="U877" s="92"/>
      <c r="V877" s="34">
        <f t="shared" ref="V877" si="2393">P877+S877</f>
        <v>10500</v>
      </c>
      <c r="W877" s="34">
        <f t="shared" ref="W877" si="2394">Q877+T877</f>
        <v>0</v>
      </c>
      <c r="X877" s="34">
        <f t="shared" ref="X877" si="2395">R877+U877</f>
        <v>10500</v>
      </c>
      <c r="Y877" s="92"/>
      <c r="Z877" s="92"/>
      <c r="AA877" s="92"/>
      <c r="AB877" s="34">
        <f t="shared" ref="AB877" si="2396">V877+Y877</f>
        <v>10500</v>
      </c>
      <c r="AC877" s="34">
        <f t="shared" ref="AC877" si="2397">W877+Z877</f>
        <v>0</v>
      </c>
      <c r="AD877" s="34">
        <f t="shared" ref="AD877" si="2398">X877+AA877</f>
        <v>10500</v>
      </c>
      <c r="AE877" s="92"/>
      <c r="AF877" s="92"/>
      <c r="AG877" s="92"/>
      <c r="AH877" s="34">
        <f t="shared" ref="AH877" si="2399">AB877+AE877</f>
        <v>10500</v>
      </c>
      <c r="AI877" s="34">
        <f t="shared" ref="AI877" si="2400">AC877+AF877</f>
        <v>0</v>
      </c>
      <c r="AJ877" s="34">
        <f t="shared" ref="AJ877" si="2401">AD877+AG877</f>
        <v>10500</v>
      </c>
      <c r="AK877" s="34">
        <v>1901</v>
      </c>
      <c r="AL877" s="34"/>
      <c r="AM877" s="34">
        <v>1945</v>
      </c>
      <c r="AN877" s="34">
        <f t="shared" ref="AN877" si="2402">AH877+AK877</f>
        <v>12401</v>
      </c>
      <c r="AO877" s="34">
        <f t="shared" ref="AO877" si="2403">AI877+AL877</f>
        <v>0</v>
      </c>
      <c r="AP877" s="34">
        <f t="shared" ref="AP877" si="2404">AJ877+AM877</f>
        <v>12445</v>
      </c>
      <c r="AQ877" s="34"/>
      <c r="AR877" s="34"/>
      <c r="AS877" s="34"/>
      <c r="AT877" s="34">
        <f t="shared" ref="AT877" si="2405">AN877+AQ877</f>
        <v>12401</v>
      </c>
      <c r="AU877" s="34">
        <f t="shared" ref="AU877" si="2406">AO877+AR877</f>
        <v>0</v>
      </c>
      <c r="AV877" s="34">
        <f t="shared" ref="AV877" si="2407">AP877+AS877</f>
        <v>12445</v>
      </c>
    </row>
    <row r="878" spans="1:48" s="12" customFormat="1" ht="18.75" customHeight="1">
      <c r="A878" s="44" t="s">
        <v>87</v>
      </c>
      <c r="B878" s="58" t="s">
        <v>9</v>
      </c>
      <c r="C878" s="58" t="s">
        <v>58</v>
      </c>
      <c r="D878" s="58" t="s">
        <v>558</v>
      </c>
      <c r="E878" s="58"/>
      <c r="F878" s="34"/>
      <c r="G878" s="34"/>
      <c r="H878" s="34"/>
      <c r="I878" s="34"/>
      <c r="J878" s="34"/>
      <c r="K878" s="34"/>
      <c r="L878" s="34"/>
      <c r="M878" s="92"/>
      <c r="N878" s="92"/>
      <c r="O878" s="92"/>
      <c r="P878" s="34"/>
      <c r="Q878" s="34"/>
      <c r="R878" s="34"/>
      <c r="S878" s="92"/>
      <c r="T878" s="92"/>
      <c r="U878" s="92"/>
      <c r="V878" s="34"/>
      <c r="W878" s="34"/>
      <c r="X878" s="34"/>
      <c r="Y878" s="92"/>
      <c r="Z878" s="92"/>
      <c r="AA878" s="92"/>
      <c r="AB878" s="34"/>
      <c r="AC878" s="34"/>
      <c r="AD878" s="34"/>
      <c r="AE878" s="92"/>
      <c r="AF878" s="92"/>
      <c r="AG878" s="92"/>
      <c r="AH878" s="34"/>
      <c r="AI878" s="34"/>
      <c r="AJ878" s="34"/>
      <c r="AK878" s="34">
        <f>AK879</f>
        <v>2319</v>
      </c>
      <c r="AL878" s="34">
        <f t="shared" ref="AL878:AV879" si="2408">AL879</f>
        <v>0</v>
      </c>
      <c r="AM878" s="34">
        <f t="shared" si="2408"/>
        <v>2319</v>
      </c>
      <c r="AN878" s="34">
        <f t="shared" si="2408"/>
        <v>2319</v>
      </c>
      <c r="AO878" s="34">
        <f t="shared" si="2408"/>
        <v>0</v>
      </c>
      <c r="AP878" s="34">
        <f t="shared" si="2408"/>
        <v>2319</v>
      </c>
      <c r="AQ878" s="34">
        <f>AQ879</f>
        <v>0</v>
      </c>
      <c r="AR878" s="34">
        <f t="shared" si="2408"/>
        <v>0</v>
      </c>
      <c r="AS878" s="34">
        <f t="shared" si="2408"/>
        <v>0</v>
      </c>
      <c r="AT878" s="34">
        <f t="shared" si="2408"/>
        <v>2319</v>
      </c>
      <c r="AU878" s="34">
        <f t="shared" si="2408"/>
        <v>0</v>
      </c>
      <c r="AV878" s="34">
        <f t="shared" si="2408"/>
        <v>2319</v>
      </c>
    </row>
    <row r="879" spans="1:48" s="12" customFormat="1" ht="18.75" customHeight="1">
      <c r="A879" s="44" t="s">
        <v>82</v>
      </c>
      <c r="B879" s="58" t="s">
        <v>9</v>
      </c>
      <c r="C879" s="58" t="s">
        <v>58</v>
      </c>
      <c r="D879" s="58" t="s">
        <v>558</v>
      </c>
      <c r="E879" s="58" t="s">
        <v>83</v>
      </c>
      <c r="F879" s="34"/>
      <c r="G879" s="34"/>
      <c r="H879" s="34"/>
      <c r="I879" s="34"/>
      <c r="J879" s="34"/>
      <c r="K879" s="34"/>
      <c r="L879" s="34"/>
      <c r="M879" s="92"/>
      <c r="N879" s="92"/>
      <c r="O879" s="92"/>
      <c r="P879" s="34"/>
      <c r="Q879" s="34"/>
      <c r="R879" s="34"/>
      <c r="S879" s="92"/>
      <c r="T879" s="92"/>
      <c r="U879" s="92"/>
      <c r="V879" s="34"/>
      <c r="W879" s="34"/>
      <c r="X879" s="34"/>
      <c r="Y879" s="92"/>
      <c r="Z879" s="92"/>
      <c r="AA879" s="92"/>
      <c r="AB879" s="34"/>
      <c r="AC879" s="34"/>
      <c r="AD879" s="34"/>
      <c r="AE879" s="92"/>
      <c r="AF879" s="92"/>
      <c r="AG879" s="92"/>
      <c r="AH879" s="34"/>
      <c r="AI879" s="34"/>
      <c r="AJ879" s="34"/>
      <c r="AK879" s="34">
        <f>AK880</f>
        <v>2319</v>
      </c>
      <c r="AL879" s="34">
        <f t="shared" si="2408"/>
        <v>0</v>
      </c>
      <c r="AM879" s="34">
        <f t="shared" si="2408"/>
        <v>2319</v>
      </c>
      <c r="AN879" s="34">
        <f t="shared" si="2408"/>
        <v>2319</v>
      </c>
      <c r="AO879" s="34">
        <f t="shared" si="2408"/>
        <v>0</v>
      </c>
      <c r="AP879" s="34">
        <f t="shared" si="2408"/>
        <v>2319</v>
      </c>
      <c r="AQ879" s="34">
        <f>AQ880</f>
        <v>0</v>
      </c>
      <c r="AR879" s="34">
        <f t="shared" si="2408"/>
        <v>0</v>
      </c>
      <c r="AS879" s="34">
        <f t="shared" si="2408"/>
        <v>0</v>
      </c>
      <c r="AT879" s="34">
        <f t="shared" si="2408"/>
        <v>2319</v>
      </c>
      <c r="AU879" s="34">
        <f t="shared" si="2408"/>
        <v>0</v>
      </c>
      <c r="AV879" s="34">
        <f t="shared" si="2408"/>
        <v>2319</v>
      </c>
    </row>
    <row r="880" spans="1:48" s="12" customFormat="1" ht="18.75" customHeight="1">
      <c r="A880" s="81" t="s">
        <v>184</v>
      </c>
      <c r="B880" s="58" t="s">
        <v>9</v>
      </c>
      <c r="C880" s="58" t="s">
        <v>58</v>
      </c>
      <c r="D880" s="58" t="s">
        <v>558</v>
      </c>
      <c r="E880" s="58" t="s">
        <v>183</v>
      </c>
      <c r="F880" s="34"/>
      <c r="G880" s="34"/>
      <c r="H880" s="34"/>
      <c r="I880" s="34"/>
      <c r="J880" s="34"/>
      <c r="K880" s="34"/>
      <c r="L880" s="34"/>
      <c r="M880" s="92"/>
      <c r="N880" s="92"/>
      <c r="O880" s="92"/>
      <c r="P880" s="34"/>
      <c r="Q880" s="34"/>
      <c r="R880" s="34"/>
      <c r="S880" s="92"/>
      <c r="T880" s="92"/>
      <c r="U880" s="92"/>
      <c r="V880" s="34"/>
      <c r="W880" s="34"/>
      <c r="X880" s="34"/>
      <c r="Y880" s="92"/>
      <c r="Z880" s="92"/>
      <c r="AA880" s="92"/>
      <c r="AB880" s="34"/>
      <c r="AC880" s="34"/>
      <c r="AD880" s="34"/>
      <c r="AE880" s="92"/>
      <c r="AF880" s="92"/>
      <c r="AG880" s="92"/>
      <c r="AH880" s="34"/>
      <c r="AI880" s="34"/>
      <c r="AJ880" s="34"/>
      <c r="AK880" s="34">
        <v>2319</v>
      </c>
      <c r="AL880" s="34"/>
      <c r="AM880" s="34">
        <v>2319</v>
      </c>
      <c r="AN880" s="34">
        <f t="shared" ref="AN880" si="2409">AH880+AK880</f>
        <v>2319</v>
      </c>
      <c r="AO880" s="34">
        <f t="shared" ref="AO880" si="2410">AI880+AL880</f>
        <v>0</v>
      </c>
      <c r="AP880" s="34">
        <f t="shared" ref="AP880" si="2411">AJ880+AM880</f>
        <v>2319</v>
      </c>
      <c r="AQ880" s="34"/>
      <c r="AR880" s="34"/>
      <c r="AS880" s="34"/>
      <c r="AT880" s="34">
        <f t="shared" ref="AT880" si="2412">AN880+AQ880</f>
        <v>2319</v>
      </c>
      <c r="AU880" s="34">
        <f t="shared" ref="AU880" si="2413">AO880+AR880</f>
        <v>0</v>
      </c>
      <c r="AV880" s="34">
        <f t="shared" ref="AV880" si="2414">AP880+AS880</f>
        <v>2319</v>
      </c>
    </row>
    <row r="881" spans="1:48" s="12" customFormat="1" ht="33">
      <c r="A881" s="31" t="s">
        <v>204</v>
      </c>
      <c r="B881" s="58" t="s">
        <v>9</v>
      </c>
      <c r="C881" s="58" t="s">
        <v>58</v>
      </c>
      <c r="D881" s="58" t="s">
        <v>572</v>
      </c>
      <c r="E881" s="58"/>
      <c r="F881" s="34"/>
      <c r="G881" s="34"/>
      <c r="H881" s="34"/>
      <c r="I881" s="34"/>
      <c r="J881" s="34"/>
      <c r="K881" s="34"/>
      <c r="L881" s="34"/>
      <c r="M881" s="92"/>
      <c r="N881" s="92"/>
      <c r="O881" s="92"/>
      <c r="P881" s="34"/>
      <c r="Q881" s="34"/>
      <c r="R881" s="34"/>
      <c r="S881" s="92"/>
      <c r="T881" s="92"/>
      <c r="U881" s="92"/>
      <c r="V881" s="34"/>
      <c r="W881" s="34"/>
      <c r="X881" s="34"/>
      <c r="Y881" s="92"/>
      <c r="Z881" s="92"/>
      <c r="AA881" s="92"/>
      <c r="AB881" s="34"/>
      <c r="AC881" s="34"/>
      <c r="AD881" s="34"/>
      <c r="AE881" s="92"/>
      <c r="AF881" s="92"/>
      <c r="AG881" s="92"/>
      <c r="AH881" s="34"/>
      <c r="AI881" s="34"/>
      <c r="AJ881" s="34"/>
      <c r="AK881" s="34"/>
      <c r="AL881" s="34"/>
      <c r="AM881" s="34"/>
      <c r="AN881" s="34"/>
      <c r="AO881" s="34"/>
      <c r="AP881" s="34"/>
      <c r="AQ881" s="34">
        <f>AQ882</f>
        <v>283</v>
      </c>
      <c r="AR881" s="34">
        <f t="shared" ref="AR881:AV882" si="2415">AR882</f>
        <v>0</v>
      </c>
      <c r="AS881" s="34">
        <f t="shared" si="2415"/>
        <v>283</v>
      </c>
      <c r="AT881" s="34">
        <f t="shared" si="2415"/>
        <v>283</v>
      </c>
      <c r="AU881" s="34">
        <f t="shared" si="2415"/>
        <v>0</v>
      </c>
      <c r="AV881" s="34">
        <f t="shared" si="2415"/>
        <v>283</v>
      </c>
    </row>
    <row r="882" spans="1:48" s="12" customFormat="1" ht="33">
      <c r="A882" s="83" t="s">
        <v>437</v>
      </c>
      <c r="B882" s="58" t="s">
        <v>9</v>
      </c>
      <c r="C882" s="58" t="s">
        <v>58</v>
      </c>
      <c r="D882" s="58" t="s">
        <v>572</v>
      </c>
      <c r="E882" s="32" t="s">
        <v>79</v>
      </c>
      <c r="F882" s="34"/>
      <c r="G882" s="34"/>
      <c r="H882" s="34"/>
      <c r="I882" s="34"/>
      <c r="J882" s="34"/>
      <c r="K882" s="34"/>
      <c r="L882" s="34"/>
      <c r="M882" s="92"/>
      <c r="N882" s="92"/>
      <c r="O882" s="92"/>
      <c r="P882" s="34"/>
      <c r="Q882" s="34"/>
      <c r="R882" s="34"/>
      <c r="S882" s="92"/>
      <c r="T882" s="92"/>
      <c r="U882" s="92"/>
      <c r="V882" s="34"/>
      <c r="W882" s="34"/>
      <c r="X882" s="34"/>
      <c r="Y882" s="92"/>
      <c r="Z882" s="92"/>
      <c r="AA882" s="92"/>
      <c r="AB882" s="34"/>
      <c r="AC882" s="34"/>
      <c r="AD882" s="34"/>
      <c r="AE882" s="92"/>
      <c r="AF882" s="92"/>
      <c r="AG882" s="92"/>
      <c r="AH882" s="34"/>
      <c r="AI882" s="34"/>
      <c r="AJ882" s="34"/>
      <c r="AK882" s="34"/>
      <c r="AL882" s="34"/>
      <c r="AM882" s="34"/>
      <c r="AN882" s="34"/>
      <c r="AO882" s="34"/>
      <c r="AP882" s="34"/>
      <c r="AQ882" s="34">
        <f>AQ883</f>
        <v>283</v>
      </c>
      <c r="AR882" s="34">
        <f t="shared" si="2415"/>
        <v>0</v>
      </c>
      <c r="AS882" s="34">
        <f t="shared" si="2415"/>
        <v>283</v>
      </c>
      <c r="AT882" s="34">
        <f t="shared" si="2415"/>
        <v>283</v>
      </c>
      <c r="AU882" s="34">
        <f t="shared" si="2415"/>
        <v>0</v>
      </c>
      <c r="AV882" s="34">
        <f t="shared" si="2415"/>
        <v>283</v>
      </c>
    </row>
    <row r="883" spans="1:48" s="12" customFormat="1" ht="49.5">
      <c r="A883" s="42" t="s">
        <v>176</v>
      </c>
      <c r="B883" s="58" t="s">
        <v>9</v>
      </c>
      <c r="C883" s="58" t="s">
        <v>58</v>
      </c>
      <c r="D883" s="58" t="s">
        <v>572</v>
      </c>
      <c r="E883" s="32" t="s">
        <v>175</v>
      </c>
      <c r="F883" s="34"/>
      <c r="G883" s="34"/>
      <c r="H883" s="34"/>
      <c r="I883" s="34"/>
      <c r="J883" s="34"/>
      <c r="K883" s="34"/>
      <c r="L883" s="34"/>
      <c r="M883" s="92"/>
      <c r="N883" s="92"/>
      <c r="O883" s="92"/>
      <c r="P883" s="34"/>
      <c r="Q883" s="34"/>
      <c r="R883" s="34"/>
      <c r="S883" s="92"/>
      <c r="T883" s="92"/>
      <c r="U883" s="92"/>
      <c r="V883" s="34"/>
      <c r="W883" s="34"/>
      <c r="X883" s="34"/>
      <c r="Y883" s="92"/>
      <c r="Z883" s="92"/>
      <c r="AA883" s="92"/>
      <c r="AB883" s="34"/>
      <c r="AC883" s="34"/>
      <c r="AD883" s="34"/>
      <c r="AE883" s="92"/>
      <c r="AF883" s="92"/>
      <c r="AG883" s="92"/>
      <c r="AH883" s="34"/>
      <c r="AI883" s="34"/>
      <c r="AJ883" s="34"/>
      <c r="AK883" s="34"/>
      <c r="AL883" s="34"/>
      <c r="AM883" s="34"/>
      <c r="AN883" s="34"/>
      <c r="AO883" s="34"/>
      <c r="AP883" s="34"/>
      <c r="AQ883" s="34">
        <v>283</v>
      </c>
      <c r="AR883" s="34"/>
      <c r="AS883" s="34">
        <v>283</v>
      </c>
      <c r="AT883" s="34">
        <f t="shared" ref="AT883" si="2416">AN883+AQ883</f>
        <v>283</v>
      </c>
      <c r="AU883" s="34">
        <f t="shared" ref="AU883" si="2417">AO883+AR883</f>
        <v>0</v>
      </c>
      <c r="AV883" s="34">
        <f t="shared" ref="AV883" si="2418">AP883+AS883</f>
        <v>283</v>
      </c>
    </row>
    <row r="884" spans="1:48" s="12" customFormat="1" ht="16.5">
      <c r="A884" s="42" t="s">
        <v>143</v>
      </c>
      <c r="B884" s="58" t="s">
        <v>9</v>
      </c>
      <c r="C884" s="58" t="s">
        <v>58</v>
      </c>
      <c r="D884" s="58" t="s">
        <v>342</v>
      </c>
      <c r="E884" s="58"/>
      <c r="F884" s="34">
        <f t="shared" ref="F884:G884" si="2419">F885+F887</f>
        <v>6198</v>
      </c>
      <c r="G884" s="34">
        <f t="shared" si="2419"/>
        <v>6151</v>
      </c>
      <c r="H884" s="34">
        <f t="shared" ref="H884:L884" si="2420">H885+H887</f>
        <v>0</v>
      </c>
      <c r="I884" s="34">
        <f t="shared" si="2420"/>
        <v>0</v>
      </c>
      <c r="J884" s="34">
        <f t="shared" si="2420"/>
        <v>6198</v>
      </c>
      <c r="K884" s="34"/>
      <c r="L884" s="34">
        <f t="shared" si="2420"/>
        <v>6151</v>
      </c>
      <c r="M884" s="34">
        <f t="shared" ref="M884:R884" si="2421">M885+M887</f>
        <v>0</v>
      </c>
      <c r="N884" s="34">
        <f t="shared" si="2421"/>
        <v>0</v>
      </c>
      <c r="O884" s="34">
        <f t="shared" si="2421"/>
        <v>0</v>
      </c>
      <c r="P884" s="34">
        <f t="shared" si="2421"/>
        <v>6198</v>
      </c>
      <c r="Q884" s="34">
        <f t="shared" si="2421"/>
        <v>0</v>
      </c>
      <c r="R884" s="34">
        <f t="shared" si="2421"/>
        <v>6151</v>
      </c>
      <c r="S884" s="34">
        <f t="shared" ref="S884:X884" si="2422">S885+S887</f>
        <v>0</v>
      </c>
      <c r="T884" s="34">
        <f t="shared" si="2422"/>
        <v>0</v>
      </c>
      <c r="U884" s="34">
        <f t="shared" si="2422"/>
        <v>0</v>
      </c>
      <c r="V884" s="34">
        <f t="shared" si="2422"/>
        <v>6198</v>
      </c>
      <c r="W884" s="34">
        <f t="shared" si="2422"/>
        <v>0</v>
      </c>
      <c r="X884" s="34">
        <f t="shared" si="2422"/>
        <v>6151</v>
      </c>
      <c r="Y884" s="34">
        <f t="shared" ref="Y884:AD884" si="2423">Y885+Y887</f>
        <v>0</v>
      </c>
      <c r="Z884" s="34">
        <f t="shared" si="2423"/>
        <v>0</v>
      </c>
      <c r="AA884" s="34">
        <f t="shared" si="2423"/>
        <v>0</v>
      </c>
      <c r="AB884" s="34">
        <f t="shared" si="2423"/>
        <v>6198</v>
      </c>
      <c r="AC884" s="34">
        <f t="shared" si="2423"/>
        <v>0</v>
      </c>
      <c r="AD884" s="34">
        <f t="shared" si="2423"/>
        <v>6151</v>
      </c>
      <c r="AE884" s="34">
        <f t="shared" ref="AE884:AJ884" si="2424">AE885+AE887</f>
        <v>0</v>
      </c>
      <c r="AF884" s="34">
        <f t="shared" si="2424"/>
        <v>0</v>
      </c>
      <c r="AG884" s="34">
        <f t="shared" si="2424"/>
        <v>0</v>
      </c>
      <c r="AH884" s="34">
        <f t="shared" si="2424"/>
        <v>6198</v>
      </c>
      <c r="AI884" s="34">
        <f t="shared" si="2424"/>
        <v>0</v>
      </c>
      <c r="AJ884" s="34">
        <f t="shared" si="2424"/>
        <v>6151</v>
      </c>
      <c r="AK884" s="108">
        <f t="shared" ref="AK884:AP884" si="2425">AK885+AK887</f>
        <v>0</v>
      </c>
      <c r="AL884" s="108">
        <f t="shared" si="2425"/>
        <v>0</v>
      </c>
      <c r="AM884" s="108">
        <f t="shared" si="2425"/>
        <v>0</v>
      </c>
      <c r="AN884" s="34">
        <f t="shared" si="2425"/>
        <v>6198</v>
      </c>
      <c r="AO884" s="34">
        <f t="shared" si="2425"/>
        <v>0</v>
      </c>
      <c r="AP884" s="34">
        <f t="shared" si="2425"/>
        <v>6151</v>
      </c>
      <c r="AQ884" s="108">
        <f t="shared" ref="AQ884:AV884" si="2426">AQ885+AQ887</f>
        <v>0</v>
      </c>
      <c r="AR884" s="108">
        <f t="shared" si="2426"/>
        <v>0</v>
      </c>
      <c r="AS884" s="108">
        <f t="shared" si="2426"/>
        <v>0</v>
      </c>
      <c r="AT884" s="34">
        <f t="shared" si="2426"/>
        <v>6198</v>
      </c>
      <c r="AU884" s="34">
        <f t="shared" si="2426"/>
        <v>0</v>
      </c>
      <c r="AV884" s="34">
        <f t="shared" si="2426"/>
        <v>6151</v>
      </c>
    </row>
    <row r="885" spans="1:48" s="12" customFormat="1" ht="33">
      <c r="A885" s="83" t="s">
        <v>437</v>
      </c>
      <c r="B885" s="58" t="s">
        <v>9</v>
      </c>
      <c r="C885" s="58" t="s">
        <v>58</v>
      </c>
      <c r="D885" s="58" t="s">
        <v>342</v>
      </c>
      <c r="E885" s="58" t="s">
        <v>79</v>
      </c>
      <c r="F885" s="34">
        <f t="shared" ref="F885:AV885" si="2427">F886</f>
        <v>5766</v>
      </c>
      <c r="G885" s="34">
        <f t="shared" si="2427"/>
        <v>5766</v>
      </c>
      <c r="H885" s="34">
        <f t="shared" si="2427"/>
        <v>0</v>
      </c>
      <c r="I885" s="34">
        <f t="shared" si="2427"/>
        <v>0</v>
      </c>
      <c r="J885" s="34">
        <f t="shared" si="2427"/>
        <v>5766</v>
      </c>
      <c r="K885" s="34"/>
      <c r="L885" s="34">
        <f t="shared" si="2427"/>
        <v>5766</v>
      </c>
      <c r="M885" s="34">
        <f t="shared" si="2427"/>
        <v>0</v>
      </c>
      <c r="N885" s="34">
        <f t="shared" si="2427"/>
        <v>0</v>
      </c>
      <c r="O885" s="34">
        <f t="shared" si="2427"/>
        <v>0</v>
      </c>
      <c r="P885" s="34">
        <f t="shared" si="2427"/>
        <v>5766</v>
      </c>
      <c r="Q885" s="34">
        <f t="shared" si="2427"/>
        <v>0</v>
      </c>
      <c r="R885" s="34">
        <f t="shared" si="2427"/>
        <v>5766</v>
      </c>
      <c r="S885" s="34">
        <f t="shared" si="2427"/>
        <v>0</v>
      </c>
      <c r="T885" s="34">
        <f t="shared" si="2427"/>
        <v>0</v>
      </c>
      <c r="U885" s="34">
        <f t="shared" si="2427"/>
        <v>0</v>
      </c>
      <c r="V885" s="34">
        <f t="shared" si="2427"/>
        <v>5766</v>
      </c>
      <c r="W885" s="34">
        <f t="shared" si="2427"/>
        <v>0</v>
      </c>
      <c r="X885" s="34">
        <f t="shared" si="2427"/>
        <v>5766</v>
      </c>
      <c r="Y885" s="34">
        <f t="shared" si="2427"/>
        <v>0</v>
      </c>
      <c r="Z885" s="34">
        <f t="shared" si="2427"/>
        <v>0</v>
      </c>
      <c r="AA885" s="34">
        <f t="shared" si="2427"/>
        <v>0</v>
      </c>
      <c r="AB885" s="34">
        <f t="shared" si="2427"/>
        <v>5766</v>
      </c>
      <c r="AC885" s="34">
        <f t="shared" si="2427"/>
        <v>0</v>
      </c>
      <c r="AD885" s="34">
        <f t="shared" si="2427"/>
        <v>5766</v>
      </c>
      <c r="AE885" s="34">
        <f t="shared" si="2427"/>
        <v>0</v>
      </c>
      <c r="AF885" s="34">
        <f t="shared" si="2427"/>
        <v>0</v>
      </c>
      <c r="AG885" s="34">
        <f t="shared" si="2427"/>
        <v>0</v>
      </c>
      <c r="AH885" s="34">
        <f t="shared" si="2427"/>
        <v>5766</v>
      </c>
      <c r="AI885" s="34">
        <f t="shared" si="2427"/>
        <v>0</v>
      </c>
      <c r="AJ885" s="34">
        <f t="shared" si="2427"/>
        <v>5766</v>
      </c>
      <c r="AK885" s="108">
        <f t="shared" si="2427"/>
        <v>0</v>
      </c>
      <c r="AL885" s="108">
        <f t="shared" si="2427"/>
        <v>0</v>
      </c>
      <c r="AM885" s="108">
        <f t="shared" si="2427"/>
        <v>0</v>
      </c>
      <c r="AN885" s="34">
        <f t="shared" si="2427"/>
        <v>5766</v>
      </c>
      <c r="AO885" s="34">
        <f t="shared" si="2427"/>
        <v>0</v>
      </c>
      <c r="AP885" s="34">
        <f t="shared" si="2427"/>
        <v>5766</v>
      </c>
      <c r="AQ885" s="108">
        <f t="shared" si="2427"/>
        <v>0</v>
      </c>
      <c r="AR885" s="108">
        <f t="shared" si="2427"/>
        <v>0</v>
      </c>
      <c r="AS885" s="108">
        <f t="shared" si="2427"/>
        <v>0</v>
      </c>
      <c r="AT885" s="34">
        <f t="shared" si="2427"/>
        <v>5766</v>
      </c>
      <c r="AU885" s="34">
        <f t="shared" si="2427"/>
        <v>0</v>
      </c>
      <c r="AV885" s="34">
        <f t="shared" si="2427"/>
        <v>5766</v>
      </c>
    </row>
    <row r="886" spans="1:48" s="12" customFormat="1" ht="49.5">
      <c r="A886" s="42" t="s">
        <v>176</v>
      </c>
      <c r="B886" s="58" t="s">
        <v>9</v>
      </c>
      <c r="C886" s="58" t="s">
        <v>58</v>
      </c>
      <c r="D886" s="58" t="s">
        <v>342</v>
      </c>
      <c r="E886" s="58" t="s">
        <v>175</v>
      </c>
      <c r="F886" s="34">
        <v>5766</v>
      </c>
      <c r="G886" s="34">
        <v>5766</v>
      </c>
      <c r="H886" s="34"/>
      <c r="I886" s="34"/>
      <c r="J886" s="34">
        <f>F886+H886</f>
        <v>5766</v>
      </c>
      <c r="K886" s="34"/>
      <c r="L886" s="34">
        <f>G886+I886</f>
        <v>5766</v>
      </c>
      <c r="M886" s="92"/>
      <c r="N886" s="92"/>
      <c r="O886" s="92"/>
      <c r="P886" s="34">
        <f t="shared" ref="P886" si="2428">J886+M886</f>
        <v>5766</v>
      </c>
      <c r="Q886" s="34">
        <f t="shared" ref="Q886" si="2429">K886+N886</f>
        <v>0</v>
      </c>
      <c r="R886" s="34">
        <f t="shared" ref="R886" si="2430">L886+O886</f>
        <v>5766</v>
      </c>
      <c r="S886" s="92"/>
      <c r="T886" s="92"/>
      <c r="U886" s="92"/>
      <c r="V886" s="34">
        <f t="shared" ref="V886" si="2431">P886+S886</f>
        <v>5766</v>
      </c>
      <c r="W886" s="34">
        <f t="shared" ref="W886" si="2432">Q886+T886</f>
        <v>0</v>
      </c>
      <c r="X886" s="34">
        <f t="shared" ref="X886" si="2433">R886+U886</f>
        <v>5766</v>
      </c>
      <c r="Y886" s="92"/>
      <c r="Z886" s="92"/>
      <c r="AA886" s="92"/>
      <c r="AB886" s="34">
        <f t="shared" ref="AB886" si="2434">V886+Y886</f>
        <v>5766</v>
      </c>
      <c r="AC886" s="34">
        <f t="shared" ref="AC886" si="2435">W886+Z886</f>
        <v>0</v>
      </c>
      <c r="AD886" s="34">
        <f t="shared" ref="AD886" si="2436">X886+AA886</f>
        <v>5766</v>
      </c>
      <c r="AE886" s="92"/>
      <c r="AF886" s="92"/>
      <c r="AG886" s="92"/>
      <c r="AH886" s="34">
        <f t="shared" ref="AH886" si="2437">AB886+AE886</f>
        <v>5766</v>
      </c>
      <c r="AI886" s="34">
        <f t="shared" ref="AI886" si="2438">AC886+AF886</f>
        <v>0</v>
      </c>
      <c r="AJ886" s="34">
        <f t="shared" ref="AJ886" si="2439">AD886+AG886</f>
        <v>5766</v>
      </c>
      <c r="AK886" s="121"/>
      <c r="AL886" s="121"/>
      <c r="AM886" s="121"/>
      <c r="AN886" s="34">
        <f t="shared" ref="AN886" si="2440">AH886+AK886</f>
        <v>5766</v>
      </c>
      <c r="AO886" s="34">
        <f t="shared" ref="AO886" si="2441">AI886+AL886</f>
        <v>0</v>
      </c>
      <c r="AP886" s="34">
        <f t="shared" ref="AP886" si="2442">AJ886+AM886</f>
        <v>5766</v>
      </c>
      <c r="AQ886" s="121"/>
      <c r="AR886" s="121"/>
      <c r="AS886" s="121"/>
      <c r="AT886" s="34">
        <f t="shared" ref="AT886" si="2443">AN886+AQ886</f>
        <v>5766</v>
      </c>
      <c r="AU886" s="34">
        <f t="shared" ref="AU886" si="2444">AO886+AR886</f>
        <v>0</v>
      </c>
      <c r="AV886" s="34">
        <f t="shared" ref="AV886" si="2445">AP886+AS886</f>
        <v>5766</v>
      </c>
    </row>
    <row r="887" spans="1:48" s="12" customFormat="1" ht="49.5">
      <c r="A887" s="42" t="s">
        <v>82</v>
      </c>
      <c r="B887" s="58" t="s">
        <v>9</v>
      </c>
      <c r="C887" s="58" t="s">
        <v>58</v>
      </c>
      <c r="D887" s="58" t="s">
        <v>342</v>
      </c>
      <c r="E887" s="58" t="s">
        <v>83</v>
      </c>
      <c r="F887" s="34">
        <f t="shared" ref="F887:AV887" si="2446">F888</f>
        <v>432</v>
      </c>
      <c r="G887" s="34">
        <f t="shared" si="2446"/>
        <v>385</v>
      </c>
      <c r="H887" s="34">
        <f t="shared" si="2446"/>
        <v>0</v>
      </c>
      <c r="I887" s="34">
        <f t="shared" si="2446"/>
        <v>0</v>
      </c>
      <c r="J887" s="34">
        <f t="shared" si="2446"/>
        <v>432</v>
      </c>
      <c r="K887" s="34"/>
      <c r="L887" s="34">
        <f t="shared" si="2446"/>
        <v>385</v>
      </c>
      <c r="M887" s="34">
        <f t="shared" si="2446"/>
        <v>0</v>
      </c>
      <c r="N887" s="34">
        <f t="shared" si="2446"/>
        <v>0</v>
      </c>
      <c r="O887" s="34">
        <f t="shared" si="2446"/>
        <v>0</v>
      </c>
      <c r="P887" s="34">
        <f t="shared" si="2446"/>
        <v>432</v>
      </c>
      <c r="Q887" s="34">
        <f t="shared" si="2446"/>
        <v>0</v>
      </c>
      <c r="R887" s="34">
        <f t="shared" si="2446"/>
        <v>385</v>
      </c>
      <c r="S887" s="34">
        <f t="shared" si="2446"/>
        <v>0</v>
      </c>
      <c r="T887" s="34">
        <f t="shared" si="2446"/>
        <v>0</v>
      </c>
      <c r="U887" s="34">
        <f t="shared" si="2446"/>
        <v>0</v>
      </c>
      <c r="V887" s="34">
        <f t="shared" si="2446"/>
        <v>432</v>
      </c>
      <c r="W887" s="34">
        <f t="shared" si="2446"/>
        <v>0</v>
      </c>
      <c r="X887" s="34">
        <f t="shared" si="2446"/>
        <v>385</v>
      </c>
      <c r="Y887" s="34">
        <f t="shared" si="2446"/>
        <v>0</v>
      </c>
      <c r="Z887" s="34">
        <f t="shared" si="2446"/>
        <v>0</v>
      </c>
      <c r="AA887" s="34">
        <f t="shared" si="2446"/>
        <v>0</v>
      </c>
      <c r="AB887" s="34">
        <f t="shared" si="2446"/>
        <v>432</v>
      </c>
      <c r="AC887" s="34">
        <f t="shared" si="2446"/>
        <v>0</v>
      </c>
      <c r="AD887" s="34">
        <f t="shared" si="2446"/>
        <v>385</v>
      </c>
      <c r="AE887" s="34">
        <f t="shared" si="2446"/>
        <v>0</v>
      </c>
      <c r="AF887" s="34">
        <f t="shared" si="2446"/>
        <v>0</v>
      </c>
      <c r="AG887" s="34">
        <f t="shared" si="2446"/>
        <v>0</v>
      </c>
      <c r="AH887" s="34">
        <f t="shared" si="2446"/>
        <v>432</v>
      </c>
      <c r="AI887" s="34">
        <f t="shared" si="2446"/>
        <v>0</v>
      </c>
      <c r="AJ887" s="34">
        <f t="shared" si="2446"/>
        <v>385</v>
      </c>
      <c r="AK887" s="108">
        <f t="shared" si="2446"/>
        <v>0</v>
      </c>
      <c r="AL887" s="108">
        <f t="shared" si="2446"/>
        <v>0</v>
      </c>
      <c r="AM887" s="108">
        <f t="shared" si="2446"/>
        <v>0</v>
      </c>
      <c r="AN887" s="34">
        <f t="shared" si="2446"/>
        <v>432</v>
      </c>
      <c r="AO887" s="34">
        <f t="shared" si="2446"/>
        <v>0</v>
      </c>
      <c r="AP887" s="34">
        <f t="shared" si="2446"/>
        <v>385</v>
      </c>
      <c r="AQ887" s="108">
        <f t="shared" si="2446"/>
        <v>0</v>
      </c>
      <c r="AR887" s="108">
        <f t="shared" si="2446"/>
        <v>0</v>
      </c>
      <c r="AS887" s="108">
        <f t="shared" si="2446"/>
        <v>0</v>
      </c>
      <c r="AT887" s="34">
        <f t="shared" si="2446"/>
        <v>432</v>
      </c>
      <c r="AU887" s="34">
        <f t="shared" si="2446"/>
        <v>0</v>
      </c>
      <c r="AV887" s="34">
        <f t="shared" si="2446"/>
        <v>385</v>
      </c>
    </row>
    <row r="888" spans="1:48" s="12" customFormat="1" ht="16.5">
      <c r="A888" s="42" t="s">
        <v>194</v>
      </c>
      <c r="B888" s="58" t="s">
        <v>9</v>
      </c>
      <c r="C888" s="58" t="s">
        <v>58</v>
      </c>
      <c r="D888" s="58" t="s">
        <v>342</v>
      </c>
      <c r="E888" s="58" t="s">
        <v>193</v>
      </c>
      <c r="F888" s="34">
        <f>385+47</f>
        <v>432</v>
      </c>
      <c r="G888" s="34">
        <f>385</f>
        <v>385</v>
      </c>
      <c r="H888" s="34"/>
      <c r="I888" s="34"/>
      <c r="J888" s="34">
        <f>F888+H888</f>
        <v>432</v>
      </c>
      <c r="K888" s="34"/>
      <c r="L888" s="34">
        <f>G888+I888</f>
        <v>385</v>
      </c>
      <c r="M888" s="92"/>
      <c r="N888" s="92"/>
      <c r="O888" s="92"/>
      <c r="P888" s="34">
        <f t="shared" ref="P888" si="2447">J888+M888</f>
        <v>432</v>
      </c>
      <c r="Q888" s="34">
        <f t="shared" ref="Q888" si="2448">K888+N888</f>
        <v>0</v>
      </c>
      <c r="R888" s="34">
        <f t="shared" ref="R888" si="2449">L888+O888</f>
        <v>385</v>
      </c>
      <c r="S888" s="92"/>
      <c r="T888" s="92"/>
      <c r="U888" s="92"/>
      <c r="V888" s="34">
        <f t="shared" ref="V888" si="2450">P888+S888</f>
        <v>432</v>
      </c>
      <c r="W888" s="34">
        <f t="shared" ref="W888" si="2451">Q888+T888</f>
        <v>0</v>
      </c>
      <c r="X888" s="34">
        <f t="shared" ref="X888" si="2452">R888+U888</f>
        <v>385</v>
      </c>
      <c r="Y888" s="92"/>
      <c r="Z888" s="92"/>
      <c r="AA888" s="92"/>
      <c r="AB888" s="34">
        <f t="shared" ref="AB888" si="2453">V888+Y888</f>
        <v>432</v>
      </c>
      <c r="AC888" s="34">
        <f t="shared" ref="AC888" si="2454">W888+Z888</f>
        <v>0</v>
      </c>
      <c r="AD888" s="34">
        <f t="shared" ref="AD888" si="2455">X888+AA888</f>
        <v>385</v>
      </c>
      <c r="AE888" s="92"/>
      <c r="AF888" s="92"/>
      <c r="AG888" s="92"/>
      <c r="AH888" s="34">
        <f t="shared" ref="AH888" si="2456">AB888+AE888</f>
        <v>432</v>
      </c>
      <c r="AI888" s="34">
        <f t="shared" ref="AI888" si="2457">AC888+AF888</f>
        <v>0</v>
      </c>
      <c r="AJ888" s="34">
        <f t="shared" ref="AJ888" si="2458">AD888+AG888</f>
        <v>385</v>
      </c>
      <c r="AK888" s="121"/>
      <c r="AL888" s="121"/>
      <c r="AM888" s="121"/>
      <c r="AN888" s="34">
        <f t="shared" ref="AN888" si="2459">AH888+AK888</f>
        <v>432</v>
      </c>
      <c r="AO888" s="34">
        <f t="shared" ref="AO888" si="2460">AI888+AL888</f>
        <v>0</v>
      </c>
      <c r="AP888" s="34">
        <f t="shared" ref="AP888" si="2461">AJ888+AM888</f>
        <v>385</v>
      </c>
      <c r="AQ888" s="121"/>
      <c r="AR888" s="121"/>
      <c r="AS888" s="121"/>
      <c r="AT888" s="34">
        <f t="shared" ref="AT888" si="2462">AN888+AQ888</f>
        <v>432</v>
      </c>
      <c r="AU888" s="34">
        <f t="shared" ref="AU888" si="2463">AO888+AR888</f>
        <v>0</v>
      </c>
      <c r="AV888" s="34">
        <f t="shared" ref="AV888" si="2464">AP888+AS888</f>
        <v>385</v>
      </c>
    </row>
    <row r="889" spans="1:48" s="12" customFormat="1" ht="66">
      <c r="A889" s="35" t="s">
        <v>215</v>
      </c>
      <c r="B889" s="58" t="s">
        <v>9</v>
      </c>
      <c r="C889" s="58" t="s">
        <v>58</v>
      </c>
      <c r="D889" s="58" t="s">
        <v>338</v>
      </c>
      <c r="E889" s="58"/>
      <c r="F889" s="34">
        <f>F890</f>
        <v>25118</v>
      </c>
      <c r="G889" s="34">
        <f>G890</f>
        <v>25118</v>
      </c>
      <c r="H889" s="34">
        <f>H890</f>
        <v>0</v>
      </c>
      <c r="I889" s="34">
        <f>I890</f>
        <v>0</v>
      </c>
      <c r="J889" s="34">
        <f>J890</f>
        <v>25118</v>
      </c>
      <c r="K889" s="34"/>
      <c r="L889" s="34">
        <f>L890</f>
        <v>25118</v>
      </c>
      <c r="M889" s="34">
        <f t="shared" ref="M889:AB891" si="2465">M890</f>
        <v>0</v>
      </c>
      <c r="N889" s="34">
        <f t="shared" si="2465"/>
        <v>0</v>
      </c>
      <c r="O889" s="34">
        <f t="shared" si="2465"/>
        <v>0</v>
      </c>
      <c r="P889" s="34">
        <f t="shared" si="2465"/>
        <v>25118</v>
      </c>
      <c r="Q889" s="34">
        <f t="shared" si="2465"/>
        <v>0</v>
      </c>
      <c r="R889" s="34">
        <f t="shared" si="2465"/>
        <v>25118</v>
      </c>
      <c r="S889" s="34">
        <f t="shared" si="2465"/>
        <v>0</v>
      </c>
      <c r="T889" s="34">
        <f t="shared" si="2465"/>
        <v>0</v>
      </c>
      <c r="U889" s="34">
        <f t="shared" si="2465"/>
        <v>0</v>
      </c>
      <c r="V889" s="34">
        <f t="shared" si="2465"/>
        <v>25118</v>
      </c>
      <c r="W889" s="34">
        <f t="shared" si="2465"/>
        <v>0</v>
      </c>
      <c r="X889" s="34">
        <f t="shared" si="2465"/>
        <v>25118</v>
      </c>
      <c r="Y889" s="34">
        <f t="shared" si="2465"/>
        <v>0</v>
      </c>
      <c r="Z889" s="34">
        <f t="shared" si="2465"/>
        <v>0</v>
      </c>
      <c r="AA889" s="34">
        <f t="shared" si="2465"/>
        <v>0</v>
      </c>
      <c r="AB889" s="34">
        <f t="shared" si="2465"/>
        <v>25118</v>
      </c>
      <c r="AC889" s="34">
        <f t="shared" ref="Y889:AN891" si="2466">AC890</f>
        <v>0</v>
      </c>
      <c r="AD889" s="34">
        <f t="shared" si="2466"/>
        <v>25118</v>
      </c>
      <c r="AE889" s="34">
        <f t="shared" si="2466"/>
        <v>0</v>
      </c>
      <c r="AF889" s="34">
        <f t="shared" si="2466"/>
        <v>0</v>
      </c>
      <c r="AG889" s="34">
        <f t="shared" si="2466"/>
        <v>0</v>
      </c>
      <c r="AH889" s="34">
        <f t="shared" si="2466"/>
        <v>25118</v>
      </c>
      <c r="AI889" s="34">
        <f t="shared" si="2466"/>
        <v>0</v>
      </c>
      <c r="AJ889" s="34">
        <f t="shared" si="2466"/>
        <v>25118</v>
      </c>
      <c r="AK889" s="108">
        <f t="shared" si="2466"/>
        <v>4371</v>
      </c>
      <c r="AL889" s="108">
        <f t="shared" si="2466"/>
        <v>0</v>
      </c>
      <c r="AM889" s="108">
        <f t="shared" si="2466"/>
        <v>4473</v>
      </c>
      <c r="AN889" s="34">
        <f t="shared" si="2466"/>
        <v>29489</v>
      </c>
      <c r="AO889" s="34">
        <f t="shared" ref="AN889:AV891" si="2467">AO890</f>
        <v>0</v>
      </c>
      <c r="AP889" s="34">
        <f t="shared" si="2467"/>
        <v>29591</v>
      </c>
      <c r="AQ889" s="108">
        <f t="shared" si="2467"/>
        <v>0</v>
      </c>
      <c r="AR889" s="108">
        <f t="shared" si="2467"/>
        <v>0</v>
      </c>
      <c r="AS889" s="108">
        <f t="shared" si="2467"/>
        <v>0</v>
      </c>
      <c r="AT889" s="34">
        <f t="shared" si="2467"/>
        <v>29489</v>
      </c>
      <c r="AU889" s="34">
        <f t="shared" si="2467"/>
        <v>0</v>
      </c>
      <c r="AV889" s="34">
        <f t="shared" si="2467"/>
        <v>29591</v>
      </c>
    </row>
    <row r="890" spans="1:48" s="12" customFormat="1" ht="33">
      <c r="A890" s="35" t="s">
        <v>216</v>
      </c>
      <c r="B890" s="58" t="s">
        <v>9</v>
      </c>
      <c r="C890" s="58" t="s">
        <v>58</v>
      </c>
      <c r="D890" s="58" t="s">
        <v>339</v>
      </c>
      <c r="E890" s="58"/>
      <c r="F890" s="34">
        <f t="shared" ref="F890:U891" si="2468">F891</f>
        <v>25118</v>
      </c>
      <c r="G890" s="34">
        <f t="shared" si="2468"/>
        <v>25118</v>
      </c>
      <c r="H890" s="34">
        <f t="shared" si="2468"/>
        <v>0</v>
      </c>
      <c r="I890" s="34">
        <f t="shared" si="2468"/>
        <v>0</v>
      </c>
      <c r="J890" s="34">
        <f t="shared" si="2468"/>
        <v>25118</v>
      </c>
      <c r="K890" s="34"/>
      <c r="L890" s="34">
        <f t="shared" si="2468"/>
        <v>25118</v>
      </c>
      <c r="M890" s="34">
        <f t="shared" si="2468"/>
        <v>0</v>
      </c>
      <c r="N890" s="34">
        <f t="shared" si="2468"/>
        <v>0</v>
      </c>
      <c r="O890" s="34">
        <f t="shared" si="2468"/>
        <v>0</v>
      </c>
      <c r="P890" s="34">
        <f t="shared" si="2468"/>
        <v>25118</v>
      </c>
      <c r="Q890" s="34">
        <f t="shared" si="2468"/>
        <v>0</v>
      </c>
      <c r="R890" s="34">
        <f t="shared" si="2468"/>
        <v>25118</v>
      </c>
      <c r="S890" s="34">
        <f t="shared" si="2468"/>
        <v>0</v>
      </c>
      <c r="T890" s="34">
        <f t="shared" si="2468"/>
        <v>0</v>
      </c>
      <c r="U890" s="34">
        <f t="shared" si="2468"/>
        <v>0</v>
      </c>
      <c r="V890" s="34">
        <f t="shared" si="2465"/>
        <v>25118</v>
      </c>
      <c r="W890" s="34">
        <f t="shared" si="2465"/>
        <v>0</v>
      </c>
      <c r="X890" s="34">
        <f t="shared" si="2465"/>
        <v>25118</v>
      </c>
      <c r="Y890" s="34">
        <f t="shared" si="2465"/>
        <v>0</v>
      </c>
      <c r="Z890" s="34">
        <f t="shared" si="2465"/>
        <v>0</v>
      </c>
      <c r="AA890" s="34">
        <f t="shared" si="2465"/>
        <v>0</v>
      </c>
      <c r="AB890" s="34">
        <f t="shared" si="2466"/>
        <v>25118</v>
      </c>
      <c r="AC890" s="34">
        <f t="shared" si="2466"/>
        <v>0</v>
      </c>
      <c r="AD890" s="34">
        <f t="shared" si="2466"/>
        <v>25118</v>
      </c>
      <c r="AE890" s="34">
        <f t="shared" si="2466"/>
        <v>0</v>
      </c>
      <c r="AF890" s="34">
        <f t="shared" si="2466"/>
        <v>0</v>
      </c>
      <c r="AG890" s="34">
        <f t="shared" si="2466"/>
        <v>0</v>
      </c>
      <c r="AH890" s="34">
        <f t="shared" si="2466"/>
        <v>25118</v>
      </c>
      <c r="AI890" s="34">
        <f t="shared" si="2466"/>
        <v>0</v>
      </c>
      <c r="AJ890" s="34">
        <f t="shared" si="2466"/>
        <v>25118</v>
      </c>
      <c r="AK890" s="108">
        <f t="shared" si="2466"/>
        <v>4371</v>
      </c>
      <c r="AL890" s="108">
        <f t="shared" si="2466"/>
        <v>0</v>
      </c>
      <c r="AM890" s="108">
        <f t="shared" si="2466"/>
        <v>4473</v>
      </c>
      <c r="AN890" s="34">
        <f t="shared" si="2467"/>
        <v>29489</v>
      </c>
      <c r="AO890" s="34">
        <f t="shared" si="2467"/>
        <v>0</v>
      </c>
      <c r="AP890" s="34">
        <f t="shared" si="2467"/>
        <v>29591</v>
      </c>
      <c r="AQ890" s="108">
        <f t="shared" si="2467"/>
        <v>0</v>
      </c>
      <c r="AR890" s="108">
        <f t="shared" si="2467"/>
        <v>0</v>
      </c>
      <c r="AS890" s="108">
        <f t="shared" si="2467"/>
        <v>0</v>
      </c>
      <c r="AT890" s="34">
        <f t="shared" si="2467"/>
        <v>29489</v>
      </c>
      <c r="AU890" s="34">
        <f t="shared" si="2467"/>
        <v>0</v>
      </c>
      <c r="AV890" s="34">
        <f t="shared" si="2467"/>
        <v>29591</v>
      </c>
    </row>
    <row r="891" spans="1:48" s="12" customFormat="1" ht="16.5">
      <c r="A891" s="42" t="s">
        <v>98</v>
      </c>
      <c r="B891" s="58" t="s">
        <v>9</v>
      </c>
      <c r="C891" s="58" t="s">
        <v>58</v>
      </c>
      <c r="D891" s="58" t="s">
        <v>339</v>
      </c>
      <c r="E891" s="58" t="s">
        <v>99</v>
      </c>
      <c r="F891" s="34">
        <f t="shared" si="2468"/>
        <v>25118</v>
      </c>
      <c r="G891" s="34">
        <f t="shared" si="2468"/>
        <v>25118</v>
      </c>
      <c r="H891" s="34">
        <f t="shared" si="2468"/>
        <v>0</v>
      </c>
      <c r="I891" s="34">
        <f t="shared" si="2468"/>
        <v>0</v>
      </c>
      <c r="J891" s="34">
        <f t="shared" si="2468"/>
        <v>25118</v>
      </c>
      <c r="K891" s="34"/>
      <c r="L891" s="34">
        <f t="shared" si="2468"/>
        <v>25118</v>
      </c>
      <c r="M891" s="34">
        <f t="shared" si="2468"/>
        <v>0</v>
      </c>
      <c r="N891" s="34">
        <f t="shared" si="2468"/>
        <v>0</v>
      </c>
      <c r="O891" s="34">
        <f t="shared" si="2468"/>
        <v>0</v>
      </c>
      <c r="P891" s="34">
        <f t="shared" si="2468"/>
        <v>25118</v>
      </c>
      <c r="Q891" s="34">
        <f t="shared" si="2468"/>
        <v>0</v>
      </c>
      <c r="R891" s="34">
        <f t="shared" si="2468"/>
        <v>25118</v>
      </c>
      <c r="S891" s="34">
        <f t="shared" si="2465"/>
        <v>0</v>
      </c>
      <c r="T891" s="34">
        <f t="shared" si="2465"/>
        <v>0</v>
      </c>
      <c r="U891" s="34">
        <f t="shared" si="2465"/>
        <v>0</v>
      </c>
      <c r="V891" s="34">
        <f t="shared" si="2465"/>
        <v>25118</v>
      </c>
      <c r="W891" s="34">
        <f t="shared" si="2465"/>
        <v>0</v>
      </c>
      <c r="X891" s="34">
        <f t="shared" si="2465"/>
        <v>25118</v>
      </c>
      <c r="Y891" s="34">
        <f t="shared" si="2466"/>
        <v>0</v>
      </c>
      <c r="Z891" s="34">
        <f t="shared" si="2466"/>
        <v>0</v>
      </c>
      <c r="AA891" s="34">
        <f t="shared" si="2466"/>
        <v>0</v>
      </c>
      <c r="AB891" s="34">
        <f t="shared" si="2466"/>
        <v>25118</v>
      </c>
      <c r="AC891" s="34">
        <f t="shared" si="2466"/>
        <v>0</v>
      </c>
      <c r="AD891" s="34">
        <f t="shared" si="2466"/>
        <v>25118</v>
      </c>
      <c r="AE891" s="34">
        <f t="shared" si="2466"/>
        <v>0</v>
      </c>
      <c r="AF891" s="34">
        <f t="shared" si="2466"/>
        <v>0</v>
      </c>
      <c r="AG891" s="34">
        <f t="shared" si="2466"/>
        <v>0</v>
      </c>
      <c r="AH891" s="34">
        <f t="shared" si="2466"/>
        <v>25118</v>
      </c>
      <c r="AI891" s="34">
        <f t="shared" si="2466"/>
        <v>0</v>
      </c>
      <c r="AJ891" s="34">
        <f t="shared" si="2466"/>
        <v>25118</v>
      </c>
      <c r="AK891" s="108">
        <f t="shared" si="2466"/>
        <v>4371</v>
      </c>
      <c r="AL891" s="108">
        <f t="shared" si="2466"/>
        <v>0</v>
      </c>
      <c r="AM891" s="108">
        <f t="shared" si="2466"/>
        <v>4473</v>
      </c>
      <c r="AN891" s="34">
        <f t="shared" si="2467"/>
        <v>29489</v>
      </c>
      <c r="AO891" s="34">
        <f t="shared" si="2467"/>
        <v>0</v>
      </c>
      <c r="AP891" s="34">
        <f t="shared" si="2467"/>
        <v>29591</v>
      </c>
      <c r="AQ891" s="108">
        <f t="shared" si="2467"/>
        <v>0</v>
      </c>
      <c r="AR891" s="108">
        <f t="shared" si="2467"/>
        <v>0</v>
      </c>
      <c r="AS891" s="108">
        <f t="shared" si="2467"/>
        <v>0</v>
      </c>
      <c r="AT891" s="34">
        <f>AT892</f>
        <v>29489</v>
      </c>
      <c r="AU891" s="34">
        <f t="shared" si="2467"/>
        <v>0</v>
      </c>
      <c r="AV891" s="34">
        <f t="shared" si="2467"/>
        <v>29591</v>
      </c>
    </row>
    <row r="892" spans="1:48" s="12" customFormat="1" ht="66">
      <c r="A892" s="83" t="s">
        <v>436</v>
      </c>
      <c r="B892" s="58" t="s">
        <v>9</v>
      </c>
      <c r="C892" s="58" t="s">
        <v>58</v>
      </c>
      <c r="D892" s="58" t="s">
        <v>339</v>
      </c>
      <c r="E892" s="58" t="s">
        <v>198</v>
      </c>
      <c r="F892" s="34">
        <v>25118</v>
      </c>
      <c r="G892" s="34">
        <v>25118</v>
      </c>
      <c r="H892" s="34"/>
      <c r="I892" s="34"/>
      <c r="J892" s="34">
        <f>F892+H892</f>
        <v>25118</v>
      </c>
      <c r="K892" s="34"/>
      <c r="L892" s="34">
        <f>G892+I892</f>
        <v>25118</v>
      </c>
      <c r="M892" s="92"/>
      <c r="N892" s="92"/>
      <c r="O892" s="92"/>
      <c r="P892" s="34">
        <f t="shared" ref="P892" si="2469">J892+M892</f>
        <v>25118</v>
      </c>
      <c r="Q892" s="34">
        <f t="shared" ref="Q892" si="2470">K892+N892</f>
        <v>0</v>
      </c>
      <c r="R892" s="34">
        <f t="shared" ref="R892" si="2471">L892+O892</f>
        <v>25118</v>
      </c>
      <c r="S892" s="92"/>
      <c r="T892" s="92"/>
      <c r="U892" s="92"/>
      <c r="V892" s="34">
        <f t="shared" ref="V892" si="2472">P892+S892</f>
        <v>25118</v>
      </c>
      <c r="W892" s="34">
        <f t="shared" ref="W892" si="2473">Q892+T892</f>
        <v>0</v>
      </c>
      <c r="X892" s="34">
        <f t="shared" ref="X892" si="2474">R892+U892</f>
        <v>25118</v>
      </c>
      <c r="Y892" s="92"/>
      <c r="Z892" s="92"/>
      <c r="AA892" s="92"/>
      <c r="AB892" s="34">
        <f t="shared" ref="AB892" si="2475">V892+Y892</f>
        <v>25118</v>
      </c>
      <c r="AC892" s="34">
        <f t="shared" ref="AC892" si="2476">W892+Z892</f>
        <v>0</v>
      </c>
      <c r="AD892" s="34">
        <f t="shared" ref="AD892" si="2477">X892+AA892</f>
        <v>25118</v>
      </c>
      <c r="AE892" s="92"/>
      <c r="AF892" s="92"/>
      <c r="AG892" s="92"/>
      <c r="AH892" s="34">
        <f t="shared" ref="AH892" si="2478">AB892+AE892</f>
        <v>25118</v>
      </c>
      <c r="AI892" s="34">
        <f t="shared" ref="AI892" si="2479">AC892+AF892</f>
        <v>0</v>
      </c>
      <c r="AJ892" s="34">
        <f t="shared" ref="AJ892" si="2480">AD892+AG892</f>
        <v>25118</v>
      </c>
      <c r="AK892" s="34">
        <v>4371</v>
      </c>
      <c r="AL892" s="92"/>
      <c r="AM892" s="34">
        <v>4473</v>
      </c>
      <c r="AN892" s="34">
        <f t="shared" ref="AN892" si="2481">AH892+AK892</f>
        <v>29489</v>
      </c>
      <c r="AO892" s="34">
        <f t="shared" ref="AO892" si="2482">AI892+AL892</f>
        <v>0</v>
      </c>
      <c r="AP892" s="34">
        <f t="shared" ref="AP892" si="2483">AJ892+AM892</f>
        <v>29591</v>
      </c>
      <c r="AQ892" s="34"/>
      <c r="AR892" s="92"/>
      <c r="AS892" s="34"/>
      <c r="AT892" s="34">
        <f>AN892+AQ892</f>
        <v>29489</v>
      </c>
      <c r="AU892" s="34">
        <f t="shared" ref="AU892" si="2484">AO892+AR892</f>
        <v>0</v>
      </c>
      <c r="AV892" s="34">
        <f t="shared" ref="AV892" si="2485">AP892+AS892</f>
        <v>29591</v>
      </c>
    </row>
    <row r="893" spans="1:48" s="12" customFormat="1" ht="21.75" hidden="1" customHeight="1">
      <c r="A893" s="142" t="s">
        <v>80</v>
      </c>
      <c r="B893" s="158" t="s">
        <v>9</v>
      </c>
      <c r="C893" s="158" t="s">
        <v>58</v>
      </c>
      <c r="D893" s="159" t="s">
        <v>248</v>
      </c>
      <c r="E893" s="158"/>
      <c r="F893" s="144">
        <f>F894</f>
        <v>283</v>
      </c>
      <c r="G893" s="144">
        <f>G894</f>
        <v>283</v>
      </c>
      <c r="H893" s="144">
        <f>H894</f>
        <v>0</v>
      </c>
      <c r="I893" s="144">
        <f>I894</f>
        <v>0</v>
      </c>
      <c r="J893" s="144">
        <f>J894</f>
        <v>283</v>
      </c>
      <c r="K893" s="144"/>
      <c r="L893" s="144">
        <f>L894</f>
        <v>283</v>
      </c>
      <c r="M893" s="144">
        <f t="shared" ref="M893:AB896" si="2486">M894</f>
        <v>0</v>
      </c>
      <c r="N893" s="144">
        <f t="shared" si="2486"/>
        <v>0</v>
      </c>
      <c r="O893" s="144">
        <f t="shared" si="2486"/>
        <v>0</v>
      </c>
      <c r="P893" s="144">
        <f t="shared" si="2486"/>
        <v>283</v>
      </c>
      <c r="Q893" s="144">
        <f t="shared" si="2486"/>
        <v>0</v>
      </c>
      <c r="R893" s="144">
        <f t="shared" si="2486"/>
        <v>283</v>
      </c>
      <c r="S893" s="144">
        <f t="shared" si="2486"/>
        <v>0</v>
      </c>
      <c r="T893" s="144">
        <f t="shared" si="2486"/>
        <v>0</v>
      </c>
      <c r="U893" s="144">
        <f t="shared" si="2486"/>
        <v>0</v>
      </c>
      <c r="V893" s="144">
        <f t="shared" si="2486"/>
        <v>283</v>
      </c>
      <c r="W893" s="144">
        <f t="shared" si="2486"/>
        <v>0</v>
      </c>
      <c r="X893" s="144">
        <f t="shared" si="2486"/>
        <v>283</v>
      </c>
      <c r="Y893" s="144">
        <f t="shared" si="2486"/>
        <v>0</v>
      </c>
      <c r="Z893" s="144">
        <f t="shared" si="2486"/>
        <v>0</v>
      </c>
      <c r="AA893" s="144">
        <f t="shared" si="2486"/>
        <v>0</v>
      </c>
      <c r="AB893" s="144">
        <f t="shared" si="2486"/>
        <v>283</v>
      </c>
      <c r="AC893" s="144">
        <f t="shared" ref="Y893:AN896" si="2487">AC894</f>
        <v>0</v>
      </c>
      <c r="AD893" s="144">
        <f t="shared" si="2487"/>
        <v>283</v>
      </c>
      <c r="AE893" s="144">
        <f t="shared" si="2487"/>
        <v>0</v>
      </c>
      <c r="AF893" s="144">
        <f t="shared" si="2487"/>
        <v>0</v>
      </c>
      <c r="AG893" s="144">
        <f t="shared" si="2487"/>
        <v>0</v>
      </c>
      <c r="AH893" s="144">
        <f t="shared" si="2487"/>
        <v>283</v>
      </c>
      <c r="AI893" s="144">
        <f t="shared" si="2487"/>
        <v>0</v>
      </c>
      <c r="AJ893" s="144">
        <f t="shared" si="2487"/>
        <v>283</v>
      </c>
      <c r="AK893" s="144">
        <f t="shared" si="2487"/>
        <v>0</v>
      </c>
      <c r="AL893" s="144">
        <f t="shared" si="2487"/>
        <v>0</v>
      </c>
      <c r="AM893" s="144">
        <f t="shared" si="2487"/>
        <v>0</v>
      </c>
      <c r="AN893" s="144">
        <f t="shared" si="2487"/>
        <v>283</v>
      </c>
      <c r="AO893" s="144">
        <f t="shared" ref="AN893:AV896" si="2488">AO894</f>
        <v>0</v>
      </c>
      <c r="AP893" s="144">
        <f t="shared" si="2488"/>
        <v>283</v>
      </c>
      <c r="AQ893" s="144">
        <f t="shared" si="2488"/>
        <v>-283</v>
      </c>
      <c r="AR893" s="144">
        <f t="shared" si="2488"/>
        <v>0</v>
      </c>
      <c r="AS893" s="144">
        <f t="shared" si="2488"/>
        <v>-283</v>
      </c>
      <c r="AT893" s="144">
        <f t="shared" si="2488"/>
        <v>0</v>
      </c>
      <c r="AU893" s="144">
        <f t="shared" si="2488"/>
        <v>0</v>
      </c>
      <c r="AV893" s="144">
        <f t="shared" si="2488"/>
        <v>0</v>
      </c>
    </row>
    <row r="894" spans="1:48" s="12" customFormat="1" ht="21.75" hidden="1" customHeight="1">
      <c r="A894" s="142" t="s">
        <v>120</v>
      </c>
      <c r="B894" s="158" t="s">
        <v>9</v>
      </c>
      <c r="C894" s="158" t="s">
        <v>58</v>
      </c>
      <c r="D894" s="159" t="s">
        <v>249</v>
      </c>
      <c r="E894" s="158"/>
      <c r="F894" s="144">
        <f t="shared" ref="F894:U896" si="2489">F895</f>
        <v>283</v>
      </c>
      <c r="G894" s="144">
        <f t="shared" si="2489"/>
        <v>283</v>
      </c>
      <c r="H894" s="144">
        <f t="shared" si="2489"/>
        <v>0</v>
      </c>
      <c r="I894" s="144">
        <f t="shared" si="2489"/>
        <v>0</v>
      </c>
      <c r="J894" s="144">
        <f t="shared" si="2489"/>
        <v>283</v>
      </c>
      <c r="K894" s="144"/>
      <c r="L894" s="144">
        <f t="shared" si="2489"/>
        <v>283</v>
      </c>
      <c r="M894" s="144">
        <f t="shared" si="2489"/>
        <v>0</v>
      </c>
      <c r="N894" s="144">
        <f t="shared" si="2489"/>
        <v>0</v>
      </c>
      <c r="O894" s="144">
        <f t="shared" si="2489"/>
        <v>0</v>
      </c>
      <c r="P894" s="144">
        <f t="shared" si="2489"/>
        <v>283</v>
      </c>
      <c r="Q894" s="144">
        <f t="shared" si="2489"/>
        <v>0</v>
      </c>
      <c r="R894" s="144">
        <f t="shared" si="2489"/>
        <v>283</v>
      </c>
      <c r="S894" s="144">
        <f t="shared" si="2489"/>
        <v>0</v>
      </c>
      <c r="T894" s="144">
        <f t="shared" si="2489"/>
        <v>0</v>
      </c>
      <c r="U894" s="144">
        <f t="shared" si="2489"/>
        <v>0</v>
      </c>
      <c r="V894" s="144">
        <f t="shared" si="2486"/>
        <v>283</v>
      </c>
      <c r="W894" s="144">
        <f t="shared" si="2486"/>
        <v>0</v>
      </c>
      <c r="X894" s="144">
        <f t="shared" si="2486"/>
        <v>283</v>
      </c>
      <c r="Y894" s="144">
        <f t="shared" si="2486"/>
        <v>0</v>
      </c>
      <c r="Z894" s="144">
        <f t="shared" si="2486"/>
        <v>0</v>
      </c>
      <c r="AA894" s="144">
        <f t="shared" si="2486"/>
        <v>0</v>
      </c>
      <c r="AB894" s="144">
        <f t="shared" si="2487"/>
        <v>283</v>
      </c>
      <c r="AC894" s="144">
        <f t="shared" si="2487"/>
        <v>0</v>
      </c>
      <c r="AD894" s="144">
        <f t="shared" si="2487"/>
        <v>283</v>
      </c>
      <c r="AE894" s="144">
        <f t="shared" si="2487"/>
        <v>0</v>
      </c>
      <c r="AF894" s="144">
        <f t="shared" si="2487"/>
        <v>0</v>
      </c>
      <c r="AG894" s="144">
        <f t="shared" si="2487"/>
        <v>0</v>
      </c>
      <c r="AH894" s="144">
        <f t="shared" si="2487"/>
        <v>283</v>
      </c>
      <c r="AI894" s="144">
        <f t="shared" si="2487"/>
        <v>0</v>
      </c>
      <c r="AJ894" s="144">
        <f t="shared" si="2487"/>
        <v>283</v>
      </c>
      <c r="AK894" s="144">
        <f t="shared" si="2487"/>
        <v>0</v>
      </c>
      <c r="AL894" s="144">
        <f t="shared" si="2487"/>
        <v>0</v>
      </c>
      <c r="AM894" s="144">
        <f t="shared" si="2487"/>
        <v>0</v>
      </c>
      <c r="AN894" s="144">
        <f t="shared" si="2488"/>
        <v>283</v>
      </c>
      <c r="AO894" s="144">
        <f t="shared" si="2488"/>
        <v>0</v>
      </c>
      <c r="AP894" s="144">
        <f t="shared" si="2488"/>
        <v>283</v>
      </c>
      <c r="AQ894" s="144">
        <f t="shared" si="2488"/>
        <v>-283</v>
      </c>
      <c r="AR894" s="144">
        <f t="shared" si="2488"/>
        <v>0</v>
      </c>
      <c r="AS894" s="144">
        <f t="shared" si="2488"/>
        <v>-283</v>
      </c>
      <c r="AT894" s="144">
        <f t="shared" si="2488"/>
        <v>0</v>
      </c>
      <c r="AU894" s="144">
        <f t="shared" si="2488"/>
        <v>0</v>
      </c>
      <c r="AV894" s="144">
        <f t="shared" si="2488"/>
        <v>0</v>
      </c>
    </row>
    <row r="895" spans="1:48" s="12" customFormat="1" ht="33" hidden="1">
      <c r="A895" s="142" t="s">
        <v>204</v>
      </c>
      <c r="B895" s="158" t="s">
        <v>9</v>
      </c>
      <c r="C895" s="158" t="s">
        <v>58</v>
      </c>
      <c r="D895" s="159" t="s">
        <v>502</v>
      </c>
      <c r="E895" s="158"/>
      <c r="F895" s="144">
        <f t="shared" si="2489"/>
        <v>283</v>
      </c>
      <c r="G895" s="144">
        <f t="shared" si="2489"/>
        <v>283</v>
      </c>
      <c r="H895" s="144">
        <f t="shared" si="2489"/>
        <v>0</v>
      </c>
      <c r="I895" s="144">
        <f t="shared" si="2489"/>
        <v>0</v>
      </c>
      <c r="J895" s="144">
        <f t="shared" si="2489"/>
        <v>283</v>
      </c>
      <c r="K895" s="144"/>
      <c r="L895" s="144">
        <f t="shared" si="2489"/>
        <v>283</v>
      </c>
      <c r="M895" s="144">
        <f t="shared" si="2489"/>
        <v>0</v>
      </c>
      <c r="N895" s="144">
        <f t="shared" si="2489"/>
        <v>0</v>
      </c>
      <c r="O895" s="144">
        <f t="shared" si="2489"/>
        <v>0</v>
      </c>
      <c r="P895" s="144">
        <f t="shared" si="2489"/>
        <v>283</v>
      </c>
      <c r="Q895" s="144">
        <f t="shared" si="2489"/>
        <v>0</v>
      </c>
      <c r="R895" s="144">
        <f t="shared" si="2489"/>
        <v>283</v>
      </c>
      <c r="S895" s="144">
        <f t="shared" si="2486"/>
        <v>0</v>
      </c>
      <c r="T895" s="144">
        <f t="shared" si="2486"/>
        <v>0</v>
      </c>
      <c r="U895" s="144">
        <f t="shared" si="2486"/>
        <v>0</v>
      </c>
      <c r="V895" s="144">
        <f t="shared" si="2486"/>
        <v>283</v>
      </c>
      <c r="W895" s="144">
        <f t="shared" si="2486"/>
        <v>0</v>
      </c>
      <c r="X895" s="144">
        <f t="shared" si="2486"/>
        <v>283</v>
      </c>
      <c r="Y895" s="144">
        <f t="shared" si="2487"/>
        <v>0</v>
      </c>
      <c r="Z895" s="144">
        <f t="shared" si="2487"/>
        <v>0</v>
      </c>
      <c r="AA895" s="144">
        <f t="shared" si="2487"/>
        <v>0</v>
      </c>
      <c r="AB895" s="144">
        <f t="shared" si="2487"/>
        <v>283</v>
      </c>
      <c r="AC895" s="144">
        <f t="shared" si="2487"/>
        <v>0</v>
      </c>
      <c r="AD895" s="144">
        <f t="shared" si="2487"/>
        <v>283</v>
      </c>
      <c r="AE895" s="144">
        <f t="shared" si="2487"/>
        <v>0</v>
      </c>
      <c r="AF895" s="144">
        <f t="shared" si="2487"/>
        <v>0</v>
      </c>
      <c r="AG895" s="144">
        <f t="shared" si="2487"/>
        <v>0</v>
      </c>
      <c r="AH895" s="144">
        <f t="shared" si="2487"/>
        <v>283</v>
      </c>
      <c r="AI895" s="144">
        <f t="shared" si="2487"/>
        <v>0</v>
      </c>
      <c r="AJ895" s="144">
        <f t="shared" si="2487"/>
        <v>283</v>
      </c>
      <c r="AK895" s="144">
        <f t="shared" si="2487"/>
        <v>0</v>
      </c>
      <c r="AL895" s="144">
        <f t="shared" si="2487"/>
        <v>0</v>
      </c>
      <c r="AM895" s="144">
        <f t="shared" si="2487"/>
        <v>0</v>
      </c>
      <c r="AN895" s="144">
        <f t="shared" si="2488"/>
        <v>283</v>
      </c>
      <c r="AO895" s="144">
        <f t="shared" si="2488"/>
        <v>0</v>
      </c>
      <c r="AP895" s="144">
        <f t="shared" si="2488"/>
        <v>283</v>
      </c>
      <c r="AQ895" s="144">
        <f t="shared" si="2488"/>
        <v>-283</v>
      </c>
      <c r="AR895" s="144">
        <f t="shared" si="2488"/>
        <v>0</v>
      </c>
      <c r="AS895" s="144">
        <f t="shared" si="2488"/>
        <v>-283</v>
      </c>
      <c r="AT895" s="144">
        <f t="shared" si="2488"/>
        <v>0</v>
      </c>
      <c r="AU895" s="144">
        <f t="shared" si="2488"/>
        <v>0</v>
      </c>
      <c r="AV895" s="144">
        <f t="shared" si="2488"/>
        <v>0</v>
      </c>
    </row>
    <row r="896" spans="1:48" s="12" customFormat="1" ht="45" hidden="1" customHeight="1">
      <c r="A896" s="160" t="s">
        <v>437</v>
      </c>
      <c r="B896" s="158" t="s">
        <v>9</v>
      </c>
      <c r="C896" s="158" t="s">
        <v>58</v>
      </c>
      <c r="D896" s="159" t="s">
        <v>502</v>
      </c>
      <c r="E896" s="158" t="s">
        <v>79</v>
      </c>
      <c r="F896" s="144">
        <f t="shared" si="2489"/>
        <v>283</v>
      </c>
      <c r="G896" s="144">
        <f t="shared" si="2489"/>
        <v>283</v>
      </c>
      <c r="H896" s="144">
        <f t="shared" si="2489"/>
        <v>0</v>
      </c>
      <c r="I896" s="144">
        <f t="shared" si="2489"/>
        <v>0</v>
      </c>
      <c r="J896" s="144">
        <f t="shared" si="2489"/>
        <v>283</v>
      </c>
      <c r="K896" s="144"/>
      <c r="L896" s="144">
        <f t="shared" si="2489"/>
        <v>283</v>
      </c>
      <c r="M896" s="144">
        <f t="shared" si="2489"/>
        <v>0</v>
      </c>
      <c r="N896" s="144">
        <f t="shared" si="2489"/>
        <v>0</v>
      </c>
      <c r="O896" s="144">
        <f t="shared" si="2489"/>
        <v>0</v>
      </c>
      <c r="P896" s="144">
        <f t="shared" si="2489"/>
        <v>283</v>
      </c>
      <c r="Q896" s="144">
        <f t="shared" si="2489"/>
        <v>0</v>
      </c>
      <c r="R896" s="144">
        <f t="shared" si="2489"/>
        <v>283</v>
      </c>
      <c r="S896" s="144">
        <f t="shared" si="2486"/>
        <v>0</v>
      </c>
      <c r="T896" s="144">
        <f t="shared" si="2486"/>
        <v>0</v>
      </c>
      <c r="U896" s="144">
        <f t="shared" si="2486"/>
        <v>0</v>
      </c>
      <c r="V896" s="144">
        <f t="shared" si="2486"/>
        <v>283</v>
      </c>
      <c r="W896" s="144">
        <f t="shared" si="2486"/>
        <v>0</v>
      </c>
      <c r="X896" s="144">
        <f t="shared" si="2486"/>
        <v>283</v>
      </c>
      <c r="Y896" s="144">
        <f t="shared" si="2487"/>
        <v>0</v>
      </c>
      <c r="Z896" s="144">
        <f t="shared" si="2487"/>
        <v>0</v>
      </c>
      <c r="AA896" s="144">
        <f t="shared" si="2487"/>
        <v>0</v>
      </c>
      <c r="AB896" s="144">
        <f t="shared" si="2487"/>
        <v>283</v>
      </c>
      <c r="AC896" s="144">
        <f t="shared" si="2487"/>
        <v>0</v>
      </c>
      <c r="AD896" s="144">
        <f t="shared" si="2487"/>
        <v>283</v>
      </c>
      <c r="AE896" s="144">
        <f t="shared" si="2487"/>
        <v>0</v>
      </c>
      <c r="AF896" s="144">
        <f t="shared" si="2487"/>
        <v>0</v>
      </c>
      <c r="AG896" s="144">
        <f t="shared" si="2487"/>
        <v>0</v>
      </c>
      <c r="AH896" s="144">
        <f t="shared" si="2487"/>
        <v>283</v>
      </c>
      <c r="AI896" s="144">
        <f t="shared" si="2487"/>
        <v>0</v>
      </c>
      <c r="AJ896" s="144">
        <f t="shared" si="2487"/>
        <v>283</v>
      </c>
      <c r="AK896" s="144">
        <f t="shared" si="2487"/>
        <v>0</v>
      </c>
      <c r="AL896" s="144">
        <f t="shared" si="2487"/>
        <v>0</v>
      </c>
      <c r="AM896" s="144">
        <f t="shared" si="2487"/>
        <v>0</v>
      </c>
      <c r="AN896" s="144">
        <f t="shared" si="2488"/>
        <v>283</v>
      </c>
      <c r="AO896" s="144">
        <f t="shared" si="2488"/>
        <v>0</v>
      </c>
      <c r="AP896" s="144">
        <f t="shared" si="2488"/>
        <v>283</v>
      </c>
      <c r="AQ896" s="144">
        <f t="shared" si="2488"/>
        <v>-283</v>
      </c>
      <c r="AR896" s="144">
        <f t="shared" si="2488"/>
        <v>0</v>
      </c>
      <c r="AS896" s="144">
        <f t="shared" si="2488"/>
        <v>-283</v>
      </c>
      <c r="AT896" s="144">
        <f t="shared" si="2488"/>
        <v>0</v>
      </c>
      <c r="AU896" s="144">
        <f t="shared" si="2488"/>
        <v>0</v>
      </c>
      <c r="AV896" s="144">
        <f t="shared" si="2488"/>
        <v>0</v>
      </c>
    </row>
    <row r="897" spans="1:48" s="12" customFormat="1" ht="56.25" hidden="1" customHeight="1">
      <c r="A897" s="161" t="s">
        <v>176</v>
      </c>
      <c r="B897" s="158" t="s">
        <v>9</v>
      </c>
      <c r="C897" s="158" t="s">
        <v>58</v>
      </c>
      <c r="D897" s="159" t="s">
        <v>502</v>
      </c>
      <c r="E897" s="158" t="s">
        <v>175</v>
      </c>
      <c r="F897" s="144">
        <v>283</v>
      </c>
      <c r="G897" s="144">
        <v>283</v>
      </c>
      <c r="H897" s="144"/>
      <c r="I897" s="144"/>
      <c r="J897" s="144">
        <f>F897+H897</f>
        <v>283</v>
      </c>
      <c r="K897" s="144"/>
      <c r="L897" s="144">
        <f>G897+I897</f>
        <v>283</v>
      </c>
      <c r="M897" s="162"/>
      <c r="N897" s="162"/>
      <c r="O897" s="162"/>
      <c r="P897" s="144">
        <f t="shared" ref="P897" si="2490">J897+M897</f>
        <v>283</v>
      </c>
      <c r="Q897" s="144">
        <f t="shared" ref="Q897" si="2491">K897+N897</f>
        <v>0</v>
      </c>
      <c r="R897" s="144">
        <f t="shared" ref="R897" si="2492">L897+O897</f>
        <v>283</v>
      </c>
      <c r="S897" s="162"/>
      <c r="T897" s="162"/>
      <c r="U897" s="162"/>
      <c r="V897" s="144">
        <f t="shared" ref="V897" si="2493">P897+S897</f>
        <v>283</v>
      </c>
      <c r="W897" s="144">
        <f t="shared" ref="W897" si="2494">Q897+T897</f>
        <v>0</v>
      </c>
      <c r="X897" s="144">
        <f t="shared" ref="X897" si="2495">R897+U897</f>
        <v>283</v>
      </c>
      <c r="Y897" s="162"/>
      <c r="Z897" s="162"/>
      <c r="AA897" s="162"/>
      <c r="AB897" s="144">
        <f t="shared" ref="AB897" si="2496">V897+Y897</f>
        <v>283</v>
      </c>
      <c r="AC897" s="144">
        <f t="shared" ref="AC897" si="2497">W897+Z897</f>
        <v>0</v>
      </c>
      <c r="AD897" s="144">
        <f t="shared" ref="AD897" si="2498">X897+AA897</f>
        <v>283</v>
      </c>
      <c r="AE897" s="162"/>
      <c r="AF897" s="162"/>
      <c r="AG897" s="162"/>
      <c r="AH897" s="144">
        <f t="shared" ref="AH897" si="2499">AB897+AE897</f>
        <v>283</v>
      </c>
      <c r="AI897" s="144">
        <f t="shared" ref="AI897" si="2500">AC897+AF897</f>
        <v>0</v>
      </c>
      <c r="AJ897" s="144">
        <f t="shared" ref="AJ897" si="2501">AD897+AG897</f>
        <v>283</v>
      </c>
      <c r="AK897" s="162"/>
      <c r="AL897" s="162"/>
      <c r="AM897" s="162"/>
      <c r="AN897" s="144">
        <f t="shared" ref="AN897" si="2502">AH897+AK897</f>
        <v>283</v>
      </c>
      <c r="AO897" s="144">
        <f t="shared" ref="AO897" si="2503">AI897+AL897</f>
        <v>0</v>
      </c>
      <c r="AP897" s="144">
        <f t="shared" ref="AP897" si="2504">AJ897+AM897</f>
        <v>283</v>
      </c>
      <c r="AQ897" s="162">
        <v>-283</v>
      </c>
      <c r="AR897" s="162"/>
      <c r="AS897" s="162">
        <v>-283</v>
      </c>
      <c r="AT897" s="144">
        <f t="shared" ref="AT897" si="2505">AN897+AQ897</f>
        <v>0</v>
      </c>
      <c r="AU897" s="144">
        <f t="shared" ref="AU897" si="2506">AO897+AR897</f>
        <v>0</v>
      </c>
      <c r="AV897" s="144">
        <f t="shared" ref="AV897" si="2507">AP897+AS897</f>
        <v>0</v>
      </c>
    </row>
    <row r="898" spans="1:48" s="12" customFormat="1" ht="22.5" customHeight="1">
      <c r="A898" s="31"/>
      <c r="B898" s="32"/>
      <c r="C898" s="32"/>
      <c r="D898" s="43"/>
      <c r="E898" s="32"/>
      <c r="F898" s="92"/>
      <c r="G898" s="92"/>
      <c r="H898" s="92"/>
      <c r="I898" s="92"/>
      <c r="J898" s="92"/>
      <c r="K898" s="92"/>
      <c r="L898" s="92"/>
      <c r="M898" s="92"/>
      <c r="N898" s="92"/>
      <c r="O898" s="92"/>
      <c r="P898" s="92"/>
      <c r="Q898" s="92"/>
      <c r="R898" s="92"/>
      <c r="S898" s="92"/>
      <c r="T898" s="92"/>
      <c r="U898" s="92"/>
      <c r="V898" s="92"/>
      <c r="W898" s="92"/>
      <c r="X898" s="92"/>
      <c r="Y898" s="92"/>
      <c r="Z898" s="92"/>
      <c r="AA898" s="92"/>
      <c r="AB898" s="92"/>
      <c r="AC898" s="92"/>
      <c r="AD898" s="92"/>
      <c r="AE898" s="92"/>
      <c r="AF898" s="92"/>
      <c r="AG898" s="92"/>
      <c r="AH898" s="92"/>
      <c r="AI898" s="92"/>
      <c r="AJ898" s="92"/>
      <c r="AK898" s="121"/>
      <c r="AL898" s="121"/>
      <c r="AM898" s="121"/>
      <c r="AN898" s="92"/>
      <c r="AO898" s="92"/>
      <c r="AP898" s="92"/>
      <c r="AQ898" s="121"/>
      <c r="AR898" s="121"/>
      <c r="AS898" s="121"/>
      <c r="AT898" s="92"/>
      <c r="AU898" s="92"/>
      <c r="AV898" s="92"/>
    </row>
    <row r="899" spans="1:48" s="12" customFormat="1" ht="24" customHeight="1">
      <c r="A899" s="49" t="s">
        <v>73</v>
      </c>
      <c r="B899" s="24" t="s">
        <v>74</v>
      </c>
      <c r="C899" s="24"/>
      <c r="D899" s="43"/>
      <c r="E899" s="32"/>
      <c r="F899" s="26">
        <f>F901+F915</f>
        <v>20507</v>
      </c>
      <c r="G899" s="26">
        <f>G901+G915</f>
        <v>20507</v>
      </c>
      <c r="H899" s="26">
        <f>H901+H915</f>
        <v>0</v>
      </c>
      <c r="I899" s="26">
        <f>I901+I915</f>
        <v>0</v>
      </c>
      <c r="J899" s="26">
        <f>J901+J915</f>
        <v>20507</v>
      </c>
      <c r="K899" s="26"/>
      <c r="L899" s="26">
        <f>L901+L915</f>
        <v>20507</v>
      </c>
      <c r="M899" s="26">
        <f t="shared" ref="M899:R899" si="2508">M901+M915</f>
        <v>0</v>
      </c>
      <c r="N899" s="26">
        <f t="shared" si="2508"/>
        <v>0</v>
      </c>
      <c r="O899" s="26">
        <f t="shared" si="2508"/>
        <v>0</v>
      </c>
      <c r="P899" s="26">
        <f t="shared" si="2508"/>
        <v>20507</v>
      </c>
      <c r="Q899" s="26">
        <f t="shared" si="2508"/>
        <v>0</v>
      </c>
      <c r="R899" s="26">
        <f t="shared" si="2508"/>
        <v>20507</v>
      </c>
      <c r="S899" s="26">
        <f t="shared" ref="S899:X899" si="2509">S901+S915</f>
        <v>0</v>
      </c>
      <c r="T899" s="26">
        <f t="shared" si="2509"/>
        <v>0</v>
      </c>
      <c r="U899" s="26">
        <f t="shared" si="2509"/>
        <v>0</v>
      </c>
      <c r="V899" s="26">
        <f t="shared" si="2509"/>
        <v>20507</v>
      </c>
      <c r="W899" s="26">
        <f t="shared" si="2509"/>
        <v>0</v>
      </c>
      <c r="X899" s="26">
        <f t="shared" si="2509"/>
        <v>20507</v>
      </c>
      <c r="Y899" s="26">
        <f t="shared" ref="Y899:AD899" si="2510">Y901+Y915</f>
        <v>0</v>
      </c>
      <c r="Z899" s="26">
        <f t="shared" si="2510"/>
        <v>0</v>
      </c>
      <c r="AA899" s="26">
        <f t="shared" si="2510"/>
        <v>0</v>
      </c>
      <c r="AB899" s="26">
        <f t="shared" si="2510"/>
        <v>20507</v>
      </c>
      <c r="AC899" s="26">
        <f t="shared" si="2510"/>
        <v>0</v>
      </c>
      <c r="AD899" s="26">
        <f t="shared" si="2510"/>
        <v>20507</v>
      </c>
      <c r="AE899" s="26">
        <f t="shared" ref="AE899:AJ899" si="2511">AE901+AE915</f>
        <v>0</v>
      </c>
      <c r="AF899" s="26">
        <f t="shared" si="2511"/>
        <v>0</v>
      </c>
      <c r="AG899" s="26">
        <f t="shared" si="2511"/>
        <v>0</v>
      </c>
      <c r="AH899" s="26">
        <f t="shared" si="2511"/>
        <v>20507</v>
      </c>
      <c r="AI899" s="26">
        <f t="shared" si="2511"/>
        <v>0</v>
      </c>
      <c r="AJ899" s="26">
        <f t="shared" si="2511"/>
        <v>20507</v>
      </c>
      <c r="AK899" s="105">
        <f t="shared" ref="AK899:AP899" si="2512">AK901+AK915</f>
        <v>0</v>
      </c>
      <c r="AL899" s="105">
        <f t="shared" si="2512"/>
        <v>0</v>
      </c>
      <c r="AM899" s="105">
        <f t="shared" si="2512"/>
        <v>0</v>
      </c>
      <c r="AN899" s="26">
        <f t="shared" si="2512"/>
        <v>20507</v>
      </c>
      <c r="AO899" s="26">
        <f t="shared" si="2512"/>
        <v>0</v>
      </c>
      <c r="AP899" s="26">
        <f t="shared" si="2512"/>
        <v>20507</v>
      </c>
      <c r="AQ899" s="105">
        <f t="shared" ref="AQ899:AV899" si="2513">AQ901+AQ915</f>
        <v>0</v>
      </c>
      <c r="AR899" s="105">
        <f t="shared" si="2513"/>
        <v>0</v>
      </c>
      <c r="AS899" s="105">
        <f t="shared" si="2513"/>
        <v>0</v>
      </c>
      <c r="AT899" s="26">
        <f t="shared" si="2513"/>
        <v>20507</v>
      </c>
      <c r="AU899" s="26">
        <f t="shared" si="2513"/>
        <v>0</v>
      </c>
      <c r="AV899" s="26">
        <f t="shared" si="2513"/>
        <v>20507</v>
      </c>
    </row>
    <row r="900" spans="1:48" s="12" customFormat="1" ht="20.25" customHeight="1">
      <c r="A900" s="49"/>
      <c r="B900" s="24"/>
      <c r="C900" s="24"/>
      <c r="D900" s="43"/>
      <c r="E900" s="32"/>
      <c r="F900" s="67"/>
      <c r="G900" s="67"/>
      <c r="H900" s="67"/>
      <c r="I900" s="67"/>
      <c r="J900" s="67"/>
      <c r="K900" s="67"/>
      <c r="L900" s="67"/>
      <c r="M900" s="67"/>
      <c r="N900" s="67"/>
      <c r="O900" s="67"/>
      <c r="P900" s="67"/>
      <c r="Q900" s="67"/>
      <c r="R900" s="67"/>
      <c r="S900" s="67"/>
      <c r="T900" s="67"/>
      <c r="U900" s="67"/>
      <c r="V900" s="67"/>
      <c r="W900" s="67"/>
      <c r="X900" s="67"/>
      <c r="Y900" s="67"/>
      <c r="Z900" s="67"/>
      <c r="AA900" s="67"/>
      <c r="AB900" s="67"/>
      <c r="AC900" s="67"/>
      <c r="AD900" s="67"/>
      <c r="AE900" s="67"/>
      <c r="AF900" s="67"/>
      <c r="AG900" s="67"/>
      <c r="AH900" s="67"/>
      <c r="AI900" s="67"/>
      <c r="AJ900" s="67"/>
      <c r="AK900" s="106"/>
      <c r="AL900" s="106"/>
      <c r="AM900" s="106"/>
      <c r="AN900" s="67"/>
      <c r="AO900" s="67"/>
      <c r="AP900" s="67"/>
      <c r="AQ900" s="106"/>
      <c r="AR900" s="106"/>
      <c r="AS900" s="106"/>
      <c r="AT900" s="67"/>
      <c r="AU900" s="67"/>
      <c r="AV900" s="67"/>
    </row>
    <row r="901" spans="1:48" s="12" customFormat="1" ht="26.25" customHeight="1">
      <c r="A901" s="38" t="s">
        <v>75</v>
      </c>
      <c r="B901" s="28" t="s">
        <v>55</v>
      </c>
      <c r="C901" s="28" t="s">
        <v>48</v>
      </c>
      <c r="D901" s="43"/>
      <c r="E901" s="32"/>
      <c r="F901" s="30">
        <f>F902</f>
        <v>14607</v>
      </c>
      <c r="G901" s="30">
        <f>G902</f>
        <v>14607</v>
      </c>
      <c r="H901" s="30">
        <f>H902</f>
        <v>0</v>
      </c>
      <c r="I901" s="30">
        <f>I902</f>
        <v>0</v>
      </c>
      <c r="J901" s="30">
        <f>J902</f>
        <v>14607</v>
      </c>
      <c r="K901" s="30"/>
      <c r="L901" s="30">
        <f>L902</f>
        <v>14607</v>
      </c>
      <c r="M901" s="30">
        <f t="shared" ref="M901:AV901" si="2514">M902</f>
        <v>0</v>
      </c>
      <c r="N901" s="30">
        <f t="shared" si="2514"/>
        <v>0</v>
      </c>
      <c r="O901" s="30">
        <f t="shared" si="2514"/>
        <v>0</v>
      </c>
      <c r="P901" s="30">
        <f t="shared" si="2514"/>
        <v>14607</v>
      </c>
      <c r="Q901" s="30">
        <f t="shared" si="2514"/>
        <v>0</v>
      </c>
      <c r="R901" s="30">
        <f t="shared" si="2514"/>
        <v>14607</v>
      </c>
      <c r="S901" s="30">
        <f t="shared" si="2514"/>
        <v>0</v>
      </c>
      <c r="T901" s="30">
        <f t="shared" si="2514"/>
        <v>0</v>
      </c>
      <c r="U901" s="30">
        <f t="shared" si="2514"/>
        <v>0</v>
      </c>
      <c r="V901" s="30">
        <f t="shared" si="2514"/>
        <v>14607</v>
      </c>
      <c r="W901" s="30">
        <f t="shared" si="2514"/>
        <v>0</v>
      </c>
      <c r="X901" s="30">
        <f t="shared" si="2514"/>
        <v>14607</v>
      </c>
      <c r="Y901" s="30">
        <f t="shared" si="2514"/>
        <v>0</v>
      </c>
      <c r="Z901" s="30">
        <f t="shared" si="2514"/>
        <v>0</v>
      </c>
      <c r="AA901" s="30">
        <f t="shared" si="2514"/>
        <v>0</v>
      </c>
      <c r="AB901" s="30">
        <f t="shared" si="2514"/>
        <v>14607</v>
      </c>
      <c r="AC901" s="30">
        <f t="shared" si="2514"/>
        <v>0</v>
      </c>
      <c r="AD901" s="30">
        <f t="shared" si="2514"/>
        <v>14607</v>
      </c>
      <c r="AE901" s="30">
        <f t="shared" si="2514"/>
        <v>0</v>
      </c>
      <c r="AF901" s="30">
        <f t="shared" si="2514"/>
        <v>0</v>
      </c>
      <c r="AG901" s="30">
        <f t="shared" si="2514"/>
        <v>0</v>
      </c>
      <c r="AH901" s="30">
        <f t="shared" si="2514"/>
        <v>14607</v>
      </c>
      <c r="AI901" s="30">
        <f t="shared" si="2514"/>
        <v>0</v>
      </c>
      <c r="AJ901" s="30">
        <f t="shared" si="2514"/>
        <v>14607</v>
      </c>
      <c r="AK901" s="107">
        <f t="shared" si="2514"/>
        <v>0</v>
      </c>
      <c r="AL901" s="107">
        <f t="shared" si="2514"/>
        <v>0</v>
      </c>
      <c r="AM901" s="107">
        <f t="shared" si="2514"/>
        <v>0</v>
      </c>
      <c r="AN901" s="30">
        <f t="shared" si="2514"/>
        <v>14607</v>
      </c>
      <c r="AO901" s="30">
        <f t="shared" si="2514"/>
        <v>0</v>
      </c>
      <c r="AP901" s="30">
        <f t="shared" si="2514"/>
        <v>14607</v>
      </c>
      <c r="AQ901" s="107">
        <f t="shared" si="2514"/>
        <v>0</v>
      </c>
      <c r="AR901" s="107">
        <f t="shared" si="2514"/>
        <v>0</v>
      </c>
      <c r="AS901" s="107">
        <f t="shared" si="2514"/>
        <v>0</v>
      </c>
      <c r="AT901" s="30">
        <f t="shared" si="2514"/>
        <v>14607</v>
      </c>
      <c r="AU901" s="30">
        <f t="shared" si="2514"/>
        <v>0</v>
      </c>
      <c r="AV901" s="30">
        <f t="shared" si="2514"/>
        <v>14607</v>
      </c>
    </row>
    <row r="902" spans="1:48" s="12" customFormat="1" ht="49.5">
      <c r="A902" s="35" t="s">
        <v>513</v>
      </c>
      <c r="B902" s="58" t="s">
        <v>55</v>
      </c>
      <c r="C902" s="58" t="s">
        <v>48</v>
      </c>
      <c r="D902" s="58" t="s">
        <v>272</v>
      </c>
      <c r="E902" s="32"/>
      <c r="F902" s="34">
        <f t="shared" ref="F902:G902" si="2515">F903+F907</f>
        <v>14607</v>
      </c>
      <c r="G902" s="34">
        <f t="shared" si="2515"/>
        <v>14607</v>
      </c>
      <c r="H902" s="34">
        <f t="shared" ref="H902:L902" si="2516">H903+H907</f>
        <v>0</v>
      </c>
      <c r="I902" s="34">
        <f t="shared" si="2516"/>
        <v>0</v>
      </c>
      <c r="J902" s="34">
        <f t="shared" si="2516"/>
        <v>14607</v>
      </c>
      <c r="K902" s="34"/>
      <c r="L902" s="34">
        <f t="shared" si="2516"/>
        <v>14607</v>
      </c>
      <c r="M902" s="34">
        <f t="shared" ref="M902:R902" si="2517">M903+M907</f>
        <v>0</v>
      </c>
      <c r="N902" s="34">
        <f t="shared" si="2517"/>
        <v>0</v>
      </c>
      <c r="O902" s="34">
        <f t="shared" si="2517"/>
        <v>0</v>
      </c>
      <c r="P902" s="34">
        <f t="shared" si="2517"/>
        <v>14607</v>
      </c>
      <c r="Q902" s="34">
        <f t="shared" si="2517"/>
        <v>0</v>
      </c>
      <c r="R902" s="34">
        <f t="shared" si="2517"/>
        <v>14607</v>
      </c>
      <c r="S902" s="34">
        <f t="shared" ref="S902:X902" si="2518">S903+S907</f>
        <v>0</v>
      </c>
      <c r="T902" s="34">
        <f t="shared" si="2518"/>
        <v>0</v>
      </c>
      <c r="U902" s="34">
        <f t="shared" si="2518"/>
        <v>0</v>
      </c>
      <c r="V902" s="34">
        <f t="shared" si="2518"/>
        <v>14607</v>
      </c>
      <c r="W902" s="34">
        <f t="shared" si="2518"/>
        <v>0</v>
      </c>
      <c r="X902" s="34">
        <f t="shared" si="2518"/>
        <v>14607</v>
      </c>
      <c r="Y902" s="34">
        <f t="shared" ref="Y902:AD902" si="2519">Y903+Y907</f>
        <v>0</v>
      </c>
      <c r="Z902" s="34">
        <f t="shared" si="2519"/>
        <v>0</v>
      </c>
      <c r="AA902" s="34">
        <f t="shared" si="2519"/>
        <v>0</v>
      </c>
      <c r="AB902" s="34">
        <f t="shared" si="2519"/>
        <v>14607</v>
      </c>
      <c r="AC902" s="34">
        <f t="shared" si="2519"/>
        <v>0</v>
      </c>
      <c r="AD902" s="34">
        <f t="shared" si="2519"/>
        <v>14607</v>
      </c>
      <c r="AE902" s="34">
        <f t="shared" ref="AE902:AJ902" si="2520">AE903+AE907</f>
        <v>0</v>
      </c>
      <c r="AF902" s="34">
        <f t="shared" si="2520"/>
        <v>0</v>
      </c>
      <c r="AG902" s="34">
        <f t="shared" si="2520"/>
        <v>0</v>
      </c>
      <c r="AH902" s="34">
        <f t="shared" si="2520"/>
        <v>14607</v>
      </c>
      <c r="AI902" s="34">
        <f t="shared" si="2520"/>
        <v>0</v>
      </c>
      <c r="AJ902" s="34">
        <f t="shared" si="2520"/>
        <v>14607</v>
      </c>
      <c r="AK902" s="108">
        <f t="shared" ref="AK902:AP902" si="2521">AK903+AK907</f>
        <v>0</v>
      </c>
      <c r="AL902" s="108">
        <f t="shared" si="2521"/>
        <v>0</v>
      </c>
      <c r="AM902" s="108">
        <f t="shared" si="2521"/>
        <v>0</v>
      </c>
      <c r="AN902" s="34">
        <f t="shared" si="2521"/>
        <v>14607</v>
      </c>
      <c r="AO902" s="34">
        <f t="shared" si="2521"/>
        <v>0</v>
      </c>
      <c r="AP902" s="34">
        <f t="shared" si="2521"/>
        <v>14607</v>
      </c>
      <c r="AQ902" s="108">
        <f t="shared" ref="AQ902:AV902" si="2522">AQ903+AQ907</f>
        <v>0</v>
      </c>
      <c r="AR902" s="108">
        <f t="shared" si="2522"/>
        <v>0</v>
      </c>
      <c r="AS902" s="108">
        <f t="shared" si="2522"/>
        <v>0</v>
      </c>
      <c r="AT902" s="34">
        <f t="shared" si="2522"/>
        <v>14607</v>
      </c>
      <c r="AU902" s="34">
        <f t="shared" si="2522"/>
        <v>0</v>
      </c>
      <c r="AV902" s="34">
        <f t="shared" si="2522"/>
        <v>14607</v>
      </c>
    </row>
    <row r="903" spans="1:48" s="12" customFormat="1" ht="33" customHeight="1">
      <c r="A903" s="72" t="s">
        <v>218</v>
      </c>
      <c r="B903" s="58" t="s">
        <v>55</v>
      </c>
      <c r="C903" s="58" t="s">
        <v>48</v>
      </c>
      <c r="D903" s="58" t="s">
        <v>273</v>
      </c>
      <c r="E903" s="58"/>
      <c r="F903" s="34">
        <f t="shared" ref="F903:U905" si="2523">F904</f>
        <v>14541</v>
      </c>
      <c r="G903" s="34">
        <f t="shared" si="2523"/>
        <v>14541</v>
      </c>
      <c r="H903" s="34">
        <f t="shared" si="2523"/>
        <v>0</v>
      </c>
      <c r="I903" s="34">
        <f t="shared" si="2523"/>
        <v>0</v>
      </c>
      <c r="J903" s="34">
        <f t="shared" si="2523"/>
        <v>14541</v>
      </c>
      <c r="K903" s="34"/>
      <c r="L903" s="34">
        <f t="shared" si="2523"/>
        <v>14541</v>
      </c>
      <c r="M903" s="34">
        <f t="shared" si="2523"/>
        <v>0</v>
      </c>
      <c r="N903" s="34">
        <f t="shared" si="2523"/>
        <v>0</v>
      </c>
      <c r="O903" s="34">
        <f t="shared" si="2523"/>
        <v>0</v>
      </c>
      <c r="P903" s="34">
        <f t="shared" si="2523"/>
        <v>14541</v>
      </c>
      <c r="Q903" s="34">
        <f t="shared" si="2523"/>
        <v>0</v>
      </c>
      <c r="R903" s="34">
        <f t="shared" si="2523"/>
        <v>14541</v>
      </c>
      <c r="S903" s="34">
        <f t="shared" si="2523"/>
        <v>0</v>
      </c>
      <c r="T903" s="34">
        <f t="shared" si="2523"/>
        <v>0</v>
      </c>
      <c r="U903" s="34">
        <f t="shared" si="2523"/>
        <v>0</v>
      </c>
      <c r="V903" s="34">
        <f t="shared" ref="S903:AH905" si="2524">V904</f>
        <v>14541</v>
      </c>
      <c r="W903" s="34">
        <f t="shared" si="2524"/>
        <v>0</v>
      </c>
      <c r="X903" s="34">
        <f t="shared" si="2524"/>
        <v>14541</v>
      </c>
      <c r="Y903" s="34">
        <f t="shared" si="2524"/>
        <v>0</v>
      </c>
      <c r="Z903" s="34">
        <f t="shared" si="2524"/>
        <v>0</v>
      </c>
      <c r="AA903" s="34">
        <f t="shared" si="2524"/>
        <v>0</v>
      </c>
      <c r="AB903" s="34">
        <f t="shared" si="2524"/>
        <v>14541</v>
      </c>
      <c r="AC903" s="34">
        <f t="shared" si="2524"/>
        <v>0</v>
      </c>
      <c r="AD903" s="34">
        <f t="shared" si="2524"/>
        <v>14541</v>
      </c>
      <c r="AE903" s="34">
        <f t="shared" si="2524"/>
        <v>0</v>
      </c>
      <c r="AF903" s="34">
        <f t="shared" si="2524"/>
        <v>0</v>
      </c>
      <c r="AG903" s="34">
        <f t="shared" si="2524"/>
        <v>0</v>
      </c>
      <c r="AH903" s="34">
        <f t="shared" si="2524"/>
        <v>14541</v>
      </c>
      <c r="AI903" s="34">
        <f t="shared" ref="AH903:AV905" si="2525">AI904</f>
        <v>0</v>
      </c>
      <c r="AJ903" s="34">
        <f t="shared" si="2525"/>
        <v>14541</v>
      </c>
      <c r="AK903" s="108">
        <f t="shared" si="2525"/>
        <v>0</v>
      </c>
      <c r="AL903" s="108">
        <f t="shared" si="2525"/>
        <v>0</v>
      </c>
      <c r="AM903" s="108">
        <f t="shared" si="2525"/>
        <v>0</v>
      </c>
      <c r="AN903" s="34">
        <f t="shared" si="2525"/>
        <v>14541</v>
      </c>
      <c r="AO903" s="34">
        <f t="shared" si="2525"/>
        <v>0</v>
      </c>
      <c r="AP903" s="34">
        <f t="shared" si="2525"/>
        <v>14541</v>
      </c>
      <c r="AQ903" s="108">
        <f t="shared" si="2525"/>
        <v>0</v>
      </c>
      <c r="AR903" s="108">
        <f t="shared" si="2525"/>
        <v>0</v>
      </c>
      <c r="AS903" s="108">
        <f t="shared" si="2525"/>
        <v>0</v>
      </c>
      <c r="AT903" s="34">
        <f t="shared" si="2525"/>
        <v>14541</v>
      </c>
      <c r="AU903" s="34">
        <f t="shared" si="2525"/>
        <v>0</v>
      </c>
      <c r="AV903" s="34">
        <f t="shared" si="2525"/>
        <v>14541</v>
      </c>
    </row>
    <row r="904" spans="1:48" s="12" customFormat="1" ht="33">
      <c r="A904" s="42" t="s">
        <v>138</v>
      </c>
      <c r="B904" s="58" t="s">
        <v>55</v>
      </c>
      <c r="C904" s="58" t="s">
        <v>48</v>
      </c>
      <c r="D904" s="58" t="s">
        <v>280</v>
      </c>
      <c r="E904" s="58"/>
      <c r="F904" s="34">
        <f t="shared" si="2523"/>
        <v>14541</v>
      </c>
      <c r="G904" s="34">
        <f t="shared" si="2523"/>
        <v>14541</v>
      </c>
      <c r="H904" s="34">
        <f t="shared" si="2523"/>
        <v>0</v>
      </c>
      <c r="I904" s="34">
        <f t="shared" si="2523"/>
        <v>0</v>
      </c>
      <c r="J904" s="34">
        <f t="shared" si="2523"/>
        <v>14541</v>
      </c>
      <c r="K904" s="34"/>
      <c r="L904" s="34">
        <f t="shared" si="2523"/>
        <v>14541</v>
      </c>
      <c r="M904" s="34">
        <f t="shared" si="2523"/>
        <v>0</v>
      </c>
      <c r="N904" s="34">
        <f t="shared" si="2523"/>
        <v>0</v>
      </c>
      <c r="O904" s="34">
        <f t="shared" si="2523"/>
        <v>0</v>
      </c>
      <c r="P904" s="34">
        <f t="shared" si="2523"/>
        <v>14541</v>
      </c>
      <c r="Q904" s="34">
        <f t="shared" si="2523"/>
        <v>0</v>
      </c>
      <c r="R904" s="34">
        <f t="shared" si="2523"/>
        <v>14541</v>
      </c>
      <c r="S904" s="34">
        <f t="shared" si="2524"/>
        <v>0</v>
      </c>
      <c r="T904" s="34">
        <f t="shared" si="2524"/>
        <v>0</v>
      </c>
      <c r="U904" s="34">
        <f t="shared" si="2524"/>
        <v>0</v>
      </c>
      <c r="V904" s="34">
        <f t="shared" si="2524"/>
        <v>14541</v>
      </c>
      <c r="W904" s="34">
        <f t="shared" si="2524"/>
        <v>0</v>
      </c>
      <c r="X904" s="34">
        <f t="shared" si="2524"/>
        <v>14541</v>
      </c>
      <c r="Y904" s="34">
        <f t="shared" si="2524"/>
        <v>0</v>
      </c>
      <c r="Z904" s="34">
        <f t="shared" si="2524"/>
        <v>0</v>
      </c>
      <c r="AA904" s="34">
        <f t="shared" si="2524"/>
        <v>0</v>
      </c>
      <c r="AB904" s="34">
        <f t="shared" si="2524"/>
        <v>14541</v>
      </c>
      <c r="AC904" s="34">
        <f t="shared" si="2524"/>
        <v>0</v>
      </c>
      <c r="AD904" s="34">
        <f t="shared" si="2524"/>
        <v>14541</v>
      </c>
      <c r="AE904" s="34">
        <f t="shared" si="2524"/>
        <v>0</v>
      </c>
      <c r="AF904" s="34">
        <f t="shared" si="2524"/>
        <v>0</v>
      </c>
      <c r="AG904" s="34">
        <f t="shared" si="2524"/>
        <v>0</v>
      </c>
      <c r="AH904" s="34">
        <f t="shared" si="2525"/>
        <v>14541</v>
      </c>
      <c r="AI904" s="34">
        <f t="shared" si="2525"/>
        <v>0</v>
      </c>
      <c r="AJ904" s="34">
        <f t="shared" si="2525"/>
        <v>14541</v>
      </c>
      <c r="AK904" s="108">
        <f t="shared" si="2525"/>
        <v>0</v>
      </c>
      <c r="AL904" s="108">
        <f t="shared" si="2525"/>
        <v>0</v>
      </c>
      <c r="AM904" s="108">
        <f t="shared" si="2525"/>
        <v>0</v>
      </c>
      <c r="AN904" s="34">
        <f t="shared" si="2525"/>
        <v>14541</v>
      </c>
      <c r="AO904" s="34">
        <f t="shared" si="2525"/>
        <v>0</v>
      </c>
      <c r="AP904" s="34">
        <f t="shared" si="2525"/>
        <v>14541</v>
      </c>
      <c r="AQ904" s="108">
        <f t="shared" si="2525"/>
        <v>0</v>
      </c>
      <c r="AR904" s="108">
        <f t="shared" si="2525"/>
        <v>0</v>
      </c>
      <c r="AS904" s="108">
        <f t="shared" si="2525"/>
        <v>0</v>
      </c>
      <c r="AT904" s="34">
        <f t="shared" si="2525"/>
        <v>14541</v>
      </c>
      <c r="AU904" s="34">
        <f t="shared" si="2525"/>
        <v>0</v>
      </c>
      <c r="AV904" s="34">
        <f t="shared" si="2525"/>
        <v>14541</v>
      </c>
    </row>
    <row r="905" spans="1:48" s="12" customFormat="1" ht="49.5">
      <c r="A905" s="42" t="s">
        <v>82</v>
      </c>
      <c r="B905" s="58" t="s">
        <v>55</v>
      </c>
      <c r="C905" s="58" t="s">
        <v>48</v>
      </c>
      <c r="D905" s="58" t="s">
        <v>280</v>
      </c>
      <c r="E905" s="58">
        <v>600</v>
      </c>
      <c r="F905" s="34">
        <f t="shared" si="2523"/>
        <v>14541</v>
      </c>
      <c r="G905" s="34">
        <f t="shared" si="2523"/>
        <v>14541</v>
      </c>
      <c r="H905" s="34">
        <f t="shared" si="2523"/>
        <v>0</v>
      </c>
      <c r="I905" s="34">
        <f t="shared" si="2523"/>
        <v>0</v>
      </c>
      <c r="J905" s="34">
        <f t="shared" si="2523"/>
        <v>14541</v>
      </c>
      <c r="K905" s="34"/>
      <c r="L905" s="34">
        <f t="shared" si="2523"/>
        <v>14541</v>
      </c>
      <c r="M905" s="34">
        <f t="shared" si="2523"/>
        <v>0</v>
      </c>
      <c r="N905" s="34">
        <f t="shared" si="2523"/>
        <v>0</v>
      </c>
      <c r="O905" s="34">
        <f t="shared" si="2523"/>
        <v>0</v>
      </c>
      <c r="P905" s="34">
        <f t="shared" si="2523"/>
        <v>14541</v>
      </c>
      <c r="Q905" s="34">
        <f t="shared" si="2523"/>
        <v>0</v>
      </c>
      <c r="R905" s="34">
        <f t="shared" si="2523"/>
        <v>14541</v>
      </c>
      <c r="S905" s="34">
        <f t="shared" si="2524"/>
        <v>0</v>
      </c>
      <c r="T905" s="34">
        <f t="shared" si="2524"/>
        <v>0</v>
      </c>
      <c r="U905" s="34">
        <f t="shared" si="2524"/>
        <v>0</v>
      </c>
      <c r="V905" s="34">
        <f t="shared" si="2524"/>
        <v>14541</v>
      </c>
      <c r="W905" s="34">
        <f t="shared" si="2524"/>
        <v>0</v>
      </c>
      <c r="X905" s="34">
        <f t="shared" si="2524"/>
        <v>14541</v>
      </c>
      <c r="Y905" s="34">
        <f t="shared" si="2524"/>
        <v>0</v>
      </c>
      <c r="Z905" s="34">
        <f t="shared" si="2524"/>
        <v>0</v>
      </c>
      <c r="AA905" s="34">
        <f t="shared" si="2524"/>
        <v>0</v>
      </c>
      <c r="AB905" s="34">
        <f t="shared" si="2524"/>
        <v>14541</v>
      </c>
      <c r="AC905" s="34">
        <f t="shared" si="2524"/>
        <v>0</v>
      </c>
      <c r="AD905" s="34">
        <f t="shared" si="2524"/>
        <v>14541</v>
      </c>
      <c r="AE905" s="34">
        <f t="shared" si="2524"/>
        <v>0</v>
      </c>
      <c r="AF905" s="34">
        <f t="shared" si="2524"/>
        <v>0</v>
      </c>
      <c r="AG905" s="34">
        <f t="shared" si="2524"/>
        <v>0</v>
      </c>
      <c r="AH905" s="34">
        <f t="shared" si="2525"/>
        <v>14541</v>
      </c>
      <c r="AI905" s="34">
        <f t="shared" si="2525"/>
        <v>0</v>
      </c>
      <c r="AJ905" s="34">
        <f t="shared" si="2525"/>
        <v>14541</v>
      </c>
      <c r="AK905" s="108">
        <f t="shared" si="2525"/>
        <v>0</v>
      </c>
      <c r="AL905" s="108">
        <f t="shared" si="2525"/>
        <v>0</v>
      </c>
      <c r="AM905" s="108">
        <f t="shared" si="2525"/>
        <v>0</v>
      </c>
      <c r="AN905" s="34">
        <f t="shared" si="2525"/>
        <v>14541</v>
      </c>
      <c r="AO905" s="34">
        <f t="shared" si="2525"/>
        <v>0</v>
      </c>
      <c r="AP905" s="34">
        <f t="shared" si="2525"/>
        <v>14541</v>
      </c>
      <c r="AQ905" s="108">
        <f t="shared" si="2525"/>
        <v>0</v>
      </c>
      <c r="AR905" s="108">
        <f t="shared" si="2525"/>
        <v>0</v>
      </c>
      <c r="AS905" s="108">
        <f t="shared" si="2525"/>
        <v>0</v>
      </c>
      <c r="AT905" s="34">
        <f t="shared" si="2525"/>
        <v>14541</v>
      </c>
      <c r="AU905" s="34">
        <f t="shared" si="2525"/>
        <v>0</v>
      </c>
      <c r="AV905" s="34">
        <f t="shared" si="2525"/>
        <v>14541</v>
      </c>
    </row>
    <row r="906" spans="1:48" s="12" customFormat="1" ht="21" customHeight="1">
      <c r="A906" s="31" t="s">
        <v>184</v>
      </c>
      <c r="B906" s="58" t="s">
        <v>55</v>
      </c>
      <c r="C906" s="58" t="s">
        <v>48</v>
      </c>
      <c r="D906" s="58" t="s">
        <v>280</v>
      </c>
      <c r="E906" s="58" t="s">
        <v>183</v>
      </c>
      <c r="F906" s="34">
        <f>12782+1759</f>
        <v>14541</v>
      </c>
      <c r="G906" s="34">
        <f>12782+1759</f>
        <v>14541</v>
      </c>
      <c r="H906" s="34"/>
      <c r="I906" s="34"/>
      <c r="J906" s="34">
        <f>F906+H906</f>
        <v>14541</v>
      </c>
      <c r="K906" s="34"/>
      <c r="L906" s="34">
        <f>G906+I906</f>
        <v>14541</v>
      </c>
      <c r="M906" s="92"/>
      <c r="N906" s="92"/>
      <c r="O906" s="92"/>
      <c r="P906" s="34">
        <f t="shared" ref="P906" si="2526">J906+M906</f>
        <v>14541</v>
      </c>
      <c r="Q906" s="34">
        <f t="shared" ref="Q906" si="2527">K906+N906</f>
        <v>0</v>
      </c>
      <c r="R906" s="34">
        <f t="shared" ref="R906" si="2528">L906+O906</f>
        <v>14541</v>
      </c>
      <c r="S906" s="92"/>
      <c r="T906" s="92"/>
      <c r="U906" s="92"/>
      <c r="V906" s="34">
        <f t="shared" ref="V906" si="2529">P906+S906</f>
        <v>14541</v>
      </c>
      <c r="W906" s="34">
        <f t="shared" ref="W906" si="2530">Q906+T906</f>
        <v>0</v>
      </c>
      <c r="X906" s="34">
        <f t="shared" ref="X906" si="2531">R906+U906</f>
        <v>14541</v>
      </c>
      <c r="Y906" s="92"/>
      <c r="Z906" s="92"/>
      <c r="AA906" s="92"/>
      <c r="AB906" s="34">
        <f t="shared" ref="AB906" si="2532">V906+Y906</f>
        <v>14541</v>
      </c>
      <c r="AC906" s="34">
        <f t="shared" ref="AC906" si="2533">W906+Z906</f>
        <v>0</v>
      </c>
      <c r="AD906" s="34">
        <f t="shared" ref="AD906" si="2534">X906+AA906</f>
        <v>14541</v>
      </c>
      <c r="AE906" s="92"/>
      <c r="AF906" s="92"/>
      <c r="AG906" s="92"/>
      <c r="AH906" s="34">
        <f t="shared" ref="AH906" si="2535">AB906+AE906</f>
        <v>14541</v>
      </c>
      <c r="AI906" s="34">
        <f t="shared" ref="AI906" si="2536">AC906+AF906</f>
        <v>0</v>
      </c>
      <c r="AJ906" s="34">
        <f t="shared" ref="AJ906" si="2537">AD906+AG906</f>
        <v>14541</v>
      </c>
      <c r="AK906" s="121"/>
      <c r="AL906" s="121"/>
      <c r="AM906" s="121"/>
      <c r="AN906" s="34">
        <f t="shared" ref="AN906" si="2538">AH906+AK906</f>
        <v>14541</v>
      </c>
      <c r="AO906" s="34">
        <f t="shared" ref="AO906" si="2539">AI906+AL906</f>
        <v>0</v>
      </c>
      <c r="AP906" s="34">
        <f t="shared" ref="AP906" si="2540">AJ906+AM906</f>
        <v>14541</v>
      </c>
      <c r="AQ906" s="121"/>
      <c r="AR906" s="121"/>
      <c r="AS906" s="121"/>
      <c r="AT906" s="34">
        <f t="shared" ref="AT906" si="2541">AN906+AQ906</f>
        <v>14541</v>
      </c>
      <c r="AU906" s="34">
        <f t="shared" ref="AU906" si="2542">AO906+AR906</f>
        <v>0</v>
      </c>
      <c r="AV906" s="34">
        <f t="shared" ref="AV906" si="2543">AP906+AS906</f>
        <v>14541</v>
      </c>
    </row>
    <row r="907" spans="1:48" s="12" customFormat="1" ht="25.5" customHeight="1">
      <c r="A907" s="42" t="s">
        <v>77</v>
      </c>
      <c r="B907" s="58" t="s">
        <v>55</v>
      </c>
      <c r="C907" s="58" t="s">
        <v>48</v>
      </c>
      <c r="D907" s="58" t="s">
        <v>275</v>
      </c>
      <c r="E907" s="58"/>
      <c r="F907" s="34">
        <f t="shared" ref="F907:G907" si="2544">F908+F911</f>
        <v>66</v>
      </c>
      <c r="G907" s="34">
        <f t="shared" si="2544"/>
        <v>66</v>
      </c>
      <c r="H907" s="34">
        <f t="shared" ref="H907:L907" si="2545">H908+H911</f>
        <v>0</v>
      </c>
      <c r="I907" s="34">
        <f t="shared" si="2545"/>
        <v>0</v>
      </c>
      <c r="J907" s="34">
        <f t="shared" si="2545"/>
        <v>66</v>
      </c>
      <c r="K907" s="34"/>
      <c r="L907" s="34">
        <f t="shared" si="2545"/>
        <v>66</v>
      </c>
      <c r="M907" s="34">
        <f t="shared" ref="M907:R907" si="2546">M908+M911</f>
        <v>0</v>
      </c>
      <c r="N907" s="34">
        <f t="shared" si="2546"/>
        <v>0</v>
      </c>
      <c r="O907" s="34">
        <f t="shared" si="2546"/>
        <v>0</v>
      </c>
      <c r="P907" s="34">
        <f t="shared" si="2546"/>
        <v>66</v>
      </c>
      <c r="Q907" s="34">
        <f t="shared" si="2546"/>
        <v>0</v>
      </c>
      <c r="R907" s="34">
        <f t="shared" si="2546"/>
        <v>66</v>
      </c>
      <c r="S907" s="34">
        <f t="shared" ref="S907:X907" si="2547">S908+S911</f>
        <v>0</v>
      </c>
      <c r="T907" s="34">
        <f t="shared" si="2547"/>
        <v>0</v>
      </c>
      <c r="U907" s="34">
        <f t="shared" si="2547"/>
        <v>0</v>
      </c>
      <c r="V907" s="34">
        <f t="shared" si="2547"/>
        <v>66</v>
      </c>
      <c r="W907" s="34">
        <f t="shared" si="2547"/>
        <v>0</v>
      </c>
      <c r="X907" s="34">
        <f t="shared" si="2547"/>
        <v>66</v>
      </c>
      <c r="Y907" s="34">
        <f t="shared" ref="Y907:AD907" si="2548">Y908+Y911</f>
        <v>0</v>
      </c>
      <c r="Z907" s="34">
        <f t="shared" si="2548"/>
        <v>0</v>
      </c>
      <c r="AA907" s="34">
        <f t="shared" si="2548"/>
        <v>0</v>
      </c>
      <c r="AB907" s="34">
        <f t="shared" si="2548"/>
        <v>66</v>
      </c>
      <c r="AC907" s="34">
        <f t="shared" si="2548"/>
        <v>0</v>
      </c>
      <c r="AD907" s="34">
        <f t="shared" si="2548"/>
        <v>66</v>
      </c>
      <c r="AE907" s="34">
        <f t="shared" ref="AE907:AJ907" si="2549">AE908+AE911</f>
        <v>0</v>
      </c>
      <c r="AF907" s="34">
        <f t="shared" si="2549"/>
        <v>0</v>
      </c>
      <c r="AG907" s="34">
        <f t="shared" si="2549"/>
        <v>0</v>
      </c>
      <c r="AH907" s="34">
        <f t="shared" si="2549"/>
        <v>66</v>
      </c>
      <c r="AI907" s="34">
        <f t="shared" si="2549"/>
        <v>0</v>
      </c>
      <c r="AJ907" s="34">
        <f t="shared" si="2549"/>
        <v>66</v>
      </c>
      <c r="AK907" s="108">
        <f t="shared" ref="AK907:AP907" si="2550">AK908+AK911</f>
        <v>0</v>
      </c>
      <c r="AL907" s="108">
        <f t="shared" si="2550"/>
        <v>0</v>
      </c>
      <c r="AM907" s="108">
        <f t="shared" si="2550"/>
        <v>0</v>
      </c>
      <c r="AN907" s="34">
        <f t="shared" si="2550"/>
        <v>66</v>
      </c>
      <c r="AO907" s="34">
        <f t="shared" si="2550"/>
        <v>0</v>
      </c>
      <c r="AP907" s="34">
        <f t="shared" si="2550"/>
        <v>66</v>
      </c>
      <c r="AQ907" s="108">
        <f t="shared" ref="AQ907:AV907" si="2551">AQ908+AQ911</f>
        <v>0</v>
      </c>
      <c r="AR907" s="108">
        <f t="shared" si="2551"/>
        <v>0</v>
      </c>
      <c r="AS907" s="108">
        <f t="shared" si="2551"/>
        <v>0</v>
      </c>
      <c r="AT907" s="34">
        <f t="shared" si="2551"/>
        <v>66</v>
      </c>
      <c r="AU907" s="34">
        <f t="shared" si="2551"/>
        <v>0</v>
      </c>
      <c r="AV907" s="34">
        <f t="shared" si="2551"/>
        <v>66</v>
      </c>
    </row>
    <row r="908" spans="1:48" s="12" customFormat="1" ht="34.5" customHeight="1">
      <c r="A908" s="42" t="s">
        <v>137</v>
      </c>
      <c r="B908" s="58" t="s">
        <v>55</v>
      </c>
      <c r="C908" s="58" t="s">
        <v>48</v>
      </c>
      <c r="D908" s="58" t="s">
        <v>281</v>
      </c>
      <c r="E908" s="58"/>
      <c r="F908" s="34">
        <f t="shared" ref="F908:U909" si="2552">F909</f>
        <v>15</v>
      </c>
      <c r="G908" s="34">
        <f t="shared" si="2552"/>
        <v>15</v>
      </c>
      <c r="H908" s="34">
        <f t="shared" si="2552"/>
        <v>0</v>
      </c>
      <c r="I908" s="34">
        <f t="shared" si="2552"/>
        <v>0</v>
      </c>
      <c r="J908" s="34">
        <f t="shared" si="2552"/>
        <v>15</v>
      </c>
      <c r="K908" s="34"/>
      <c r="L908" s="34">
        <f t="shared" si="2552"/>
        <v>15</v>
      </c>
      <c r="M908" s="34">
        <f t="shared" si="2552"/>
        <v>0</v>
      </c>
      <c r="N908" s="34">
        <f t="shared" si="2552"/>
        <v>0</v>
      </c>
      <c r="O908" s="34">
        <f t="shared" si="2552"/>
        <v>0</v>
      </c>
      <c r="P908" s="34">
        <f t="shared" si="2552"/>
        <v>15</v>
      </c>
      <c r="Q908" s="34">
        <f t="shared" si="2552"/>
        <v>0</v>
      </c>
      <c r="R908" s="34">
        <f t="shared" si="2552"/>
        <v>15</v>
      </c>
      <c r="S908" s="34">
        <f t="shared" si="2552"/>
        <v>0</v>
      </c>
      <c r="T908" s="34">
        <f t="shared" si="2552"/>
        <v>0</v>
      </c>
      <c r="U908" s="34">
        <f t="shared" si="2552"/>
        <v>0</v>
      </c>
      <c r="V908" s="34">
        <f t="shared" ref="S908:AH909" si="2553">V909</f>
        <v>15</v>
      </c>
      <c r="W908" s="34">
        <f t="shared" si="2553"/>
        <v>0</v>
      </c>
      <c r="X908" s="34">
        <f t="shared" si="2553"/>
        <v>15</v>
      </c>
      <c r="Y908" s="34">
        <f t="shared" si="2553"/>
        <v>0</v>
      </c>
      <c r="Z908" s="34">
        <f t="shared" si="2553"/>
        <v>0</v>
      </c>
      <c r="AA908" s="34">
        <f t="shared" si="2553"/>
        <v>0</v>
      </c>
      <c r="AB908" s="34">
        <f t="shared" si="2553"/>
        <v>15</v>
      </c>
      <c r="AC908" s="34">
        <f t="shared" si="2553"/>
        <v>0</v>
      </c>
      <c r="AD908" s="34">
        <f t="shared" si="2553"/>
        <v>15</v>
      </c>
      <c r="AE908" s="34">
        <f t="shared" si="2553"/>
        <v>0</v>
      </c>
      <c r="AF908" s="34">
        <f t="shared" si="2553"/>
        <v>0</v>
      </c>
      <c r="AG908" s="34">
        <f t="shared" si="2553"/>
        <v>0</v>
      </c>
      <c r="AH908" s="34">
        <f t="shared" si="2553"/>
        <v>15</v>
      </c>
      <c r="AI908" s="34">
        <f t="shared" ref="AH908:AV909" si="2554">AI909</f>
        <v>0</v>
      </c>
      <c r="AJ908" s="34">
        <f t="shared" si="2554"/>
        <v>15</v>
      </c>
      <c r="AK908" s="108">
        <f t="shared" si="2554"/>
        <v>0</v>
      </c>
      <c r="AL908" s="108">
        <f t="shared" si="2554"/>
        <v>0</v>
      </c>
      <c r="AM908" s="108">
        <f t="shared" si="2554"/>
        <v>0</v>
      </c>
      <c r="AN908" s="34">
        <f t="shared" si="2554"/>
        <v>15</v>
      </c>
      <c r="AO908" s="34">
        <f t="shared" si="2554"/>
        <v>0</v>
      </c>
      <c r="AP908" s="34">
        <f t="shared" si="2554"/>
        <v>15</v>
      </c>
      <c r="AQ908" s="108">
        <f t="shared" si="2554"/>
        <v>0</v>
      </c>
      <c r="AR908" s="108">
        <f t="shared" si="2554"/>
        <v>0</v>
      </c>
      <c r="AS908" s="108">
        <f t="shared" si="2554"/>
        <v>0</v>
      </c>
      <c r="AT908" s="34">
        <f t="shared" si="2554"/>
        <v>15</v>
      </c>
      <c r="AU908" s="34">
        <f t="shared" si="2554"/>
        <v>0</v>
      </c>
      <c r="AV908" s="34">
        <f t="shared" si="2554"/>
        <v>15</v>
      </c>
    </row>
    <row r="909" spans="1:48" s="12" customFormat="1" ht="51.75" customHeight="1">
      <c r="A909" s="42" t="s">
        <v>82</v>
      </c>
      <c r="B909" s="58" t="s">
        <v>55</v>
      </c>
      <c r="C909" s="58" t="s">
        <v>48</v>
      </c>
      <c r="D909" s="58" t="s">
        <v>281</v>
      </c>
      <c r="E909" s="58">
        <v>600</v>
      </c>
      <c r="F909" s="34">
        <f t="shared" si="2552"/>
        <v>15</v>
      </c>
      <c r="G909" s="34">
        <f t="shared" si="2552"/>
        <v>15</v>
      </c>
      <c r="H909" s="34">
        <f t="shared" si="2552"/>
        <v>0</v>
      </c>
      <c r="I909" s="34">
        <f t="shared" si="2552"/>
        <v>0</v>
      </c>
      <c r="J909" s="34">
        <f t="shared" si="2552"/>
        <v>15</v>
      </c>
      <c r="K909" s="34"/>
      <c r="L909" s="34">
        <f t="shared" si="2552"/>
        <v>15</v>
      </c>
      <c r="M909" s="34">
        <f t="shared" si="2552"/>
        <v>0</v>
      </c>
      <c r="N909" s="34">
        <f t="shared" si="2552"/>
        <v>0</v>
      </c>
      <c r="O909" s="34">
        <f t="shared" si="2552"/>
        <v>0</v>
      </c>
      <c r="P909" s="34">
        <f t="shared" si="2552"/>
        <v>15</v>
      </c>
      <c r="Q909" s="34">
        <f t="shared" si="2552"/>
        <v>0</v>
      </c>
      <c r="R909" s="34">
        <f t="shared" si="2552"/>
        <v>15</v>
      </c>
      <c r="S909" s="34">
        <f t="shared" si="2553"/>
        <v>0</v>
      </c>
      <c r="T909" s="34">
        <f t="shared" si="2553"/>
        <v>0</v>
      </c>
      <c r="U909" s="34">
        <f t="shared" si="2553"/>
        <v>0</v>
      </c>
      <c r="V909" s="34">
        <f t="shared" si="2553"/>
        <v>15</v>
      </c>
      <c r="W909" s="34">
        <f t="shared" si="2553"/>
        <v>0</v>
      </c>
      <c r="X909" s="34">
        <f t="shared" si="2553"/>
        <v>15</v>
      </c>
      <c r="Y909" s="34">
        <f t="shared" si="2553"/>
        <v>0</v>
      </c>
      <c r="Z909" s="34">
        <f t="shared" si="2553"/>
        <v>0</v>
      </c>
      <c r="AA909" s="34">
        <f t="shared" si="2553"/>
        <v>0</v>
      </c>
      <c r="AB909" s="34">
        <f t="shared" si="2553"/>
        <v>15</v>
      </c>
      <c r="AC909" s="34">
        <f t="shared" si="2553"/>
        <v>0</v>
      </c>
      <c r="AD909" s="34">
        <f t="shared" si="2553"/>
        <v>15</v>
      </c>
      <c r="AE909" s="34">
        <f t="shared" si="2553"/>
        <v>0</v>
      </c>
      <c r="AF909" s="34">
        <f t="shared" si="2553"/>
        <v>0</v>
      </c>
      <c r="AG909" s="34">
        <f t="shared" si="2553"/>
        <v>0</v>
      </c>
      <c r="AH909" s="34">
        <f t="shared" si="2554"/>
        <v>15</v>
      </c>
      <c r="AI909" s="34">
        <f t="shared" si="2554"/>
        <v>0</v>
      </c>
      <c r="AJ909" s="34">
        <f t="shared" si="2554"/>
        <v>15</v>
      </c>
      <c r="AK909" s="108">
        <f t="shared" si="2554"/>
        <v>0</v>
      </c>
      <c r="AL909" s="108">
        <f t="shared" si="2554"/>
        <v>0</v>
      </c>
      <c r="AM909" s="108">
        <f t="shared" si="2554"/>
        <v>0</v>
      </c>
      <c r="AN909" s="34">
        <f t="shared" si="2554"/>
        <v>15</v>
      </c>
      <c r="AO909" s="34">
        <f t="shared" si="2554"/>
        <v>0</v>
      </c>
      <c r="AP909" s="34">
        <f t="shared" si="2554"/>
        <v>15</v>
      </c>
      <c r="AQ909" s="108">
        <f t="shared" si="2554"/>
        <v>0</v>
      </c>
      <c r="AR909" s="108">
        <f t="shared" si="2554"/>
        <v>0</v>
      </c>
      <c r="AS909" s="108">
        <f t="shared" si="2554"/>
        <v>0</v>
      </c>
      <c r="AT909" s="34">
        <f t="shared" si="2554"/>
        <v>15</v>
      </c>
      <c r="AU909" s="34">
        <f t="shared" si="2554"/>
        <v>0</v>
      </c>
      <c r="AV909" s="34">
        <f t="shared" si="2554"/>
        <v>15</v>
      </c>
    </row>
    <row r="910" spans="1:48" s="12" customFormat="1" ht="22.5" customHeight="1">
      <c r="A910" s="31" t="s">
        <v>184</v>
      </c>
      <c r="B910" s="58" t="s">
        <v>55</v>
      </c>
      <c r="C910" s="58" t="s">
        <v>48</v>
      </c>
      <c r="D910" s="58" t="s">
        <v>281</v>
      </c>
      <c r="E910" s="58" t="s">
        <v>183</v>
      </c>
      <c r="F910" s="34">
        <v>15</v>
      </c>
      <c r="G910" s="34">
        <v>15</v>
      </c>
      <c r="H910" s="34"/>
      <c r="I910" s="34"/>
      <c r="J910" s="34">
        <f>F910+H910</f>
        <v>15</v>
      </c>
      <c r="K910" s="34"/>
      <c r="L910" s="34">
        <f>G910+I910</f>
        <v>15</v>
      </c>
      <c r="M910" s="92"/>
      <c r="N910" s="92"/>
      <c r="O910" s="92"/>
      <c r="P910" s="34">
        <f t="shared" ref="P910" si="2555">J910+M910</f>
        <v>15</v>
      </c>
      <c r="Q910" s="34">
        <f t="shared" ref="Q910" si="2556">K910+N910</f>
        <v>0</v>
      </c>
      <c r="R910" s="34">
        <f t="shared" ref="R910" si="2557">L910+O910</f>
        <v>15</v>
      </c>
      <c r="S910" s="92"/>
      <c r="T910" s="92"/>
      <c r="U910" s="92"/>
      <c r="V910" s="34">
        <f t="shared" ref="V910" si="2558">P910+S910</f>
        <v>15</v>
      </c>
      <c r="W910" s="34">
        <f t="shared" ref="W910" si="2559">Q910+T910</f>
        <v>0</v>
      </c>
      <c r="X910" s="34">
        <f t="shared" ref="X910" si="2560">R910+U910</f>
        <v>15</v>
      </c>
      <c r="Y910" s="92"/>
      <c r="Z910" s="92"/>
      <c r="AA910" s="92"/>
      <c r="AB910" s="34">
        <f t="shared" ref="AB910" si="2561">V910+Y910</f>
        <v>15</v>
      </c>
      <c r="AC910" s="34">
        <f t="shared" ref="AC910" si="2562">W910+Z910</f>
        <v>0</v>
      </c>
      <c r="AD910" s="34">
        <f t="shared" ref="AD910" si="2563">X910+AA910</f>
        <v>15</v>
      </c>
      <c r="AE910" s="92"/>
      <c r="AF910" s="92"/>
      <c r="AG910" s="92"/>
      <c r="AH910" s="34">
        <f t="shared" ref="AH910" si="2564">AB910+AE910</f>
        <v>15</v>
      </c>
      <c r="AI910" s="34">
        <f t="shared" ref="AI910" si="2565">AC910+AF910</f>
        <v>0</v>
      </c>
      <c r="AJ910" s="34">
        <f t="shared" ref="AJ910" si="2566">AD910+AG910</f>
        <v>15</v>
      </c>
      <c r="AK910" s="121"/>
      <c r="AL910" s="121"/>
      <c r="AM910" s="121"/>
      <c r="AN910" s="34">
        <f t="shared" ref="AN910" si="2567">AH910+AK910</f>
        <v>15</v>
      </c>
      <c r="AO910" s="34">
        <f t="shared" ref="AO910" si="2568">AI910+AL910</f>
        <v>0</v>
      </c>
      <c r="AP910" s="34">
        <f t="shared" ref="AP910" si="2569">AJ910+AM910</f>
        <v>15</v>
      </c>
      <c r="AQ910" s="121"/>
      <c r="AR910" s="121"/>
      <c r="AS910" s="121"/>
      <c r="AT910" s="34">
        <f t="shared" ref="AT910" si="2570">AN910+AQ910</f>
        <v>15</v>
      </c>
      <c r="AU910" s="34">
        <f t="shared" ref="AU910" si="2571">AO910+AR910</f>
        <v>0</v>
      </c>
      <c r="AV910" s="34">
        <f t="shared" ref="AV910" si="2572">AP910+AS910</f>
        <v>15</v>
      </c>
    </row>
    <row r="911" spans="1:48" s="12" customFormat="1" ht="56.25" customHeight="1">
      <c r="A911" s="31" t="s">
        <v>282</v>
      </c>
      <c r="B911" s="58" t="s">
        <v>55</v>
      </c>
      <c r="C911" s="58" t="s">
        <v>48</v>
      </c>
      <c r="D911" s="58" t="s">
        <v>429</v>
      </c>
      <c r="E911" s="58"/>
      <c r="F911" s="34">
        <f t="shared" ref="F911:J912" si="2573">F912</f>
        <v>51</v>
      </c>
      <c r="G911" s="34">
        <f>G912</f>
        <v>51</v>
      </c>
      <c r="H911" s="34">
        <f t="shared" si="2573"/>
        <v>0</v>
      </c>
      <c r="I911" s="34">
        <f>I912</f>
        <v>0</v>
      </c>
      <c r="J911" s="34">
        <f t="shared" si="2573"/>
        <v>51</v>
      </c>
      <c r="K911" s="34"/>
      <c r="L911" s="34">
        <f>L912</f>
        <v>51</v>
      </c>
      <c r="M911" s="34">
        <f t="shared" ref="M911:AB912" si="2574">M912</f>
        <v>0</v>
      </c>
      <c r="N911" s="34">
        <f t="shared" si="2574"/>
        <v>0</v>
      </c>
      <c r="O911" s="34">
        <f t="shared" si="2574"/>
        <v>0</v>
      </c>
      <c r="P911" s="34">
        <f t="shared" si="2574"/>
        <v>51</v>
      </c>
      <c r="Q911" s="34">
        <f t="shared" si="2574"/>
        <v>0</v>
      </c>
      <c r="R911" s="34">
        <f t="shared" si="2574"/>
        <v>51</v>
      </c>
      <c r="S911" s="34">
        <f t="shared" si="2574"/>
        <v>0</v>
      </c>
      <c r="T911" s="34">
        <f t="shared" si="2574"/>
        <v>0</v>
      </c>
      <c r="U911" s="34">
        <f t="shared" si="2574"/>
        <v>0</v>
      </c>
      <c r="V911" s="34">
        <f t="shared" si="2574"/>
        <v>51</v>
      </c>
      <c r="W911" s="34">
        <f t="shared" si="2574"/>
        <v>0</v>
      </c>
      <c r="X911" s="34">
        <f t="shared" si="2574"/>
        <v>51</v>
      </c>
      <c r="Y911" s="34">
        <f t="shared" si="2574"/>
        <v>0</v>
      </c>
      <c r="Z911" s="34">
        <f t="shared" si="2574"/>
        <v>0</v>
      </c>
      <c r="AA911" s="34">
        <f t="shared" si="2574"/>
        <v>0</v>
      </c>
      <c r="AB911" s="34">
        <f t="shared" si="2574"/>
        <v>51</v>
      </c>
      <c r="AC911" s="34">
        <f t="shared" ref="Y911:AN912" si="2575">AC912</f>
        <v>0</v>
      </c>
      <c r="AD911" s="34">
        <f t="shared" si="2575"/>
        <v>51</v>
      </c>
      <c r="AE911" s="34">
        <f t="shared" si="2575"/>
        <v>0</v>
      </c>
      <c r="AF911" s="34">
        <f t="shared" si="2575"/>
        <v>0</v>
      </c>
      <c r="AG911" s="34">
        <f t="shared" si="2575"/>
        <v>0</v>
      </c>
      <c r="AH911" s="34">
        <f t="shared" si="2575"/>
        <v>51</v>
      </c>
      <c r="AI911" s="34">
        <f t="shared" si="2575"/>
        <v>0</v>
      </c>
      <c r="AJ911" s="34">
        <f t="shared" si="2575"/>
        <v>51</v>
      </c>
      <c r="AK911" s="108">
        <f t="shared" si="2575"/>
        <v>0</v>
      </c>
      <c r="AL911" s="108">
        <f t="shared" si="2575"/>
        <v>0</v>
      </c>
      <c r="AM911" s="108">
        <f t="shared" si="2575"/>
        <v>0</v>
      </c>
      <c r="AN911" s="34">
        <f t="shared" si="2575"/>
        <v>51</v>
      </c>
      <c r="AO911" s="34">
        <f t="shared" ref="AN911:AV912" si="2576">AO912</f>
        <v>0</v>
      </c>
      <c r="AP911" s="34">
        <f t="shared" si="2576"/>
        <v>51</v>
      </c>
      <c r="AQ911" s="108">
        <f t="shared" si="2576"/>
        <v>0</v>
      </c>
      <c r="AR911" s="108">
        <f t="shared" si="2576"/>
        <v>0</v>
      </c>
      <c r="AS911" s="108">
        <f t="shared" si="2576"/>
        <v>0</v>
      </c>
      <c r="AT911" s="34">
        <f t="shared" si="2576"/>
        <v>51</v>
      </c>
      <c r="AU911" s="34">
        <f t="shared" si="2576"/>
        <v>0</v>
      </c>
      <c r="AV911" s="34">
        <f t="shared" si="2576"/>
        <v>51</v>
      </c>
    </row>
    <row r="912" spans="1:48" s="12" customFormat="1" ht="39.75" customHeight="1">
      <c r="A912" s="83" t="s">
        <v>437</v>
      </c>
      <c r="B912" s="58" t="s">
        <v>55</v>
      </c>
      <c r="C912" s="58" t="s">
        <v>48</v>
      </c>
      <c r="D912" s="58" t="s">
        <v>429</v>
      </c>
      <c r="E912" s="58" t="s">
        <v>79</v>
      </c>
      <c r="F912" s="34">
        <f t="shared" si="2573"/>
        <v>51</v>
      </c>
      <c r="G912" s="34">
        <f>G913</f>
        <v>51</v>
      </c>
      <c r="H912" s="34">
        <f t="shared" si="2573"/>
        <v>0</v>
      </c>
      <c r="I912" s="34">
        <f>I913</f>
        <v>0</v>
      </c>
      <c r="J912" s="34">
        <f t="shared" si="2573"/>
        <v>51</v>
      </c>
      <c r="K912" s="34"/>
      <c r="L912" s="34">
        <f>L913</f>
        <v>51</v>
      </c>
      <c r="M912" s="34">
        <f t="shared" si="2574"/>
        <v>0</v>
      </c>
      <c r="N912" s="34">
        <f t="shared" si="2574"/>
        <v>0</v>
      </c>
      <c r="O912" s="34">
        <f t="shared" si="2574"/>
        <v>0</v>
      </c>
      <c r="P912" s="34">
        <f t="shared" si="2574"/>
        <v>51</v>
      </c>
      <c r="Q912" s="34">
        <f t="shared" si="2574"/>
        <v>0</v>
      </c>
      <c r="R912" s="34">
        <f t="shared" si="2574"/>
        <v>51</v>
      </c>
      <c r="S912" s="34">
        <f t="shared" si="2574"/>
        <v>0</v>
      </c>
      <c r="T912" s="34">
        <f t="shared" si="2574"/>
        <v>0</v>
      </c>
      <c r="U912" s="34">
        <f t="shared" si="2574"/>
        <v>0</v>
      </c>
      <c r="V912" s="34">
        <f t="shared" si="2574"/>
        <v>51</v>
      </c>
      <c r="W912" s="34">
        <f t="shared" si="2574"/>
        <v>0</v>
      </c>
      <c r="X912" s="34">
        <f t="shared" si="2574"/>
        <v>51</v>
      </c>
      <c r="Y912" s="34">
        <f t="shared" si="2575"/>
        <v>0</v>
      </c>
      <c r="Z912" s="34">
        <f t="shared" si="2575"/>
        <v>0</v>
      </c>
      <c r="AA912" s="34">
        <f t="shared" si="2575"/>
        <v>0</v>
      </c>
      <c r="AB912" s="34">
        <f t="shared" si="2575"/>
        <v>51</v>
      </c>
      <c r="AC912" s="34">
        <f t="shared" si="2575"/>
        <v>0</v>
      </c>
      <c r="AD912" s="34">
        <f t="shared" si="2575"/>
        <v>51</v>
      </c>
      <c r="AE912" s="34">
        <f t="shared" si="2575"/>
        <v>0</v>
      </c>
      <c r="AF912" s="34">
        <f t="shared" si="2575"/>
        <v>0</v>
      </c>
      <c r="AG912" s="34">
        <f t="shared" si="2575"/>
        <v>0</v>
      </c>
      <c r="AH912" s="34">
        <f t="shared" si="2575"/>
        <v>51</v>
      </c>
      <c r="AI912" s="34">
        <f t="shared" si="2575"/>
        <v>0</v>
      </c>
      <c r="AJ912" s="34">
        <f t="shared" si="2575"/>
        <v>51</v>
      </c>
      <c r="AK912" s="108">
        <f t="shared" si="2575"/>
        <v>0</v>
      </c>
      <c r="AL912" s="108">
        <f t="shared" si="2575"/>
        <v>0</v>
      </c>
      <c r="AM912" s="108">
        <f t="shared" si="2575"/>
        <v>0</v>
      </c>
      <c r="AN912" s="34">
        <f t="shared" si="2576"/>
        <v>51</v>
      </c>
      <c r="AO912" s="34">
        <f t="shared" si="2576"/>
        <v>0</v>
      </c>
      <c r="AP912" s="34">
        <f t="shared" si="2576"/>
        <v>51</v>
      </c>
      <c r="AQ912" s="108">
        <f t="shared" si="2576"/>
        <v>0</v>
      </c>
      <c r="AR912" s="108">
        <f t="shared" si="2576"/>
        <v>0</v>
      </c>
      <c r="AS912" s="108">
        <f t="shared" si="2576"/>
        <v>0</v>
      </c>
      <c r="AT912" s="34">
        <f t="shared" si="2576"/>
        <v>51</v>
      </c>
      <c r="AU912" s="34">
        <f t="shared" si="2576"/>
        <v>0</v>
      </c>
      <c r="AV912" s="34">
        <f t="shared" si="2576"/>
        <v>51</v>
      </c>
    </row>
    <row r="913" spans="1:48" s="12" customFormat="1" ht="52.5" customHeight="1">
      <c r="A913" s="42" t="s">
        <v>176</v>
      </c>
      <c r="B913" s="58" t="s">
        <v>55</v>
      </c>
      <c r="C913" s="58" t="s">
        <v>48</v>
      </c>
      <c r="D913" s="58" t="s">
        <v>429</v>
      </c>
      <c r="E913" s="58" t="s">
        <v>175</v>
      </c>
      <c r="F913" s="34">
        <v>51</v>
      </c>
      <c r="G913" s="34">
        <v>51</v>
      </c>
      <c r="H913" s="34"/>
      <c r="I913" s="34"/>
      <c r="J913" s="34">
        <f>F913+H913</f>
        <v>51</v>
      </c>
      <c r="K913" s="34"/>
      <c r="L913" s="34">
        <f>G913+I913</f>
        <v>51</v>
      </c>
      <c r="M913" s="92"/>
      <c r="N913" s="92"/>
      <c r="O913" s="92"/>
      <c r="P913" s="34">
        <f t="shared" ref="P913" si="2577">J913+M913</f>
        <v>51</v>
      </c>
      <c r="Q913" s="34">
        <f t="shared" ref="Q913" si="2578">K913+N913</f>
        <v>0</v>
      </c>
      <c r="R913" s="34">
        <f t="shared" ref="R913" si="2579">L913+O913</f>
        <v>51</v>
      </c>
      <c r="S913" s="92"/>
      <c r="T913" s="92"/>
      <c r="U913" s="92"/>
      <c r="V913" s="34">
        <f t="shared" ref="V913" si="2580">P913+S913</f>
        <v>51</v>
      </c>
      <c r="W913" s="34">
        <f t="shared" ref="W913" si="2581">Q913+T913</f>
        <v>0</v>
      </c>
      <c r="X913" s="34">
        <f t="shared" ref="X913" si="2582">R913+U913</f>
        <v>51</v>
      </c>
      <c r="Y913" s="92"/>
      <c r="Z913" s="92"/>
      <c r="AA913" s="92"/>
      <c r="AB913" s="34">
        <f t="shared" ref="AB913" si="2583">V913+Y913</f>
        <v>51</v>
      </c>
      <c r="AC913" s="34">
        <f t="shared" ref="AC913" si="2584">W913+Z913</f>
        <v>0</v>
      </c>
      <c r="AD913" s="34">
        <f t="shared" ref="AD913" si="2585">X913+AA913</f>
        <v>51</v>
      </c>
      <c r="AE913" s="92"/>
      <c r="AF913" s="92"/>
      <c r="AG913" s="92"/>
      <c r="AH913" s="34">
        <f t="shared" ref="AH913" si="2586">AB913+AE913</f>
        <v>51</v>
      </c>
      <c r="AI913" s="34">
        <f t="shared" ref="AI913" si="2587">AC913+AF913</f>
        <v>0</v>
      </c>
      <c r="AJ913" s="34">
        <f t="shared" ref="AJ913" si="2588">AD913+AG913</f>
        <v>51</v>
      </c>
      <c r="AK913" s="121"/>
      <c r="AL913" s="121"/>
      <c r="AM913" s="121"/>
      <c r="AN913" s="34">
        <f t="shared" ref="AN913" si="2589">AH913+AK913</f>
        <v>51</v>
      </c>
      <c r="AO913" s="34">
        <f t="shared" ref="AO913" si="2590">AI913+AL913</f>
        <v>0</v>
      </c>
      <c r="AP913" s="34">
        <f t="shared" ref="AP913" si="2591">AJ913+AM913</f>
        <v>51</v>
      </c>
      <c r="AQ913" s="121"/>
      <c r="AR913" s="121"/>
      <c r="AS913" s="121"/>
      <c r="AT913" s="34">
        <f t="shared" ref="AT913" si="2592">AN913+AQ913</f>
        <v>51</v>
      </c>
      <c r="AU913" s="34">
        <f t="shared" ref="AU913" si="2593">AO913+AR913</f>
        <v>0</v>
      </c>
      <c r="AV913" s="34">
        <f t="shared" ref="AV913" si="2594">AP913+AS913</f>
        <v>51</v>
      </c>
    </row>
    <row r="914" spans="1:48" s="12" customFormat="1" ht="18.75">
      <c r="A914" s="38"/>
      <c r="B914" s="28"/>
      <c r="C914" s="28"/>
      <c r="D914" s="43"/>
      <c r="E914" s="32"/>
      <c r="F914" s="92"/>
      <c r="G914" s="92"/>
      <c r="H914" s="92"/>
      <c r="I914" s="92"/>
      <c r="J914" s="92"/>
      <c r="K914" s="92"/>
      <c r="L914" s="92"/>
      <c r="M914" s="92"/>
      <c r="N914" s="92"/>
      <c r="O914" s="92"/>
      <c r="P914" s="92"/>
      <c r="Q914" s="92"/>
      <c r="R914" s="92"/>
      <c r="S914" s="92"/>
      <c r="T914" s="92"/>
      <c r="U914" s="92"/>
      <c r="V914" s="92"/>
      <c r="W914" s="92"/>
      <c r="X914" s="92"/>
      <c r="Y914" s="92"/>
      <c r="Z914" s="92"/>
      <c r="AA914" s="92"/>
      <c r="AB914" s="92"/>
      <c r="AC914" s="92"/>
      <c r="AD914" s="92"/>
      <c r="AE914" s="92"/>
      <c r="AF914" s="92"/>
      <c r="AG914" s="92"/>
      <c r="AH914" s="92"/>
      <c r="AI914" s="92"/>
      <c r="AJ914" s="92"/>
      <c r="AK914" s="121"/>
      <c r="AL914" s="121"/>
      <c r="AM914" s="121"/>
      <c r="AN914" s="92"/>
      <c r="AO914" s="92"/>
      <c r="AP914" s="92"/>
      <c r="AQ914" s="121"/>
      <c r="AR914" s="121"/>
      <c r="AS914" s="121"/>
      <c r="AT914" s="92"/>
      <c r="AU914" s="92"/>
      <c r="AV914" s="92"/>
    </row>
    <row r="915" spans="1:48" s="12" customFormat="1" ht="21" customHeight="1">
      <c r="A915" s="38" t="s">
        <v>76</v>
      </c>
      <c r="B915" s="28" t="s">
        <v>55</v>
      </c>
      <c r="C915" s="28" t="s">
        <v>49</v>
      </c>
      <c r="D915" s="43"/>
      <c r="E915" s="32"/>
      <c r="F915" s="30">
        <f t="shared" ref="F915:U919" si="2595">F916</f>
        <v>5900</v>
      </c>
      <c r="G915" s="30">
        <f t="shared" si="2595"/>
        <v>5900</v>
      </c>
      <c r="H915" s="30">
        <f t="shared" si="2595"/>
        <v>0</v>
      </c>
      <c r="I915" s="30">
        <f t="shared" si="2595"/>
        <v>0</v>
      </c>
      <c r="J915" s="30">
        <f t="shared" si="2595"/>
        <v>5900</v>
      </c>
      <c r="K915" s="30"/>
      <c r="L915" s="30">
        <f t="shared" si="2595"/>
        <v>5900</v>
      </c>
      <c r="M915" s="30">
        <f t="shared" si="2595"/>
        <v>0</v>
      </c>
      <c r="N915" s="30">
        <f t="shared" si="2595"/>
        <v>0</v>
      </c>
      <c r="O915" s="30">
        <f t="shared" si="2595"/>
        <v>0</v>
      </c>
      <c r="P915" s="30">
        <f t="shared" si="2595"/>
        <v>5900</v>
      </c>
      <c r="Q915" s="30">
        <f t="shared" si="2595"/>
        <v>0</v>
      </c>
      <c r="R915" s="30">
        <f t="shared" si="2595"/>
        <v>5900</v>
      </c>
      <c r="S915" s="30">
        <f t="shared" si="2595"/>
        <v>0</v>
      </c>
      <c r="T915" s="30">
        <f t="shared" si="2595"/>
        <v>0</v>
      </c>
      <c r="U915" s="30">
        <f t="shared" si="2595"/>
        <v>0</v>
      </c>
      <c r="V915" s="30">
        <f t="shared" ref="S915:AH919" si="2596">V916</f>
        <v>5900</v>
      </c>
      <c r="W915" s="30">
        <f t="shared" si="2596"/>
        <v>0</v>
      </c>
      <c r="X915" s="30">
        <f t="shared" si="2596"/>
        <v>5900</v>
      </c>
      <c r="Y915" s="30">
        <f t="shared" si="2596"/>
        <v>0</v>
      </c>
      <c r="Z915" s="30">
        <f t="shared" si="2596"/>
        <v>0</v>
      </c>
      <c r="AA915" s="30">
        <f t="shared" si="2596"/>
        <v>0</v>
      </c>
      <c r="AB915" s="30">
        <f t="shared" si="2596"/>
        <v>5900</v>
      </c>
      <c r="AC915" s="30">
        <f t="shared" si="2596"/>
        <v>0</v>
      </c>
      <c r="AD915" s="30">
        <f t="shared" si="2596"/>
        <v>5900</v>
      </c>
      <c r="AE915" s="30">
        <f t="shared" si="2596"/>
        <v>0</v>
      </c>
      <c r="AF915" s="30">
        <f t="shared" si="2596"/>
        <v>0</v>
      </c>
      <c r="AG915" s="30">
        <f t="shared" si="2596"/>
        <v>0</v>
      </c>
      <c r="AH915" s="30">
        <f t="shared" si="2596"/>
        <v>5900</v>
      </c>
      <c r="AI915" s="30">
        <f t="shared" ref="AH915:AV919" si="2597">AI916</f>
        <v>0</v>
      </c>
      <c r="AJ915" s="30">
        <f t="shared" si="2597"/>
        <v>5900</v>
      </c>
      <c r="AK915" s="107">
        <f t="shared" si="2597"/>
        <v>0</v>
      </c>
      <c r="AL915" s="107">
        <f t="shared" si="2597"/>
        <v>0</v>
      </c>
      <c r="AM915" s="107">
        <f t="shared" si="2597"/>
        <v>0</v>
      </c>
      <c r="AN915" s="30">
        <f t="shared" si="2597"/>
        <v>5900</v>
      </c>
      <c r="AO915" s="30">
        <f t="shared" si="2597"/>
        <v>0</v>
      </c>
      <c r="AP915" s="30">
        <f t="shared" si="2597"/>
        <v>5900</v>
      </c>
      <c r="AQ915" s="107">
        <f t="shared" si="2597"/>
        <v>0</v>
      </c>
      <c r="AR915" s="107">
        <f t="shared" si="2597"/>
        <v>0</v>
      </c>
      <c r="AS915" s="107">
        <f t="shared" si="2597"/>
        <v>0</v>
      </c>
      <c r="AT915" s="30">
        <f t="shared" si="2597"/>
        <v>5900</v>
      </c>
      <c r="AU915" s="30">
        <f t="shared" si="2597"/>
        <v>0</v>
      </c>
      <c r="AV915" s="30">
        <f t="shared" si="2597"/>
        <v>5900</v>
      </c>
    </row>
    <row r="916" spans="1:48" s="12" customFormat="1" ht="59.25" customHeight="1">
      <c r="A916" s="35" t="s">
        <v>513</v>
      </c>
      <c r="B916" s="58" t="s">
        <v>55</v>
      </c>
      <c r="C916" s="58" t="s">
        <v>49</v>
      </c>
      <c r="D916" s="58" t="s">
        <v>272</v>
      </c>
      <c r="E916" s="58"/>
      <c r="F916" s="34">
        <f t="shared" si="2595"/>
        <v>5900</v>
      </c>
      <c r="G916" s="34">
        <f t="shared" si="2595"/>
        <v>5900</v>
      </c>
      <c r="H916" s="34">
        <f t="shared" si="2595"/>
        <v>0</v>
      </c>
      <c r="I916" s="34">
        <f t="shared" si="2595"/>
        <v>0</v>
      </c>
      <c r="J916" s="34">
        <f t="shared" si="2595"/>
        <v>5900</v>
      </c>
      <c r="K916" s="34"/>
      <c r="L916" s="34">
        <f t="shared" si="2595"/>
        <v>5900</v>
      </c>
      <c r="M916" s="34">
        <f t="shared" si="2595"/>
        <v>0</v>
      </c>
      <c r="N916" s="34">
        <f t="shared" si="2595"/>
        <v>0</v>
      </c>
      <c r="O916" s="34">
        <f t="shared" si="2595"/>
        <v>0</v>
      </c>
      <c r="P916" s="34">
        <f t="shared" si="2595"/>
        <v>5900</v>
      </c>
      <c r="Q916" s="34">
        <f t="shared" si="2595"/>
        <v>0</v>
      </c>
      <c r="R916" s="34">
        <f t="shared" si="2595"/>
        <v>5900</v>
      </c>
      <c r="S916" s="34">
        <f t="shared" si="2596"/>
        <v>0</v>
      </c>
      <c r="T916" s="34">
        <f t="shared" si="2596"/>
        <v>0</v>
      </c>
      <c r="U916" s="34">
        <f t="shared" si="2596"/>
        <v>0</v>
      </c>
      <c r="V916" s="34">
        <f t="shared" si="2596"/>
        <v>5900</v>
      </c>
      <c r="W916" s="34">
        <f t="shared" si="2596"/>
        <v>0</v>
      </c>
      <c r="X916" s="34">
        <f t="shared" si="2596"/>
        <v>5900</v>
      </c>
      <c r="Y916" s="34">
        <f t="shared" si="2596"/>
        <v>0</v>
      </c>
      <c r="Z916" s="34">
        <f t="shared" si="2596"/>
        <v>0</v>
      </c>
      <c r="AA916" s="34">
        <f t="shared" si="2596"/>
        <v>0</v>
      </c>
      <c r="AB916" s="34">
        <f t="shared" si="2596"/>
        <v>5900</v>
      </c>
      <c r="AC916" s="34">
        <f t="shared" si="2596"/>
        <v>0</v>
      </c>
      <c r="AD916" s="34">
        <f t="shared" si="2596"/>
        <v>5900</v>
      </c>
      <c r="AE916" s="34">
        <f t="shared" si="2596"/>
        <v>0</v>
      </c>
      <c r="AF916" s="34">
        <f t="shared" si="2596"/>
        <v>0</v>
      </c>
      <c r="AG916" s="34">
        <f t="shared" si="2596"/>
        <v>0</v>
      </c>
      <c r="AH916" s="34">
        <f t="shared" si="2597"/>
        <v>5900</v>
      </c>
      <c r="AI916" s="34">
        <f t="shared" si="2597"/>
        <v>0</v>
      </c>
      <c r="AJ916" s="34">
        <f t="shared" si="2597"/>
        <v>5900</v>
      </c>
      <c r="AK916" s="108">
        <f t="shared" si="2597"/>
        <v>0</v>
      </c>
      <c r="AL916" s="108">
        <f t="shared" si="2597"/>
        <v>0</v>
      </c>
      <c r="AM916" s="108">
        <f t="shared" si="2597"/>
        <v>0</v>
      </c>
      <c r="AN916" s="34">
        <f t="shared" si="2597"/>
        <v>5900</v>
      </c>
      <c r="AO916" s="34">
        <f t="shared" si="2597"/>
        <v>0</v>
      </c>
      <c r="AP916" s="34">
        <f t="shared" si="2597"/>
        <v>5900</v>
      </c>
      <c r="AQ916" s="108">
        <f t="shared" si="2597"/>
        <v>0</v>
      </c>
      <c r="AR916" s="108">
        <f t="shared" si="2597"/>
        <v>0</v>
      </c>
      <c r="AS916" s="108">
        <f t="shared" si="2597"/>
        <v>0</v>
      </c>
      <c r="AT916" s="34">
        <f t="shared" si="2597"/>
        <v>5900</v>
      </c>
      <c r="AU916" s="34">
        <f t="shared" si="2597"/>
        <v>0</v>
      </c>
      <c r="AV916" s="34">
        <f t="shared" si="2597"/>
        <v>5900</v>
      </c>
    </row>
    <row r="917" spans="1:48" s="12" customFormat="1" ht="25.5" customHeight="1">
      <c r="A917" s="42" t="s">
        <v>77</v>
      </c>
      <c r="B917" s="58" t="s">
        <v>55</v>
      </c>
      <c r="C917" s="58" t="s">
        <v>49</v>
      </c>
      <c r="D917" s="58" t="s">
        <v>275</v>
      </c>
      <c r="E917" s="58"/>
      <c r="F917" s="34">
        <f t="shared" si="2595"/>
        <v>5900</v>
      </c>
      <c r="G917" s="34">
        <f t="shared" si="2595"/>
        <v>5900</v>
      </c>
      <c r="H917" s="34">
        <f t="shared" si="2595"/>
        <v>0</v>
      </c>
      <c r="I917" s="34">
        <f t="shared" si="2595"/>
        <v>0</v>
      </c>
      <c r="J917" s="34">
        <f t="shared" si="2595"/>
        <v>5900</v>
      </c>
      <c r="K917" s="34"/>
      <c r="L917" s="34">
        <f t="shared" si="2595"/>
        <v>5900</v>
      </c>
      <c r="M917" s="34">
        <f t="shared" si="2595"/>
        <v>0</v>
      </c>
      <c r="N917" s="34">
        <f t="shared" si="2595"/>
        <v>0</v>
      </c>
      <c r="O917" s="34">
        <f t="shared" si="2595"/>
        <v>0</v>
      </c>
      <c r="P917" s="34">
        <f t="shared" si="2595"/>
        <v>5900</v>
      </c>
      <c r="Q917" s="34">
        <f t="shared" si="2595"/>
        <v>0</v>
      </c>
      <c r="R917" s="34">
        <f t="shared" si="2595"/>
        <v>5900</v>
      </c>
      <c r="S917" s="34">
        <f t="shared" si="2596"/>
        <v>0</v>
      </c>
      <c r="T917" s="34">
        <f t="shared" si="2596"/>
        <v>0</v>
      </c>
      <c r="U917" s="34">
        <f t="shared" si="2596"/>
        <v>0</v>
      </c>
      <c r="V917" s="34">
        <f t="shared" si="2596"/>
        <v>5900</v>
      </c>
      <c r="W917" s="34">
        <f t="shared" si="2596"/>
        <v>0</v>
      </c>
      <c r="X917" s="34">
        <f t="shared" si="2596"/>
        <v>5900</v>
      </c>
      <c r="Y917" s="34">
        <f t="shared" si="2596"/>
        <v>0</v>
      </c>
      <c r="Z917" s="34">
        <f t="shared" si="2596"/>
        <v>0</v>
      </c>
      <c r="AA917" s="34">
        <f t="shared" si="2596"/>
        <v>0</v>
      </c>
      <c r="AB917" s="34">
        <f t="shared" si="2596"/>
        <v>5900</v>
      </c>
      <c r="AC917" s="34">
        <f t="shared" si="2596"/>
        <v>0</v>
      </c>
      <c r="AD917" s="34">
        <f t="shared" si="2596"/>
        <v>5900</v>
      </c>
      <c r="AE917" s="34">
        <f t="shared" si="2596"/>
        <v>0</v>
      </c>
      <c r="AF917" s="34">
        <f t="shared" si="2596"/>
        <v>0</v>
      </c>
      <c r="AG917" s="34">
        <f t="shared" si="2596"/>
        <v>0</v>
      </c>
      <c r="AH917" s="34">
        <f t="shared" si="2597"/>
        <v>5900</v>
      </c>
      <c r="AI917" s="34">
        <f t="shared" si="2597"/>
        <v>0</v>
      </c>
      <c r="AJ917" s="34">
        <f t="shared" si="2597"/>
        <v>5900</v>
      </c>
      <c r="AK917" s="108">
        <f t="shared" si="2597"/>
        <v>0</v>
      </c>
      <c r="AL917" s="108">
        <f t="shared" si="2597"/>
        <v>0</v>
      </c>
      <c r="AM917" s="108">
        <f t="shared" si="2597"/>
        <v>0</v>
      </c>
      <c r="AN917" s="34">
        <f t="shared" si="2597"/>
        <v>5900</v>
      </c>
      <c r="AO917" s="34">
        <f t="shared" si="2597"/>
        <v>0</v>
      </c>
      <c r="AP917" s="34">
        <f t="shared" si="2597"/>
        <v>5900</v>
      </c>
      <c r="AQ917" s="108">
        <f t="shared" si="2597"/>
        <v>0</v>
      </c>
      <c r="AR917" s="108">
        <f t="shared" si="2597"/>
        <v>0</v>
      </c>
      <c r="AS917" s="108">
        <f t="shared" si="2597"/>
        <v>0</v>
      </c>
      <c r="AT917" s="34">
        <f t="shared" si="2597"/>
        <v>5900</v>
      </c>
      <c r="AU917" s="34">
        <f t="shared" si="2597"/>
        <v>0</v>
      </c>
      <c r="AV917" s="34">
        <f t="shared" si="2597"/>
        <v>5900</v>
      </c>
    </row>
    <row r="918" spans="1:48" s="12" customFormat="1" ht="40.5" customHeight="1">
      <c r="A918" s="42" t="s">
        <v>137</v>
      </c>
      <c r="B918" s="58" t="s">
        <v>55</v>
      </c>
      <c r="C918" s="58" t="s">
        <v>49</v>
      </c>
      <c r="D918" s="58" t="s">
        <v>281</v>
      </c>
      <c r="E918" s="58"/>
      <c r="F918" s="34">
        <f t="shared" si="2595"/>
        <v>5900</v>
      </c>
      <c r="G918" s="34">
        <f t="shared" si="2595"/>
        <v>5900</v>
      </c>
      <c r="H918" s="34">
        <f t="shared" si="2595"/>
        <v>0</v>
      </c>
      <c r="I918" s="34">
        <f t="shared" si="2595"/>
        <v>0</v>
      </c>
      <c r="J918" s="34">
        <f t="shared" si="2595"/>
        <v>5900</v>
      </c>
      <c r="K918" s="34"/>
      <c r="L918" s="34">
        <f t="shared" si="2595"/>
        <v>5900</v>
      </c>
      <c r="M918" s="34">
        <f t="shared" si="2595"/>
        <v>0</v>
      </c>
      <c r="N918" s="34">
        <f t="shared" si="2595"/>
        <v>0</v>
      </c>
      <c r="O918" s="34">
        <f t="shared" si="2595"/>
        <v>0</v>
      </c>
      <c r="P918" s="34">
        <f t="shared" si="2595"/>
        <v>5900</v>
      </c>
      <c r="Q918" s="34">
        <f t="shared" si="2595"/>
        <v>0</v>
      </c>
      <c r="R918" s="34">
        <f t="shared" si="2595"/>
        <v>5900</v>
      </c>
      <c r="S918" s="34">
        <f t="shared" si="2596"/>
        <v>0</v>
      </c>
      <c r="T918" s="34">
        <f t="shared" si="2596"/>
        <v>0</v>
      </c>
      <c r="U918" s="34">
        <f t="shared" si="2596"/>
        <v>0</v>
      </c>
      <c r="V918" s="34">
        <f t="shared" si="2596"/>
        <v>5900</v>
      </c>
      <c r="W918" s="34">
        <f t="shared" si="2596"/>
        <v>0</v>
      </c>
      <c r="X918" s="34">
        <f t="shared" si="2596"/>
        <v>5900</v>
      </c>
      <c r="Y918" s="34">
        <f t="shared" si="2596"/>
        <v>0</v>
      </c>
      <c r="Z918" s="34">
        <f t="shared" si="2596"/>
        <v>0</v>
      </c>
      <c r="AA918" s="34">
        <f t="shared" si="2596"/>
        <v>0</v>
      </c>
      <c r="AB918" s="34">
        <f t="shared" si="2596"/>
        <v>5900</v>
      </c>
      <c r="AC918" s="34">
        <f t="shared" si="2596"/>
        <v>0</v>
      </c>
      <c r="AD918" s="34">
        <f t="shared" si="2596"/>
        <v>5900</v>
      </c>
      <c r="AE918" s="34">
        <f t="shared" si="2596"/>
        <v>0</v>
      </c>
      <c r="AF918" s="34">
        <f t="shared" si="2596"/>
        <v>0</v>
      </c>
      <c r="AG918" s="34">
        <f t="shared" si="2596"/>
        <v>0</v>
      </c>
      <c r="AH918" s="34">
        <f t="shared" si="2597"/>
        <v>5900</v>
      </c>
      <c r="AI918" s="34">
        <f t="shared" si="2597"/>
        <v>0</v>
      </c>
      <c r="AJ918" s="34">
        <f t="shared" si="2597"/>
        <v>5900</v>
      </c>
      <c r="AK918" s="108">
        <f t="shared" si="2597"/>
        <v>0</v>
      </c>
      <c r="AL918" s="108">
        <f t="shared" si="2597"/>
        <v>0</v>
      </c>
      <c r="AM918" s="108">
        <f t="shared" si="2597"/>
        <v>0</v>
      </c>
      <c r="AN918" s="34">
        <f t="shared" si="2597"/>
        <v>5900</v>
      </c>
      <c r="AO918" s="34">
        <f t="shared" si="2597"/>
        <v>0</v>
      </c>
      <c r="AP918" s="34">
        <f t="shared" si="2597"/>
        <v>5900</v>
      </c>
      <c r="AQ918" s="108">
        <f t="shared" si="2597"/>
        <v>0</v>
      </c>
      <c r="AR918" s="108">
        <f t="shared" si="2597"/>
        <v>0</v>
      </c>
      <c r="AS918" s="108">
        <f t="shared" si="2597"/>
        <v>0</v>
      </c>
      <c r="AT918" s="34">
        <f t="shared" si="2597"/>
        <v>5900</v>
      </c>
      <c r="AU918" s="34">
        <f t="shared" si="2597"/>
        <v>0</v>
      </c>
      <c r="AV918" s="34">
        <f t="shared" si="2597"/>
        <v>5900</v>
      </c>
    </row>
    <row r="919" spans="1:48" s="12" customFormat="1" ht="54.75" customHeight="1">
      <c r="A919" s="42" t="s">
        <v>82</v>
      </c>
      <c r="B919" s="58" t="s">
        <v>55</v>
      </c>
      <c r="C919" s="58" t="s">
        <v>49</v>
      </c>
      <c r="D919" s="58" t="s">
        <v>281</v>
      </c>
      <c r="E919" s="58">
        <v>600</v>
      </c>
      <c r="F919" s="34">
        <f t="shared" si="2595"/>
        <v>5900</v>
      </c>
      <c r="G919" s="34">
        <f t="shared" si="2595"/>
        <v>5900</v>
      </c>
      <c r="H919" s="34">
        <f t="shared" si="2595"/>
        <v>0</v>
      </c>
      <c r="I919" s="34">
        <f t="shared" si="2595"/>
        <v>0</v>
      </c>
      <c r="J919" s="34">
        <f t="shared" si="2595"/>
        <v>5900</v>
      </c>
      <c r="K919" s="34"/>
      <c r="L919" s="34">
        <f t="shared" si="2595"/>
        <v>5900</v>
      </c>
      <c r="M919" s="34">
        <f t="shared" si="2595"/>
        <v>0</v>
      </c>
      <c r="N919" s="34">
        <f t="shared" si="2595"/>
        <v>0</v>
      </c>
      <c r="O919" s="34">
        <f t="shared" si="2595"/>
        <v>0</v>
      </c>
      <c r="P919" s="34">
        <f t="shared" si="2595"/>
        <v>5900</v>
      </c>
      <c r="Q919" s="34">
        <f t="shared" si="2595"/>
        <v>0</v>
      </c>
      <c r="R919" s="34">
        <f t="shared" si="2595"/>
        <v>5900</v>
      </c>
      <c r="S919" s="34">
        <f t="shared" si="2596"/>
        <v>0</v>
      </c>
      <c r="T919" s="34">
        <f t="shared" si="2596"/>
        <v>0</v>
      </c>
      <c r="U919" s="34">
        <f t="shared" si="2596"/>
        <v>0</v>
      </c>
      <c r="V919" s="34">
        <f t="shared" si="2596"/>
        <v>5900</v>
      </c>
      <c r="W919" s="34">
        <f t="shared" si="2596"/>
        <v>0</v>
      </c>
      <c r="X919" s="34">
        <f t="shared" si="2596"/>
        <v>5900</v>
      </c>
      <c r="Y919" s="34">
        <f t="shared" si="2596"/>
        <v>0</v>
      </c>
      <c r="Z919" s="34">
        <f t="shared" si="2596"/>
        <v>0</v>
      </c>
      <c r="AA919" s="34">
        <f t="shared" si="2596"/>
        <v>0</v>
      </c>
      <c r="AB919" s="34">
        <f t="shared" si="2596"/>
        <v>5900</v>
      </c>
      <c r="AC919" s="34">
        <f t="shared" si="2596"/>
        <v>0</v>
      </c>
      <c r="AD919" s="34">
        <f t="shared" si="2596"/>
        <v>5900</v>
      </c>
      <c r="AE919" s="34">
        <f t="shared" si="2596"/>
        <v>0</v>
      </c>
      <c r="AF919" s="34">
        <f t="shared" si="2596"/>
        <v>0</v>
      </c>
      <c r="AG919" s="34">
        <f t="shared" si="2596"/>
        <v>0</v>
      </c>
      <c r="AH919" s="34">
        <f t="shared" si="2597"/>
        <v>5900</v>
      </c>
      <c r="AI919" s="34">
        <f t="shared" si="2597"/>
        <v>0</v>
      </c>
      <c r="AJ919" s="34">
        <f t="shared" si="2597"/>
        <v>5900</v>
      </c>
      <c r="AK919" s="108">
        <f t="shared" si="2597"/>
        <v>0</v>
      </c>
      <c r="AL919" s="108">
        <f t="shared" si="2597"/>
        <v>0</v>
      </c>
      <c r="AM919" s="108">
        <f t="shared" si="2597"/>
        <v>0</v>
      </c>
      <c r="AN919" s="34">
        <f t="shared" si="2597"/>
        <v>5900</v>
      </c>
      <c r="AO919" s="34">
        <f t="shared" si="2597"/>
        <v>0</v>
      </c>
      <c r="AP919" s="34">
        <f t="shared" si="2597"/>
        <v>5900</v>
      </c>
      <c r="AQ919" s="108">
        <f t="shared" si="2597"/>
        <v>0</v>
      </c>
      <c r="AR919" s="108">
        <f t="shared" si="2597"/>
        <v>0</v>
      </c>
      <c r="AS919" s="108">
        <f t="shared" si="2597"/>
        <v>0</v>
      </c>
      <c r="AT919" s="34">
        <f t="shared" si="2597"/>
        <v>5900</v>
      </c>
      <c r="AU919" s="34">
        <f t="shared" si="2597"/>
        <v>0</v>
      </c>
      <c r="AV919" s="34">
        <f t="shared" si="2597"/>
        <v>5900</v>
      </c>
    </row>
    <row r="920" spans="1:48" s="12" customFormat="1" ht="20.25" customHeight="1">
      <c r="A920" s="31" t="s">
        <v>184</v>
      </c>
      <c r="B920" s="58" t="s">
        <v>55</v>
      </c>
      <c r="C920" s="58" t="s">
        <v>49</v>
      </c>
      <c r="D920" s="58" t="s">
        <v>281</v>
      </c>
      <c r="E920" s="58" t="s">
        <v>183</v>
      </c>
      <c r="F920" s="34">
        <f>5487+413</f>
        <v>5900</v>
      </c>
      <c r="G920" s="34">
        <f>5487+413</f>
        <v>5900</v>
      </c>
      <c r="H920" s="34"/>
      <c r="I920" s="34"/>
      <c r="J920" s="34">
        <f>F920+H920</f>
        <v>5900</v>
      </c>
      <c r="K920" s="34"/>
      <c r="L920" s="34">
        <f>G920+I920</f>
        <v>5900</v>
      </c>
      <c r="M920" s="92"/>
      <c r="N920" s="92"/>
      <c r="O920" s="92"/>
      <c r="P920" s="34">
        <f t="shared" ref="P920" si="2598">J920+M920</f>
        <v>5900</v>
      </c>
      <c r="Q920" s="34">
        <f t="shared" ref="Q920" si="2599">K920+N920</f>
        <v>0</v>
      </c>
      <c r="R920" s="34">
        <f t="shared" ref="R920" si="2600">L920+O920</f>
        <v>5900</v>
      </c>
      <c r="S920" s="92"/>
      <c r="T920" s="92"/>
      <c r="U920" s="92"/>
      <c r="V920" s="34">
        <f t="shared" ref="V920" si="2601">P920+S920</f>
        <v>5900</v>
      </c>
      <c r="W920" s="34">
        <f t="shared" ref="W920" si="2602">Q920+T920</f>
        <v>0</v>
      </c>
      <c r="X920" s="34">
        <f t="shared" ref="X920" si="2603">R920+U920</f>
        <v>5900</v>
      </c>
      <c r="Y920" s="92"/>
      <c r="Z920" s="92"/>
      <c r="AA920" s="92"/>
      <c r="AB920" s="34">
        <f t="shared" ref="AB920" si="2604">V920+Y920</f>
        <v>5900</v>
      </c>
      <c r="AC920" s="34">
        <f t="shared" ref="AC920" si="2605">W920+Z920</f>
        <v>0</v>
      </c>
      <c r="AD920" s="34">
        <f t="shared" ref="AD920" si="2606">X920+AA920</f>
        <v>5900</v>
      </c>
      <c r="AE920" s="92"/>
      <c r="AF920" s="92"/>
      <c r="AG920" s="92"/>
      <c r="AH920" s="34">
        <f t="shared" ref="AH920" si="2607">AB920+AE920</f>
        <v>5900</v>
      </c>
      <c r="AI920" s="34">
        <f t="shared" ref="AI920" si="2608">AC920+AF920</f>
        <v>0</v>
      </c>
      <c r="AJ920" s="34">
        <f t="shared" ref="AJ920" si="2609">AD920+AG920</f>
        <v>5900</v>
      </c>
      <c r="AK920" s="121"/>
      <c r="AL920" s="121"/>
      <c r="AM920" s="121"/>
      <c r="AN920" s="34">
        <f t="shared" ref="AN920" si="2610">AH920+AK920</f>
        <v>5900</v>
      </c>
      <c r="AO920" s="34">
        <f t="shared" ref="AO920" si="2611">AI920+AL920</f>
        <v>0</v>
      </c>
      <c r="AP920" s="34">
        <f t="shared" ref="AP920" si="2612">AJ920+AM920</f>
        <v>5900</v>
      </c>
      <c r="AQ920" s="121"/>
      <c r="AR920" s="121"/>
      <c r="AS920" s="121"/>
      <c r="AT920" s="34">
        <f t="shared" ref="AT920" si="2613">AN920+AQ920</f>
        <v>5900</v>
      </c>
      <c r="AU920" s="34">
        <f t="shared" ref="AU920" si="2614">AO920+AR920</f>
        <v>0</v>
      </c>
      <c r="AV920" s="34">
        <f t="shared" ref="AV920" si="2615">AP920+AS920</f>
        <v>5900</v>
      </c>
    </row>
    <row r="921" spans="1:48" s="12" customFormat="1" ht="18.75">
      <c r="A921" s="38"/>
      <c r="B921" s="28"/>
      <c r="C921" s="28"/>
      <c r="D921" s="43"/>
      <c r="E921" s="32"/>
      <c r="F921" s="92"/>
      <c r="G921" s="92"/>
      <c r="H921" s="92"/>
      <c r="I921" s="92"/>
      <c r="J921" s="92"/>
      <c r="K921" s="92"/>
      <c r="L921" s="92"/>
      <c r="M921" s="92"/>
      <c r="N921" s="92"/>
      <c r="O921" s="92"/>
      <c r="P921" s="92"/>
      <c r="Q921" s="92"/>
      <c r="R921" s="92"/>
      <c r="S921" s="92"/>
      <c r="T921" s="92"/>
      <c r="U921" s="92"/>
      <c r="V921" s="92"/>
      <c r="W921" s="92"/>
      <c r="X921" s="92"/>
      <c r="Y921" s="92"/>
      <c r="Z921" s="92"/>
      <c r="AA921" s="92"/>
      <c r="AB921" s="92"/>
      <c r="AC921" s="92"/>
      <c r="AD921" s="92"/>
      <c r="AE921" s="92"/>
      <c r="AF921" s="92"/>
      <c r="AG921" s="92"/>
      <c r="AH921" s="92"/>
      <c r="AI921" s="92"/>
      <c r="AJ921" s="92"/>
      <c r="AK921" s="121"/>
      <c r="AL921" s="121"/>
      <c r="AM921" s="121"/>
      <c r="AN921" s="92"/>
      <c r="AO921" s="92"/>
      <c r="AP921" s="92"/>
      <c r="AQ921" s="121"/>
      <c r="AR921" s="121"/>
      <c r="AS921" s="121"/>
      <c r="AT921" s="92"/>
      <c r="AU921" s="92"/>
      <c r="AV921" s="92"/>
    </row>
    <row r="922" spans="1:48" s="12" customFormat="1" ht="40.5" customHeight="1">
      <c r="A922" s="49" t="s">
        <v>0</v>
      </c>
      <c r="B922" s="24" t="s">
        <v>1</v>
      </c>
      <c r="C922" s="24"/>
      <c r="D922" s="43"/>
      <c r="E922" s="32"/>
      <c r="F922" s="26">
        <f t="shared" ref="F922:G922" si="2616">F924</f>
        <v>7743</v>
      </c>
      <c r="G922" s="26">
        <f t="shared" si="2616"/>
        <v>7743</v>
      </c>
      <c r="H922" s="26">
        <f t="shared" ref="H922:L922" si="2617">H924</f>
        <v>0</v>
      </c>
      <c r="I922" s="26">
        <f t="shared" si="2617"/>
        <v>0</v>
      </c>
      <c r="J922" s="26">
        <f t="shared" si="2617"/>
        <v>7743</v>
      </c>
      <c r="K922" s="26"/>
      <c r="L922" s="26">
        <f t="shared" si="2617"/>
        <v>7743</v>
      </c>
      <c r="M922" s="26">
        <f t="shared" ref="M922:R922" si="2618">M924</f>
        <v>0</v>
      </c>
      <c r="N922" s="26">
        <f t="shared" si="2618"/>
        <v>0</v>
      </c>
      <c r="O922" s="26">
        <f t="shared" si="2618"/>
        <v>0</v>
      </c>
      <c r="P922" s="26">
        <f t="shared" si="2618"/>
        <v>7743</v>
      </c>
      <c r="Q922" s="26">
        <f t="shared" si="2618"/>
        <v>0</v>
      </c>
      <c r="R922" s="26">
        <f t="shared" si="2618"/>
        <v>7743</v>
      </c>
      <c r="S922" s="26">
        <f t="shared" ref="S922:X922" si="2619">S924</f>
        <v>0</v>
      </c>
      <c r="T922" s="26">
        <f t="shared" si="2619"/>
        <v>0</v>
      </c>
      <c r="U922" s="26">
        <f t="shared" si="2619"/>
        <v>0</v>
      </c>
      <c r="V922" s="26">
        <f t="shared" si="2619"/>
        <v>7743</v>
      </c>
      <c r="W922" s="26">
        <f t="shared" si="2619"/>
        <v>0</v>
      </c>
      <c r="X922" s="26">
        <f t="shared" si="2619"/>
        <v>7743</v>
      </c>
      <c r="Y922" s="26">
        <f t="shared" ref="Y922:AD922" si="2620">Y924</f>
        <v>0</v>
      </c>
      <c r="Z922" s="26">
        <f t="shared" si="2620"/>
        <v>0</v>
      </c>
      <c r="AA922" s="26">
        <f t="shared" si="2620"/>
        <v>0</v>
      </c>
      <c r="AB922" s="26">
        <f t="shared" si="2620"/>
        <v>7743</v>
      </c>
      <c r="AC922" s="26">
        <f t="shared" si="2620"/>
        <v>0</v>
      </c>
      <c r="AD922" s="26">
        <f t="shared" si="2620"/>
        <v>7743</v>
      </c>
      <c r="AE922" s="26">
        <f t="shared" ref="AE922:AJ922" si="2621">AE924</f>
        <v>0</v>
      </c>
      <c r="AF922" s="26">
        <f t="shared" si="2621"/>
        <v>0</v>
      </c>
      <c r="AG922" s="26">
        <f t="shared" si="2621"/>
        <v>0</v>
      </c>
      <c r="AH922" s="26">
        <f t="shared" si="2621"/>
        <v>7743</v>
      </c>
      <c r="AI922" s="26">
        <f t="shared" si="2621"/>
        <v>0</v>
      </c>
      <c r="AJ922" s="26">
        <f t="shared" si="2621"/>
        <v>7743</v>
      </c>
      <c r="AK922" s="105">
        <f t="shared" ref="AK922:AP922" si="2622">AK924</f>
        <v>0</v>
      </c>
      <c r="AL922" s="105">
        <f t="shared" si="2622"/>
        <v>0</v>
      </c>
      <c r="AM922" s="105">
        <f t="shared" si="2622"/>
        <v>0</v>
      </c>
      <c r="AN922" s="26">
        <f t="shared" si="2622"/>
        <v>7743</v>
      </c>
      <c r="AO922" s="26">
        <f t="shared" si="2622"/>
        <v>0</v>
      </c>
      <c r="AP922" s="26">
        <f t="shared" si="2622"/>
        <v>7743</v>
      </c>
      <c r="AQ922" s="105">
        <f t="shared" ref="AQ922:AV922" si="2623">AQ924</f>
        <v>0</v>
      </c>
      <c r="AR922" s="105">
        <f t="shared" si="2623"/>
        <v>0</v>
      </c>
      <c r="AS922" s="105">
        <f t="shared" si="2623"/>
        <v>0</v>
      </c>
      <c r="AT922" s="26">
        <f t="shared" si="2623"/>
        <v>7743</v>
      </c>
      <c r="AU922" s="26">
        <f t="shared" si="2623"/>
        <v>0</v>
      </c>
      <c r="AV922" s="26">
        <f t="shared" si="2623"/>
        <v>7743</v>
      </c>
    </row>
    <row r="923" spans="1:48" s="12" customFormat="1" ht="20.25">
      <c r="A923" s="49"/>
      <c r="B923" s="24"/>
      <c r="C923" s="24"/>
      <c r="D923" s="43"/>
      <c r="E923" s="32"/>
      <c r="F923" s="67"/>
      <c r="G923" s="67"/>
      <c r="H923" s="67"/>
      <c r="I923" s="67"/>
      <c r="J923" s="67"/>
      <c r="K923" s="67"/>
      <c r="L923" s="67"/>
      <c r="M923" s="67"/>
      <c r="N923" s="67"/>
      <c r="O923" s="67"/>
      <c r="P923" s="67"/>
      <c r="Q923" s="67"/>
      <c r="R923" s="67"/>
      <c r="S923" s="67"/>
      <c r="T923" s="67"/>
      <c r="U923" s="67"/>
      <c r="V923" s="67"/>
      <c r="W923" s="67"/>
      <c r="X923" s="67"/>
      <c r="Y923" s="67"/>
      <c r="Z923" s="67"/>
      <c r="AA923" s="67"/>
      <c r="AB923" s="67"/>
      <c r="AC923" s="67"/>
      <c r="AD923" s="67"/>
      <c r="AE923" s="67"/>
      <c r="AF923" s="67"/>
      <c r="AG923" s="67"/>
      <c r="AH923" s="67"/>
      <c r="AI923" s="67"/>
      <c r="AJ923" s="67"/>
      <c r="AK923" s="106"/>
      <c r="AL923" s="106"/>
      <c r="AM923" s="106"/>
      <c r="AN923" s="67"/>
      <c r="AO923" s="67"/>
      <c r="AP923" s="67"/>
      <c r="AQ923" s="106"/>
      <c r="AR923" s="106"/>
      <c r="AS923" s="106"/>
      <c r="AT923" s="67"/>
      <c r="AU923" s="67"/>
      <c r="AV923" s="67"/>
    </row>
    <row r="924" spans="1:48" s="12" customFormat="1" ht="37.5">
      <c r="A924" s="38" t="s">
        <v>2</v>
      </c>
      <c r="B924" s="28" t="s">
        <v>56</v>
      </c>
      <c r="C924" s="28" t="s">
        <v>53</v>
      </c>
      <c r="D924" s="43"/>
      <c r="E924" s="32"/>
      <c r="F924" s="30">
        <f t="shared" ref="F924:U929" si="2624">F925</f>
        <v>7743</v>
      </c>
      <c r="G924" s="30">
        <f t="shared" si="2624"/>
        <v>7743</v>
      </c>
      <c r="H924" s="30">
        <f t="shared" si="2624"/>
        <v>0</v>
      </c>
      <c r="I924" s="30">
        <f t="shared" si="2624"/>
        <v>0</v>
      </c>
      <c r="J924" s="30">
        <f t="shared" si="2624"/>
        <v>7743</v>
      </c>
      <c r="K924" s="30"/>
      <c r="L924" s="30">
        <f t="shared" si="2624"/>
        <v>7743</v>
      </c>
      <c r="M924" s="30">
        <f t="shared" si="2624"/>
        <v>0</v>
      </c>
      <c r="N924" s="30">
        <f t="shared" si="2624"/>
        <v>0</v>
      </c>
      <c r="O924" s="30">
        <f t="shared" si="2624"/>
        <v>0</v>
      </c>
      <c r="P924" s="30">
        <f t="shared" si="2624"/>
        <v>7743</v>
      </c>
      <c r="Q924" s="30">
        <f t="shared" si="2624"/>
        <v>0</v>
      </c>
      <c r="R924" s="30">
        <f t="shared" si="2624"/>
        <v>7743</v>
      </c>
      <c r="S924" s="30">
        <f t="shared" si="2624"/>
        <v>0</v>
      </c>
      <c r="T924" s="30">
        <f t="shared" si="2624"/>
        <v>0</v>
      </c>
      <c r="U924" s="30">
        <f t="shared" si="2624"/>
        <v>0</v>
      </c>
      <c r="V924" s="30">
        <f t="shared" ref="S924:AH929" si="2625">V925</f>
        <v>7743</v>
      </c>
      <c r="W924" s="30">
        <f t="shared" si="2625"/>
        <v>0</v>
      </c>
      <c r="X924" s="30">
        <f t="shared" si="2625"/>
        <v>7743</v>
      </c>
      <c r="Y924" s="30">
        <f t="shared" si="2625"/>
        <v>0</v>
      </c>
      <c r="Z924" s="30">
        <f t="shared" si="2625"/>
        <v>0</v>
      </c>
      <c r="AA924" s="30">
        <f t="shared" si="2625"/>
        <v>0</v>
      </c>
      <c r="AB924" s="30">
        <f t="shared" si="2625"/>
        <v>7743</v>
      </c>
      <c r="AC924" s="30">
        <f t="shared" si="2625"/>
        <v>0</v>
      </c>
      <c r="AD924" s="30">
        <f t="shared" si="2625"/>
        <v>7743</v>
      </c>
      <c r="AE924" s="30">
        <f t="shared" si="2625"/>
        <v>0</v>
      </c>
      <c r="AF924" s="30">
        <f t="shared" si="2625"/>
        <v>0</v>
      </c>
      <c r="AG924" s="30">
        <f t="shared" si="2625"/>
        <v>0</v>
      </c>
      <c r="AH924" s="30">
        <f t="shared" si="2625"/>
        <v>7743</v>
      </c>
      <c r="AI924" s="30">
        <f t="shared" ref="AH924:AV929" si="2626">AI925</f>
        <v>0</v>
      </c>
      <c r="AJ924" s="30">
        <f t="shared" si="2626"/>
        <v>7743</v>
      </c>
      <c r="AK924" s="107">
        <f t="shared" si="2626"/>
        <v>0</v>
      </c>
      <c r="AL924" s="107">
        <f t="shared" si="2626"/>
        <v>0</v>
      </c>
      <c r="AM924" s="107">
        <f t="shared" si="2626"/>
        <v>0</v>
      </c>
      <c r="AN924" s="30">
        <f t="shared" si="2626"/>
        <v>7743</v>
      </c>
      <c r="AO924" s="30">
        <f t="shared" si="2626"/>
        <v>0</v>
      </c>
      <c r="AP924" s="30">
        <f t="shared" si="2626"/>
        <v>7743</v>
      </c>
      <c r="AQ924" s="107">
        <f t="shared" si="2626"/>
        <v>0</v>
      </c>
      <c r="AR924" s="107">
        <f t="shared" si="2626"/>
        <v>0</v>
      </c>
      <c r="AS924" s="107">
        <f t="shared" si="2626"/>
        <v>0</v>
      </c>
      <c r="AT924" s="30">
        <f t="shared" si="2626"/>
        <v>7743</v>
      </c>
      <c r="AU924" s="30">
        <f t="shared" si="2626"/>
        <v>0</v>
      </c>
      <c r="AV924" s="30">
        <f t="shared" si="2626"/>
        <v>7743</v>
      </c>
    </row>
    <row r="925" spans="1:48" s="12" customFormat="1" ht="56.25" customHeight="1">
      <c r="A925" s="31" t="s">
        <v>460</v>
      </c>
      <c r="B925" s="32" t="s">
        <v>56</v>
      </c>
      <c r="C925" s="32" t="s">
        <v>53</v>
      </c>
      <c r="D925" s="33" t="s">
        <v>244</v>
      </c>
      <c r="E925" s="32"/>
      <c r="F925" s="34">
        <f t="shared" si="2624"/>
        <v>7743</v>
      </c>
      <c r="G925" s="34">
        <f t="shared" si="2624"/>
        <v>7743</v>
      </c>
      <c r="H925" s="34">
        <f t="shared" si="2624"/>
        <v>0</v>
      </c>
      <c r="I925" s="34">
        <f t="shared" si="2624"/>
        <v>0</v>
      </c>
      <c r="J925" s="34">
        <f t="shared" si="2624"/>
        <v>7743</v>
      </c>
      <c r="K925" s="34"/>
      <c r="L925" s="34">
        <f t="shared" si="2624"/>
        <v>7743</v>
      </c>
      <c r="M925" s="34">
        <f t="shared" si="2624"/>
        <v>0</v>
      </c>
      <c r="N925" s="34">
        <f t="shared" si="2624"/>
        <v>0</v>
      </c>
      <c r="O925" s="34">
        <f t="shared" si="2624"/>
        <v>0</v>
      </c>
      <c r="P925" s="34">
        <f t="shared" si="2624"/>
        <v>7743</v>
      </c>
      <c r="Q925" s="34">
        <f t="shared" si="2624"/>
        <v>0</v>
      </c>
      <c r="R925" s="34">
        <f t="shared" si="2624"/>
        <v>7743</v>
      </c>
      <c r="S925" s="34">
        <f t="shared" si="2625"/>
        <v>0</v>
      </c>
      <c r="T925" s="34">
        <f t="shared" si="2625"/>
        <v>0</v>
      </c>
      <c r="U925" s="34">
        <f t="shared" si="2625"/>
        <v>0</v>
      </c>
      <c r="V925" s="34">
        <f t="shared" si="2625"/>
        <v>7743</v>
      </c>
      <c r="W925" s="34">
        <f t="shared" si="2625"/>
        <v>0</v>
      </c>
      <c r="X925" s="34">
        <f t="shared" si="2625"/>
        <v>7743</v>
      </c>
      <c r="Y925" s="34">
        <f t="shared" si="2625"/>
        <v>0</v>
      </c>
      <c r="Z925" s="34">
        <f t="shared" si="2625"/>
        <v>0</v>
      </c>
      <c r="AA925" s="34">
        <f t="shared" si="2625"/>
        <v>0</v>
      </c>
      <c r="AB925" s="34">
        <f t="shared" si="2625"/>
        <v>7743</v>
      </c>
      <c r="AC925" s="34">
        <f t="shared" si="2625"/>
        <v>0</v>
      </c>
      <c r="AD925" s="34">
        <f t="shared" si="2625"/>
        <v>7743</v>
      </c>
      <c r="AE925" s="34">
        <f t="shared" si="2625"/>
        <v>0</v>
      </c>
      <c r="AF925" s="34">
        <f t="shared" si="2625"/>
        <v>0</v>
      </c>
      <c r="AG925" s="34">
        <f t="shared" si="2625"/>
        <v>0</v>
      </c>
      <c r="AH925" s="34">
        <f t="shared" si="2626"/>
        <v>7743</v>
      </c>
      <c r="AI925" s="34">
        <f t="shared" si="2626"/>
        <v>0</v>
      </c>
      <c r="AJ925" s="34">
        <f t="shared" si="2626"/>
        <v>7743</v>
      </c>
      <c r="AK925" s="108">
        <f t="shared" si="2626"/>
        <v>0</v>
      </c>
      <c r="AL925" s="108">
        <f t="shared" si="2626"/>
        <v>0</v>
      </c>
      <c r="AM925" s="108">
        <f t="shared" si="2626"/>
        <v>0</v>
      </c>
      <c r="AN925" s="34">
        <f t="shared" si="2626"/>
        <v>7743</v>
      </c>
      <c r="AO925" s="34">
        <f t="shared" si="2626"/>
        <v>0</v>
      </c>
      <c r="AP925" s="34">
        <f t="shared" si="2626"/>
        <v>7743</v>
      </c>
      <c r="AQ925" s="108">
        <f t="shared" si="2626"/>
        <v>0</v>
      </c>
      <c r="AR925" s="108">
        <f t="shared" si="2626"/>
        <v>0</v>
      </c>
      <c r="AS925" s="108">
        <f t="shared" si="2626"/>
        <v>0</v>
      </c>
      <c r="AT925" s="34">
        <f t="shared" si="2626"/>
        <v>7743</v>
      </c>
      <c r="AU925" s="34">
        <f t="shared" si="2626"/>
        <v>0</v>
      </c>
      <c r="AV925" s="34">
        <f t="shared" si="2626"/>
        <v>7743</v>
      </c>
    </row>
    <row r="926" spans="1:48" s="12" customFormat="1" ht="21.75" customHeight="1">
      <c r="A926" s="35" t="s">
        <v>113</v>
      </c>
      <c r="B926" s="32" t="s">
        <v>56</v>
      </c>
      <c r="C926" s="32" t="s">
        <v>53</v>
      </c>
      <c r="D926" s="33" t="s">
        <v>245</v>
      </c>
      <c r="E926" s="32"/>
      <c r="F926" s="34">
        <f t="shared" si="2624"/>
        <v>7743</v>
      </c>
      <c r="G926" s="34">
        <f t="shared" si="2624"/>
        <v>7743</v>
      </c>
      <c r="H926" s="34">
        <f t="shared" si="2624"/>
        <v>0</v>
      </c>
      <c r="I926" s="34">
        <f t="shared" si="2624"/>
        <v>0</v>
      </c>
      <c r="J926" s="34">
        <f t="shared" si="2624"/>
        <v>7743</v>
      </c>
      <c r="K926" s="34"/>
      <c r="L926" s="34">
        <f t="shared" si="2624"/>
        <v>7743</v>
      </c>
      <c r="M926" s="34">
        <f t="shared" si="2624"/>
        <v>0</v>
      </c>
      <c r="N926" s="34">
        <f t="shared" si="2624"/>
        <v>0</v>
      </c>
      <c r="O926" s="34">
        <f t="shared" si="2624"/>
        <v>0</v>
      </c>
      <c r="P926" s="34">
        <f t="shared" si="2624"/>
        <v>7743</v>
      </c>
      <c r="Q926" s="34">
        <f t="shared" si="2624"/>
        <v>0</v>
      </c>
      <c r="R926" s="34">
        <f t="shared" si="2624"/>
        <v>7743</v>
      </c>
      <c r="S926" s="34">
        <f t="shared" si="2625"/>
        <v>0</v>
      </c>
      <c r="T926" s="34">
        <f t="shared" si="2625"/>
        <v>0</v>
      </c>
      <c r="U926" s="34">
        <f t="shared" si="2625"/>
        <v>0</v>
      </c>
      <c r="V926" s="34">
        <f t="shared" si="2625"/>
        <v>7743</v>
      </c>
      <c r="W926" s="34">
        <f t="shared" si="2625"/>
        <v>0</v>
      </c>
      <c r="X926" s="34">
        <f t="shared" si="2625"/>
        <v>7743</v>
      </c>
      <c r="Y926" s="34">
        <f t="shared" si="2625"/>
        <v>0</v>
      </c>
      <c r="Z926" s="34">
        <f t="shared" si="2625"/>
        <v>0</v>
      </c>
      <c r="AA926" s="34">
        <f t="shared" si="2625"/>
        <v>0</v>
      </c>
      <c r="AB926" s="34">
        <f t="shared" si="2625"/>
        <v>7743</v>
      </c>
      <c r="AC926" s="34">
        <f t="shared" si="2625"/>
        <v>0</v>
      </c>
      <c r="AD926" s="34">
        <f t="shared" si="2625"/>
        <v>7743</v>
      </c>
      <c r="AE926" s="34">
        <f t="shared" si="2625"/>
        <v>0</v>
      </c>
      <c r="AF926" s="34">
        <f t="shared" si="2625"/>
        <v>0</v>
      </c>
      <c r="AG926" s="34">
        <f t="shared" si="2625"/>
        <v>0</v>
      </c>
      <c r="AH926" s="34">
        <f t="shared" si="2626"/>
        <v>7743</v>
      </c>
      <c r="AI926" s="34">
        <f t="shared" si="2626"/>
        <v>0</v>
      </c>
      <c r="AJ926" s="34">
        <f t="shared" si="2626"/>
        <v>7743</v>
      </c>
      <c r="AK926" s="108">
        <f t="shared" si="2626"/>
        <v>0</v>
      </c>
      <c r="AL926" s="108">
        <f t="shared" si="2626"/>
        <v>0</v>
      </c>
      <c r="AM926" s="108">
        <f t="shared" si="2626"/>
        <v>0</v>
      </c>
      <c r="AN926" s="34">
        <f t="shared" si="2626"/>
        <v>7743</v>
      </c>
      <c r="AO926" s="34">
        <f t="shared" si="2626"/>
        <v>0</v>
      </c>
      <c r="AP926" s="34">
        <f t="shared" si="2626"/>
        <v>7743</v>
      </c>
      <c r="AQ926" s="108">
        <f t="shared" si="2626"/>
        <v>0</v>
      </c>
      <c r="AR926" s="108">
        <f t="shared" si="2626"/>
        <v>0</v>
      </c>
      <c r="AS926" s="108">
        <f t="shared" si="2626"/>
        <v>0</v>
      </c>
      <c r="AT926" s="34">
        <f t="shared" si="2626"/>
        <v>7743</v>
      </c>
      <c r="AU926" s="34">
        <f t="shared" si="2626"/>
        <v>0</v>
      </c>
      <c r="AV926" s="34">
        <f t="shared" si="2626"/>
        <v>7743</v>
      </c>
    </row>
    <row r="927" spans="1:48" s="12" customFormat="1" ht="39" customHeight="1">
      <c r="A927" s="72" t="s">
        <v>218</v>
      </c>
      <c r="B927" s="32" t="s">
        <v>56</v>
      </c>
      <c r="C927" s="32" t="s">
        <v>53</v>
      </c>
      <c r="D927" s="33" t="s">
        <v>266</v>
      </c>
      <c r="E927" s="32"/>
      <c r="F927" s="34">
        <f t="shared" si="2624"/>
        <v>7743</v>
      </c>
      <c r="G927" s="34">
        <f t="shared" si="2624"/>
        <v>7743</v>
      </c>
      <c r="H927" s="34">
        <f t="shared" si="2624"/>
        <v>0</v>
      </c>
      <c r="I927" s="34">
        <f t="shared" si="2624"/>
        <v>0</v>
      </c>
      <c r="J927" s="34">
        <f t="shared" si="2624"/>
        <v>7743</v>
      </c>
      <c r="K927" s="34"/>
      <c r="L927" s="34">
        <f t="shared" si="2624"/>
        <v>7743</v>
      </c>
      <c r="M927" s="34">
        <f t="shared" si="2624"/>
        <v>0</v>
      </c>
      <c r="N927" s="34">
        <f t="shared" si="2624"/>
        <v>0</v>
      </c>
      <c r="O927" s="34">
        <f t="shared" si="2624"/>
        <v>0</v>
      </c>
      <c r="P927" s="34">
        <f t="shared" si="2624"/>
        <v>7743</v>
      </c>
      <c r="Q927" s="34">
        <f t="shared" si="2624"/>
        <v>0</v>
      </c>
      <c r="R927" s="34">
        <f t="shared" si="2624"/>
        <v>7743</v>
      </c>
      <c r="S927" s="34">
        <f t="shared" si="2625"/>
        <v>0</v>
      </c>
      <c r="T927" s="34">
        <f t="shared" si="2625"/>
        <v>0</v>
      </c>
      <c r="U927" s="34">
        <f t="shared" si="2625"/>
        <v>0</v>
      </c>
      <c r="V927" s="34">
        <f t="shared" si="2625"/>
        <v>7743</v>
      </c>
      <c r="W927" s="34">
        <f t="shared" si="2625"/>
        <v>0</v>
      </c>
      <c r="X927" s="34">
        <f t="shared" si="2625"/>
        <v>7743</v>
      </c>
      <c r="Y927" s="34">
        <f t="shared" si="2625"/>
        <v>0</v>
      </c>
      <c r="Z927" s="34">
        <f t="shared" si="2625"/>
        <v>0</v>
      </c>
      <c r="AA927" s="34">
        <f t="shared" si="2625"/>
        <v>0</v>
      </c>
      <c r="AB927" s="34">
        <f t="shared" si="2625"/>
        <v>7743</v>
      </c>
      <c r="AC927" s="34">
        <f t="shared" si="2625"/>
        <v>0</v>
      </c>
      <c r="AD927" s="34">
        <f t="shared" si="2625"/>
        <v>7743</v>
      </c>
      <c r="AE927" s="34">
        <f t="shared" si="2625"/>
        <v>0</v>
      </c>
      <c r="AF927" s="34">
        <f t="shared" si="2625"/>
        <v>0</v>
      </c>
      <c r="AG927" s="34">
        <f t="shared" si="2625"/>
        <v>0</v>
      </c>
      <c r="AH927" s="34">
        <f t="shared" si="2626"/>
        <v>7743</v>
      </c>
      <c r="AI927" s="34">
        <f t="shared" si="2626"/>
        <v>0</v>
      </c>
      <c r="AJ927" s="34">
        <f t="shared" si="2626"/>
        <v>7743</v>
      </c>
      <c r="AK927" s="108">
        <f t="shared" si="2626"/>
        <v>0</v>
      </c>
      <c r="AL927" s="108">
        <f t="shared" si="2626"/>
        <v>0</v>
      </c>
      <c r="AM927" s="108">
        <f t="shared" si="2626"/>
        <v>0</v>
      </c>
      <c r="AN927" s="34">
        <f t="shared" si="2626"/>
        <v>7743</v>
      </c>
      <c r="AO927" s="34">
        <f t="shared" si="2626"/>
        <v>0</v>
      </c>
      <c r="AP927" s="34">
        <f t="shared" si="2626"/>
        <v>7743</v>
      </c>
      <c r="AQ927" s="108">
        <f t="shared" si="2626"/>
        <v>0</v>
      </c>
      <c r="AR927" s="108">
        <f t="shared" si="2626"/>
        <v>0</v>
      </c>
      <c r="AS927" s="108">
        <f t="shared" si="2626"/>
        <v>0</v>
      </c>
      <c r="AT927" s="34">
        <f t="shared" si="2626"/>
        <v>7743</v>
      </c>
      <c r="AU927" s="34">
        <f t="shared" si="2626"/>
        <v>0</v>
      </c>
      <c r="AV927" s="34">
        <f t="shared" si="2626"/>
        <v>7743</v>
      </c>
    </row>
    <row r="928" spans="1:48" s="12" customFormat="1" ht="33.75" customHeight="1">
      <c r="A928" s="31" t="s">
        <v>118</v>
      </c>
      <c r="B928" s="32" t="s">
        <v>56</v>
      </c>
      <c r="C928" s="32" t="s">
        <v>53</v>
      </c>
      <c r="D928" s="36" t="s">
        <v>267</v>
      </c>
      <c r="E928" s="41"/>
      <c r="F928" s="34">
        <f t="shared" si="2624"/>
        <v>7743</v>
      </c>
      <c r="G928" s="34">
        <f t="shared" si="2624"/>
        <v>7743</v>
      </c>
      <c r="H928" s="34">
        <f t="shared" si="2624"/>
        <v>0</v>
      </c>
      <c r="I928" s="34">
        <f t="shared" si="2624"/>
        <v>0</v>
      </c>
      <c r="J928" s="34">
        <f t="shared" si="2624"/>
        <v>7743</v>
      </c>
      <c r="K928" s="34"/>
      <c r="L928" s="34">
        <f t="shared" si="2624"/>
        <v>7743</v>
      </c>
      <c r="M928" s="34">
        <f t="shared" si="2624"/>
        <v>0</v>
      </c>
      <c r="N928" s="34">
        <f t="shared" si="2624"/>
        <v>0</v>
      </c>
      <c r="O928" s="34">
        <f t="shared" si="2624"/>
        <v>0</v>
      </c>
      <c r="P928" s="34">
        <f t="shared" si="2624"/>
        <v>7743</v>
      </c>
      <c r="Q928" s="34">
        <f t="shared" si="2624"/>
        <v>0</v>
      </c>
      <c r="R928" s="34">
        <f t="shared" si="2624"/>
        <v>7743</v>
      </c>
      <c r="S928" s="34">
        <f t="shared" si="2625"/>
        <v>0</v>
      </c>
      <c r="T928" s="34">
        <f t="shared" si="2625"/>
        <v>0</v>
      </c>
      <c r="U928" s="34">
        <f t="shared" si="2625"/>
        <v>0</v>
      </c>
      <c r="V928" s="34">
        <f t="shared" si="2625"/>
        <v>7743</v>
      </c>
      <c r="W928" s="34">
        <f t="shared" si="2625"/>
        <v>0</v>
      </c>
      <c r="X928" s="34">
        <f t="shared" si="2625"/>
        <v>7743</v>
      </c>
      <c r="Y928" s="34">
        <f t="shared" si="2625"/>
        <v>0</v>
      </c>
      <c r="Z928" s="34">
        <f t="shared" si="2625"/>
        <v>0</v>
      </c>
      <c r="AA928" s="34">
        <f t="shared" si="2625"/>
        <v>0</v>
      </c>
      <c r="AB928" s="34">
        <f t="shared" si="2625"/>
        <v>7743</v>
      </c>
      <c r="AC928" s="34">
        <f t="shared" si="2625"/>
        <v>0</v>
      </c>
      <c r="AD928" s="34">
        <f t="shared" si="2625"/>
        <v>7743</v>
      </c>
      <c r="AE928" s="34">
        <f t="shared" si="2625"/>
        <v>0</v>
      </c>
      <c r="AF928" s="34">
        <f t="shared" si="2625"/>
        <v>0</v>
      </c>
      <c r="AG928" s="34">
        <f t="shared" si="2625"/>
        <v>0</v>
      </c>
      <c r="AH928" s="34">
        <f t="shared" si="2626"/>
        <v>7743</v>
      </c>
      <c r="AI928" s="34">
        <f t="shared" si="2626"/>
        <v>0</v>
      </c>
      <c r="AJ928" s="34">
        <f t="shared" si="2626"/>
        <v>7743</v>
      </c>
      <c r="AK928" s="108">
        <f t="shared" si="2626"/>
        <v>0</v>
      </c>
      <c r="AL928" s="108">
        <f t="shared" si="2626"/>
        <v>0</v>
      </c>
      <c r="AM928" s="108">
        <f t="shared" si="2626"/>
        <v>0</v>
      </c>
      <c r="AN928" s="34">
        <f t="shared" si="2626"/>
        <v>7743</v>
      </c>
      <c r="AO928" s="34">
        <f t="shared" si="2626"/>
        <v>0</v>
      </c>
      <c r="AP928" s="34">
        <f t="shared" si="2626"/>
        <v>7743</v>
      </c>
      <c r="AQ928" s="108">
        <f t="shared" si="2626"/>
        <v>0</v>
      </c>
      <c r="AR928" s="108">
        <f t="shared" si="2626"/>
        <v>0</v>
      </c>
      <c r="AS928" s="108">
        <f t="shared" si="2626"/>
        <v>0</v>
      </c>
      <c r="AT928" s="34">
        <f t="shared" si="2626"/>
        <v>7743</v>
      </c>
      <c r="AU928" s="34">
        <f t="shared" si="2626"/>
        <v>0</v>
      </c>
      <c r="AV928" s="34">
        <f t="shared" si="2626"/>
        <v>7743</v>
      </c>
    </row>
    <row r="929" spans="1:48" s="12" customFormat="1" ht="57.75" customHeight="1">
      <c r="A929" s="31" t="s">
        <v>82</v>
      </c>
      <c r="B929" s="32" t="s">
        <v>56</v>
      </c>
      <c r="C929" s="32" t="s">
        <v>53</v>
      </c>
      <c r="D929" s="36" t="s">
        <v>267</v>
      </c>
      <c r="E929" s="32" t="s">
        <v>83</v>
      </c>
      <c r="F929" s="34">
        <f t="shared" si="2624"/>
        <v>7743</v>
      </c>
      <c r="G929" s="34">
        <f t="shared" si="2624"/>
        <v>7743</v>
      </c>
      <c r="H929" s="34">
        <f t="shared" si="2624"/>
        <v>0</v>
      </c>
      <c r="I929" s="34">
        <f t="shared" si="2624"/>
        <v>0</v>
      </c>
      <c r="J929" s="34">
        <f t="shared" si="2624"/>
        <v>7743</v>
      </c>
      <c r="K929" s="34"/>
      <c r="L929" s="34">
        <f t="shared" si="2624"/>
        <v>7743</v>
      </c>
      <c r="M929" s="34">
        <f t="shared" si="2624"/>
        <v>0</v>
      </c>
      <c r="N929" s="34">
        <f t="shared" si="2624"/>
        <v>0</v>
      </c>
      <c r="O929" s="34">
        <f t="shared" si="2624"/>
        <v>0</v>
      </c>
      <c r="P929" s="34">
        <f t="shared" si="2624"/>
        <v>7743</v>
      </c>
      <c r="Q929" s="34">
        <f t="shared" si="2624"/>
        <v>0</v>
      </c>
      <c r="R929" s="34">
        <f t="shared" si="2624"/>
        <v>7743</v>
      </c>
      <c r="S929" s="34">
        <f t="shared" si="2625"/>
        <v>0</v>
      </c>
      <c r="T929" s="34">
        <f t="shared" si="2625"/>
        <v>0</v>
      </c>
      <c r="U929" s="34">
        <f t="shared" si="2625"/>
        <v>0</v>
      </c>
      <c r="V929" s="34">
        <f t="shared" si="2625"/>
        <v>7743</v>
      </c>
      <c r="W929" s="34">
        <f t="shared" si="2625"/>
        <v>0</v>
      </c>
      <c r="X929" s="34">
        <f t="shared" si="2625"/>
        <v>7743</v>
      </c>
      <c r="Y929" s="34">
        <f t="shared" si="2625"/>
        <v>0</v>
      </c>
      <c r="Z929" s="34">
        <f t="shared" si="2625"/>
        <v>0</v>
      </c>
      <c r="AA929" s="34">
        <f t="shared" si="2625"/>
        <v>0</v>
      </c>
      <c r="AB929" s="34">
        <f t="shared" si="2625"/>
        <v>7743</v>
      </c>
      <c r="AC929" s="34">
        <f t="shared" si="2625"/>
        <v>0</v>
      </c>
      <c r="AD929" s="34">
        <f t="shared" si="2625"/>
        <v>7743</v>
      </c>
      <c r="AE929" s="34">
        <f t="shared" si="2625"/>
        <v>0</v>
      </c>
      <c r="AF929" s="34">
        <f t="shared" si="2625"/>
        <v>0</v>
      </c>
      <c r="AG929" s="34">
        <f t="shared" si="2625"/>
        <v>0</v>
      </c>
      <c r="AH929" s="34">
        <f t="shared" si="2626"/>
        <v>7743</v>
      </c>
      <c r="AI929" s="34">
        <f t="shared" si="2626"/>
        <v>0</v>
      </c>
      <c r="AJ929" s="34">
        <f t="shared" si="2626"/>
        <v>7743</v>
      </c>
      <c r="AK929" s="108">
        <f t="shared" si="2626"/>
        <v>0</v>
      </c>
      <c r="AL929" s="108">
        <f t="shared" si="2626"/>
        <v>0</v>
      </c>
      <c r="AM929" s="108">
        <f t="shared" si="2626"/>
        <v>0</v>
      </c>
      <c r="AN929" s="34">
        <f t="shared" si="2626"/>
        <v>7743</v>
      </c>
      <c r="AO929" s="34">
        <f t="shared" si="2626"/>
        <v>0</v>
      </c>
      <c r="AP929" s="34">
        <f t="shared" si="2626"/>
        <v>7743</v>
      </c>
      <c r="AQ929" s="108">
        <f t="shared" si="2626"/>
        <v>0</v>
      </c>
      <c r="AR929" s="108">
        <f t="shared" si="2626"/>
        <v>0</v>
      </c>
      <c r="AS929" s="108">
        <f t="shared" si="2626"/>
        <v>0</v>
      </c>
      <c r="AT929" s="34">
        <f t="shared" si="2626"/>
        <v>7743</v>
      </c>
      <c r="AU929" s="34">
        <f t="shared" si="2626"/>
        <v>0</v>
      </c>
      <c r="AV929" s="34">
        <f t="shared" si="2626"/>
        <v>7743</v>
      </c>
    </row>
    <row r="930" spans="1:48" s="12" customFormat="1" ht="22.5" customHeight="1">
      <c r="A930" s="31" t="s">
        <v>184</v>
      </c>
      <c r="B930" s="32" t="s">
        <v>56</v>
      </c>
      <c r="C930" s="32" t="s">
        <v>53</v>
      </c>
      <c r="D930" s="36" t="s">
        <v>267</v>
      </c>
      <c r="E930" s="32" t="s">
        <v>183</v>
      </c>
      <c r="F930" s="34">
        <v>7743</v>
      </c>
      <c r="G930" s="34">
        <v>7743</v>
      </c>
      <c r="H930" s="34"/>
      <c r="I930" s="34"/>
      <c r="J930" s="34">
        <f>F930+H930</f>
        <v>7743</v>
      </c>
      <c r="K930" s="34"/>
      <c r="L930" s="34">
        <f>G930+I930</f>
        <v>7743</v>
      </c>
      <c r="M930" s="92"/>
      <c r="N930" s="92"/>
      <c r="O930" s="92"/>
      <c r="P930" s="34">
        <f t="shared" ref="P930" si="2627">J930+M930</f>
        <v>7743</v>
      </c>
      <c r="Q930" s="34">
        <f t="shared" ref="Q930" si="2628">K930+N930</f>
        <v>0</v>
      </c>
      <c r="R930" s="34">
        <f t="shared" ref="R930" si="2629">L930+O930</f>
        <v>7743</v>
      </c>
      <c r="S930" s="92"/>
      <c r="T930" s="92"/>
      <c r="U930" s="92"/>
      <c r="V930" s="34">
        <f t="shared" ref="V930" si="2630">P930+S930</f>
        <v>7743</v>
      </c>
      <c r="W930" s="34">
        <f t="shared" ref="W930" si="2631">Q930+T930</f>
        <v>0</v>
      </c>
      <c r="X930" s="34">
        <f t="shared" ref="X930" si="2632">R930+U930</f>
        <v>7743</v>
      </c>
      <c r="Y930" s="92"/>
      <c r="Z930" s="92"/>
      <c r="AA930" s="92"/>
      <c r="AB930" s="34">
        <f t="shared" ref="AB930" si="2633">V930+Y930</f>
        <v>7743</v>
      </c>
      <c r="AC930" s="34">
        <f t="shared" ref="AC930" si="2634">W930+Z930</f>
        <v>0</v>
      </c>
      <c r="AD930" s="34">
        <f t="shared" ref="AD930" si="2635">X930+AA930</f>
        <v>7743</v>
      </c>
      <c r="AE930" s="92"/>
      <c r="AF930" s="92"/>
      <c r="AG930" s="92"/>
      <c r="AH930" s="34">
        <f t="shared" ref="AH930" si="2636">AB930+AE930</f>
        <v>7743</v>
      </c>
      <c r="AI930" s="34">
        <f t="shared" ref="AI930" si="2637">AC930+AF930</f>
        <v>0</v>
      </c>
      <c r="AJ930" s="34">
        <f t="shared" ref="AJ930" si="2638">AD930+AG930</f>
        <v>7743</v>
      </c>
      <c r="AK930" s="121"/>
      <c r="AL930" s="121"/>
      <c r="AM930" s="121"/>
      <c r="AN930" s="34">
        <f t="shared" ref="AN930" si="2639">AH930+AK930</f>
        <v>7743</v>
      </c>
      <c r="AO930" s="34">
        <f t="shared" ref="AO930" si="2640">AI930+AL930</f>
        <v>0</v>
      </c>
      <c r="AP930" s="34">
        <f t="shared" ref="AP930" si="2641">AJ930+AM930</f>
        <v>7743</v>
      </c>
      <c r="AQ930" s="121"/>
      <c r="AR930" s="121"/>
      <c r="AS930" s="121"/>
      <c r="AT930" s="34">
        <f t="shared" ref="AT930" si="2642">AN930+AQ930</f>
        <v>7743</v>
      </c>
      <c r="AU930" s="34">
        <f t="shared" ref="AU930" si="2643">AO930+AR930</f>
        <v>0</v>
      </c>
      <c r="AV930" s="34">
        <f t="shared" ref="AV930" si="2644">AP930+AS930</f>
        <v>7743</v>
      </c>
    </row>
    <row r="931" spans="1:48" s="12" customFormat="1" ht="19.5" customHeight="1">
      <c r="A931" s="31"/>
      <c r="B931" s="28"/>
      <c r="C931" s="28"/>
      <c r="D931" s="43"/>
      <c r="E931" s="32"/>
      <c r="F931" s="92"/>
      <c r="G931" s="92"/>
      <c r="H931" s="92"/>
      <c r="I931" s="92"/>
      <c r="J931" s="92"/>
      <c r="K931" s="92"/>
      <c r="L931" s="92"/>
      <c r="M931" s="92"/>
      <c r="N931" s="92"/>
      <c r="O931" s="92"/>
      <c r="P931" s="92"/>
      <c r="Q931" s="92"/>
      <c r="R931" s="92"/>
      <c r="S931" s="92"/>
      <c r="T931" s="92"/>
      <c r="U931" s="92"/>
      <c r="V931" s="92"/>
      <c r="W931" s="92"/>
      <c r="X931" s="92"/>
      <c r="Y931" s="92"/>
      <c r="Z931" s="92"/>
      <c r="AA931" s="92"/>
      <c r="AB931" s="92"/>
      <c r="AC931" s="92"/>
      <c r="AD931" s="92"/>
      <c r="AE931" s="92"/>
      <c r="AF931" s="92"/>
      <c r="AG931" s="92"/>
      <c r="AH931" s="92"/>
      <c r="AI931" s="92"/>
      <c r="AJ931" s="92"/>
      <c r="AK931" s="121"/>
      <c r="AL931" s="121"/>
      <c r="AM931" s="121"/>
      <c r="AN931" s="92"/>
      <c r="AO931" s="92"/>
      <c r="AP931" s="92"/>
      <c r="AQ931" s="121"/>
      <c r="AR931" s="121"/>
      <c r="AS931" s="121"/>
      <c r="AT931" s="92"/>
      <c r="AU931" s="92"/>
      <c r="AV931" s="92"/>
    </row>
    <row r="932" spans="1:48" s="12" customFormat="1" ht="60.75" customHeight="1">
      <c r="A932" s="49" t="s">
        <v>3</v>
      </c>
      <c r="B932" s="24" t="s">
        <v>4</v>
      </c>
      <c r="C932" s="32"/>
      <c r="D932" s="43"/>
      <c r="E932" s="32"/>
      <c r="F932" s="26">
        <f t="shared" ref="F932:G932" si="2645">F934</f>
        <v>677623</v>
      </c>
      <c r="G932" s="26">
        <f t="shared" si="2645"/>
        <v>695034</v>
      </c>
      <c r="H932" s="26">
        <f t="shared" ref="H932:L932" si="2646">H934</f>
        <v>0</v>
      </c>
      <c r="I932" s="26">
        <f t="shared" si="2646"/>
        <v>0</v>
      </c>
      <c r="J932" s="26">
        <f t="shared" si="2646"/>
        <v>677623</v>
      </c>
      <c r="K932" s="26"/>
      <c r="L932" s="26">
        <f t="shared" si="2646"/>
        <v>695034</v>
      </c>
      <c r="M932" s="26">
        <f t="shared" ref="M932:R932" si="2647">M934</f>
        <v>0</v>
      </c>
      <c r="N932" s="26">
        <f t="shared" si="2647"/>
        <v>0</v>
      </c>
      <c r="O932" s="26">
        <f t="shared" si="2647"/>
        <v>0</v>
      </c>
      <c r="P932" s="26">
        <f t="shared" si="2647"/>
        <v>677623</v>
      </c>
      <c r="Q932" s="26">
        <f t="shared" si="2647"/>
        <v>0</v>
      </c>
      <c r="R932" s="26">
        <f t="shared" si="2647"/>
        <v>695034</v>
      </c>
      <c r="S932" s="26">
        <f t="shared" ref="S932:X932" si="2648">S934</f>
        <v>0</v>
      </c>
      <c r="T932" s="26">
        <f t="shared" si="2648"/>
        <v>0</v>
      </c>
      <c r="U932" s="26">
        <f t="shared" si="2648"/>
        <v>0</v>
      </c>
      <c r="V932" s="26">
        <f t="shared" si="2648"/>
        <v>677623</v>
      </c>
      <c r="W932" s="26">
        <f t="shared" si="2648"/>
        <v>0</v>
      </c>
      <c r="X932" s="26">
        <f t="shared" si="2648"/>
        <v>695034</v>
      </c>
      <c r="Y932" s="26">
        <f t="shared" ref="Y932:AD932" si="2649">Y934</f>
        <v>0</v>
      </c>
      <c r="Z932" s="26">
        <f t="shared" si="2649"/>
        <v>0</v>
      </c>
      <c r="AA932" s="26">
        <f t="shared" si="2649"/>
        <v>0</v>
      </c>
      <c r="AB932" s="26">
        <f t="shared" si="2649"/>
        <v>677623</v>
      </c>
      <c r="AC932" s="26">
        <f t="shared" si="2649"/>
        <v>0</v>
      </c>
      <c r="AD932" s="26">
        <f t="shared" si="2649"/>
        <v>695034</v>
      </c>
      <c r="AE932" s="105">
        <f t="shared" ref="AE932:AJ932" si="2650">AE934</f>
        <v>-946</v>
      </c>
      <c r="AF932" s="26">
        <f t="shared" si="2650"/>
        <v>0</v>
      </c>
      <c r="AG932" s="26">
        <f t="shared" si="2650"/>
        <v>0</v>
      </c>
      <c r="AH932" s="26">
        <f t="shared" si="2650"/>
        <v>676677</v>
      </c>
      <c r="AI932" s="26">
        <f t="shared" si="2650"/>
        <v>0</v>
      </c>
      <c r="AJ932" s="26">
        <f t="shared" si="2650"/>
        <v>695034</v>
      </c>
      <c r="AK932" s="105">
        <f t="shared" ref="AK932:AP932" si="2651">AK934</f>
        <v>0</v>
      </c>
      <c r="AL932" s="105">
        <f t="shared" si="2651"/>
        <v>0</v>
      </c>
      <c r="AM932" s="105">
        <f t="shared" si="2651"/>
        <v>0</v>
      </c>
      <c r="AN932" s="26">
        <f t="shared" si="2651"/>
        <v>676677</v>
      </c>
      <c r="AO932" s="26">
        <f t="shared" si="2651"/>
        <v>0</v>
      </c>
      <c r="AP932" s="26">
        <f t="shared" si="2651"/>
        <v>695034</v>
      </c>
      <c r="AQ932" s="105">
        <f t="shared" ref="AQ932:AV932" si="2652">AQ934</f>
        <v>-27900</v>
      </c>
      <c r="AR932" s="105">
        <f t="shared" si="2652"/>
        <v>0</v>
      </c>
      <c r="AS932" s="105">
        <f t="shared" si="2652"/>
        <v>0</v>
      </c>
      <c r="AT932" s="26">
        <f t="shared" si="2652"/>
        <v>648777</v>
      </c>
      <c r="AU932" s="26">
        <f t="shared" si="2652"/>
        <v>0</v>
      </c>
      <c r="AV932" s="26">
        <f t="shared" si="2652"/>
        <v>695034</v>
      </c>
    </row>
    <row r="933" spans="1:48" s="12" customFormat="1" ht="19.5" customHeight="1">
      <c r="A933" s="49"/>
      <c r="B933" s="24"/>
      <c r="C933" s="32"/>
      <c r="D933" s="43"/>
      <c r="E933" s="32"/>
      <c r="F933" s="67"/>
      <c r="G933" s="67"/>
      <c r="H933" s="67"/>
      <c r="I933" s="67"/>
      <c r="J933" s="67"/>
      <c r="K933" s="67"/>
      <c r="L933" s="67"/>
      <c r="M933" s="67"/>
      <c r="N933" s="67"/>
      <c r="O933" s="67"/>
      <c r="P933" s="67"/>
      <c r="Q933" s="67"/>
      <c r="R933" s="67"/>
      <c r="S933" s="67"/>
      <c r="T933" s="67"/>
      <c r="U933" s="67"/>
      <c r="V933" s="67"/>
      <c r="W933" s="67"/>
      <c r="X933" s="67"/>
      <c r="Y933" s="67"/>
      <c r="Z933" s="67"/>
      <c r="AA933" s="67"/>
      <c r="AB933" s="67"/>
      <c r="AC933" s="67"/>
      <c r="AD933" s="67"/>
      <c r="AE933" s="106"/>
      <c r="AF933" s="67"/>
      <c r="AG933" s="67"/>
      <c r="AH933" s="67"/>
      <c r="AI933" s="67"/>
      <c r="AJ933" s="67"/>
      <c r="AK933" s="106"/>
      <c r="AL933" s="106"/>
      <c r="AM933" s="106"/>
      <c r="AN933" s="67"/>
      <c r="AO933" s="67"/>
      <c r="AP933" s="67"/>
      <c r="AQ933" s="106"/>
      <c r="AR933" s="106"/>
      <c r="AS933" s="106"/>
      <c r="AT933" s="67"/>
      <c r="AU933" s="67"/>
      <c r="AV933" s="67"/>
    </row>
    <row r="934" spans="1:48" s="12" customFormat="1" ht="40.5" customHeight="1">
      <c r="A934" s="38" t="s">
        <v>151</v>
      </c>
      <c r="B934" s="28" t="s">
        <v>71</v>
      </c>
      <c r="C934" s="28" t="s">
        <v>48</v>
      </c>
      <c r="D934" s="39"/>
      <c r="E934" s="28"/>
      <c r="F934" s="30">
        <f>F935</f>
        <v>677623</v>
      </c>
      <c r="G934" s="30">
        <f>G935</f>
        <v>695034</v>
      </c>
      <c r="H934" s="30">
        <f>H935</f>
        <v>0</v>
      </c>
      <c r="I934" s="30">
        <f>I935</f>
        <v>0</v>
      </c>
      <c r="J934" s="30">
        <f>J935</f>
        <v>677623</v>
      </c>
      <c r="K934" s="30"/>
      <c r="L934" s="30">
        <f>L935</f>
        <v>695034</v>
      </c>
      <c r="M934" s="30">
        <f t="shared" ref="M934:AB937" si="2653">M935</f>
        <v>0</v>
      </c>
      <c r="N934" s="30">
        <f t="shared" si="2653"/>
        <v>0</v>
      </c>
      <c r="O934" s="30">
        <f t="shared" si="2653"/>
        <v>0</v>
      </c>
      <c r="P934" s="30">
        <f t="shared" si="2653"/>
        <v>677623</v>
      </c>
      <c r="Q934" s="30">
        <f t="shared" si="2653"/>
        <v>0</v>
      </c>
      <c r="R934" s="30">
        <f t="shared" si="2653"/>
        <v>695034</v>
      </c>
      <c r="S934" s="30">
        <f t="shared" si="2653"/>
        <v>0</v>
      </c>
      <c r="T934" s="30">
        <f t="shared" si="2653"/>
        <v>0</v>
      </c>
      <c r="U934" s="30">
        <f t="shared" si="2653"/>
        <v>0</v>
      </c>
      <c r="V934" s="30">
        <f t="shared" si="2653"/>
        <v>677623</v>
      </c>
      <c r="W934" s="30">
        <f t="shared" si="2653"/>
        <v>0</v>
      </c>
      <c r="X934" s="30">
        <f t="shared" si="2653"/>
        <v>695034</v>
      </c>
      <c r="Y934" s="30">
        <f t="shared" si="2653"/>
        <v>0</v>
      </c>
      <c r="Z934" s="30">
        <f t="shared" si="2653"/>
        <v>0</v>
      </c>
      <c r="AA934" s="30">
        <f t="shared" si="2653"/>
        <v>0</v>
      </c>
      <c r="AB934" s="30">
        <f t="shared" si="2653"/>
        <v>677623</v>
      </c>
      <c r="AC934" s="30">
        <f t="shared" ref="Y934:AN937" si="2654">AC935</f>
        <v>0</v>
      </c>
      <c r="AD934" s="30">
        <f t="shared" si="2654"/>
        <v>695034</v>
      </c>
      <c r="AE934" s="107">
        <f t="shared" si="2654"/>
        <v>-946</v>
      </c>
      <c r="AF934" s="30">
        <f t="shared" si="2654"/>
        <v>0</v>
      </c>
      <c r="AG934" s="30">
        <f t="shared" si="2654"/>
        <v>0</v>
      </c>
      <c r="AH934" s="30">
        <f t="shared" si="2654"/>
        <v>676677</v>
      </c>
      <c r="AI934" s="30">
        <f t="shared" si="2654"/>
        <v>0</v>
      </c>
      <c r="AJ934" s="30">
        <f t="shared" si="2654"/>
        <v>695034</v>
      </c>
      <c r="AK934" s="107">
        <f t="shared" si="2654"/>
        <v>0</v>
      </c>
      <c r="AL934" s="107">
        <f t="shared" si="2654"/>
        <v>0</v>
      </c>
      <c r="AM934" s="107">
        <f t="shared" si="2654"/>
        <v>0</v>
      </c>
      <c r="AN934" s="30">
        <f t="shared" si="2654"/>
        <v>676677</v>
      </c>
      <c r="AO934" s="30">
        <f t="shared" ref="AN934:AV937" si="2655">AO935</f>
        <v>0</v>
      </c>
      <c r="AP934" s="30">
        <f t="shared" si="2655"/>
        <v>695034</v>
      </c>
      <c r="AQ934" s="107">
        <f t="shared" si="2655"/>
        <v>-27900</v>
      </c>
      <c r="AR934" s="107">
        <f t="shared" si="2655"/>
        <v>0</v>
      </c>
      <c r="AS934" s="107">
        <f t="shared" si="2655"/>
        <v>0</v>
      </c>
      <c r="AT934" s="30">
        <f t="shared" si="2655"/>
        <v>648777</v>
      </c>
      <c r="AU934" s="30">
        <f t="shared" si="2655"/>
        <v>0</v>
      </c>
      <c r="AV934" s="30">
        <f t="shared" si="2655"/>
        <v>695034</v>
      </c>
    </row>
    <row r="935" spans="1:48" s="12" customFormat="1" ht="18.75" customHeight="1">
      <c r="A935" s="31" t="s">
        <v>80</v>
      </c>
      <c r="B935" s="32" t="s">
        <v>71</v>
      </c>
      <c r="C935" s="32" t="s">
        <v>48</v>
      </c>
      <c r="D935" s="33" t="s">
        <v>248</v>
      </c>
      <c r="E935" s="41"/>
      <c r="F935" s="34">
        <f t="shared" ref="F935:U937" si="2656">F936</f>
        <v>677623</v>
      </c>
      <c r="G935" s="34">
        <f t="shared" si="2656"/>
        <v>695034</v>
      </c>
      <c r="H935" s="34">
        <f t="shared" si="2656"/>
        <v>0</v>
      </c>
      <c r="I935" s="34">
        <f t="shared" si="2656"/>
        <v>0</v>
      </c>
      <c r="J935" s="34">
        <f t="shared" si="2656"/>
        <v>677623</v>
      </c>
      <c r="K935" s="34"/>
      <c r="L935" s="34">
        <f t="shared" si="2656"/>
        <v>695034</v>
      </c>
      <c r="M935" s="34">
        <f t="shared" si="2656"/>
        <v>0</v>
      </c>
      <c r="N935" s="34">
        <f t="shared" si="2656"/>
        <v>0</v>
      </c>
      <c r="O935" s="34">
        <f t="shared" si="2656"/>
        <v>0</v>
      </c>
      <c r="P935" s="34">
        <f t="shared" si="2656"/>
        <v>677623</v>
      </c>
      <c r="Q935" s="34">
        <f t="shared" si="2656"/>
        <v>0</v>
      </c>
      <c r="R935" s="34">
        <f t="shared" si="2656"/>
        <v>695034</v>
      </c>
      <c r="S935" s="34">
        <f t="shared" si="2656"/>
        <v>0</v>
      </c>
      <c r="T935" s="34">
        <f t="shared" si="2656"/>
        <v>0</v>
      </c>
      <c r="U935" s="34">
        <f t="shared" si="2656"/>
        <v>0</v>
      </c>
      <c r="V935" s="34">
        <f t="shared" si="2653"/>
        <v>677623</v>
      </c>
      <c r="W935" s="34">
        <f t="shared" si="2653"/>
        <v>0</v>
      </c>
      <c r="X935" s="34">
        <f t="shared" si="2653"/>
        <v>695034</v>
      </c>
      <c r="Y935" s="34">
        <f t="shared" si="2653"/>
        <v>0</v>
      </c>
      <c r="Z935" s="34">
        <f t="shared" si="2653"/>
        <v>0</v>
      </c>
      <c r="AA935" s="34">
        <f t="shared" si="2653"/>
        <v>0</v>
      </c>
      <c r="AB935" s="34">
        <f t="shared" si="2654"/>
        <v>677623</v>
      </c>
      <c r="AC935" s="34">
        <f t="shared" si="2654"/>
        <v>0</v>
      </c>
      <c r="AD935" s="34">
        <f t="shared" si="2654"/>
        <v>695034</v>
      </c>
      <c r="AE935" s="108">
        <f t="shared" si="2654"/>
        <v>-946</v>
      </c>
      <c r="AF935" s="34">
        <f t="shared" si="2654"/>
        <v>0</v>
      </c>
      <c r="AG935" s="34">
        <f t="shared" si="2654"/>
        <v>0</v>
      </c>
      <c r="AH935" s="34">
        <f t="shared" si="2654"/>
        <v>676677</v>
      </c>
      <c r="AI935" s="34">
        <f t="shared" si="2654"/>
        <v>0</v>
      </c>
      <c r="AJ935" s="34">
        <f t="shared" si="2654"/>
        <v>695034</v>
      </c>
      <c r="AK935" s="108">
        <f t="shared" si="2654"/>
        <v>0</v>
      </c>
      <c r="AL935" s="108">
        <f t="shared" si="2654"/>
        <v>0</v>
      </c>
      <c r="AM935" s="108">
        <f t="shared" si="2654"/>
        <v>0</v>
      </c>
      <c r="AN935" s="34">
        <f t="shared" si="2655"/>
        <v>676677</v>
      </c>
      <c r="AO935" s="34">
        <f t="shared" si="2655"/>
        <v>0</v>
      </c>
      <c r="AP935" s="34">
        <f t="shared" si="2655"/>
        <v>695034</v>
      </c>
      <c r="AQ935" s="108">
        <f t="shared" si="2655"/>
        <v>-27900</v>
      </c>
      <c r="AR935" s="108">
        <f t="shared" si="2655"/>
        <v>0</v>
      </c>
      <c r="AS935" s="108">
        <f t="shared" si="2655"/>
        <v>0</v>
      </c>
      <c r="AT935" s="34">
        <f t="shared" si="2655"/>
        <v>648777</v>
      </c>
      <c r="AU935" s="34">
        <f t="shared" si="2655"/>
        <v>0</v>
      </c>
      <c r="AV935" s="34">
        <f t="shared" si="2655"/>
        <v>695034</v>
      </c>
    </row>
    <row r="936" spans="1:48" s="12" customFormat="1" ht="39" customHeight="1">
      <c r="A936" s="31" t="s">
        <v>132</v>
      </c>
      <c r="B936" s="32" t="s">
        <v>71</v>
      </c>
      <c r="C936" s="32" t="s">
        <v>48</v>
      </c>
      <c r="D936" s="33" t="s">
        <v>372</v>
      </c>
      <c r="E936" s="32"/>
      <c r="F936" s="34">
        <f t="shared" si="2656"/>
        <v>677623</v>
      </c>
      <c r="G936" s="34">
        <f t="shared" si="2656"/>
        <v>695034</v>
      </c>
      <c r="H936" s="34">
        <f t="shared" si="2656"/>
        <v>0</v>
      </c>
      <c r="I936" s="34">
        <f t="shared" si="2656"/>
        <v>0</v>
      </c>
      <c r="J936" s="34">
        <f t="shared" si="2656"/>
        <v>677623</v>
      </c>
      <c r="K936" s="34"/>
      <c r="L936" s="34">
        <f t="shared" si="2656"/>
        <v>695034</v>
      </c>
      <c r="M936" s="34">
        <f t="shared" si="2656"/>
        <v>0</v>
      </c>
      <c r="N936" s="34">
        <f t="shared" si="2656"/>
        <v>0</v>
      </c>
      <c r="O936" s="34">
        <f t="shared" si="2656"/>
        <v>0</v>
      </c>
      <c r="P936" s="34">
        <f t="shared" si="2656"/>
        <v>677623</v>
      </c>
      <c r="Q936" s="34">
        <f t="shared" si="2656"/>
        <v>0</v>
      </c>
      <c r="R936" s="34">
        <f t="shared" si="2656"/>
        <v>695034</v>
      </c>
      <c r="S936" s="34">
        <f t="shared" si="2653"/>
        <v>0</v>
      </c>
      <c r="T936" s="34">
        <f t="shared" si="2653"/>
        <v>0</v>
      </c>
      <c r="U936" s="34">
        <f t="shared" si="2653"/>
        <v>0</v>
      </c>
      <c r="V936" s="34">
        <f t="shared" si="2653"/>
        <v>677623</v>
      </c>
      <c r="W936" s="34">
        <f t="shared" si="2653"/>
        <v>0</v>
      </c>
      <c r="X936" s="34">
        <f t="shared" si="2653"/>
        <v>695034</v>
      </c>
      <c r="Y936" s="34">
        <f t="shared" si="2654"/>
        <v>0</v>
      </c>
      <c r="Z936" s="34">
        <f t="shared" si="2654"/>
        <v>0</v>
      </c>
      <c r="AA936" s="34">
        <f t="shared" si="2654"/>
        <v>0</v>
      </c>
      <c r="AB936" s="34">
        <f t="shared" si="2654"/>
        <v>677623</v>
      </c>
      <c r="AC936" s="34">
        <f t="shared" si="2654"/>
        <v>0</v>
      </c>
      <c r="AD936" s="34">
        <f t="shared" si="2654"/>
        <v>695034</v>
      </c>
      <c r="AE936" s="108">
        <f t="shared" si="2654"/>
        <v>-946</v>
      </c>
      <c r="AF936" s="34">
        <f t="shared" si="2654"/>
        <v>0</v>
      </c>
      <c r="AG936" s="34">
        <f t="shared" si="2654"/>
        <v>0</v>
      </c>
      <c r="AH936" s="34">
        <f t="shared" si="2654"/>
        <v>676677</v>
      </c>
      <c r="AI936" s="34">
        <f t="shared" si="2654"/>
        <v>0</v>
      </c>
      <c r="AJ936" s="34">
        <f t="shared" si="2654"/>
        <v>695034</v>
      </c>
      <c r="AK936" s="108">
        <f t="shared" si="2654"/>
        <v>0</v>
      </c>
      <c r="AL936" s="108">
        <f t="shared" si="2654"/>
        <v>0</v>
      </c>
      <c r="AM936" s="108">
        <f t="shared" si="2654"/>
        <v>0</v>
      </c>
      <c r="AN936" s="34">
        <f t="shared" si="2655"/>
        <v>676677</v>
      </c>
      <c r="AO936" s="34">
        <f t="shared" si="2655"/>
        <v>0</v>
      </c>
      <c r="AP936" s="34">
        <f t="shared" si="2655"/>
        <v>695034</v>
      </c>
      <c r="AQ936" s="108">
        <f t="shared" si="2655"/>
        <v>-27900</v>
      </c>
      <c r="AR936" s="108">
        <f t="shared" si="2655"/>
        <v>0</v>
      </c>
      <c r="AS936" s="108">
        <f t="shared" si="2655"/>
        <v>0</v>
      </c>
      <c r="AT936" s="34">
        <f t="shared" si="2655"/>
        <v>648777</v>
      </c>
      <c r="AU936" s="34">
        <f t="shared" si="2655"/>
        <v>0</v>
      </c>
      <c r="AV936" s="34">
        <f t="shared" si="2655"/>
        <v>695034</v>
      </c>
    </row>
    <row r="937" spans="1:48" s="12" customFormat="1" ht="33" customHeight="1">
      <c r="A937" s="31" t="s">
        <v>133</v>
      </c>
      <c r="B937" s="32" t="s">
        <v>71</v>
      </c>
      <c r="C937" s="32" t="s">
        <v>48</v>
      </c>
      <c r="D937" s="33" t="s">
        <v>372</v>
      </c>
      <c r="E937" s="32" t="s">
        <v>134</v>
      </c>
      <c r="F937" s="34">
        <f t="shared" si="2656"/>
        <v>677623</v>
      </c>
      <c r="G937" s="34">
        <f t="shared" si="2656"/>
        <v>695034</v>
      </c>
      <c r="H937" s="34">
        <f t="shared" si="2656"/>
        <v>0</v>
      </c>
      <c r="I937" s="34">
        <f t="shared" si="2656"/>
        <v>0</v>
      </c>
      <c r="J937" s="34">
        <f t="shared" si="2656"/>
        <v>677623</v>
      </c>
      <c r="K937" s="34"/>
      <c r="L937" s="34">
        <f t="shared" si="2656"/>
        <v>695034</v>
      </c>
      <c r="M937" s="34">
        <f t="shared" si="2656"/>
        <v>0</v>
      </c>
      <c r="N937" s="34">
        <f t="shared" si="2656"/>
        <v>0</v>
      </c>
      <c r="O937" s="34">
        <f t="shared" si="2656"/>
        <v>0</v>
      </c>
      <c r="P937" s="34">
        <f t="shared" si="2656"/>
        <v>677623</v>
      </c>
      <c r="Q937" s="34">
        <f t="shared" si="2656"/>
        <v>0</v>
      </c>
      <c r="R937" s="34">
        <f t="shared" si="2656"/>
        <v>695034</v>
      </c>
      <c r="S937" s="34">
        <f t="shared" si="2653"/>
        <v>0</v>
      </c>
      <c r="T937" s="34">
        <f t="shared" si="2653"/>
        <v>0</v>
      </c>
      <c r="U937" s="34">
        <f t="shared" si="2653"/>
        <v>0</v>
      </c>
      <c r="V937" s="34">
        <f t="shared" si="2653"/>
        <v>677623</v>
      </c>
      <c r="W937" s="34">
        <f t="shared" si="2653"/>
        <v>0</v>
      </c>
      <c r="X937" s="34">
        <f t="shared" si="2653"/>
        <v>695034</v>
      </c>
      <c r="Y937" s="34">
        <f t="shared" si="2654"/>
        <v>0</v>
      </c>
      <c r="Z937" s="34">
        <f t="shared" si="2654"/>
        <v>0</v>
      </c>
      <c r="AA937" s="34">
        <f t="shared" si="2654"/>
        <v>0</v>
      </c>
      <c r="AB937" s="34">
        <f t="shared" si="2654"/>
        <v>677623</v>
      </c>
      <c r="AC937" s="34">
        <f t="shared" si="2654"/>
        <v>0</v>
      </c>
      <c r="AD937" s="34">
        <f t="shared" si="2654"/>
        <v>695034</v>
      </c>
      <c r="AE937" s="108">
        <f t="shared" si="2654"/>
        <v>-946</v>
      </c>
      <c r="AF937" s="34">
        <f t="shared" si="2654"/>
        <v>0</v>
      </c>
      <c r="AG937" s="34">
        <f t="shared" si="2654"/>
        <v>0</v>
      </c>
      <c r="AH937" s="34">
        <f t="shared" si="2654"/>
        <v>676677</v>
      </c>
      <c r="AI937" s="34">
        <f t="shared" si="2654"/>
        <v>0</v>
      </c>
      <c r="AJ937" s="34">
        <f t="shared" si="2654"/>
        <v>695034</v>
      </c>
      <c r="AK937" s="108">
        <f t="shared" si="2654"/>
        <v>0</v>
      </c>
      <c r="AL937" s="108">
        <f t="shared" si="2654"/>
        <v>0</v>
      </c>
      <c r="AM937" s="108">
        <f t="shared" si="2654"/>
        <v>0</v>
      </c>
      <c r="AN937" s="34">
        <f t="shared" si="2655"/>
        <v>676677</v>
      </c>
      <c r="AO937" s="34">
        <f t="shared" si="2655"/>
        <v>0</v>
      </c>
      <c r="AP937" s="34">
        <f t="shared" si="2655"/>
        <v>695034</v>
      </c>
      <c r="AQ937" s="108">
        <f t="shared" si="2655"/>
        <v>-27900</v>
      </c>
      <c r="AR937" s="108">
        <f t="shared" si="2655"/>
        <v>0</v>
      </c>
      <c r="AS937" s="108">
        <f t="shared" si="2655"/>
        <v>0</v>
      </c>
      <c r="AT937" s="34">
        <f t="shared" si="2655"/>
        <v>648777</v>
      </c>
      <c r="AU937" s="34">
        <f t="shared" si="2655"/>
        <v>0</v>
      </c>
      <c r="AV937" s="34">
        <f t="shared" si="2655"/>
        <v>695034</v>
      </c>
    </row>
    <row r="938" spans="1:48" s="12" customFormat="1" ht="21" customHeight="1">
      <c r="A938" s="31" t="s">
        <v>182</v>
      </c>
      <c r="B938" s="32" t="s">
        <v>71</v>
      </c>
      <c r="C938" s="32" t="s">
        <v>48</v>
      </c>
      <c r="D938" s="33" t="s">
        <v>372</v>
      </c>
      <c r="E938" s="32" t="s">
        <v>181</v>
      </c>
      <c r="F938" s="34">
        <v>677623</v>
      </c>
      <c r="G938" s="34">
        <v>695034</v>
      </c>
      <c r="H938" s="34"/>
      <c r="I938" s="34"/>
      <c r="J938" s="34">
        <f>F938+H938</f>
        <v>677623</v>
      </c>
      <c r="K938" s="34"/>
      <c r="L938" s="34">
        <f>G938+I938</f>
        <v>695034</v>
      </c>
      <c r="M938" s="92"/>
      <c r="N938" s="92"/>
      <c r="O938" s="92"/>
      <c r="P938" s="34">
        <f t="shared" ref="P938" si="2657">J938+M938</f>
        <v>677623</v>
      </c>
      <c r="Q938" s="34">
        <f t="shared" ref="Q938" si="2658">K938+N938</f>
        <v>0</v>
      </c>
      <c r="R938" s="34">
        <f t="shared" ref="R938" si="2659">L938+O938</f>
        <v>695034</v>
      </c>
      <c r="S938" s="92"/>
      <c r="T938" s="92"/>
      <c r="U938" s="92"/>
      <c r="V938" s="34">
        <f t="shared" ref="V938" si="2660">P938+S938</f>
        <v>677623</v>
      </c>
      <c r="W938" s="34">
        <f t="shared" ref="W938" si="2661">Q938+T938</f>
        <v>0</v>
      </c>
      <c r="X938" s="34">
        <f t="shared" ref="X938" si="2662">R938+U938</f>
        <v>695034</v>
      </c>
      <c r="Y938" s="92"/>
      <c r="Z938" s="92"/>
      <c r="AA938" s="92"/>
      <c r="AB938" s="34">
        <f t="shared" ref="AB938" si="2663">V938+Y938</f>
        <v>677623</v>
      </c>
      <c r="AC938" s="34">
        <f t="shared" ref="AC938" si="2664">W938+Z938</f>
        <v>0</v>
      </c>
      <c r="AD938" s="34">
        <f t="shared" ref="AD938" si="2665">X938+AA938</f>
        <v>695034</v>
      </c>
      <c r="AE938" s="34">
        <v>-946</v>
      </c>
      <c r="AF938" s="92"/>
      <c r="AG938" s="92"/>
      <c r="AH938" s="34">
        <f t="shared" ref="AH938" si="2666">AB938+AE938</f>
        <v>676677</v>
      </c>
      <c r="AI938" s="34">
        <f t="shared" ref="AI938" si="2667">AC938+AF938</f>
        <v>0</v>
      </c>
      <c r="AJ938" s="34">
        <f t="shared" ref="AJ938" si="2668">AD938+AG938</f>
        <v>695034</v>
      </c>
      <c r="AK938" s="34"/>
      <c r="AL938" s="92"/>
      <c r="AM938" s="92"/>
      <c r="AN938" s="34">
        <f t="shared" ref="AN938" si="2669">AH938+AK938</f>
        <v>676677</v>
      </c>
      <c r="AO938" s="34">
        <f t="shared" ref="AO938" si="2670">AI938+AL938</f>
        <v>0</v>
      </c>
      <c r="AP938" s="34">
        <f t="shared" ref="AP938" si="2671">AJ938+AM938</f>
        <v>695034</v>
      </c>
      <c r="AQ938" s="34">
        <v>-27900</v>
      </c>
      <c r="AR938" s="92"/>
      <c r="AS938" s="92"/>
      <c r="AT938" s="34">
        <f t="shared" ref="AT938" si="2672">AN938+AQ938</f>
        <v>648777</v>
      </c>
      <c r="AU938" s="34">
        <f t="shared" ref="AU938" si="2673">AO938+AR938</f>
        <v>0</v>
      </c>
      <c r="AV938" s="34">
        <f t="shared" ref="AV938" si="2674">AP938+AS938</f>
        <v>695034</v>
      </c>
    </row>
    <row r="939" spans="1:48" s="12" customFormat="1" ht="20.25" customHeight="1">
      <c r="A939" s="116"/>
      <c r="B939" s="113"/>
      <c r="C939" s="113"/>
      <c r="D939" s="120"/>
      <c r="E939" s="113"/>
      <c r="F939" s="108"/>
      <c r="G939" s="108"/>
      <c r="H939" s="108"/>
      <c r="I939" s="108"/>
      <c r="J939" s="108"/>
      <c r="K939" s="108"/>
      <c r="L939" s="108"/>
      <c r="M939" s="121"/>
      <c r="N939" s="121"/>
      <c r="O939" s="121"/>
      <c r="P939" s="121"/>
      <c r="Q939" s="121"/>
      <c r="R939" s="121"/>
      <c r="S939" s="121"/>
      <c r="T939" s="121"/>
      <c r="U939" s="121"/>
      <c r="V939" s="121"/>
      <c r="W939" s="121"/>
      <c r="X939" s="121"/>
      <c r="Y939" s="121"/>
      <c r="Z939" s="121"/>
      <c r="AA939" s="121"/>
      <c r="AB939" s="121"/>
      <c r="AC939" s="121"/>
      <c r="AD939" s="121"/>
      <c r="AE939" s="121"/>
      <c r="AF939" s="121"/>
      <c r="AG939" s="121"/>
      <c r="AH939" s="121"/>
      <c r="AI939" s="121"/>
      <c r="AJ939" s="121"/>
      <c r="AK939" s="121"/>
      <c r="AL939" s="121"/>
      <c r="AM939" s="121"/>
      <c r="AN939" s="121"/>
      <c r="AO939" s="121"/>
      <c r="AP939" s="121"/>
      <c r="AQ939" s="121"/>
      <c r="AR939" s="121"/>
      <c r="AS939" s="121"/>
      <c r="AT939" s="121"/>
      <c r="AU939" s="121"/>
      <c r="AV939" s="121"/>
    </row>
    <row r="940" spans="1:48" s="12" customFormat="1" ht="21" customHeight="1">
      <c r="A940" s="122" t="s">
        <v>511</v>
      </c>
      <c r="B940" s="113"/>
      <c r="C940" s="113"/>
      <c r="D940" s="117"/>
      <c r="E940" s="113"/>
      <c r="F940" s="107">
        <v>304949</v>
      </c>
      <c r="G940" s="107">
        <v>334054</v>
      </c>
      <c r="H940" s="107">
        <v>-5264</v>
      </c>
      <c r="I940" s="107">
        <v>5617</v>
      </c>
      <c r="J940" s="107">
        <f>F940+H940</f>
        <v>299685</v>
      </c>
      <c r="K940" s="107"/>
      <c r="L940" s="107">
        <f>G940+I940</f>
        <v>339671</v>
      </c>
      <c r="M940" s="108">
        <v>-360</v>
      </c>
      <c r="N940" s="108"/>
      <c r="O940" s="108">
        <v>5878</v>
      </c>
      <c r="P940" s="107">
        <f>J940+M940</f>
        <v>299325</v>
      </c>
      <c r="Q940" s="107">
        <f>K940+N940</f>
        <v>0</v>
      </c>
      <c r="R940" s="107">
        <f>L940+O940</f>
        <v>345549</v>
      </c>
      <c r="S940" s="107">
        <v>-79888</v>
      </c>
      <c r="T940" s="108"/>
      <c r="U940" s="108"/>
      <c r="V940" s="107">
        <f>P940+S940</f>
        <v>219437</v>
      </c>
      <c r="W940" s="107">
        <f>Q940+T940</f>
        <v>0</v>
      </c>
      <c r="X940" s="107">
        <f>R940+U940</f>
        <v>345549</v>
      </c>
      <c r="Y940" s="107"/>
      <c r="Z940" s="108"/>
      <c r="AA940" s="108"/>
      <c r="AB940" s="107">
        <f>V940+Y940</f>
        <v>219437</v>
      </c>
      <c r="AC940" s="107">
        <f>W940+Z940</f>
        <v>0</v>
      </c>
      <c r="AD940" s="107">
        <f>X940+AA940</f>
        <v>345549</v>
      </c>
      <c r="AE940" s="107">
        <f>-1000-12269</f>
        <v>-13269</v>
      </c>
      <c r="AF940" s="108"/>
      <c r="AG940" s="107">
        <v>500</v>
      </c>
      <c r="AH940" s="107">
        <f>AB940+AE940</f>
        <v>206168</v>
      </c>
      <c r="AI940" s="107">
        <f>AC940+AF940</f>
        <v>0</v>
      </c>
      <c r="AJ940" s="107">
        <f>AD940+AG940</f>
        <v>346049</v>
      </c>
      <c r="AK940" s="107">
        <f>-1373-817</f>
        <v>-2190</v>
      </c>
      <c r="AL940" s="108"/>
      <c r="AM940" s="107"/>
      <c r="AN940" s="107">
        <f>AH940+AK940</f>
        <v>203978</v>
      </c>
      <c r="AO940" s="107">
        <f>AI940+AL940</f>
        <v>0</v>
      </c>
      <c r="AP940" s="107">
        <f>AJ940+AM940</f>
        <v>346049</v>
      </c>
      <c r="AQ940" s="107">
        <v>-33089</v>
      </c>
      <c r="AR940" s="108"/>
      <c r="AS940" s="107"/>
      <c r="AT940" s="107">
        <f>AN940+AQ940</f>
        <v>170889</v>
      </c>
      <c r="AU940" s="107">
        <f>AO940+AR940</f>
        <v>0</v>
      </c>
      <c r="AV940" s="107">
        <f>AP940+AS940</f>
        <v>346049</v>
      </c>
    </row>
    <row r="941" spans="1:48" s="12" customFormat="1" ht="21" customHeight="1">
      <c r="A941" s="38"/>
      <c r="B941" s="32"/>
      <c r="C941" s="32"/>
      <c r="D941" s="43"/>
      <c r="E941" s="32"/>
      <c r="F941" s="92"/>
      <c r="G941" s="92"/>
      <c r="H941" s="92"/>
      <c r="I941" s="92"/>
      <c r="J941" s="92"/>
      <c r="K941" s="92"/>
      <c r="L941" s="92"/>
      <c r="M941" s="92"/>
      <c r="N941" s="92"/>
      <c r="O941" s="92"/>
      <c r="P941" s="92"/>
      <c r="Q941" s="92"/>
      <c r="R941" s="92"/>
      <c r="S941" s="92"/>
      <c r="T941" s="92"/>
      <c r="U941" s="92"/>
      <c r="V941" s="92"/>
      <c r="W941" s="92"/>
      <c r="X941" s="92"/>
      <c r="Y941" s="92"/>
      <c r="Z941" s="92"/>
      <c r="AA941" s="92"/>
      <c r="AB941" s="92"/>
      <c r="AC941" s="92"/>
      <c r="AD941" s="92"/>
      <c r="AE941" s="92"/>
      <c r="AF941" s="92"/>
      <c r="AG941" s="92"/>
      <c r="AH941" s="92"/>
      <c r="AI941" s="92"/>
      <c r="AJ941" s="92"/>
      <c r="AK941" s="121"/>
      <c r="AL941" s="121"/>
      <c r="AM941" s="121"/>
      <c r="AN941" s="92"/>
      <c r="AO941" s="92"/>
      <c r="AP941" s="92"/>
      <c r="AQ941" s="121"/>
      <c r="AR941" s="121"/>
      <c r="AS941" s="121"/>
      <c r="AT941" s="92"/>
      <c r="AU941" s="92"/>
      <c r="AV941" s="92"/>
    </row>
    <row r="942" spans="1:48" s="5" customFormat="1" ht="20.25">
      <c r="A942" s="49" t="s">
        <v>45</v>
      </c>
      <c r="B942" s="24"/>
      <c r="C942" s="24"/>
      <c r="D942" s="25"/>
      <c r="E942" s="24"/>
      <c r="F942" s="26">
        <f t="shared" ref="F942:AV942" si="2675">F17+F161+F212+F343+F448+F464+F633+F726+F899+F922+F932+F940</f>
        <v>6462968</v>
      </c>
      <c r="G942" s="26">
        <f t="shared" si="2675"/>
        <v>6598495</v>
      </c>
      <c r="H942" s="26">
        <f t="shared" si="2675"/>
        <v>100000</v>
      </c>
      <c r="I942" s="26">
        <f t="shared" si="2675"/>
        <v>5617</v>
      </c>
      <c r="J942" s="26">
        <f t="shared" si="2675"/>
        <v>6562968</v>
      </c>
      <c r="K942" s="26">
        <f t="shared" si="2675"/>
        <v>100000</v>
      </c>
      <c r="L942" s="26">
        <f t="shared" si="2675"/>
        <v>6793412</v>
      </c>
      <c r="M942" s="26">
        <f t="shared" si="2675"/>
        <v>-360</v>
      </c>
      <c r="N942" s="26">
        <f t="shared" si="2675"/>
        <v>0</v>
      </c>
      <c r="O942" s="26">
        <f t="shared" si="2675"/>
        <v>5878</v>
      </c>
      <c r="P942" s="26">
        <f t="shared" si="2675"/>
        <v>6562608</v>
      </c>
      <c r="Q942" s="26">
        <f t="shared" si="2675"/>
        <v>100000</v>
      </c>
      <c r="R942" s="26">
        <f t="shared" si="2675"/>
        <v>6799290</v>
      </c>
      <c r="S942" s="26">
        <f t="shared" si="2675"/>
        <v>0</v>
      </c>
      <c r="T942" s="26">
        <f t="shared" si="2675"/>
        <v>0</v>
      </c>
      <c r="U942" s="26">
        <f t="shared" si="2675"/>
        <v>74718</v>
      </c>
      <c r="V942" s="26">
        <f t="shared" si="2675"/>
        <v>6562608</v>
      </c>
      <c r="W942" s="26">
        <f t="shared" si="2675"/>
        <v>100000</v>
      </c>
      <c r="X942" s="26">
        <f t="shared" si="2675"/>
        <v>6874008</v>
      </c>
      <c r="Y942" s="26">
        <f t="shared" si="2675"/>
        <v>0</v>
      </c>
      <c r="Z942" s="26">
        <f t="shared" si="2675"/>
        <v>0</v>
      </c>
      <c r="AA942" s="26">
        <f t="shared" si="2675"/>
        <v>0</v>
      </c>
      <c r="AB942" s="26">
        <f t="shared" si="2675"/>
        <v>6562608</v>
      </c>
      <c r="AC942" s="26">
        <f t="shared" si="2675"/>
        <v>100000</v>
      </c>
      <c r="AD942" s="26">
        <f t="shared" si="2675"/>
        <v>6874008</v>
      </c>
      <c r="AE942" s="26">
        <f t="shared" si="2675"/>
        <v>161997</v>
      </c>
      <c r="AF942" s="26">
        <f t="shared" si="2675"/>
        <v>163000</v>
      </c>
      <c r="AG942" s="26">
        <f t="shared" si="2675"/>
        <v>0</v>
      </c>
      <c r="AH942" s="26">
        <f t="shared" si="2675"/>
        <v>6724605</v>
      </c>
      <c r="AI942" s="26">
        <f t="shared" si="2675"/>
        <v>263000</v>
      </c>
      <c r="AJ942" s="26">
        <f t="shared" si="2675"/>
        <v>6874008</v>
      </c>
      <c r="AK942" s="105">
        <f t="shared" si="2675"/>
        <v>85664</v>
      </c>
      <c r="AL942" s="105">
        <f t="shared" si="2675"/>
        <v>85664</v>
      </c>
      <c r="AM942" s="105">
        <f t="shared" si="2675"/>
        <v>0</v>
      </c>
      <c r="AN942" s="105">
        <f t="shared" si="2675"/>
        <v>6810269</v>
      </c>
      <c r="AO942" s="105">
        <f t="shared" si="2675"/>
        <v>348664</v>
      </c>
      <c r="AP942" s="105">
        <f t="shared" si="2675"/>
        <v>6874008</v>
      </c>
      <c r="AQ942" s="105">
        <f t="shared" si="2675"/>
        <v>0</v>
      </c>
      <c r="AR942" s="105">
        <f t="shared" si="2675"/>
        <v>0</v>
      </c>
      <c r="AS942" s="105">
        <f t="shared" si="2675"/>
        <v>0</v>
      </c>
      <c r="AT942" s="105">
        <f t="shared" si="2675"/>
        <v>6810269</v>
      </c>
      <c r="AU942" s="105">
        <f t="shared" si="2675"/>
        <v>348664</v>
      </c>
      <c r="AV942" s="105">
        <f t="shared" si="2675"/>
        <v>6874008</v>
      </c>
    </row>
    <row r="943" spans="1:48">
      <c r="E943" s="64"/>
      <c r="AN943" s="98">
        <f>AN942+AQ942</f>
        <v>6810269</v>
      </c>
      <c r="AO943" s="98">
        <f>AO942+AR942</f>
        <v>348664</v>
      </c>
      <c r="AP943" s="98">
        <f>AP942+AS942</f>
        <v>6874008</v>
      </c>
    </row>
    <row r="944" spans="1:48">
      <c r="J944" s="98"/>
    </row>
    <row r="946" spans="1:5">
      <c r="A946" s="13"/>
      <c r="E946" s="1"/>
    </row>
    <row r="947" spans="1:5">
      <c r="B947" s="14"/>
      <c r="C947" s="14"/>
      <c r="D947" s="15"/>
      <c r="E947" s="1"/>
    </row>
    <row r="948" spans="1:5">
      <c r="E948" s="1"/>
    </row>
    <row r="949" spans="1:5">
      <c r="E949" s="1"/>
    </row>
    <row r="950" spans="1:5">
      <c r="E950" s="1"/>
    </row>
    <row r="951" spans="1:5">
      <c r="E951" s="1"/>
    </row>
    <row r="952" spans="1:5">
      <c r="E952" s="1"/>
    </row>
    <row r="953" spans="1:5">
      <c r="E953" s="1"/>
    </row>
    <row r="954" spans="1:5">
      <c r="E954" s="1"/>
    </row>
    <row r="955" spans="1:5">
      <c r="E955" s="1"/>
    </row>
    <row r="956" spans="1:5">
      <c r="E956" s="1"/>
    </row>
    <row r="958" spans="1:5">
      <c r="E958" s="68"/>
    </row>
    <row r="959" spans="1:5">
      <c r="E959" s="1"/>
    </row>
    <row r="960" spans="1:5">
      <c r="E960" s="1"/>
    </row>
    <row r="961" spans="5:5">
      <c r="E961" s="1"/>
    </row>
    <row r="962" spans="5:5">
      <c r="E962" s="1"/>
    </row>
    <row r="963" spans="5:5">
      <c r="E963" s="1"/>
    </row>
    <row r="964" spans="5:5">
      <c r="E964" s="1"/>
    </row>
    <row r="965" spans="5:5">
      <c r="E965" s="1"/>
    </row>
    <row r="966" spans="5:5">
      <c r="E966" s="1"/>
    </row>
    <row r="967" spans="5:5">
      <c r="E967" s="1"/>
    </row>
    <row r="968" spans="5:5">
      <c r="E968" s="1"/>
    </row>
    <row r="969" spans="5:5">
      <c r="E969" s="1"/>
    </row>
    <row r="970" spans="5:5">
      <c r="E970" s="1"/>
    </row>
    <row r="971" spans="5:5">
      <c r="E971" s="1"/>
    </row>
    <row r="972" spans="5:5">
      <c r="E972" s="1"/>
    </row>
    <row r="973" spans="5:5">
      <c r="E973" s="1"/>
    </row>
    <row r="974" spans="5:5">
      <c r="E974" s="1"/>
    </row>
    <row r="975" spans="5:5">
      <c r="E975" s="1"/>
    </row>
    <row r="976" spans="5:5">
      <c r="E976" s="1"/>
    </row>
    <row r="979" spans="5:5">
      <c r="E979" s="69"/>
    </row>
    <row r="980" spans="5:5">
      <c r="E980" s="64"/>
    </row>
    <row r="981" spans="5:5">
      <c r="E981" s="64"/>
    </row>
    <row r="982" spans="5:5">
      <c r="E982" s="64"/>
    </row>
    <row r="983" spans="5:5">
      <c r="E983" s="64"/>
    </row>
    <row r="984" spans="5:5">
      <c r="E984" s="64"/>
    </row>
    <row r="985" spans="5:5">
      <c r="E985" s="64"/>
    </row>
    <row r="986" spans="5:5">
      <c r="E986" s="64"/>
    </row>
  </sheetData>
  <autoFilter ref="A13:E942"/>
  <mergeCells count="53">
    <mergeCell ref="A8:AV8"/>
    <mergeCell ref="A11:AV11"/>
    <mergeCell ref="AE13:AG13"/>
    <mergeCell ref="AE14:AF14"/>
    <mergeCell ref="AG14:AG15"/>
    <mergeCell ref="AH13:AJ13"/>
    <mergeCell ref="AH14:AI14"/>
    <mergeCell ref="AJ14:AJ15"/>
    <mergeCell ref="A1:AV1"/>
    <mergeCell ref="A2:AV2"/>
    <mergeCell ref="A3:AV3"/>
    <mergeCell ref="A6:AV6"/>
    <mergeCell ref="A7:AV7"/>
    <mergeCell ref="H13:I14"/>
    <mergeCell ref="A13:A15"/>
    <mergeCell ref="B13:B15"/>
    <mergeCell ref="C13:C15"/>
    <mergeCell ref="D13:D15"/>
    <mergeCell ref="E13:E15"/>
    <mergeCell ref="F13:G14"/>
    <mergeCell ref="R14:R15"/>
    <mergeCell ref="S13:U13"/>
    <mergeCell ref="V13:X13"/>
    <mergeCell ref="S14:T14"/>
    <mergeCell ref="U14:U15"/>
    <mergeCell ref="V14:W14"/>
    <mergeCell ref="X14:X15"/>
    <mergeCell ref="J14:K14"/>
    <mergeCell ref="L14:L15"/>
    <mergeCell ref="M13:O13"/>
    <mergeCell ref="M14:N14"/>
    <mergeCell ref="O14:O15"/>
    <mergeCell ref="J13:L13"/>
    <mergeCell ref="AK13:AM13"/>
    <mergeCell ref="AK14:AL14"/>
    <mergeCell ref="AM14:AM15"/>
    <mergeCell ref="AN13:AP13"/>
    <mergeCell ref="AN14:AO14"/>
    <mergeCell ref="AP14:AP15"/>
    <mergeCell ref="Y13:AA13"/>
    <mergeCell ref="AB13:AD13"/>
    <mergeCell ref="Y14:Z14"/>
    <mergeCell ref="AA14:AA15"/>
    <mergeCell ref="AB14:AC14"/>
    <mergeCell ref="AD14:AD15"/>
    <mergeCell ref="P13:R13"/>
    <mergeCell ref="P14:Q14"/>
    <mergeCell ref="AQ13:AS13"/>
    <mergeCell ref="AT13:AV13"/>
    <mergeCell ref="AQ14:AR14"/>
    <mergeCell ref="AS14:AS15"/>
    <mergeCell ref="AT14:AU14"/>
    <mergeCell ref="AV14:AV15"/>
  </mergeCells>
  <pageMargins left="0.55118110236220474" right="0.15748031496062992" top="0.43307086614173229" bottom="0.31496062992125984" header="0.23622047244094491" footer="0.15748031496062992"/>
  <pageSetup paperSize="9" scale="37" firstPageNumber="3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2018-2019</vt:lpstr>
      <vt:lpstr>'2018-2019'!Заголовки_для_печати</vt:lpstr>
      <vt:lpstr>'2018-2019'!Область_печати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Кашкина</cp:lastModifiedBy>
  <cp:lastPrinted>2017-06-19T10:13:17Z</cp:lastPrinted>
  <dcterms:created xsi:type="dcterms:W3CDTF">2007-01-25T06:11:58Z</dcterms:created>
  <dcterms:modified xsi:type="dcterms:W3CDTF">2017-07-06T11:06:24Z</dcterms:modified>
</cp:coreProperties>
</file>