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80" windowHeight="8925"/>
  </bookViews>
  <sheets>
    <sheet name="2017" sheetId="1" r:id="rId1"/>
    <sheet name="Лист1" sheetId="2" r:id="rId2"/>
  </sheets>
  <definedNames>
    <definedName name="_xlnm._FilterDatabase" localSheetId="0" hidden="1">'2017'!$A$19:$BI$1262</definedName>
    <definedName name="_xlnm.Print_Titles" localSheetId="0">'2017'!$A:$E,'2017'!$12:$14</definedName>
    <definedName name="_xlnm.Print_Area" localSheetId="0">'2017'!$A$1:$BI$1259</definedName>
  </definedNames>
  <calcPr calcId="125725"/>
</workbook>
</file>

<file path=xl/calcChain.xml><?xml version="1.0" encoding="utf-8"?>
<calcChain xmlns="http://schemas.openxmlformats.org/spreadsheetml/2006/main">
  <c r="BE1253" i="1"/>
  <c r="BI821" l="1"/>
  <c r="BI820" s="1"/>
  <c r="BI819" s="1"/>
  <c r="BI818" s="1"/>
  <c r="BH821"/>
  <c r="BH820" s="1"/>
  <c r="BH819" s="1"/>
  <c r="BH818" s="1"/>
  <c r="BE820"/>
  <c r="BE819" s="1"/>
  <c r="BE818" s="1"/>
  <c r="BF820"/>
  <c r="BF819" s="1"/>
  <c r="BF818" s="1"/>
  <c r="BG820"/>
  <c r="BG819" s="1"/>
  <c r="BG818" s="1"/>
  <c r="BD819"/>
  <c r="BD818" s="1"/>
  <c r="BD820"/>
  <c r="BI1178" l="1"/>
  <c r="BI1177" s="1"/>
  <c r="BI1176" s="1"/>
  <c r="BH1178"/>
  <c r="BH1177" s="1"/>
  <c r="BH1176" s="1"/>
  <c r="BE1177"/>
  <c r="BE1176" s="1"/>
  <c r="BF1177"/>
  <c r="BF1176" s="1"/>
  <c r="BG1177"/>
  <c r="BG1176" s="1"/>
  <c r="BD1177"/>
  <c r="BD1176" s="1"/>
  <c r="BD769" l="1"/>
  <c r="BI625" l="1"/>
  <c r="BI624" s="1"/>
  <c r="BI623" s="1"/>
  <c r="BH625"/>
  <c r="BH624" s="1"/>
  <c r="BH623" s="1"/>
  <c r="BE624"/>
  <c r="BE623" s="1"/>
  <c r="BF624"/>
  <c r="BF623" s="1"/>
  <c r="BG624"/>
  <c r="BG623" s="1"/>
  <c r="BD624"/>
  <c r="BD623" s="1"/>
  <c r="BE621"/>
  <c r="BE620" s="1"/>
  <c r="BE619" s="1"/>
  <c r="BF621"/>
  <c r="BF620" s="1"/>
  <c r="BF619" s="1"/>
  <c r="BG621"/>
  <c r="BG620" s="1"/>
  <c r="BG619" s="1"/>
  <c r="BD620"/>
  <c r="BD619" s="1"/>
  <c r="BD621"/>
  <c r="BI622"/>
  <c r="BI621" s="1"/>
  <c r="BI620" s="1"/>
  <c r="BI619" s="1"/>
  <c r="BH622"/>
  <c r="BH621" s="1"/>
  <c r="BH620" s="1"/>
  <c r="BH619" s="1"/>
  <c r="BE572"/>
  <c r="BE571" s="1"/>
  <c r="BF572"/>
  <c r="BF571" s="1"/>
  <c r="BG572"/>
  <c r="BG571" s="1"/>
  <c r="BI573"/>
  <c r="BI572" s="1"/>
  <c r="BI571" s="1"/>
  <c r="BH573"/>
  <c r="BH572" s="1"/>
  <c r="BH571" s="1"/>
  <c r="BD572"/>
  <c r="BD571" s="1"/>
  <c r="BI581"/>
  <c r="BH581"/>
  <c r="BE580"/>
  <c r="BE579" s="1"/>
  <c r="BF580"/>
  <c r="BG580"/>
  <c r="BG579" s="1"/>
  <c r="BH580"/>
  <c r="BH579" s="1"/>
  <c r="BI580"/>
  <c r="BI579" s="1"/>
  <c r="BF579"/>
  <c r="BD580"/>
  <c r="BD579" s="1"/>
  <c r="BD315"/>
  <c r="AX785"/>
  <c r="AX784" s="1"/>
  <c r="AY785"/>
  <c r="AY784" s="1"/>
  <c r="AZ785"/>
  <c r="AZ784" s="1"/>
  <c r="BA785"/>
  <c r="BA784" s="1"/>
  <c r="BD785"/>
  <c r="BD784" s="1"/>
  <c r="BE785"/>
  <c r="BE784" s="1"/>
  <c r="BF785"/>
  <c r="BF784" s="1"/>
  <c r="BG785"/>
  <c r="BG784" s="1"/>
  <c r="AV783"/>
  <c r="BE782"/>
  <c r="BE781" s="1"/>
  <c r="BF782"/>
  <c r="BF781" s="1"/>
  <c r="BG782"/>
  <c r="BG781" s="1"/>
  <c r="BD782"/>
  <c r="BD781" s="1"/>
  <c r="BE1113"/>
  <c r="BE1112" s="1"/>
  <c r="BF1113"/>
  <c r="BF1112" s="1"/>
  <c r="BG1113"/>
  <c r="BG1112" s="1"/>
  <c r="BD1113"/>
  <c r="BD1112" s="1"/>
  <c r="BK17"/>
  <c r="BK25"/>
  <c r="BK45"/>
  <c r="BK93"/>
  <c r="BK104"/>
  <c r="BK111"/>
  <c r="BK231"/>
  <c r="BK254"/>
  <c r="BK256"/>
  <c r="BK271"/>
  <c r="BK278"/>
  <c r="BK307"/>
  <c r="BK309"/>
  <c r="BK325"/>
  <c r="BK356"/>
  <c r="BK407"/>
  <c r="BK418"/>
  <c r="BK475"/>
  <c r="BK477"/>
  <c r="BK518"/>
  <c r="BK540"/>
  <c r="BK595"/>
  <c r="BK596"/>
  <c r="BK597"/>
  <c r="BK631"/>
  <c r="BK633"/>
  <c r="BK640"/>
  <c r="BK651"/>
  <c r="BK653"/>
  <c r="BK664"/>
  <c r="BK699"/>
  <c r="BK720"/>
  <c r="BK721"/>
  <c r="BK722"/>
  <c r="BK723"/>
  <c r="BK743"/>
  <c r="BK827"/>
  <c r="BK838"/>
  <c r="BK849"/>
  <c r="BK875"/>
  <c r="BK907"/>
  <c r="BK909"/>
  <c r="BK977"/>
  <c r="BK984"/>
  <c r="BK986"/>
  <c r="BK994"/>
  <c r="BK1128"/>
  <c r="BK1139"/>
  <c r="BK1187"/>
  <c r="BK1203"/>
  <c r="BK1205"/>
  <c r="BK1229"/>
  <c r="BK1236"/>
  <c r="BK1238"/>
  <c r="BK1246"/>
  <c r="BK1248"/>
  <c r="BK1258"/>
  <c r="BJ1258"/>
  <c r="BJ17"/>
  <c r="BJ25"/>
  <c r="BJ45"/>
  <c r="BJ93"/>
  <c r="BJ104"/>
  <c r="BJ111"/>
  <c r="BJ231"/>
  <c r="BJ254"/>
  <c r="BJ256"/>
  <c r="BJ271"/>
  <c r="BJ278"/>
  <c r="BJ307"/>
  <c r="BJ309"/>
  <c r="BJ325"/>
  <c r="BJ356"/>
  <c r="BJ407"/>
  <c r="BJ418"/>
  <c r="BJ475"/>
  <c r="BJ477"/>
  <c r="BJ518"/>
  <c r="BJ540"/>
  <c r="BJ595"/>
  <c r="BJ596"/>
  <c r="BJ597"/>
  <c r="BJ631"/>
  <c r="BJ633"/>
  <c r="BJ640"/>
  <c r="BJ651"/>
  <c r="BJ653"/>
  <c r="BJ664"/>
  <c r="BJ699"/>
  <c r="BJ720"/>
  <c r="BJ721"/>
  <c r="BJ722"/>
  <c r="BJ723"/>
  <c r="BJ743"/>
  <c r="BJ827"/>
  <c r="BJ838"/>
  <c r="BJ849"/>
  <c r="BJ875"/>
  <c r="BJ907"/>
  <c r="BJ909"/>
  <c r="BJ977"/>
  <c r="BJ984"/>
  <c r="BJ986"/>
  <c r="BJ994"/>
  <c r="BJ1128"/>
  <c r="BJ1139"/>
  <c r="BJ1187"/>
  <c r="BJ1203"/>
  <c r="BJ1205"/>
  <c r="BJ1229"/>
  <c r="BJ1236"/>
  <c r="BJ1238"/>
  <c r="BJ1246"/>
  <c r="BJ1248"/>
  <c r="BE811"/>
  <c r="BE810" s="1"/>
  <c r="BF811"/>
  <c r="BF810" s="1"/>
  <c r="BG811"/>
  <c r="BD811"/>
  <c r="BD810" s="1"/>
  <c r="BI812"/>
  <c r="BK812" s="1"/>
  <c r="BH812"/>
  <c r="BH811" s="1"/>
  <c r="BH810" s="1"/>
  <c r="BE697"/>
  <c r="BE696" s="1"/>
  <c r="BF697"/>
  <c r="BF696" s="1"/>
  <c r="BG697"/>
  <c r="BG696" s="1"/>
  <c r="BD697"/>
  <c r="BD696" s="1"/>
  <c r="BI698"/>
  <c r="BI697" s="1"/>
  <c r="BI696" s="1"/>
  <c r="BH698"/>
  <c r="BH697" s="1"/>
  <c r="BH696" s="1"/>
  <c r="BI405"/>
  <c r="BK405" s="1"/>
  <c r="BH405"/>
  <c r="BJ405" s="1"/>
  <c r="BK696" l="1"/>
  <c r="BJ696"/>
  <c r="BJ697"/>
  <c r="BK697"/>
  <c r="BJ698"/>
  <c r="BK698"/>
  <c r="BI811"/>
  <c r="BI810" s="1"/>
  <c r="BG810"/>
  <c r="BJ811"/>
  <c r="BJ812"/>
  <c r="BI586"/>
  <c r="BK586" s="1"/>
  <c r="BH586"/>
  <c r="BJ586" s="1"/>
  <c r="BE585"/>
  <c r="BF585"/>
  <c r="BG585"/>
  <c r="BD585"/>
  <c r="BE577"/>
  <c r="BF577"/>
  <c r="BG577"/>
  <c r="BD577"/>
  <c r="BI578"/>
  <c r="BK578" s="1"/>
  <c r="BH578"/>
  <c r="BJ578" s="1"/>
  <c r="BE404"/>
  <c r="BF404"/>
  <c r="BG404"/>
  <c r="BD404"/>
  <c r="L406"/>
  <c r="R406" s="1"/>
  <c r="X406" s="1"/>
  <c r="AD406" s="1"/>
  <c r="AJ406" s="1"/>
  <c r="AP406" s="1"/>
  <c r="AV406" s="1"/>
  <c r="BB406" s="1"/>
  <c r="M406"/>
  <c r="S406" s="1"/>
  <c r="Y406" s="1"/>
  <c r="AE406" s="1"/>
  <c r="AK406" s="1"/>
  <c r="AQ406" s="1"/>
  <c r="AW406" s="1"/>
  <c r="BC406" s="1"/>
  <c r="BD712"/>
  <c r="BH585" l="1"/>
  <c r="BI577"/>
  <c r="BK577" s="1"/>
  <c r="BH406"/>
  <c r="BH404" s="1"/>
  <c r="BJ585"/>
  <c r="BI406"/>
  <c r="BI404" s="1"/>
  <c r="BH577"/>
  <c r="BJ577" s="1"/>
  <c r="BI585"/>
  <c r="BK585" s="1"/>
  <c r="BK811"/>
  <c r="BK810"/>
  <c r="BJ810"/>
  <c r="BG1256"/>
  <c r="BG1255" s="1"/>
  <c r="BG1254" s="1"/>
  <c r="BF1256"/>
  <c r="BF1255" s="1"/>
  <c r="BF1254" s="1"/>
  <c r="BE1256"/>
  <c r="BE1255" s="1"/>
  <c r="BE1254" s="1"/>
  <c r="BD1256"/>
  <c r="BD1255" s="1"/>
  <c r="BD1254" s="1"/>
  <c r="BG1252"/>
  <c r="BG1251" s="1"/>
  <c r="BG1250" s="1"/>
  <c r="BG1249" s="1"/>
  <c r="BG1247" s="1"/>
  <c r="BF1252"/>
  <c r="BF1251" s="1"/>
  <c r="BF1250" s="1"/>
  <c r="BF1249" s="1"/>
  <c r="BF1247" s="1"/>
  <c r="BE1252"/>
  <c r="BE1251" s="1"/>
  <c r="BD1252"/>
  <c r="BD1251" s="1"/>
  <c r="BG1244"/>
  <c r="BG1243" s="1"/>
  <c r="BG1242" s="1"/>
  <c r="BG1241" s="1"/>
  <c r="BG1240" s="1"/>
  <c r="BG1239" s="1"/>
  <c r="BG1237" s="1"/>
  <c r="BF1244"/>
  <c r="BF1243" s="1"/>
  <c r="BF1242" s="1"/>
  <c r="BF1241" s="1"/>
  <c r="BF1240" s="1"/>
  <c r="BF1239" s="1"/>
  <c r="BF1237" s="1"/>
  <c r="BE1244"/>
  <c r="BE1243" s="1"/>
  <c r="BE1242" s="1"/>
  <c r="BE1241" s="1"/>
  <c r="BE1240" s="1"/>
  <c r="BE1239" s="1"/>
  <c r="BE1237" s="1"/>
  <c r="BD1244"/>
  <c r="BD1243" s="1"/>
  <c r="BD1242" s="1"/>
  <c r="BD1241" s="1"/>
  <c r="BD1240" s="1"/>
  <c r="BD1239" s="1"/>
  <c r="BD1237" s="1"/>
  <c r="BG1234"/>
  <c r="BG1233" s="1"/>
  <c r="BG1232" s="1"/>
  <c r="BG1231" s="1"/>
  <c r="BG1230" s="1"/>
  <c r="BF1234"/>
  <c r="BF1233" s="1"/>
  <c r="BF1232" s="1"/>
  <c r="BF1231" s="1"/>
  <c r="BF1230" s="1"/>
  <c r="BE1234"/>
  <c r="BE1233" s="1"/>
  <c r="BE1232" s="1"/>
  <c r="BE1231" s="1"/>
  <c r="BE1230" s="1"/>
  <c r="BD1234"/>
  <c r="BD1233" s="1"/>
  <c r="BD1232" s="1"/>
  <c r="BD1231" s="1"/>
  <c r="BD1230" s="1"/>
  <c r="BG1227"/>
  <c r="BG1226" s="1"/>
  <c r="BG1225" s="1"/>
  <c r="BG1224" s="1"/>
  <c r="BF1227"/>
  <c r="BE1227"/>
  <c r="BE1226" s="1"/>
  <c r="BE1225" s="1"/>
  <c r="BE1224" s="1"/>
  <c r="BD1227"/>
  <c r="BD1226" s="1"/>
  <c r="BD1225" s="1"/>
  <c r="BD1224" s="1"/>
  <c r="BF1226"/>
  <c r="BF1225" s="1"/>
  <c r="BF1224" s="1"/>
  <c r="BG1222"/>
  <c r="BF1222"/>
  <c r="BF1221" s="1"/>
  <c r="BF1220" s="1"/>
  <c r="BF1219" s="1"/>
  <c r="BE1222"/>
  <c r="BE1221" s="1"/>
  <c r="BE1220" s="1"/>
  <c r="BE1219" s="1"/>
  <c r="BD1222"/>
  <c r="BD1221" s="1"/>
  <c r="BD1220" s="1"/>
  <c r="BD1219" s="1"/>
  <c r="BG1221"/>
  <c r="BG1220" s="1"/>
  <c r="BG1219" s="1"/>
  <c r="BG1217"/>
  <c r="BG1216" s="1"/>
  <c r="BF1217"/>
  <c r="BF1216" s="1"/>
  <c r="BE1217"/>
  <c r="BE1216" s="1"/>
  <c r="BD1217"/>
  <c r="BD1216" s="1"/>
  <c r="BG1214"/>
  <c r="BF1214"/>
  <c r="BF1213" s="1"/>
  <c r="BE1214"/>
  <c r="BE1213" s="1"/>
  <c r="BD1214"/>
  <c r="BD1213" s="1"/>
  <c r="BG1213"/>
  <c r="BG1210"/>
  <c r="BF1210"/>
  <c r="BF1209" s="1"/>
  <c r="BF1208" s="1"/>
  <c r="BE1210"/>
  <c r="BE1209" s="1"/>
  <c r="BE1208" s="1"/>
  <c r="BD1210"/>
  <c r="BD1209" s="1"/>
  <c r="BD1208" s="1"/>
  <c r="BG1209"/>
  <c r="BG1208" s="1"/>
  <c r="BG1201"/>
  <c r="BG1200" s="1"/>
  <c r="BG1199" s="1"/>
  <c r="BG1198" s="1"/>
  <c r="BF1201"/>
  <c r="BF1200" s="1"/>
  <c r="BF1199" s="1"/>
  <c r="BF1198" s="1"/>
  <c r="BE1201"/>
  <c r="BE1200" s="1"/>
  <c r="BE1199" s="1"/>
  <c r="BE1198" s="1"/>
  <c r="BD1201"/>
  <c r="BD1200" s="1"/>
  <c r="BD1199" s="1"/>
  <c r="BD1198" s="1"/>
  <c r="BG1196"/>
  <c r="BF1196"/>
  <c r="BF1195" s="1"/>
  <c r="BE1196"/>
  <c r="BE1195" s="1"/>
  <c r="BD1196"/>
  <c r="BD1195" s="1"/>
  <c r="BG1195"/>
  <c r="BG1193"/>
  <c r="BG1192" s="1"/>
  <c r="BF1193"/>
  <c r="BF1192" s="1"/>
  <c r="BE1193"/>
  <c r="BE1192" s="1"/>
  <c r="BD1193"/>
  <c r="BD1192" s="1"/>
  <c r="BG1188"/>
  <c r="BF1188"/>
  <c r="BE1188"/>
  <c r="BD1188"/>
  <c r="BI1186"/>
  <c r="BH1186"/>
  <c r="BG1186"/>
  <c r="BF1186"/>
  <c r="BE1186"/>
  <c r="BD1186"/>
  <c r="BG1183"/>
  <c r="BF1183"/>
  <c r="BE1183"/>
  <c r="BD1183"/>
  <c r="BG1181"/>
  <c r="BF1181"/>
  <c r="BF1180" s="1"/>
  <c r="BF1179" s="1"/>
  <c r="BE1181"/>
  <c r="BD1181"/>
  <c r="BD1180" s="1"/>
  <c r="BD1179" s="1"/>
  <c r="BG1180"/>
  <c r="BG1179" s="1"/>
  <c r="BG1174"/>
  <c r="BG1173" s="1"/>
  <c r="BG1172" s="1"/>
  <c r="BF1174"/>
  <c r="BF1173" s="1"/>
  <c r="BF1172" s="1"/>
  <c r="BE1174"/>
  <c r="BE1173" s="1"/>
  <c r="BE1172" s="1"/>
  <c r="BD1174"/>
  <c r="BD1173" s="1"/>
  <c r="BD1172" s="1"/>
  <c r="BG1170"/>
  <c r="BF1170"/>
  <c r="BF1169" s="1"/>
  <c r="BE1170"/>
  <c r="BE1169" s="1"/>
  <c r="BD1170"/>
  <c r="BD1169" s="1"/>
  <c r="BG1169"/>
  <c r="BG1167"/>
  <c r="BG1166" s="1"/>
  <c r="BF1167"/>
  <c r="BF1166" s="1"/>
  <c r="BE1167"/>
  <c r="BE1166" s="1"/>
  <c r="BD1167"/>
  <c r="BD1166" s="1"/>
  <c r="BG1163"/>
  <c r="BF1163"/>
  <c r="BE1163"/>
  <c r="BD1163"/>
  <c r="BG1161"/>
  <c r="BF1161"/>
  <c r="BF1160" s="1"/>
  <c r="BE1161"/>
  <c r="BE1160" s="1"/>
  <c r="BD1161"/>
  <c r="BD1160" s="1"/>
  <c r="BG1158"/>
  <c r="BF1158"/>
  <c r="BF1157" s="1"/>
  <c r="BE1158"/>
  <c r="BE1157" s="1"/>
  <c r="BD1158"/>
  <c r="BD1157" s="1"/>
  <c r="BG1157"/>
  <c r="BG1155"/>
  <c r="BG1154" s="1"/>
  <c r="BF1155"/>
  <c r="BF1154" s="1"/>
  <c r="BE1155"/>
  <c r="BE1154" s="1"/>
  <c r="BD1155"/>
  <c r="BD1154" s="1"/>
  <c r="BG1150"/>
  <c r="BF1150"/>
  <c r="BF1149" s="1"/>
  <c r="BE1150"/>
  <c r="BE1149" s="1"/>
  <c r="BD1150"/>
  <c r="BD1149" s="1"/>
  <c r="BG1149"/>
  <c r="BG1147"/>
  <c r="BG1146" s="1"/>
  <c r="BF1147"/>
  <c r="BF1146" s="1"/>
  <c r="BE1147"/>
  <c r="BE1146" s="1"/>
  <c r="BD1147"/>
  <c r="BD1146" s="1"/>
  <c r="BG1144"/>
  <c r="BF1144"/>
  <c r="BF1143" s="1"/>
  <c r="BE1144"/>
  <c r="BE1143" s="1"/>
  <c r="BD1144"/>
  <c r="BD1143" s="1"/>
  <c r="BG1143"/>
  <c r="BG1137"/>
  <c r="BF1137"/>
  <c r="BF1136" s="1"/>
  <c r="BF1135" s="1"/>
  <c r="BE1137"/>
  <c r="BE1136" s="1"/>
  <c r="BE1135" s="1"/>
  <c r="BD1137"/>
  <c r="BD1136" s="1"/>
  <c r="BD1135" s="1"/>
  <c r="BG1136"/>
  <c r="BG1135" s="1"/>
  <c r="BG1133"/>
  <c r="BF1133"/>
  <c r="BF1132" s="1"/>
  <c r="BF1131" s="1"/>
  <c r="BF1130" s="1"/>
  <c r="BE1133"/>
  <c r="BE1132" s="1"/>
  <c r="BE1131" s="1"/>
  <c r="BE1130" s="1"/>
  <c r="BD1133"/>
  <c r="BD1132" s="1"/>
  <c r="BD1131" s="1"/>
  <c r="BD1130" s="1"/>
  <c r="BG1132"/>
  <c r="BG1131" s="1"/>
  <c r="BG1130" s="1"/>
  <c r="BG1126"/>
  <c r="BF1126"/>
  <c r="BF1125" s="1"/>
  <c r="BE1126"/>
  <c r="BE1125" s="1"/>
  <c r="BD1126"/>
  <c r="BD1125" s="1"/>
  <c r="BG1125"/>
  <c r="BG1123"/>
  <c r="BG1122" s="1"/>
  <c r="BF1123"/>
  <c r="BF1122" s="1"/>
  <c r="BE1123"/>
  <c r="BE1122" s="1"/>
  <c r="BD1123"/>
  <c r="BD1122" s="1"/>
  <c r="BG1120"/>
  <c r="BF1120"/>
  <c r="BF1119" s="1"/>
  <c r="BF1118" s="1"/>
  <c r="BF1111" s="1"/>
  <c r="BE1120"/>
  <c r="BE1119" s="1"/>
  <c r="BE1118" s="1"/>
  <c r="BD1120"/>
  <c r="BD1119" s="1"/>
  <c r="BD1118" s="1"/>
  <c r="BG1119"/>
  <c r="BG1118" s="1"/>
  <c r="BD1111"/>
  <c r="BG1109"/>
  <c r="BG1108" s="1"/>
  <c r="BF1109"/>
  <c r="BF1108" s="1"/>
  <c r="BE1109"/>
  <c r="BE1108" s="1"/>
  <c r="BD1109"/>
  <c r="BD1108" s="1"/>
  <c r="BG1106"/>
  <c r="BF1106"/>
  <c r="BF1105" s="1"/>
  <c r="BE1106"/>
  <c r="BE1105" s="1"/>
  <c r="BD1106"/>
  <c r="BD1105" s="1"/>
  <c r="BG1105"/>
  <c r="BG1103"/>
  <c r="BG1102" s="1"/>
  <c r="BF1103"/>
  <c r="BF1102" s="1"/>
  <c r="BE1103"/>
  <c r="BE1102" s="1"/>
  <c r="BD1103"/>
  <c r="BD1102" s="1"/>
  <c r="BG1100"/>
  <c r="BF1100"/>
  <c r="BF1099" s="1"/>
  <c r="BE1100"/>
  <c r="BE1099" s="1"/>
  <c r="BD1100"/>
  <c r="BD1099" s="1"/>
  <c r="BG1099"/>
  <c r="BG1097"/>
  <c r="BG1096" s="1"/>
  <c r="BF1097"/>
  <c r="BF1096" s="1"/>
  <c r="BE1097"/>
  <c r="BE1096" s="1"/>
  <c r="BD1097"/>
  <c r="BD1096" s="1"/>
  <c r="BG1094"/>
  <c r="BF1094"/>
  <c r="BF1093" s="1"/>
  <c r="BE1094"/>
  <c r="BE1093" s="1"/>
  <c r="BD1094"/>
  <c r="BD1093" s="1"/>
  <c r="BG1093"/>
  <c r="BG1091"/>
  <c r="BG1090" s="1"/>
  <c r="BF1091"/>
  <c r="BF1090" s="1"/>
  <c r="BE1091"/>
  <c r="BE1090" s="1"/>
  <c r="BD1091"/>
  <c r="BD1090" s="1"/>
  <c r="BG1086"/>
  <c r="BF1086"/>
  <c r="BF1085" s="1"/>
  <c r="BE1086"/>
  <c r="BE1085" s="1"/>
  <c r="BD1086"/>
  <c r="BD1085" s="1"/>
  <c r="BG1085"/>
  <c r="BG1083"/>
  <c r="BG1082" s="1"/>
  <c r="BG1081" s="1"/>
  <c r="BF1083"/>
  <c r="BF1082" s="1"/>
  <c r="BF1081" s="1"/>
  <c r="BE1083"/>
  <c r="BE1082" s="1"/>
  <c r="BE1081" s="1"/>
  <c r="BE1080" s="1"/>
  <c r="BD1083"/>
  <c r="BD1082" s="1"/>
  <c r="BD1081" s="1"/>
  <c r="BG1078"/>
  <c r="BF1078"/>
  <c r="BF1077" s="1"/>
  <c r="BE1078"/>
  <c r="BE1077" s="1"/>
  <c r="BD1078"/>
  <c r="BD1077" s="1"/>
  <c r="BG1077"/>
  <c r="BG1071"/>
  <c r="BG1070" s="1"/>
  <c r="BF1071"/>
  <c r="BF1070" s="1"/>
  <c r="BE1071"/>
  <c r="BE1070" s="1"/>
  <c r="BD1071"/>
  <c r="BD1070" s="1"/>
  <c r="BG1068"/>
  <c r="BF1068"/>
  <c r="BF1067" s="1"/>
  <c r="BE1068"/>
  <c r="BE1067" s="1"/>
  <c r="BD1068"/>
  <c r="BD1067" s="1"/>
  <c r="BG1067"/>
  <c r="BG1065"/>
  <c r="BG1064" s="1"/>
  <c r="BF1065"/>
  <c r="BF1064" s="1"/>
  <c r="BE1065"/>
  <c r="BE1064" s="1"/>
  <c r="BD1065"/>
  <c r="BD1064" s="1"/>
  <c r="BG1062"/>
  <c r="BF1062"/>
  <c r="BF1061" s="1"/>
  <c r="BE1062"/>
  <c r="BE1061" s="1"/>
  <c r="BD1062"/>
  <c r="BD1061" s="1"/>
  <c r="BG1061"/>
  <c r="BG1059"/>
  <c r="BG1058" s="1"/>
  <c r="BF1059"/>
  <c r="BF1058" s="1"/>
  <c r="BE1059"/>
  <c r="BE1058" s="1"/>
  <c r="BD1059"/>
  <c r="BD1058" s="1"/>
  <c r="BG1056"/>
  <c r="BG1055" s="1"/>
  <c r="BF1056"/>
  <c r="BF1055" s="1"/>
  <c r="BD1056"/>
  <c r="BD1055" s="1"/>
  <c r="BE1055"/>
  <c r="BG1053"/>
  <c r="BG1052" s="1"/>
  <c r="BF1053"/>
  <c r="BF1052" s="1"/>
  <c r="BE1053"/>
  <c r="BE1052" s="1"/>
  <c r="BD1053"/>
  <c r="BD1052" s="1"/>
  <c r="BG1050"/>
  <c r="BF1050"/>
  <c r="BE1050"/>
  <c r="BE1049" s="1"/>
  <c r="BD1050"/>
  <c r="BD1049" s="1"/>
  <c r="BG1049"/>
  <c r="BF1049"/>
  <c r="BG1047"/>
  <c r="BG1046" s="1"/>
  <c r="BF1047"/>
  <c r="BF1046" s="1"/>
  <c r="BE1047"/>
  <c r="BE1046" s="1"/>
  <c r="BD1047"/>
  <c r="BD1046" s="1"/>
  <c r="BG1044"/>
  <c r="BF1044"/>
  <c r="BE1044"/>
  <c r="BE1043" s="1"/>
  <c r="BD1044"/>
  <c r="BD1043" s="1"/>
  <c r="BG1043"/>
  <c r="BF1043"/>
  <c r="BG1041"/>
  <c r="BG1040" s="1"/>
  <c r="BF1041"/>
  <c r="BF1040" s="1"/>
  <c r="BE1041"/>
  <c r="BE1040" s="1"/>
  <c r="BD1041"/>
  <c r="BD1040" s="1"/>
  <c r="BG1038"/>
  <c r="BF1038"/>
  <c r="BE1038"/>
  <c r="BE1037" s="1"/>
  <c r="BD1038"/>
  <c r="BD1037" s="1"/>
  <c r="BG1037"/>
  <c r="BF1037"/>
  <c r="BG1035"/>
  <c r="BG1034" s="1"/>
  <c r="BF1035"/>
  <c r="BF1034" s="1"/>
  <c r="BE1035"/>
  <c r="BE1034" s="1"/>
  <c r="BD1035"/>
  <c r="BD1034" s="1"/>
  <c r="BG1032"/>
  <c r="BF1032"/>
  <c r="BE1032"/>
  <c r="BE1031" s="1"/>
  <c r="BD1032"/>
  <c r="BD1031" s="1"/>
  <c r="BG1031"/>
  <c r="BF1031"/>
  <c r="BG1029"/>
  <c r="BG1028" s="1"/>
  <c r="BF1029"/>
  <c r="BF1028" s="1"/>
  <c r="BE1029"/>
  <c r="BE1028" s="1"/>
  <c r="BD1029"/>
  <c r="BD1028" s="1"/>
  <c r="BG1026"/>
  <c r="BF1026"/>
  <c r="BE1026"/>
  <c r="BE1025" s="1"/>
  <c r="BD1026"/>
  <c r="BD1025" s="1"/>
  <c r="BG1025"/>
  <c r="BF1025"/>
  <c r="BG1023"/>
  <c r="BG1022" s="1"/>
  <c r="BF1023"/>
  <c r="BF1022" s="1"/>
  <c r="BE1023"/>
  <c r="BE1022" s="1"/>
  <c r="BD1023"/>
  <c r="BD1022" s="1"/>
  <c r="BG1020"/>
  <c r="BF1020"/>
  <c r="BE1020"/>
  <c r="BE1019" s="1"/>
  <c r="BD1020"/>
  <c r="BD1019" s="1"/>
  <c r="BG1019"/>
  <c r="BF1019"/>
  <c r="BG1017"/>
  <c r="BG1016" s="1"/>
  <c r="BF1017"/>
  <c r="BF1016" s="1"/>
  <c r="BE1017"/>
  <c r="BE1016" s="1"/>
  <c r="BD1017"/>
  <c r="BD1016"/>
  <c r="BG1014"/>
  <c r="BF1014"/>
  <c r="BE1014"/>
  <c r="BE1013" s="1"/>
  <c r="BD1014"/>
  <c r="BD1013" s="1"/>
  <c r="BG1013"/>
  <c r="BF1013"/>
  <c r="BG1011"/>
  <c r="BG1010" s="1"/>
  <c r="BF1011"/>
  <c r="BF1010" s="1"/>
  <c r="BE1011"/>
  <c r="BE1010" s="1"/>
  <c r="BD1011"/>
  <c r="BD1010" s="1"/>
  <c r="BG1008"/>
  <c r="BF1008"/>
  <c r="BE1008"/>
  <c r="BE1007" s="1"/>
  <c r="BD1008"/>
  <c r="BD1007" s="1"/>
  <c r="BG1007"/>
  <c r="BF1007"/>
  <c r="BG1005"/>
  <c r="BG1004" s="1"/>
  <c r="BF1005"/>
  <c r="BF1004" s="1"/>
  <c r="BE1005"/>
  <c r="BE1004" s="1"/>
  <c r="BD1005"/>
  <c r="BD1004"/>
  <c r="BG1002"/>
  <c r="BF1002"/>
  <c r="BE1002"/>
  <c r="BE1001" s="1"/>
  <c r="BD1002"/>
  <c r="BD1001" s="1"/>
  <c r="BG1001"/>
  <c r="BF1001"/>
  <c r="BG999"/>
  <c r="BG998" s="1"/>
  <c r="BF999"/>
  <c r="BF998" s="1"/>
  <c r="BE999"/>
  <c r="BE998" s="1"/>
  <c r="BD999"/>
  <c r="BD998" s="1"/>
  <c r="BG992"/>
  <c r="BG991" s="1"/>
  <c r="BF992"/>
  <c r="BF991" s="1"/>
  <c r="BE992"/>
  <c r="BE991" s="1"/>
  <c r="BE990" s="1"/>
  <c r="BE989" s="1"/>
  <c r="BE988" s="1"/>
  <c r="BE987" s="1"/>
  <c r="BD992"/>
  <c r="BD991" s="1"/>
  <c r="BD990" s="1"/>
  <c r="BD989" s="1"/>
  <c r="BD988" s="1"/>
  <c r="BD987" s="1"/>
  <c r="BG990"/>
  <c r="BG989" s="1"/>
  <c r="BG988" s="1"/>
  <c r="BG987" s="1"/>
  <c r="BF990"/>
  <c r="BF989" s="1"/>
  <c r="BF988" s="1"/>
  <c r="BF987" s="1"/>
  <c r="BG982"/>
  <c r="BG981" s="1"/>
  <c r="BG980" s="1"/>
  <c r="BG979" s="1"/>
  <c r="BG978" s="1"/>
  <c r="BF982"/>
  <c r="BF981" s="1"/>
  <c r="BF980" s="1"/>
  <c r="BF979" s="1"/>
  <c r="BF978" s="1"/>
  <c r="BE982"/>
  <c r="BE981" s="1"/>
  <c r="BE980" s="1"/>
  <c r="BE979" s="1"/>
  <c r="BE978" s="1"/>
  <c r="BD982"/>
  <c r="BD981"/>
  <c r="BD980" s="1"/>
  <c r="BD979" s="1"/>
  <c r="BD978" s="1"/>
  <c r="BG975"/>
  <c r="BG974" s="1"/>
  <c r="BF975"/>
  <c r="BF974" s="1"/>
  <c r="BE975"/>
  <c r="BE974" s="1"/>
  <c r="BE973" s="1"/>
  <c r="BE972" s="1"/>
  <c r="BD975"/>
  <c r="BD974" s="1"/>
  <c r="BD973" s="1"/>
  <c r="BD972" s="1"/>
  <c r="BG973"/>
  <c r="BG972" s="1"/>
  <c r="BF973"/>
  <c r="BF972" s="1"/>
  <c r="BG969"/>
  <c r="BG968" s="1"/>
  <c r="BF969"/>
  <c r="BF968" s="1"/>
  <c r="BE969"/>
  <c r="BE968" s="1"/>
  <c r="BD969"/>
  <c r="BD968" s="1"/>
  <c r="BG965"/>
  <c r="BG964" s="1"/>
  <c r="BF965"/>
  <c r="BF964" s="1"/>
  <c r="BE965"/>
  <c r="BE964" s="1"/>
  <c r="BD965"/>
  <c r="BD964" s="1"/>
  <c r="BG962"/>
  <c r="BF962"/>
  <c r="BF961" s="1"/>
  <c r="BE962"/>
  <c r="BE961" s="1"/>
  <c r="BD962"/>
  <c r="BG961"/>
  <c r="BD961"/>
  <c r="BG957"/>
  <c r="BG956" s="1"/>
  <c r="BG955" s="1"/>
  <c r="BF957"/>
  <c r="BF956" s="1"/>
  <c r="BF955" s="1"/>
  <c r="BE957"/>
  <c r="BE956" s="1"/>
  <c r="BE955" s="1"/>
  <c r="BD957"/>
  <c r="BD956" s="1"/>
  <c r="BD955" s="1"/>
  <c r="BG953"/>
  <c r="BG952" s="1"/>
  <c r="BG951" s="1"/>
  <c r="BF953"/>
  <c r="BF952" s="1"/>
  <c r="BF951" s="1"/>
  <c r="BE953"/>
  <c r="BE952" s="1"/>
  <c r="BE951" s="1"/>
  <c r="BD953"/>
  <c r="BD952" s="1"/>
  <c r="BD951" s="1"/>
  <c r="BG948"/>
  <c r="BF948"/>
  <c r="BE948"/>
  <c r="BE947" s="1"/>
  <c r="BD948"/>
  <c r="BD947" s="1"/>
  <c r="BG947"/>
  <c r="BF947"/>
  <c r="BG945"/>
  <c r="BG944" s="1"/>
  <c r="BF945"/>
  <c r="BF944" s="1"/>
  <c r="BE945"/>
  <c r="BE944" s="1"/>
  <c r="BD945"/>
  <c r="BD944" s="1"/>
  <c r="BG942"/>
  <c r="BF942"/>
  <c r="BE942"/>
  <c r="BE941" s="1"/>
  <c r="BD942"/>
  <c r="BD941" s="1"/>
  <c r="BG941"/>
  <c r="BF941"/>
  <c r="BG938"/>
  <c r="BF938"/>
  <c r="BE938"/>
  <c r="BE937" s="1"/>
  <c r="BD938"/>
  <c r="BD937" s="1"/>
  <c r="BG937"/>
  <c r="BF937"/>
  <c r="BG935"/>
  <c r="BG934" s="1"/>
  <c r="BF935"/>
  <c r="BF934" s="1"/>
  <c r="BE935"/>
  <c r="BD935"/>
  <c r="BD934" s="1"/>
  <c r="BE934"/>
  <c r="BG932"/>
  <c r="BF932"/>
  <c r="BE932"/>
  <c r="BE931" s="1"/>
  <c r="BD932"/>
  <c r="BD931" s="1"/>
  <c r="BG931"/>
  <c r="BF931"/>
  <c r="BG927"/>
  <c r="BG926" s="1"/>
  <c r="BF927"/>
  <c r="BF926" s="1"/>
  <c r="BE927"/>
  <c r="BE926" s="1"/>
  <c r="BD927"/>
  <c r="BD926"/>
  <c r="BG924"/>
  <c r="BF924"/>
  <c r="BE924"/>
  <c r="BE923" s="1"/>
  <c r="BD924"/>
  <c r="BD923" s="1"/>
  <c r="BG923"/>
  <c r="BF923"/>
  <c r="BG921"/>
  <c r="BG920" s="1"/>
  <c r="BF921"/>
  <c r="BF920" s="1"/>
  <c r="BE921"/>
  <c r="BE920" s="1"/>
  <c r="BD921"/>
  <c r="BD920" s="1"/>
  <c r="BG917"/>
  <c r="BG916" s="1"/>
  <c r="BF917"/>
  <c r="BF916" s="1"/>
  <c r="BE917"/>
  <c r="BE916" s="1"/>
  <c r="BD917"/>
  <c r="BD916" s="1"/>
  <c r="BG914"/>
  <c r="BF914"/>
  <c r="BE914"/>
  <c r="BE913" s="1"/>
  <c r="BD914"/>
  <c r="BD913" s="1"/>
  <c r="BG913"/>
  <c r="BF913"/>
  <c r="BG905"/>
  <c r="BG904" s="1"/>
  <c r="BF905"/>
  <c r="BF904" s="1"/>
  <c r="BE905"/>
  <c r="BE904" s="1"/>
  <c r="BD905"/>
  <c r="BD904" s="1"/>
  <c r="BG902"/>
  <c r="BF902"/>
  <c r="BE902"/>
  <c r="BE901" s="1"/>
  <c r="BD902"/>
  <c r="BD901" s="1"/>
  <c r="BG901"/>
  <c r="BF901"/>
  <c r="BG899"/>
  <c r="BG898" s="1"/>
  <c r="BF899"/>
  <c r="BF898" s="1"/>
  <c r="BE899"/>
  <c r="BE898" s="1"/>
  <c r="BD899"/>
  <c r="BD898" s="1"/>
  <c r="BG896"/>
  <c r="BF896"/>
  <c r="BE896"/>
  <c r="BE895" s="1"/>
  <c r="BD896"/>
  <c r="BD895" s="1"/>
  <c r="BG895"/>
  <c r="BF895"/>
  <c r="BG892"/>
  <c r="BF892"/>
  <c r="BE892"/>
  <c r="BD892"/>
  <c r="BG890"/>
  <c r="BF890"/>
  <c r="BE890"/>
  <c r="BD890"/>
  <c r="BG888"/>
  <c r="BF888"/>
  <c r="BE888"/>
  <c r="BE887" s="1"/>
  <c r="BE886" s="1"/>
  <c r="BD888"/>
  <c r="BD887" s="1"/>
  <c r="BD886" s="1"/>
  <c r="BG887"/>
  <c r="BG886" s="1"/>
  <c r="BF887"/>
  <c r="BF886" s="1"/>
  <c r="BG884"/>
  <c r="BF884"/>
  <c r="BE884"/>
  <c r="BE883" s="1"/>
  <c r="BE882" s="1"/>
  <c r="BD884"/>
  <c r="BD883" s="1"/>
  <c r="BD882" s="1"/>
  <c r="BG883"/>
  <c r="BG882" s="1"/>
  <c r="BF883"/>
  <c r="BF882" s="1"/>
  <c r="BG880"/>
  <c r="BF880"/>
  <c r="BE880"/>
  <c r="BE879" s="1"/>
  <c r="BE878" s="1"/>
  <c r="BD880"/>
  <c r="BD879" s="1"/>
  <c r="BD878" s="1"/>
  <c r="BG879"/>
  <c r="BG878" s="1"/>
  <c r="BF879"/>
  <c r="BF878" s="1"/>
  <c r="BG873"/>
  <c r="BF873"/>
  <c r="BE873"/>
  <c r="BE872" s="1"/>
  <c r="BD873"/>
  <c r="BD872" s="1"/>
  <c r="BG872"/>
  <c r="BF872"/>
  <c r="BG870"/>
  <c r="BG869" s="1"/>
  <c r="BF870"/>
  <c r="BF869" s="1"/>
  <c r="BE870"/>
  <c r="BE869" s="1"/>
  <c r="BD870"/>
  <c r="BD869" s="1"/>
  <c r="BG865"/>
  <c r="BF865"/>
  <c r="BE865"/>
  <c r="BE864" s="1"/>
  <c r="BD865"/>
  <c r="BD864" s="1"/>
  <c r="BG864"/>
  <c r="BF864"/>
  <c r="BG862"/>
  <c r="BG861" s="1"/>
  <c r="BG860" s="1"/>
  <c r="BF862"/>
  <c r="BF861" s="1"/>
  <c r="BF860" s="1"/>
  <c r="BE862"/>
  <c r="BE861" s="1"/>
  <c r="BE860" s="1"/>
  <c r="BD862"/>
  <c r="BD861" s="1"/>
  <c r="BD860" s="1"/>
  <c r="BG858"/>
  <c r="BG857" s="1"/>
  <c r="BG856" s="1"/>
  <c r="BF858"/>
  <c r="BF857" s="1"/>
  <c r="BF856" s="1"/>
  <c r="BE858"/>
  <c r="BE857" s="1"/>
  <c r="BE856" s="1"/>
  <c r="BD858"/>
  <c r="BD857" s="1"/>
  <c r="BD856" s="1"/>
  <c r="BG854"/>
  <c r="BG853" s="1"/>
  <c r="BG852" s="1"/>
  <c r="BF854"/>
  <c r="BF853" s="1"/>
  <c r="BF852" s="1"/>
  <c r="BE854"/>
  <c r="BE853" s="1"/>
  <c r="BE852" s="1"/>
  <c r="BD854"/>
  <c r="BD853"/>
  <c r="BD852" s="1"/>
  <c r="BG847"/>
  <c r="BG846" s="1"/>
  <c r="BG845" s="1"/>
  <c r="BF847"/>
  <c r="BF846" s="1"/>
  <c r="BF845" s="1"/>
  <c r="BE847"/>
  <c r="BE846" s="1"/>
  <c r="BE845" s="1"/>
  <c r="BD847"/>
  <c r="BD846" s="1"/>
  <c r="BD845" s="1"/>
  <c r="BG843"/>
  <c r="BG842" s="1"/>
  <c r="BG841" s="1"/>
  <c r="BG840" s="1"/>
  <c r="BG839" s="1"/>
  <c r="BF843"/>
  <c r="BF842" s="1"/>
  <c r="BF841" s="1"/>
  <c r="BF840" s="1"/>
  <c r="BF839" s="1"/>
  <c r="BE843"/>
  <c r="BE842" s="1"/>
  <c r="BE841" s="1"/>
  <c r="BD843"/>
  <c r="BD842" s="1"/>
  <c r="BD841" s="1"/>
  <c r="BG836"/>
  <c r="BG835" s="1"/>
  <c r="BG834" s="1"/>
  <c r="BF836"/>
  <c r="BF835" s="1"/>
  <c r="BF834" s="1"/>
  <c r="BE836"/>
  <c r="BE835" s="1"/>
  <c r="BE834" s="1"/>
  <c r="BD836"/>
  <c r="BD835" s="1"/>
  <c r="BD834" s="1"/>
  <c r="BG832"/>
  <c r="BG831" s="1"/>
  <c r="BG830" s="1"/>
  <c r="BF832"/>
  <c r="BF831" s="1"/>
  <c r="BF830" s="1"/>
  <c r="BF829" s="1"/>
  <c r="BF828" s="1"/>
  <c r="BE832"/>
  <c r="BE831" s="1"/>
  <c r="BE830" s="1"/>
  <c r="BD832"/>
  <c r="BD831" s="1"/>
  <c r="BD830" s="1"/>
  <c r="BG825"/>
  <c r="BG824" s="1"/>
  <c r="BG823" s="1"/>
  <c r="BG822" s="1"/>
  <c r="BF825"/>
  <c r="BF824" s="1"/>
  <c r="BF823" s="1"/>
  <c r="BF822" s="1"/>
  <c r="BE825"/>
  <c r="BD825"/>
  <c r="BD824" s="1"/>
  <c r="BD823" s="1"/>
  <c r="BD822" s="1"/>
  <c r="BE824"/>
  <c r="BE823" s="1"/>
  <c r="BE822" s="1"/>
  <c r="BG816"/>
  <c r="BF816"/>
  <c r="BF815" s="1"/>
  <c r="BF814" s="1"/>
  <c r="BF813" s="1"/>
  <c r="BE816"/>
  <c r="BE815" s="1"/>
  <c r="BE814" s="1"/>
  <c r="BE813" s="1"/>
  <c r="BD816"/>
  <c r="BD815" s="1"/>
  <c r="BD814" s="1"/>
  <c r="BD813" s="1"/>
  <c r="BG815"/>
  <c r="BG814" s="1"/>
  <c r="BG813" s="1"/>
  <c r="BG808"/>
  <c r="BG807" s="1"/>
  <c r="BF808"/>
  <c r="BF807" s="1"/>
  <c r="BE808"/>
  <c r="BE807" s="1"/>
  <c r="BD808"/>
  <c r="BD807" s="1"/>
  <c r="BG805"/>
  <c r="BF805"/>
  <c r="BF804" s="1"/>
  <c r="BF803" s="1"/>
  <c r="BE805"/>
  <c r="BE804" s="1"/>
  <c r="BE803" s="1"/>
  <c r="BD805"/>
  <c r="BD804" s="1"/>
  <c r="BD803" s="1"/>
  <c r="BG804"/>
  <c r="BG803" s="1"/>
  <c r="BG801"/>
  <c r="BF801"/>
  <c r="BF800" s="1"/>
  <c r="BF799" s="1"/>
  <c r="BE801"/>
  <c r="BE800" s="1"/>
  <c r="BE799" s="1"/>
  <c r="BD801"/>
  <c r="BD800" s="1"/>
  <c r="BD799" s="1"/>
  <c r="BG800"/>
  <c r="BG799" s="1"/>
  <c r="BG797"/>
  <c r="BF797"/>
  <c r="BF796" s="1"/>
  <c r="BF795" s="1"/>
  <c r="BE797"/>
  <c r="BE796" s="1"/>
  <c r="BE795" s="1"/>
  <c r="BD797"/>
  <c r="BD796" s="1"/>
  <c r="BD795" s="1"/>
  <c r="BG796"/>
  <c r="BG795" s="1"/>
  <c r="BG793"/>
  <c r="BF793"/>
  <c r="BF792" s="1"/>
  <c r="BF791" s="1"/>
  <c r="BE793"/>
  <c r="BE792" s="1"/>
  <c r="BE791" s="1"/>
  <c r="BD793"/>
  <c r="BD792" s="1"/>
  <c r="BD791" s="1"/>
  <c r="BG792"/>
  <c r="BG791" s="1"/>
  <c r="BG788"/>
  <c r="BG787" s="1"/>
  <c r="BF788"/>
  <c r="BF787" s="1"/>
  <c r="BE788"/>
  <c r="BE787" s="1"/>
  <c r="BD788"/>
  <c r="BD787" s="1"/>
  <c r="BG779"/>
  <c r="BG778" s="1"/>
  <c r="BF779"/>
  <c r="BF778" s="1"/>
  <c r="BE779"/>
  <c r="BE778" s="1"/>
  <c r="BD779"/>
  <c r="BD778" s="1"/>
  <c r="BG776"/>
  <c r="BF776"/>
  <c r="BF775" s="1"/>
  <c r="BF774" s="1"/>
  <c r="BE776"/>
  <c r="BE775" s="1"/>
  <c r="BE774" s="1"/>
  <c r="BD776"/>
  <c r="BD775" s="1"/>
  <c r="BD774" s="1"/>
  <c r="BG775"/>
  <c r="BG774" s="1"/>
  <c r="BG772"/>
  <c r="BF772"/>
  <c r="BF771" s="1"/>
  <c r="BF770" s="1"/>
  <c r="BE772"/>
  <c r="BE771" s="1"/>
  <c r="BE770" s="1"/>
  <c r="BD772"/>
  <c r="BD771" s="1"/>
  <c r="BD770" s="1"/>
  <c r="BG771"/>
  <c r="BG770" s="1"/>
  <c r="BG768"/>
  <c r="BF768"/>
  <c r="BF767" s="1"/>
  <c r="BE768"/>
  <c r="BE767" s="1"/>
  <c r="BD768"/>
  <c r="BD767" s="1"/>
  <c r="BG767"/>
  <c r="BG765"/>
  <c r="BG764" s="1"/>
  <c r="BF765"/>
  <c r="BF764" s="1"/>
  <c r="BF763" s="1"/>
  <c r="BE765"/>
  <c r="BE764" s="1"/>
  <c r="BE763" s="1"/>
  <c r="BD765"/>
  <c r="BD764" s="1"/>
  <c r="BG761"/>
  <c r="BG760" s="1"/>
  <c r="BG759" s="1"/>
  <c r="BF761"/>
  <c r="BF760" s="1"/>
  <c r="BF759" s="1"/>
  <c r="BE761"/>
  <c r="BE760" s="1"/>
  <c r="BE759" s="1"/>
  <c r="BD761"/>
  <c r="BD760" s="1"/>
  <c r="BD759" s="1"/>
  <c r="BG756"/>
  <c r="BF756"/>
  <c r="BF755" s="1"/>
  <c r="BF754" s="1"/>
  <c r="BE756"/>
  <c r="BE755" s="1"/>
  <c r="BE754" s="1"/>
  <c r="BD756"/>
  <c r="BD755" s="1"/>
  <c r="BD754" s="1"/>
  <c r="BG755"/>
  <c r="BG754" s="1"/>
  <c r="BG752"/>
  <c r="BF752"/>
  <c r="BF751" s="1"/>
  <c r="BF750" s="1"/>
  <c r="BE752"/>
  <c r="BE751" s="1"/>
  <c r="BE750" s="1"/>
  <c r="BD752"/>
  <c r="BD751" s="1"/>
  <c r="BD750" s="1"/>
  <c r="BG751"/>
  <c r="BG750" s="1"/>
  <c r="BG748"/>
  <c r="BF748"/>
  <c r="BF747" s="1"/>
  <c r="BF746" s="1"/>
  <c r="BE748"/>
  <c r="BE747" s="1"/>
  <c r="BE746" s="1"/>
  <c r="BD748"/>
  <c r="BD747" s="1"/>
  <c r="BD746" s="1"/>
  <c r="BG747"/>
  <c r="BG746" s="1"/>
  <c r="BG741"/>
  <c r="BF741"/>
  <c r="BF740" s="1"/>
  <c r="BF739" s="1"/>
  <c r="BF738" s="1"/>
  <c r="BE741"/>
  <c r="BE740" s="1"/>
  <c r="BE739" s="1"/>
  <c r="BE738" s="1"/>
  <c r="BD741"/>
  <c r="BD740" s="1"/>
  <c r="BD739" s="1"/>
  <c r="BD738" s="1"/>
  <c r="BG740"/>
  <c r="BG739" s="1"/>
  <c r="BG738" s="1"/>
  <c r="BG736"/>
  <c r="BG735" s="1"/>
  <c r="BF736"/>
  <c r="BF735" s="1"/>
  <c r="BE736"/>
  <c r="BD736"/>
  <c r="BD735" s="1"/>
  <c r="BE735"/>
  <c r="BG733"/>
  <c r="BF733"/>
  <c r="BF732" s="1"/>
  <c r="BE733"/>
  <c r="BE732" s="1"/>
  <c r="BD733"/>
  <c r="BD732" s="1"/>
  <c r="BG732"/>
  <c r="BG729"/>
  <c r="BF729"/>
  <c r="BF728" s="1"/>
  <c r="BE729"/>
  <c r="BE728" s="1"/>
  <c r="BD729"/>
  <c r="BD728" s="1"/>
  <c r="BG728"/>
  <c r="BG726"/>
  <c r="BG725" s="1"/>
  <c r="BF726"/>
  <c r="BF725" s="1"/>
  <c r="BE726"/>
  <c r="BD726"/>
  <c r="BD725" s="1"/>
  <c r="BE725"/>
  <c r="BG718"/>
  <c r="BG717" s="1"/>
  <c r="BG716" s="1"/>
  <c r="BF718"/>
  <c r="BE718"/>
  <c r="BE717" s="1"/>
  <c r="BE716" s="1"/>
  <c r="BD718"/>
  <c r="BD717" s="1"/>
  <c r="BD716" s="1"/>
  <c r="BF717"/>
  <c r="BF716" s="1"/>
  <c r="BG714"/>
  <c r="BG713" s="1"/>
  <c r="BF714"/>
  <c r="BF713" s="1"/>
  <c r="BE714"/>
  <c r="BE713" s="1"/>
  <c r="BD714"/>
  <c r="BD713" s="1"/>
  <c r="BG711"/>
  <c r="BF711"/>
  <c r="BF710" s="1"/>
  <c r="BE711"/>
  <c r="BE710" s="1"/>
  <c r="BD711"/>
  <c r="BD710" s="1"/>
  <c r="BG710"/>
  <c r="BG708"/>
  <c r="BG707" s="1"/>
  <c r="BF708"/>
  <c r="BF707" s="1"/>
  <c r="BE708"/>
  <c r="BD708"/>
  <c r="BD707" s="1"/>
  <c r="BE707"/>
  <c r="BG704"/>
  <c r="BG703" s="1"/>
  <c r="BG702" s="1"/>
  <c r="BF704"/>
  <c r="BF703" s="1"/>
  <c r="BF702" s="1"/>
  <c r="BE704"/>
  <c r="BE703" s="1"/>
  <c r="BE702" s="1"/>
  <c r="BD704"/>
  <c r="BD703" s="1"/>
  <c r="BD702" s="1"/>
  <c r="BG694"/>
  <c r="BG693" s="1"/>
  <c r="BF694"/>
  <c r="BE694"/>
  <c r="BE693" s="1"/>
  <c r="BD694"/>
  <c r="BD693" s="1"/>
  <c r="BF693"/>
  <c r="BG690"/>
  <c r="BG689" s="1"/>
  <c r="BF690"/>
  <c r="BF689" s="1"/>
  <c r="BE690"/>
  <c r="BE689" s="1"/>
  <c r="BD690"/>
  <c r="BD689" s="1"/>
  <c r="BG686"/>
  <c r="BG685" s="1"/>
  <c r="BF686"/>
  <c r="BF685" s="1"/>
  <c r="BE686"/>
  <c r="BE685" s="1"/>
  <c r="BD686"/>
  <c r="BD685" s="1"/>
  <c r="BG682"/>
  <c r="BG681" s="1"/>
  <c r="BF682"/>
  <c r="BF681" s="1"/>
  <c r="BE682"/>
  <c r="BE681" s="1"/>
  <c r="BD682"/>
  <c r="BD681" s="1"/>
  <c r="BG679"/>
  <c r="BF679"/>
  <c r="BF678" s="1"/>
  <c r="BF677" s="1"/>
  <c r="BE679"/>
  <c r="BE678" s="1"/>
  <c r="BE677" s="1"/>
  <c r="BD679"/>
  <c r="BD678" s="1"/>
  <c r="BD677" s="1"/>
  <c r="BG678"/>
  <c r="BG677" s="1"/>
  <c r="BG675"/>
  <c r="BF675"/>
  <c r="BF674" s="1"/>
  <c r="BF673" s="1"/>
  <c r="BE675"/>
  <c r="BE674" s="1"/>
  <c r="BE673" s="1"/>
  <c r="BD675"/>
  <c r="BG674"/>
  <c r="BG673" s="1"/>
  <c r="BD674"/>
  <c r="BD673" s="1"/>
  <c r="BG671"/>
  <c r="BF671"/>
  <c r="BF670" s="1"/>
  <c r="BF669" s="1"/>
  <c r="BE671"/>
  <c r="BE670" s="1"/>
  <c r="BE669" s="1"/>
  <c r="BD671"/>
  <c r="BD670" s="1"/>
  <c r="BD669" s="1"/>
  <c r="BG670"/>
  <c r="BG669" s="1"/>
  <c r="BG666"/>
  <c r="BG665" s="1"/>
  <c r="BF666"/>
  <c r="BF665" s="1"/>
  <c r="BE666"/>
  <c r="BE665" s="1"/>
  <c r="BD666"/>
  <c r="BD665" s="1"/>
  <c r="BI663"/>
  <c r="BH663"/>
  <c r="BH662" s="1"/>
  <c r="BG663"/>
  <c r="BG662" s="1"/>
  <c r="BG661" s="1"/>
  <c r="BF663"/>
  <c r="BE663"/>
  <c r="BD663"/>
  <c r="BD662" s="1"/>
  <c r="BD661" s="1"/>
  <c r="BI662"/>
  <c r="BF662"/>
  <c r="BE662"/>
  <c r="BG658"/>
  <c r="BF658"/>
  <c r="BF657" s="1"/>
  <c r="BE658"/>
  <c r="BE657" s="1"/>
  <c r="BE656" s="1"/>
  <c r="BD658"/>
  <c r="BD657" s="1"/>
  <c r="BD656" s="1"/>
  <c r="BG657"/>
  <c r="BG656" s="1"/>
  <c r="BF656"/>
  <c r="BG649"/>
  <c r="BG648" s="1"/>
  <c r="BG647" s="1"/>
  <c r="BF649"/>
  <c r="BF648" s="1"/>
  <c r="BF647" s="1"/>
  <c r="BE649"/>
  <c r="BE648" s="1"/>
  <c r="BE647" s="1"/>
  <c r="BD649"/>
  <c r="BD648" s="1"/>
  <c r="BD647" s="1"/>
  <c r="BG645"/>
  <c r="BG644" s="1"/>
  <c r="BG643" s="1"/>
  <c r="BF645"/>
  <c r="BE645"/>
  <c r="BE644" s="1"/>
  <c r="BE643" s="1"/>
  <c r="BD645"/>
  <c r="BD644" s="1"/>
  <c r="BD643" s="1"/>
  <c r="BF644"/>
  <c r="BF643" s="1"/>
  <c r="BG638"/>
  <c r="BG637" s="1"/>
  <c r="BG636" s="1"/>
  <c r="BG635" s="1"/>
  <c r="BG634" s="1"/>
  <c r="BF638"/>
  <c r="BF637" s="1"/>
  <c r="BF636" s="1"/>
  <c r="BF635" s="1"/>
  <c r="BF634" s="1"/>
  <c r="BE638"/>
  <c r="BE637" s="1"/>
  <c r="BE636" s="1"/>
  <c r="BE635" s="1"/>
  <c r="BE634" s="1"/>
  <c r="BD638"/>
  <c r="BD637" s="1"/>
  <c r="BD636" s="1"/>
  <c r="BD635" s="1"/>
  <c r="BD634" s="1"/>
  <c r="BG629"/>
  <c r="BF629"/>
  <c r="BF628" s="1"/>
  <c r="BE629"/>
  <c r="BE628" s="1"/>
  <c r="BE627" s="1"/>
  <c r="BE626" s="1"/>
  <c r="BD629"/>
  <c r="BD628" s="1"/>
  <c r="BD627" s="1"/>
  <c r="BD626" s="1"/>
  <c r="BG628"/>
  <c r="BG627" s="1"/>
  <c r="BG626" s="1"/>
  <c r="BF627"/>
  <c r="BF626" s="1"/>
  <c r="BG617"/>
  <c r="BG616" s="1"/>
  <c r="BG615" s="1"/>
  <c r="BG614" s="1"/>
  <c r="BF617"/>
  <c r="BF616" s="1"/>
  <c r="BF615" s="1"/>
  <c r="BF614" s="1"/>
  <c r="BE617"/>
  <c r="BE616" s="1"/>
  <c r="BE615" s="1"/>
  <c r="BE614" s="1"/>
  <c r="BD617"/>
  <c r="BD616" s="1"/>
  <c r="BD615" s="1"/>
  <c r="BD614" s="1"/>
  <c r="BG612"/>
  <c r="BG611" s="1"/>
  <c r="BG610" s="1"/>
  <c r="BF612"/>
  <c r="BF611" s="1"/>
  <c r="BE612"/>
  <c r="BE611" s="1"/>
  <c r="BE610" s="1"/>
  <c r="BD612"/>
  <c r="BD611" s="1"/>
  <c r="BD610" s="1"/>
  <c r="BF610"/>
  <c r="BG608"/>
  <c r="BG607" s="1"/>
  <c r="BG606" s="1"/>
  <c r="BF608"/>
  <c r="BF607" s="1"/>
  <c r="BF606" s="1"/>
  <c r="BF605" s="1"/>
  <c r="BE608"/>
  <c r="BE607" s="1"/>
  <c r="BE606" s="1"/>
  <c r="BD608"/>
  <c r="BD607"/>
  <c r="BD606" s="1"/>
  <c r="BG603"/>
  <c r="BF603"/>
  <c r="BE603"/>
  <c r="BE602" s="1"/>
  <c r="BE601" s="1"/>
  <c r="BE600" s="1"/>
  <c r="BD603"/>
  <c r="BD602" s="1"/>
  <c r="BG602"/>
  <c r="BF602"/>
  <c r="BF601" s="1"/>
  <c r="BF600" s="1"/>
  <c r="BG601"/>
  <c r="BG600" s="1"/>
  <c r="BD601"/>
  <c r="BD600" s="1"/>
  <c r="BG593"/>
  <c r="BG592" s="1"/>
  <c r="BF593"/>
  <c r="BF592" s="1"/>
  <c r="BE593"/>
  <c r="BE592" s="1"/>
  <c r="BD593"/>
  <c r="BD592" s="1"/>
  <c r="BG590"/>
  <c r="BG589" s="1"/>
  <c r="BG588" s="1"/>
  <c r="BG587" s="1"/>
  <c r="BF590"/>
  <c r="BF589" s="1"/>
  <c r="BE590"/>
  <c r="BE589" s="1"/>
  <c r="BD590"/>
  <c r="BD589" s="1"/>
  <c r="BD588" s="1"/>
  <c r="BD587" s="1"/>
  <c r="BG583"/>
  <c r="BG582" s="1"/>
  <c r="BF583"/>
  <c r="BF582" s="1"/>
  <c r="BE583"/>
  <c r="BD583"/>
  <c r="BD582" s="1"/>
  <c r="BG575"/>
  <c r="BG574" s="1"/>
  <c r="BF575"/>
  <c r="BF574" s="1"/>
  <c r="BE575"/>
  <c r="BE574" s="1"/>
  <c r="BD575"/>
  <c r="BD574" s="1"/>
  <c r="BG569"/>
  <c r="BF569"/>
  <c r="BE569"/>
  <c r="BE568" s="1"/>
  <c r="BD569"/>
  <c r="BG568"/>
  <c r="BF568"/>
  <c r="BG566"/>
  <c r="BG565" s="1"/>
  <c r="BF566"/>
  <c r="BF565" s="1"/>
  <c r="BE566"/>
  <c r="BE565" s="1"/>
  <c r="BD566"/>
  <c r="BD565" s="1"/>
  <c r="BG561"/>
  <c r="BF561"/>
  <c r="BE561"/>
  <c r="BE560" s="1"/>
  <c r="BE559" s="1"/>
  <c r="BE558" s="1"/>
  <c r="BD561"/>
  <c r="BD560" s="1"/>
  <c r="BD559" s="1"/>
  <c r="BD558" s="1"/>
  <c r="BG560"/>
  <c r="BG559" s="1"/>
  <c r="BG558" s="1"/>
  <c r="BF560"/>
  <c r="BF559" s="1"/>
  <c r="BF558" s="1"/>
  <c r="BG556"/>
  <c r="BG555" s="1"/>
  <c r="BG554" s="1"/>
  <c r="BG553" s="1"/>
  <c r="BF556"/>
  <c r="BF555" s="1"/>
  <c r="BF554" s="1"/>
  <c r="BF553" s="1"/>
  <c r="BE556"/>
  <c r="BD556"/>
  <c r="BD555" s="1"/>
  <c r="BD554" s="1"/>
  <c r="BD553" s="1"/>
  <c r="BE555"/>
  <c r="BE554" s="1"/>
  <c r="BE553" s="1"/>
  <c r="BG551"/>
  <c r="BF551"/>
  <c r="BE551"/>
  <c r="BE550" s="1"/>
  <c r="BE549" s="1"/>
  <c r="BE548" s="1"/>
  <c r="BE547" s="1"/>
  <c r="BD551"/>
  <c r="BD550" s="1"/>
  <c r="BD549" s="1"/>
  <c r="BD548" s="1"/>
  <c r="BD547" s="1"/>
  <c r="BG550"/>
  <c r="BG549" s="1"/>
  <c r="BG548" s="1"/>
  <c r="BG547" s="1"/>
  <c r="BF550"/>
  <c r="BF549" s="1"/>
  <c r="BF548" s="1"/>
  <c r="BF547" s="1"/>
  <c r="BG545"/>
  <c r="BF545"/>
  <c r="BE545"/>
  <c r="BD545"/>
  <c r="BD544" s="1"/>
  <c r="BD543" s="1"/>
  <c r="BD542" s="1"/>
  <c r="BG544"/>
  <c r="BG543" s="1"/>
  <c r="BG542" s="1"/>
  <c r="BF544"/>
  <c r="BF543" s="1"/>
  <c r="BF542" s="1"/>
  <c r="BG538"/>
  <c r="BF538"/>
  <c r="BE538"/>
  <c r="BE537" s="1"/>
  <c r="BE536" s="1"/>
  <c r="BE535" s="1"/>
  <c r="BD538"/>
  <c r="BD537" s="1"/>
  <c r="BD536" s="1"/>
  <c r="BD535" s="1"/>
  <c r="BG537"/>
  <c r="BG536" s="1"/>
  <c r="BG535" s="1"/>
  <c r="BF537"/>
  <c r="BF536" s="1"/>
  <c r="BF535" s="1"/>
  <c r="BG533"/>
  <c r="BG532" s="1"/>
  <c r="BG531" s="1"/>
  <c r="BG530" s="1"/>
  <c r="BF533"/>
  <c r="BF532" s="1"/>
  <c r="BF531" s="1"/>
  <c r="BF530" s="1"/>
  <c r="BE533"/>
  <c r="BE532" s="1"/>
  <c r="BD533"/>
  <c r="BD532"/>
  <c r="BD531" s="1"/>
  <c r="BD530" s="1"/>
  <c r="BG528"/>
  <c r="BF528"/>
  <c r="BE528"/>
  <c r="BE527" s="1"/>
  <c r="BE526" s="1"/>
  <c r="BE525" s="1"/>
  <c r="BD528"/>
  <c r="BD527" s="1"/>
  <c r="BD526" s="1"/>
  <c r="BD525" s="1"/>
  <c r="BG527"/>
  <c r="BG526" s="1"/>
  <c r="BG525" s="1"/>
  <c r="BF527"/>
  <c r="BF526" s="1"/>
  <c r="BF525" s="1"/>
  <c r="BG523"/>
  <c r="BG522" s="1"/>
  <c r="BG521" s="1"/>
  <c r="BG520" s="1"/>
  <c r="BG519" s="1"/>
  <c r="BF523"/>
  <c r="BF522" s="1"/>
  <c r="BF521" s="1"/>
  <c r="BF520" s="1"/>
  <c r="BE523"/>
  <c r="BD523"/>
  <c r="BE522"/>
  <c r="BE521" s="1"/>
  <c r="BE520" s="1"/>
  <c r="BD522"/>
  <c r="BD521" s="1"/>
  <c r="BD520" s="1"/>
  <c r="BG516"/>
  <c r="BF516"/>
  <c r="BE516"/>
  <c r="BD516"/>
  <c r="BG514"/>
  <c r="BG513" s="1"/>
  <c r="BG512" s="1"/>
  <c r="BG511" s="1"/>
  <c r="BF514"/>
  <c r="BF513" s="1"/>
  <c r="BF512" s="1"/>
  <c r="BF511" s="1"/>
  <c r="BE514"/>
  <c r="BE513" s="1"/>
  <c r="BE512" s="1"/>
  <c r="BE511" s="1"/>
  <c r="BD514"/>
  <c r="BD513" s="1"/>
  <c r="BD512" s="1"/>
  <c r="BD511" s="1"/>
  <c r="BF509"/>
  <c r="BF508" s="1"/>
  <c r="BE509"/>
  <c r="BE508" s="1"/>
  <c r="BD509"/>
  <c r="BD508" s="1"/>
  <c r="BG506"/>
  <c r="BG505" s="1"/>
  <c r="BF506"/>
  <c r="BF505" s="1"/>
  <c r="BE506"/>
  <c r="BD506"/>
  <c r="BD505" s="1"/>
  <c r="BG503"/>
  <c r="BF503"/>
  <c r="BF502" s="1"/>
  <c r="BE503"/>
  <c r="BE502" s="1"/>
  <c r="BD503"/>
  <c r="BD502" s="1"/>
  <c r="BG502"/>
  <c r="BG500"/>
  <c r="BG499" s="1"/>
  <c r="BF500"/>
  <c r="BF499" s="1"/>
  <c r="BE500"/>
  <c r="BE499" s="1"/>
  <c r="BD500"/>
  <c r="BD499" s="1"/>
  <c r="BG497"/>
  <c r="BF497"/>
  <c r="BF496" s="1"/>
  <c r="BF495" s="1"/>
  <c r="BE497"/>
  <c r="BE496" s="1"/>
  <c r="BE495" s="1"/>
  <c r="BD497"/>
  <c r="BG496"/>
  <c r="BG495" s="1"/>
  <c r="BG492"/>
  <c r="BG491" s="1"/>
  <c r="BG490" s="1"/>
  <c r="BG489" s="1"/>
  <c r="BF492"/>
  <c r="BE492"/>
  <c r="BD492"/>
  <c r="BD491" s="1"/>
  <c r="BD490" s="1"/>
  <c r="BD489" s="1"/>
  <c r="BF491"/>
  <c r="BF490" s="1"/>
  <c r="BF489" s="1"/>
  <c r="BE491"/>
  <c r="BE490" s="1"/>
  <c r="BE489" s="1"/>
  <c r="BG487"/>
  <c r="BF487"/>
  <c r="BF486" s="1"/>
  <c r="BF485" s="1"/>
  <c r="BF484" s="1"/>
  <c r="BE487"/>
  <c r="BE486" s="1"/>
  <c r="BE485" s="1"/>
  <c r="BE484" s="1"/>
  <c r="BD487"/>
  <c r="BD486" s="1"/>
  <c r="BD485" s="1"/>
  <c r="BD484" s="1"/>
  <c r="BG486"/>
  <c r="BG485" s="1"/>
  <c r="BG484" s="1"/>
  <c r="BG482"/>
  <c r="BG481" s="1"/>
  <c r="BG480" s="1"/>
  <c r="BG479" s="1"/>
  <c r="BF482"/>
  <c r="BF481" s="1"/>
  <c r="BF480" s="1"/>
  <c r="BF479" s="1"/>
  <c r="BE482"/>
  <c r="BE481" s="1"/>
  <c r="BE480" s="1"/>
  <c r="BE479" s="1"/>
  <c r="BD482"/>
  <c r="BD481" s="1"/>
  <c r="BD480" s="1"/>
  <c r="BD479" s="1"/>
  <c r="BG473"/>
  <c r="BF473"/>
  <c r="BF472" s="1"/>
  <c r="BF471" s="1"/>
  <c r="BF470" s="1"/>
  <c r="BE473"/>
  <c r="BE472" s="1"/>
  <c r="BE471" s="1"/>
  <c r="BE470" s="1"/>
  <c r="BD473"/>
  <c r="BG472"/>
  <c r="BG471" s="1"/>
  <c r="BG470" s="1"/>
  <c r="BD472"/>
  <c r="BD471" s="1"/>
  <c r="BD470" s="1"/>
  <c r="BG468"/>
  <c r="BG467" s="1"/>
  <c r="BG466" s="1"/>
  <c r="BG465" s="1"/>
  <c r="BF468"/>
  <c r="BF467" s="1"/>
  <c r="BF466" s="1"/>
  <c r="BF465" s="1"/>
  <c r="BE468"/>
  <c r="BE467" s="1"/>
  <c r="BE466" s="1"/>
  <c r="BE465" s="1"/>
  <c r="BD468"/>
  <c r="BD467" s="1"/>
  <c r="BD466" s="1"/>
  <c r="BD465" s="1"/>
  <c r="BG463"/>
  <c r="BF463"/>
  <c r="BF462" s="1"/>
  <c r="BF461" s="1"/>
  <c r="BF460" s="1"/>
  <c r="BF459" s="1"/>
  <c r="BE463"/>
  <c r="BE462" s="1"/>
  <c r="BE461" s="1"/>
  <c r="BE460" s="1"/>
  <c r="BE459" s="1"/>
  <c r="BD463"/>
  <c r="BG462"/>
  <c r="BG461" s="1"/>
  <c r="BG460" s="1"/>
  <c r="BG459" s="1"/>
  <c r="BD462"/>
  <c r="BD461" s="1"/>
  <c r="BD460" s="1"/>
  <c r="BD459" s="1"/>
  <c r="BG457"/>
  <c r="BF457"/>
  <c r="BF456" s="1"/>
  <c r="BE457"/>
  <c r="BE456" s="1"/>
  <c r="BD457"/>
  <c r="BD456" s="1"/>
  <c r="BG456"/>
  <c r="BG454"/>
  <c r="BF454"/>
  <c r="BE454"/>
  <c r="BD454"/>
  <c r="BG452"/>
  <c r="BG451" s="1"/>
  <c r="BF452"/>
  <c r="BF451" s="1"/>
  <c r="BE452"/>
  <c r="BD452"/>
  <c r="BG449"/>
  <c r="BF449"/>
  <c r="BE449"/>
  <c r="BD449"/>
  <c r="BG447"/>
  <c r="BF447"/>
  <c r="BF446" s="1"/>
  <c r="BE447"/>
  <c r="BD447"/>
  <c r="BG446"/>
  <c r="BG444"/>
  <c r="BF444"/>
  <c r="BF441" s="1"/>
  <c r="BE444"/>
  <c r="BD444"/>
  <c r="BG442"/>
  <c r="BF442"/>
  <c r="BE442"/>
  <c r="BD442"/>
  <c r="BE441"/>
  <c r="BG439"/>
  <c r="BF439"/>
  <c r="BF438" s="1"/>
  <c r="BF437" s="1"/>
  <c r="BE439"/>
  <c r="BE438" s="1"/>
  <c r="BE437" s="1"/>
  <c r="BD439"/>
  <c r="BD438" s="1"/>
  <c r="BD437" s="1"/>
  <c r="BG438"/>
  <c r="BG437" s="1"/>
  <c r="BG435"/>
  <c r="BF435"/>
  <c r="BF434" s="1"/>
  <c r="BF433" s="1"/>
  <c r="BE435"/>
  <c r="BE434" s="1"/>
  <c r="BE433" s="1"/>
  <c r="BD435"/>
  <c r="BD434" s="1"/>
  <c r="BD433" s="1"/>
  <c r="BG434"/>
  <c r="BG433" s="1"/>
  <c r="BG430"/>
  <c r="BG429" s="1"/>
  <c r="BF430"/>
  <c r="BE430"/>
  <c r="BE429" s="1"/>
  <c r="BD430"/>
  <c r="BD429" s="1"/>
  <c r="BF429"/>
  <c r="BG427"/>
  <c r="BF427"/>
  <c r="BF426" s="1"/>
  <c r="BE427"/>
  <c r="BE426" s="1"/>
  <c r="BD427"/>
  <c r="BD426" s="1"/>
  <c r="BD425" s="1"/>
  <c r="BG426"/>
  <c r="BG423"/>
  <c r="BF423"/>
  <c r="BF422" s="1"/>
  <c r="BF421" s="1"/>
  <c r="BE423"/>
  <c r="BE422" s="1"/>
  <c r="BE421" s="1"/>
  <c r="BD423"/>
  <c r="BG422"/>
  <c r="BG421" s="1"/>
  <c r="BD422"/>
  <c r="BD421" s="1"/>
  <c r="BG416"/>
  <c r="BF416"/>
  <c r="BF415" s="1"/>
  <c r="BF414" s="1"/>
  <c r="BE416"/>
  <c r="BE415" s="1"/>
  <c r="BE414" s="1"/>
  <c r="BD416"/>
  <c r="BD415" s="1"/>
  <c r="BD414" s="1"/>
  <c r="BG415"/>
  <c r="BG414" s="1"/>
  <c r="BG412"/>
  <c r="BF412"/>
  <c r="BF411" s="1"/>
  <c r="BF410" s="1"/>
  <c r="BE412"/>
  <c r="BE411" s="1"/>
  <c r="BE410" s="1"/>
  <c r="BD412"/>
  <c r="BD411" s="1"/>
  <c r="BD410" s="1"/>
  <c r="BG411"/>
  <c r="BG410" s="1"/>
  <c r="BG402"/>
  <c r="BF402"/>
  <c r="BE402"/>
  <c r="BD402"/>
  <c r="BG400"/>
  <c r="BF400"/>
  <c r="BE400"/>
  <c r="BD400"/>
  <c r="BD399" s="1"/>
  <c r="BD398" s="1"/>
  <c r="BG396"/>
  <c r="BF396"/>
  <c r="BF395" s="1"/>
  <c r="BF394" s="1"/>
  <c r="BE396"/>
  <c r="BE395" s="1"/>
  <c r="BE394" s="1"/>
  <c r="BD396"/>
  <c r="BD395" s="1"/>
  <c r="BD394" s="1"/>
  <c r="BG395"/>
  <c r="BG394" s="1"/>
  <c r="BG391"/>
  <c r="BK391" s="1"/>
  <c r="BF391"/>
  <c r="BF390" s="1"/>
  <c r="BF389" s="1"/>
  <c r="BF388" s="1"/>
  <c r="BE391"/>
  <c r="BE390" s="1"/>
  <c r="BE389" s="1"/>
  <c r="BE388" s="1"/>
  <c r="BD391"/>
  <c r="BD390" s="1"/>
  <c r="BD389" s="1"/>
  <c r="BD388" s="1"/>
  <c r="BG390"/>
  <c r="BG386"/>
  <c r="BF386"/>
  <c r="BF385" s="1"/>
  <c r="BE386"/>
  <c r="BE385" s="1"/>
  <c r="BD386"/>
  <c r="BD385" s="1"/>
  <c r="BG385"/>
  <c r="BG383"/>
  <c r="BG382" s="1"/>
  <c r="BG381" s="1"/>
  <c r="BF383"/>
  <c r="BF382" s="1"/>
  <c r="BF381" s="1"/>
  <c r="BE383"/>
  <c r="BD383"/>
  <c r="BD382" s="1"/>
  <c r="BD381" s="1"/>
  <c r="BE382"/>
  <c r="BE381" s="1"/>
  <c r="BG379"/>
  <c r="BG378" s="1"/>
  <c r="BG377" s="1"/>
  <c r="BF379"/>
  <c r="BE379"/>
  <c r="BE378" s="1"/>
  <c r="BE377" s="1"/>
  <c r="BD379"/>
  <c r="BD378" s="1"/>
  <c r="BD377" s="1"/>
  <c r="BF378"/>
  <c r="BF377" s="1"/>
  <c r="BG375"/>
  <c r="BG374" s="1"/>
  <c r="BF375"/>
  <c r="BF374" s="1"/>
  <c r="BE375"/>
  <c r="BE374" s="1"/>
  <c r="BD375"/>
  <c r="BD374" s="1"/>
  <c r="BG372"/>
  <c r="BF372"/>
  <c r="BF371" s="1"/>
  <c r="BE372"/>
  <c r="BE371" s="1"/>
  <c r="BD372"/>
  <c r="BD371" s="1"/>
  <c r="BG371"/>
  <c r="BG367"/>
  <c r="BG366" s="1"/>
  <c r="BG365" s="1"/>
  <c r="BG364" s="1"/>
  <c r="BF367"/>
  <c r="BF366" s="1"/>
  <c r="BF365" s="1"/>
  <c r="BF364" s="1"/>
  <c r="BE367"/>
  <c r="BE366" s="1"/>
  <c r="BE365" s="1"/>
  <c r="BE364" s="1"/>
  <c r="BD367"/>
  <c r="BD366" s="1"/>
  <c r="BD365" s="1"/>
  <c r="BD364" s="1"/>
  <c r="BG361"/>
  <c r="BG360" s="1"/>
  <c r="BG359" s="1"/>
  <c r="BG358" s="1"/>
  <c r="BF361"/>
  <c r="BF360" s="1"/>
  <c r="BF359" s="1"/>
  <c r="BF358" s="1"/>
  <c r="BE361"/>
  <c r="BD361"/>
  <c r="BD360" s="1"/>
  <c r="BD359" s="1"/>
  <c r="BD358" s="1"/>
  <c r="BE360"/>
  <c r="BE359" s="1"/>
  <c r="BE358" s="1"/>
  <c r="BG354"/>
  <c r="BG353" s="1"/>
  <c r="BF354"/>
  <c r="BE354"/>
  <c r="BE353" s="1"/>
  <c r="BD354"/>
  <c r="BD353" s="1"/>
  <c r="BF353"/>
  <c r="BG351"/>
  <c r="BF351"/>
  <c r="BF350" s="1"/>
  <c r="BF349" s="1"/>
  <c r="BE351"/>
  <c r="BE350" s="1"/>
  <c r="BE349" s="1"/>
  <c r="BD351"/>
  <c r="BD350" s="1"/>
  <c r="BD349" s="1"/>
  <c r="BG350"/>
  <c r="BG349" s="1"/>
  <c r="BG347"/>
  <c r="BF347"/>
  <c r="BF346" s="1"/>
  <c r="BE347"/>
  <c r="BE346" s="1"/>
  <c r="BD347"/>
  <c r="BG346"/>
  <c r="BD346"/>
  <c r="BG344"/>
  <c r="BG343" s="1"/>
  <c r="BF344"/>
  <c r="BF343" s="1"/>
  <c r="BE344"/>
  <c r="BD344"/>
  <c r="BD343" s="1"/>
  <c r="BE343"/>
  <c r="BG341"/>
  <c r="BF341"/>
  <c r="BF340" s="1"/>
  <c r="BE341"/>
  <c r="BE340" s="1"/>
  <c r="BD341"/>
  <c r="BD340" s="1"/>
  <c r="BG340"/>
  <c r="BG338"/>
  <c r="BG337" s="1"/>
  <c r="BF338"/>
  <c r="BF337" s="1"/>
  <c r="BE338"/>
  <c r="BE337" s="1"/>
  <c r="BD338"/>
  <c r="BD337" s="1"/>
  <c r="BG335"/>
  <c r="BF335"/>
  <c r="BF334" s="1"/>
  <c r="BE335"/>
  <c r="BE334" s="1"/>
  <c r="BD335"/>
  <c r="BG334"/>
  <c r="BD334"/>
  <c r="BG331"/>
  <c r="BF331"/>
  <c r="BF330" s="1"/>
  <c r="BF329" s="1"/>
  <c r="BE331"/>
  <c r="BE330" s="1"/>
  <c r="BE329" s="1"/>
  <c r="BD331"/>
  <c r="BD330" s="1"/>
  <c r="BD329" s="1"/>
  <c r="BG330"/>
  <c r="BG329" s="1"/>
  <c r="BG323"/>
  <c r="BG322" s="1"/>
  <c r="BF323"/>
  <c r="BE323"/>
  <c r="BD323"/>
  <c r="BD322" s="1"/>
  <c r="BF322"/>
  <c r="BG320"/>
  <c r="BF320"/>
  <c r="BE320"/>
  <c r="BD320"/>
  <c r="BG318"/>
  <c r="BF318"/>
  <c r="BE318"/>
  <c r="BD318"/>
  <c r="BD317" s="1"/>
  <c r="BD316" s="1"/>
  <c r="BG317"/>
  <c r="BG316" s="1"/>
  <c r="BG314"/>
  <c r="BF314"/>
  <c r="BF313" s="1"/>
  <c r="BF312" s="1"/>
  <c r="BE314"/>
  <c r="BE313" s="1"/>
  <c r="BE312" s="1"/>
  <c r="BD314"/>
  <c r="BG313"/>
  <c r="BG312" s="1"/>
  <c r="BG305"/>
  <c r="BF305"/>
  <c r="BE305"/>
  <c r="BD305"/>
  <c r="BG303"/>
  <c r="BF303"/>
  <c r="BE303"/>
  <c r="BD303"/>
  <c r="BG301"/>
  <c r="BG300" s="1"/>
  <c r="BG299" s="1"/>
  <c r="BF301"/>
  <c r="BF300" s="1"/>
  <c r="BF299" s="1"/>
  <c r="BE301"/>
  <c r="BD301"/>
  <c r="BE300"/>
  <c r="BE299" s="1"/>
  <c r="BG297"/>
  <c r="BG296" s="1"/>
  <c r="BG295" s="1"/>
  <c r="BF297"/>
  <c r="BE297"/>
  <c r="BE296" s="1"/>
  <c r="BE295" s="1"/>
  <c r="BD297"/>
  <c r="BD296" s="1"/>
  <c r="BD295" s="1"/>
  <c r="BF296"/>
  <c r="BF295" s="1"/>
  <c r="BG293"/>
  <c r="BG292" s="1"/>
  <c r="BG291" s="1"/>
  <c r="BF293"/>
  <c r="BF292" s="1"/>
  <c r="BF291" s="1"/>
  <c r="BF290" s="1"/>
  <c r="BE293"/>
  <c r="BE292" s="1"/>
  <c r="BE291" s="1"/>
  <c r="BD293"/>
  <c r="BD292" s="1"/>
  <c r="BD291" s="1"/>
  <c r="BG288"/>
  <c r="BF288"/>
  <c r="BF287" s="1"/>
  <c r="BF286" s="1"/>
  <c r="BF285" s="1"/>
  <c r="BE288"/>
  <c r="BE287" s="1"/>
  <c r="BE286" s="1"/>
  <c r="BE285" s="1"/>
  <c r="BD288"/>
  <c r="BG287"/>
  <c r="BG286" s="1"/>
  <c r="BG285" s="1"/>
  <c r="BD287"/>
  <c r="BD286" s="1"/>
  <c r="BD285" s="1"/>
  <c r="BG283"/>
  <c r="BG282" s="1"/>
  <c r="BG281" s="1"/>
  <c r="BG280" s="1"/>
  <c r="BF283"/>
  <c r="BF282" s="1"/>
  <c r="BF281" s="1"/>
  <c r="BF280" s="1"/>
  <c r="BE283"/>
  <c r="BD283"/>
  <c r="BD282" s="1"/>
  <c r="BD281" s="1"/>
  <c r="BD280" s="1"/>
  <c r="BE282"/>
  <c r="BE281" s="1"/>
  <c r="BE280" s="1"/>
  <c r="BG276"/>
  <c r="BG275" s="1"/>
  <c r="BG274" s="1"/>
  <c r="BG273" s="1"/>
  <c r="BG272" s="1"/>
  <c r="BF276"/>
  <c r="BE276"/>
  <c r="BE275" s="1"/>
  <c r="BE274" s="1"/>
  <c r="BE273" s="1"/>
  <c r="BE272" s="1"/>
  <c r="BD276"/>
  <c r="BD275" s="1"/>
  <c r="BD274" s="1"/>
  <c r="BD273" s="1"/>
  <c r="BD272" s="1"/>
  <c r="BF275"/>
  <c r="BF274" s="1"/>
  <c r="BF273" s="1"/>
  <c r="BF272" s="1"/>
  <c r="BG269"/>
  <c r="BF269"/>
  <c r="BE269"/>
  <c r="BD269"/>
  <c r="BG267"/>
  <c r="BF267"/>
  <c r="BE267"/>
  <c r="BD267"/>
  <c r="BG265"/>
  <c r="BF265"/>
  <c r="BF264" s="1"/>
  <c r="BF263" s="1"/>
  <c r="BE265"/>
  <c r="BE264" s="1"/>
  <c r="BE263" s="1"/>
  <c r="BD265"/>
  <c r="BG261"/>
  <c r="BG260" s="1"/>
  <c r="BG259" s="1"/>
  <c r="BF261"/>
  <c r="BF260" s="1"/>
  <c r="BF259" s="1"/>
  <c r="BE261"/>
  <c r="BE260" s="1"/>
  <c r="BE259" s="1"/>
  <c r="BD261"/>
  <c r="BD260" s="1"/>
  <c r="BD259" s="1"/>
  <c r="BG252"/>
  <c r="BF252"/>
  <c r="BE252"/>
  <c r="BD252"/>
  <c r="BD251" s="1"/>
  <c r="BD250" s="1"/>
  <c r="BG251"/>
  <c r="BG250" s="1"/>
  <c r="BF250"/>
  <c r="BE250"/>
  <c r="BG248"/>
  <c r="BG247" s="1"/>
  <c r="BF248"/>
  <c r="BF247" s="1"/>
  <c r="BE248"/>
  <c r="BE247" s="1"/>
  <c r="BD248"/>
  <c r="BD247" s="1"/>
  <c r="BG245"/>
  <c r="BF245"/>
  <c r="BF244" s="1"/>
  <c r="BE245"/>
  <c r="BE244" s="1"/>
  <c r="BD245"/>
  <c r="BD244" s="1"/>
  <c r="BG244"/>
  <c r="BG240"/>
  <c r="BF240"/>
  <c r="BE240"/>
  <c r="BD240"/>
  <c r="BG238"/>
  <c r="BF238"/>
  <c r="BE238"/>
  <c r="BD238"/>
  <c r="BG236"/>
  <c r="BF236"/>
  <c r="BE236"/>
  <c r="BD236"/>
  <c r="BG230"/>
  <c r="BF230"/>
  <c r="BE230"/>
  <c r="BD230"/>
  <c r="BG228"/>
  <c r="BF228"/>
  <c r="BE228"/>
  <c r="BD228"/>
  <c r="BG226"/>
  <c r="BF226"/>
  <c r="BF225" s="1"/>
  <c r="BF224" s="1"/>
  <c r="BF223" s="1"/>
  <c r="BE226"/>
  <c r="BE225" s="1"/>
  <c r="BE224" s="1"/>
  <c r="BE223" s="1"/>
  <c r="BD226"/>
  <c r="BD225" s="1"/>
  <c r="BD224" s="1"/>
  <c r="BD223" s="1"/>
  <c r="BG221"/>
  <c r="BF221"/>
  <c r="BE221"/>
  <c r="BE220" s="1"/>
  <c r="BE219" s="1"/>
  <c r="BE218" s="1"/>
  <c r="BD221"/>
  <c r="BD220" s="1"/>
  <c r="BD219" s="1"/>
  <c r="BD218" s="1"/>
  <c r="BG220"/>
  <c r="BG219" s="1"/>
  <c r="BG218" s="1"/>
  <c r="BF220"/>
  <c r="BF219" s="1"/>
  <c r="BF218" s="1"/>
  <c r="BG216"/>
  <c r="BF216"/>
  <c r="BE216"/>
  <c r="BD216"/>
  <c r="BG214"/>
  <c r="BF214"/>
  <c r="BE214"/>
  <c r="BD214"/>
  <c r="BG212"/>
  <c r="BG211" s="1"/>
  <c r="BF212"/>
  <c r="BE212"/>
  <c r="BD212"/>
  <c r="BD211" s="1"/>
  <c r="BE211"/>
  <c r="BG209"/>
  <c r="BF209"/>
  <c r="BE209"/>
  <c r="BD209"/>
  <c r="BG207"/>
  <c r="BF207"/>
  <c r="BE207"/>
  <c r="BD207"/>
  <c r="BG205"/>
  <c r="BF205"/>
  <c r="BE205"/>
  <c r="BD205"/>
  <c r="BD204" s="1"/>
  <c r="BG204"/>
  <c r="BG202"/>
  <c r="BG201" s="1"/>
  <c r="BF202"/>
  <c r="BF201" s="1"/>
  <c r="BE202"/>
  <c r="BE201" s="1"/>
  <c r="BD202"/>
  <c r="BD201" s="1"/>
  <c r="BG199"/>
  <c r="BF199"/>
  <c r="BE199"/>
  <c r="BD199"/>
  <c r="BG197"/>
  <c r="BF197"/>
  <c r="BE197"/>
  <c r="BE196" s="1"/>
  <c r="BD197"/>
  <c r="BD196" s="1"/>
  <c r="BG196"/>
  <c r="BF196"/>
  <c r="BG194"/>
  <c r="BF194"/>
  <c r="BE194"/>
  <c r="BD194"/>
  <c r="BG192"/>
  <c r="BG191" s="1"/>
  <c r="BF192"/>
  <c r="BE192"/>
  <c r="BD192"/>
  <c r="BD191" s="1"/>
  <c r="BE191"/>
  <c r="BG189"/>
  <c r="BF189"/>
  <c r="BE189"/>
  <c r="BE188" s="1"/>
  <c r="BD189"/>
  <c r="BD188" s="1"/>
  <c r="BG188"/>
  <c r="BF188"/>
  <c r="BG184"/>
  <c r="BF184"/>
  <c r="BE184"/>
  <c r="BD184"/>
  <c r="BG182"/>
  <c r="BF182"/>
  <c r="BE182"/>
  <c r="BD182"/>
  <c r="BG180"/>
  <c r="BG179" s="1"/>
  <c r="BF180"/>
  <c r="BE180"/>
  <c r="BD180"/>
  <c r="BG177"/>
  <c r="BF177"/>
  <c r="BE177"/>
  <c r="BD177"/>
  <c r="BG175"/>
  <c r="BF175"/>
  <c r="BE175"/>
  <c r="BD175"/>
  <c r="BG173"/>
  <c r="BF173"/>
  <c r="BE173"/>
  <c r="BE172" s="1"/>
  <c r="BD173"/>
  <c r="BD172" s="1"/>
  <c r="BG172"/>
  <c r="BF172"/>
  <c r="BG169"/>
  <c r="BF169"/>
  <c r="BE169"/>
  <c r="BE168" s="1"/>
  <c r="BD169"/>
  <c r="BD168" s="1"/>
  <c r="BG168"/>
  <c r="BF168"/>
  <c r="BG166"/>
  <c r="BF166"/>
  <c r="BE166"/>
  <c r="BD166"/>
  <c r="BG164"/>
  <c r="BF164"/>
  <c r="BE164"/>
  <c r="BD164"/>
  <c r="BG162"/>
  <c r="BG161" s="1"/>
  <c r="BG160" s="1"/>
  <c r="BF162"/>
  <c r="BF161" s="1"/>
  <c r="BF160" s="1"/>
  <c r="BE162"/>
  <c r="BD162"/>
  <c r="BE161"/>
  <c r="BE160" s="1"/>
  <c r="BG157"/>
  <c r="BF157"/>
  <c r="BE157"/>
  <c r="BD157"/>
  <c r="BG155"/>
  <c r="BF155"/>
  <c r="BE155"/>
  <c r="BE154" s="1"/>
  <c r="BE153" s="1"/>
  <c r="BE152" s="1"/>
  <c r="BD155"/>
  <c r="BD154" s="1"/>
  <c r="BD153" s="1"/>
  <c r="BD152" s="1"/>
  <c r="BG154"/>
  <c r="BG153" s="1"/>
  <c r="BG152" s="1"/>
  <c r="BF154"/>
  <c r="BF153" s="1"/>
  <c r="BF152" s="1"/>
  <c r="BG149"/>
  <c r="BF149"/>
  <c r="BE149"/>
  <c r="BE148" s="1"/>
  <c r="BE147" s="1"/>
  <c r="BE146" s="1"/>
  <c r="BD149"/>
  <c r="BD148" s="1"/>
  <c r="BD147" s="1"/>
  <c r="BD146" s="1"/>
  <c r="BG148"/>
  <c r="BG147" s="1"/>
  <c r="BG146" s="1"/>
  <c r="BF148"/>
  <c r="BF147" s="1"/>
  <c r="BF146" s="1"/>
  <c r="BG144"/>
  <c r="BG143" s="1"/>
  <c r="BF144"/>
  <c r="BF143" s="1"/>
  <c r="BE144"/>
  <c r="BE143" s="1"/>
  <c r="BD144"/>
  <c r="BD143" s="1"/>
  <c r="BG141"/>
  <c r="BF141"/>
  <c r="BE141"/>
  <c r="BE140" s="1"/>
  <c r="BD141"/>
  <c r="BD140" s="1"/>
  <c r="BG140"/>
  <c r="BF140"/>
  <c r="BG138"/>
  <c r="BG137" s="1"/>
  <c r="BF138"/>
  <c r="BF137" s="1"/>
  <c r="BE138"/>
  <c r="BD138"/>
  <c r="BE137"/>
  <c r="BD137"/>
  <c r="BG134"/>
  <c r="BG133" s="1"/>
  <c r="BG132" s="1"/>
  <c r="BF134"/>
  <c r="BF133" s="1"/>
  <c r="BF132" s="1"/>
  <c r="BE134"/>
  <c r="BE133" s="1"/>
  <c r="BE132" s="1"/>
  <c r="BD134"/>
  <c r="BD133"/>
  <c r="BD132" s="1"/>
  <c r="BG130"/>
  <c r="BG129" s="1"/>
  <c r="BF130"/>
  <c r="BF129" s="1"/>
  <c r="BE130"/>
  <c r="BE129" s="1"/>
  <c r="BD130"/>
  <c r="BD129" s="1"/>
  <c r="BG127"/>
  <c r="BF127"/>
  <c r="BE127"/>
  <c r="BD127"/>
  <c r="BG125"/>
  <c r="BF125"/>
  <c r="BE125"/>
  <c r="BE124" s="1"/>
  <c r="BD125"/>
  <c r="BD124" s="1"/>
  <c r="BG124"/>
  <c r="BF124"/>
  <c r="BF123" s="1"/>
  <c r="BG121"/>
  <c r="BF121"/>
  <c r="BE121"/>
  <c r="BE120" s="1"/>
  <c r="BE119" s="1"/>
  <c r="BD121"/>
  <c r="BD120" s="1"/>
  <c r="BD119" s="1"/>
  <c r="BG120"/>
  <c r="BG119" s="1"/>
  <c r="BF120"/>
  <c r="BF119" s="1"/>
  <c r="BG116"/>
  <c r="BG115" s="1"/>
  <c r="BG114" s="1"/>
  <c r="BG113" s="1"/>
  <c r="BF116"/>
  <c r="BF115" s="1"/>
  <c r="BF114" s="1"/>
  <c r="BF113" s="1"/>
  <c r="BE116"/>
  <c r="BE115" s="1"/>
  <c r="BE114" s="1"/>
  <c r="BE113" s="1"/>
  <c r="BD116"/>
  <c r="BD115"/>
  <c r="BD114" s="1"/>
  <c r="BD113" s="1"/>
  <c r="BG109"/>
  <c r="BG108" s="1"/>
  <c r="BG107" s="1"/>
  <c r="BG106" s="1"/>
  <c r="BG105" s="1"/>
  <c r="BF109"/>
  <c r="BF108" s="1"/>
  <c r="BE109"/>
  <c r="BE108" s="1"/>
  <c r="BE107" s="1"/>
  <c r="BE106" s="1"/>
  <c r="BE105" s="1"/>
  <c r="BD109"/>
  <c r="BD108"/>
  <c r="BD107" s="1"/>
  <c r="BD106" s="1"/>
  <c r="BD105" s="1"/>
  <c r="BF107"/>
  <c r="BF106" s="1"/>
  <c r="BF105" s="1"/>
  <c r="BG102"/>
  <c r="BF102"/>
  <c r="BE102"/>
  <c r="BD102"/>
  <c r="BG100"/>
  <c r="BF100"/>
  <c r="BE100"/>
  <c r="BD100"/>
  <c r="BG98"/>
  <c r="BG97" s="1"/>
  <c r="BG96" s="1"/>
  <c r="BG95" s="1"/>
  <c r="BG94" s="1"/>
  <c r="BF98"/>
  <c r="BE98"/>
  <c r="BD98"/>
  <c r="BD97" s="1"/>
  <c r="BD96" s="1"/>
  <c r="BD95" s="1"/>
  <c r="BD94" s="1"/>
  <c r="BE97"/>
  <c r="BE96" s="1"/>
  <c r="BE95" s="1"/>
  <c r="BE94" s="1"/>
  <c r="BG91"/>
  <c r="BF91"/>
  <c r="BE91"/>
  <c r="BD91"/>
  <c r="BG89"/>
  <c r="BF89"/>
  <c r="BE89"/>
  <c r="BE88" s="1"/>
  <c r="BD89"/>
  <c r="BD88" s="1"/>
  <c r="BG86"/>
  <c r="BF86"/>
  <c r="BE86"/>
  <c r="BD86"/>
  <c r="BG84"/>
  <c r="BF84"/>
  <c r="BE84"/>
  <c r="BE83" s="1"/>
  <c r="BD84"/>
  <c r="BD83" s="1"/>
  <c r="BG83"/>
  <c r="BF83"/>
  <c r="BG81"/>
  <c r="BF81"/>
  <c r="BE81"/>
  <c r="BD81"/>
  <c r="BG79"/>
  <c r="BF79"/>
  <c r="BE79"/>
  <c r="BD79"/>
  <c r="BG77"/>
  <c r="BF77"/>
  <c r="BE77"/>
  <c r="BD77"/>
  <c r="BD76" s="1"/>
  <c r="BG74"/>
  <c r="BF74"/>
  <c r="BE74"/>
  <c r="BE73" s="1"/>
  <c r="BD74"/>
  <c r="BD73" s="1"/>
  <c r="BG73"/>
  <c r="BF73"/>
  <c r="BG71"/>
  <c r="BG70" s="1"/>
  <c r="BF71"/>
  <c r="BF70" s="1"/>
  <c r="BE71"/>
  <c r="BD71"/>
  <c r="BE70"/>
  <c r="BD70"/>
  <c r="BG68"/>
  <c r="BF68"/>
  <c r="BE68"/>
  <c r="BD68"/>
  <c r="BG66"/>
  <c r="BF66"/>
  <c r="BE66"/>
  <c r="BE65" s="1"/>
  <c r="BD66"/>
  <c r="BG65"/>
  <c r="BF65"/>
  <c r="BD65"/>
  <c r="BG63"/>
  <c r="BF63"/>
  <c r="BE63"/>
  <c r="BD63"/>
  <c r="BG61"/>
  <c r="BF61"/>
  <c r="BF60" s="1"/>
  <c r="BE61"/>
  <c r="BE60" s="1"/>
  <c r="BD61"/>
  <c r="BD60" s="1"/>
  <c r="BG57"/>
  <c r="BF57"/>
  <c r="BE57"/>
  <c r="BD57"/>
  <c r="BG55"/>
  <c r="BF55"/>
  <c r="BE55"/>
  <c r="BD55"/>
  <c r="BG53"/>
  <c r="BF53"/>
  <c r="BE53"/>
  <c r="BD53"/>
  <c r="BG51"/>
  <c r="BF51"/>
  <c r="BE51"/>
  <c r="BD51"/>
  <c r="BG42"/>
  <c r="BF42"/>
  <c r="BE42"/>
  <c r="BD42"/>
  <c r="BG40"/>
  <c r="BF40"/>
  <c r="BE40"/>
  <c r="BD40"/>
  <c r="BG38"/>
  <c r="BF38"/>
  <c r="BE38"/>
  <c r="BD38"/>
  <c r="BG36"/>
  <c r="BF36"/>
  <c r="BF35" s="1"/>
  <c r="BE36"/>
  <c r="BD36"/>
  <c r="BG33"/>
  <c r="BF33"/>
  <c r="BF32" s="1"/>
  <c r="BE33"/>
  <c r="BE32" s="1"/>
  <c r="BD33"/>
  <c r="BD32" s="1"/>
  <c r="BG32"/>
  <c r="BG30"/>
  <c r="BF30"/>
  <c r="BE30"/>
  <c r="BE29" s="1"/>
  <c r="BD30"/>
  <c r="BD29" s="1"/>
  <c r="BG29"/>
  <c r="BF29"/>
  <c r="BG23"/>
  <c r="BG22" s="1"/>
  <c r="BG21" s="1"/>
  <c r="BG20" s="1"/>
  <c r="BG19" s="1"/>
  <c r="BG18" s="1"/>
  <c r="BF23"/>
  <c r="BF22" s="1"/>
  <c r="BF21" s="1"/>
  <c r="BF20" s="1"/>
  <c r="BF19" s="1"/>
  <c r="BF18" s="1"/>
  <c r="BE23"/>
  <c r="BE22" s="1"/>
  <c r="BE21" s="1"/>
  <c r="BE20" s="1"/>
  <c r="BE19" s="1"/>
  <c r="BE18" s="1"/>
  <c r="BD23"/>
  <c r="BD22" s="1"/>
  <c r="BD21" s="1"/>
  <c r="BD20" s="1"/>
  <c r="BD19" s="1"/>
  <c r="BD18" s="1"/>
  <c r="AY1253"/>
  <c r="AR761"/>
  <c r="AR760" s="1"/>
  <c r="AY788"/>
  <c r="AY787" s="1"/>
  <c r="AZ788"/>
  <c r="AZ787" s="1"/>
  <c r="BA788"/>
  <c r="BA787" s="1"/>
  <c r="AX788"/>
  <c r="AX787" s="1"/>
  <c r="BF1185" l="1"/>
  <c r="BE179"/>
  <c r="BG425"/>
  <c r="BG605"/>
  <c r="BF661"/>
  <c r="BG724"/>
  <c r="BG894"/>
  <c r="BG1129"/>
  <c r="BG1185"/>
  <c r="BE1185"/>
  <c r="BD1191"/>
  <c r="BD1190" s="1"/>
  <c r="BK406"/>
  <c r="BG420"/>
  <c r="BF425"/>
  <c r="BE642"/>
  <c r="BE641" s="1"/>
  <c r="BF599"/>
  <c r="BE605"/>
  <c r="BE684"/>
  <c r="BF745"/>
  <c r="BF790"/>
  <c r="BF851"/>
  <c r="BF1080"/>
  <c r="BG1111"/>
  <c r="BD123"/>
  <c r="BF758"/>
  <c r="BE960"/>
  <c r="BJ406"/>
  <c r="BF684"/>
  <c r="BF655" s="1"/>
  <c r="BF654" s="1"/>
  <c r="BG790"/>
  <c r="BD868"/>
  <c r="BD867" s="1"/>
  <c r="BF894"/>
  <c r="BG1080"/>
  <c r="BG1191"/>
  <c r="BG1190" s="1"/>
  <c r="BG745"/>
  <c r="BG851"/>
  <c r="BF868"/>
  <c r="BF867" s="1"/>
  <c r="BF850" s="1"/>
  <c r="BF912"/>
  <c r="BE1111"/>
  <c r="BF1153"/>
  <c r="BE1165"/>
  <c r="BE425"/>
  <c r="BF706"/>
  <c r="BE758"/>
  <c r="BG763"/>
  <c r="BG758" s="1"/>
  <c r="BE790"/>
  <c r="BF960"/>
  <c r="BG389"/>
  <c r="BK390"/>
  <c r="BD790"/>
  <c r="BG868"/>
  <c r="BG867" s="1"/>
  <c r="BG912"/>
  <c r="BE582"/>
  <c r="BG564"/>
  <c r="BG563" s="1"/>
  <c r="BG541" s="1"/>
  <c r="BF564"/>
  <c r="BF563" s="1"/>
  <c r="BD568"/>
  <c r="BD564" s="1"/>
  <c r="BD563" s="1"/>
  <c r="BE544"/>
  <c r="BE531"/>
  <c r="BE505"/>
  <c r="BD496"/>
  <c r="BE322"/>
  <c r="BD313"/>
  <c r="BG960"/>
  <c r="BG35"/>
  <c r="BG28" s="1"/>
  <c r="BG27" s="1"/>
  <c r="BG26" s="1"/>
  <c r="BG50"/>
  <c r="BG49" s="1"/>
  <c r="BE123"/>
  <c r="BE258"/>
  <c r="BE257" s="1"/>
  <c r="BE840"/>
  <c r="BE839" s="1"/>
  <c r="BE912"/>
  <c r="BF1165"/>
  <c r="BF204"/>
  <c r="BF235"/>
  <c r="BF234" s="1"/>
  <c r="BF233" s="1"/>
  <c r="BG399"/>
  <c r="BG398" s="1"/>
  <c r="BG393" s="1"/>
  <c r="BD840"/>
  <c r="BD839" s="1"/>
  <c r="BD1080"/>
  <c r="BF1089"/>
  <c r="BF1088" s="1"/>
  <c r="BE1191"/>
  <c r="BE1190" s="1"/>
  <c r="BE76"/>
  <c r="BD960"/>
  <c r="BE1129"/>
  <c r="BG1142"/>
  <c r="BG1141" s="1"/>
  <c r="BG1165"/>
  <c r="BF1191"/>
  <c r="BF1190" s="1"/>
  <c r="BD59"/>
  <c r="BD35"/>
  <c r="BD28" s="1"/>
  <c r="BD27" s="1"/>
  <c r="BD26" s="1"/>
  <c r="BF76"/>
  <c r="BF50"/>
  <c r="BF49" s="1"/>
  <c r="BF88"/>
  <c r="BF59" s="1"/>
  <c r="BE632"/>
  <c r="BE50"/>
  <c r="BE49" s="1"/>
  <c r="BE1153"/>
  <c r="BF28"/>
  <c r="BF27" s="1"/>
  <c r="BF26" s="1"/>
  <c r="BE290"/>
  <c r="BE171"/>
  <c r="BG264"/>
  <c r="BG263" s="1"/>
  <c r="BD333"/>
  <c r="BD328" s="1"/>
  <c r="BD327" s="1"/>
  <c r="BD326" s="1"/>
  <c r="BF333"/>
  <c r="BE370"/>
  <c r="BE369" s="1"/>
  <c r="BD393"/>
  <c r="BD441"/>
  <c r="BE930"/>
  <c r="BF997"/>
  <c r="BF996" s="1"/>
  <c r="BG1089"/>
  <c r="BG1088" s="1"/>
  <c r="BF1142"/>
  <c r="BF1141" s="1"/>
  <c r="BG1160"/>
  <c r="BG1153" s="1"/>
  <c r="BG1152" s="1"/>
  <c r="BE1180"/>
  <c r="BE1179" s="1"/>
  <c r="BF588"/>
  <c r="BF587" s="1"/>
  <c r="BF541" s="1"/>
  <c r="BD605"/>
  <c r="BD599" s="1"/>
  <c r="BD642"/>
  <c r="BD641" s="1"/>
  <c r="BF642"/>
  <c r="BF641" s="1"/>
  <c r="BF632" s="1"/>
  <c r="BE661"/>
  <c r="BE706"/>
  <c r="BD829"/>
  <c r="BD828" s="1"/>
  <c r="BE1142"/>
  <c r="BE1141" s="1"/>
  <c r="BF179"/>
  <c r="BD187"/>
  <c r="BF191"/>
  <c r="BF211"/>
  <c r="BE235"/>
  <c r="BG235"/>
  <c r="BG290"/>
  <c r="BG279" s="1"/>
  <c r="BF317"/>
  <c r="BF316" s="1"/>
  <c r="BF311" s="1"/>
  <c r="BF310" s="1"/>
  <c r="BD446"/>
  <c r="BE564"/>
  <c r="BD632"/>
  <c r="BG829"/>
  <c r="BG828" s="1"/>
  <c r="BD930"/>
  <c r="BF930"/>
  <c r="BF911" s="1"/>
  <c r="BF910" s="1"/>
  <c r="BF908" s="1"/>
  <c r="BG123"/>
  <c r="BD161"/>
  <c r="BD160" s="1"/>
  <c r="BE204"/>
  <c r="BE187" s="1"/>
  <c r="BG225"/>
  <c r="BG224" s="1"/>
  <c r="BG223" s="1"/>
  <c r="BD264"/>
  <c r="BD263" s="1"/>
  <c r="BD300"/>
  <c r="BD299" s="1"/>
  <c r="BE317"/>
  <c r="BF370"/>
  <c r="BF399"/>
  <c r="BF398" s="1"/>
  <c r="BF393" s="1"/>
  <c r="BG409"/>
  <c r="BG408" s="1"/>
  <c r="BE588"/>
  <c r="BE587" s="1"/>
  <c r="BE599"/>
  <c r="BD745"/>
  <c r="BG997"/>
  <c r="BG996" s="1"/>
  <c r="BG995" s="1"/>
  <c r="BD1089"/>
  <c r="BD1088" s="1"/>
  <c r="BD1165"/>
  <c r="BE399"/>
  <c r="BE398" s="1"/>
  <c r="BE393" s="1"/>
  <c r="BE829"/>
  <c r="BE828" s="1"/>
  <c r="BD235"/>
  <c r="BE451"/>
  <c r="BD451"/>
  <c r="BE494"/>
  <c r="BE478" s="1"/>
  <c r="BF494"/>
  <c r="BF478" s="1"/>
  <c r="BE868"/>
  <c r="BE867" s="1"/>
  <c r="BG850"/>
  <c r="BE1212"/>
  <c r="BF1212"/>
  <c r="BF1207" s="1"/>
  <c r="BF1206" s="1"/>
  <c r="BF1204" s="1"/>
  <c r="BG1212"/>
  <c r="BG1207" s="1"/>
  <c r="BG1206" s="1"/>
  <c r="BG1204" s="1"/>
  <c r="BE35"/>
  <c r="BE28" s="1"/>
  <c r="BE27" s="1"/>
  <c r="BE26" s="1"/>
  <c r="BD179"/>
  <c r="BD171" s="1"/>
  <c r="BG441"/>
  <c r="BG432" s="1"/>
  <c r="BG419" s="1"/>
  <c r="BE446"/>
  <c r="BD763"/>
  <c r="BD758" s="1"/>
  <c r="BD912"/>
  <c r="BE997"/>
  <c r="BE996" s="1"/>
  <c r="BD997"/>
  <c r="BD996" s="1"/>
  <c r="BD1185"/>
  <c r="BG136"/>
  <c r="BG118" s="1"/>
  <c r="BG171"/>
  <c r="BG187"/>
  <c r="BF328"/>
  <c r="BF327" s="1"/>
  <c r="BF326" s="1"/>
  <c r="BF420"/>
  <c r="BE59"/>
  <c r="BE48" s="1"/>
  <c r="BE47" s="1"/>
  <c r="BE46" s="1"/>
  <c r="BG76"/>
  <c r="BG88"/>
  <c r="BF97"/>
  <c r="BF96" s="1"/>
  <c r="BF95" s="1"/>
  <c r="BF94" s="1"/>
  <c r="BD136"/>
  <c r="BD118" s="1"/>
  <c r="BF136"/>
  <c r="BF118" s="1"/>
  <c r="BF171"/>
  <c r="BE234"/>
  <c r="BE233" s="1"/>
  <c r="BG234"/>
  <c r="BG233" s="1"/>
  <c r="BF258"/>
  <c r="BF257" s="1"/>
  <c r="BG258"/>
  <c r="BG257" s="1"/>
  <c r="BE279"/>
  <c r="BD290"/>
  <c r="BD279" s="1"/>
  <c r="BG311"/>
  <c r="BG310" s="1"/>
  <c r="BG370"/>
  <c r="BG369" s="1"/>
  <c r="BD409"/>
  <c r="BD408" s="1"/>
  <c r="BF409"/>
  <c r="BF408" s="1"/>
  <c r="BE420"/>
  <c r="BF432"/>
  <c r="BD519"/>
  <c r="BF519"/>
  <c r="BG60"/>
  <c r="BG333"/>
  <c r="BG328" s="1"/>
  <c r="BG327" s="1"/>
  <c r="BG326" s="1"/>
  <c r="BD370"/>
  <c r="BD369" s="1"/>
  <c r="BD363" s="1"/>
  <c r="BD357" s="1"/>
  <c r="BF369"/>
  <c r="BE409"/>
  <c r="BE408" s="1"/>
  <c r="BG599"/>
  <c r="BD50"/>
  <c r="BD49" s="1"/>
  <c r="BD48" s="1"/>
  <c r="BD47" s="1"/>
  <c r="BD46" s="1"/>
  <c r="BE136"/>
  <c r="BE118" s="1"/>
  <c r="BD258"/>
  <c r="BD257" s="1"/>
  <c r="BF279"/>
  <c r="BE333"/>
  <c r="BE328" s="1"/>
  <c r="BE327" s="1"/>
  <c r="BE326" s="1"/>
  <c r="BD420"/>
  <c r="BD684"/>
  <c r="BD706"/>
  <c r="BD724"/>
  <c r="BE745"/>
  <c r="BE744" s="1"/>
  <c r="BE851"/>
  <c r="BE850" s="1"/>
  <c r="BG877"/>
  <c r="BG876" s="1"/>
  <c r="BE894"/>
  <c r="BE877" s="1"/>
  <c r="BE876" s="1"/>
  <c r="BG509"/>
  <c r="BG684"/>
  <c r="BG655" s="1"/>
  <c r="BG654" s="1"/>
  <c r="BG706"/>
  <c r="BG701" s="1"/>
  <c r="BG700" s="1"/>
  <c r="BF724"/>
  <c r="BF701" s="1"/>
  <c r="BF700" s="1"/>
  <c r="BD851"/>
  <c r="BD850" s="1"/>
  <c r="BF877"/>
  <c r="BF876" s="1"/>
  <c r="BD894"/>
  <c r="BD877" s="1"/>
  <c r="BD876" s="1"/>
  <c r="BG642"/>
  <c r="BG641" s="1"/>
  <c r="BG632" s="1"/>
  <c r="BE724"/>
  <c r="BE701" s="1"/>
  <c r="BE700" s="1"/>
  <c r="BG930"/>
  <c r="BG911" s="1"/>
  <c r="BG910" s="1"/>
  <c r="BG908" s="1"/>
  <c r="BD995"/>
  <c r="BE1089"/>
  <c r="BE1088" s="1"/>
  <c r="BD1129"/>
  <c r="BF1129"/>
  <c r="BE1207"/>
  <c r="BE1206" s="1"/>
  <c r="BE1204" s="1"/>
  <c r="BE1250"/>
  <c r="BE1249" s="1"/>
  <c r="BE1247" s="1"/>
  <c r="BD1153"/>
  <c r="BD1142"/>
  <c r="BD1141" s="1"/>
  <c r="BF1152"/>
  <c r="BF1140" s="1"/>
  <c r="BD1212"/>
  <c r="BD1207" s="1"/>
  <c r="BD1206" s="1"/>
  <c r="BD1204" s="1"/>
  <c r="BD1250"/>
  <c r="BD1249" s="1"/>
  <c r="BD1247" s="1"/>
  <c r="AY250"/>
  <c r="AZ250"/>
  <c r="AX252"/>
  <c r="AX251" s="1"/>
  <c r="AX250" s="1"/>
  <c r="BE255" l="1"/>
  <c r="BD744"/>
  <c r="BG744"/>
  <c r="BE911"/>
  <c r="BE910" s="1"/>
  <c r="BE908" s="1"/>
  <c r="BF744"/>
  <c r="BE563"/>
  <c r="BD1152"/>
  <c r="BD1140" s="1"/>
  <c r="BD985" s="1"/>
  <c r="BD432"/>
  <c r="BD419" s="1"/>
  <c r="BE363"/>
  <c r="BE357" s="1"/>
  <c r="BE655"/>
  <c r="BE654" s="1"/>
  <c r="BE652" s="1"/>
  <c r="BF187"/>
  <c r="BF159" s="1"/>
  <c r="BF151" s="1"/>
  <c r="BF995"/>
  <c r="BG159"/>
  <c r="BG151" s="1"/>
  <c r="BG112" s="1"/>
  <c r="BD911"/>
  <c r="BD910" s="1"/>
  <c r="BD908" s="1"/>
  <c r="BG1140"/>
  <c r="BG985" s="1"/>
  <c r="BG652"/>
  <c r="BD655"/>
  <c r="BD654" s="1"/>
  <c r="BE995"/>
  <c r="BG388"/>
  <c r="BK388" s="1"/>
  <c r="BK389"/>
  <c r="BE543"/>
  <c r="BE530"/>
  <c r="BG508"/>
  <c r="BD495"/>
  <c r="BE316"/>
  <c r="BD312"/>
  <c r="BD234"/>
  <c r="BF476"/>
  <c r="BG59"/>
  <c r="BG48" s="1"/>
  <c r="BG47" s="1"/>
  <c r="BG46" s="1"/>
  <c r="BD159"/>
  <c r="BD151" s="1"/>
  <c r="BE159"/>
  <c r="BE151" s="1"/>
  <c r="BE112" s="1"/>
  <c r="BE16" s="1"/>
  <c r="BD701"/>
  <c r="BD700" s="1"/>
  <c r="BF255"/>
  <c r="BF985"/>
  <c r="BF48"/>
  <c r="BF47" s="1"/>
  <c r="BF46" s="1"/>
  <c r="BE1152"/>
  <c r="BE1140" s="1"/>
  <c r="BF363"/>
  <c r="BF357" s="1"/>
  <c r="BE432"/>
  <c r="BE419" s="1"/>
  <c r="BD255"/>
  <c r="BF652"/>
  <c r="BF112"/>
  <c r="BF419"/>
  <c r="BG255"/>
  <c r="BA671"/>
  <c r="AY675"/>
  <c r="AY674" s="1"/>
  <c r="AY673" s="1"/>
  <c r="AZ675"/>
  <c r="AZ674" s="1"/>
  <c r="AZ673" s="1"/>
  <c r="BA675"/>
  <c r="BA674" s="1"/>
  <c r="BA673" s="1"/>
  <c r="AX675"/>
  <c r="AX674" s="1"/>
  <c r="AX673" s="1"/>
  <c r="BG16" l="1"/>
  <c r="BG363"/>
  <c r="BG357" s="1"/>
  <c r="BG308" s="1"/>
  <c r="BD541"/>
  <c r="BE542"/>
  <c r="BE519"/>
  <c r="BG494"/>
  <c r="BD494"/>
  <c r="BE311"/>
  <c r="BE310" s="1"/>
  <c r="BE308" s="1"/>
  <c r="BD311"/>
  <c r="BD233"/>
  <c r="BF308"/>
  <c r="BF16"/>
  <c r="BD652"/>
  <c r="BE985"/>
  <c r="BB458"/>
  <c r="AY457"/>
  <c r="AY456" s="1"/>
  <c r="AZ457"/>
  <c r="AZ456" s="1"/>
  <c r="BA457"/>
  <c r="BA456" s="1"/>
  <c r="AX457"/>
  <c r="AX456" s="1"/>
  <c r="BF1259" l="1"/>
  <c r="BE541"/>
  <c r="BG478"/>
  <c r="BD478"/>
  <c r="BD310"/>
  <c r="BD112"/>
  <c r="BB457"/>
  <c r="BH458"/>
  <c r="BH457" s="1"/>
  <c r="BH456" s="1"/>
  <c r="AY917"/>
  <c r="AZ917"/>
  <c r="BA917"/>
  <c r="BJ458" l="1"/>
  <c r="BB456"/>
  <c r="BJ456" s="1"/>
  <c r="BJ457"/>
  <c r="BE476"/>
  <c r="BE1259" s="1"/>
  <c r="BG476"/>
  <c r="BD476"/>
  <c r="BD308"/>
  <c r="BD16"/>
  <c r="AY509"/>
  <c r="AY508" s="1"/>
  <c r="AZ509"/>
  <c r="AZ508" s="1"/>
  <c r="AX509"/>
  <c r="AX508" s="1"/>
  <c r="BA510"/>
  <c r="BC510" s="1"/>
  <c r="BB510" l="1"/>
  <c r="BH510" s="1"/>
  <c r="BG1259"/>
  <c r="BD1259"/>
  <c r="BA509"/>
  <c r="BA508" s="1"/>
  <c r="BC509"/>
  <c r="BC508" s="1"/>
  <c r="BI510"/>
  <c r="AY239"/>
  <c r="BB509" l="1"/>
  <c r="BB508" s="1"/>
  <c r="BI509"/>
  <c r="BK510"/>
  <c r="BH509"/>
  <c r="BJ510"/>
  <c r="BC650"/>
  <c r="BB650"/>
  <c r="AY649"/>
  <c r="AY648" s="1"/>
  <c r="AY647" s="1"/>
  <c r="AZ649"/>
  <c r="AZ648" s="1"/>
  <c r="AZ647" s="1"/>
  <c r="BA649"/>
  <c r="BA648" s="1"/>
  <c r="BA647" s="1"/>
  <c r="AX649"/>
  <c r="AX648" s="1"/>
  <c r="AX647" s="1"/>
  <c r="AY583"/>
  <c r="AY582" s="1"/>
  <c r="AZ583"/>
  <c r="AZ582" s="1"/>
  <c r="BA583"/>
  <c r="BA582" s="1"/>
  <c r="AX583"/>
  <c r="AX582" s="1"/>
  <c r="BC584"/>
  <c r="BB584"/>
  <c r="AY575"/>
  <c r="AY574" s="1"/>
  <c r="AZ575"/>
  <c r="AZ574" s="1"/>
  <c r="BA575"/>
  <c r="BA574" s="1"/>
  <c r="AX575"/>
  <c r="AX574" s="1"/>
  <c r="BC576"/>
  <c r="BB576"/>
  <c r="AY506"/>
  <c r="AY505" s="1"/>
  <c r="AZ506"/>
  <c r="AZ505" s="1"/>
  <c r="BA506"/>
  <c r="BA505" s="1"/>
  <c r="BC507"/>
  <c r="BB507"/>
  <c r="AX506"/>
  <c r="AX505" s="1"/>
  <c r="BH508" l="1"/>
  <c r="BJ508" s="1"/>
  <c r="BJ509"/>
  <c r="BI508"/>
  <c r="BK508" s="1"/>
  <c r="BK509"/>
  <c r="BC506"/>
  <c r="BI507"/>
  <c r="BI506" s="1"/>
  <c r="BI505" s="1"/>
  <c r="BB575"/>
  <c r="BB574" s="1"/>
  <c r="BH576"/>
  <c r="BH575" s="1"/>
  <c r="BH574" s="1"/>
  <c r="BC575"/>
  <c r="BC574" s="1"/>
  <c r="BI576"/>
  <c r="BI575" s="1"/>
  <c r="BI574" s="1"/>
  <c r="BC649"/>
  <c r="BI650"/>
  <c r="BI649" s="1"/>
  <c r="BI648" s="1"/>
  <c r="BI647" s="1"/>
  <c r="BB649"/>
  <c r="BH650"/>
  <c r="BH649" s="1"/>
  <c r="BH648" s="1"/>
  <c r="BH647" s="1"/>
  <c r="BB506"/>
  <c r="BB505" s="1"/>
  <c r="BH507"/>
  <c r="BC583"/>
  <c r="BI584"/>
  <c r="BI583" s="1"/>
  <c r="BI582" s="1"/>
  <c r="BB583"/>
  <c r="BB582" s="1"/>
  <c r="BH584"/>
  <c r="BC676"/>
  <c r="BB676"/>
  <c r="AY1183"/>
  <c r="AZ1183"/>
  <c r="BA1183"/>
  <c r="BC1184"/>
  <c r="BC1183" s="1"/>
  <c r="BB1184"/>
  <c r="AX1183"/>
  <c r="AY1181"/>
  <c r="AZ1181"/>
  <c r="BA1181"/>
  <c r="AX1181"/>
  <c r="BC1182"/>
  <c r="BB1182"/>
  <c r="AY1158"/>
  <c r="AY1157" s="1"/>
  <c r="AZ1158"/>
  <c r="AZ1157" s="1"/>
  <c r="BA1158"/>
  <c r="BA1157" s="1"/>
  <c r="BC1159"/>
  <c r="BB1159"/>
  <c r="AX1158"/>
  <c r="AX1157" s="1"/>
  <c r="AY1186"/>
  <c r="AZ1186"/>
  <c r="BA1186"/>
  <c r="BB1186"/>
  <c r="BJ1186" s="1"/>
  <c r="BC1186"/>
  <c r="BK1186" s="1"/>
  <c r="AX1186"/>
  <c r="BC1189"/>
  <c r="BB1189"/>
  <c r="AY1188"/>
  <c r="AY1185" s="1"/>
  <c r="AZ1188"/>
  <c r="AZ1185" s="1"/>
  <c r="BA1188"/>
  <c r="BA1185" s="1"/>
  <c r="AX1188"/>
  <c r="BC458"/>
  <c r="BC1127"/>
  <c r="BB1127"/>
  <c r="AY1126"/>
  <c r="AY1125" s="1"/>
  <c r="AZ1126"/>
  <c r="AZ1125" s="1"/>
  <c r="BA1126"/>
  <c r="BA1125" s="1"/>
  <c r="AX1126"/>
  <c r="AX1125" s="1"/>
  <c r="AY252"/>
  <c r="AZ252"/>
  <c r="BA252"/>
  <c r="BA251" s="1"/>
  <c r="BA250" s="1"/>
  <c r="BK574" l="1"/>
  <c r="BJ574"/>
  <c r="AY1180"/>
  <c r="AY1179" s="1"/>
  <c r="BI1184"/>
  <c r="BI1183" s="1"/>
  <c r="BK1183" s="1"/>
  <c r="BC648"/>
  <c r="BK649"/>
  <c r="BJ575"/>
  <c r="BK507"/>
  <c r="BJ576"/>
  <c r="BK576"/>
  <c r="BK584"/>
  <c r="BK650"/>
  <c r="BC582"/>
  <c r="BK582" s="1"/>
  <c r="BK583"/>
  <c r="BB648"/>
  <c r="BJ649"/>
  <c r="BK575"/>
  <c r="BC505"/>
  <c r="BK505" s="1"/>
  <c r="BK506"/>
  <c r="BJ650"/>
  <c r="BH583"/>
  <c r="BJ584"/>
  <c r="BH506"/>
  <c r="BJ507"/>
  <c r="BB1188"/>
  <c r="BH1189"/>
  <c r="BH1188" s="1"/>
  <c r="BH1185" s="1"/>
  <c r="BC675"/>
  <c r="BI676"/>
  <c r="BI675" s="1"/>
  <c r="BI674" s="1"/>
  <c r="BI673" s="1"/>
  <c r="BC1181"/>
  <c r="BI1182"/>
  <c r="BI1181" s="1"/>
  <c r="BB675"/>
  <c r="BH676"/>
  <c r="BH675" s="1"/>
  <c r="BH674" s="1"/>
  <c r="BH673" s="1"/>
  <c r="BC457"/>
  <c r="BI458"/>
  <c r="BI457" s="1"/>
  <c r="BI456" s="1"/>
  <c r="BC1126"/>
  <c r="BI1127"/>
  <c r="BI1126" s="1"/>
  <c r="BI1125" s="1"/>
  <c r="BC1158"/>
  <c r="BI1159"/>
  <c r="BI1158" s="1"/>
  <c r="BI1157" s="1"/>
  <c r="BB1181"/>
  <c r="BH1182"/>
  <c r="BH1181" s="1"/>
  <c r="BB1126"/>
  <c r="BH1127"/>
  <c r="BH1126" s="1"/>
  <c r="BH1125" s="1"/>
  <c r="BC1188"/>
  <c r="BI1189"/>
  <c r="BI1188" s="1"/>
  <c r="BI1185" s="1"/>
  <c r="BB1158"/>
  <c r="BH1159"/>
  <c r="BH1158" s="1"/>
  <c r="BH1157" s="1"/>
  <c r="BB1183"/>
  <c r="BH1184"/>
  <c r="BH1183" s="1"/>
  <c r="AX1185"/>
  <c r="BA1180"/>
  <c r="BA1179" s="1"/>
  <c r="AX1180"/>
  <c r="AX1179" s="1"/>
  <c r="AZ1180"/>
  <c r="AZ1179" s="1"/>
  <c r="BH1180" l="1"/>
  <c r="BJ1183"/>
  <c r="BK1188"/>
  <c r="BJ1181"/>
  <c r="BK676"/>
  <c r="BI1180"/>
  <c r="BI1179" s="1"/>
  <c r="BJ1127"/>
  <c r="BK1184"/>
  <c r="BB674"/>
  <c r="BJ675"/>
  <c r="BK1189"/>
  <c r="BK1127"/>
  <c r="BC1125"/>
  <c r="BK1125" s="1"/>
  <c r="BK1126"/>
  <c r="BB647"/>
  <c r="BJ647" s="1"/>
  <c r="BJ648"/>
  <c r="BB1157"/>
  <c r="BJ1157" s="1"/>
  <c r="BJ1158"/>
  <c r="BB1125"/>
  <c r="BJ1125" s="1"/>
  <c r="BJ1126"/>
  <c r="BC1157"/>
  <c r="BK1157" s="1"/>
  <c r="BK1158"/>
  <c r="BC456"/>
  <c r="BK456" s="1"/>
  <c r="BK457"/>
  <c r="BC1180"/>
  <c r="BK1181"/>
  <c r="BB1185"/>
  <c r="BJ1185" s="1"/>
  <c r="BJ1188"/>
  <c r="BB1180"/>
  <c r="BC1185"/>
  <c r="BK1185" s="1"/>
  <c r="BJ1159"/>
  <c r="BK458"/>
  <c r="BK1159"/>
  <c r="BC674"/>
  <c r="BK675"/>
  <c r="BC647"/>
  <c r="BK647" s="1"/>
  <c r="BK648"/>
  <c r="BJ1189"/>
  <c r="BJ1184"/>
  <c r="BJ676"/>
  <c r="BJ1182"/>
  <c r="BK1182"/>
  <c r="BH582"/>
  <c r="BJ583"/>
  <c r="BH505"/>
  <c r="BJ505" s="1"/>
  <c r="BJ506"/>
  <c r="BH1179"/>
  <c r="AX826"/>
  <c r="AX825" s="1"/>
  <c r="AX824" s="1"/>
  <c r="AX823" s="1"/>
  <c r="AX822" s="1"/>
  <c r="AX180"/>
  <c r="AY447"/>
  <c r="AZ447"/>
  <c r="BA447"/>
  <c r="AY449"/>
  <c r="AZ449"/>
  <c r="BA449"/>
  <c r="AX447"/>
  <c r="AX449"/>
  <c r="BC448"/>
  <c r="BB448"/>
  <c r="BC450"/>
  <c r="BB450"/>
  <c r="BC445"/>
  <c r="BB445"/>
  <c r="BC443"/>
  <c r="BB443"/>
  <c r="AY442"/>
  <c r="AZ442"/>
  <c r="BA442"/>
  <c r="BB442"/>
  <c r="AX442"/>
  <c r="BC444"/>
  <c r="AY444"/>
  <c r="AY441" s="1"/>
  <c r="AZ444"/>
  <c r="AZ441" s="1"/>
  <c r="BA444"/>
  <c r="AX444"/>
  <c r="AX441" s="1"/>
  <c r="BC253"/>
  <c r="BB253"/>
  <c r="AY52"/>
  <c r="BC663"/>
  <c r="BB663"/>
  <c r="BA1256"/>
  <c r="AZ1256"/>
  <c r="AY1256"/>
  <c r="AX1256"/>
  <c r="BA1255"/>
  <c r="AZ1255"/>
  <c r="AY1255"/>
  <c r="AX1255"/>
  <c r="BA1254"/>
  <c r="AZ1254"/>
  <c r="AY1254"/>
  <c r="AX1254"/>
  <c r="AY1252"/>
  <c r="AY1251" s="1"/>
  <c r="BA1252"/>
  <c r="BA1251" s="1"/>
  <c r="AZ1252"/>
  <c r="AZ1251" s="1"/>
  <c r="AX1252"/>
  <c r="AX1251" s="1"/>
  <c r="AX1250" s="1"/>
  <c r="AX1249" s="1"/>
  <c r="AX1247" s="1"/>
  <c r="BA1244"/>
  <c r="AZ1244"/>
  <c r="AY1244"/>
  <c r="AX1244"/>
  <c r="BA1243"/>
  <c r="AZ1243"/>
  <c r="AY1243"/>
  <c r="AX1243"/>
  <c r="AX1242" s="1"/>
  <c r="AX1241" s="1"/>
  <c r="AX1240" s="1"/>
  <c r="AX1239" s="1"/>
  <c r="AX1237" s="1"/>
  <c r="BA1242"/>
  <c r="AZ1242"/>
  <c r="AY1242"/>
  <c r="BA1241"/>
  <c r="BA1240" s="1"/>
  <c r="BA1239" s="1"/>
  <c r="BA1237" s="1"/>
  <c r="AZ1241"/>
  <c r="AY1241"/>
  <c r="AZ1240"/>
  <c r="AZ1239" s="1"/>
  <c r="AZ1237" s="1"/>
  <c r="AY1240"/>
  <c r="AY1239" s="1"/>
  <c r="AY1237" s="1"/>
  <c r="BA1234"/>
  <c r="AZ1234"/>
  <c r="AY1234"/>
  <c r="AX1234"/>
  <c r="AX1233" s="1"/>
  <c r="AX1232" s="1"/>
  <c r="AX1231" s="1"/>
  <c r="AX1230" s="1"/>
  <c r="BA1233"/>
  <c r="AZ1233"/>
  <c r="AY1233"/>
  <c r="AY1232" s="1"/>
  <c r="AY1231" s="1"/>
  <c r="AY1230" s="1"/>
  <c r="BA1232"/>
  <c r="BA1231" s="1"/>
  <c r="BA1230" s="1"/>
  <c r="AZ1232"/>
  <c r="AZ1231"/>
  <c r="AZ1230" s="1"/>
  <c r="BA1227"/>
  <c r="AZ1227"/>
  <c r="AY1227"/>
  <c r="AX1227"/>
  <c r="AX1226" s="1"/>
  <c r="AX1225" s="1"/>
  <c r="AX1224" s="1"/>
  <c r="BA1226"/>
  <c r="AZ1226"/>
  <c r="AZ1225" s="1"/>
  <c r="AZ1224" s="1"/>
  <c r="AY1226"/>
  <c r="BA1225"/>
  <c r="BA1224" s="1"/>
  <c r="AY1225"/>
  <c r="AY1224"/>
  <c r="BA1222"/>
  <c r="AZ1222"/>
  <c r="AY1222"/>
  <c r="AX1222"/>
  <c r="AX1221" s="1"/>
  <c r="AX1220" s="1"/>
  <c r="AX1219" s="1"/>
  <c r="BA1221"/>
  <c r="AZ1221"/>
  <c r="AZ1220" s="1"/>
  <c r="AZ1219" s="1"/>
  <c r="AY1221"/>
  <c r="AY1220" s="1"/>
  <c r="AY1219" s="1"/>
  <c r="BA1220"/>
  <c r="BA1219" s="1"/>
  <c r="BA1217"/>
  <c r="AZ1217"/>
  <c r="AY1217"/>
  <c r="AX1217"/>
  <c r="BA1216"/>
  <c r="AZ1216"/>
  <c r="AY1216"/>
  <c r="AX1216"/>
  <c r="BA1214"/>
  <c r="AZ1214"/>
  <c r="AY1214"/>
  <c r="AX1214"/>
  <c r="AX1213" s="1"/>
  <c r="AX1212" s="1"/>
  <c r="BA1213"/>
  <c r="AZ1213"/>
  <c r="AZ1212" s="1"/>
  <c r="AY1213"/>
  <c r="AY1212" s="1"/>
  <c r="BA1210"/>
  <c r="AZ1210"/>
  <c r="AY1210"/>
  <c r="AX1210"/>
  <c r="BA1209"/>
  <c r="AZ1209"/>
  <c r="AY1209"/>
  <c r="AX1209"/>
  <c r="AX1208" s="1"/>
  <c r="BA1208"/>
  <c r="AZ1208"/>
  <c r="AY1208"/>
  <c r="BA1201"/>
  <c r="AZ1201"/>
  <c r="AY1201"/>
  <c r="AX1201"/>
  <c r="BA1200"/>
  <c r="AZ1200"/>
  <c r="AY1200"/>
  <c r="AX1200"/>
  <c r="AX1199" s="1"/>
  <c r="AX1198" s="1"/>
  <c r="BA1199"/>
  <c r="AZ1199"/>
  <c r="AZ1198" s="1"/>
  <c r="AY1199"/>
  <c r="BA1198"/>
  <c r="AY1198"/>
  <c r="BA1196"/>
  <c r="AZ1196"/>
  <c r="AY1196"/>
  <c r="AX1196"/>
  <c r="AX1195" s="1"/>
  <c r="BA1195"/>
  <c r="AZ1195"/>
  <c r="AY1195"/>
  <c r="BA1193"/>
  <c r="AZ1193"/>
  <c r="AY1193"/>
  <c r="AX1193"/>
  <c r="BA1192"/>
  <c r="AZ1192"/>
  <c r="AY1192"/>
  <c r="AX1192"/>
  <c r="BA1191"/>
  <c r="BA1190" s="1"/>
  <c r="AZ1191"/>
  <c r="AZ1190" s="1"/>
  <c r="AY1191"/>
  <c r="AY1190" s="1"/>
  <c r="BA1174"/>
  <c r="AZ1174"/>
  <c r="AY1174"/>
  <c r="AX1174"/>
  <c r="BA1173"/>
  <c r="AZ1173"/>
  <c r="AY1173"/>
  <c r="AX1173"/>
  <c r="AX1172" s="1"/>
  <c r="BA1172"/>
  <c r="AZ1172"/>
  <c r="AY1172"/>
  <c r="BA1170"/>
  <c r="AZ1170"/>
  <c r="AY1170"/>
  <c r="AX1170"/>
  <c r="BA1169"/>
  <c r="AZ1169"/>
  <c r="AY1169"/>
  <c r="AX1169"/>
  <c r="BA1167"/>
  <c r="AZ1167"/>
  <c r="AY1167"/>
  <c r="AX1167"/>
  <c r="AX1166" s="1"/>
  <c r="AX1165" s="1"/>
  <c r="BA1166"/>
  <c r="AZ1166"/>
  <c r="AY1166"/>
  <c r="BA1165"/>
  <c r="AZ1165"/>
  <c r="BA1163"/>
  <c r="AZ1163"/>
  <c r="AY1163"/>
  <c r="AX1163"/>
  <c r="BA1161"/>
  <c r="AZ1161"/>
  <c r="AY1161"/>
  <c r="AX1161"/>
  <c r="BA1160"/>
  <c r="AZ1160"/>
  <c r="AY1160"/>
  <c r="AX1160"/>
  <c r="BA1155"/>
  <c r="AZ1155"/>
  <c r="AY1155"/>
  <c r="AX1155"/>
  <c r="AX1154" s="1"/>
  <c r="AX1153" s="1"/>
  <c r="AX1152" s="1"/>
  <c r="BA1154"/>
  <c r="BA1153" s="1"/>
  <c r="AZ1154"/>
  <c r="AZ1153" s="1"/>
  <c r="AZ1152" s="1"/>
  <c r="AY1154"/>
  <c r="AY1153" s="1"/>
  <c r="BA1150"/>
  <c r="AZ1150"/>
  <c r="AY1150"/>
  <c r="AX1150"/>
  <c r="BA1149"/>
  <c r="AZ1149"/>
  <c r="AY1149"/>
  <c r="AX1149"/>
  <c r="BA1147"/>
  <c r="AZ1147"/>
  <c r="AY1147"/>
  <c r="AX1147"/>
  <c r="BA1146"/>
  <c r="AZ1146"/>
  <c r="AY1146"/>
  <c r="AX1146"/>
  <c r="BA1144"/>
  <c r="AZ1144"/>
  <c r="AY1144"/>
  <c r="AX1144"/>
  <c r="BA1143"/>
  <c r="AZ1143"/>
  <c r="AY1143"/>
  <c r="AX1143"/>
  <c r="BA1142"/>
  <c r="AZ1142"/>
  <c r="AY1142"/>
  <c r="AX1142"/>
  <c r="AX1141" s="1"/>
  <c r="BA1141"/>
  <c r="AZ1141"/>
  <c r="AY1141"/>
  <c r="BA1137"/>
  <c r="AZ1137"/>
  <c r="AY1137"/>
  <c r="AX1137"/>
  <c r="BA1136"/>
  <c r="AZ1136"/>
  <c r="AY1136"/>
  <c r="AX1136"/>
  <c r="AX1135" s="1"/>
  <c r="BA1135"/>
  <c r="AZ1135"/>
  <c r="AY1135"/>
  <c r="BA1133"/>
  <c r="AZ1133"/>
  <c r="AY1133"/>
  <c r="AX1133"/>
  <c r="BA1132"/>
  <c r="AZ1132"/>
  <c r="AY1132"/>
  <c r="AX1132"/>
  <c r="AX1131" s="1"/>
  <c r="AX1130" s="1"/>
  <c r="AX1129" s="1"/>
  <c r="BA1131"/>
  <c r="AZ1131"/>
  <c r="AY1131"/>
  <c r="BA1130"/>
  <c r="BA1129" s="1"/>
  <c r="AZ1130"/>
  <c r="AY1130"/>
  <c r="AZ1129"/>
  <c r="AY1129"/>
  <c r="BA1123"/>
  <c r="AZ1123"/>
  <c r="AY1123"/>
  <c r="AX1123"/>
  <c r="AX1122" s="1"/>
  <c r="BA1122"/>
  <c r="AZ1122"/>
  <c r="AY1122"/>
  <c r="BA1120"/>
  <c r="AZ1120"/>
  <c r="AY1120"/>
  <c r="AX1120"/>
  <c r="AX1119" s="1"/>
  <c r="AX1118" s="1"/>
  <c r="BA1119"/>
  <c r="AZ1119"/>
  <c r="AY1119"/>
  <c r="BA1118"/>
  <c r="AZ1118"/>
  <c r="AY1118"/>
  <c r="BA1112"/>
  <c r="BA1111" s="1"/>
  <c r="AZ1112"/>
  <c r="AZ1111" s="1"/>
  <c r="AY1112"/>
  <c r="AY1111" s="1"/>
  <c r="AX1112"/>
  <c r="BA1109"/>
  <c r="AZ1109"/>
  <c r="AY1109"/>
  <c r="AX1109"/>
  <c r="AX1108" s="1"/>
  <c r="BA1108"/>
  <c r="AZ1108"/>
  <c r="AY1108"/>
  <c r="BA1106"/>
  <c r="AZ1106"/>
  <c r="AY1106"/>
  <c r="AX1106"/>
  <c r="AX1105" s="1"/>
  <c r="BA1105"/>
  <c r="AZ1105"/>
  <c r="AY1105"/>
  <c r="BA1103"/>
  <c r="AZ1103"/>
  <c r="AY1103"/>
  <c r="AX1103"/>
  <c r="AX1102" s="1"/>
  <c r="BA1102"/>
  <c r="AZ1102"/>
  <c r="AY1102"/>
  <c r="BA1100"/>
  <c r="AZ1100"/>
  <c r="AY1100"/>
  <c r="AX1100"/>
  <c r="AX1099" s="1"/>
  <c r="BA1099"/>
  <c r="AZ1099"/>
  <c r="AY1099"/>
  <c r="BA1097"/>
  <c r="AZ1097"/>
  <c r="AY1097"/>
  <c r="AX1097"/>
  <c r="BA1096"/>
  <c r="AZ1096"/>
  <c r="AY1096"/>
  <c r="AX1096"/>
  <c r="BA1094"/>
  <c r="AZ1094"/>
  <c r="AY1094"/>
  <c r="AX1094"/>
  <c r="AX1093" s="1"/>
  <c r="BA1093"/>
  <c r="AZ1093"/>
  <c r="AY1093"/>
  <c r="BA1091"/>
  <c r="AZ1091"/>
  <c r="AY1091"/>
  <c r="AX1091"/>
  <c r="AX1090" s="1"/>
  <c r="BA1090"/>
  <c r="AZ1090"/>
  <c r="AY1090"/>
  <c r="BA1089"/>
  <c r="BA1088" s="1"/>
  <c r="AZ1089"/>
  <c r="AZ1088" s="1"/>
  <c r="AY1089"/>
  <c r="AY1088" s="1"/>
  <c r="BA1086"/>
  <c r="AZ1086"/>
  <c r="AY1086"/>
  <c r="AX1086"/>
  <c r="BA1085"/>
  <c r="AZ1085"/>
  <c r="AY1085"/>
  <c r="AX1085"/>
  <c r="BA1083"/>
  <c r="AZ1083"/>
  <c r="AY1083"/>
  <c r="AX1083"/>
  <c r="AX1082" s="1"/>
  <c r="AX1081" s="1"/>
  <c r="AX1080" s="1"/>
  <c r="BA1082"/>
  <c r="BA1081" s="1"/>
  <c r="BA1080" s="1"/>
  <c r="AZ1082"/>
  <c r="AY1082"/>
  <c r="AY1081" s="1"/>
  <c r="AY1080" s="1"/>
  <c r="AZ1081"/>
  <c r="AZ1080"/>
  <c r="BA1078"/>
  <c r="AZ1078"/>
  <c r="AY1078"/>
  <c r="AX1078"/>
  <c r="BA1077"/>
  <c r="AZ1077"/>
  <c r="AY1077"/>
  <c r="AX1077"/>
  <c r="BA1071"/>
  <c r="AZ1071"/>
  <c r="AY1071"/>
  <c r="AX1071"/>
  <c r="AX1070" s="1"/>
  <c r="BA1070"/>
  <c r="AZ1070"/>
  <c r="AY1070"/>
  <c r="BA1068"/>
  <c r="AZ1068"/>
  <c r="AY1068"/>
  <c r="AX1068"/>
  <c r="BA1067"/>
  <c r="AZ1067"/>
  <c r="AY1067"/>
  <c r="AX1067"/>
  <c r="BA1065"/>
  <c r="AZ1065"/>
  <c r="AY1065"/>
  <c r="AX1065"/>
  <c r="BA1064"/>
  <c r="AZ1064"/>
  <c r="AY1064"/>
  <c r="AX1064"/>
  <c r="BA1062"/>
  <c r="AZ1062"/>
  <c r="AY1062"/>
  <c r="AX1062"/>
  <c r="BA1061"/>
  <c r="AZ1061"/>
  <c r="AY1061"/>
  <c r="AX1061"/>
  <c r="BA1059"/>
  <c r="AZ1059"/>
  <c r="AY1059"/>
  <c r="AX1059"/>
  <c r="AX1058" s="1"/>
  <c r="BA1058"/>
  <c r="AZ1058"/>
  <c r="AY1058"/>
  <c r="BA1056"/>
  <c r="BA1055" s="1"/>
  <c r="AZ1056"/>
  <c r="AZ1055" s="1"/>
  <c r="AX1056"/>
  <c r="AX1055" s="1"/>
  <c r="AY1055"/>
  <c r="BA1053"/>
  <c r="AZ1053"/>
  <c r="AY1053"/>
  <c r="AX1053"/>
  <c r="AX1052" s="1"/>
  <c r="BA1052"/>
  <c r="AZ1052"/>
  <c r="AY1052"/>
  <c r="BA1050"/>
  <c r="AZ1050"/>
  <c r="AY1050"/>
  <c r="AX1050"/>
  <c r="BA1049"/>
  <c r="AZ1049"/>
  <c r="AY1049"/>
  <c r="AX1049"/>
  <c r="BA1047"/>
  <c r="AZ1047"/>
  <c r="AY1047"/>
  <c r="AX1047"/>
  <c r="BA1046"/>
  <c r="AZ1046"/>
  <c r="AY1046"/>
  <c r="AX1046"/>
  <c r="BA1044"/>
  <c r="AZ1044"/>
  <c r="AY1044"/>
  <c r="AX1044"/>
  <c r="AX1043" s="1"/>
  <c r="BA1043"/>
  <c r="AZ1043"/>
  <c r="AY1043"/>
  <c r="BA1041"/>
  <c r="AZ1041"/>
  <c r="AY1041"/>
  <c r="AX1041"/>
  <c r="AX1040" s="1"/>
  <c r="BA1040"/>
  <c r="AZ1040"/>
  <c r="AY1040"/>
  <c r="BA1038"/>
  <c r="AZ1038"/>
  <c r="AY1038"/>
  <c r="AX1038"/>
  <c r="BA1037"/>
  <c r="AZ1037"/>
  <c r="AY1037"/>
  <c r="AX1037"/>
  <c r="BA1035"/>
  <c r="AZ1035"/>
  <c r="AY1035"/>
  <c r="AX1035"/>
  <c r="BA1034"/>
  <c r="AZ1034"/>
  <c r="AY1034"/>
  <c r="AX1034"/>
  <c r="BA1032"/>
  <c r="AZ1032"/>
  <c r="AY1032"/>
  <c r="AX1032"/>
  <c r="BA1031"/>
  <c r="AZ1031"/>
  <c r="AY1031"/>
  <c r="AX1031"/>
  <c r="BA1029"/>
  <c r="AZ1029"/>
  <c r="AY1029"/>
  <c r="AX1029"/>
  <c r="BA1028"/>
  <c r="AZ1028"/>
  <c r="AY1028"/>
  <c r="AX1028"/>
  <c r="BA1026"/>
  <c r="AZ1026"/>
  <c r="AY1026"/>
  <c r="AX1026"/>
  <c r="AX1025" s="1"/>
  <c r="BA1025"/>
  <c r="AZ1025"/>
  <c r="AY1025"/>
  <c r="BA1023"/>
  <c r="AZ1023"/>
  <c r="AY1023"/>
  <c r="AX1023"/>
  <c r="AX1022" s="1"/>
  <c r="BA1022"/>
  <c r="AZ1022"/>
  <c r="AY1022"/>
  <c r="BA1020"/>
  <c r="AZ1020"/>
  <c r="AY1020"/>
  <c r="AX1020"/>
  <c r="BA1019"/>
  <c r="AZ1019"/>
  <c r="AY1019"/>
  <c r="AX1019"/>
  <c r="BA1017"/>
  <c r="AZ1017"/>
  <c r="AY1017"/>
  <c r="AX1017"/>
  <c r="AX1016" s="1"/>
  <c r="BA1016"/>
  <c r="AZ1016"/>
  <c r="AY1016"/>
  <c r="BA1014"/>
  <c r="AZ1014"/>
  <c r="AY1014"/>
  <c r="AX1014"/>
  <c r="AX1013" s="1"/>
  <c r="BA1013"/>
  <c r="AZ1013"/>
  <c r="AY1013"/>
  <c r="BA1011"/>
  <c r="AZ1011"/>
  <c r="AY1011"/>
  <c r="AX1011"/>
  <c r="BA1010"/>
  <c r="AZ1010"/>
  <c r="AY1010"/>
  <c r="AX1010"/>
  <c r="BA1008"/>
  <c r="AZ1008"/>
  <c r="AY1008"/>
  <c r="AX1008"/>
  <c r="AX1007" s="1"/>
  <c r="BA1007"/>
  <c r="AZ1007"/>
  <c r="AY1007"/>
  <c r="BA1005"/>
  <c r="AZ1005"/>
  <c r="AY1005"/>
  <c r="AX1005"/>
  <c r="AX1004" s="1"/>
  <c r="BA1004"/>
  <c r="AZ1004"/>
  <c r="AY1004"/>
  <c r="BA1002"/>
  <c r="AZ1002"/>
  <c r="AY1002"/>
  <c r="AX1002"/>
  <c r="BA1001"/>
  <c r="AZ1001"/>
  <c r="AY1001"/>
  <c r="AX1001"/>
  <c r="BA999"/>
  <c r="AZ999"/>
  <c r="AY999"/>
  <c r="AX999"/>
  <c r="AX998" s="1"/>
  <c r="BA998"/>
  <c r="AZ998"/>
  <c r="AY998"/>
  <c r="BA992"/>
  <c r="AZ992"/>
  <c r="AY992"/>
  <c r="AX992"/>
  <c r="AX991" s="1"/>
  <c r="AX990" s="1"/>
  <c r="AX989" s="1"/>
  <c r="AX988" s="1"/>
  <c r="AX987" s="1"/>
  <c r="BA991"/>
  <c r="AZ991"/>
  <c r="AY991"/>
  <c r="AY990" s="1"/>
  <c r="AY989" s="1"/>
  <c r="AY988" s="1"/>
  <c r="AY987" s="1"/>
  <c r="BA990"/>
  <c r="BA989" s="1"/>
  <c r="BA988" s="1"/>
  <c r="BA987" s="1"/>
  <c r="AZ990"/>
  <c r="AZ989" s="1"/>
  <c r="AZ988" s="1"/>
  <c r="AZ987" s="1"/>
  <c r="BA982"/>
  <c r="AZ982"/>
  <c r="AY982"/>
  <c r="AX982"/>
  <c r="AX981" s="1"/>
  <c r="AX980" s="1"/>
  <c r="AX979" s="1"/>
  <c r="AX978" s="1"/>
  <c r="BA981"/>
  <c r="AZ981"/>
  <c r="AZ980" s="1"/>
  <c r="AZ979" s="1"/>
  <c r="AZ978" s="1"/>
  <c r="AY981"/>
  <c r="BA980"/>
  <c r="BA979" s="1"/>
  <c r="BA978" s="1"/>
  <c r="AY980"/>
  <c r="AY979"/>
  <c r="AY978" s="1"/>
  <c r="BA975"/>
  <c r="AZ975"/>
  <c r="AY975"/>
  <c r="AX975"/>
  <c r="AX974" s="1"/>
  <c r="AX973" s="1"/>
  <c r="AX972" s="1"/>
  <c r="BA974"/>
  <c r="AZ974"/>
  <c r="AY974"/>
  <c r="AY973" s="1"/>
  <c r="AY972" s="1"/>
  <c r="BA973"/>
  <c r="BA972" s="1"/>
  <c r="AZ973"/>
  <c r="AZ972" s="1"/>
  <c r="BA969"/>
  <c r="BA968" s="1"/>
  <c r="AZ969"/>
  <c r="AY969"/>
  <c r="AX969"/>
  <c r="AX968" s="1"/>
  <c r="AZ968"/>
  <c r="AY968"/>
  <c r="BA965"/>
  <c r="BA964" s="1"/>
  <c r="AZ965"/>
  <c r="AY965"/>
  <c r="AX965"/>
  <c r="AX964" s="1"/>
  <c r="AZ964"/>
  <c r="AY964"/>
  <c r="BA962"/>
  <c r="AZ962"/>
  <c r="AY962"/>
  <c r="AX962"/>
  <c r="BA961"/>
  <c r="AZ961"/>
  <c r="AY961"/>
  <c r="AY960" s="1"/>
  <c r="AX961"/>
  <c r="BA957"/>
  <c r="AZ957"/>
  <c r="AY957"/>
  <c r="AX957"/>
  <c r="BA956"/>
  <c r="AZ956"/>
  <c r="AY956"/>
  <c r="AX956"/>
  <c r="BA955"/>
  <c r="AZ955"/>
  <c r="AY955"/>
  <c r="AX955"/>
  <c r="BA953"/>
  <c r="AZ953"/>
  <c r="AY953"/>
  <c r="AX953"/>
  <c r="AX952" s="1"/>
  <c r="AX951" s="1"/>
  <c r="BA952"/>
  <c r="AZ952"/>
  <c r="AZ951" s="1"/>
  <c r="AY952"/>
  <c r="AY951" s="1"/>
  <c r="BA951"/>
  <c r="BA948"/>
  <c r="AZ948"/>
  <c r="AY948"/>
  <c r="AX948"/>
  <c r="AX947" s="1"/>
  <c r="BA947"/>
  <c r="AZ947"/>
  <c r="AY947"/>
  <c r="BA945"/>
  <c r="AZ945"/>
  <c r="AY945"/>
  <c r="AX945"/>
  <c r="AX944" s="1"/>
  <c r="BA944"/>
  <c r="AZ944"/>
  <c r="AY944"/>
  <c r="BA942"/>
  <c r="AZ942"/>
  <c r="AY942"/>
  <c r="AX942"/>
  <c r="BA941"/>
  <c r="AZ941"/>
  <c r="AY941"/>
  <c r="AX941"/>
  <c r="BA938"/>
  <c r="AZ938"/>
  <c r="AY938"/>
  <c r="AX938"/>
  <c r="AX937" s="1"/>
  <c r="BA937"/>
  <c r="AZ937"/>
  <c r="AY937"/>
  <c r="BA935"/>
  <c r="AZ935"/>
  <c r="AY935"/>
  <c r="AX935"/>
  <c r="BA934"/>
  <c r="AZ934"/>
  <c r="AY934"/>
  <c r="AX934"/>
  <c r="BA932"/>
  <c r="AZ932"/>
  <c r="AY932"/>
  <c r="AX932"/>
  <c r="AX931" s="1"/>
  <c r="BA931"/>
  <c r="AZ931"/>
  <c r="AY931"/>
  <c r="BA930"/>
  <c r="AZ930"/>
  <c r="BA927"/>
  <c r="AZ927"/>
  <c r="AY927"/>
  <c r="AX927"/>
  <c r="AX926" s="1"/>
  <c r="BA926"/>
  <c r="AZ926"/>
  <c r="AY926"/>
  <c r="BA924"/>
  <c r="AZ924"/>
  <c r="AY924"/>
  <c r="AX924"/>
  <c r="AX923" s="1"/>
  <c r="BA923"/>
  <c r="AZ923"/>
  <c r="AY923"/>
  <c r="BA921"/>
  <c r="AZ921"/>
  <c r="AY921"/>
  <c r="AX921"/>
  <c r="AX920" s="1"/>
  <c r="BA920"/>
  <c r="AZ920"/>
  <c r="AY920"/>
  <c r="AX917"/>
  <c r="BA916"/>
  <c r="AZ916"/>
  <c r="AY916"/>
  <c r="AX916"/>
  <c r="BA914"/>
  <c r="AZ914"/>
  <c r="AY914"/>
  <c r="AX914"/>
  <c r="BA913"/>
  <c r="AZ913"/>
  <c r="AY913"/>
  <c r="AX913"/>
  <c r="BA912"/>
  <c r="AZ912"/>
  <c r="BA905"/>
  <c r="AZ905"/>
  <c r="AY905"/>
  <c r="AX905"/>
  <c r="BA904"/>
  <c r="AZ904"/>
  <c r="AY904"/>
  <c r="AX904"/>
  <c r="BA902"/>
  <c r="BA901" s="1"/>
  <c r="AZ902"/>
  <c r="AY902"/>
  <c r="AX902"/>
  <c r="AX901" s="1"/>
  <c r="AZ901"/>
  <c r="AY901"/>
  <c r="BA899"/>
  <c r="AZ899"/>
  <c r="AY899"/>
  <c r="AX899"/>
  <c r="BA898"/>
  <c r="AZ898"/>
  <c r="AY898"/>
  <c r="AX898"/>
  <c r="BA896"/>
  <c r="BA895" s="1"/>
  <c r="AZ896"/>
  <c r="AY896"/>
  <c r="AX896"/>
  <c r="AZ895"/>
  <c r="AZ894" s="1"/>
  <c r="AY895"/>
  <c r="AY894" s="1"/>
  <c r="AX895"/>
  <c r="BA892"/>
  <c r="AZ892"/>
  <c r="AY892"/>
  <c r="AX892"/>
  <c r="BA890"/>
  <c r="AZ890"/>
  <c r="AY890"/>
  <c r="AX890"/>
  <c r="BA888"/>
  <c r="BA887" s="1"/>
  <c r="BA886" s="1"/>
  <c r="AZ888"/>
  <c r="AY888"/>
  <c r="AY887" s="1"/>
  <c r="AY886" s="1"/>
  <c r="AX888"/>
  <c r="AX887" s="1"/>
  <c r="AX886" s="1"/>
  <c r="AZ887"/>
  <c r="AZ886" s="1"/>
  <c r="BA884"/>
  <c r="BA883" s="1"/>
  <c r="BA882" s="1"/>
  <c r="AZ884"/>
  <c r="AZ883" s="1"/>
  <c r="AZ882" s="1"/>
  <c r="AY884"/>
  <c r="AY883" s="1"/>
  <c r="AY882" s="1"/>
  <c r="AX884"/>
  <c r="AX883" s="1"/>
  <c r="AX882" s="1"/>
  <c r="BA880"/>
  <c r="BA879" s="1"/>
  <c r="BA878" s="1"/>
  <c r="AZ880"/>
  <c r="AY880"/>
  <c r="AX880"/>
  <c r="AZ879"/>
  <c r="AZ878" s="1"/>
  <c r="AY879"/>
  <c r="AX879"/>
  <c r="AY878"/>
  <c r="AX878"/>
  <c r="BA873"/>
  <c r="AZ873"/>
  <c r="AY873"/>
  <c r="AX873"/>
  <c r="BA872"/>
  <c r="AZ872"/>
  <c r="AY872"/>
  <c r="AX872"/>
  <c r="BA870"/>
  <c r="BA869" s="1"/>
  <c r="BA868" s="1"/>
  <c r="BA867" s="1"/>
  <c r="AZ870"/>
  <c r="AY870"/>
  <c r="AX870"/>
  <c r="AX869" s="1"/>
  <c r="AX868" s="1"/>
  <c r="AX867" s="1"/>
  <c r="AZ869"/>
  <c r="AZ868" s="1"/>
  <c r="AZ867" s="1"/>
  <c r="AY869"/>
  <c r="AY868" s="1"/>
  <c r="AY867" s="1"/>
  <c r="BA865"/>
  <c r="BA864" s="1"/>
  <c r="AZ865"/>
  <c r="AZ864" s="1"/>
  <c r="AY865"/>
  <c r="AY864" s="1"/>
  <c r="AX865"/>
  <c r="AX864" s="1"/>
  <c r="BA862"/>
  <c r="AZ862"/>
  <c r="AY862"/>
  <c r="AX862"/>
  <c r="BA861"/>
  <c r="BA860" s="1"/>
  <c r="AZ861"/>
  <c r="AY861"/>
  <c r="AY860" s="1"/>
  <c r="AX861"/>
  <c r="AX860" s="1"/>
  <c r="AZ860"/>
  <c r="BA858"/>
  <c r="BA857" s="1"/>
  <c r="BA856" s="1"/>
  <c r="AZ858"/>
  <c r="AY858"/>
  <c r="AX858"/>
  <c r="AX857" s="1"/>
  <c r="AX856" s="1"/>
  <c r="AZ857"/>
  <c r="AZ856" s="1"/>
  <c r="AY857"/>
  <c r="AY856" s="1"/>
  <c r="BA854"/>
  <c r="AZ854"/>
  <c r="AY854"/>
  <c r="AX854"/>
  <c r="BA853"/>
  <c r="AZ853"/>
  <c r="AY853"/>
  <c r="AX853"/>
  <c r="BA852"/>
  <c r="AZ852"/>
  <c r="AY852"/>
  <c r="AX852"/>
  <c r="BA847"/>
  <c r="AZ847"/>
  <c r="AY847"/>
  <c r="AX847"/>
  <c r="BA846"/>
  <c r="AZ846"/>
  <c r="AY846"/>
  <c r="AX846"/>
  <c r="BA845"/>
  <c r="AZ845"/>
  <c r="AY845"/>
  <c r="AX845"/>
  <c r="BA843"/>
  <c r="BA842" s="1"/>
  <c r="BA841" s="1"/>
  <c r="BA840" s="1"/>
  <c r="BA839" s="1"/>
  <c r="AZ843"/>
  <c r="AY843"/>
  <c r="AY842" s="1"/>
  <c r="AY841" s="1"/>
  <c r="AY840" s="1"/>
  <c r="AY839" s="1"/>
  <c r="AX843"/>
  <c r="AX842" s="1"/>
  <c r="AX841" s="1"/>
  <c r="AX840" s="1"/>
  <c r="AX839" s="1"/>
  <c r="AZ842"/>
  <c r="AZ841" s="1"/>
  <c r="AZ840" s="1"/>
  <c r="AZ839" s="1"/>
  <c r="BA836"/>
  <c r="BA835" s="1"/>
  <c r="BA834" s="1"/>
  <c r="AZ836"/>
  <c r="AZ835" s="1"/>
  <c r="AZ834" s="1"/>
  <c r="AY836"/>
  <c r="AY835" s="1"/>
  <c r="AY834" s="1"/>
  <c r="AX836"/>
  <c r="AX835" s="1"/>
  <c r="AX834" s="1"/>
  <c r="BA832"/>
  <c r="BA831" s="1"/>
  <c r="BA830" s="1"/>
  <c r="AZ832"/>
  <c r="AZ831" s="1"/>
  <c r="AZ830" s="1"/>
  <c r="AY832"/>
  <c r="AX832"/>
  <c r="AY831"/>
  <c r="AY830" s="1"/>
  <c r="AX831"/>
  <c r="AX830" s="1"/>
  <c r="BA825"/>
  <c r="BA824" s="1"/>
  <c r="BA823" s="1"/>
  <c r="BA822" s="1"/>
  <c r="AZ825"/>
  <c r="AZ824" s="1"/>
  <c r="AZ823" s="1"/>
  <c r="AZ822" s="1"/>
  <c r="AY825"/>
  <c r="AY824" s="1"/>
  <c r="AY823" s="1"/>
  <c r="AY822" s="1"/>
  <c r="BA816"/>
  <c r="AZ816"/>
  <c r="AY816"/>
  <c r="AX816"/>
  <c r="BA815"/>
  <c r="BA814" s="1"/>
  <c r="BA813" s="1"/>
  <c r="AZ815"/>
  <c r="AZ814" s="1"/>
  <c r="AZ813" s="1"/>
  <c r="AY815"/>
  <c r="AX815"/>
  <c r="AX814" s="1"/>
  <c r="AX813" s="1"/>
  <c r="AY814"/>
  <c r="AY813" s="1"/>
  <c r="BA808"/>
  <c r="AZ808"/>
  <c r="AY808"/>
  <c r="AX808"/>
  <c r="BA807"/>
  <c r="AZ807"/>
  <c r="AY807"/>
  <c r="AX807"/>
  <c r="BA805"/>
  <c r="AZ805"/>
  <c r="AY805"/>
  <c r="AX805"/>
  <c r="BA804"/>
  <c r="BA803" s="1"/>
  <c r="AZ804"/>
  <c r="AZ803" s="1"/>
  <c r="AY804"/>
  <c r="AY803" s="1"/>
  <c r="AX804"/>
  <c r="AX803" s="1"/>
  <c r="BA801"/>
  <c r="AZ801"/>
  <c r="AY801"/>
  <c r="AX801"/>
  <c r="BA800"/>
  <c r="BA799" s="1"/>
  <c r="AZ800"/>
  <c r="AY800"/>
  <c r="AY799" s="1"/>
  <c r="AX800"/>
  <c r="AX799" s="1"/>
  <c r="AZ799"/>
  <c r="BA797"/>
  <c r="AZ797"/>
  <c r="AY797"/>
  <c r="AX797"/>
  <c r="BA796"/>
  <c r="BA795" s="1"/>
  <c r="AZ796"/>
  <c r="AZ795" s="1"/>
  <c r="AY796"/>
  <c r="AX796"/>
  <c r="AX795" s="1"/>
  <c r="AY795"/>
  <c r="BA793"/>
  <c r="AZ793"/>
  <c r="AY793"/>
  <c r="AX793"/>
  <c r="BA792"/>
  <c r="AZ792"/>
  <c r="AY792"/>
  <c r="AX792"/>
  <c r="BA791"/>
  <c r="BA790" s="1"/>
  <c r="AZ791"/>
  <c r="AY791"/>
  <c r="AX791"/>
  <c r="AY782"/>
  <c r="AY781" s="1"/>
  <c r="BA779"/>
  <c r="AZ779"/>
  <c r="AY779"/>
  <c r="AX779"/>
  <c r="BA778"/>
  <c r="AZ778"/>
  <c r="AY778"/>
  <c r="AX778"/>
  <c r="BA776"/>
  <c r="AZ776"/>
  <c r="AY776"/>
  <c r="AX776"/>
  <c r="AX775" s="1"/>
  <c r="AX774" s="1"/>
  <c r="BA775"/>
  <c r="AZ775"/>
  <c r="AY775"/>
  <c r="AY774" s="1"/>
  <c r="BA774"/>
  <c r="AZ774"/>
  <c r="BA772"/>
  <c r="AZ772"/>
  <c r="AY772"/>
  <c r="AX772"/>
  <c r="BA771"/>
  <c r="AZ771"/>
  <c r="AY771"/>
  <c r="AX771"/>
  <c r="AX770" s="1"/>
  <c r="BA770"/>
  <c r="AZ770"/>
  <c r="AY770"/>
  <c r="BA768"/>
  <c r="AZ768"/>
  <c r="AY768"/>
  <c r="AX768"/>
  <c r="BA767"/>
  <c r="AZ767"/>
  <c r="AY767"/>
  <c r="AX767"/>
  <c r="BA765"/>
  <c r="AZ765"/>
  <c r="AY765"/>
  <c r="AX765"/>
  <c r="AX764" s="1"/>
  <c r="AX763" s="1"/>
  <c r="BA764"/>
  <c r="AZ764"/>
  <c r="AY764"/>
  <c r="BA763"/>
  <c r="AZ763"/>
  <c r="AY763"/>
  <c r="BA761"/>
  <c r="AZ761"/>
  <c r="AY761"/>
  <c r="AX761"/>
  <c r="BA760"/>
  <c r="BA759" s="1"/>
  <c r="BA758" s="1"/>
  <c r="AZ760"/>
  <c r="AZ759" s="1"/>
  <c r="AZ758" s="1"/>
  <c r="AY760"/>
  <c r="AY759" s="1"/>
  <c r="AX760"/>
  <c r="AX759" s="1"/>
  <c r="BA756"/>
  <c r="AZ756"/>
  <c r="AY756"/>
  <c r="AX756"/>
  <c r="AX755" s="1"/>
  <c r="AX754" s="1"/>
  <c r="BA755"/>
  <c r="BA754" s="1"/>
  <c r="AZ755"/>
  <c r="AZ754" s="1"/>
  <c r="AY755"/>
  <c r="AY754"/>
  <c r="BA752"/>
  <c r="AZ752"/>
  <c r="AY752"/>
  <c r="AX752"/>
  <c r="BA751"/>
  <c r="AZ751"/>
  <c r="AY751"/>
  <c r="AX751"/>
  <c r="BA750"/>
  <c r="AZ750"/>
  <c r="AY750"/>
  <c r="AX750"/>
  <c r="BA748"/>
  <c r="AZ748"/>
  <c r="AY748"/>
  <c r="AX748"/>
  <c r="AX747" s="1"/>
  <c r="AX746" s="1"/>
  <c r="AX745" s="1"/>
  <c r="BA747"/>
  <c r="AZ747"/>
  <c r="AY747"/>
  <c r="BA746"/>
  <c r="AZ746"/>
  <c r="AY746"/>
  <c r="AY745"/>
  <c r="BA741"/>
  <c r="AZ741"/>
  <c r="AY741"/>
  <c r="AX741"/>
  <c r="AX740" s="1"/>
  <c r="AX739" s="1"/>
  <c r="AX738" s="1"/>
  <c r="BA740"/>
  <c r="BA739" s="1"/>
  <c r="BA738" s="1"/>
  <c r="AZ740"/>
  <c r="AZ739" s="1"/>
  <c r="AZ738" s="1"/>
  <c r="AY740"/>
  <c r="AY739" s="1"/>
  <c r="AY738" s="1"/>
  <c r="BA736"/>
  <c r="BA735" s="1"/>
  <c r="AZ736"/>
  <c r="AZ735" s="1"/>
  <c r="AY736"/>
  <c r="AX736"/>
  <c r="AX735" s="1"/>
  <c r="AY735"/>
  <c r="BA733"/>
  <c r="AZ733"/>
  <c r="AY733"/>
  <c r="AX733"/>
  <c r="BA732"/>
  <c r="AZ732"/>
  <c r="AY732"/>
  <c r="AX732"/>
  <c r="BA729"/>
  <c r="BA728" s="1"/>
  <c r="AZ729"/>
  <c r="AZ728" s="1"/>
  <c r="AY729"/>
  <c r="AX729"/>
  <c r="AX728" s="1"/>
  <c r="AY728"/>
  <c r="BA726"/>
  <c r="AZ726"/>
  <c r="AY726"/>
  <c r="AX726"/>
  <c r="BA725"/>
  <c r="AZ725"/>
  <c r="AY725"/>
  <c r="AY724" s="1"/>
  <c r="AX725"/>
  <c r="BA718"/>
  <c r="AZ718"/>
  <c r="AY718"/>
  <c r="AX718"/>
  <c r="BA717"/>
  <c r="AZ717"/>
  <c r="AY717"/>
  <c r="AX717"/>
  <c r="BA716"/>
  <c r="AZ716"/>
  <c r="AY716"/>
  <c r="AX716"/>
  <c r="BA714"/>
  <c r="AZ714"/>
  <c r="AY714"/>
  <c r="AX714"/>
  <c r="BA713"/>
  <c r="AZ713"/>
  <c r="AY713"/>
  <c r="AX713"/>
  <c r="BA711"/>
  <c r="AZ711"/>
  <c r="AY711"/>
  <c r="AX711"/>
  <c r="BA710"/>
  <c r="AZ710"/>
  <c r="AY710"/>
  <c r="AX710"/>
  <c r="BA708"/>
  <c r="AZ708"/>
  <c r="AY708"/>
  <c r="AX708"/>
  <c r="BA707"/>
  <c r="AZ707"/>
  <c r="AY707"/>
  <c r="AX707"/>
  <c r="BA706"/>
  <c r="AZ706"/>
  <c r="AY706"/>
  <c r="AX706"/>
  <c r="BA704"/>
  <c r="AZ704"/>
  <c r="AY704"/>
  <c r="AX704"/>
  <c r="BA703"/>
  <c r="AZ703"/>
  <c r="AY703"/>
  <c r="AX703"/>
  <c r="BA702"/>
  <c r="AZ702"/>
  <c r="AY702"/>
  <c r="AX702"/>
  <c r="BA694"/>
  <c r="BA693" s="1"/>
  <c r="AZ694"/>
  <c r="AY694"/>
  <c r="AY693" s="1"/>
  <c r="AX694"/>
  <c r="AX693" s="1"/>
  <c r="AZ693"/>
  <c r="BA690"/>
  <c r="AZ690"/>
  <c r="AY690"/>
  <c r="AX690"/>
  <c r="BA689"/>
  <c r="AZ689"/>
  <c r="AY689"/>
  <c r="AX689"/>
  <c r="BA686"/>
  <c r="BA685" s="1"/>
  <c r="BA684" s="1"/>
  <c r="AZ686"/>
  <c r="AY686"/>
  <c r="AX686"/>
  <c r="AX685" s="1"/>
  <c r="AX684" s="1"/>
  <c r="AZ685"/>
  <c r="AZ684" s="1"/>
  <c r="AY685"/>
  <c r="AY684"/>
  <c r="BA682"/>
  <c r="AZ682"/>
  <c r="AY682"/>
  <c r="AX682"/>
  <c r="BA681"/>
  <c r="AZ681"/>
  <c r="AY681"/>
  <c r="AX681"/>
  <c r="BA679"/>
  <c r="AZ679"/>
  <c r="AY679"/>
  <c r="AX679"/>
  <c r="BA678"/>
  <c r="BA677" s="1"/>
  <c r="AZ678"/>
  <c r="AZ677" s="1"/>
  <c r="AY678"/>
  <c r="AY677" s="1"/>
  <c r="AX678"/>
  <c r="AX677" s="1"/>
  <c r="AZ671"/>
  <c r="AZ670" s="1"/>
  <c r="AZ669" s="1"/>
  <c r="AY671"/>
  <c r="AX671"/>
  <c r="AX670" s="1"/>
  <c r="AX669" s="1"/>
  <c r="BA670"/>
  <c r="BA669" s="1"/>
  <c r="AY670"/>
  <c r="AY669" s="1"/>
  <c r="BA666"/>
  <c r="AZ666"/>
  <c r="AZ665" s="1"/>
  <c r="AY666"/>
  <c r="AY665" s="1"/>
  <c r="AX666"/>
  <c r="BA665"/>
  <c r="AX665"/>
  <c r="BA663"/>
  <c r="AZ663"/>
  <c r="AY663"/>
  <c r="AY662" s="1"/>
  <c r="AX663"/>
  <c r="AX662" s="1"/>
  <c r="AX661" s="1"/>
  <c r="BA662"/>
  <c r="BA661" s="1"/>
  <c r="AZ662"/>
  <c r="BA658"/>
  <c r="AZ658"/>
  <c r="AY658"/>
  <c r="AX658"/>
  <c r="AX657" s="1"/>
  <c r="AX656" s="1"/>
  <c r="BA657"/>
  <c r="BA656" s="1"/>
  <c r="AZ657"/>
  <c r="AZ656" s="1"/>
  <c r="AY657"/>
  <c r="AY656"/>
  <c r="BA645"/>
  <c r="AZ645"/>
  <c r="AY645"/>
  <c r="AX645"/>
  <c r="AX644" s="1"/>
  <c r="AX643" s="1"/>
  <c r="AX642" s="1"/>
  <c r="AX641" s="1"/>
  <c r="BA644"/>
  <c r="AZ644"/>
  <c r="AZ643" s="1"/>
  <c r="AZ642" s="1"/>
  <c r="AZ641" s="1"/>
  <c r="AY644"/>
  <c r="BA643"/>
  <c r="BA642" s="1"/>
  <c r="BA641" s="1"/>
  <c r="AY643"/>
  <c r="AY642" s="1"/>
  <c r="AY641"/>
  <c r="BA638"/>
  <c r="AZ638"/>
  <c r="AY638"/>
  <c r="AX638"/>
  <c r="AX637" s="1"/>
  <c r="AX636" s="1"/>
  <c r="AX635" s="1"/>
  <c r="AX634" s="1"/>
  <c r="BA637"/>
  <c r="AZ637"/>
  <c r="AY637"/>
  <c r="AY636" s="1"/>
  <c r="AY635" s="1"/>
  <c r="AY634" s="1"/>
  <c r="AY632" s="1"/>
  <c r="BA636"/>
  <c r="BA635" s="1"/>
  <c r="BA634" s="1"/>
  <c r="BA632" s="1"/>
  <c r="AZ636"/>
  <c r="AZ635"/>
  <c r="AZ634" s="1"/>
  <c r="BA629"/>
  <c r="AZ629"/>
  <c r="AY629"/>
  <c r="AX629"/>
  <c r="AX628" s="1"/>
  <c r="AX627" s="1"/>
  <c r="AX626" s="1"/>
  <c r="BA628"/>
  <c r="AZ628"/>
  <c r="AY628"/>
  <c r="BA627"/>
  <c r="BA626" s="1"/>
  <c r="AZ627"/>
  <c r="AY627"/>
  <c r="AZ626"/>
  <c r="AY626"/>
  <c r="BA617"/>
  <c r="AZ617"/>
  <c r="AY617"/>
  <c r="AY616" s="1"/>
  <c r="AY615" s="1"/>
  <c r="AY614" s="1"/>
  <c r="AX617"/>
  <c r="AX616" s="1"/>
  <c r="AX615" s="1"/>
  <c r="AX614" s="1"/>
  <c r="BA616"/>
  <c r="BA615" s="1"/>
  <c r="BA614" s="1"/>
  <c r="AZ616"/>
  <c r="AZ615" s="1"/>
  <c r="AZ614" s="1"/>
  <c r="BA612"/>
  <c r="AZ612"/>
  <c r="AY612"/>
  <c r="AX612"/>
  <c r="BA611"/>
  <c r="BA610" s="1"/>
  <c r="AZ611"/>
  <c r="AY611"/>
  <c r="AX611"/>
  <c r="AZ610"/>
  <c r="AY610"/>
  <c r="AX610"/>
  <c r="BA608"/>
  <c r="AZ608"/>
  <c r="AY608"/>
  <c r="AX608"/>
  <c r="BA607"/>
  <c r="BA606" s="1"/>
  <c r="AZ607"/>
  <c r="AZ606" s="1"/>
  <c r="AZ605" s="1"/>
  <c r="AY607"/>
  <c r="AY606" s="1"/>
  <c r="AY605" s="1"/>
  <c r="AX607"/>
  <c r="AX606"/>
  <c r="AX605" s="1"/>
  <c r="BA603"/>
  <c r="AZ603"/>
  <c r="AY603"/>
  <c r="AX603"/>
  <c r="BA602"/>
  <c r="BA601" s="1"/>
  <c r="BA600" s="1"/>
  <c r="AZ602"/>
  <c r="AY602"/>
  <c r="AY601" s="1"/>
  <c r="AY600" s="1"/>
  <c r="AX602"/>
  <c r="AX601" s="1"/>
  <c r="AX600" s="1"/>
  <c r="AZ601"/>
  <c r="AZ600"/>
  <c r="BA593"/>
  <c r="BA592" s="1"/>
  <c r="AZ593"/>
  <c r="AZ592" s="1"/>
  <c r="AY593"/>
  <c r="AX593"/>
  <c r="AY592"/>
  <c r="AX592"/>
  <c r="BA590"/>
  <c r="BA589" s="1"/>
  <c r="BA588" s="1"/>
  <c r="BA587" s="1"/>
  <c r="AZ590"/>
  <c r="AY590"/>
  <c r="AY589" s="1"/>
  <c r="AY588" s="1"/>
  <c r="AY587" s="1"/>
  <c r="AX590"/>
  <c r="AZ589"/>
  <c r="AX589"/>
  <c r="AX588"/>
  <c r="AX587" s="1"/>
  <c r="BA569"/>
  <c r="BA568" s="1"/>
  <c r="AZ569"/>
  <c r="AY569"/>
  <c r="AX569"/>
  <c r="AX568" s="1"/>
  <c r="AZ568"/>
  <c r="AY568"/>
  <c r="BA566"/>
  <c r="AZ566"/>
  <c r="AY566"/>
  <c r="AY565" s="1"/>
  <c r="AY564" s="1"/>
  <c r="AY563" s="1"/>
  <c r="AX566"/>
  <c r="AX565" s="1"/>
  <c r="BA565"/>
  <c r="AZ565"/>
  <c r="BA561"/>
  <c r="AZ561"/>
  <c r="AZ560" s="1"/>
  <c r="AZ559" s="1"/>
  <c r="AZ558" s="1"/>
  <c r="AY561"/>
  <c r="AX561"/>
  <c r="AX560" s="1"/>
  <c r="AX559" s="1"/>
  <c r="AX558" s="1"/>
  <c r="BA560"/>
  <c r="BA559" s="1"/>
  <c r="BA558" s="1"/>
  <c r="AY560"/>
  <c r="AY559" s="1"/>
  <c r="AY558" s="1"/>
  <c r="BA556"/>
  <c r="AZ556"/>
  <c r="AY556"/>
  <c r="AX556"/>
  <c r="BA555"/>
  <c r="AZ555"/>
  <c r="AZ554" s="1"/>
  <c r="AZ553" s="1"/>
  <c r="AY555"/>
  <c r="AX555"/>
  <c r="AX554" s="1"/>
  <c r="AX553" s="1"/>
  <c r="BA554"/>
  <c r="AY554"/>
  <c r="BA553"/>
  <c r="AY553"/>
  <c r="BA551"/>
  <c r="AZ551"/>
  <c r="AZ550" s="1"/>
  <c r="AZ549" s="1"/>
  <c r="AZ548" s="1"/>
  <c r="AZ547" s="1"/>
  <c r="AY551"/>
  <c r="AX551"/>
  <c r="BA550"/>
  <c r="AY550"/>
  <c r="AY549" s="1"/>
  <c r="AY548" s="1"/>
  <c r="AY547" s="1"/>
  <c r="AX550"/>
  <c r="BA549"/>
  <c r="AX549"/>
  <c r="AX548" s="1"/>
  <c r="AX547" s="1"/>
  <c r="BA548"/>
  <c r="BA547" s="1"/>
  <c r="BA545"/>
  <c r="AZ545"/>
  <c r="AY545"/>
  <c r="AX545"/>
  <c r="BA544"/>
  <c r="AZ544"/>
  <c r="AY544"/>
  <c r="AX544"/>
  <c r="BA543"/>
  <c r="AZ543"/>
  <c r="AZ542" s="1"/>
  <c r="AY543"/>
  <c r="AX543"/>
  <c r="BA542"/>
  <c r="AY542"/>
  <c r="AX542"/>
  <c r="BA538"/>
  <c r="AZ538"/>
  <c r="AZ537" s="1"/>
  <c r="AZ536" s="1"/>
  <c r="AZ535" s="1"/>
  <c r="AY538"/>
  <c r="AX538"/>
  <c r="BA537"/>
  <c r="AY537"/>
  <c r="AY536" s="1"/>
  <c r="AY535" s="1"/>
  <c r="AX537"/>
  <c r="AX536" s="1"/>
  <c r="AX535" s="1"/>
  <c r="BA536"/>
  <c r="BA535"/>
  <c r="BA533"/>
  <c r="AZ533"/>
  <c r="AY533"/>
  <c r="AX533"/>
  <c r="BA532"/>
  <c r="AZ532"/>
  <c r="AZ531" s="1"/>
  <c r="AZ530" s="1"/>
  <c r="AY532"/>
  <c r="AX532"/>
  <c r="BA531"/>
  <c r="AY531"/>
  <c r="AY530" s="1"/>
  <c r="AX531"/>
  <c r="BA530"/>
  <c r="AX530"/>
  <c r="BA528"/>
  <c r="AZ528"/>
  <c r="AZ527" s="1"/>
  <c r="AZ526" s="1"/>
  <c r="AZ525" s="1"/>
  <c r="AY528"/>
  <c r="AX528"/>
  <c r="BA527"/>
  <c r="AY527"/>
  <c r="AY526" s="1"/>
  <c r="AY525" s="1"/>
  <c r="AX527"/>
  <c r="BA526"/>
  <c r="AX526"/>
  <c r="AX525" s="1"/>
  <c r="BA525"/>
  <c r="BA523"/>
  <c r="AZ523"/>
  <c r="AZ522" s="1"/>
  <c r="AZ521" s="1"/>
  <c r="AZ520" s="1"/>
  <c r="AY523"/>
  <c r="AX523"/>
  <c r="AX522" s="1"/>
  <c r="AX521" s="1"/>
  <c r="AX520" s="1"/>
  <c r="BA522"/>
  <c r="AY522"/>
  <c r="AY521" s="1"/>
  <c r="AY520" s="1"/>
  <c r="AY519" s="1"/>
  <c r="BA521"/>
  <c r="BA520"/>
  <c r="BA519" s="1"/>
  <c r="BA516"/>
  <c r="AZ516"/>
  <c r="AY516"/>
  <c r="AX516"/>
  <c r="BA514"/>
  <c r="AZ514"/>
  <c r="AZ513" s="1"/>
  <c r="AZ512" s="1"/>
  <c r="AZ511" s="1"/>
  <c r="AY514"/>
  <c r="AX514"/>
  <c r="BA513"/>
  <c r="AY513"/>
  <c r="AY512" s="1"/>
  <c r="AY511" s="1"/>
  <c r="AX513"/>
  <c r="AX512" s="1"/>
  <c r="AX511" s="1"/>
  <c r="BA512"/>
  <c r="BA511"/>
  <c r="BA503"/>
  <c r="AZ503"/>
  <c r="AY503"/>
  <c r="AX503"/>
  <c r="BA502"/>
  <c r="AZ502"/>
  <c r="AY502"/>
  <c r="AX502"/>
  <c r="BA500"/>
  <c r="AZ500"/>
  <c r="AZ499" s="1"/>
  <c r="AY500"/>
  <c r="AX500"/>
  <c r="AX499" s="1"/>
  <c r="BA499"/>
  <c r="AY499"/>
  <c r="BA497"/>
  <c r="AZ497"/>
  <c r="AZ496" s="1"/>
  <c r="AZ495" s="1"/>
  <c r="AY497"/>
  <c r="AX497"/>
  <c r="BA496"/>
  <c r="BA495" s="1"/>
  <c r="AY496"/>
  <c r="AY495" s="1"/>
  <c r="AX496"/>
  <c r="AX495"/>
  <c r="BA492"/>
  <c r="AZ492"/>
  <c r="AZ491" s="1"/>
  <c r="AZ490" s="1"/>
  <c r="AZ489" s="1"/>
  <c r="AY492"/>
  <c r="AX492"/>
  <c r="AX491" s="1"/>
  <c r="AX490" s="1"/>
  <c r="AX489" s="1"/>
  <c r="BA491"/>
  <c r="BA490" s="1"/>
  <c r="BA489" s="1"/>
  <c r="AY491"/>
  <c r="AY490" s="1"/>
  <c r="AY489" s="1"/>
  <c r="BA487"/>
  <c r="AZ487"/>
  <c r="AZ486" s="1"/>
  <c r="AZ485" s="1"/>
  <c r="AZ484" s="1"/>
  <c r="AY487"/>
  <c r="AX487"/>
  <c r="BA486"/>
  <c r="BA485" s="1"/>
  <c r="BA484" s="1"/>
  <c r="AY486"/>
  <c r="AY485" s="1"/>
  <c r="AY484" s="1"/>
  <c r="AX486"/>
  <c r="AX485" s="1"/>
  <c r="AX484" s="1"/>
  <c r="BA482"/>
  <c r="BA481" s="1"/>
  <c r="BA480" s="1"/>
  <c r="BA479" s="1"/>
  <c r="AZ482"/>
  <c r="AZ481" s="1"/>
  <c r="AZ480" s="1"/>
  <c r="AZ479" s="1"/>
  <c r="AY482"/>
  <c r="AY481" s="1"/>
  <c r="AY480" s="1"/>
  <c r="AY479" s="1"/>
  <c r="AX482"/>
  <c r="AX481" s="1"/>
  <c r="AX480" s="1"/>
  <c r="AX479" s="1"/>
  <c r="BA473"/>
  <c r="AZ473"/>
  <c r="AY473"/>
  <c r="AX473"/>
  <c r="BA472"/>
  <c r="AZ472"/>
  <c r="AZ471" s="1"/>
  <c r="AZ470" s="1"/>
  <c r="AY472"/>
  <c r="AX472"/>
  <c r="AX471" s="1"/>
  <c r="AX470" s="1"/>
  <c r="BA471"/>
  <c r="AY471"/>
  <c r="AY470" s="1"/>
  <c r="BA470"/>
  <c r="BA468"/>
  <c r="AZ468"/>
  <c r="AY468"/>
  <c r="AX468"/>
  <c r="BA467"/>
  <c r="AZ467"/>
  <c r="AZ466" s="1"/>
  <c r="AZ465" s="1"/>
  <c r="AY467"/>
  <c r="AX467"/>
  <c r="BA466"/>
  <c r="AY466"/>
  <c r="AY465" s="1"/>
  <c r="AX466"/>
  <c r="AX465" s="1"/>
  <c r="BA465"/>
  <c r="BA463"/>
  <c r="AZ463"/>
  <c r="AY463"/>
  <c r="AX463"/>
  <c r="BA462"/>
  <c r="AZ462"/>
  <c r="AZ461" s="1"/>
  <c r="AZ460" s="1"/>
  <c r="AZ459" s="1"/>
  <c r="AY462"/>
  <c r="AX462"/>
  <c r="AX461" s="1"/>
  <c r="AX460" s="1"/>
  <c r="AX459" s="1"/>
  <c r="BA461"/>
  <c r="BA460" s="1"/>
  <c r="BA459" s="1"/>
  <c r="AY461"/>
  <c r="AY460" s="1"/>
  <c r="AY459" s="1"/>
  <c r="BA454"/>
  <c r="AZ454"/>
  <c r="AY454"/>
  <c r="AX454"/>
  <c r="BA452"/>
  <c r="AZ452"/>
  <c r="AY452"/>
  <c r="AX452"/>
  <c r="BA451"/>
  <c r="AZ451"/>
  <c r="AY451"/>
  <c r="AX451"/>
  <c r="BA439"/>
  <c r="AZ439"/>
  <c r="AZ438" s="1"/>
  <c r="AZ437" s="1"/>
  <c r="AY439"/>
  <c r="AX439"/>
  <c r="BA438"/>
  <c r="BA437" s="1"/>
  <c r="AY438"/>
  <c r="AY437" s="1"/>
  <c r="AX438"/>
  <c r="AX437" s="1"/>
  <c r="BA435"/>
  <c r="AZ435"/>
  <c r="AZ434" s="1"/>
  <c r="AZ433" s="1"/>
  <c r="AY435"/>
  <c r="AY434" s="1"/>
  <c r="AY433" s="1"/>
  <c r="AX435"/>
  <c r="AX434" s="1"/>
  <c r="AX433" s="1"/>
  <c r="BA434"/>
  <c r="BA433" s="1"/>
  <c r="BA430"/>
  <c r="AZ430"/>
  <c r="AY430"/>
  <c r="AX430"/>
  <c r="BA429"/>
  <c r="AZ429"/>
  <c r="AY429"/>
  <c r="AX429"/>
  <c r="BA427"/>
  <c r="AZ427"/>
  <c r="AY427"/>
  <c r="AX427"/>
  <c r="BA426"/>
  <c r="AZ426"/>
  <c r="AZ425" s="1"/>
  <c r="AY426"/>
  <c r="AY425" s="1"/>
  <c r="AX426"/>
  <c r="AX425" s="1"/>
  <c r="BA423"/>
  <c r="AZ423"/>
  <c r="AY423"/>
  <c r="AX423"/>
  <c r="BA422"/>
  <c r="AZ422"/>
  <c r="AZ421" s="1"/>
  <c r="AY422"/>
  <c r="AX422"/>
  <c r="BA421"/>
  <c r="AY421"/>
  <c r="AX421"/>
  <c r="BA416"/>
  <c r="BA415" s="1"/>
  <c r="BA414" s="1"/>
  <c r="AZ416"/>
  <c r="AZ415" s="1"/>
  <c r="AZ414" s="1"/>
  <c r="AY416"/>
  <c r="AY415" s="1"/>
  <c r="AY414" s="1"/>
  <c r="AX416"/>
  <c r="AX415" s="1"/>
  <c r="AX414" s="1"/>
  <c r="BA412"/>
  <c r="BA411" s="1"/>
  <c r="BA410" s="1"/>
  <c r="AZ412"/>
  <c r="AZ411" s="1"/>
  <c r="AZ410" s="1"/>
  <c r="AY412"/>
  <c r="AY411" s="1"/>
  <c r="AY410" s="1"/>
  <c r="AX412"/>
  <c r="AX411" s="1"/>
  <c r="AX410" s="1"/>
  <c r="BA404"/>
  <c r="AZ404"/>
  <c r="AY404"/>
  <c r="AX404"/>
  <c r="BA402"/>
  <c r="AZ402"/>
  <c r="AY402"/>
  <c r="AX402"/>
  <c r="BA400"/>
  <c r="BA399" s="1"/>
  <c r="BA398" s="1"/>
  <c r="AZ400"/>
  <c r="AZ399" s="1"/>
  <c r="AZ398" s="1"/>
  <c r="AY400"/>
  <c r="AY399" s="1"/>
  <c r="AY398" s="1"/>
  <c r="AX400"/>
  <c r="AX399" s="1"/>
  <c r="AX398" s="1"/>
  <c r="BA396"/>
  <c r="AZ396"/>
  <c r="AZ395" s="1"/>
  <c r="AZ394" s="1"/>
  <c r="AY396"/>
  <c r="AY395" s="1"/>
  <c r="AY394" s="1"/>
  <c r="AX396"/>
  <c r="AX395" s="1"/>
  <c r="AX394" s="1"/>
  <c r="BA395"/>
  <c r="BA394" s="1"/>
  <c r="BA391"/>
  <c r="AZ391"/>
  <c r="AY391"/>
  <c r="AX391"/>
  <c r="BA390"/>
  <c r="AZ390"/>
  <c r="AY390"/>
  <c r="AX390"/>
  <c r="BA389"/>
  <c r="AZ389"/>
  <c r="AY389"/>
  <c r="AX389"/>
  <c r="AX388" s="1"/>
  <c r="BA388"/>
  <c r="AZ388"/>
  <c r="AY388"/>
  <c r="AY386"/>
  <c r="AY385" s="1"/>
  <c r="BA386"/>
  <c r="BA385" s="1"/>
  <c r="AZ386"/>
  <c r="AZ385" s="1"/>
  <c r="AX386"/>
  <c r="AX385" s="1"/>
  <c r="BA383"/>
  <c r="AZ383"/>
  <c r="AY383"/>
  <c r="AY382" s="1"/>
  <c r="AY381" s="1"/>
  <c r="AX383"/>
  <c r="AX382" s="1"/>
  <c r="AX381" s="1"/>
  <c r="BA382"/>
  <c r="BA381" s="1"/>
  <c r="AZ382"/>
  <c r="AZ381" s="1"/>
  <c r="BA379"/>
  <c r="AZ379"/>
  <c r="AZ378" s="1"/>
  <c r="AZ377" s="1"/>
  <c r="AY379"/>
  <c r="AY378" s="1"/>
  <c r="AY377" s="1"/>
  <c r="AX379"/>
  <c r="AX378" s="1"/>
  <c r="AX377" s="1"/>
  <c r="BA378"/>
  <c r="BA377" s="1"/>
  <c r="BA375"/>
  <c r="AZ375"/>
  <c r="AY375"/>
  <c r="AY374" s="1"/>
  <c r="AX375"/>
  <c r="AX374" s="1"/>
  <c r="BA374"/>
  <c r="AZ374"/>
  <c r="BA372"/>
  <c r="AZ372"/>
  <c r="AY372"/>
  <c r="AX372"/>
  <c r="BA371"/>
  <c r="AZ371"/>
  <c r="AY371"/>
  <c r="AX371"/>
  <c r="BA367"/>
  <c r="AZ367"/>
  <c r="AY367"/>
  <c r="AX367"/>
  <c r="AX366" s="1"/>
  <c r="AX365" s="1"/>
  <c r="AX364" s="1"/>
  <c r="BA366"/>
  <c r="BA365" s="1"/>
  <c r="BA364" s="1"/>
  <c r="AZ366"/>
  <c r="AZ365" s="1"/>
  <c r="AZ364" s="1"/>
  <c r="AY366"/>
  <c r="AY365" s="1"/>
  <c r="AY364" s="1"/>
  <c r="BA361"/>
  <c r="AZ361"/>
  <c r="AY361"/>
  <c r="AX361"/>
  <c r="BA360"/>
  <c r="AZ360"/>
  <c r="AY360"/>
  <c r="AY359" s="1"/>
  <c r="AY358" s="1"/>
  <c r="AX360"/>
  <c r="BA359"/>
  <c r="AZ359"/>
  <c r="AZ358" s="1"/>
  <c r="AX359"/>
  <c r="AX358" s="1"/>
  <c r="BA358"/>
  <c r="BA354"/>
  <c r="AZ354"/>
  <c r="AY354"/>
  <c r="AY353" s="1"/>
  <c r="AX354"/>
  <c r="AX353" s="1"/>
  <c r="BA353"/>
  <c r="AZ353"/>
  <c r="BA351"/>
  <c r="BA350" s="1"/>
  <c r="BA349" s="1"/>
  <c r="AZ351"/>
  <c r="AZ350" s="1"/>
  <c r="AZ349" s="1"/>
  <c r="AY351"/>
  <c r="AY350" s="1"/>
  <c r="AY349" s="1"/>
  <c r="AX351"/>
  <c r="AX350" s="1"/>
  <c r="AX349" s="1"/>
  <c r="BA347"/>
  <c r="AZ347"/>
  <c r="AY347"/>
  <c r="AX347"/>
  <c r="BA346"/>
  <c r="AZ346"/>
  <c r="AY346"/>
  <c r="AX346"/>
  <c r="BA344"/>
  <c r="AZ344"/>
  <c r="AZ343" s="1"/>
  <c r="AY344"/>
  <c r="AY343" s="1"/>
  <c r="AX344"/>
  <c r="AX343" s="1"/>
  <c r="BA343"/>
  <c r="BA341"/>
  <c r="AZ341"/>
  <c r="AY341"/>
  <c r="AX341"/>
  <c r="BA340"/>
  <c r="AZ340"/>
  <c r="AY340"/>
  <c r="AX340"/>
  <c r="BA338"/>
  <c r="BA337" s="1"/>
  <c r="AZ338"/>
  <c r="AZ337" s="1"/>
  <c r="AY338"/>
  <c r="AY337" s="1"/>
  <c r="AX338"/>
  <c r="AX337" s="1"/>
  <c r="BA335"/>
  <c r="AZ335"/>
  <c r="AZ334" s="1"/>
  <c r="AY335"/>
  <c r="AX335"/>
  <c r="BA334"/>
  <c r="AY334"/>
  <c r="AX334"/>
  <c r="BA331"/>
  <c r="BA330" s="1"/>
  <c r="BA329" s="1"/>
  <c r="AZ331"/>
  <c r="AZ330" s="1"/>
  <c r="AZ329" s="1"/>
  <c r="AY331"/>
  <c r="AY330" s="1"/>
  <c r="AY329" s="1"/>
  <c r="AX331"/>
  <c r="AX330" s="1"/>
  <c r="AX329" s="1"/>
  <c r="BA323"/>
  <c r="BA322" s="1"/>
  <c r="AZ323"/>
  <c r="AZ322" s="1"/>
  <c r="AY323"/>
  <c r="AY322" s="1"/>
  <c r="AX323"/>
  <c r="AX322" s="1"/>
  <c r="BA320"/>
  <c r="AZ320"/>
  <c r="AY320"/>
  <c r="AX320"/>
  <c r="BA318"/>
  <c r="AZ318"/>
  <c r="AY318"/>
  <c r="AX318"/>
  <c r="AX317" s="1"/>
  <c r="AX316" s="1"/>
  <c r="BA317"/>
  <c r="BA316" s="1"/>
  <c r="AZ317"/>
  <c r="AZ316" s="1"/>
  <c r="AY317"/>
  <c r="AY316" s="1"/>
  <c r="BA314"/>
  <c r="BA313" s="1"/>
  <c r="BA312" s="1"/>
  <c r="AZ314"/>
  <c r="AZ313" s="1"/>
  <c r="AZ312" s="1"/>
  <c r="AY314"/>
  <c r="AY313" s="1"/>
  <c r="AY312" s="1"/>
  <c r="AX314"/>
  <c r="AX313" s="1"/>
  <c r="AX312" s="1"/>
  <c r="BA305"/>
  <c r="AZ305"/>
  <c r="AY305"/>
  <c r="AX305"/>
  <c r="BA303"/>
  <c r="AZ303"/>
  <c r="AY303"/>
  <c r="AX303"/>
  <c r="BA301"/>
  <c r="BA300" s="1"/>
  <c r="BA299" s="1"/>
  <c r="AZ301"/>
  <c r="AZ300" s="1"/>
  <c r="AZ299" s="1"/>
  <c r="AY301"/>
  <c r="AY300" s="1"/>
  <c r="AY299" s="1"/>
  <c r="AX301"/>
  <c r="AX300" s="1"/>
  <c r="AX299" s="1"/>
  <c r="BA297"/>
  <c r="AZ297"/>
  <c r="AY297"/>
  <c r="AX297"/>
  <c r="BA296"/>
  <c r="AZ296"/>
  <c r="AY296"/>
  <c r="AY295" s="1"/>
  <c r="AX296"/>
  <c r="BA295"/>
  <c r="AZ295"/>
  <c r="AX295"/>
  <c r="BA293"/>
  <c r="BA292" s="1"/>
  <c r="BA291" s="1"/>
  <c r="AZ293"/>
  <c r="AZ292" s="1"/>
  <c r="AZ291" s="1"/>
  <c r="AY293"/>
  <c r="AY292" s="1"/>
  <c r="AY291" s="1"/>
  <c r="AX293"/>
  <c r="AX292" s="1"/>
  <c r="AX291" s="1"/>
  <c r="BA288"/>
  <c r="AZ288"/>
  <c r="AY288"/>
  <c r="AY287" s="1"/>
  <c r="AY286" s="1"/>
  <c r="AY285" s="1"/>
  <c r="AX288"/>
  <c r="BA287"/>
  <c r="AZ287"/>
  <c r="AZ286" s="1"/>
  <c r="AZ285" s="1"/>
  <c r="AX287"/>
  <c r="AX286" s="1"/>
  <c r="AX285" s="1"/>
  <c r="BA286"/>
  <c r="BA285" s="1"/>
  <c r="BA283"/>
  <c r="AZ283"/>
  <c r="AY283"/>
  <c r="AY282" s="1"/>
  <c r="AY281" s="1"/>
  <c r="AY280" s="1"/>
  <c r="AX283"/>
  <c r="BA282"/>
  <c r="BA281" s="1"/>
  <c r="BA280" s="1"/>
  <c r="AZ282"/>
  <c r="AZ281" s="1"/>
  <c r="AZ280" s="1"/>
  <c r="AX282"/>
  <c r="AX281" s="1"/>
  <c r="AX280" s="1"/>
  <c r="BA276"/>
  <c r="AZ276"/>
  <c r="AY276"/>
  <c r="AX276"/>
  <c r="BA275"/>
  <c r="AZ275"/>
  <c r="AY275"/>
  <c r="AY274" s="1"/>
  <c r="AY273" s="1"/>
  <c r="AY272" s="1"/>
  <c r="AX275"/>
  <c r="AX274" s="1"/>
  <c r="AX273" s="1"/>
  <c r="AX272" s="1"/>
  <c r="BA274"/>
  <c r="BA273" s="1"/>
  <c r="BA272" s="1"/>
  <c r="AZ274"/>
  <c r="AZ273" s="1"/>
  <c r="AZ272" s="1"/>
  <c r="BA269"/>
  <c r="AZ269"/>
  <c r="AY269"/>
  <c r="AX269"/>
  <c r="BA267"/>
  <c r="AZ267"/>
  <c r="AY267"/>
  <c r="AX267"/>
  <c r="BA265"/>
  <c r="AZ265"/>
  <c r="AY265"/>
  <c r="AX265"/>
  <c r="BA264"/>
  <c r="BA263" s="1"/>
  <c r="AZ264"/>
  <c r="AZ263" s="1"/>
  <c r="AY264"/>
  <c r="AY263" s="1"/>
  <c r="AX264"/>
  <c r="AX263" s="1"/>
  <c r="BA261"/>
  <c r="AZ261"/>
  <c r="AY261"/>
  <c r="AX261"/>
  <c r="AX260" s="1"/>
  <c r="AX259" s="1"/>
  <c r="BA260"/>
  <c r="BA259" s="1"/>
  <c r="BA258" s="1"/>
  <c r="BA257" s="1"/>
  <c r="AZ260"/>
  <c r="AZ259" s="1"/>
  <c r="AY260"/>
  <c r="AY259" s="1"/>
  <c r="BA248"/>
  <c r="AZ248"/>
  <c r="AZ247" s="1"/>
  <c r="AY248"/>
  <c r="AY247" s="1"/>
  <c r="AX248"/>
  <c r="AX247" s="1"/>
  <c r="BA247"/>
  <c r="BA245"/>
  <c r="BA244" s="1"/>
  <c r="AZ245"/>
  <c r="AZ244" s="1"/>
  <c r="AY245"/>
  <c r="AY244" s="1"/>
  <c r="AX245"/>
  <c r="AX244" s="1"/>
  <c r="BA240"/>
  <c r="AZ240"/>
  <c r="AY240"/>
  <c r="AX240"/>
  <c r="BA238"/>
  <c r="AZ238"/>
  <c r="AY238"/>
  <c r="AX238"/>
  <c r="BA236"/>
  <c r="AZ236"/>
  <c r="AY236"/>
  <c r="AX236"/>
  <c r="BA235"/>
  <c r="BA230"/>
  <c r="AZ230"/>
  <c r="AY230"/>
  <c r="AX230"/>
  <c r="BA228"/>
  <c r="AZ228"/>
  <c r="AY228"/>
  <c r="AX228"/>
  <c r="BA226"/>
  <c r="AZ226"/>
  <c r="AY226"/>
  <c r="AY225" s="1"/>
  <c r="AY224" s="1"/>
  <c r="AY223" s="1"/>
  <c r="AX226"/>
  <c r="AX225" s="1"/>
  <c r="AX224" s="1"/>
  <c r="AX223" s="1"/>
  <c r="BA225"/>
  <c r="BA224" s="1"/>
  <c r="BA223" s="1"/>
  <c r="AZ225"/>
  <c r="AZ224" s="1"/>
  <c r="AZ223" s="1"/>
  <c r="BA221"/>
  <c r="AZ221"/>
  <c r="AY221"/>
  <c r="AY220" s="1"/>
  <c r="AY219" s="1"/>
  <c r="AY218" s="1"/>
  <c r="AX221"/>
  <c r="AX220" s="1"/>
  <c r="AX219" s="1"/>
  <c r="AX218" s="1"/>
  <c r="BA220"/>
  <c r="BA219" s="1"/>
  <c r="BA218" s="1"/>
  <c r="AZ220"/>
  <c r="AZ219" s="1"/>
  <c r="AZ218" s="1"/>
  <c r="BA216"/>
  <c r="AZ216"/>
  <c r="AY216"/>
  <c r="AX216"/>
  <c r="BA214"/>
  <c r="AZ214"/>
  <c r="AY214"/>
  <c r="AX214"/>
  <c r="BA212"/>
  <c r="AZ212"/>
  <c r="AY212"/>
  <c r="AY211" s="1"/>
  <c r="AX212"/>
  <c r="AX211" s="1"/>
  <c r="BA211"/>
  <c r="AZ211"/>
  <c r="BA209"/>
  <c r="AZ209"/>
  <c r="AY209"/>
  <c r="AX209"/>
  <c r="BA207"/>
  <c r="AZ207"/>
  <c r="AY207"/>
  <c r="AX207"/>
  <c r="BA205"/>
  <c r="AZ205"/>
  <c r="AY205"/>
  <c r="AY204" s="1"/>
  <c r="AX205"/>
  <c r="AX204" s="1"/>
  <c r="BA204"/>
  <c r="AZ204"/>
  <c r="BA202"/>
  <c r="AZ202"/>
  <c r="AY202"/>
  <c r="AY201" s="1"/>
  <c r="AX202"/>
  <c r="AX201" s="1"/>
  <c r="BA201"/>
  <c r="AZ201"/>
  <c r="BA199"/>
  <c r="AZ199"/>
  <c r="AY199"/>
  <c r="AX199"/>
  <c r="BA197"/>
  <c r="AZ197"/>
  <c r="AY197"/>
  <c r="AY196" s="1"/>
  <c r="AX197"/>
  <c r="AX196" s="1"/>
  <c r="BA196"/>
  <c r="AZ196"/>
  <c r="BA194"/>
  <c r="AZ194"/>
  <c r="AY194"/>
  <c r="AX194"/>
  <c r="BA192"/>
  <c r="BA191" s="1"/>
  <c r="AZ192"/>
  <c r="AZ191" s="1"/>
  <c r="AY192"/>
  <c r="AY191" s="1"/>
  <c r="AX192"/>
  <c r="AX191"/>
  <c r="BA189"/>
  <c r="AZ189"/>
  <c r="AY189"/>
  <c r="AY188" s="1"/>
  <c r="AX189"/>
  <c r="AX188" s="1"/>
  <c r="BA188"/>
  <c r="AZ188"/>
  <c r="BA184"/>
  <c r="AZ184"/>
  <c r="AY184"/>
  <c r="AX184"/>
  <c r="BA182"/>
  <c r="AZ182"/>
  <c r="AY182"/>
  <c r="AX182"/>
  <c r="BA180"/>
  <c r="BA179" s="1"/>
  <c r="AZ180"/>
  <c r="AY180"/>
  <c r="AY179" s="1"/>
  <c r="BA177"/>
  <c r="AZ177"/>
  <c r="AY177"/>
  <c r="AX177"/>
  <c r="BA175"/>
  <c r="AZ175"/>
  <c r="AY175"/>
  <c r="AX175"/>
  <c r="BA173"/>
  <c r="AZ173"/>
  <c r="AY173"/>
  <c r="AY172" s="1"/>
  <c r="AX173"/>
  <c r="AX172" s="1"/>
  <c r="BA172"/>
  <c r="AZ172"/>
  <c r="BA169"/>
  <c r="BA168" s="1"/>
  <c r="AZ169"/>
  <c r="AY169"/>
  <c r="AX169"/>
  <c r="AX168" s="1"/>
  <c r="AZ168"/>
  <c r="AY168"/>
  <c r="BA166"/>
  <c r="AZ166"/>
  <c r="AY166"/>
  <c r="AX166"/>
  <c r="BA164"/>
  <c r="AZ164"/>
  <c r="AY164"/>
  <c r="AX164"/>
  <c r="BA162"/>
  <c r="AZ162"/>
  <c r="AY162"/>
  <c r="AX162"/>
  <c r="AX161" s="1"/>
  <c r="BA161"/>
  <c r="AZ161"/>
  <c r="AZ160" s="1"/>
  <c r="AY161"/>
  <c r="AY160"/>
  <c r="BA157"/>
  <c r="AZ157"/>
  <c r="AY157"/>
  <c r="AX157"/>
  <c r="BA155"/>
  <c r="AZ155"/>
  <c r="AY155"/>
  <c r="AX155"/>
  <c r="BA154"/>
  <c r="BA153" s="1"/>
  <c r="BA152" s="1"/>
  <c r="AZ154"/>
  <c r="AZ153" s="1"/>
  <c r="AZ152" s="1"/>
  <c r="AY154"/>
  <c r="AY153" s="1"/>
  <c r="AY152" s="1"/>
  <c r="AX154"/>
  <c r="AX153" s="1"/>
  <c r="AX152" s="1"/>
  <c r="BA149"/>
  <c r="AZ149"/>
  <c r="AY149"/>
  <c r="AX149"/>
  <c r="AX148" s="1"/>
  <c r="AX147" s="1"/>
  <c r="AX146" s="1"/>
  <c r="BA148"/>
  <c r="BA147" s="1"/>
  <c r="BA146" s="1"/>
  <c r="AZ148"/>
  <c r="AZ147" s="1"/>
  <c r="AZ146" s="1"/>
  <c r="AY148"/>
  <c r="AY147" s="1"/>
  <c r="AY146" s="1"/>
  <c r="BA144"/>
  <c r="BA143" s="1"/>
  <c r="AZ144"/>
  <c r="AZ143" s="1"/>
  <c r="AY144"/>
  <c r="AY143" s="1"/>
  <c r="AX144"/>
  <c r="AX143" s="1"/>
  <c r="BA141"/>
  <c r="BA140" s="1"/>
  <c r="AZ141"/>
  <c r="AZ140" s="1"/>
  <c r="AY141"/>
  <c r="AY140" s="1"/>
  <c r="AX141"/>
  <c r="AX140" s="1"/>
  <c r="BA138"/>
  <c r="BA137" s="1"/>
  <c r="AZ138"/>
  <c r="AZ137" s="1"/>
  <c r="AY138"/>
  <c r="AY137" s="1"/>
  <c r="AX138"/>
  <c r="AX137" s="1"/>
  <c r="BA134"/>
  <c r="AZ134"/>
  <c r="AY134"/>
  <c r="AX134"/>
  <c r="AX133" s="1"/>
  <c r="AX132" s="1"/>
  <c r="BA133"/>
  <c r="BA132" s="1"/>
  <c r="AZ133"/>
  <c r="AZ132" s="1"/>
  <c r="AY133"/>
  <c r="AY132" s="1"/>
  <c r="BA130"/>
  <c r="BA129" s="1"/>
  <c r="AZ130"/>
  <c r="AZ129" s="1"/>
  <c r="AY130"/>
  <c r="AY129" s="1"/>
  <c r="AX130"/>
  <c r="AX129" s="1"/>
  <c r="BA127"/>
  <c r="AZ127"/>
  <c r="AY127"/>
  <c r="AX127"/>
  <c r="BA125"/>
  <c r="BA124" s="1"/>
  <c r="BA123" s="1"/>
  <c r="AZ125"/>
  <c r="AZ124" s="1"/>
  <c r="AY125"/>
  <c r="AX125"/>
  <c r="AX124" s="1"/>
  <c r="AY124"/>
  <c r="BA121"/>
  <c r="AZ121"/>
  <c r="AY121"/>
  <c r="AX121"/>
  <c r="AX120" s="1"/>
  <c r="AX119" s="1"/>
  <c r="BA120"/>
  <c r="BA119" s="1"/>
  <c r="AZ120"/>
  <c r="AY120"/>
  <c r="AY119" s="1"/>
  <c r="AZ119"/>
  <c r="BA116"/>
  <c r="BA115" s="1"/>
  <c r="BA114" s="1"/>
  <c r="BA113" s="1"/>
  <c r="AZ116"/>
  <c r="AZ115" s="1"/>
  <c r="AZ114" s="1"/>
  <c r="AZ113" s="1"/>
  <c r="AY116"/>
  <c r="AY115" s="1"/>
  <c r="AY114" s="1"/>
  <c r="AY113" s="1"/>
  <c r="AX116"/>
  <c r="AX115" s="1"/>
  <c r="AX114" s="1"/>
  <c r="AX113" s="1"/>
  <c r="BA109"/>
  <c r="AZ109"/>
  <c r="AY109"/>
  <c r="AX109"/>
  <c r="AX108" s="1"/>
  <c r="AX107" s="1"/>
  <c r="AX106" s="1"/>
  <c r="AX105" s="1"/>
  <c r="BA108"/>
  <c r="BA107" s="1"/>
  <c r="BA106" s="1"/>
  <c r="BA105" s="1"/>
  <c r="AZ108"/>
  <c r="AZ107" s="1"/>
  <c r="AZ106" s="1"/>
  <c r="AZ105" s="1"/>
  <c r="AY108"/>
  <c r="AY107" s="1"/>
  <c r="AY106" s="1"/>
  <c r="AY105" s="1"/>
  <c r="BA102"/>
  <c r="AZ102"/>
  <c r="AY102"/>
  <c r="AX102"/>
  <c r="BA100"/>
  <c r="AZ100"/>
  <c r="AY100"/>
  <c r="AX100"/>
  <c r="BA98"/>
  <c r="BA97" s="1"/>
  <c r="BA96" s="1"/>
  <c r="BA95" s="1"/>
  <c r="BA94" s="1"/>
  <c r="AZ98"/>
  <c r="AZ97" s="1"/>
  <c r="AZ96" s="1"/>
  <c r="AZ95" s="1"/>
  <c r="AZ94" s="1"/>
  <c r="AY98"/>
  <c r="AY97" s="1"/>
  <c r="AY96" s="1"/>
  <c r="AY95" s="1"/>
  <c r="AY94" s="1"/>
  <c r="AX98"/>
  <c r="AX97" s="1"/>
  <c r="AX96" s="1"/>
  <c r="AX95" s="1"/>
  <c r="AX94" s="1"/>
  <c r="BA91"/>
  <c r="AZ91"/>
  <c r="AY91"/>
  <c r="AX91"/>
  <c r="BA89"/>
  <c r="AZ89"/>
  <c r="AY89"/>
  <c r="AX89"/>
  <c r="BA88"/>
  <c r="AZ88"/>
  <c r="AY88"/>
  <c r="AX88"/>
  <c r="BA86"/>
  <c r="AZ86"/>
  <c r="AY86"/>
  <c r="AX86"/>
  <c r="BA84"/>
  <c r="BA83" s="1"/>
  <c r="AZ84"/>
  <c r="AZ83" s="1"/>
  <c r="AY84"/>
  <c r="AY83" s="1"/>
  <c r="AX84"/>
  <c r="AX83" s="1"/>
  <c r="BA81"/>
  <c r="AZ81"/>
  <c r="AY81"/>
  <c r="AX81"/>
  <c r="BA79"/>
  <c r="AZ79"/>
  <c r="AY79"/>
  <c r="AX79"/>
  <c r="BA77"/>
  <c r="BA76" s="1"/>
  <c r="AZ77"/>
  <c r="AZ76" s="1"/>
  <c r="AY77"/>
  <c r="AY76" s="1"/>
  <c r="AX77"/>
  <c r="BA74"/>
  <c r="BA73" s="1"/>
  <c r="AZ74"/>
  <c r="AZ73" s="1"/>
  <c r="AY74"/>
  <c r="AY73" s="1"/>
  <c r="AX74"/>
  <c r="AX73" s="1"/>
  <c r="BA71"/>
  <c r="AZ71"/>
  <c r="AZ70" s="1"/>
  <c r="AY71"/>
  <c r="AY70" s="1"/>
  <c r="AX71"/>
  <c r="AX70" s="1"/>
  <c r="BA70"/>
  <c r="BA68"/>
  <c r="AZ68"/>
  <c r="AY68"/>
  <c r="AX68"/>
  <c r="BA66"/>
  <c r="AZ66"/>
  <c r="AY66"/>
  <c r="AY65" s="1"/>
  <c r="AX66"/>
  <c r="AX65" s="1"/>
  <c r="BA65"/>
  <c r="AZ65"/>
  <c r="BA63"/>
  <c r="AZ63"/>
  <c r="AY63"/>
  <c r="AX63"/>
  <c r="BA61"/>
  <c r="BA60" s="1"/>
  <c r="AZ61"/>
  <c r="AZ60" s="1"/>
  <c r="AY61"/>
  <c r="AX61"/>
  <c r="AX60" s="1"/>
  <c r="AY60"/>
  <c r="BA57"/>
  <c r="AZ57"/>
  <c r="AY57"/>
  <c r="AX57"/>
  <c r="BA55"/>
  <c r="AZ55"/>
  <c r="AY55"/>
  <c r="AX55"/>
  <c r="BA53"/>
  <c r="AZ53"/>
  <c r="AY53"/>
  <c r="AX53"/>
  <c r="AY51"/>
  <c r="BA51"/>
  <c r="AZ51"/>
  <c r="AX51"/>
  <c r="AX50" s="1"/>
  <c r="AX49" s="1"/>
  <c r="BA42"/>
  <c r="AZ42"/>
  <c r="AY42"/>
  <c r="AX42"/>
  <c r="BA40"/>
  <c r="AZ40"/>
  <c r="AY40"/>
  <c r="AX40"/>
  <c r="BA38"/>
  <c r="AZ38"/>
  <c r="AY38"/>
  <c r="AX38"/>
  <c r="BA36"/>
  <c r="BA35" s="1"/>
  <c r="AZ36"/>
  <c r="AZ35" s="1"/>
  <c r="AY36"/>
  <c r="AX36"/>
  <c r="BA33"/>
  <c r="BA32" s="1"/>
  <c r="AZ33"/>
  <c r="AZ32" s="1"/>
  <c r="AY33"/>
  <c r="AY32" s="1"/>
  <c r="AX33"/>
  <c r="AX32" s="1"/>
  <c r="BA30"/>
  <c r="BA29" s="1"/>
  <c r="AZ30"/>
  <c r="AZ29" s="1"/>
  <c r="AY30"/>
  <c r="AY29" s="1"/>
  <c r="AX30"/>
  <c r="AX29" s="1"/>
  <c r="BA23"/>
  <c r="BA22" s="1"/>
  <c r="BA21" s="1"/>
  <c r="BA20" s="1"/>
  <c r="BA19" s="1"/>
  <c r="BA18" s="1"/>
  <c r="AZ23"/>
  <c r="AY23"/>
  <c r="AY22" s="1"/>
  <c r="AY21" s="1"/>
  <c r="AY20" s="1"/>
  <c r="AY19" s="1"/>
  <c r="AY18" s="1"/>
  <c r="AX23"/>
  <c r="AX22" s="1"/>
  <c r="AX21" s="1"/>
  <c r="AX20" s="1"/>
  <c r="AX19" s="1"/>
  <c r="AX18" s="1"/>
  <c r="AZ22"/>
  <c r="AZ21" s="1"/>
  <c r="AZ20" s="1"/>
  <c r="AZ19" s="1"/>
  <c r="AZ18" s="1"/>
  <c r="AS1253"/>
  <c r="AR672"/>
  <c r="AZ960" l="1"/>
  <c r="AZ632"/>
  <c r="AX877"/>
  <c r="AX876" s="1"/>
  <c r="AZ1140"/>
  <c r="AX494"/>
  <c r="AX724"/>
  <c r="AX701" s="1"/>
  <c r="AX700" s="1"/>
  <c r="AY851"/>
  <c r="AX894"/>
  <c r="AY701"/>
  <c r="AY790"/>
  <c r="AY829"/>
  <c r="AY828" s="1"/>
  <c r="BA745"/>
  <c r="AX851"/>
  <c r="AZ877"/>
  <c r="AZ876" s="1"/>
  <c r="AY877"/>
  <c r="AY876" s="1"/>
  <c r="AY930"/>
  <c r="AX160"/>
  <c r="AZ724"/>
  <c r="AZ701" s="1"/>
  <c r="AZ745"/>
  <c r="AZ790"/>
  <c r="AX960"/>
  <c r="AX519"/>
  <c r="AZ588"/>
  <c r="AZ587" s="1"/>
  <c r="AX790"/>
  <c r="AZ851"/>
  <c r="AZ829"/>
  <c r="AZ828" s="1"/>
  <c r="AZ911"/>
  <c r="AZ910" s="1"/>
  <c r="AZ908" s="1"/>
  <c r="AX1191"/>
  <c r="AX1190" s="1"/>
  <c r="BA564"/>
  <c r="BA563" s="1"/>
  <c r="AY661"/>
  <c r="AX829"/>
  <c r="AX828" s="1"/>
  <c r="BA960"/>
  <c r="AX478"/>
  <c r="AX564"/>
  <c r="AX563" s="1"/>
  <c r="AX541" s="1"/>
  <c r="AX476" s="1"/>
  <c r="AY1165"/>
  <c r="AY1152" s="1"/>
  <c r="AY1140" s="1"/>
  <c r="BA1152"/>
  <c r="BA1140" s="1"/>
  <c r="BA911"/>
  <c r="BA910" s="1"/>
  <c r="BA908" s="1"/>
  <c r="AZ494"/>
  <c r="AZ519"/>
  <c r="BA605"/>
  <c r="BA724"/>
  <c r="BA701" s="1"/>
  <c r="BA700" s="1"/>
  <c r="BA851"/>
  <c r="BA850" s="1"/>
  <c r="BA894"/>
  <c r="BA877" s="1"/>
  <c r="BA876" s="1"/>
  <c r="AX1140"/>
  <c r="AX599"/>
  <c r="AX632"/>
  <c r="AX1089"/>
  <c r="AX1088" s="1"/>
  <c r="BA829"/>
  <c r="BA828" s="1"/>
  <c r="AX930"/>
  <c r="AX76"/>
  <c r="AZ599"/>
  <c r="BA160"/>
  <c r="AX758"/>
  <c r="AX1111"/>
  <c r="AY599"/>
  <c r="AY912"/>
  <c r="AY911" s="1"/>
  <c r="AY910" s="1"/>
  <c r="AY908" s="1"/>
  <c r="AY997"/>
  <c r="AY996" s="1"/>
  <c r="AY995" s="1"/>
  <c r="AZ179"/>
  <c r="AZ661"/>
  <c r="AZ655" s="1"/>
  <c r="AZ654" s="1"/>
  <c r="BA599"/>
  <c r="BH443"/>
  <c r="BH442" s="1"/>
  <c r="BJ442" s="1"/>
  <c r="BB1179"/>
  <c r="BJ1179" s="1"/>
  <c r="BJ1180"/>
  <c r="BC1179"/>
  <c r="BK1179" s="1"/>
  <c r="BK1180"/>
  <c r="BB673"/>
  <c r="BJ673" s="1"/>
  <c r="BJ674"/>
  <c r="BI445"/>
  <c r="BI444" s="1"/>
  <c r="BK444" s="1"/>
  <c r="BC673"/>
  <c r="BK673" s="1"/>
  <c r="BK674"/>
  <c r="AX258"/>
  <c r="AX257" s="1"/>
  <c r="BC662"/>
  <c r="BK662" s="1"/>
  <c r="BK663"/>
  <c r="AZ420"/>
  <c r="BA655"/>
  <c r="BA654" s="1"/>
  <c r="BB662"/>
  <c r="BJ662" s="1"/>
  <c r="BJ663"/>
  <c r="AY420"/>
  <c r="AY758"/>
  <c r="BJ582"/>
  <c r="AZ370"/>
  <c r="AZ850"/>
  <c r="AY1207"/>
  <c r="AY1206" s="1"/>
  <c r="AY1204" s="1"/>
  <c r="AZ564"/>
  <c r="AZ563" s="1"/>
  <c r="AY655"/>
  <c r="AY654" s="1"/>
  <c r="AX850"/>
  <c r="AY850"/>
  <c r="AX1207"/>
  <c r="AX1206" s="1"/>
  <c r="AX1204" s="1"/>
  <c r="BA446"/>
  <c r="AZ1207"/>
  <c r="AZ1206" s="1"/>
  <c r="AZ1204" s="1"/>
  <c r="AX655"/>
  <c r="AX654" s="1"/>
  <c r="BB444"/>
  <c r="BH445"/>
  <c r="BH444" s="1"/>
  <c r="BH441" s="1"/>
  <c r="BB447"/>
  <c r="BH448"/>
  <c r="BH447" s="1"/>
  <c r="BC252"/>
  <c r="BI253"/>
  <c r="BI252" s="1"/>
  <c r="BI251" s="1"/>
  <c r="BI250" s="1"/>
  <c r="BC442"/>
  <c r="BI443"/>
  <c r="BI442" s="1"/>
  <c r="BI441" s="1"/>
  <c r="AX370"/>
  <c r="BB252"/>
  <c r="BH253"/>
  <c r="BH252" s="1"/>
  <c r="BH251" s="1"/>
  <c r="BH250" s="1"/>
  <c r="AZ187"/>
  <c r="BC447"/>
  <c r="BC446" s="1"/>
  <c r="BI448"/>
  <c r="BI447" s="1"/>
  <c r="BA441"/>
  <c r="BC449"/>
  <c r="BI450"/>
  <c r="BI449" s="1"/>
  <c r="BB449"/>
  <c r="BH450"/>
  <c r="BH449" s="1"/>
  <c r="BH446" s="1"/>
  <c r="AZ478"/>
  <c r="BA1212"/>
  <c r="BA1207" s="1"/>
  <c r="BA1206" s="1"/>
  <c r="BA1204" s="1"/>
  <c r="AX420"/>
  <c r="BB441"/>
  <c r="AX333"/>
  <c r="AY258"/>
  <c r="AY257" s="1"/>
  <c r="AX409"/>
  <c r="AX408" s="1"/>
  <c r="AZ123"/>
  <c r="AX136"/>
  <c r="AY290"/>
  <c r="AY279" s="1"/>
  <c r="AY255" s="1"/>
  <c r="AY333"/>
  <c r="AY328" s="1"/>
  <c r="AY327" s="1"/>
  <c r="AY326" s="1"/>
  <c r="AY409"/>
  <c r="AY408" s="1"/>
  <c r="AX393"/>
  <c r="AZ409"/>
  <c r="AZ408" s="1"/>
  <c r="BA425"/>
  <c r="BA420" s="1"/>
  <c r="AX912"/>
  <c r="AX911" s="1"/>
  <c r="AX910" s="1"/>
  <c r="AX908" s="1"/>
  <c r="AZ235"/>
  <c r="BA409"/>
  <c r="BA408" s="1"/>
  <c r="AY370"/>
  <c r="AY369" s="1"/>
  <c r="AX187"/>
  <c r="AX328"/>
  <c r="AX327" s="1"/>
  <c r="AX326" s="1"/>
  <c r="AZ333"/>
  <c r="AZ328" s="1"/>
  <c r="AZ327" s="1"/>
  <c r="AZ326" s="1"/>
  <c r="AZ311"/>
  <c r="AZ310" s="1"/>
  <c r="AY494"/>
  <c r="AY478" s="1"/>
  <c r="AX446"/>
  <c r="AX432" s="1"/>
  <c r="AX419" s="1"/>
  <c r="AZ446"/>
  <c r="AZ432" s="1"/>
  <c r="AZ419" s="1"/>
  <c r="BA541"/>
  <c r="BA494"/>
  <c r="BA478" s="1"/>
  <c r="AZ541"/>
  <c r="AY446"/>
  <c r="AY432" s="1"/>
  <c r="AY419" s="1"/>
  <c r="AY541"/>
  <c r="AY136"/>
  <c r="AY311"/>
  <c r="AY310" s="1"/>
  <c r="BB446"/>
  <c r="BJ446" s="1"/>
  <c r="AY123"/>
  <c r="AX311"/>
  <c r="AX310" s="1"/>
  <c r="BA1250"/>
  <c r="BA1249" s="1"/>
  <c r="BA1247" s="1"/>
  <c r="AZ50"/>
  <c r="AZ49" s="1"/>
  <c r="BA187"/>
  <c r="AX290"/>
  <c r="AX279" s="1"/>
  <c r="AX255" s="1"/>
  <c r="AY393"/>
  <c r="AZ136"/>
  <c r="AZ118" s="1"/>
  <c r="BA136"/>
  <c r="BA118" s="1"/>
  <c r="AZ258"/>
  <c r="AZ257" s="1"/>
  <c r="BA290"/>
  <c r="BA279" s="1"/>
  <c r="BA255" s="1"/>
  <c r="AZ393"/>
  <c r="AX744"/>
  <c r="BA333"/>
  <c r="BA328" s="1"/>
  <c r="BA327" s="1"/>
  <c r="BA326" s="1"/>
  <c r="AZ290"/>
  <c r="AZ279" s="1"/>
  <c r="AY59"/>
  <c r="BA59"/>
  <c r="BA393"/>
  <c r="BA370"/>
  <c r="AZ59"/>
  <c r="AY187"/>
  <c r="AX123"/>
  <c r="AX118" s="1"/>
  <c r="BA311"/>
  <c r="BA310" s="1"/>
  <c r="AX35"/>
  <c r="AX28" s="1"/>
  <c r="AX27" s="1"/>
  <c r="AX26" s="1"/>
  <c r="AX59"/>
  <c r="AX48" s="1"/>
  <c r="AX47" s="1"/>
  <c r="AX46" s="1"/>
  <c r="BA50"/>
  <c r="BA49" s="1"/>
  <c r="BA234"/>
  <c r="BA233" s="1"/>
  <c r="AZ234"/>
  <c r="BA171"/>
  <c r="BA159" s="1"/>
  <c r="BA151" s="1"/>
  <c r="AX179"/>
  <c r="AX171" s="1"/>
  <c r="AX159" s="1"/>
  <c r="AX151" s="1"/>
  <c r="AZ171"/>
  <c r="AZ159" s="1"/>
  <c r="AZ151" s="1"/>
  <c r="AY171"/>
  <c r="AZ997"/>
  <c r="AZ996" s="1"/>
  <c r="AZ995" s="1"/>
  <c r="AZ985" s="1"/>
  <c r="BA369"/>
  <c r="AZ700"/>
  <c r="AZ369"/>
  <c r="AZ363" s="1"/>
  <c r="AZ357" s="1"/>
  <c r="AY700"/>
  <c r="BA744"/>
  <c r="AX235"/>
  <c r="AX234" s="1"/>
  <c r="AX233" s="1"/>
  <c r="BA28"/>
  <c r="BA27" s="1"/>
  <c r="BA26" s="1"/>
  <c r="AY35"/>
  <c r="AY28" s="1"/>
  <c r="AY27" s="1"/>
  <c r="AY26" s="1"/>
  <c r="AX997"/>
  <c r="AX996" s="1"/>
  <c r="AX995" s="1"/>
  <c r="AX985" s="1"/>
  <c r="AZ28"/>
  <c r="AZ27" s="1"/>
  <c r="AZ26" s="1"/>
  <c r="BA997"/>
  <c r="BA996" s="1"/>
  <c r="BA995" s="1"/>
  <c r="BA985" s="1"/>
  <c r="AY1250"/>
  <c r="AY1249" s="1"/>
  <c r="AY1247" s="1"/>
  <c r="AY235"/>
  <c r="AY234" s="1"/>
  <c r="AY233" s="1"/>
  <c r="AY50"/>
  <c r="AY49" s="1"/>
  <c r="AX369"/>
  <c r="AX363" s="1"/>
  <c r="AX357" s="1"/>
  <c r="AY744"/>
  <c r="AZ1250"/>
  <c r="AZ1249" s="1"/>
  <c r="AZ1247" s="1"/>
  <c r="AV695"/>
  <c r="BB695" s="1"/>
  <c r="AW789"/>
  <c r="BC789" s="1"/>
  <c r="AV789"/>
  <c r="BB789" s="1"/>
  <c r="AW826"/>
  <c r="AV826"/>
  <c r="BB826" s="1"/>
  <c r="AS825"/>
  <c r="AS824" s="1"/>
  <c r="AS823" s="1"/>
  <c r="AS822" s="1"/>
  <c r="AT825"/>
  <c r="AT824" s="1"/>
  <c r="AT823" s="1"/>
  <c r="AT822" s="1"/>
  <c r="AU825"/>
  <c r="AU824" s="1"/>
  <c r="AU823" s="1"/>
  <c r="AU822" s="1"/>
  <c r="AR825"/>
  <c r="AR824" s="1"/>
  <c r="AR823" s="1"/>
  <c r="AR822" s="1"/>
  <c r="AY985" l="1"/>
  <c r="BJ441"/>
  <c r="BA432"/>
  <c r="BA419" s="1"/>
  <c r="BI446"/>
  <c r="BK446" s="1"/>
  <c r="AZ476"/>
  <c r="BK445"/>
  <c r="BK447"/>
  <c r="BJ444"/>
  <c r="BK253"/>
  <c r="BK448"/>
  <c r="BJ253"/>
  <c r="BC251"/>
  <c r="BK252"/>
  <c r="BK449"/>
  <c r="BK443"/>
  <c r="BJ443"/>
  <c r="BK450"/>
  <c r="BJ445"/>
  <c r="BJ450"/>
  <c r="BB251"/>
  <c r="BJ252"/>
  <c r="BC441"/>
  <c r="BK441" s="1"/>
  <c r="BK442"/>
  <c r="BJ449"/>
  <c r="BJ447"/>
  <c r="BJ448"/>
  <c r="BB825"/>
  <c r="BH826"/>
  <c r="BH825" s="1"/>
  <c r="BH824" s="1"/>
  <c r="BH823" s="1"/>
  <c r="BH822" s="1"/>
  <c r="BB694"/>
  <c r="BH695"/>
  <c r="BH694" s="1"/>
  <c r="BH693" s="1"/>
  <c r="BI789"/>
  <c r="BI788" s="1"/>
  <c r="BI787" s="1"/>
  <c r="BC788"/>
  <c r="BH789"/>
  <c r="BH788" s="1"/>
  <c r="BH787" s="1"/>
  <c r="BB788"/>
  <c r="AY363"/>
  <c r="AY357" s="1"/>
  <c r="AY308" s="1"/>
  <c r="AZ48"/>
  <c r="AZ47" s="1"/>
  <c r="AZ46" s="1"/>
  <c r="BA363"/>
  <c r="BA357" s="1"/>
  <c r="AY118"/>
  <c r="BA476"/>
  <c r="AY476"/>
  <c r="AX308"/>
  <c r="AZ233"/>
  <c r="AZ112" s="1"/>
  <c r="AZ255"/>
  <c r="AX112"/>
  <c r="AX16" s="1"/>
  <c r="BA112"/>
  <c r="AZ308"/>
  <c r="BA48"/>
  <c r="BA47" s="1"/>
  <c r="BA46" s="1"/>
  <c r="AY48"/>
  <c r="AY47" s="1"/>
  <c r="AY46" s="1"/>
  <c r="AV825"/>
  <c r="AV824" s="1"/>
  <c r="AV823" s="1"/>
  <c r="AV822" s="1"/>
  <c r="AX652"/>
  <c r="AY652"/>
  <c r="AY159"/>
  <c r="AY151" s="1"/>
  <c r="BA652"/>
  <c r="AW825"/>
  <c r="AW824" s="1"/>
  <c r="AW823" s="1"/>
  <c r="AW822" s="1"/>
  <c r="BC826"/>
  <c r="AV392"/>
  <c r="AW392"/>
  <c r="BC392" s="1"/>
  <c r="AS391"/>
  <c r="AS390" s="1"/>
  <c r="AS389" s="1"/>
  <c r="AS388" s="1"/>
  <c r="AT391"/>
  <c r="AT390" s="1"/>
  <c r="AT389" s="1"/>
  <c r="AT388" s="1"/>
  <c r="AU391"/>
  <c r="AU390" s="1"/>
  <c r="AU389" s="1"/>
  <c r="AU388" s="1"/>
  <c r="AR391"/>
  <c r="AR390" s="1"/>
  <c r="AR389" s="1"/>
  <c r="AR388" s="1"/>
  <c r="B389"/>
  <c r="B390" s="1"/>
  <c r="B391" s="1"/>
  <c r="B392" s="1"/>
  <c r="BJ826" l="1"/>
  <c r="BJ695"/>
  <c r="BJ789"/>
  <c r="BB693"/>
  <c r="BJ693" s="1"/>
  <c r="BJ694"/>
  <c r="BC250"/>
  <c r="BK250" s="1"/>
  <c r="BK251"/>
  <c r="AY112"/>
  <c r="AY16" s="1"/>
  <c r="BK789"/>
  <c r="BI392"/>
  <c r="BK392" s="1"/>
  <c r="BB787"/>
  <c r="BJ787" s="1"/>
  <c r="BJ788"/>
  <c r="BB250"/>
  <c r="BJ250" s="1"/>
  <c r="BJ251"/>
  <c r="BB824"/>
  <c r="BJ825"/>
  <c r="BC787"/>
  <c r="BK787" s="1"/>
  <c r="BK788"/>
  <c r="BC825"/>
  <c r="BI826"/>
  <c r="BI825" s="1"/>
  <c r="BI824" s="1"/>
  <c r="BI823" s="1"/>
  <c r="BI822" s="1"/>
  <c r="AV391"/>
  <c r="AV390" s="1"/>
  <c r="AV389" s="1"/>
  <c r="AV388" s="1"/>
  <c r="BB392"/>
  <c r="AZ16"/>
  <c r="BA308"/>
  <c r="BA16"/>
  <c r="AY1259"/>
  <c r="AX1259"/>
  <c r="AS387"/>
  <c r="BK826" l="1"/>
  <c r="BB823"/>
  <c r="BJ824"/>
  <c r="BC824"/>
  <c r="BK825"/>
  <c r="BH392"/>
  <c r="BH391" s="1"/>
  <c r="BH390" s="1"/>
  <c r="BH389" s="1"/>
  <c r="BH388" s="1"/>
  <c r="BB391"/>
  <c r="BA1259"/>
  <c r="AR1056"/>
  <c r="AR1055" s="1"/>
  <c r="AT239"/>
  <c r="AV788"/>
  <c r="AV787" s="1"/>
  <c r="AR788"/>
  <c r="AR787" s="1"/>
  <c r="AS788"/>
  <c r="AS787" s="1"/>
  <c r="AT788"/>
  <c r="AT787" s="1"/>
  <c r="AU788"/>
  <c r="AW788" s="1"/>
  <c r="AW787" s="1"/>
  <c r="BC783"/>
  <c r="BI783" s="1"/>
  <c r="BI782" s="1"/>
  <c r="BI781" s="1"/>
  <c r="AS782"/>
  <c r="AS781" s="1"/>
  <c r="BB822" l="1"/>
  <c r="BJ822" s="1"/>
  <c r="BJ823"/>
  <c r="BB390"/>
  <c r="BJ391"/>
  <c r="BJ392"/>
  <c r="BC823"/>
  <c r="BK824"/>
  <c r="BC782"/>
  <c r="AV782"/>
  <c r="AV781" s="1"/>
  <c r="BB783"/>
  <c r="BH783" s="1"/>
  <c r="BH782" s="1"/>
  <c r="BH781" s="1"/>
  <c r="AU787"/>
  <c r="BB389" l="1"/>
  <c r="BJ390"/>
  <c r="BC822"/>
  <c r="BK822" s="1"/>
  <c r="BK823"/>
  <c r="BK783"/>
  <c r="BC781"/>
  <c r="BK781" s="1"/>
  <c r="BK782"/>
  <c r="BB782"/>
  <c r="AU1256"/>
  <c r="AU1255" s="1"/>
  <c r="AU1254" s="1"/>
  <c r="AT1256"/>
  <c r="AT1255" s="1"/>
  <c r="AT1254" s="1"/>
  <c r="AS1256"/>
  <c r="AS1255" s="1"/>
  <c r="AS1254" s="1"/>
  <c r="AR1256"/>
  <c r="AR1255" s="1"/>
  <c r="AR1254" s="1"/>
  <c r="AU1252"/>
  <c r="AU1251" s="1"/>
  <c r="AT1252"/>
  <c r="AT1251" s="1"/>
  <c r="AS1252"/>
  <c r="AS1251" s="1"/>
  <c r="AR1252"/>
  <c r="AR1251" s="1"/>
  <c r="AR1250" s="1"/>
  <c r="AR1249" s="1"/>
  <c r="AR1247" s="1"/>
  <c r="AU1244"/>
  <c r="AU1243" s="1"/>
  <c r="AU1242" s="1"/>
  <c r="AU1241" s="1"/>
  <c r="AU1240" s="1"/>
  <c r="AU1239" s="1"/>
  <c r="AU1237" s="1"/>
  <c r="AT1244"/>
  <c r="AT1243" s="1"/>
  <c r="AT1242" s="1"/>
  <c r="AT1241" s="1"/>
  <c r="AT1240" s="1"/>
  <c r="AT1239" s="1"/>
  <c r="AT1237" s="1"/>
  <c r="AS1244"/>
  <c r="AS1243" s="1"/>
  <c r="AS1242" s="1"/>
  <c r="AS1241" s="1"/>
  <c r="AS1240" s="1"/>
  <c r="AS1239" s="1"/>
  <c r="AS1237" s="1"/>
  <c r="AR1244"/>
  <c r="AR1243" s="1"/>
  <c r="AR1242" s="1"/>
  <c r="AR1241" s="1"/>
  <c r="AR1240" s="1"/>
  <c r="AR1239" s="1"/>
  <c r="AR1237" s="1"/>
  <c r="AU1234"/>
  <c r="AU1233" s="1"/>
  <c r="AU1232" s="1"/>
  <c r="AU1231" s="1"/>
  <c r="AU1230" s="1"/>
  <c r="AT1234"/>
  <c r="AT1233" s="1"/>
  <c r="AT1232" s="1"/>
  <c r="AT1231" s="1"/>
  <c r="AT1230" s="1"/>
  <c r="AS1234"/>
  <c r="AS1233" s="1"/>
  <c r="AS1232" s="1"/>
  <c r="AS1231" s="1"/>
  <c r="AS1230" s="1"/>
  <c r="AR1234"/>
  <c r="AR1233" s="1"/>
  <c r="AR1232" s="1"/>
  <c r="AR1231" s="1"/>
  <c r="AR1230" s="1"/>
  <c r="AU1227"/>
  <c r="AU1226" s="1"/>
  <c r="AU1225" s="1"/>
  <c r="AU1224" s="1"/>
  <c r="AT1227"/>
  <c r="AT1226" s="1"/>
  <c r="AT1225" s="1"/>
  <c r="AT1224" s="1"/>
  <c r="AS1227"/>
  <c r="AS1226" s="1"/>
  <c r="AS1225" s="1"/>
  <c r="AS1224" s="1"/>
  <c r="AR1227"/>
  <c r="AR1226" s="1"/>
  <c r="AR1225" s="1"/>
  <c r="AR1224" s="1"/>
  <c r="AU1222"/>
  <c r="AT1222"/>
  <c r="AT1221" s="1"/>
  <c r="AT1220" s="1"/>
  <c r="AT1219" s="1"/>
  <c r="AS1222"/>
  <c r="AS1221" s="1"/>
  <c r="AS1220" s="1"/>
  <c r="AS1219" s="1"/>
  <c r="AR1222"/>
  <c r="AR1221" s="1"/>
  <c r="AR1220" s="1"/>
  <c r="AR1219" s="1"/>
  <c r="AU1221"/>
  <c r="AU1220" s="1"/>
  <c r="AU1219" s="1"/>
  <c r="AU1217"/>
  <c r="AU1216" s="1"/>
  <c r="AT1217"/>
  <c r="AT1216" s="1"/>
  <c r="AS1217"/>
  <c r="AS1216" s="1"/>
  <c r="AR1217"/>
  <c r="AR1216" s="1"/>
  <c r="AU1214"/>
  <c r="AT1214"/>
  <c r="AT1213" s="1"/>
  <c r="AS1214"/>
  <c r="AS1213" s="1"/>
  <c r="AR1214"/>
  <c r="AR1213" s="1"/>
  <c r="AU1213"/>
  <c r="AU1212" s="1"/>
  <c r="AU1210"/>
  <c r="AT1210"/>
  <c r="AT1209" s="1"/>
  <c r="AT1208" s="1"/>
  <c r="AS1210"/>
  <c r="AS1209" s="1"/>
  <c r="AS1208" s="1"/>
  <c r="AR1210"/>
  <c r="AR1209" s="1"/>
  <c r="AR1208" s="1"/>
  <c r="AU1209"/>
  <c r="AU1208" s="1"/>
  <c r="AU1201"/>
  <c r="AU1200" s="1"/>
  <c r="AU1199" s="1"/>
  <c r="AU1198" s="1"/>
  <c r="AT1201"/>
  <c r="AT1200" s="1"/>
  <c r="AT1199" s="1"/>
  <c r="AT1198" s="1"/>
  <c r="AS1201"/>
  <c r="AS1200" s="1"/>
  <c r="AS1199" s="1"/>
  <c r="AS1198" s="1"/>
  <c r="AR1201"/>
  <c r="AR1200" s="1"/>
  <c r="AR1199" s="1"/>
  <c r="AR1198" s="1"/>
  <c r="AU1196"/>
  <c r="AT1196"/>
  <c r="AT1195" s="1"/>
  <c r="AS1196"/>
  <c r="AS1195" s="1"/>
  <c r="AR1196"/>
  <c r="AR1195" s="1"/>
  <c r="AU1195"/>
  <c r="AU1193"/>
  <c r="AU1192" s="1"/>
  <c r="AT1193"/>
  <c r="AT1192" s="1"/>
  <c r="AS1193"/>
  <c r="AS1192" s="1"/>
  <c r="AR1193"/>
  <c r="AR1192" s="1"/>
  <c r="AU1174"/>
  <c r="AT1174"/>
  <c r="AT1173" s="1"/>
  <c r="AT1172" s="1"/>
  <c r="AS1174"/>
  <c r="AS1173" s="1"/>
  <c r="AS1172" s="1"/>
  <c r="AR1174"/>
  <c r="AR1173" s="1"/>
  <c r="AR1172" s="1"/>
  <c r="AU1173"/>
  <c r="AU1172" s="1"/>
  <c r="AU1170"/>
  <c r="AT1170"/>
  <c r="AT1169" s="1"/>
  <c r="AS1170"/>
  <c r="AS1169" s="1"/>
  <c r="AR1170"/>
  <c r="AR1169" s="1"/>
  <c r="AU1169"/>
  <c r="AU1167"/>
  <c r="AU1166" s="1"/>
  <c r="AT1167"/>
  <c r="AT1166" s="1"/>
  <c r="AS1167"/>
  <c r="AS1166" s="1"/>
  <c r="AR1167"/>
  <c r="AR1166" s="1"/>
  <c r="AU1163"/>
  <c r="AT1163"/>
  <c r="AS1163"/>
  <c r="AR1163"/>
  <c r="AU1161"/>
  <c r="AU1160" s="1"/>
  <c r="AT1161"/>
  <c r="AT1160" s="1"/>
  <c r="AS1161"/>
  <c r="AS1160" s="1"/>
  <c r="AR1161"/>
  <c r="AR1160" s="1"/>
  <c r="AU1155"/>
  <c r="AT1155"/>
  <c r="AS1155"/>
  <c r="AS1154" s="1"/>
  <c r="AR1155"/>
  <c r="AR1154" s="1"/>
  <c r="AU1154"/>
  <c r="AU1153" s="1"/>
  <c r="AT1154"/>
  <c r="AU1150"/>
  <c r="AU1149" s="1"/>
  <c r="AT1150"/>
  <c r="AT1149" s="1"/>
  <c r="AS1150"/>
  <c r="AS1149" s="1"/>
  <c r="AR1150"/>
  <c r="AR1149" s="1"/>
  <c r="AU1147"/>
  <c r="AT1147"/>
  <c r="AT1146" s="1"/>
  <c r="AS1147"/>
  <c r="AS1146" s="1"/>
  <c r="AR1147"/>
  <c r="AR1146" s="1"/>
  <c r="AU1146"/>
  <c r="AU1144"/>
  <c r="AU1143" s="1"/>
  <c r="AT1144"/>
  <c r="AT1143" s="1"/>
  <c r="AS1144"/>
  <c r="AS1143" s="1"/>
  <c r="AR1144"/>
  <c r="AR1143" s="1"/>
  <c r="AU1137"/>
  <c r="AU1136" s="1"/>
  <c r="AU1135" s="1"/>
  <c r="AT1137"/>
  <c r="AT1136" s="1"/>
  <c r="AT1135" s="1"/>
  <c r="AS1137"/>
  <c r="AS1136" s="1"/>
  <c r="AS1135" s="1"/>
  <c r="AR1137"/>
  <c r="AR1136" s="1"/>
  <c r="AR1135" s="1"/>
  <c r="AU1133"/>
  <c r="AU1132" s="1"/>
  <c r="AU1131" s="1"/>
  <c r="AU1130" s="1"/>
  <c r="AT1133"/>
  <c r="AT1132" s="1"/>
  <c r="AT1131" s="1"/>
  <c r="AT1130" s="1"/>
  <c r="AS1133"/>
  <c r="AS1132" s="1"/>
  <c r="AS1131" s="1"/>
  <c r="AS1130" s="1"/>
  <c r="AR1133"/>
  <c r="AR1132" s="1"/>
  <c r="AR1131" s="1"/>
  <c r="AR1130" s="1"/>
  <c r="AR1129" s="1"/>
  <c r="AU1123"/>
  <c r="AU1122" s="1"/>
  <c r="AT1123"/>
  <c r="AT1122" s="1"/>
  <c r="AS1123"/>
  <c r="AS1122" s="1"/>
  <c r="AR1123"/>
  <c r="AR1122" s="1"/>
  <c r="AU1120"/>
  <c r="AT1120"/>
  <c r="AT1119" s="1"/>
  <c r="AT1118" s="1"/>
  <c r="AS1120"/>
  <c r="AS1119" s="1"/>
  <c r="AS1118" s="1"/>
  <c r="AR1120"/>
  <c r="AR1119" s="1"/>
  <c r="AR1118" s="1"/>
  <c r="AU1119"/>
  <c r="AU1118" s="1"/>
  <c r="AU1112"/>
  <c r="AT1112"/>
  <c r="AS1112"/>
  <c r="AR1112"/>
  <c r="AU1109"/>
  <c r="AU1108" s="1"/>
  <c r="AT1109"/>
  <c r="AT1108" s="1"/>
  <c r="AS1109"/>
  <c r="AS1108" s="1"/>
  <c r="AR1109"/>
  <c r="AR1108" s="1"/>
  <c r="AU1106"/>
  <c r="AT1106"/>
  <c r="AT1105" s="1"/>
  <c r="AS1106"/>
  <c r="AS1105" s="1"/>
  <c r="AR1106"/>
  <c r="AR1105" s="1"/>
  <c r="AU1105"/>
  <c r="AU1103"/>
  <c r="AU1102" s="1"/>
  <c r="AT1103"/>
  <c r="AT1102" s="1"/>
  <c r="AS1103"/>
  <c r="AS1102" s="1"/>
  <c r="AR1103"/>
  <c r="AR1102" s="1"/>
  <c r="AU1100"/>
  <c r="AT1100"/>
  <c r="AT1099" s="1"/>
  <c r="AS1100"/>
  <c r="AS1099" s="1"/>
  <c r="AR1100"/>
  <c r="AR1099" s="1"/>
  <c r="AU1099"/>
  <c r="AU1097"/>
  <c r="AU1096" s="1"/>
  <c r="AT1097"/>
  <c r="AT1096" s="1"/>
  <c r="AS1097"/>
  <c r="AS1096" s="1"/>
  <c r="AR1097"/>
  <c r="AR1096" s="1"/>
  <c r="AU1094"/>
  <c r="AT1094"/>
  <c r="AT1093" s="1"/>
  <c r="AS1094"/>
  <c r="AS1093" s="1"/>
  <c r="AR1094"/>
  <c r="AR1093" s="1"/>
  <c r="AU1093"/>
  <c r="AU1091"/>
  <c r="AU1090" s="1"/>
  <c r="AT1091"/>
  <c r="AT1090" s="1"/>
  <c r="AS1091"/>
  <c r="AS1090" s="1"/>
  <c r="AR1091"/>
  <c r="AR1090" s="1"/>
  <c r="AU1086"/>
  <c r="AT1086"/>
  <c r="AT1085" s="1"/>
  <c r="AS1086"/>
  <c r="AS1085" s="1"/>
  <c r="AR1086"/>
  <c r="AR1085" s="1"/>
  <c r="AU1085"/>
  <c r="AU1083"/>
  <c r="AU1082" s="1"/>
  <c r="AT1083"/>
  <c r="AT1082" s="1"/>
  <c r="AT1081" s="1"/>
  <c r="AS1083"/>
  <c r="AS1082" s="1"/>
  <c r="AS1081" s="1"/>
  <c r="AR1083"/>
  <c r="AR1082" s="1"/>
  <c r="AR1081" s="1"/>
  <c r="AU1081"/>
  <c r="AU1078"/>
  <c r="AT1078"/>
  <c r="AS1078"/>
  <c r="AS1077" s="1"/>
  <c r="AR1078"/>
  <c r="AR1077" s="1"/>
  <c r="AU1077"/>
  <c r="AT1077"/>
  <c r="AU1071"/>
  <c r="AU1070" s="1"/>
  <c r="AT1071"/>
  <c r="AT1070" s="1"/>
  <c r="AS1071"/>
  <c r="AS1070" s="1"/>
  <c r="AR1071"/>
  <c r="AR1070" s="1"/>
  <c r="AU1068"/>
  <c r="AT1068"/>
  <c r="AT1067" s="1"/>
  <c r="AS1068"/>
  <c r="AS1067" s="1"/>
  <c r="AR1068"/>
  <c r="AR1067" s="1"/>
  <c r="AU1067"/>
  <c r="AU1065"/>
  <c r="AU1064" s="1"/>
  <c r="AT1065"/>
  <c r="AT1064" s="1"/>
  <c r="AS1065"/>
  <c r="AS1064" s="1"/>
  <c r="AR1065"/>
  <c r="AR1064" s="1"/>
  <c r="AU1062"/>
  <c r="AT1062"/>
  <c r="AT1061" s="1"/>
  <c r="AS1062"/>
  <c r="AS1061" s="1"/>
  <c r="AR1062"/>
  <c r="AR1061" s="1"/>
  <c r="AU1061"/>
  <c r="AU1059"/>
  <c r="AU1058" s="1"/>
  <c r="AT1059"/>
  <c r="AT1058" s="1"/>
  <c r="AS1059"/>
  <c r="AS1058" s="1"/>
  <c r="AR1059"/>
  <c r="AR1058" s="1"/>
  <c r="AU1056"/>
  <c r="AU1055" s="1"/>
  <c r="AT1056"/>
  <c r="AT1055" s="1"/>
  <c r="AS1055"/>
  <c r="AU1053"/>
  <c r="AU1052" s="1"/>
  <c r="AT1053"/>
  <c r="AT1052" s="1"/>
  <c r="AS1053"/>
  <c r="AS1052" s="1"/>
  <c r="AR1053"/>
  <c r="AR1052" s="1"/>
  <c r="AU1050"/>
  <c r="AT1050"/>
  <c r="AT1049" s="1"/>
  <c r="AS1050"/>
  <c r="AS1049" s="1"/>
  <c r="AR1050"/>
  <c r="AR1049" s="1"/>
  <c r="AU1049"/>
  <c r="AU1047"/>
  <c r="AU1046" s="1"/>
  <c r="AT1047"/>
  <c r="AT1046" s="1"/>
  <c r="AS1047"/>
  <c r="AS1046" s="1"/>
  <c r="AR1047"/>
  <c r="AR1046" s="1"/>
  <c r="AU1044"/>
  <c r="AT1044"/>
  <c r="AT1043" s="1"/>
  <c r="AS1044"/>
  <c r="AS1043" s="1"/>
  <c r="AR1044"/>
  <c r="AR1043" s="1"/>
  <c r="AU1043"/>
  <c r="AU1041"/>
  <c r="AU1040" s="1"/>
  <c r="AT1041"/>
  <c r="AT1040" s="1"/>
  <c r="AS1041"/>
  <c r="AS1040" s="1"/>
  <c r="AR1041"/>
  <c r="AR1040" s="1"/>
  <c r="AU1038"/>
  <c r="AT1038"/>
  <c r="AT1037" s="1"/>
  <c r="AS1038"/>
  <c r="AS1037" s="1"/>
  <c r="AR1038"/>
  <c r="AR1037" s="1"/>
  <c r="AU1037"/>
  <c r="AU1035"/>
  <c r="AU1034" s="1"/>
  <c r="AT1035"/>
  <c r="AT1034" s="1"/>
  <c r="AS1035"/>
  <c r="AS1034" s="1"/>
  <c r="AR1035"/>
  <c r="AR1034" s="1"/>
  <c r="AU1032"/>
  <c r="AT1032"/>
  <c r="AT1031" s="1"/>
  <c r="AS1032"/>
  <c r="AS1031" s="1"/>
  <c r="AR1032"/>
  <c r="AR1031" s="1"/>
  <c r="AU1031"/>
  <c r="AU1029"/>
  <c r="AU1028" s="1"/>
  <c r="AT1029"/>
  <c r="AT1028" s="1"/>
  <c r="AS1029"/>
  <c r="AS1028" s="1"/>
  <c r="AR1029"/>
  <c r="AR1028" s="1"/>
  <c r="AU1026"/>
  <c r="AT1026"/>
  <c r="AT1025" s="1"/>
  <c r="AS1026"/>
  <c r="AS1025" s="1"/>
  <c r="AR1026"/>
  <c r="AR1025" s="1"/>
  <c r="AU1025"/>
  <c r="AU1023"/>
  <c r="AU1022" s="1"/>
  <c r="AT1023"/>
  <c r="AT1022" s="1"/>
  <c r="AS1023"/>
  <c r="AS1022" s="1"/>
  <c r="AR1023"/>
  <c r="AR1022" s="1"/>
  <c r="AU1020"/>
  <c r="AT1020"/>
  <c r="AT1019" s="1"/>
  <c r="AS1020"/>
  <c r="AS1019" s="1"/>
  <c r="AR1020"/>
  <c r="AR1019" s="1"/>
  <c r="AU1019"/>
  <c r="AU1017"/>
  <c r="AU1016" s="1"/>
  <c r="AT1017"/>
  <c r="AT1016" s="1"/>
  <c r="AS1017"/>
  <c r="AS1016" s="1"/>
  <c r="AR1017"/>
  <c r="AR1016" s="1"/>
  <c r="AU1014"/>
  <c r="AT1014"/>
  <c r="AT1013" s="1"/>
  <c r="AS1014"/>
  <c r="AS1013" s="1"/>
  <c r="AR1014"/>
  <c r="AR1013" s="1"/>
  <c r="AU1013"/>
  <c r="AU1011"/>
  <c r="AU1010" s="1"/>
  <c r="AT1011"/>
  <c r="AT1010" s="1"/>
  <c r="AS1011"/>
  <c r="AS1010" s="1"/>
  <c r="AR1011"/>
  <c r="AR1010" s="1"/>
  <c r="AU1008"/>
  <c r="AU1007" s="1"/>
  <c r="AT1008"/>
  <c r="AT1007" s="1"/>
  <c r="AS1008"/>
  <c r="AS1007" s="1"/>
  <c r="AR1008"/>
  <c r="AR1007" s="1"/>
  <c r="AU1005"/>
  <c r="AU1004" s="1"/>
  <c r="AT1005"/>
  <c r="AT1004" s="1"/>
  <c r="AS1005"/>
  <c r="AS1004" s="1"/>
  <c r="AR1005"/>
  <c r="AR1004" s="1"/>
  <c r="AU1002"/>
  <c r="AT1002"/>
  <c r="AT1001" s="1"/>
  <c r="AS1002"/>
  <c r="AS1001" s="1"/>
  <c r="AR1002"/>
  <c r="AR1001" s="1"/>
  <c r="AU1001"/>
  <c r="AU999"/>
  <c r="AU998" s="1"/>
  <c r="AT999"/>
  <c r="AT998" s="1"/>
  <c r="AS999"/>
  <c r="AS998" s="1"/>
  <c r="AR999"/>
  <c r="AR998" s="1"/>
  <c r="AU992"/>
  <c r="AU991" s="1"/>
  <c r="AU990" s="1"/>
  <c r="AU989" s="1"/>
  <c r="AU988" s="1"/>
  <c r="AU987" s="1"/>
  <c r="AT992"/>
  <c r="AT991" s="1"/>
  <c r="AT990" s="1"/>
  <c r="AT989" s="1"/>
  <c r="AT988" s="1"/>
  <c r="AT987" s="1"/>
  <c r="AS992"/>
  <c r="AS991" s="1"/>
  <c r="AS990" s="1"/>
  <c r="AS989" s="1"/>
  <c r="AS988" s="1"/>
  <c r="AS987" s="1"/>
  <c r="AR992"/>
  <c r="AR991" s="1"/>
  <c r="AR990" s="1"/>
  <c r="AR989" s="1"/>
  <c r="AR988" s="1"/>
  <c r="AR987" s="1"/>
  <c r="AU982"/>
  <c r="AU981" s="1"/>
  <c r="AU980" s="1"/>
  <c r="AU979" s="1"/>
  <c r="AU978" s="1"/>
  <c r="AT982"/>
  <c r="AT981" s="1"/>
  <c r="AT980" s="1"/>
  <c r="AT979" s="1"/>
  <c r="AT978" s="1"/>
  <c r="AS982"/>
  <c r="AS981" s="1"/>
  <c r="AS980" s="1"/>
  <c r="AS979" s="1"/>
  <c r="AS978" s="1"/>
  <c r="AR982"/>
  <c r="AR981" s="1"/>
  <c r="AR980" s="1"/>
  <c r="AR979" s="1"/>
  <c r="AR978" s="1"/>
  <c r="AU975"/>
  <c r="AU974" s="1"/>
  <c r="AU973" s="1"/>
  <c r="AU972" s="1"/>
  <c r="AT975"/>
  <c r="AT974" s="1"/>
  <c r="AT973" s="1"/>
  <c r="AT972" s="1"/>
  <c r="AS975"/>
  <c r="AS974" s="1"/>
  <c r="AS973" s="1"/>
  <c r="AS972" s="1"/>
  <c r="AR975"/>
  <c r="AR974" s="1"/>
  <c r="AR973" s="1"/>
  <c r="AR972" s="1"/>
  <c r="AU969"/>
  <c r="AU968" s="1"/>
  <c r="AT969"/>
  <c r="AT968" s="1"/>
  <c r="AS969"/>
  <c r="AS968" s="1"/>
  <c r="AR969"/>
  <c r="AR968" s="1"/>
  <c r="AU965"/>
  <c r="AU964" s="1"/>
  <c r="AT965"/>
  <c r="AT964" s="1"/>
  <c r="AS965"/>
  <c r="AS964" s="1"/>
  <c r="AR965"/>
  <c r="AR964" s="1"/>
  <c r="AU962"/>
  <c r="AT962"/>
  <c r="AT961" s="1"/>
  <c r="AS962"/>
  <c r="AS961" s="1"/>
  <c r="AR962"/>
  <c r="AR961" s="1"/>
  <c r="AU961"/>
  <c r="AU957"/>
  <c r="AU956" s="1"/>
  <c r="AU955" s="1"/>
  <c r="AT957"/>
  <c r="AT956" s="1"/>
  <c r="AT955" s="1"/>
  <c r="AS957"/>
  <c r="AS956" s="1"/>
  <c r="AS955" s="1"/>
  <c r="AR957"/>
  <c r="AR956" s="1"/>
  <c r="AR955" s="1"/>
  <c r="AU953"/>
  <c r="AU952" s="1"/>
  <c r="AU951" s="1"/>
  <c r="AT953"/>
  <c r="AT952" s="1"/>
  <c r="AT951" s="1"/>
  <c r="AS953"/>
  <c r="AS952" s="1"/>
  <c r="AS951" s="1"/>
  <c r="AR953"/>
  <c r="AR952" s="1"/>
  <c r="AR951" s="1"/>
  <c r="AU948"/>
  <c r="AT948"/>
  <c r="AS948"/>
  <c r="AS947" s="1"/>
  <c r="AR948"/>
  <c r="AR947" s="1"/>
  <c r="AU947"/>
  <c r="AT947"/>
  <c r="AU945"/>
  <c r="AU944" s="1"/>
  <c r="AT945"/>
  <c r="AT944" s="1"/>
  <c r="AS945"/>
  <c r="AS944" s="1"/>
  <c r="AR945"/>
  <c r="AR944" s="1"/>
  <c r="AU942"/>
  <c r="AT942"/>
  <c r="AS942"/>
  <c r="AS941" s="1"/>
  <c r="AR942"/>
  <c r="AR941" s="1"/>
  <c r="AU941"/>
  <c r="AT941"/>
  <c r="AU938"/>
  <c r="AT938"/>
  <c r="AT937" s="1"/>
  <c r="AS938"/>
  <c r="AS937" s="1"/>
  <c r="AR938"/>
  <c r="AR937" s="1"/>
  <c r="AU937"/>
  <c r="AU935"/>
  <c r="AU934" s="1"/>
  <c r="AT935"/>
  <c r="AT934" s="1"/>
  <c r="AS935"/>
  <c r="AS934" s="1"/>
  <c r="AR935"/>
  <c r="AR934" s="1"/>
  <c r="AU932"/>
  <c r="AT932"/>
  <c r="AT931" s="1"/>
  <c r="AS932"/>
  <c r="AS931" s="1"/>
  <c r="AR932"/>
  <c r="AR931" s="1"/>
  <c r="AU931"/>
  <c r="AU927"/>
  <c r="AU926" s="1"/>
  <c r="AT927"/>
  <c r="AT926" s="1"/>
  <c r="AS927"/>
  <c r="AS926" s="1"/>
  <c r="AR927"/>
  <c r="AR926" s="1"/>
  <c r="AU924"/>
  <c r="AT924"/>
  <c r="AS924"/>
  <c r="AS923" s="1"/>
  <c r="AR924"/>
  <c r="AR923" s="1"/>
  <c r="AU923"/>
  <c r="AT923"/>
  <c r="AU921"/>
  <c r="AU920" s="1"/>
  <c r="AT921"/>
  <c r="AT920" s="1"/>
  <c r="AS921"/>
  <c r="AS920" s="1"/>
  <c r="AR921"/>
  <c r="AR920" s="1"/>
  <c r="AU917"/>
  <c r="AU916" s="1"/>
  <c r="AT917"/>
  <c r="AT916" s="1"/>
  <c r="AS917"/>
  <c r="AS916" s="1"/>
  <c r="AR917"/>
  <c r="AR916" s="1"/>
  <c r="AU914"/>
  <c r="AT914"/>
  <c r="AT913" s="1"/>
  <c r="AS914"/>
  <c r="AS913" s="1"/>
  <c r="AR914"/>
  <c r="AR913" s="1"/>
  <c r="AU913"/>
  <c r="AU905"/>
  <c r="AU904" s="1"/>
  <c r="AT905"/>
  <c r="AT904" s="1"/>
  <c r="AS905"/>
  <c r="AS904" s="1"/>
  <c r="AR905"/>
  <c r="AR904" s="1"/>
  <c r="AU902"/>
  <c r="AT902"/>
  <c r="AS902"/>
  <c r="AS901" s="1"/>
  <c r="AR902"/>
  <c r="AR901" s="1"/>
  <c r="AU901"/>
  <c r="AT901"/>
  <c r="AU899"/>
  <c r="AU898" s="1"/>
  <c r="AT899"/>
  <c r="AT898" s="1"/>
  <c r="AS899"/>
  <c r="AS898" s="1"/>
  <c r="AR899"/>
  <c r="AR898" s="1"/>
  <c r="AU896"/>
  <c r="AT896"/>
  <c r="AS896"/>
  <c r="AS895" s="1"/>
  <c r="AR896"/>
  <c r="AR895" s="1"/>
  <c r="AU895"/>
  <c r="AT895"/>
  <c r="AU892"/>
  <c r="AT892"/>
  <c r="AS892"/>
  <c r="AR892"/>
  <c r="AU890"/>
  <c r="AT890"/>
  <c r="AS890"/>
  <c r="AR890"/>
  <c r="AU888"/>
  <c r="AT888"/>
  <c r="AT887" s="1"/>
  <c r="AT886" s="1"/>
  <c r="AS888"/>
  <c r="AS887" s="1"/>
  <c r="AS886" s="1"/>
  <c r="AR888"/>
  <c r="AR887" s="1"/>
  <c r="AR886" s="1"/>
  <c r="AU887"/>
  <c r="AU886" s="1"/>
  <c r="AU884"/>
  <c r="AT884"/>
  <c r="AS884"/>
  <c r="AS883" s="1"/>
  <c r="AS882" s="1"/>
  <c r="AR884"/>
  <c r="AR883" s="1"/>
  <c r="AR882" s="1"/>
  <c r="AU883"/>
  <c r="AU882" s="1"/>
  <c r="AT883"/>
  <c r="AT882" s="1"/>
  <c r="AU880"/>
  <c r="AT880"/>
  <c r="AT879" s="1"/>
  <c r="AT878" s="1"/>
  <c r="AS880"/>
  <c r="AS879" s="1"/>
  <c r="AS878" s="1"/>
  <c r="AR880"/>
  <c r="AR879" s="1"/>
  <c r="AR878" s="1"/>
  <c r="AU879"/>
  <c r="AU878" s="1"/>
  <c r="AU873"/>
  <c r="AT873"/>
  <c r="AT872" s="1"/>
  <c r="AS873"/>
  <c r="AS872" s="1"/>
  <c r="AR873"/>
  <c r="AR872" s="1"/>
  <c r="AU872"/>
  <c r="AU870"/>
  <c r="AU869" s="1"/>
  <c r="AT870"/>
  <c r="AT869" s="1"/>
  <c r="AS870"/>
  <c r="AS869" s="1"/>
  <c r="AR870"/>
  <c r="AR869" s="1"/>
  <c r="AU865"/>
  <c r="AT865"/>
  <c r="AS865"/>
  <c r="AS864" s="1"/>
  <c r="AR865"/>
  <c r="AR864" s="1"/>
  <c r="AU864"/>
  <c r="AT864"/>
  <c r="AU862"/>
  <c r="AU861" s="1"/>
  <c r="AU860" s="1"/>
  <c r="AT862"/>
  <c r="AT861" s="1"/>
  <c r="AT860" s="1"/>
  <c r="AS862"/>
  <c r="AS861" s="1"/>
  <c r="AS860" s="1"/>
  <c r="AR862"/>
  <c r="AR861" s="1"/>
  <c r="AR860" s="1"/>
  <c r="AU858"/>
  <c r="AU857" s="1"/>
  <c r="AU856" s="1"/>
  <c r="AT858"/>
  <c r="AT857" s="1"/>
  <c r="AT856" s="1"/>
  <c r="AS858"/>
  <c r="AS857" s="1"/>
  <c r="AS856" s="1"/>
  <c r="AR858"/>
  <c r="AR857" s="1"/>
  <c r="AR856" s="1"/>
  <c r="AU854"/>
  <c r="AU853" s="1"/>
  <c r="AU852" s="1"/>
  <c r="AT854"/>
  <c r="AT853" s="1"/>
  <c r="AT852" s="1"/>
  <c r="AS854"/>
  <c r="AS853" s="1"/>
  <c r="AS852" s="1"/>
  <c r="AR854"/>
  <c r="AR853" s="1"/>
  <c r="AR852" s="1"/>
  <c r="AU847"/>
  <c r="AU846" s="1"/>
  <c r="AU845" s="1"/>
  <c r="AT847"/>
  <c r="AT846" s="1"/>
  <c r="AT845" s="1"/>
  <c r="AS847"/>
  <c r="AS846" s="1"/>
  <c r="AS845" s="1"/>
  <c r="AR847"/>
  <c r="AR846" s="1"/>
  <c r="AR845" s="1"/>
  <c r="AU843"/>
  <c r="AU842" s="1"/>
  <c r="AU841" s="1"/>
  <c r="AU840" s="1"/>
  <c r="AU839" s="1"/>
  <c r="AT843"/>
  <c r="AT842" s="1"/>
  <c r="AT841" s="1"/>
  <c r="AT840" s="1"/>
  <c r="AT839" s="1"/>
  <c r="AS843"/>
  <c r="AS842" s="1"/>
  <c r="AS841" s="1"/>
  <c r="AR843"/>
  <c r="AR842" s="1"/>
  <c r="AR841" s="1"/>
  <c r="AU836"/>
  <c r="AU835" s="1"/>
  <c r="AU834" s="1"/>
  <c r="AT836"/>
  <c r="AT835" s="1"/>
  <c r="AT834" s="1"/>
  <c r="AS836"/>
  <c r="AS835" s="1"/>
  <c r="AS834" s="1"/>
  <c r="AR836"/>
  <c r="AR835" s="1"/>
  <c r="AR834" s="1"/>
  <c r="AU832"/>
  <c r="AU831" s="1"/>
  <c r="AU830" s="1"/>
  <c r="AU829" s="1"/>
  <c r="AU828" s="1"/>
  <c r="AT832"/>
  <c r="AT831" s="1"/>
  <c r="AT830" s="1"/>
  <c r="AS832"/>
  <c r="AS831" s="1"/>
  <c r="AS830" s="1"/>
  <c r="AR832"/>
  <c r="AR831" s="1"/>
  <c r="AR830" s="1"/>
  <c r="AU816"/>
  <c r="AU815" s="1"/>
  <c r="AU814" s="1"/>
  <c r="AU813" s="1"/>
  <c r="AT816"/>
  <c r="AT815" s="1"/>
  <c r="AT814" s="1"/>
  <c r="AT813" s="1"/>
  <c r="AS816"/>
  <c r="AS815" s="1"/>
  <c r="AS814" s="1"/>
  <c r="AS813" s="1"/>
  <c r="AR816"/>
  <c r="AR815" s="1"/>
  <c r="AR814" s="1"/>
  <c r="AR813" s="1"/>
  <c r="AU808"/>
  <c r="AT808"/>
  <c r="AS808"/>
  <c r="AS807" s="1"/>
  <c r="AR808"/>
  <c r="AR807" s="1"/>
  <c r="AU807"/>
  <c r="AT807"/>
  <c r="AU805"/>
  <c r="AU804" s="1"/>
  <c r="AU803" s="1"/>
  <c r="AT805"/>
  <c r="AT804" s="1"/>
  <c r="AT803" s="1"/>
  <c r="AS805"/>
  <c r="AS804" s="1"/>
  <c r="AS803" s="1"/>
  <c r="AR805"/>
  <c r="AR804" s="1"/>
  <c r="AR803" s="1"/>
  <c r="AU801"/>
  <c r="AU800" s="1"/>
  <c r="AU799" s="1"/>
  <c r="AT801"/>
  <c r="AT800" s="1"/>
  <c r="AT799" s="1"/>
  <c r="AS801"/>
  <c r="AS800" s="1"/>
  <c r="AS799" s="1"/>
  <c r="AR801"/>
  <c r="AR800" s="1"/>
  <c r="AR799" s="1"/>
  <c r="AU797"/>
  <c r="AU796" s="1"/>
  <c r="AU795" s="1"/>
  <c r="AT797"/>
  <c r="AT796" s="1"/>
  <c r="AT795" s="1"/>
  <c r="AS797"/>
  <c r="AS796" s="1"/>
  <c r="AS795" s="1"/>
  <c r="AR797"/>
  <c r="AR796" s="1"/>
  <c r="AR795" s="1"/>
  <c r="AU793"/>
  <c r="AU792" s="1"/>
  <c r="AU791" s="1"/>
  <c r="AT793"/>
  <c r="AT792" s="1"/>
  <c r="AT791" s="1"/>
  <c r="AS793"/>
  <c r="AS792" s="1"/>
  <c r="AS791" s="1"/>
  <c r="AR793"/>
  <c r="AR792" s="1"/>
  <c r="AR791" s="1"/>
  <c r="AU785"/>
  <c r="AT785"/>
  <c r="AT784" s="1"/>
  <c r="AS785"/>
  <c r="AS784" s="1"/>
  <c r="AR785"/>
  <c r="AR784" s="1"/>
  <c r="AU784"/>
  <c r="AU779"/>
  <c r="AU778" s="1"/>
  <c r="AT779"/>
  <c r="AT778" s="1"/>
  <c r="AS779"/>
  <c r="AS778" s="1"/>
  <c r="AR779"/>
  <c r="AR778" s="1"/>
  <c r="AU776"/>
  <c r="AT776"/>
  <c r="AS776"/>
  <c r="AS775" s="1"/>
  <c r="AS774" s="1"/>
  <c r="AR776"/>
  <c r="AR775" s="1"/>
  <c r="AR774" s="1"/>
  <c r="AU775"/>
  <c r="AU774" s="1"/>
  <c r="AT775"/>
  <c r="AT774" s="1"/>
  <c r="AU772"/>
  <c r="AT772"/>
  <c r="AS772"/>
  <c r="AS771" s="1"/>
  <c r="AS770" s="1"/>
  <c r="AR772"/>
  <c r="AR771" s="1"/>
  <c r="AR770" s="1"/>
  <c r="AU771"/>
  <c r="AU770" s="1"/>
  <c r="AT771"/>
  <c r="AT770" s="1"/>
  <c r="AU768"/>
  <c r="AT768"/>
  <c r="AS768"/>
  <c r="AS767" s="1"/>
  <c r="AR768"/>
  <c r="AR767" s="1"/>
  <c r="AU767"/>
  <c r="AT767"/>
  <c r="AU765"/>
  <c r="AU764" s="1"/>
  <c r="AT765"/>
  <c r="AT764" s="1"/>
  <c r="AS765"/>
  <c r="AS764" s="1"/>
  <c r="AR765"/>
  <c r="AR764" s="1"/>
  <c r="AU761"/>
  <c r="AU760" s="1"/>
  <c r="AU759" s="1"/>
  <c r="AT761"/>
  <c r="AT760" s="1"/>
  <c r="AT759" s="1"/>
  <c r="AS761"/>
  <c r="AS760" s="1"/>
  <c r="AS759" s="1"/>
  <c r="AR759"/>
  <c r="AU756"/>
  <c r="AT756"/>
  <c r="AS756"/>
  <c r="AS755" s="1"/>
  <c r="AS754" s="1"/>
  <c r="AR756"/>
  <c r="AR755" s="1"/>
  <c r="AR754" s="1"/>
  <c r="AU755"/>
  <c r="AU754" s="1"/>
  <c r="AT755"/>
  <c r="AT754" s="1"/>
  <c r="AU752"/>
  <c r="AU751" s="1"/>
  <c r="AU750" s="1"/>
  <c r="AT752"/>
  <c r="AT751" s="1"/>
  <c r="AT750" s="1"/>
  <c r="AS752"/>
  <c r="AS751" s="1"/>
  <c r="AS750" s="1"/>
  <c r="AR752"/>
  <c r="AR751" s="1"/>
  <c r="AR750" s="1"/>
  <c r="AU748"/>
  <c r="AU747" s="1"/>
  <c r="AU746" s="1"/>
  <c r="AT748"/>
  <c r="AT747" s="1"/>
  <c r="AT746" s="1"/>
  <c r="AS748"/>
  <c r="AS747" s="1"/>
  <c r="AS746" s="1"/>
  <c r="AR748"/>
  <c r="AR747" s="1"/>
  <c r="AR746" s="1"/>
  <c r="AU741"/>
  <c r="AT741"/>
  <c r="AT740" s="1"/>
  <c r="AS741"/>
  <c r="AS740" s="1"/>
  <c r="AS739" s="1"/>
  <c r="AS738" s="1"/>
  <c r="AR741"/>
  <c r="AR740" s="1"/>
  <c r="AR739" s="1"/>
  <c r="AR738" s="1"/>
  <c r="AU740"/>
  <c r="AU739" s="1"/>
  <c r="AU738" s="1"/>
  <c r="AT739"/>
  <c r="AT738" s="1"/>
  <c r="AU736"/>
  <c r="AU735" s="1"/>
  <c r="AT736"/>
  <c r="AT735" s="1"/>
  <c r="AS736"/>
  <c r="AS735" s="1"/>
  <c r="AR736"/>
  <c r="AR735" s="1"/>
  <c r="AU733"/>
  <c r="AT733"/>
  <c r="AT732" s="1"/>
  <c r="AS733"/>
  <c r="AS732" s="1"/>
  <c r="AR733"/>
  <c r="AR732" s="1"/>
  <c r="AU732"/>
  <c r="AU729"/>
  <c r="AU728" s="1"/>
  <c r="AT729"/>
  <c r="AT728" s="1"/>
  <c r="AS729"/>
  <c r="AS728" s="1"/>
  <c r="AR729"/>
  <c r="AR728" s="1"/>
  <c r="AU726"/>
  <c r="AT726"/>
  <c r="AS726"/>
  <c r="AR726"/>
  <c r="AR725" s="1"/>
  <c r="AU725"/>
  <c r="AT725"/>
  <c r="AS725"/>
  <c r="AU718"/>
  <c r="AT718"/>
  <c r="AS718"/>
  <c r="AS717" s="1"/>
  <c r="AS716" s="1"/>
  <c r="AR718"/>
  <c r="AR717" s="1"/>
  <c r="AR716" s="1"/>
  <c r="AU717"/>
  <c r="AU716" s="1"/>
  <c r="AT717"/>
  <c r="AT716" s="1"/>
  <c r="AU714"/>
  <c r="AT714"/>
  <c r="AS714"/>
  <c r="AR714"/>
  <c r="AR713" s="1"/>
  <c r="AU713"/>
  <c r="AT713"/>
  <c r="AS713"/>
  <c r="AU711"/>
  <c r="AT711"/>
  <c r="AT710" s="1"/>
  <c r="AS711"/>
  <c r="AS710" s="1"/>
  <c r="AR711"/>
  <c r="AR710" s="1"/>
  <c r="AU710"/>
  <c r="AU708"/>
  <c r="AU707" s="1"/>
  <c r="AT708"/>
  <c r="AT707" s="1"/>
  <c r="AS708"/>
  <c r="AS707" s="1"/>
  <c r="AR708"/>
  <c r="AR707" s="1"/>
  <c r="AU704"/>
  <c r="AU703" s="1"/>
  <c r="AU702" s="1"/>
  <c r="AT704"/>
  <c r="AT703" s="1"/>
  <c r="AT702" s="1"/>
  <c r="AS704"/>
  <c r="AS703" s="1"/>
  <c r="AS702" s="1"/>
  <c r="AR704"/>
  <c r="AR703" s="1"/>
  <c r="AR702" s="1"/>
  <c r="AV694"/>
  <c r="AV693" s="1"/>
  <c r="AU694"/>
  <c r="AU693" s="1"/>
  <c r="AT694"/>
  <c r="AT693" s="1"/>
  <c r="AS694"/>
  <c r="AS693" s="1"/>
  <c r="AR694"/>
  <c r="AR693" s="1"/>
  <c r="AU690"/>
  <c r="AU689" s="1"/>
  <c r="AT690"/>
  <c r="AT689" s="1"/>
  <c r="AS690"/>
  <c r="AS689" s="1"/>
  <c r="AR690"/>
  <c r="AR689" s="1"/>
  <c r="AU686"/>
  <c r="AU685" s="1"/>
  <c r="AT686"/>
  <c r="AT685" s="1"/>
  <c r="AS686"/>
  <c r="AS685" s="1"/>
  <c r="AR686"/>
  <c r="AR685" s="1"/>
  <c r="AU682"/>
  <c r="AU681" s="1"/>
  <c r="AT682"/>
  <c r="AT681" s="1"/>
  <c r="AS682"/>
  <c r="AS681" s="1"/>
  <c r="AR682"/>
  <c r="AR681" s="1"/>
  <c r="AU679"/>
  <c r="AT679"/>
  <c r="AS679"/>
  <c r="AS678" s="1"/>
  <c r="AS677" s="1"/>
  <c r="AR679"/>
  <c r="AR678" s="1"/>
  <c r="AR677" s="1"/>
  <c r="AU678"/>
  <c r="AU677" s="1"/>
  <c r="AT678"/>
  <c r="AT677" s="1"/>
  <c r="AU671"/>
  <c r="AT671"/>
  <c r="AS671"/>
  <c r="AS670" s="1"/>
  <c r="AS669" s="1"/>
  <c r="AR671"/>
  <c r="AR670" s="1"/>
  <c r="AR669" s="1"/>
  <c r="AU670"/>
  <c r="AU669" s="1"/>
  <c r="AT670"/>
  <c r="AT669" s="1"/>
  <c r="AU666"/>
  <c r="AU665" s="1"/>
  <c r="AT666"/>
  <c r="AT665" s="1"/>
  <c r="AS666"/>
  <c r="AS665" s="1"/>
  <c r="AR666"/>
  <c r="AR665" s="1"/>
  <c r="AW663"/>
  <c r="AW662" s="1"/>
  <c r="AV663"/>
  <c r="AV662" s="1"/>
  <c r="AU663"/>
  <c r="AU662" s="1"/>
  <c r="AT663"/>
  <c r="AT662" s="1"/>
  <c r="AS663"/>
  <c r="AS662" s="1"/>
  <c r="AR663"/>
  <c r="AR662" s="1"/>
  <c r="AU658"/>
  <c r="AT658"/>
  <c r="AS658"/>
  <c r="AS657" s="1"/>
  <c r="AS656" s="1"/>
  <c r="AR658"/>
  <c r="AR657" s="1"/>
  <c r="AR656" s="1"/>
  <c r="AU657"/>
  <c r="AU656" s="1"/>
  <c r="AT657"/>
  <c r="AT656" s="1"/>
  <c r="AU645"/>
  <c r="AU644" s="1"/>
  <c r="AU643" s="1"/>
  <c r="AU642" s="1"/>
  <c r="AU641" s="1"/>
  <c r="AT645"/>
  <c r="AT644" s="1"/>
  <c r="AT643" s="1"/>
  <c r="AT642" s="1"/>
  <c r="AT641" s="1"/>
  <c r="AS645"/>
  <c r="AS644" s="1"/>
  <c r="AS643" s="1"/>
  <c r="AS642" s="1"/>
  <c r="AS641" s="1"/>
  <c r="AR645"/>
  <c r="AR644" s="1"/>
  <c r="AR643" s="1"/>
  <c r="AR642" s="1"/>
  <c r="AR641" s="1"/>
  <c r="AU638"/>
  <c r="AU637" s="1"/>
  <c r="AU636" s="1"/>
  <c r="AU635" s="1"/>
  <c r="AU634" s="1"/>
  <c r="AT638"/>
  <c r="AT637" s="1"/>
  <c r="AT636" s="1"/>
  <c r="AT635" s="1"/>
  <c r="AT634" s="1"/>
  <c r="AS638"/>
  <c r="AS637" s="1"/>
  <c r="AS636" s="1"/>
  <c r="AS635" s="1"/>
  <c r="AS634" s="1"/>
  <c r="AR638"/>
  <c r="AR637" s="1"/>
  <c r="AR636" s="1"/>
  <c r="AR635" s="1"/>
  <c r="AR634" s="1"/>
  <c r="AU629"/>
  <c r="AT629"/>
  <c r="AT628" s="1"/>
  <c r="AT627" s="1"/>
  <c r="AT626" s="1"/>
  <c r="AS629"/>
  <c r="AS628" s="1"/>
  <c r="AS627" s="1"/>
  <c r="AS626" s="1"/>
  <c r="AR629"/>
  <c r="AR628" s="1"/>
  <c r="AR627" s="1"/>
  <c r="AR626" s="1"/>
  <c r="AU628"/>
  <c r="AU627" s="1"/>
  <c r="AU626" s="1"/>
  <c r="AU617"/>
  <c r="AU616" s="1"/>
  <c r="AU615" s="1"/>
  <c r="AU614" s="1"/>
  <c r="AT617"/>
  <c r="AT616" s="1"/>
  <c r="AT615" s="1"/>
  <c r="AT614" s="1"/>
  <c r="AS617"/>
  <c r="AS616" s="1"/>
  <c r="AS615" s="1"/>
  <c r="AS614" s="1"/>
  <c r="AR617"/>
  <c r="AR616" s="1"/>
  <c r="AR615" s="1"/>
  <c r="AR614" s="1"/>
  <c r="AU612"/>
  <c r="AT612"/>
  <c r="AT611" s="1"/>
  <c r="AT610" s="1"/>
  <c r="AS612"/>
  <c r="AS611" s="1"/>
  <c r="AS610" s="1"/>
  <c r="AR612"/>
  <c r="AR611" s="1"/>
  <c r="AR610" s="1"/>
  <c r="AU611"/>
  <c r="AU610" s="1"/>
  <c r="AU608"/>
  <c r="AT608"/>
  <c r="AS608"/>
  <c r="AS607" s="1"/>
  <c r="AS606" s="1"/>
  <c r="AR608"/>
  <c r="AR607" s="1"/>
  <c r="AR606" s="1"/>
  <c r="AU607"/>
  <c r="AU606" s="1"/>
  <c r="AT607"/>
  <c r="AT606" s="1"/>
  <c r="AU603"/>
  <c r="AU602" s="1"/>
  <c r="AU601" s="1"/>
  <c r="AU600" s="1"/>
  <c r="AT603"/>
  <c r="AT602" s="1"/>
  <c r="AT601" s="1"/>
  <c r="AT600" s="1"/>
  <c r="AS603"/>
  <c r="AS602" s="1"/>
  <c r="AS601" s="1"/>
  <c r="AS600" s="1"/>
  <c r="AR603"/>
  <c r="AR602" s="1"/>
  <c r="AR601" s="1"/>
  <c r="AR600" s="1"/>
  <c r="AU593"/>
  <c r="AU592" s="1"/>
  <c r="AT593"/>
  <c r="AT592" s="1"/>
  <c r="AS593"/>
  <c r="AS592" s="1"/>
  <c r="AR593"/>
  <c r="AR592" s="1"/>
  <c r="AU590"/>
  <c r="AT590"/>
  <c r="AS590"/>
  <c r="AS589" s="1"/>
  <c r="AR590"/>
  <c r="AR589" s="1"/>
  <c r="AU589"/>
  <c r="AT589"/>
  <c r="AU569"/>
  <c r="AU568" s="1"/>
  <c r="AT569"/>
  <c r="AT568" s="1"/>
  <c r="AS569"/>
  <c r="AS568" s="1"/>
  <c r="AR569"/>
  <c r="AR568" s="1"/>
  <c r="AU566"/>
  <c r="AT566"/>
  <c r="AS566"/>
  <c r="AS565" s="1"/>
  <c r="AR566"/>
  <c r="AR565" s="1"/>
  <c r="AU565"/>
  <c r="AT565"/>
  <c r="AU561"/>
  <c r="AU560" s="1"/>
  <c r="AU559" s="1"/>
  <c r="AU558" s="1"/>
  <c r="AT561"/>
  <c r="AT560" s="1"/>
  <c r="AT559" s="1"/>
  <c r="AT558" s="1"/>
  <c r="AS561"/>
  <c r="AS560" s="1"/>
  <c r="AS559" s="1"/>
  <c r="AS558" s="1"/>
  <c r="AR561"/>
  <c r="AR560" s="1"/>
  <c r="AR559" s="1"/>
  <c r="AR558" s="1"/>
  <c r="AU556"/>
  <c r="AT556"/>
  <c r="AT555" s="1"/>
  <c r="AT554" s="1"/>
  <c r="AT553" s="1"/>
  <c r="AS556"/>
  <c r="AS555" s="1"/>
  <c r="AS554" s="1"/>
  <c r="AS553" s="1"/>
  <c r="AR556"/>
  <c r="AR555" s="1"/>
  <c r="AR554" s="1"/>
  <c r="AR553" s="1"/>
  <c r="AU555"/>
  <c r="AU554" s="1"/>
  <c r="AU553" s="1"/>
  <c r="AU551"/>
  <c r="AU550" s="1"/>
  <c r="AU549" s="1"/>
  <c r="AU548" s="1"/>
  <c r="AU547" s="1"/>
  <c r="AT551"/>
  <c r="AT550" s="1"/>
  <c r="AT549" s="1"/>
  <c r="AT548" s="1"/>
  <c r="AT547" s="1"/>
  <c r="AS551"/>
  <c r="AS550" s="1"/>
  <c r="AS549" s="1"/>
  <c r="AS548" s="1"/>
  <c r="AS547" s="1"/>
  <c r="AR551"/>
  <c r="AR550" s="1"/>
  <c r="AR549" s="1"/>
  <c r="AR548" s="1"/>
  <c r="AR547" s="1"/>
  <c r="AU545"/>
  <c r="AU544" s="1"/>
  <c r="AU543" s="1"/>
  <c r="AU542" s="1"/>
  <c r="AT545"/>
  <c r="AT544" s="1"/>
  <c r="AT543" s="1"/>
  <c r="AT542" s="1"/>
  <c r="AS545"/>
  <c r="AS544" s="1"/>
  <c r="AS543" s="1"/>
  <c r="AS542" s="1"/>
  <c r="AR545"/>
  <c r="AR544" s="1"/>
  <c r="AR543" s="1"/>
  <c r="AR542" s="1"/>
  <c r="AU538"/>
  <c r="AU537" s="1"/>
  <c r="AU536" s="1"/>
  <c r="AU535" s="1"/>
  <c r="AT538"/>
  <c r="AT537" s="1"/>
  <c r="AT536" s="1"/>
  <c r="AT535" s="1"/>
  <c r="AS538"/>
  <c r="AS537" s="1"/>
  <c r="AS536" s="1"/>
  <c r="AS535" s="1"/>
  <c r="AR538"/>
  <c r="AR537" s="1"/>
  <c r="AR536" s="1"/>
  <c r="AR535" s="1"/>
  <c r="AU533"/>
  <c r="AT533"/>
  <c r="AT532" s="1"/>
  <c r="AT531" s="1"/>
  <c r="AT530" s="1"/>
  <c r="AS533"/>
  <c r="AS532" s="1"/>
  <c r="AS531" s="1"/>
  <c r="AS530" s="1"/>
  <c r="AR533"/>
  <c r="AR532" s="1"/>
  <c r="AR531" s="1"/>
  <c r="AR530" s="1"/>
  <c r="AU532"/>
  <c r="AU531" s="1"/>
  <c r="AU530" s="1"/>
  <c r="AU528"/>
  <c r="AU527" s="1"/>
  <c r="AU526" s="1"/>
  <c r="AU525" s="1"/>
  <c r="AT528"/>
  <c r="AT527" s="1"/>
  <c r="AT526" s="1"/>
  <c r="AT525" s="1"/>
  <c r="AS528"/>
  <c r="AS527" s="1"/>
  <c r="AS526" s="1"/>
  <c r="AS525" s="1"/>
  <c r="AR528"/>
  <c r="AR527" s="1"/>
  <c r="AR526" s="1"/>
  <c r="AR525" s="1"/>
  <c r="AU523"/>
  <c r="AT523"/>
  <c r="AS523"/>
  <c r="AS522" s="1"/>
  <c r="AS521" s="1"/>
  <c r="AS520" s="1"/>
  <c r="AR523"/>
  <c r="AR522" s="1"/>
  <c r="AR521" s="1"/>
  <c r="AR520" s="1"/>
  <c r="AU522"/>
  <c r="AU521" s="1"/>
  <c r="AU520" s="1"/>
  <c r="AT522"/>
  <c r="AT521" s="1"/>
  <c r="AT520" s="1"/>
  <c r="AU516"/>
  <c r="AT516"/>
  <c r="AS516"/>
  <c r="AR516"/>
  <c r="AU514"/>
  <c r="AT514"/>
  <c r="AT513" s="1"/>
  <c r="AT512" s="1"/>
  <c r="AT511" s="1"/>
  <c r="AS514"/>
  <c r="AS513" s="1"/>
  <c r="AS512" s="1"/>
  <c r="AS511" s="1"/>
  <c r="AR514"/>
  <c r="AR513" s="1"/>
  <c r="AR512" s="1"/>
  <c r="AR511" s="1"/>
  <c r="AU513"/>
  <c r="AU512" s="1"/>
  <c r="AU511" s="1"/>
  <c r="AU503"/>
  <c r="AU502" s="1"/>
  <c r="AT503"/>
  <c r="AT502" s="1"/>
  <c r="AS503"/>
  <c r="AS502" s="1"/>
  <c r="AR503"/>
  <c r="AR502" s="1"/>
  <c r="AU500"/>
  <c r="AU499" s="1"/>
  <c r="AT500"/>
  <c r="AT499" s="1"/>
  <c r="AS500"/>
  <c r="AS499" s="1"/>
  <c r="AR500"/>
  <c r="AR499" s="1"/>
  <c r="AU497"/>
  <c r="AT497"/>
  <c r="AS497"/>
  <c r="AR497"/>
  <c r="AR496" s="1"/>
  <c r="AR495" s="1"/>
  <c r="AU496"/>
  <c r="AU495" s="1"/>
  <c r="AT496"/>
  <c r="AT495" s="1"/>
  <c r="AS496"/>
  <c r="AS495" s="1"/>
  <c r="AU492"/>
  <c r="AT492"/>
  <c r="AT491" s="1"/>
  <c r="AT490" s="1"/>
  <c r="AT489" s="1"/>
  <c r="AS492"/>
  <c r="AS491" s="1"/>
  <c r="AS490" s="1"/>
  <c r="AS489" s="1"/>
  <c r="AR492"/>
  <c r="AR491" s="1"/>
  <c r="AR490" s="1"/>
  <c r="AR489" s="1"/>
  <c r="AU491"/>
  <c r="AU490" s="1"/>
  <c r="AU489" s="1"/>
  <c r="AU487"/>
  <c r="AT487"/>
  <c r="AS487"/>
  <c r="AR487"/>
  <c r="AR486" s="1"/>
  <c r="AU486"/>
  <c r="AU485" s="1"/>
  <c r="AU484" s="1"/>
  <c r="AT486"/>
  <c r="AT485" s="1"/>
  <c r="AT484" s="1"/>
  <c r="AS486"/>
  <c r="AS485" s="1"/>
  <c r="AS484" s="1"/>
  <c r="AR485"/>
  <c r="AR484" s="1"/>
  <c r="AU482"/>
  <c r="AU481" s="1"/>
  <c r="AU480" s="1"/>
  <c r="AU479" s="1"/>
  <c r="AT482"/>
  <c r="AT481" s="1"/>
  <c r="AT480" s="1"/>
  <c r="AT479" s="1"/>
  <c r="AS482"/>
  <c r="AS481" s="1"/>
  <c r="AS480" s="1"/>
  <c r="AS479" s="1"/>
  <c r="AR482"/>
  <c r="AR481" s="1"/>
  <c r="AR480" s="1"/>
  <c r="AR479" s="1"/>
  <c r="AU473"/>
  <c r="AT473"/>
  <c r="AS473"/>
  <c r="AS472" s="1"/>
  <c r="AS471" s="1"/>
  <c r="AS470" s="1"/>
  <c r="AR473"/>
  <c r="AR472" s="1"/>
  <c r="AR471" s="1"/>
  <c r="AR470" s="1"/>
  <c r="AU472"/>
  <c r="AU471" s="1"/>
  <c r="AU470" s="1"/>
  <c r="AT472"/>
  <c r="AT471" s="1"/>
  <c r="AT470" s="1"/>
  <c r="AU468"/>
  <c r="AT468"/>
  <c r="AT467" s="1"/>
  <c r="AT466" s="1"/>
  <c r="AT465" s="1"/>
  <c r="AS468"/>
  <c r="AS467" s="1"/>
  <c r="AS466" s="1"/>
  <c r="AS465" s="1"/>
  <c r="AR468"/>
  <c r="AR467" s="1"/>
  <c r="AR466" s="1"/>
  <c r="AR465" s="1"/>
  <c r="AU467"/>
  <c r="AU466" s="1"/>
  <c r="AU465" s="1"/>
  <c r="AU463"/>
  <c r="AU462" s="1"/>
  <c r="AU461" s="1"/>
  <c r="AU460" s="1"/>
  <c r="AU459" s="1"/>
  <c r="AT463"/>
  <c r="AT462" s="1"/>
  <c r="AT461" s="1"/>
  <c r="AT460" s="1"/>
  <c r="AT459" s="1"/>
  <c r="AS463"/>
  <c r="AS462" s="1"/>
  <c r="AS461" s="1"/>
  <c r="AS460" s="1"/>
  <c r="AS459" s="1"/>
  <c r="AR463"/>
  <c r="AR462" s="1"/>
  <c r="AR461" s="1"/>
  <c r="AR460" s="1"/>
  <c r="AR459" s="1"/>
  <c r="AU454"/>
  <c r="AT454"/>
  <c r="AS454"/>
  <c r="AR454"/>
  <c r="AU452"/>
  <c r="AT452"/>
  <c r="AS452"/>
  <c r="AS451" s="1"/>
  <c r="AR452"/>
  <c r="AR451" s="1"/>
  <c r="AU451"/>
  <c r="AT451"/>
  <c r="AU439"/>
  <c r="AT439"/>
  <c r="AT438" s="1"/>
  <c r="AT437" s="1"/>
  <c r="AS439"/>
  <c r="AS438" s="1"/>
  <c r="AS437" s="1"/>
  <c r="AR439"/>
  <c r="AR438" s="1"/>
  <c r="AR437" s="1"/>
  <c r="AU438"/>
  <c r="AU437" s="1"/>
  <c r="AU435"/>
  <c r="AT435"/>
  <c r="AT434" s="1"/>
  <c r="AT433" s="1"/>
  <c r="AS435"/>
  <c r="AS434" s="1"/>
  <c r="AS433" s="1"/>
  <c r="AR435"/>
  <c r="AR434" s="1"/>
  <c r="AR433" s="1"/>
  <c r="AU434"/>
  <c r="AU433" s="1"/>
  <c r="AU430"/>
  <c r="AT430"/>
  <c r="AS430"/>
  <c r="AR430"/>
  <c r="AR429" s="1"/>
  <c r="AU429"/>
  <c r="AT429"/>
  <c r="AS429"/>
  <c r="AU427"/>
  <c r="AT427"/>
  <c r="AT426" s="1"/>
  <c r="AS427"/>
  <c r="AS426" s="1"/>
  <c r="AR427"/>
  <c r="AR426" s="1"/>
  <c r="AU426"/>
  <c r="AU423"/>
  <c r="AT423"/>
  <c r="AT422" s="1"/>
  <c r="AT421" s="1"/>
  <c r="AS423"/>
  <c r="AS422" s="1"/>
  <c r="AS421" s="1"/>
  <c r="AR423"/>
  <c r="AR422" s="1"/>
  <c r="AR421" s="1"/>
  <c r="AU422"/>
  <c r="AU421" s="1"/>
  <c r="AU416"/>
  <c r="AU415" s="1"/>
  <c r="AU414" s="1"/>
  <c r="AT416"/>
  <c r="AT415" s="1"/>
  <c r="AT414" s="1"/>
  <c r="AS416"/>
  <c r="AS415" s="1"/>
  <c r="AS414" s="1"/>
  <c r="AR416"/>
  <c r="AR415" s="1"/>
  <c r="AR414" s="1"/>
  <c r="AU412"/>
  <c r="AU411" s="1"/>
  <c r="AU410" s="1"/>
  <c r="AT412"/>
  <c r="AT411" s="1"/>
  <c r="AT410" s="1"/>
  <c r="AS412"/>
  <c r="AS411" s="1"/>
  <c r="AS410" s="1"/>
  <c r="AR412"/>
  <c r="AR411" s="1"/>
  <c r="AR410" s="1"/>
  <c r="AU404"/>
  <c r="AT404"/>
  <c r="AS404"/>
  <c r="AR404"/>
  <c r="AU402"/>
  <c r="AT402"/>
  <c r="AS402"/>
  <c r="AR402"/>
  <c r="AU400"/>
  <c r="AT400"/>
  <c r="AS400"/>
  <c r="AS399" s="1"/>
  <c r="AS398" s="1"/>
  <c r="AR400"/>
  <c r="AR399" s="1"/>
  <c r="AR398" s="1"/>
  <c r="AU399"/>
  <c r="AU398" s="1"/>
  <c r="AU396"/>
  <c r="AT396"/>
  <c r="AT395" s="1"/>
  <c r="AT394" s="1"/>
  <c r="AS396"/>
  <c r="AS395" s="1"/>
  <c r="AS394" s="1"/>
  <c r="AR396"/>
  <c r="AR395" s="1"/>
  <c r="AR394" s="1"/>
  <c r="AU395"/>
  <c r="AU394" s="1"/>
  <c r="AU386"/>
  <c r="AT386"/>
  <c r="AS386"/>
  <c r="AS385" s="1"/>
  <c r="AR386"/>
  <c r="AR385" s="1"/>
  <c r="AU385"/>
  <c r="AT385"/>
  <c r="AU383"/>
  <c r="AU382" s="1"/>
  <c r="AU381" s="1"/>
  <c r="AT383"/>
  <c r="AT382" s="1"/>
  <c r="AT381" s="1"/>
  <c r="AS383"/>
  <c r="AS382" s="1"/>
  <c r="AS381" s="1"/>
  <c r="AR383"/>
  <c r="AR382" s="1"/>
  <c r="AR381" s="1"/>
  <c r="AU379"/>
  <c r="AU378" s="1"/>
  <c r="AU377" s="1"/>
  <c r="AT379"/>
  <c r="AT378" s="1"/>
  <c r="AT377" s="1"/>
  <c r="AS379"/>
  <c r="AS378" s="1"/>
  <c r="AS377" s="1"/>
  <c r="AR379"/>
  <c r="AR378" s="1"/>
  <c r="AR377" s="1"/>
  <c r="AU375"/>
  <c r="AT375"/>
  <c r="AT374" s="1"/>
  <c r="AS375"/>
  <c r="AS374" s="1"/>
  <c r="AR375"/>
  <c r="AR374" s="1"/>
  <c r="AU374"/>
  <c r="AU372"/>
  <c r="AU371" s="1"/>
  <c r="AT372"/>
  <c r="AT371" s="1"/>
  <c r="AS372"/>
  <c r="AS371" s="1"/>
  <c r="AR372"/>
  <c r="AR371" s="1"/>
  <c r="AU367"/>
  <c r="AT367"/>
  <c r="AT366" s="1"/>
  <c r="AT365" s="1"/>
  <c r="AT364" s="1"/>
  <c r="AS367"/>
  <c r="AS366" s="1"/>
  <c r="AS365" s="1"/>
  <c r="AS364" s="1"/>
  <c r="AR367"/>
  <c r="AR366" s="1"/>
  <c r="AR365" s="1"/>
  <c r="AR364" s="1"/>
  <c r="AU366"/>
  <c r="AU365" s="1"/>
  <c r="AU364" s="1"/>
  <c r="AU361"/>
  <c r="AT361"/>
  <c r="AT360" s="1"/>
  <c r="AT359" s="1"/>
  <c r="AT358" s="1"/>
  <c r="AS361"/>
  <c r="AS360" s="1"/>
  <c r="AS359" s="1"/>
  <c r="AS358" s="1"/>
  <c r="AR361"/>
  <c r="AR360" s="1"/>
  <c r="AR359" s="1"/>
  <c r="AR358" s="1"/>
  <c r="AU360"/>
  <c r="AU359" s="1"/>
  <c r="AU358" s="1"/>
  <c r="AU354"/>
  <c r="AT354"/>
  <c r="AT353" s="1"/>
  <c r="AS354"/>
  <c r="AS353" s="1"/>
  <c r="AR354"/>
  <c r="AR353" s="1"/>
  <c r="AU353"/>
  <c r="AU351"/>
  <c r="AU350" s="1"/>
  <c r="AU349" s="1"/>
  <c r="AT351"/>
  <c r="AT350" s="1"/>
  <c r="AT349" s="1"/>
  <c r="AS351"/>
  <c r="AS350" s="1"/>
  <c r="AS349" s="1"/>
  <c r="AR351"/>
  <c r="AR350" s="1"/>
  <c r="AR349" s="1"/>
  <c r="AU347"/>
  <c r="AU346" s="1"/>
  <c r="AT347"/>
  <c r="AT346" s="1"/>
  <c r="AS347"/>
  <c r="AS346" s="1"/>
  <c r="AR347"/>
  <c r="AR346" s="1"/>
  <c r="AU344"/>
  <c r="AT344"/>
  <c r="AT343" s="1"/>
  <c r="AS344"/>
  <c r="AS343" s="1"/>
  <c r="AR344"/>
  <c r="AR343" s="1"/>
  <c r="AU343"/>
  <c r="AU341"/>
  <c r="AU340" s="1"/>
  <c r="AT341"/>
  <c r="AT340" s="1"/>
  <c r="AS341"/>
  <c r="AS340" s="1"/>
  <c r="AR341"/>
  <c r="AR340" s="1"/>
  <c r="AU338"/>
  <c r="AT338"/>
  <c r="AT337" s="1"/>
  <c r="AS338"/>
  <c r="AS337" s="1"/>
  <c r="AR338"/>
  <c r="AR337" s="1"/>
  <c r="AU337"/>
  <c r="AU335"/>
  <c r="AU334" s="1"/>
  <c r="AT335"/>
  <c r="AT334" s="1"/>
  <c r="AS335"/>
  <c r="AS334" s="1"/>
  <c r="AR335"/>
  <c r="AR334" s="1"/>
  <c r="AU331"/>
  <c r="AU330" s="1"/>
  <c r="AU329" s="1"/>
  <c r="AT331"/>
  <c r="AT330" s="1"/>
  <c r="AT329" s="1"/>
  <c r="AS331"/>
  <c r="AS330" s="1"/>
  <c r="AS329" s="1"/>
  <c r="AR331"/>
  <c r="AR330" s="1"/>
  <c r="AR329" s="1"/>
  <c r="AU323"/>
  <c r="AT323"/>
  <c r="AT322" s="1"/>
  <c r="AS323"/>
  <c r="AS322" s="1"/>
  <c r="AR323"/>
  <c r="AR322" s="1"/>
  <c r="AU322"/>
  <c r="AU320"/>
  <c r="AT320"/>
  <c r="AS320"/>
  <c r="AR320"/>
  <c r="AU318"/>
  <c r="AU317" s="1"/>
  <c r="AU316" s="1"/>
  <c r="AT318"/>
  <c r="AT317" s="1"/>
  <c r="AT316" s="1"/>
  <c r="AS318"/>
  <c r="AS317" s="1"/>
  <c r="AS316" s="1"/>
  <c r="AR318"/>
  <c r="AR317" s="1"/>
  <c r="AR316" s="1"/>
  <c r="AU314"/>
  <c r="AU313" s="1"/>
  <c r="AU312" s="1"/>
  <c r="AT314"/>
  <c r="AT313" s="1"/>
  <c r="AT312" s="1"/>
  <c r="AS314"/>
  <c r="AS313" s="1"/>
  <c r="AS312" s="1"/>
  <c r="AR314"/>
  <c r="AR313" s="1"/>
  <c r="AR312" s="1"/>
  <c r="AU305"/>
  <c r="AT305"/>
  <c r="AS305"/>
  <c r="AR305"/>
  <c r="AU303"/>
  <c r="AT303"/>
  <c r="AS303"/>
  <c r="AR303"/>
  <c r="AU301"/>
  <c r="AU300" s="1"/>
  <c r="AU299" s="1"/>
  <c r="AT301"/>
  <c r="AS301"/>
  <c r="AS300" s="1"/>
  <c r="AS299" s="1"/>
  <c r="AR301"/>
  <c r="AR300" s="1"/>
  <c r="AR299" s="1"/>
  <c r="AU297"/>
  <c r="AU296" s="1"/>
  <c r="AU295" s="1"/>
  <c r="AT297"/>
  <c r="AT296" s="1"/>
  <c r="AT295" s="1"/>
  <c r="AS297"/>
  <c r="AS296" s="1"/>
  <c r="AS295" s="1"/>
  <c r="AR297"/>
  <c r="AR296" s="1"/>
  <c r="AR295" s="1"/>
  <c r="AU293"/>
  <c r="AT293"/>
  <c r="AT292" s="1"/>
  <c r="AT291" s="1"/>
  <c r="AS293"/>
  <c r="AS292" s="1"/>
  <c r="AS291" s="1"/>
  <c r="AR293"/>
  <c r="AR292" s="1"/>
  <c r="AR291" s="1"/>
  <c r="AU292"/>
  <c r="AU291" s="1"/>
  <c r="AU288"/>
  <c r="AU287" s="1"/>
  <c r="AU286" s="1"/>
  <c r="AU285" s="1"/>
  <c r="AT288"/>
  <c r="AT287" s="1"/>
  <c r="AT286" s="1"/>
  <c r="AT285" s="1"/>
  <c r="AS288"/>
  <c r="AS287" s="1"/>
  <c r="AS286" s="1"/>
  <c r="AS285" s="1"/>
  <c r="AR288"/>
  <c r="AR287" s="1"/>
  <c r="AR286" s="1"/>
  <c r="AR285" s="1"/>
  <c r="AU283"/>
  <c r="AT283"/>
  <c r="AT282" s="1"/>
  <c r="AT281" s="1"/>
  <c r="AT280" s="1"/>
  <c r="AS283"/>
  <c r="AS282" s="1"/>
  <c r="AS281" s="1"/>
  <c r="AS280" s="1"/>
  <c r="AR283"/>
  <c r="AR282" s="1"/>
  <c r="AR281" s="1"/>
  <c r="AR280" s="1"/>
  <c r="AU282"/>
  <c r="AU281" s="1"/>
  <c r="AU280" s="1"/>
  <c r="AU276"/>
  <c r="AT276"/>
  <c r="AT275" s="1"/>
  <c r="AT274" s="1"/>
  <c r="AT273" s="1"/>
  <c r="AT272" s="1"/>
  <c r="AS276"/>
  <c r="AS275" s="1"/>
  <c r="AS274" s="1"/>
  <c r="AS273" s="1"/>
  <c r="AS272" s="1"/>
  <c r="AR276"/>
  <c r="AR275" s="1"/>
  <c r="AR274" s="1"/>
  <c r="AR273" s="1"/>
  <c r="AR272" s="1"/>
  <c r="AU275"/>
  <c r="AU274" s="1"/>
  <c r="AU273" s="1"/>
  <c r="AU272" s="1"/>
  <c r="AU269"/>
  <c r="AT269"/>
  <c r="AS269"/>
  <c r="AR269"/>
  <c r="AU267"/>
  <c r="AT267"/>
  <c r="AS267"/>
  <c r="AR267"/>
  <c r="AU265"/>
  <c r="AT265"/>
  <c r="AS265"/>
  <c r="AS264" s="1"/>
  <c r="AS263" s="1"/>
  <c r="AR265"/>
  <c r="AR264" s="1"/>
  <c r="AR263" s="1"/>
  <c r="AU264"/>
  <c r="AU263" s="1"/>
  <c r="AU261"/>
  <c r="AU260" s="1"/>
  <c r="AU259" s="1"/>
  <c r="AT261"/>
  <c r="AT260" s="1"/>
  <c r="AT259" s="1"/>
  <c r="AS261"/>
  <c r="AS260" s="1"/>
  <c r="AS259" s="1"/>
  <c r="AR261"/>
  <c r="AR260" s="1"/>
  <c r="AR259" s="1"/>
  <c r="AU248"/>
  <c r="AU247" s="1"/>
  <c r="AT248"/>
  <c r="AT247" s="1"/>
  <c r="AS248"/>
  <c r="AS247" s="1"/>
  <c r="AR248"/>
  <c r="AR247" s="1"/>
  <c r="AU245"/>
  <c r="AT245"/>
  <c r="AT244" s="1"/>
  <c r="AS245"/>
  <c r="AS244" s="1"/>
  <c r="AR245"/>
  <c r="AR244" s="1"/>
  <c r="AU244"/>
  <c r="AU240"/>
  <c r="AT240"/>
  <c r="AS240"/>
  <c r="AR240"/>
  <c r="AU238"/>
  <c r="AT238"/>
  <c r="AS238"/>
  <c r="AR238"/>
  <c r="AU236"/>
  <c r="AT236"/>
  <c r="AS236"/>
  <c r="AR236"/>
  <c r="AU230"/>
  <c r="AT230"/>
  <c r="AS230"/>
  <c r="AR230"/>
  <c r="AU228"/>
  <c r="AT228"/>
  <c r="AS228"/>
  <c r="AR228"/>
  <c r="AU226"/>
  <c r="AT226"/>
  <c r="AS226"/>
  <c r="AR226"/>
  <c r="AR225" s="1"/>
  <c r="AR224" s="1"/>
  <c r="AR223" s="1"/>
  <c r="AU221"/>
  <c r="AU220" s="1"/>
  <c r="AU219" s="1"/>
  <c r="AU218" s="1"/>
  <c r="AT221"/>
  <c r="AT220" s="1"/>
  <c r="AT219" s="1"/>
  <c r="AT218" s="1"/>
  <c r="AS221"/>
  <c r="AS220" s="1"/>
  <c r="AS219" s="1"/>
  <c r="AS218" s="1"/>
  <c r="AR221"/>
  <c r="AR220" s="1"/>
  <c r="AR219" s="1"/>
  <c r="AR218" s="1"/>
  <c r="AU216"/>
  <c r="AT216"/>
  <c r="AS216"/>
  <c r="AR216"/>
  <c r="AU214"/>
  <c r="AT214"/>
  <c r="AS214"/>
  <c r="AR214"/>
  <c r="AU212"/>
  <c r="AT212"/>
  <c r="AS212"/>
  <c r="AS211" s="1"/>
  <c r="AR212"/>
  <c r="AR211" s="1"/>
  <c r="AU211"/>
  <c r="AU209"/>
  <c r="AT209"/>
  <c r="AS209"/>
  <c r="AR209"/>
  <c r="AU207"/>
  <c r="AT207"/>
  <c r="AS207"/>
  <c r="AR207"/>
  <c r="AU205"/>
  <c r="AU204" s="1"/>
  <c r="AT205"/>
  <c r="AT204" s="1"/>
  <c r="AS205"/>
  <c r="AS204" s="1"/>
  <c r="AR205"/>
  <c r="AR204" s="1"/>
  <c r="AU202"/>
  <c r="AT202"/>
  <c r="AT201" s="1"/>
  <c r="AS202"/>
  <c r="AS201" s="1"/>
  <c r="AR202"/>
  <c r="AR201" s="1"/>
  <c r="AU201"/>
  <c r="AU199"/>
  <c r="AT199"/>
  <c r="AS199"/>
  <c r="AR199"/>
  <c r="AU197"/>
  <c r="AU196" s="1"/>
  <c r="AT197"/>
  <c r="AT196" s="1"/>
  <c r="AS197"/>
  <c r="AS196" s="1"/>
  <c r="AR197"/>
  <c r="AR196" s="1"/>
  <c r="AU194"/>
  <c r="AT194"/>
  <c r="AS194"/>
  <c r="AR194"/>
  <c r="AU192"/>
  <c r="AT192"/>
  <c r="AS192"/>
  <c r="AS191" s="1"/>
  <c r="AR192"/>
  <c r="AR191" s="1"/>
  <c r="AU191"/>
  <c r="AU189"/>
  <c r="AT189"/>
  <c r="AS189"/>
  <c r="AS188" s="1"/>
  <c r="AR189"/>
  <c r="AR188" s="1"/>
  <c r="AU188"/>
  <c r="AT188"/>
  <c r="AU184"/>
  <c r="AT184"/>
  <c r="AS184"/>
  <c r="AR184"/>
  <c r="AU182"/>
  <c r="AT182"/>
  <c r="AS182"/>
  <c r="AR182"/>
  <c r="AU180"/>
  <c r="AT180"/>
  <c r="AS180"/>
  <c r="AS179" s="1"/>
  <c r="AR180"/>
  <c r="AR179" s="1"/>
  <c r="AU177"/>
  <c r="AT177"/>
  <c r="AS177"/>
  <c r="AR177"/>
  <c r="AU175"/>
  <c r="AT175"/>
  <c r="AS175"/>
  <c r="AR175"/>
  <c r="AU173"/>
  <c r="AU172" s="1"/>
  <c r="AT173"/>
  <c r="AT172" s="1"/>
  <c r="AS173"/>
  <c r="AS172" s="1"/>
  <c r="AR173"/>
  <c r="AR172" s="1"/>
  <c r="AR171" s="1"/>
  <c r="AU169"/>
  <c r="AU168" s="1"/>
  <c r="AT169"/>
  <c r="AT168" s="1"/>
  <c r="AS169"/>
  <c r="AS168" s="1"/>
  <c r="AR169"/>
  <c r="AR168" s="1"/>
  <c r="AU166"/>
  <c r="AT166"/>
  <c r="AS166"/>
  <c r="AR166"/>
  <c r="AU164"/>
  <c r="AT164"/>
  <c r="AS164"/>
  <c r="AR164"/>
  <c r="AU162"/>
  <c r="AT162"/>
  <c r="AS162"/>
  <c r="AR162"/>
  <c r="AR161" s="1"/>
  <c r="AU161"/>
  <c r="AU157"/>
  <c r="AT157"/>
  <c r="AS157"/>
  <c r="AR157"/>
  <c r="AU155"/>
  <c r="AU154" s="1"/>
  <c r="AU153" s="1"/>
  <c r="AU152" s="1"/>
  <c r="AT155"/>
  <c r="AT154" s="1"/>
  <c r="AT153" s="1"/>
  <c r="AT152" s="1"/>
  <c r="AS155"/>
  <c r="AS154" s="1"/>
  <c r="AS153" s="1"/>
  <c r="AS152" s="1"/>
  <c r="AR155"/>
  <c r="AR154" s="1"/>
  <c r="AR153" s="1"/>
  <c r="AR152" s="1"/>
  <c r="AU149"/>
  <c r="AU148" s="1"/>
  <c r="AU147" s="1"/>
  <c r="AU146" s="1"/>
  <c r="AT149"/>
  <c r="AT148" s="1"/>
  <c r="AT147" s="1"/>
  <c r="AT146" s="1"/>
  <c r="AS149"/>
  <c r="AS148" s="1"/>
  <c r="AS147" s="1"/>
  <c r="AS146" s="1"/>
  <c r="AR149"/>
  <c r="AR148" s="1"/>
  <c r="AR147" s="1"/>
  <c r="AR146" s="1"/>
  <c r="AU144"/>
  <c r="AT144"/>
  <c r="AT143" s="1"/>
  <c r="AS144"/>
  <c r="AS143" s="1"/>
  <c r="AR144"/>
  <c r="AR143" s="1"/>
  <c r="AU143"/>
  <c r="AU141"/>
  <c r="AT141"/>
  <c r="AS141"/>
  <c r="AS140" s="1"/>
  <c r="AR141"/>
  <c r="AR140" s="1"/>
  <c r="AU140"/>
  <c r="AT140"/>
  <c r="AU138"/>
  <c r="AU137" s="1"/>
  <c r="AT138"/>
  <c r="AT137" s="1"/>
  <c r="AS138"/>
  <c r="AS137" s="1"/>
  <c r="AR138"/>
  <c r="AR137" s="1"/>
  <c r="AU134"/>
  <c r="AT134"/>
  <c r="AT133" s="1"/>
  <c r="AT132" s="1"/>
  <c r="AS134"/>
  <c r="AS133" s="1"/>
  <c r="AS132" s="1"/>
  <c r="AR134"/>
  <c r="AR133" s="1"/>
  <c r="AR132" s="1"/>
  <c r="AU133"/>
  <c r="AU132" s="1"/>
  <c r="AU130"/>
  <c r="AT130"/>
  <c r="AT129" s="1"/>
  <c r="AS130"/>
  <c r="AS129" s="1"/>
  <c r="AR130"/>
  <c r="AR129" s="1"/>
  <c r="AU129"/>
  <c r="AU127"/>
  <c r="AT127"/>
  <c r="AS127"/>
  <c r="AR127"/>
  <c r="AU125"/>
  <c r="AT125"/>
  <c r="AT124" s="1"/>
  <c r="AS125"/>
  <c r="AS124" s="1"/>
  <c r="AR125"/>
  <c r="AR124" s="1"/>
  <c r="AU124"/>
  <c r="AU121"/>
  <c r="AU120" s="1"/>
  <c r="AU119" s="1"/>
  <c r="AT121"/>
  <c r="AT120" s="1"/>
  <c r="AT119" s="1"/>
  <c r="AS121"/>
  <c r="AS120" s="1"/>
  <c r="AS119" s="1"/>
  <c r="AR121"/>
  <c r="AR120" s="1"/>
  <c r="AR119" s="1"/>
  <c r="AU116"/>
  <c r="AU115" s="1"/>
  <c r="AU114" s="1"/>
  <c r="AU113" s="1"/>
  <c r="AT116"/>
  <c r="AT115" s="1"/>
  <c r="AT114" s="1"/>
  <c r="AT113" s="1"/>
  <c r="AS116"/>
  <c r="AS115" s="1"/>
  <c r="AS114" s="1"/>
  <c r="AS113" s="1"/>
  <c r="AR116"/>
  <c r="AR115" s="1"/>
  <c r="AR114" s="1"/>
  <c r="AR113" s="1"/>
  <c r="AU109"/>
  <c r="AU108" s="1"/>
  <c r="AU107" s="1"/>
  <c r="AU106" s="1"/>
  <c r="AU105" s="1"/>
  <c r="AT109"/>
  <c r="AT108" s="1"/>
  <c r="AT107" s="1"/>
  <c r="AT106" s="1"/>
  <c r="AT105" s="1"/>
  <c r="AS109"/>
  <c r="AS108" s="1"/>
  <c r="AS107" s="1"/>
  <c r="AS106" s="1"/>
  <c r="AS105" s="1"/>
  <c r="AR109"/>
  <c r="AR108" s="1"/>
  <c r="AR107" s="1"/>
  <c r="AR106" s="1"/>
  <c r="AR105" s="1"/>
  <c r="AU102"/>
  <c r="AT102"/>
  <c r="AS102"/>
  <c r="AR102"/>
  <c r="AU100"/>
  <c r="AT100"/>
  <c r="AS100"/>
  <c r="AR100"/>
  <c r="AU98"/>
  <c r="AU97" s="1"/>
  <c r="AU96" s="1"/>
  <c r="AU95" s="1"/>
  <c r="AU94" s="1"/>
  <c r="AT98"/>
  <c r="AS98"/>
  <c r="AS97" s="1"/>
  <c r="AS96" s="1"/>
  <c r="AS95" s="1"/>
  <c r="AS94" s="1"/>
  <c r="AR98"/>
  <c r="AR97" s="1"/>
  <c r="AR96" s="1"/>
  <c r="AR95" s="1"/>
  <c r="AR94" s="1"/>
  <c r="AU91"/>
  <c r="AT91"/>
  <c r="AS91"/>
  <c r="AR91"/>
  <c r="AU89"/>
  <c r="AT89"/>
  <c r="AT88" s="1"/>
  <c r="AS89"/>
  <c r="AS88" s="1"/>
  <c r="AR89"/>
  <c r="AR88" s="1"/>
  <c r="AU86"/>
  <c r="AT86"/>
  <c r="AS86"/>
  <c r="AR86"/>
  <c r="AU84"/>
  <c r="AU83" s="1"/>
  <c r="AT84"/>
  <c r="AT83" s="1"/>
  <c r="AS84"/>
  <c r="AS83" s="1"/>
  <c r="AR84"/>
  <c r="AR83" s="1"/>
  <c r="AU81"/>
  <c r="AT81"/>
  <c r="AS81"/>
  <c r="AR81"/>
  <c r="AU79"/>
  <c r="AT79"/>
  <c r="AS79"/>
  <c r="AR79"/>
  <c r="AU77"/>
  <c r="AU76" s="1"/>
  <c r="AT77"/>
  <c r="AS77"/>
  <c r="AR77"/>
  <c r="AR76" s="1"/>
  <c r="AU74"/>
  <c r="AT74"/>
  <c r="AS74"/>
  <c r="AS73" s="1"/>
  <c r="AR74"/>
  <c r="AR73" s="1"/>
  <c r="AU73"/>
  <c r="AT73"/>
  <c r="AU71"/>
  <c r="AT71"/>
  <c r="AT70" s="1"/>
  <c r="AS71"/>
  <c r="AS70" s="1"/>
  <c r="AR71"/>
  <c r="AR70" s="1"/>
  <c r="AU70"/>
  <c r="AU68"/>
  <c r="AT68"/>
  <c r="AS68"/>
  <c r="AR68"/>
  <c r="AU66"/>
  <c r="AU65" s="1"/>
  <c r="AT66"/>
  <c r="AT65" s="1"/>
  <c r="AS66"/>
  <c r="AS65" s="1"/>
  <c r="AR66"/>
  <c r="AR65" s="1"/>
  <c r="AU63"/>
  <c r="AT63"/>
  <c r="AS63"/>
  <c r="AR63"/>
  <c r="AU61"/>
  <c r="AU60" s="1"/>
  <c r="AT61"/>
  <c r="AT60" s="1"/>
  <c r="AS61"/>
  <c r="AS60" s="1"/>
  <c r="AR61"/>
  <c r="AR60" s="1"/>
  <c r="AU57"/>
  <c r="AT57"/>
  <c r="AS57"/>
  <c r="AR57"/>
  <c r="AU55"/>
  <c r="AT55"/>
  <c r="AS55"/>
  <c r="AR55"/>
  <c r="AU53"/>
  <c r="AT53"/>
  <c r="AS53"/>
  <c r="AR53"/>
  <c r="AS52"/>
  <c r="AS51" s="1"/>
  <c r="AU51"/>
  <c r="AT51"/>
  <c r="AR51"/>
  <c r="AR50" s="1"/>
  <c r="AR49" s="1"/>
  <c r="AU42"/>
  <c r="AT42"/>
  <c r="AS42"/>
  <c r="AR42"/>
  <c r="AU40"/>
  <c r="AT40"/>
  <c r="AS40"/>
  <c r="AR40"/>
  <c r="AU38"/>
  <c r="AT38"/>
  <c r="AS38"/>
  <c r="AR38"/>
  <c r="AU36"/>
  <c r="AT36"/>
  <c r="AS36"/>
  <c r="AR36"/>
  <c r="AU33"/>
  <c r="AT33"/>
  <c r="AT32" s="1"/>
  <c r="AS33"/>
  <c r="AS32" s="1"/>
  <c r="AR33"/>
  <c r="AR32" s="1"/>
  <c r="AU32"/>
  <c r="AU30"/>
  <c r="AU29" s="1"/>
  <c r="AT30"/>
  <c r="AT29" s="1"/>
  <c r="AS30"/>
  <c r="AS29" s="1"/>
  <c r="AR30"/>
  <c r="AR29" s="1"/>
  <c r="AU23"/>
  <c r="AU22" s="1"/>
  <c r="AU21" s="1"/>
  <c r="AU20" s="1"/>
  <c r="AU19" s="1"/>
  <c r="AU18" s="1"/>
  <c r="AT23"/>
  <c r="AT22" s="1"/>
  <c r="AT21" s="1"/>
  <c r="AT20" s="1"/>
  <c r="AT19" s="1"/>
  <c r="AT18" s="1"/>
  <c r="AS23"/>
  <c r="AS22" s="1"/>
  <c r="AS21" s="1"/>
  <c r="AS20" s="1"/>
  <c r="AS19" s="1"/>
  <c r="AS18" s="1"/>
  <c r="AR23"/>
  <c r="AR22" s="1"/>
  <c r="AR21" s="1"/>
  <c r="AR20" s="1"/>
  <c r="AR19" s="1"/>
  <c r="AR18" s="1"/>
  <c r="AM742"/>
  <c r="AT829" l="1"/>
  <c r="AT828" s="1"/>
  <c r="BB388"/>
  <c r="BJ388" s="1"/>
  <c r="BJ389"/>
  <c r="BB781"/>
  <c r="BJ781" s="1"/>
  <c r="BJ782"/>
  <c r="BJ783"/>
  <c r="AS76"/>
  <c r="AU790"/>
  <c r="AU225"/>
  <c r="AU224" s="1"/>
  <c r="AU223" s="1"/>
  <c r="AU258"/>
  <c r="AU257" s="1"/>
  <c r="AT425"/>
  <c r="AU763"/>
  <c r="AU758" s="1"/>
  <c r="AR790"/>
  <c r="AT35"/>
  <c r="AT28" s="1"/>
  <c r="AT27" s="1"/>
  <c r="AT26" s="1"/>
  <c r="AU1080"/>
  <c r="AU123"/>
  <c r="AR763"/>
  <c r="AR758" s="1"/>
  <c r="AU136"/>
  <c r="AS393"/>
  <c r="AT763"/>
  <c r="AT758" s="1"/>
  <c r="AT370"/>
  <c r="AT123"/>
  <c r="AT684"/>
  <c r="AT235"/>
  <c r="AT234" s="1"/>
  <c r="AT233" s="1"/>
  <c r="AT136"/>
  <c r="AS235"/>
  <c r="AU745"/>
  <c r="AR425"/>
  <c r="AR420" s="1"/>
  <c r="AU632"/>
  <c r="AR684"/>
  <c r="AU393"/>
  <c r="AR393"/>
  <c r="AR432"/>
  <c r="AU605"/>
  <c r="AU661"/>
  <c r="AS745"/>
  <c r="AT790"/>
  <c r="AT851"/>
  <c r="AR868"/>
  <c r="AR867" s="1"/>
  <c r="AR1191"/>
  <c r="AR1190" s="1"/>
  <c r="AU187"/>
  <c r="AT420"/>
  <c r="AT661"/>
  <c r="AT655" s="1"/>
  <c r="AT654" s="1"/>
  <c r="AR745"/>
  <c r="AR123"/>
  <c r="AU290"/>
  <c r="AS370"/>
  <c r="AU425"/>
  <c r="AU420" s="1"/>
  <c r="AT745"/>
  <c r="AU1111"/>
  <c r="AS605"/>
  <c r="AS161"/>
  <c r="AS160" s="1"/>
  <c r="AT868"/>
  <c r="AT867" s="1"/>
  <c r="AU912"/>
  <c r="AR1165"/>
  <c r="AT912"/>
  <c r="AS912"/>
  <c r="AT894"/>
  <c r="AT877" s="1"/>
  <c r="AT876" s="1"/>
  <c r="AU868"/>
  <c r="AU867" s="1"/>
  <c r="AS1129"/>
  <c r="AU1142"/>
  <c r="AU1141" s="1"/>
  <c r="AU1191"/>
  <c r="AU1190" s="1"/>
  <c r="AT1212"/>
  <c r="AT1207" s="1"/>
  <c r="AT1206" s="1"/>
  <c r="AT1204" s="1"/>
  <c r="AT724"/>
  <c r="AS1212"/>
  <c r="AS1207" s="1"/>
  <c r="AS1206" s="1"/>
  <c r="AS1204" s="1"/>
  <c r="AU997"/>
  <c r="AU996" s="1"/>
  <c r="AT564"/>
  <c r="AT563" s="1"/>
  <c r="AR724"/>
  <c r="AT1089"/>
  <c r="AT1088" s="1"/>
  <c r="AR588"/>
  <c r="AR587" s="1"/>
  <c r="AS1080"/>
  <c r="AU1089"/>
  <c r="AU1088" s="1"/>
  <c r="AU1129"/>
  <c r="AU1165"/>
  <c r="AU1152" s="1"/>
  <c r="AS930"/>
  <c r="AT1129"/>
  <c r="AU370"/>
  <c r="AU369" s="1"/>
  <c r="AU363" s="1"/>
  <c r="AS425"/>
  <c r="AS420" s="1"/>
  <c r="AU684"/>
  <c r="AU706"/>
  <c r="AS1089"/>
  <c r="AS1088" s="1"/>
  <c r="AR1212"/>
  <c r="AR187"/>
  <c r="AR997"/>
  <c r="AR996" s="1"/>
  <c r="AT1111"/>
  <c r="AT1153"/>
  <c r="AT1191"/>
  <c r="AT1190" s="1"/>
  <c r="AU1207"/>
  <c r="AU1206" s="1"/>
  <c r="AU1204" s="1"/>
  <c r="AU432"/>
  <c r="AT432"/>
  <c r="AT605"/>
  <c r="AS333"/>
  <c r="AS328" s="1"/>
  <c r="AS327" s="1"/>
  <c r="AS326" s="1"/>
  <c r="AR706"/>
  <c r="AR960"/>
  <c r="AS1153"/>
  <c r="AS1142"/>
  <c r="AS1141" s="1"/>
  <c r="AS432"/>
  <c r="AS494"/>
  <c r="AS478" s="1"/>
  <c r="AR661"/>
  <c r="AS409"/>
  <c r="AS408" s="1"/>
  <c r="AS35"/>
  <c r="AS28" s="1"/>
  <c r="AS27" s="1"/>
  <c r="AS26" s="1"/>
  <c r="AS50"/>
  <c r="AS49" s="1"/>
  <c r="AR829"/>
  <c r="AR828" s="1"/>
  <c r="AR840"/>
  <c r="AR839" s="1"/>
  <c r="AT1142"/>
  <c r="AT1141" s="1"/>
  <c r="AS588"/>
  <c r="AS587" s="1"/>
  <c r="AS632"/>
  <c r="AR1080"/>
  <c r="AR409"/>
  <c r="AR408" s="1"/>
  <c r="AS829"/>
  <c r="AS828" s="1"/>
  <c r="AS840"/>
  <c r="AS839" s="1"/>
  <c r="AS960"/>
  <c r="AR35"/>
  <c r="AR28" s="1"/>
  <c r="AR27" s="1"/>
  <c r="AR26" s="1"/>
  <c r="AS59"/>
  <c r="AR311"/>
  <c r="AR310" s="1"/>
  <c r="AU409"/>
  <c r="AU408" s="1"/>
  <c r="AT494"/>
  <c r="AT478" s="1"/>
  <c r="AT588"/>
  <c r="AT587" s="1"/>
  <c r="AT541" s="1"/>
  <c r="AU724"/>
  <c r="AR1111"/>
  <c r="AT1250"/>
  <c r="AT1249" s="1"/>
  <c r="AT1247" s="1"/>
  <c r="AU160"/>
  <c r="AU179"/>
  <c r="AU171" s="1"/>
  <c r="AT409"/>
  <c r="AT408" s="1"/>
  <c r="AS564"/>
  <c r="AS563" s="1"/>
  <c r="AT599"/>
  <c r="AS684"/>
  <c r="AS706"/>
  <c r="AU88"/>
  <c r="AU59" s="1"/>
  <c r="AR258"/>
  <c r="AR257" s="1"/>
  <c r="AS311"/>
  <c r="AS310" s="1"/>
  <c r="AU494"/>
  <c r="AU478" s="1"/>
  <c r="AT519"/>
  <c r="AR564"/>
  <c r="AR563" s="1"/>
  <c r="AR632"/>
  <c r="AS724"/>
  <c r="AT1165"/>
  <c r="AR136"/>
  <c r="AU564"/>
  <c r="AU563" s="1"/>
  <c r="AR605"/>
  <c r="AR599" s="1"/>
  <c r="AT632"/>
  <c r="AR912"/>
  <c r="AT930"/>
  <c r="AR1153"/>
  <c r="AS997"/>
  <c r="AS996" s="1"/>
  <c r="AR930"/>
  <c r="AS519"/>
  <c r="AT300"/>
  <c r="AT299" s="1"/>
  <c r="AT290" s="1"/>
  <c r="AT279" s="1"/>
  <c r="AT50"/>
  <c r="AT49" s="1"/>
  <c r="AT179"/>
  <c r="AT171" s="1"/>
  <c r="AT97"/>
  <c r="AT96" s="1"/>
  <c r="AT95" s="1"/>
  <c r="AT94" s="1"/>
  <c r="AR519"/>
  <c r="AS369"/>
  <c r="AS363" s="1"/>
  <c r="AS357" s="1"/>
  <c r="AU851"/>
  <c r="AU960"/>
  <c r="AS894"/>
  <c r="AS877" s="1"/>
  <c r="AS876" s="1"/>
  <c r="AS851"/>
  <c r="AR494"/>
  <c r="AR370"/>
  <c r="AR369" s="1"/>
  <c r="AS234"/>
  <c r="AS233" s="1"/>
  <c r="AR235"/>
  <c r="AR234" s="1"/>
  <c r="AR233" s="1"/>
  <c r="AS123"/>
  <c r="AS136"/>
  <c r="AS171"/>
  <c r="AS187"/>
  <c r="AR160"/>
  <c r="AU279"/>
  <c r="AU255" s="1"/>
  <c r="AU35"/>
  <c r="AU28" s="1"/>
  <c r="AU27" s="1"/>
  <c r="AU26" s="1"/>
  <c r="AU50"/>
  <c r="AU49" s="1"/>
  <c r="AT76"/>
  <c r="AT59" s="1"/>
  <c r="AT161"/>
  <c r="AT160" s="1"/>
  <c r="AT191"/>
  <c r="AT211"/>
  <c r="AU235"/>
  <c r="AU234" s="1"/>
  <c r="AU233" s="1"/>
  <c r="AS258"/>
  <c r="AS257" s="1"/>
  <c r="AT264"/>
  <c r="AT263" s="1"/>
  <c r="AT258" s="1"/>
  <c r="AT257" s="1"/>
  <c r="AT311"/>
  <c r="AT310" s="1"/>
  <c r="AU311"/>
  <c r="AU310" s="1"/>
  <c r="AR333"/>
  <c r="AR328" s="1"/>
  <c r="AR327" s="1"/>
  <c r="AR326" s="1"/>
  <c r="AT369"/>
  <c r="AU599"/>
  <c r="AT333"/>
  <c r="AT328" s="1"/>
  <c r="AT327" s="1"/>
  <c r="AT326" s="1"/>
  <c r="AU333"/>
  <c r="AU328" s="1"/>
  <c r="AU327" s="1"/>
  <c r="AU326" s="1"/>
  <c r="AR59"/>
  <c r="AR48" s="1"/>
  <c r="AR47" s="1"/>
  <c r="AR46" s="1"/>
  <c r="AT225"/>
  <c r="AT224" s="1"/>
  <c r="AT223" s="1"/>
  <c r="AR290"/>
  <c r="AR279" s="1"/>
  <c r="AS225"/>
  <c r="AS224" s="1"/>
  <c r="AS223" s="1"/>
  <c r="AS290"/>
  <c r="AS279" s="1"/>
  <c r="AU588"/>
  <c r="AU587" s="1"/>
  <c r="AU541" s="1"/>
  <c r="AT706"/>
  <c r="AR851"/>
  <c r="AR850" s="1"/>
  <c r="AR894"/>
  <c r="AR877" s="1"/>
  <c r="AR876" s="1"/>
  <c r="AT960"/>
  <c r="AT997"/>
  <c r="AT996" s="1"/>
  <c r="AR1089"/>
  <c r="AR1088" s="1"/>
  <c r="AS599"/>
  <c r="AS661"/>
  <c r="AS655" s="1"/>
  <c r="AS654" s="1"/>
  <c r="AS763"/>
  <c r="AS758" s="1"/>
  <c r="AS790"/>
  <c r="AS868"/>
  <c r="AS867" s="1"/>
  <c r="AU894"/>
  <c r="AU877" s="1"/>
  <c r="AU876" s="1"/>
  <c r="AT399"/>
  <c r="AT398" s="1"/>
  <c r="AT393" s="1"/>
  <c r="AU519"/>
  <c r="AT1080"/>
  <c r="AR478"/>
  <c r="AR1142"/>
  <c r="AR1141" s="1"/>
  <c r="AU930"/>
  <c r="AS1250"/>
  <c r="AS1249" s="1"/>
  <c r="AS1247" s="1"/>
  <c r="AS1111"/>
  <c r="AS1165"/>
  <c r="AS1152" s="1"/>
  <c r="AS1191"/>
  <c r="AS1190" s="1"/>
  <c r="AR1207"/>
  <c r="AR1206" s="1"/>
  <c r="AR1204" s="1"/>
  <c r="AU1250"/>
  <c r="AU1249" s="1"/>
  <c r="AU1247" s="1"/>
  <c r="AL387"/>
  <c r="AR363" l="1"/>
  <c r="AU701"/>
  <c r="AU700" s="1"/>
  <c r="AU118"/>
  <c r="AT118"/>
  <c r="AS995"/>
  <c r="AR701"/>
  <c r="AR700" s="1"/>
  <c r="AT850"/>
  <c r="AU655"/>
  <c r="AU654" s="1"/>
  <c r="AS419"/>
  <c r="AS1140"/>
  <c r="AT419"/>
  <c r="AR655"/>
  <c r="AR654" s="1"/>
  <c r="AR744"/>
  <c r="AS744"/>
  <c r="AR419"/>
  <c r="AR118"/>
  <c r="AR911"/>
  <c r="AR910" s="1"/>
  <c r="AR908" s="1"/>
  <c r="AU744"/>
  <c r="AS541"/>
  <c r="AS476" s="1"/>
  <c r="AU419"/>
  <c r="AU1140"/>
  <c r="AR995"/>
  <c r="AT701"/>
  <c r="AT700" s="1"/>
  <c r="AU850"/>
  <c r="AU995"/>
  <c r="AU985" s="1"/>
  <c r="AR1152"/>
  <c r="AR1140" s="1"/>
  <c r="AT1152"/>
  <c r="AT1140" s="1"/>
  <c r="AS911"/>
  <c r="AS910" s="1"/>
  <c r="AS908" s="1"/>
  <c r="AR159"/>
  <c r="AR151" s="1"/>
  <c r="AR112" s="1"/>
  <c r="AR16" s="1"/>
  <c r="AT911"/>
  <c r="AT910" s="1"/>
  <c r="AT908" s="1"/>
  <c r="AR541"/>
  <c r="AR476" s="1"/>
  <c r="AS48"/>
  <c r="AS47" s="1"/>
  <c r="AS46" s="1"/>
  <c r="AT187"/>
  <c r="AT159" s="1"/>
  <c r="AT151" s="1"/>
  <c r="AT112" s="1"/>
  <c r="AR255"/>
  <c r="AT363"/>
  <c r="AT357" s="1"/>
  <c r="AT308" s="1"/>
  <c r="AS118"/>
  <c r="AT476"/>
  <c r="AT48"/>
  <c r="AT47" s="1"/>
  <c r="AT46" s="1"/>
  <c r="AU911"/>
  <c r="AU910" s="1"/>
  <c r="AU908" s="1"/>
  <c r="AU159"/>
  <c r="AU151" s="1"/>
  <c r="AU112" s="1"/>
  <c r="AS159"/>
  <c r="AS151" s="1"/>
  <c r="AR357"/>
  <c r="AU357"/>
  <c r="AU308" s="1"/>
  <c r="AU476"/>
  <c r="AU48"/>
  <c r="AU47" s="1"/>
  <c r="AU46" s="1"/>
  <c r="AS701"/>
  <c r="AS700" s="1"/>
  <c r="AS308"/>
  <c r="AT255"/>
  <c r="AS850"/>
  <c r="AS985"/>
  <c r="AS255"/>
  <c r="AT995"/>
  <c r="AM498"/>
  <c r="AL1086"/>
  <c r="AL1085" s="1"/>
  <c r="AM1086"/>
  <c r="AM1085" s="1"/>
  <c r="AN1086"/>
  <c r="AN1085" s="1"/>
  <c r="AO1086"/>
  <c r="AO1085" s="1"/>
  <c r="AQ1087"/>
  <c r="AW1087" s="1"/>
  <c r="AP1087"/>
  <c r="AR652" l="1"/>
  <c r="AR308"/>
  <c r="AU652"/>
  <c r="AW1086"/>
  <c r="AW1085" s="1"/>
  <c r="BC1087"/>
  <c r="AR985"/>
  <c r="AU16"/>
  <c r="AU1259" s="1"/>
  <c r="AS652"/>
  <c r="AS112"/>
  <c r="AS16" s="1"/>
  <c r="AT16"/>
  <c r="AT985"/>
  <c r="AQ1086"/>
  <c r="AQ1085" s="1"/>
  <c r="AP1086"/>
  <c r="AP1085" s="1"/>
  <c r="AV1087"/>
  <c r="AL379"/>
  <c r="AL378" s="1"/>
  <c r="AL377" s="1"/>
  <c r="AM379"/>
  <c r="AM378" s="1"/>
  <c r="AM377" s="1"/>
  <c r="AN379"/>
  <c r="AN378" s="1"/>
  <c r="AN377" s="1"/>
  <c r="AO379"/>
  <c r="AO378" s="1"/>
  <c r="AO377" s="1"/>
  <c r="AQ380"/>
  <c r="AP380"/>
  <c r="BC1086" l="1"/>
  <c r="BI1087"/>
  <c r="BI1086" s="1"/>
  <c r="BI1085" s="1"/>
  <c r="AR1259"/>
  <c r="AV1086"/>
  <c r="AV1085" s="1"/>
  <c r="BB1087"/>
  <c r="AS1259"/>
  <c r="AP379"/>
  <c r="AP378" s="1"/>
  <c r="AP377" s="1"/>
  <c r="AV380"/>
  <c r="AQ379"/>
  <c r="AQ378" s="1"/>
  <c r="AQ377" s="1"/>
  <c r="AW380"/>
  <c r="AQ504"/>
  <c r="AW504" s="1"/>
  <c r="AP504"/>
  <c r="AO503"/>
  <c r="AO502" s="1"/>
  <c r="AN503"/>
  <c r="AN502" s="1"/>
  <c r="AM503"/>
  <c r="AM502" s="1"/>
  <c r="AL503"/>
  <c r="AL502" s="1"/>
  <c r="BK1087" l="1"/>
  <c r="BC1085"/>
  <c r="BK1085" s="1"/>
  <c r="BK1086"/>
  <c r="BB1086"/>
  <c r="BH1087"/>
  <c r="BH1086" s="1"/>
  <c r="BH1085" s="1"/>
  <c r="AV379"/>
  <c r="AV378" s="1"/>
  <c r="AV377" s="1"/>
  <c r="BB380"/>
  <c r="AW379"/>
  <c r="AW378" s="1"/>
  <c r="AW377" s="1"/>
  <c r="BC380"/>
  <c r="AW503"/>
  <c r="AW502" s="1"/>
  <c r="BC504"/>
  <c r="AP503"/>
  <c r="AP502" s="1"/>
  <c r="AV504"/>
  <c r="AQ503"/>
  <c r="AQ502" s="1"/>
  <c r="AL500"/>
  <c r="AL499" s="1"/>
  <c r="AM500"/>
  <c r="AM499" s="1"/>
  <c r="AN500"/>
  <c r="AN499" s="1"/>
  <c r="AO500"/>
  <c r="AO499" s="1"/>
  <c r="AQ501"/>
  <c r="AP501"/>
  <c r="BJ1087" l="1"/>
  <c r="BB1085"/>
  <c r="BJ1085" s="1"/>
  <c r="BJ1086"/>
  <c r="BC379"/>
  <c r="BI380"/>
  <c r="BI379" s="1"/>
  <c r="BI378" s="1"/>
  <c r="BI377" s="1"/>
  <c r="BB379"/>
  <c r="BH380"/>
  <c r="BH379" s="1"/>
  <c r="BH378" s="1"/>
  <c r="BH377" s="1"/>
  <c r="BC503"/>
  <c r="BI504"/>
  <c r="BI503" s="1"/>
  <c r="BI502" s="1"/>
  <c r="AV503"/>
  <c r="AV502" s="1"/>
  <c r="BB504"/>
  <c r="AQ500"/>
  <c r="AQ499" s="1"/>
  <c r="AW501"/>
  <c r="AP500"/>
  <c r="AP499" s="1"/>
  <c r="AV501"/>
  <c r="AL862"/>
  <c r="AL861" s="1"/>
  <c r="AL860" s="1"/>
  <c r="AM862"/>
  <c r="AM861" s="1"/>
  <c r="AM860" s="1"/>
  <c r="AN862"/>
  <c r="AN861" s="1"/>
  <c r="AN860" s="1"/>
  <c r="AO862"/>
  <c r="AO861" s="1"/>
  <c r="AO860" s="1"/>
  <c r="AQ863"/>
  <c r="AW863" s="1"/>
  <c r="AP863"/>
  <c r="AV863" s="1"/>
  <c r="AL865"/>
  <c r="AL864" s="1"/>
  <c r="AM865"/>
  <c r="AM864" s="1"/>
  <c r="AN865"/>
  <c r="AN864" s="1"/>
  <c r="AO865"/>
  <c r="AO864" s="1"/>
  <c r="AQ866"/>
  <c r="AW866" s="1"/>
  <c r="AP866"/>
  <c r="AV866" s="1"/>
  <c r="AL902"/>
  <c r="AL901" s="1"/>
  <c r="AM902"/>
  <c r="AM901" s="1"/>
  <c r="AN902"/>
  <c r="AN901" s="1"/>
  <c r="AO902"/>
  <c r="AO901" s="1"/>
  <c r="AL905"/>
  <c r="AL904" s="1"/>
  <c r="AM905"/>
  <c r="AM904" s="1"/>
  <c r="AN905"/>
  <c r="AN904" s="1"/>
  <c r="AO905"/>
  <c r="AO904" s="1"/>
  <c r="AQ906"/>
  <c r="AW906" s="1"/>
  <c r="AP906"/>
  <c r="AV906" s="1"/>
  <c r="AQ903"/>
  <c r="AW903" s="1"/>
  <c r="AP903"/>
  <c r="AV903" s="1"/>
  <c r="AQ900"/>
  <c r="AW900" s="1"/>
  <c r="AP900"/>
  <c r="AO899"/>
  <c r="AO898" s="1"/>
  <c r="AN899"/>
  <c r="AN898" s="1"/>
  <c r="AM899"/>
  <c r="AM898" s="1"/>
  <c r="AL899"/>
  <c r="AL898" s="1"/>
  <c r="AL896"/>
  <c r="AL895" s="1"/>
  <c r="AM896"/>
  <c r="AM895" s="1"/>
  <c r="AN896"/>
  <c r="AN895" s="1"/>
  <c r="AO896"/>
  <c r="AO895" s="1"/>
  <c r="AQ897"/>
  <c r="AP897"/>
  <c r="AN741"/>
  <c r="AN740" s="1"/>
  <c r="AN739" s="1"/>
  <c r="AN738" s="1"/>
  <c r="AM741"/>
  <c r="AM740" s="1"/>
  <c r="AM739" s="1"/>
  <c r="AM738" s="1"/>
  <c r="AL741"/>
  <c r="AL740" s="1"/>
  <c r="AL739" s="1"/>
  <c r="AL738" s="1"/>
  <c r="AO741"/>
  <c r="AO740" s="1"/>
  <c r="AO739" s="1"/>
  <c r="AO738" s="1"/>
  <c r="AQ742"/>
  <c r="AP742"/>
  <c r="AL1256"/>
  <c r="AL1255" s="1"/>
  <c r="AL1254" s="1"/>
  <c r="AL1252"/>
  <c r="AL1251" s="1"/>
  <c r="AL1244"/>
  <c r="AL1243" s="1"/>
  <c r="AL1242" s="1"/>
  <c r="AL1241" s="1"/>
  <c r="AL1240" s="1"/>
  <c r="AL1239" s="1"/>
  <c r="AL1237" s="1"/>
  <c r="AL1234"/>
  <c r="AL1233" s="1"/>
  <c r="AL1232" s="1"/>
  <c r="AL1231" s="1"/>
  <c r="AL1230" s="1"/>
  <c r="AL1227"/>
  <c r="AL1226" s="1"/>
  <c r="AL1225" s="1"/>
  <c r="AL1224" s="1"/>
  <c r="AL1222"/>
  <c r="AL1221" s="1"/>
  <c r="AL1220" s="1"/>
  <c r="AL1219" s="1"/>
  <c r="AL1217"/>
  <c r="AL1216" s="1"/>
  <c r="AL1214"/>
  <c r="AL1213" s="1"/>
  <c r="AL1210"/>
  <c r="AL1209" s="1"/>
  <c r="AL1208" s="1"/>
  <c r="AL1201"/>
  <c r="AL1200" s="1"/>
  <c r="AL1199" s="1"/>
  <c r="AL1198" s="1"/>
  <c r="AL1196"/>
  <c r="AL1195" s="1"/>
  <c r="AL1193"/>
  <c r="AL1192" s="1"/>
  <c r="AL1174"/>
  <c r="AL1173" s="1"/>
  <c r="AL1172" s="1"/>
  <c r="AL1170"/>
  <c r="AL1169" s="1"/>
  <c r="AL1167"/>
  <c r="AL1166" s="1"/>
  <c r="AL1163"/>
  <c r="AL1161"/>
  <c r="AL1155"/>
  <c r="AL1154" s="1"/>
  <c r="AL1150"/>
  <c r="AL1149" s="1"/>
  <c r="AL1147"/>
  <c r="AL1146" s="1"/>
  <c r="AL1144"/>
  <c r="AL1143" s="1"/>
  <c r="AL1137"/>
  <c r="AL1136" s="1"/>
  <c r="AL1135" s="1"/>
  <c r="AL1133"/>
  <c r="AL1132" s="1"/>
  <c r="AL1131" s="1"/>
  <c r="AL1130" s="1"/>
  <c r="AL1123"/>
  <c r="AL1122" s="1"/>
  <c r="AL1120"/>
  <c r="AL1119" s="1"/>
  <c r="AL1118" s="1"/>
  <c r="AL1112"/>
  <c r="AL1109"/>
  <c r="AL1108" s="1"/>
  <c r="AL1106"/>
  <c r="AL1105" s="1"/>
  <c r="AL1103"/>
  <c r="AL1102" s="1"/>
  <c r="AL1100"/>
  <c r="AL1099" s="1"/>
  <c r="AL1097"/>
  <c r="AL1096" s="1"/>
  <c r="AL1094"/>
  <c r="AL1093" s="1"/>
  <c r="AL1091"/>
  <c r="AL1090" s="1"/>
  <c r="AL1083"/>
  <c r="AL1082" s="1"/>
  <c r="AL1081" s="1"/>
  <c r="AL1080" s="1"/>
  <c r="AL1078"/>
  <c r="AL1077" s="1"/>
  <c r="AL1071"/>
  <c r="AL1070" s="1"/>
  <c r="AL1068"/>
  <c r="AL1067" s="1"/>
  <c r="AL1065"/>
  <c r="AL1064" s="1"/>
  <c r="AL1062"/>
  <c r="AL1061" s="1"/>
  <c r="AL1059"/>
  <c r="AL1058" s="1"/>
  <c r="AL1056"/>
  <c r="AL1055" s="1"/>
  <c r="AL1053"/>
  <c r="AL1052" s="1"/>
  <c r="AL1050"/>
  <c r="AL1049" s="1"/>
  <c r="AL1047"/>
  <c r="AL1046" s="1"/>
  <c r="AL1044"/>
  <c r="AL1043" s="1"/>
  <c r="AL1041"/>
  <c r="AL1040" s="1"/>
  <c r="AL1038"/>
  <c r="AL1037" s="1"/>
  <c r="AL1035"/>
  <c r="AL1034" s="1"/>
  <c r="AL1032"/>
  <c r="AL1031" s="1"/>
  <c r="AL1029"/>
  <c r="AL1028" s="1"/>
  <c r="AL1026"/>
  <c r="AL1025" s="1"/>
  <c r="AL1023"/>
  <c r="AL1022" s="1"/>
  <c r="AL1020"/>
  <c r="AL1019" s="1"/>
  <c r="AL1017"/>
  <c r="AL1016" s="1"/>
  <c r="AL1014"/>
  <c r="AL1013" s="1"/>
  <c r="AL1011"/>
  <c r="AL1010" s="1"/>
  <c r="AL1008"/>
  <c r="AL1007" s="1"/>
  <c r="AL1005"/>
  <c r="AL1004" s="1"/>
  <c r="AL1002"/>
  <c r="AL1001" s="1"/>
  <c r="AL999"/>
  <c r="AL998" s="1"/>
  <c r="AL992"/>
  <c r="AL991" s="1"/>
  <c r="AL990" s="1"/>
  <c r="AL989" s="1"/>
  <c r="AL988" s="1"/>
  <c r="AL987" s="1"/>
  <c r="AL982"/>
  <c r="AL981" s="1"/>
  <c r="AL980" s="1"/>
  <c r="AL979" s="1"/>
  <c r="AL978" s="1"/>
  <c r="AL975"/>
  <c r="AL974" s="1"/>
  <c r="AL973" s="1"/>
  <c r="AL972" s="1"/>
  <c r="AL969"/>
  <c r="AL968" s="1"/>
  <c r="AL965"/>
  <c r="AL964" s="1"/>
  <c r="AL962"/>
  <c r="AL961" s="1"/>
  <c r="AL957"/>
  <c r="AL956" s="1"/>
  <c r="AL955" s="1"/>
  <c r="AL953"/>
  <c r="AL952" s="1"/>
  <c r="AL951" s="1"/>
  <c r="AL948"/>
  <c r="AL947" s="1"/>
  <c r="AL945"/>
  <c r="AL944" s="1"/>
  <c r="AL942"/>
  <c r="AL941" s="1"/>
  <c r="AL938"/>
  <c r="AL937" s="1"/>
  <c r="AL935"/>
  <c r="AL934" s="1"/>
  <c r="AL932"/>
  <c r="AL931" s="1"/>
  <c r="AL927"/>
  <c r="AL926" s="1"/>
  <c r="AL924"/>
  <c r="AL923" s="1"/>
  <c r="AL921"/>
  <c r="AL920" s="1"/>
  <c r="AL917"/>
  <c r="AL916" s="1"/>
  <c r="AL914"/>
  <c r="AL913" s="1"/>
  <c r="AL892"/>
  <c r="AL890"/>
  <c r="AL888"/>
  <c r="AL884"/>
  <c r="AL883" s="1"/>
  <c r="AL882" s="1"/>
  <c r="AL880"/>
  <c r="AL879" s="1"/>
  <c r="AL878" s="1"/>
  <c r="AL873"/>
  <c r="AL872" s="1"/>
  <c r="AL870"/>
  <c r="AL869" s="1"/>
  <c r="AL858"/>
  <c r="AL857" s="1"/>
  <c r="AL856" s="1"/>
  <c r="AL854"/>
  <c r="AL853" s="1"/>
  <c r="AL852" s="1"/>
  <c r="AL847"/>
  <c r="AL846" s="1"/>
  <c r="AL845" s="1"/>
  <c r="AL843"/>
  <c r="AL842" s="1"/>
  <c r="AL841" s="1"/>
  <c r="AL836"/>
  <c r="AL835" s="1"/>
  <c r="AL834" s="1"/>
  <c r="AL832"/>
  <c r="AL831" s="1"/>
  <c r="AL830" s="1"/>
  <c r="AL816"/>
  <c r="AL815" s="1"/>
  <c r="AL814" s="1"/>
  <c r="AL813" s="1"/>
  <c r="AL808"/>
  <c r="AL807" s="1"/>
  <c r="AL805"/>
  <c r="AL804" s="1"/>
  <c r="AL803" s="1"/>
  <c r="AL801"/>
  <c r="AL800" s="1"/>
  <c r="AL799" s="1"/>
  <c r="AL797"/>
  <c r="AL796" s="1"/>
  <c r="AL795" s="1"/>
  <c r="AL793"/>
  <c r="AL792" s="1"/>
  <c r="AL791" s="1"/>
  <c r="AL785"/>
  <c r="AL784" s="1"/>
  <c r="AL779"/>
  <c r="AL778" s="1"/>
  <c r="AL776"/>
  <c r="AL775" s="1"/>
  <c r="AL774" s="1"/>
  <c r="AL772"/>
  <c r="AL771" s="1"/>
  <c r="AL770" s="1"/>
  <c r="AL768"/>
  <c r="AL767" s="1"/>
  <c r="AL765"/>
  <c r="AL764" s="1"/>
  <c r="AL761"/>
  <c r="AL760" s="1"/>
  <c r="AL759" s="1"/>
  <c r="AL756"/>
  <c r="AL755" s="1"/>
  <c r="AL754" s="1"/>
  <c r="AL752"/>
  <c r="AL751" s="1"/>
  <c r="AL750" s="1"/>
  <c r="AL748"/>
  <c r="AL747" s="1"/>
  <c r="AL746" s="1"/>
  <c r="AL736"/>
  <c r="AL735" s="1"/>
  <c r="AL733"/>
  <c r="AL732" s="1"/>
  <c r="AL729"/>
  <c r="AL728" s="1"/>
  <c r="AL726"/>
  <c r="AL725" s="1"/>
  <c r="AL718"/>
  <c r="AL717" s="1"/>
  <c r="AL716" s="1"/>
  <c r="AL714"/>
  <c r="AL713" s="1"/>
  <c r="AL711"/>
  <c r="AL710" s="1"/>
  <c r="AL708"/>
  <c r="AL707" s="1"/>
  <c r="AL704"/>
  <c r="AL703" s="1"/>
  <c r="AL702" s="1"/>
  <c r="AL694"/>
  <c r="AL693" s="1"/>
  <c r="AL690"/>
  <c r="AL689" s="1"/>
  <c r="AL686"/>
  <c r="AL685" s="1"/>
  <c r="AL682"/>
  <c r="AL681" s="1"/>
  <c r="AL679"/>
  <c r="AL678" s="1"/>
  <c r="AL677" s="1"/>
  <c r="AL671"/>
  <c r="AL670" s="1"/>
  <c r="AL669" s="1"/>
  <c r="AL666"/>
  <c r="AL665" s="1"/>
  <c r="AL663"/>
  <c r="AL662" s="1"/>
  <c r="AL658"/>
  <c r="AL657" s="1"/>
  <c r="AL656" s="1"/>
  <c r="AL645"/>
  <c r="AL644" s="1"/>
  <c r="AL643" s="1"/>
  <c r="AL642" s="1"/>
  <c r="AL641" s="1"/>
  <c r="AL638"/>
  <c r="AL637" s="1"/>
  <c r="AL636" s="1"/>
  <c r="AL635" s="1"/>
  <c r="AL634" s="1"/>
  <c r="AL629"/>
  <c r="AL628" s="1"/>
  <c r="AL627" s="1"/>
  <c r="AL626" s="1"/>
  <c r="AL617"/>
  <c r="AL616" s="1"/>
  <c r="AL615" s="1"/>
  <c r="AL614" s="1"/>
  <c r="AL612"/>
  <c r="AL611" s="1"/>
  <c r="AL610" s="1"/>
  <c r="AL608"/>
  <c r="AL607" s="1"/>
  <c r="AL606" s="1"/>
  <c r="AL603"/>
  <c r="AL602" s="1"/>
  <c r="AL601" s="1"/>
  <c r="AL600" s="1"/>
  <c r="AL593"/>
  <c r="AL592" s="1"/>
  <c r="AL590"/>
  <c r="AL589" s="1"/>
  <c r="AL569"/>
  <c r="AL568" s="1"/>
  <c r="AL566"/>
  <c r="AL565" s="1"/>
  <c r="AL561"/>
  <c r="AL560" s="1"/>
  <c r="AL559" s="1"/>
  <c r="AL558" s="1"/>
  <c r="AL556"/>
  <c r="AL555" s="1"/>
  <c r="AL554" s="1"/>
  <c r="AL553" s="1"/>
  <c r="AL551"/>
  <c r="AL550" s="1"/>
  <c r="AL549" s="1"/>
  <c r="AL548" s="1"/>
  <c r="AL547" s="1"/>
  <c r="AL545"/>
  <c r="AL544" s="1"/>
  <c r="AL543" s="1"/>
  <c r="AL542" s="1"/>
  <c r="AL538"/>
  <c r="AL537" s="1"/>
  <c r="AL536" s="1"/>
  <c r="AL535" s="1"/>
  <c r="AL533"/>
  <c r="AL532" s="1"/>
  <c r="AL531" s="1"/>
  <c r="AL530" s="1"/>
  <c r="AL528"/>
  <c r="AL527" s="1"/>
  <c r="AL526" s="1"/>
  <c r="AL525" s="1"/>
  <c r="AL523"/>
  <c r="AL522" s="1"/>
  <c r="AL521" s="1"/>
  <c r="AL520" s="1"/>
  <c r="AL516"/>
  <c r="AL514"/>
  <c r="AL497"/>
  <c r="AL496" s="1"/>
  <c r="AL495" s="1"/>
  <c r="AL494" s="1"/>
  <c r="AL492"/>
  <c r="AL491" s="1"/>
  <c r="AL490" s="1"/>
  <c r="AL489" s="1"/>
  <c r="AL487"/>
  <c r="AL486" s="1"/>
  <c r="AL485" s="1"/>
  <c r="AL484" s="1"/>
  <c r="AL482"/>
  <c r="AL481" s="1"/>
  <c r="AL480" s="1"/>
  <c r="AL479" s="1"/>
  <c r="AL473"/>
  <c r="AL472" s="1"/>
  <c r="AL471" s="1"/>
  <c r="AL470" s="1"/>
  <c r="AL468"/>
  <c r="AL467" s="1"/>
  <c r="AL466" s="1"/>
  <c r="AL465" s="1"/>
  <c r="AL463"/>
  <c r="AL462" s="1"/>
  <c r="AL461" s="1"/>
  <c r="AL460" s="1"/>
  <c r="AL459" s="1"/>
  <c r="AL454"/>
  <c r="AL452"/>
  <c r="AL439"/>
  <c r="AL438" s="1"/>
  <c r="AL437" s="1"/>
  <c r="AL435"/>
  <c r="AL434" s="1"/>
  <c r="AL433" s="1"/>
  <c r="AL430"/>
  <c r="AL429" s="1"/>
  <c r="AL427"/>
  <c r="AL426" s="1"/>
  <c r="AL423"/>
  <c r="AL422" s="1"/>
  <c r="AL421" s="1"/>
  <c r="AL416"/>
  <c r="AL415" s="1"/>
  <c r="AL414" s="1"/>
  <c r="AL412"/>
  <c r="AL411" s="1"/>
  <c r="AL410" s="1"/>
  <c r="AL404"/>
  <c r="AL402"/>
  <c r="AL400"/>
  <c r="AL396"/>
  <c r="AL395" s="1"/>
  <c r="AL394" s="1"/>
  <c r="AL386"/>
  <c r="AL385" s="1"/>
  <c r="AL383"/>
  <c r="AL382" s="1"/>
  <c r="AL381" s="1"/>
  <c r="AL375"/>
  <c r="AL374" s="1"/>
  <c r="AL372"/>
  <c r="AL371" s="1"/>
  <c r="AL367"/>
  <c r="AL366" s="1"/>
  <c r="AL365" s="1"/>
  <c r="AL364" s="1"/>
  <c r="AL361"/>
  <c r="AL360" s="1"/>
  <c r="AL359" s="1"/>
  <c r="AL358" s="1"/>
  <c r="AL354"/>
  <c r="AL353" s="1"/>
  <c r="AL351"/>
  <c r="AL350" s="1"/>
  <c r="AL349" s="1"/>
  <c r="AL347"/>
  <c r="AL346" s="1"/>
  <c r="AL344"/>
  <c r="AL343" s="1"/>
  <c r="AL341"/>
  <c r="AL340" s="1"/>
  <c r="AL338"/>
  <c r="AL337" s="1"/>
  <c r="AL335"/>
  <c r="AL334" s="1"/>
  <c r="AL331"/>
  <c r="AL330" s="1"/>
  <c r="AL329" s="1"/>
  <c r="AL323"/>
  <c r="AL322" s="1"/>
  <c r="AL320"/>
  <c r="AL318"/>
  <c r="AL314"/>
  <c r="AL313" s="1"/>
  <c r="AL312" s="1"/>
  <c r="AL305"/>
  <c r="AL303"/>
  <c r="AL301"/>
  <c r="AL297"/>
  <c r="AL296" s="1"/>
  <c r="AL295" s="1"/>
  <c r="AL293"/>
  <c r="AL292" s="1"/>
  <c r="AL291" s="1"/>
  <c r="AL288"/>
  <c r="AL287" s="1"/>
  <c r="AL286" s="1"/>
  <c r="AL285" s="1"/>
  <c r="AL283"/>
  <c r="AL282" s="1"/>
  <c r="AL281" s="1"/>
  <c r="AL280" s="1"/>
  <c r="AL276"/>
  <c r="AL275" s="1"/>
  <c r="AL274" s="1"/>
  <c r="AL273" s="1"/>
  <c r="AL272" s="1"/>
  <c r="AL269"/>
  <c r="AL267"/>
  <c r="AL265"/>
  <c r="AL261"/>
  <c r="AL260" s="1"/>
  <c r="AL259" s="1"/>
  <c r="AL248"/>
  <c r="AL247" s="1"/>
  <c r="AL245"/>
  <c r="AL244" s="1"/>
  <c r="AL240"/>
  <c r="AL238"/>
  <c r="AL236"/>
  <c r="AL230"/>
  <c r="AL228"/>
  <c r="AL226"/>
  <c r="AL221"/>
  <c r="AL220" s="1"/>
  <c r="AL219" s="1"/>
  <c r="AL218" s="1"/>
  <c r="AL216"/>
  <c r="AL214"/>
  <c r="AL212"/>
  <c r="AL209"/>
  <c r="AL207"/>
  <c r="AL205"/>
  <c r="AL202"/>
  <c r="AL201" s="1"/>
  <c r="AL199"/>
  <c r="AL197"/>
  <c r="AL194"/>
  <c r="AL192"/>
  <c r="AL189"/>
  <c r="AL188" s="1"/>
  <c r="AL184"/>
  <c r="AL182"/>
  <c r="AL180"/>
  <c r="AL177"/>
  <c r="AL175"/>
  <c r="AL173"/>
  <c r="AL169"/>
  <c r="AL168" s="1"/>
  <c r="AL166"/>
  <c r="AL164"/>
  <c r="AL162"/>
  <c r="AL157"/>
  <c r="AL155"/>
  <c r="AL149"/>
  <c r="AL148" s="1"/>
  <c r="AL147" s="1"/>
  <c r="AL146" s="1"/>
  <c r="AL144"/>
  <c r="AL143" s="1"/>
  <c r="AL141"/>
  <c r="AL140" s="1"/>
  <c r="AL138"/>
  <c r="AL137" s="1"/>
  <c r="AL134"/>
  <c r="AL133" s="1"/>
  <c r="AL132" s="1"/>
  <c r="AL130"/>
  <c r="AL129" s="1"/>
  <c r="AL127"/>
  <c r="AL125"/>
  <c r="AL121"/>
  <c r="AL120" s="1"/>
  <c r="AL119" s="1"/>
  <c r="AL116"/>
  <c r="AL115" s="1"/>
  <c r="AL114" s="1"/>
  <c r="AL113" s="1"/>
  <c r="AL109"/>
  <c r="AL108" s="1"/>
  <c r="AL107" s="1"/>
  <c r="AL106" s="1"/>
  <c r="AL105" s="1"/>
  <c r="AL102"/>
  <c r="AL100"/>
  <c r="AL98"/>
  <c r="AL91"/>
  <c r="AL89"/>
  <c r="AL86"/>
  <c r="AL84"/>
  <c r="AL81"/>
  <c r="AL79"/>
  <c r="AL77"/>
  <c r="AL74"/>
  <c r="AL73" s="1"/>
  <c r="AL71"/>
  <c r="AL70" s="1"/>
  <c r="AL68"/>
  <c r="AL66"/>
  <c r="AL63"/>
  <c r="AL61"/>
  <c r="AL57"/>
  <c r="AL55"/>
  <c r="AL53"/>
  <c r="AL51"/>
  <c r="AL42"/>
  <c r="AL40"/>
  <c r="AL38"/>
  <c r="AL36"/>
  <c r="AL33"/>
  <c r="AL32" s="1"/>
  <c r="AL30"/>
  <c r="AL29" s="1"/>
  <c r="AL23"/>
  <c r="AL22" s="1"/>
  <c r="AL21" s="1"/>
  <c r="AL20" s="1"/>
  <c r="AL19" s="1"/>
  <c r="AL18" s="1"/>
  <c r="AM1256"/>
  <c r="AM1255" s="1"/>
  <c r="AM1254" s="1"/>
  <c r="AM1252"/>
  <c r="AM1251" s="1"/>
  <c r="AM1244"/>
  <c r="AM1243" s="1"/>
  <c r="AM1242" s="1"/>
  <c r="AM1241" s="1"/>
  <c r="AM1240" s="1"/>
  <c r="AM1239" s="1"/>
  <c r="AM1237" s="1"/>
  <c r="AM1234"/>
  <c r="AM1233" s="1"/>
  <c r="AM1232" s="1"/>
  <c r="AM1231" s="1"/>
  <c r="AM1230" s="1"/>
  <c r="AM1227"/>
  <c r="AM1226" s="1"/>
  <c r="AM1225" s="1"/>
  <c r="AM1224" s="1"/>
  <c r="AM1222"/>
  <c r="AM1221" s="1"/>
  <c r="AM1220" s="1"/>
  <c r="AM1219" s="1"/>
  <c r="AM1217"/>
  <c r="AM1216" s="1"/>
  <c r="AM1214"/>
  <c r="AM1213" s="1"/>
  <c r="AM1210"/>
  <c r="AM1209" s="1"/>
  <c r="AM1208" s="1"/>
  <c r="AM1201"/>
  <c r="AM1200" s="1"/>
  <c r="AM1199" s="1"/>
  <c r="AM1198" s="1"/>
  <c r="AM1196"/>
  <c r="AM1195" s="1"/>
  <c r="AM1193"/>
  <c r="AM1192" s="1"/>
  <c r="AM1174"/>
  <c r="AM1173" s="1"/>
  <c r="AM1172" s="1"/>
  <c r="AM1170"/>
  <c r="AM1169" s="1"/>
  <c r="AM1167"/>
  <c r="AM1166" s="1"/>
  <c r="AM1163"/>
  <c r="AM1161"/>
  <c r="AM1155"/>
  <c r="AM1154" s="1"/>
  <c r="AM1150"/>
  <c r="AM1149" s="1"/>
  <c r="AM1147"/>
  <c r="AM1146" s="1"/>
  <c r="AM1144"/>
  <c r="AM1143" s="1"/>
  <c r="AM1137"/>
  <c r="AM1136" s="1"/>
  <c r="AM1135" s="1"/>
  <c r="AM1133"/>
  <c r="AM1132" s="1"/>
  <c r="AM1131" s="1"/>
  <c r="AM1130" s="1"/>
  <c r="AM1123"/>
  <c r="AM1122" s="1"/>
  <c r="AM1120"/>
  <c r="AM1119" s="1"/>
  <c r="AM1118" s="1"/>
  <c r="AM1112"/>
  <c r="AM1109"/>
  <c r="AM1108" s="1"/>
  <c r="AM1106"/>
  <c r="AM1105" s="1"/>
  <c r="AM1103"/>
  <c r="AM1102" s="1"/>
  <c r="AM1100"/>
  <c r="AM1099" s="1"/>
  <c r="AM1097"/>
  <c r="AM1096" s="1"/>
  <c r="AM1094"/>
  <c r="AM1093" s="1"/>
  <c r="AM1091"/>
  <c r="AM1090" s="1"/>
  <c r="AM1083"/>
  <c r="AM1082" s="1"/>
  <c r="AM1081" s="1"/>
  <c r="AM1080" s="1"/>
  <c r="AM1078"/>
  <c r="AM1077" s="1"/>
  <c r="AM1071"/>
  <c r="AM1070" s="1"/>
  <c r="AM1068"/>
  <c r="AM1067" s="1"/>
  <c r="AM1065"/>
  <c r="AM1064" s="1"/>
  <c r="AM1062"/>
  <c r="AM1061" s="1"/>
  <c r="AM1059"/>
  <c r="AM1058" s="1"/>
  <c r="AM1056"/>
  <c r="AM1055" s="1"/>
  <c r="AM1053"/>
  <c r="AM1052" s="1"/>
  <c r="AM1050"/>
  <c r="AM1049" s="1"/>
  <c r="AM1047"/>
  <c r="AM1046" s="1"/>
  <c r="AM1044"/>
  <c r="AM1043" s="1"/>
  <c r="AM1041"/>
  <c r="AM1040" s="1"/>
  <c r="AM1038"/>
  <c r="AM1037" s="1"/>
  <c r="AM1035"/>
  <c r="AM1034" s="1"/>
  <c r="AM1032"/>
  <c r="AM1031" s="1"/>
  <c r="AM1029"/>
  <c r="AM1028" s="1"/>
  <c r="AM1026"/>
  <c r="AM1025" s="1"/>
  <c r="AM1023"/>
  <c r="AM1022" s="1"/>
  <c r="AM1020"/>
  <c r="AM1019" s="1"/>
  <c r="AM1017"/>
  <c r="AM1016" s="1"/>
  <c r="AM1014"/>
  <c r="AM1013" s="1"/>
  <c r="AM1011"/>
  <c r="AM1010" s="1"/>
  <c r="AM1008"/>
  <c r="AM1007" s="1"/>
  <c r="AM1005"/>
  <c r="AM1004" s="1"/>
  <c r="AM1002"/>
  <c r="AM1001" s="1"/>
  <c r="AM999"/>
  <c r="AM998" s="1"/>
  <c r="AM992"/>
  <c r="AM991" s="1"/>
  <c r="AM990" s="1"/>
  <c r="AM989" s="1"/>
  <c r="AM988" s="1"/>
  <c r="AM987" s="1"/>
  <c r="AM982"/>
  <c r="AM981" s="1"/>
  <c r="AM980" s="1"/>
  <c r="AM979" s="1"/>
  <c r="AM978" s="1"/>
  <c r="AM975"/>
  <c r="AM974" s="1"/>
  <c r="AM973" s="1"/>
  <c r="AM972" s="1"/>
  <c r="AM969"/>
  <c r="AM968" s="1"/>
  <c r="AM965"/>
  <c r="AM964" s="1"/>
  <c r="AM962"/>
  <c r="AM961" s="1"/>
  <c r="AM957"/>
  <c r="AM956" s="1"/>
  <c r="AM955" s="1"/>
  <c r="AM953"/>
  <c r="AM952" s="1"/>
  <c r="AM951" s="1"/>
  <c r="AM948"/>
  <c r="AM947" s="1"/>
  <c r="AM945"/>
  <c r="AM944" s="1"/>
  <c r="AM942"/>
  <c r="AM941" s="1"/>
  <c r="AM938"/>
  <c r="AM937" s="1"/>
  <c r="AM935"/>
  <c r="AM934" s="1"/>
  <c r="AM932"/>
  <c r="AM931" s="1"/>
  <c r="AM927"/>
  <c r="AM926" s="1"/>
  <c r="AM924"/>
  <c r="AM923" s="1"/>
  <c r="AM921"/>
  <c r="AM920" s="1"/>
  <c r="AM917"/>
  <c r="AM916" s="1"/>
  <c r="AM914"/>
  <c r="AM913" s="1"/>
  <c r="AM892"/>
  <c r="AM890"/>
  <c r="AM888"/>
  <c r="AM884"/>
  <c r="AM883" s="1"/>
  <c r="AM882" s="1"/>
  <c r="AM880"/>
  <c r="AM879" s="1"/>
  <c r="AM878" s="1"/>
  <c r="AM873"/>
  <c r="AM872" s="1"/>
  <c r="AM870"/>
  <c r="AM869" s="1"/>
  <c r="AM858"/>
  <c r="AM857" s="1"/>
  <c r="AM856" s="1"/>
  <c r="AM854"/>
  <c r="AM853" s="1"/>
  <c r="AM852" s="1"/>
  <c r="AM847"/>
  <c r="AM846" s="1"/>
  <c r="AM845" s="1"/>
  <c r="AM843"/>
  <c r="AM842" s="1"/>
  <c r="AM841" s="1"/>
  <c r="AM836"/>
  <c r="AM835" s="1"/>
  <c r="AM834" s="1"/>
  <c r="AM832"/>
  <c r="AM831" s="1"/>
  <c r="AM830" s="1"/>
  <c r="AM816"/>
  <c r="AM815" s="1"/>
  <c r="AM814" s="1"/>
  <c r="AM813" s="1"/>
  <c r="AM808"/>
  <c r="AM807" s="1"/>
  <c r="AM805"/>
  <c r="AM804" s="1"/>
  <c r="AM803" s="1"/>
  <c r="AM801"/>
  <c r="AM800" s="1"/>
  <c r="AM799" s="1"/>
  <c r="AM797"/>
  <c r="AM796" s="1"/>
  <c r="AM795" s="1"/>
  <c r="AM793"/>
  <c r="AM792" s="1"/>
  <c r="AM791" s="1"/>
  <c r="AM785"/>
  <c r="AM784" s="1"/>
  <c r="AM779"/>
  <c r="AM778" s="1"/>
  <c r="AM776"/>
  <c r="AM775" s="1"/>
  <c r="AM774" s="1"/>
  <c r="AM772"/>
  <c r="AM771" s="1"/>
  <c r="AM770" s="1"/>
  <c r="AM768"/>
  <c r="AM767" s="1"/>
  <c r="AM765"/>
  <c r="AM764" s="1"/>
  <c r="AM761"/>
  <c r="AM760" s="1"/>
  <c r="AM759" s="1"/>
  <c r="AM756"/>
  <c r="AM755" s="1"/>
  <c r="AM754" s="1"/>
  <c r="AM752"/>
  <c r="AM751" s="1"/>
  <c r="AM750" s="1"/>
  <c r="AM748"/>
  <c r="AM747" s="1"/>
  <c r="AM746" s="1"/>
  <c r="AM736"/>
  <c r="AM735" s="1"/>
  <c r="AM733"/>
  <c r="AM732" s="1"/>
  <c r="AM729"/>
  <c r="AM728" s="1"/>
  <c r="AM726"/>
  <c r="AM725" s="1"/>
  <c r="AM718"/>
  <c r="AM717" s="1"/>
  <c r="AM716" s="1"/>
  <c r="AM714"/>
  <c r="AM713" s="1"/>
  <c r="AM711"/>
  <c r="AM710" s="1"/>
  <c r="AM708"/>
  <c r="AM707" s="1"/>
  <c r="AM704"/>
  <c r="AM703" s="1"/>
  <c r="AM702" s="1"/>
  <c r="AM694"/>
  <c r="AM693" s="1"/>
  <c r="AM690"/>
  <c r="AM689" s="1"/>
  <c r="AM686"/>
  <c r="AM685" s="1"/>
  <c r="AM682"/>
  <c r="AM681" s="1"/>
  <c r="AM679"/>
  <c r="AM678" s="1"/>
  <c r="AM677" s="1"/>
  <c r="AM671"/>
  <c r="AM670" s="1"/>
  <c r="AM669" s="1"/>
  <c r="AM666"/>
  <c r="AM665" s="1"/>
  <c r="AM663"/>
  <c r="AM662" s="1"/>
  <c r="AM658"/>
  <c r="AM657" s="1"/>
  <c r="AM656" s="1"/>
  <c r="AM645"/>
  <c r="AM644" s="1"/>
  <c r="AM643" s="1"/>
  <c r="AM642" s="1"/>
  <c r="AM641" s="1"/>
  <c r="AM638"/>
  <c r="AM637" s="1"/>
  <c r="AM636" s="1"/>
  <c r="AM635" s="1"/>
  <c r="AM634" s="1"/>
  <c r="AM629"/>
  <c r="AM628" s="1"/>
  <c r="AM627" s="1"/>
  <c r="AM626" s="1"/>
  <c r="AM617"/>
  <c r="AM616" s="1"/>
  <c r="AM615" s="1"/>
  <c r="AM614" s="1"/>
  <c r="AM612"/>
  <c r="AM611" s="1"/>
  <c r="AM610" s="1"/>
  <c r="AM608"/>
  <c r="AM607" s="1"/>
  <c r="AM606" s="1"/>
  <c r="AM603"/>
  <c r="AM602" s="1"/>
  <c r="AM601" s="1"/>
  <c r="AM600" s="1"/>
  <c r="AM593"/>
  <c r="AM592" s="1"/>
  <c r="AM590"/>
  <c r="AM589" s="1"/>
  <c r="AM569"/>
  <c r="AM568" s="1"/>
  <c r="AM566"/>
  <c r="AM565" s="1"/>
  <c r="AM561"/>
  <c r="AM560" s="1"/>
  <c r="AM559" s="1"/>
  <c r="AM558" s="1"/>
  <c r="AM556"/>
  <c r="AM555" s="1"/>
  <c r="AM554" s="1"/>
  <c r="AM553" s="1"/>
  <c r="AM551"/>
  <c r="AM550" s="1"/>
  <c r="AM549" s="1"/>
  <c r="AM548" s="1"/>
  <c r="AM547" s="1"/>
  <c r="AM545"/>
  <c r="AM544" s="1"/>
  <c r="AM543" s="1"/>
  <c r="AM542" s="1"/>
  <c r="AM538"/>
  <c r="AM537" s="1"/>
  <c r="AM536" s="1"/>
  <c r="AM535" s="1"/>
  <c r="AM533"/>
  <c r="AM532" s="1"/>
  <c r="AM531" s="1"/>
  <c r="AM530" s="1"/>
  <c r="AM528"/>
  <c r="AM527" s="1"/>
  <c r="AM526" s="1"/>
  <c r="AM525" s="1"/>
  <c r="AM523"/>
  <c r="AM522" s="1"/>
  <c r="AM521" s="1"/>
  <c r="AM520" s="1"/>
  <c r="AM516"/>
  <c r="AM514"/>
  <c r="AM497"/>
  <c r="AM496" s="1"/>
  <c r="AM495" s="1"/>
  <c r="AM494" s="1"/>
  <c r="AM492"/>
  <c r="AM491" s="1"/>
  <c r="AM490" s="1"/>
  <c r="AM489" s="1"/>
  <c r="AM487"/>
  <c r="AM486" s="1"/>
  <c r="AM485" s="1"/>
  <c r="AM484" s="1"/>
  <c r="AM482"/>
  <c r="AM481" s="1"/>
  <c r="AM480" s="1"/>
  <c r="AM479" s="1"/>
  <c r="AM473"/>
  <c r="AM472" s="1"/>
  <c r="AM471" s="1"/>
  <c r="AM470" s="1"/>
  <c r="AM468"/>
  <c r="AM467" s="1"/>
  <c r="AM466" s="1"/>
  <c r="AM465" s="1"/>
  <c r="AM463"/>
  <c r="AM462" s="1"/>
  <c r="AM461" s="1"/>
  <c r="AM460" s="1"/>
  <c r="AM459" s="1"/>
  <c r="AM454"/>
  <c r="AM452"/>
  <c r="AM439"/>
  <c r="AM438" s="1"/>
  <c r="AM437" s="1"/>
  <c r="AM435"/>
  <c r="AM434" s="1"/>
  <c r="AM433" s="1"/>
  <c r="AM430"/>
  <c r="AM429" s="1"/>
  <c r="AM427"/>
  <c r="AM426" s="1"/>
  <c r="AM423"/>
  <c r="AM422" s="1"/>
  <c r="AM421" s="1"/>
  <c r="AM416"/>
  <c r="AM415" s="1"/>
  <c r="AM414" s="1"/>
  <c r="AM412"/>
  <c r="AM411" s="1"/>
  <c r="AM410" s="1"/>
  <c r="AM404"/>
  <c r="AM402"/>
  <c r="AM400"/>
  <c r="AM396"/>
  <c r="AM395" s="1"/>
  <c r="AM394" s="1"/>
  <c r="AM386"/>
  <c r="AM385" s="1"/>
  <c r="AM383"/>
  <c r="AM382" s="1"/>
  <c r="AM381" s="1"/>
  <c r="AM375"/>
  <c r="AM374" s="1"/>
  <c r="AM372"/>
  <c r="AM371" s="1"/>
  <c r="AM367"/>
  <c r="AM366" s="1"/>
  <c r="AM365" s="1"/>
  <c r="AM364" s="1"/>
  <c r="AM361"/>
  <c r="AM360" s="1"/>
  <c r="AM359" s="1"/>
  <c r="AM358" s="1"/>
  <c r="AM354"/>
  <c r="AM353" s="1"/>
  <c r="AM351"/>
  <c r="AM350" s="1"/>
  <c r="AM349" s="1"/>
  <c r="AM347"/>
  <c r="AM346" s="1"/>
  <c r="AM344"/>
  <c r="AM343" s="1"/>
  <c r="AM341"/>
  <c r="AM340" s="1"/>
  <c r="AM338"/>
  <c r="AM337" s="1"/>
  <c r="AM335"/>
  <c r="AM334" s="1"/>
  <c r="AM331"/>
  <c r="AM330" s="1"/>
  <c r="AM329" s="1"/>
  <c r="AM323"/>
  <c r="AM322" s="1"/>
  <c r="AM320"/>
  <c r="AM318"/>
  <c r="AM314"/>
  <c r="AM313" s="1"/>
  <c r="AM312" s="1"/>
  <c r="AM305"/>
  <c r="AM303"/>
  <c r="AM301"/>
  <c r="AM297"/>
  <c r="AM296" s="1"/>
  <c r="AM295" s="1"/>
  <c r="AM293"/>
  <c r="AM292" s="1"/>
  <c r="AM291" s="1"/>
  <c r="AM288"/>
  <c r="AM287" s="1"/>
  <c r="AM286" s="1"/>
  <c r="AM285" s="1"/>
  <c r="AM283"/>
  <c r="AM282" s="1"/>
  <c r="AM281" s="1"/>
  <c r="AM280" s="1"/>
  <c r="AM276"/>
  <c r="AM275" s="1"/>
  <c r="AM274" s="1"/>
  <c r="AM273" s="1"/>
  <c r="AM272" s="1"/>
  <c r="AM269"/>
  <c r="AM267"/>
  <c r="AM265"/>
  <c r="AM261"/>
  <c r="AM260" s="1"/>
  <c r="AM259" s="1"/>
  <c r="AM248"/>
  <c r="AM247" s="1"/>
  <c r="AM245"/>
  <c r="AM244" s="1"/>
  <c r="AM240"/>
  <c r="AM238"/>
  <c r="AM236"/>
  <c r="AM230"/>
  <c r="AM228"/>
  <c r="AM226"/>
  <c r="AM221"/>
  <c r="AM220" s="1"/>
  <c r="AM219" s="1"/>
  <c r="AM218" s="1"/>
  <c r="AM216"/>
  <c r="AM214"/>
  <c r="AM212"/>
  <c r="AM209"/>
  <c r="AM207"/>
  <c r="AM205"/>
  <c r="AM202"/>
  <c r="AM201" s="1"/>
  <c r="AM199"/>
  <c r="AM197"/>
  <c r="AM194"/>
  <c r="AM192"/>
  <c r="AM189"/>
  <c r="AM188" s="1"/>
  <c r="AM184"/>
  <c r="AM182"/>
  <c r="AM180"/>
  <c r="AM177"/>
  <c r="AM175"/>
  <c r="AM173"/>
  <c r="AM169"/>
  <c r="AM168" s="1"/>
  <c r="AM166"/>
  <c r="AM164"/>
  <c r="AM162"/>
  <c r="AM157"/>
  <c r="AM155"/>
  <c r="AM149"/>
  <c r="AM148" s="1"/>
  <c r="AM147" s="1"/>
  <c r="AM146" s="1"/>
  <c r="AM144"/>
  <c r="AM143" s="1"/>
  <c r="AM141"/>
  <c r="AM140" s="1"/>
  <c r="AM138"/>
  <c r="AM137" s="1"/>
  <c r="AM134"/>
  <c r="AM133" s="1"/>
  <c r="AM132" s="1"/>
  <c r="AM130"/>
  <c r="AM129" s="1"/>
  <c r="AM127"/>
  <c r="AM125"/>
  <c r="AM121"/>
  <c r="AM120" s="1"/>
  <c r="AM119" s="1"/>
  <c r="AM116"/>
  <c r="AM115" s="1"/>
  <c r="AM114" s="1"/>
  <c r="AM113" s="1"/>
  <c r="AM109"/>
  <c r="AM108" s="1"/>
  <c r="AM107" s="1"/>
  <c r="AM106" s="1"/>
  <c r="AM105" s="1"/>
  <c r="AM102"/>
  <c r="AM100"/>
  <c r="AM98"/>
  <c r="AM91"/>
  <c r="AM89"/>
  <c r="AM86"/>
  <c r="AM84"/>
  <c r="AM81"/>
  <c r="AM79"/>
  <c r="AM77"/>
  <c r="AM74"/>
  <c r="AM73" s="1"/>
  <c r="AM71"/>
  <c r="AM70" s="1"/>
  <c r="AM68"/>
  <c r="AM66"/>
  <c r="AM63"/>
  <c r="AM61"/>
  <c r="AM57"/>
  <c r="AM55"/>
  <c r="AM53"/>
  <c r="AM51"/>
  <c r="AM42"/>
  <c r="AM40"/>
  <c r="AM38"/>
  <c r="AM36"/>
  <c r="AM33"/>
  <c r="AM32" s="1"/>
  <c r="AM30"/>
  <c r="AM29" s="1"/>
  <c r="AM23"/>
  <c r="AM22" s="1"/>
  <c r="AM21" s="1"/>
  <c r="AM20" s="1"/>
  <c r="AM19" s="1"/>
  <c r="AM18" s="1"/>
  <c r="AO1256"/>
  <c r="AO1255" s="1"/>
  <c r="AO1254" s="1"/>
  <c r="AO1252"/>
  <c r="AO1251" s="1"/>
  <c r="AO1244"/>
  <c r="AO1243" s="1"/>
  <c r="AO1242" s="1"/>
  <c r="AO1241" s="1"/>
  <c r="AO1240" s="1"/>
  <c r="AO1239" s="1"/>
  <c r="AO1237" s="1"/>
  <c r="AO1234"/>
  <c r="AO1233" s="1"/>
  <c r="AO1232" s="1"/>
  <c r="AO1231" s="1"/>
  <c r="AO1230" s="1"/>
  <c r="AO1227"/>
  <c r="AO1226" s="1"/>
  <c r="AO1225" s="1"/>
  <c r="AO1224" s="1"/>
  <c r="AO1222"/>
  <c r="AO1221" s="1"/>
  <c r="AO1220" s="1"/>
  <c r="AO1219" s="1"/>
  <c r="AO1217"/>
  <c r="AO1216" s="1"/>
  <c r="AO1214"/>
  <c r="AO1213" s="1"/>
  <c r="AO1210"/>
  <c r="AO1209" s="1"/>
  <c r="AO1208" s="1"/>
  <c r="AO1201"/>
  <c r="AO1200" s="1"/>
  <c r="AO1199" s="1"/>
  <c r="AO1198" s="1"/>
  <c r="AO1196"/>
  <c r="AO1195" s="1"/>
  <c r="AO1193"/>
  <c r="AO1192" s="1"/>
  <c r="AO1174"/>
  <c r="AO1173" s="1"/>
  <c r="AO1172" s="1"/>
  <c r="AO1170"/>
  <c r="AO1169" s="1"/>
  <c r="AO1167"/>
  <c r="AO1166" s="1"/>
  <c r="AO1163"/>
  <c r="AO1161"/>
  <c r="AO1155"/>
  <c r="AO1154" s="1"/>
  <c r="AO1150"/>
  <c r="AO1149" s="1"/>
  <c r="AO1147"/>
  <c r="AO1146" s="1"/>
  <c r="AO1144"/>
  <c r="AO1143" s="1"/>
  <c r="AO1137"/>
  <c r="AO1136" s="1"/>
  <c r="AO1135" s="1"/>
  <c r="AO1133"/>
  <c r="AO1132" s="1"/>
  <c r="AO1131" s="1"/>
  <c r="AO1130" s="1"/>
  <c r="AO1123"/>
  <c r="AO1122" s="1"/>
  <c r="AO1120"/>
  <c r="AO1119" s="1"/>
  <c r="AO1118" s="1"/>
  <c r="AO1112"/>
  <c r="AO1109"/>
  <c r="AO1108" s="1"/>
  <c r="AO1106"/>
  <c r="AO1105" s="1"/>
  <c r="AO1103"/>
  <c r="AO1102" s="1"/>
  <c r="AO1100"/>
  <c r="AO1099" s="1"/>
  <c r="AO1097"/>
  <c r="AO1096" s="1"/>
  <c r="AO1094"/>
  <c r="AO1093" s="1"/>
  <c r="AO1091"/>
  <c r="AO1090" s="1"/>
  <c r="AO1083"/>
  <c r="AO1082" s="1"/>
  <c r="AO1081" s="1"/>
  <c r="AO1080" s="1"/>
  <c r="AO1078"/>
  <c r="AO1077" s="1"/>
  <c r="AO1071"/>
  <c r="AO1070" s="1"/>
  <c r="AO1068"/>
  <c r="AO1067" s="1"/>
  <c r="AO1065"/>
  <c r="AO1064" s="1"/>
  <c r="AO1062"/>
  <c r="AO1061" s="1"/>
  <c r="AO1059"/>
  <c r="AO1058" s="1"/>
  <c r="AO1056"/>
  <c r="AO1055" s="1"/>
  <c r="AO1053"/>
  <c r="AO1052" s="1"/>
  <c r="AO1050"/>
  <c r="AO1049" s="1"/>
  <c r="AO1047"/>
  <c r="AO1046" s="1"/>
  <c r="AO1044"/>
  <c r="AO1043" s="1"/>
  <c r="AO1041"/>
  <c r="AO1040" s="1"/>
  <c r="AO1038"/>
  <c r="AO1037" s="1"/>
  <c r="AO1035"/>
  <c r="AO1034" s="1"/>
  <c r="AO1032"/>
  <c r="AO1031" s="1"/>
  <c r="AO1029"/>
  <c r="AO1028" s="1"/>
  <c r="AO1026"/>
  <c r="AO1025" s="1"/>
  <c r="AO1023"/>
  <c r="AO1022" s="1"/>
  <c r="AO1020"/>
  <c r="AO1019" s="1"/>
  <c r="AO1017"/>
  <c r="AO1016" s="1"/>
  <c r="AO1014"/>
  <c r="AO1013" s="1"/>
  <c r="AO1011"/>
  <c r="AO1010" s="1"/>
  <c r="AO1008"/>
  <c r="AO1007" s="1"/>
  <c r="AO1005"/>
  <c r="AO1004" s="1"/>
  <c r="AO1002"/>
  <c r="AO1001" s="1"/>
  <c r="AO999"/>
  <c r="AO998" s="1"/>
  <c r="AO992"/>
  <c r="AO991" s="1"/>
  <c r="AO990" s="1"/>
  <c r="AO989" s="1"/>
  <c r="AO988" s="1"/>
  <c r="AO987" s="1"/>
  <c r="AO982"/>
  <c r="AO981" s="1"/>
  <c r="AO980" s="1"/>
  <c r="AO979" s="1"/>
  <c r="AO978" s="1"/>
  <c r="AO975"/>
  <c r="AO974" s="1"/>
  <c r="AO973" s="1"/>
  <c r="AO972" s="1"/>
  <c r="AO969"/>
  <c r="AO968" s="1"/>
  <c r="AO965"/>
  <c r="AO964" s="1"/>
  <c r="AO962"/>
  <c r="AO961" s="1"/>
  <c r="AO957"/>
  <c r="AO956" s="1"/>
  <c r="AO955" s="1"/>
  <c r="AO953"/>
  <c r="AO952" s="1"/>
  <c r="AO951" s="1"/>
  <c r="AO948"/>
  <c r="AO947" s="1"/>
  <c r="AO945"/>
  <c r="AO944" s="1"/>
  <c r="AO942"/>
  <c r="AO941" s="1"/>
  <c r="AO938"/>
  <c r="AO937" s="1"/>
  <c r="AO935"/>
  <c r="AO934" s="1"/>
  <c r="AO932"/>
  <c r="AO931" s="1"/>
  <c r="AO927"/>
  <c r="AO926" s="1"/>
  <c r="AO924"/>
  <c r="AO923" s="1"/>
  <c r="AO921"/>
  <c r="AO920" s="1"/>
  <c r="AO917"/>
  <c r="AO916" s="1"/>
  <c r="AO914"/>
  <c r="AO913" s="1"/>
  <c r="AO892"/>
  <c r="AO890"/>
  <c r="AO888"/>
  <c r="AO884"/>
  <c r="AO883" s="1"/>
  <c r="AO882" s="1"/>
  <c r="AO880"/>
  <c r="AO879" s="1"/>
  <c r="AO878" s="1"/>
  <c r="AO873"/>
  <c r="AO872" s="1"/>
  <c r="AO870"/>
  <c r="AO869" s="1"/>
  <c r="AO858"/>
  <c r="AO857" s="1"/>
  <c r="AO856" s="1"/>
  <c r="AO854"/>
  <c r="AO853" s="1"/>
  <c r="AO852" s="1"/>
  <c r="AO847"/>
  <c r="AO846" s="1"/>
  <c r="AO845" s="1"/>
  <c r="AO843"/>
  <c r="AO842" s="1"/>
  <c r="AO841" s="1"/>
  <c r="AO836"/>
  <c r="AO835" s="1"/>
  <c r="AO834" s="1"/>
  <c r="AO832"/>
  <c r="AO831" s="1"/>
  <c r="AO830" s="1"/>
  <c r="AO816"/>
  <c r="AO815" s="1"/>
  <c r="AO814" s="1"/>
  <c r="AO813" s="1"/>
  <c r="AO808"/>
  <c r="AO807" s="1"/>
  <c r="AO805"/>
  <c r="AO804" s="1"/>
  <c r="AO803" s="1"/>
  <c r="AO801"/>
  <c r="AO800" s="1"/>
  <c r="AO799" s="1"/>
  <c r="AO797"/>
  <c r="AO796" s="1"/>
  <c r="AO795" s="1"/>
  <c r="AO793"/>
  <c r="AO792" s="1"/>
  <c r="AO791" s="1"/>
  <c r="AO785"/>
  <c r="AO784" s="1"/>
  <c r="AO779"/>
  <c r="AO778" s="1"/>
  <c r="AO776"/>
  <c r="AO775" s="1"/>
  <c r="AO774" s="1"/>
  <c r="AO772"/>
  <c r="AO771" s="1"/>
  <c r="AO770" s="1"/>
  <c r="AO768"/>
  <c r="AO767" s="1"/>
  <c r="AO765"/>
  <c r="AO764" s="1"/>
  <c r="AO761"/>
  <c r="AO760" s="1"/>
  <c r="AO759" s="1"/>
  <c r="AO756"/>
  <c r="AO755" s="1"/>
  <c r="AO754" s="1"/>
  <c r="AO752"/>
  <c r="AO751" s="1"/>
  <c r="AO750" s="1"/>
  <c r="AO748"/>
  <c r="AO747" s="1"/>
  <c r="AO746" s="1"/>
  <c r="AO736"/>
  <c r="AO735" s="1"/>
  <c r="AO733"/>
  <c r="AO732" s="1"/>
  <c r="AO729"/>
  <c r="AO728" s="1"/>
  <c r="AO726"/>
  <c r="AO725" s="1"/>
  <c r="AO718"/>
  <c r="AO717" s="1"/>
  <c r="AO716" s="1"/>
  <c r="AO714"/>
  <c r="AO713" s="1"/>
  <c r="AO711"/>
  <c r="AO710" s="1"/>
  <c r="AO708"/>
  <c r="AO707" s="1"/>
  <c r="AO704"/>
  <c r="AO703" s="1"/>
  <c r="AO702" s="1"/>
  <c r="AO694"/>
  <c r="AO693" s="1"/>
  <c r="AO690"/>
  <c r="AO689" s="1"/>
  <c r="AO686"/>
  <c r="AO685" s="1"/>
  <c r="AO682"/>
  <c r="AO681" s="1"/>
  <c r="AO679"/>
  <c r="AO678" s="1"/>
  <c r="AO677" s="1"/>
  <c r="AO671"/>
  <c r="AO670" s="1"/>
  <c r="AO669" s="1"/>
  <c r="AO666"/>
  <c r="AO665" s="1"/>
  <c r="AO663"/>
  <c r="AO662" s="1"/>
  <c r="AO658"/>
  <c r="AO657" s="1"/>
  <c r="AO656" s="1"/>
  <c r="AO645"/>
  <c r="AO644" s="1"/>
  <c r="AO643" s="1"/>
  <c r="AO642" s="1"/>
  <c r="AO641" s="1"/>
  <c r="AO638"/>
  <c r="AO637" s="1"/>
  <c r="AO636" s="1"/>
  <c r="AO635" s="1"/>
  <c r="AO634" s="1"/>
  <c r="AO629"/>
  <c r="AO628" s="1"/>
  <c r="AO627" s="1"/>
  <c r="AO626" s="1"/>
  <c r="AO617"/>
  <c r="AO616" s="1"/>
  <c r="AO615" s="1"/>
  <c r="AO614" s="1"/>
  <c r="AO612"/>
  <c r="AO611" s="1"/>
  <c r="AO610" s="1"/>
  <c r="AO608"/>
  <c r="AO607" s="1"/>
  <c r="AO606" s="1"/>
  <c r="AO603"/>
  <c r="AO602" s="1"/>
  <c r="AO601" s="1"/>
  <c r="AO600" s="1"/>
  <c r="AO593"/>
  <c r="AO592" s="1"/>
  <c r="AO590"/>
  <c r="AO589" s="1"/>
  <c r="AO569"/>
  <c r="AO568" s="1"/>
  <c r="AO566"/>
  <c r="AO565" s="1"/>
  <c r="AO561"/>
  <c r="AO560" s="1"/>
  <c r="AO559" s="1"/>
  <c r="AO558" s="1"/>
  <c r="AO556"/>
  <c r="AO555" s="1"/>
  <c r="AO554" s="1"/>
  <c r="AO553" s="1"/>
  <c r="AO551"/>
  <c r="AO550" s="1"/>
  <c r="AO549" s="1"/>
  <c r="AO548" s="1"/>
  <c r="AO547" s="1"/>
  <c r="AO545"/>
  <c r="AO544" s="1"/>
  <c r="AO543" s="1"/>
  <c r="AO542" s="1"/>
  <c r="AO538"/>
  <c r="AO537" s="1"/>
  <c r="AO536" s="1"/>
  <c r="AO535" s="1"/>
  <c r="AO533"/>
  <c r="AO532" s="1"/>
  <c r="AO531" s="1"/>
  <c r="AO530" s="1"/>
  <c r="AO528"/>
  <c r="AO527" s="1"/>
  <c r="AO526" s="1"/>
  <c r="AO525" s="1"/>
  <c r="AO523"/>
  <c r="AO522" s="1"/>
  <c r="AO521" s="1"/>
  <c r="AO520" s="1"/>
  <c r="AO516"/>
  <c r="AO514"/>
  <c r="AO497"/>
  <c r="AO496" s="1"/>
  <c r="AO495" s="1"/>
  <c r="AO494" s="1"/>
  <c r="AO492"/>
  <c r="AO491" s="1"/>
  <c r="AO490" s="1"/>
  <c r="AO489" s="1"/>
  <c r="AO487"/>
  <c r="AO486" s="1"/>
  <c r="AO485" s="1"/>
  <c r="AO484" s="1"/>
  <c r="AO482"/>
  <c r="AO481" s="1"/>
  <c r="AO480" s="1"/>
  <c r="AO479" s="1"/>
  <c r="AO473"/>
  <c r="AO472" s="1"/>
  <c r="AO471" s="1"/>
  <c r="AO470" s="1"/>
  <c r="AO468"/>
  <c r="AO467" s="1"/>
  <c r="AO466" s="1"/>
  <c r="AO465" s="1"/>
  <c r="AO463"/>
  <c r="AO462" s="1"/>
  <c r="AO461" s="1"/>
  <c r="AO460" s="1"/>
  <c r="AO459" s="1"/>
  <c r="AO454"/>
  <c r="AO452"/>
  <c r="AO439"/>
  <c r="AO438" s="1"/>
  <c r="AO437" s="1"/>
  <c r="AO435"/>
  <c r="AO434" s="1"/>
  <c r="AO433" s="1"/>
  <c r="AO430"/>
  <c r="AO429" s="1"/>
  <c r="AO427"/>
  <c r="AO426" s="1"/>
  <c r="AO423"/>
  <c r="AO422" s="1"/>
  <c r="AO421" s="1"/>
  <c r="AO416"/>
  <c r="AO415" s="1"/>
  <c r="AO414" s="1"/>
  <c r="AO412"/>
  <c r="AO411" s="1"/>
  <c r="AO410" s="1"/>
  <c r="AO404"/>
  <c r="AO402"/>
  <c r="AO400"/>
  <c r="AO396"/>
  <c r="AO395" s="1"/>
  <c r="AO394" s="1"/>
  <c r="AO386"/>
  <c r="AO385" s="1"/>
  <c r="AO383"/>
  <c r="AO382" s="1"/>
  <c r="AO381" s="1"/>
  <c r="AO375"/>
  <c r="AO374" s="1"/>
  <c r="AO372"/>
  <c r="AO371" s="1"/>
  <c r="AO367"/>
  <c r="AO366" s="1"/>
  <c r="AO365" s="1"/>
  <c r="AO364" s="1"/>
  <c r="AO361"/>
  <c r="AO360" s="1"/>
  <c r="AO359" s="1"/>
  <c r="AO358" s="1"/>
  <c r="AO354"/>
  <c r="AO353" s="1"/>
  <c r="AO351"/>
  <c r="AO350" s="1"/>
  <c r="AO349" s="1"/>
  <c r="AO347"/>
  <c r="AO346" s="1"/>
  <c r="AO344"/>
  <c r="AO343" s="1"/>
  <c r="AO341"/>
  <c r="AO340" s="1"/>
  <c r="AO338"/>
  <c r="AO337" s="1"/>
  <c r="AO335"/>
  <c r="AO334" s="1"/>
  <c r="AO331"/>
  <c r="AO330" s="1"/>
  <c r="AO329" s="1"/>
  <c r="AO323"/>
  <c r="AO322" s="1"/>
  <c r="AO320"/>
  <c r="AO318"/>
  <c r="AO314"/>
  <c r="AO313" s="1"/>
  <c r="AO312" s="1"/>
  <c r="AO305"/>
  <c r="AO303"/>
  <c r="AO301"/>
  <c r="AO297"/>
  <c r="AO296" s="1"/>
  <c r="AO295" s="1"/>
  <c r="AO293"/>
  <c r="AO292" s="1"/>
  <c r="AO291" s="1"/>
  <c r="AO288"/>
  <c r="AO287" s="1"/>
  <c r="AO286" s="1"/>
  <c r="AO285" s="1"/>
  <c r="AO283"/>
  <c r="AO282" s="1"/>
  <c r="AO281" s="1"/>
  <c r="AO280" s="1"/>
  <c r="AO276"/>
  <c r="AO275" s="1"/>
  <c r="AO274" s="1"/>
  <c r="AO273" s="1"/>
  <c r="AO272" s="1"/>
  <c r="AO269"/>
  <c r="AO267"/>
  <c r="AO265"/>
  <c r="AO261"/>
  <c r="AO260" s="1"/>
  <c r="AO259" s="1"/>
  <c r="AO248"/>
  <c r="AO247" s="1"/>
  <c r="AO245"/>
  <c r="AO244" s="1"/>
  <c r="AO240"/>
  <c r="AO238"/>
  <c r="AO236"/>
  <c r="AO230"/>
  <c r="AO228"/>
  <c r="AO226"/>
  <c r="AO221"/>
  <c r="AO220" s="1"/>
  <c r="AO219" s="1"/>
  <c r="AO218" s="1"/>
  <c r="AO216"/>
  <c r="AO214"/>
  <c r="AO212"/>
  <c r="AO209"/>
  <c r="AO207"/>
  <c r="AO205"/>
  <c r="AO202"/>
  <c r="AO201" s="1"/>
  <c r="AO199"/>
  <c r="AO197"/>
  <c r="AO194"/>
  <c r="AO192"/>
  <c r="AO189"/>
  <c r="AO188" s="1"/>
  <c r="AO184"/>
  <c r="AO182"/>
  <c r="AO180"/>
  <c r="AO177"/>
  <c r="AO175"/>
  <c r="AO173"/>
  <c r="AO169"/>
  <c r="AO168" s="1"/>
  <c r="AO166"/>
  <c r="AO164"/>
  <c r="AO162"/>
  <c r="AO157"/>
  <c r="AO155"/>
  <c r="AO149"/>
  <c r="AO148" s="1"/>
  <c r="AO147" s="1"/>
  <c r="AO146" s="1"/>
  <c r="AO144"/>
  <c r="AO143" s="1"/>
  <c r="AO141"/>
  <c r="AO140" s="1"/>
  <c r="AO138"/>
  <c r="AO137" s="1"/>
  <c r="AO134"/>
  <c r="AO133" s="1"/>
  <c r="AO132" s="1"/>
  <c r="AO130"/>
  <c r="AO129" s="1"/>
  <c r="AO127"/>
  <c r="AO125"/>
  <c r="AO121"/>
  <c r="AO120" s="1"/>
  <c r="AO119" s="1"/>
  <c r="AO116"/>
  <c r="AO115" s="1"/>
  <c r="AO114" s="1"/>
  <c r="AO113" s="1"/>
  <c r="AO109"/>
  <c r="AO108" s="1"/>
  <c r="AO107" s="1"/>
  <c r="AO106" s="1"/>
  <c r="AO105" s="1"/>
  <c r="AO102"/>
  <c r="AO100"/>
  <c r="AO98"/>
  <c r="AO91"/>
  <c r="AO89"/>
  <c r="AO86"/>
  <c r="AO84"/>
  <c r="AO81"/>
  <c r="AO79"/>
  <c r="AO77"/>
  <c r="AO74"/>
  <c r="AO73" s="1"/>
  <c r="AO71"/>
  <c r="AO70" s="1"/>
  <c r="AO68"/>
  <c r="AO66"/>
  <c r="AO63"/>
  <c r="AO61"/>
  <c r="AO57"/>
  <c r="AO55"/>
  <c r="AO53"/>
  <c r="AO51"/>
  <c r="AO42"/>
  <c r="AO40"/>
  <c r="AO38"/>
  <c r="AO36"/>
  <c r="AO33"/>
  <c r="AO32" s="1"/>
  <c r="AO30"/>
  <c r="AO29" s="1"/>
  <c r="AO23"/>
  <c r="AO22" s="1"/>
  <c r="AO21" s="1"/>
  <c r="AO20" s="1"/>
  <c r="AO19" s="1"/>
  <c r="AO18" s="1"/>
  <c r="AN1256"/>
  <c r="AN1255" s="1"/>
  <c r="AN1254" s="1"/>
  <c r="AN1252"/>
  <c r="AN1251" s="1"/>
  <c r="AN1244"/>
  <c r="AN1243" s="1"/>
  <c r="AN1242" s="1"/>
  <c r="AN1241" s="1"/>
  <c r="AN1240" s="1"/>
  <c r="AN1239" s="1"/>
  <c r="AN1237" s="1"/>
  <c r="AN1234"/>
  <c r="AN1233" s="1"/>
  <c r="AN1232" s="1"/>
  <c r="AN1231" s="1"/>
  <c r="AN1230" s="1"/>
  <c r="AN1227"/>
  <c r="AN1226" s="1"/>
  <c r="AN1225" s="1"/>
  <c r="AN1224" s="1"/>
  <c r="AN1222"/>
  <c r="AN1221" s="1"/>
  <c r="AN1220" s="1"/>
  <c r="AN1219" s="1"/>
  <c r="AN1217"/>
  <c r="AN1216" s="1"/>
  <c r="AN1214"/>
  <c r="AN1213" s="1"/>
  <c r="AN1210"/>
  <c r="AN1209" s="1"/>
  <c r="AN1208" s="1"/>
  <c r="AN1201"/>
  <c r="AN1200" s="1"/>
  <c r="AN1199" s="1"/>
  <c r="AN1198" s="1"/>
  <c r="AN1196"/>
  <c r="AN1195" s="1"/>
  <c r="AN1193"/>
  <c r="AN1192" s="1"/>
  <c r="AN1174"/>
  <c r="AN1173" s="1"/>
  <c r="AN1172" s="1"/>
  <c r="AN1170"/>
  <c r="AN1169" s="1"/>
  <c r="AN1167"/>
  <c r="AN1166" s="1"/>
  <c r="AN1163"/>
  <c r="AN1161"/>
  <c r="AN1155"/>
  <c r="AN1154" s="1"/>
  <c r="AN1150"/>
  <c r="AN1149" s="1"/>
  <c r="AN1147"/>
  <c r="AN1146" s="1"/>
  <c r="AN1144"/>
  <c r="AN1143" s="1"/>
  <c r="AN1137"/>
  <c r="AN1136" s="1"/>
  <c r="AN1135" s="1"/>
  <c r="AN1133"/>
  <c r="AN1132" s="1"/>
  <c r="AN1131" s="1"/>
  <c r="AN1130" s="1"/>
  <c r="AN1123"/>
  <c r="AN1122" s="1"/>
  <c r="AN1120"/>
  <c r="AN1119" s="1"/>
  <c r="AN1118" s="1"/>
  <c r="AN1112"/>
  <c r="AN1109"/>
  <c r="AN1108" s="1"/>
  <c r="AN1106"/>
  <c r="AN1105" s="1"/>
  <c r="AN1103"/>
  <c r="AN1102" s="1"/>
  <c r="AN1100"/>
  <c r="AN1099" s="1"/>
  <c r="AN1097"/>
  <c r="AN1096" s="1"/>
  <c r="AN1094"/>
  <c r="AN1093" s="1"/>
  <c r="AN1091"/>
  <c r="AN1090" s="1"/>
  <c r="AN1083"/>
  <c r="AN1082" s="1"/>
  <c r="AN1081" s="1"/>
  <c r="AN1080" s="1"/>
  <c r="AN1078"/>
  <c r="AN1077" s="1"/>
  <c r="AN1071"/>
  <c r="AN1070" s="1"/>
  <c r="AN1068"/>
  <c r="AN1067" s="1"/>
  <c r="AN1065"/>
  <c r="AN1064" s="1"/>
  <c r="AN1062"/>
  <c r="AN1061" s="1"/>
  <c r="AN1059"/>
  <c r="AN1058" s="1"/>
  <c r="AN1056"/>
  <c r="AN1055" s="1"/>
  <c r="AN1053"/>
  <c r="AN1052" s="1"/>
  <c r="AN1050"/>
  <c r="AN1049" s="1"/>
  <c r="AN1047"/>
  <c r="AN1046" s="1"/>
  <c r="AN1044"/>
  <c r="AN1043" s="1"/>
  <c r="AN1041"/>
  <c r="AN1040" s="1"/>
  <c r="AN1038"/>
  <c r="AN1037" s="1"/>
  <c r="AN1035"/>
  <c r="AN1034" s="1"/>
  <c r="AN1032"/>
  <c r="AN1031" s="1"/>
  <c r="AN1029"/>
  <c r="AN1028" s="1"/>
  <c r="AN1026"/>
  <c r="AN1025" s="1"/>
  <c r="AN1023"/>
  <c r="AN1022" s="1"/>
  <c r="AN1020"/>
  <c r="AN1019" s="1"/>
  <c r="AN1017"/>
  <c r="AN1016" s="1"/>
  <c r="AN1014"/>
  <c r="AN1013" s="1"/>
  <c r="AN1011"/>
  <c r="AN1010" s="1"/>
  <c r="AN1008"/>
  <c r="AN1007" s="1"/>
  <c r="AN1005"/>
  <c r="AN1004" s="1"/>
  <c r="AN1002"/>
  <c r="AN1001" s="1"/>
  <c r="AN999"/>
  <c r="AN998" s="1"/>
  <c r="AN992"/>
  <c r="AN991" s="1"/>
  <c r="AN990" s="1"/>
  <c r="AN989" s="1"/>
  <c r="AN988" s="1"/>
  <c r="AN987" s="1"/>
  <c r="AN982"/>
  <c r="AN981" s="1"/>
  <c r="AN980" s="1"/>
  <c r="AN979" s="1"/>
  <c r="AN978" s="1"/>
  <c r="AN975"/>
  <c r="AN974" s="1"/>
  <c r="AN973" s="1"/>
  <c r="AN972" s="1"/>
  <c r="AN969"/>
  <c r="AN968" s="1"/>
  <c r="AN965"/>
  <c r="AN964" s="1"/>
  <c r="AN962"/>
  <c r="AN961" s="1"/>
  <c r="AN957"/>
  <c r="AN956" s="1"/>
  <c r="AN955" s="1"/>
  <c r="AN953"/>
  <c r="AN952" s="1"/>
  <c r="AN951" s="1"/>
  <c r="AN948"/>
  <c r="AN947" s="1"/>
  <c r="AN945"/>
  <c r="AN944" s="1"/>
  <c r="AN942"/>
  <c r="AN941" s="1"/>
  <c r="AN938"/>
  <c r="AN937" s="1"/>
  <c r="AN935"/>
  <c r="AN934" s="1"/>
  <c r="AN932"/>
  <c r="AN931" s="1"/>
  <c r="AN927"/>
  <c r="AN926" s="1"/>
  <c r="AN924"/>
  <c r="AN923" s="1"/>
  <c r="AN921"/>
  <c r="AN920" s="1"/>
  <c r="AN917"/>
  <c r="AN916" s="1"/>
  <c r="AN914"/>
  <c r="AN913" s="1"/>
  <c r="AN892"/>
  <c r="AN890"/>
  <c r="AN888"/>
  <c r="AN884"/>
  <c r="AN883" s="1"/>
  <c r="AN882" s="1"/>
  <c r="AN880"/>
  <c r="AN879" s="1"/>
  <c r="AN878" s="1"/>
  <c r="AN873"/>
  <c r="AN872" s="1"/>
  <c r="AN870"/>
  <c r="AN869" s="1"/>
  <c r="AN858"/>
  <c r="AN857" s="1"/>
  <c r="AN856" s="1"/>
  <c r="AN854"/>
  <c r="AN853" s="1"/>
  <c r="AN852" s="1"/>
  <c r="AN847"/>
  <c r="AN846" s="1"/>
  <c r="AN845" s="1"/>
  <c r="AN843"/>
  <c r="AN842" s="1"/>
  <c r="AN841" s="1"/>
  <c r="AN836"/>
  <c r="AN835" s="1"/>
  <c r="AN834" s="1"/>
  <c r="AN832"/>
  <c r="AN831" s="1"/>
  <c r="AN830" s="1"/>
  <c r="AN816"/>
  <c r="AN815" s="1"/>
  <c r="AN814" s="1"/>
  <c r="AN813" s="1"/>
  <c r="AN808"/>
  <c r="AN807" s="1"/>
  <c r="AN805"/>
  <c r="AN804" s="1"/>
  <c r="AN803" s="1"/>
  <c r="AN801"/>
  <c r="AN800" s="1"/>
  <c r="AN799" s="1"/>
  <c r="AN797"/>
  <c r="AN796" s="1"/>
  <c r="AN795" s="1"/>
  <c r="AN793"/>
  <c r="AN792" s="1"/>
  <c r="AN791" s="1"/>
  <c r="AN785"/>
  <c r="AN784" s="1"/>
  <c r="AN779"/>
  <c r="AN778" s="1"/>
  <c r="AN776"/>
  <c r="AN775" s="1"/>
  <c r="AN774" s="1"/>
  <c r="AN772"/>
  <c r="AN771" s="1"/>
  <c r="AN770" s="1"/>
  <c r="AN768"/>
  <c r="AN767" s="1"/>
  <c r="AN765"/>
  <c r="AN764" s="1"/>
  <c r="AN761"/>
  <c r="AN760" s="1"/>
  <c r="AN759" s="1"/>
  <c r="AN756"/>
  <c r="AN755" s="1"/>
  <c r="AN754" s="1"/>
  <c r="AN752"/>
  <c r="AN751" s="1"/>
  <c r="AN750" s="1"/>
  <c r="AN748"/>
  <c r="AN747" s="1"/>
  <c r="AN746" s="1"/>
  <c r="AN736"/>
  <c r="AN735" s="1"/>
  <c r="AN733"/>
  <c r="AN732" s="1"/>
  <c r="AN729"/>
  <c r="AN728" s="1"/>
  <c r="AN726"/>
  <c r="AN725" s="1"/>
  <c r="AN718"/>
  <c r="AN717" s="1"/>
  <c r="AN716" s="1"/>
  <c r="AN714"/>
  <c r="AN713" s="1"/>
  <c r="AN711"/>
  <c r="AN710" s="1"/>
  <c r="AN708"/>
  <c r="AN707" s="1"/>
  <c r="AN704"/>
  <c r="AN703" s="1"/>
  <c r="AN702" s="1"/>
  <c r="AP694"/>
  <c r="AP693" s="1"/>
  <c r="AN694"/>
  <c r="AN693" s="1"/>
  <c r="AN690"/>
  <c r="AN689" s="1"/>
  <c r="AN686"/>
  <c r="AN685" s="1"/>
  <c r="AN682"/>
  <c r="AN681" s="1"/>
  <c r="AN679"/>
  <c r="AN678" s="1"/>
  <c r="AN677" s="1"/>
  <c r="AN671"/>
  <c r="AN670" s="1"/>
  <c r="AN669" s="1"/>
  <c r="AN666"/>
  <c r="AN665" s="1"/>
  <c r="AQ663"/>
  <c r="AQ662" s="1"/>
  <c r="AP663"/>
  <c r="AP662" s="1"/>
  <c r="AN663"/>
  <c r="AN662" s="1"/>
  <c r="AN658"/>
  <c r="AN657" s="1"/>
  <c r="AN656" s="1"/>
  <c r="AN645"/>
  <c r="AN644" s="1"/>
  <c r="AN643" s="1"/>
  <c r="AN642" s="1"/>
  <c r="AN641" s="1"/>
  <c r="AN638"/>
  <c r="AN637" s="1"/>
  <c r="AN636" s="1"/>
  <c r="AN635" s="1"/>
  <c r="AN634" s="1"/>
  <c r="AN629"/>
  <c r="AN628" s="1"/>
  <c r="AN627" s="1"/>
  <c r="AN626" s="1"/>
  <c r="AN617"/>
  <c r="AN616" s="1"/>
  <c r="AN615" s="1"/>
  <c r="AN614" s="1"/>
  <c r="AN612"/>
  <c r="AN611" s="1"/>
  <c r="AN610" s="1"/>
  <c r="AN608"/>
  <c r="AN607" s="1"/>
  <c r="AN606" s="1"/>
  <c r="AN603"/>
  <c r="AN602" s="1"/>
  <c r="AN601" s="1"/>
  <c r="AN600" s="1"/>
  <c r="AN593"/>
  <c r="AN592" s="1"/>
  <c r="AN590"/>
  <c r="AN589" s="1"/>
  <c r="AN569"/>
  <c r="AN568" s="1"/>
  <c r="AN566"/>
  <c r="AN565" s="1"/>
  <c r="AN561"/>
  <c r="AN560" s="1"/>
  <c r="AN559" s="1"/>
  <c r="AN558" s="1"/>
  <c r="AN556"/>
  <c r="AN555" s="1"/>
  <c r="AN554" s="1"/>
  <c r="AN553" s="1"/>
  <c r="AN551"/>
  <c r="AN550" s="1"/>
  <c r="AN549" s="1"/>
  <c r="AN548" s="1"/>
  <c r="AN547" s="1"/>
  <c r="AN545"/>
  <c r="AN544" s="1"/>
  <c r="AN543" s="1"/>
  <c r="AN542" s="1"/>
  <c r="AN538"/>
  <c r="AN537" s="1"/>
  <c r="AN536" s="1"/>
  <c r="AN535" s="1"/>
  <c r="AN533"/>
  <c r="AN532" s="1"/>
  <c r="AN531" s="1"/>
  <c r="AN530" s="1"/>
  <c r="AN528"/>
  <c r="AN527" s="1"/>
  <c r="AN526" s="1"/>
  <c r="AN525" s="1"/>
  <c r="AN523"/>
  <c r="AN522" s="1"/>
  <c r="AN521" s="1"/>
  <c r="AN520" s="1"/>
  <c r="AN516"/>
  <c r="AN514"/>
  <c r="AN497"/>
  <c r="AN496" s="1"/>
  <c r="AN495" s="1"/>
  <c r="AN494" s="1"/>
  <c r="AN492"/>
  <c r="AN491" s="1"/>
  <c r="AN490" s="1"/>
  <c r="AN489" s="1"/>
  <c r="AN487"/>
  <c r="AN486" s="1"/>
  <c r="AN485" s="1"/>
  <c r="AN484" s="1"/>
  <c r="AN482"/>
  <c r="AN481" s="1"/>
  <c r="AN480" s="1"/>
  <c r="AN479" s="1"/>
  <c r="AN473"/>
  <c r="AN472" s="1"/>
  <c r="AN471" s="1"/>
  <c r="AN470" s="1"/>
  <c r="AN468"/>
  <c r="AN467" s="1"/>
  <c r="AN466" s="1"/>
  <c r="AN465" s="1"/>
  <c r="AN463"/>
  <c r="AN462" s="1"/>
  <c r="AN461" s="1"/>
  <c r="AN460" s="1"/>
  <c r="AN459" s="1"/>
  <c r="AN454"/>
  <c r="AN452"/>
  <c r="AN439"/>
  <c r="AN438" s="1"/>
  <c r="AN437" s="1"/>
  <c r="AN435"/>
  <c r="AN434" s="1"/>
  <c r="AN433" s="1"/>
  <c r="AN430"/>
  <c r="AN429" s="1"/>
  <c r="AN427"/>
  <c r="AN426" s="1"/>
  <c r="AN423"/>
  <c r="AN422" s="1"/>
  <c r="AN421" s="1"/>
  <c r="AN416"/>
  <c r="AN415" s="1"/>
  <c r="AN414" s="1"/>
  <c r="AN412"/>
  <c r="AN411" s="1"/>
  <c r="AN410" s="1"/>
  <c r="AN404"/>
  <c r="AN402"/>
  <c r="AN400"/>
  <c r="AN396"/>
  <c r="AN395" s="1"/>
  <c r="AN394" s="1"/>
  <c r="AN386"/>
  <c r="AN385" s="1"/>
  <c r="AN383"/>
  <c r="AN382" s="1"/>
  <c r="AN381" s="1"/>
  <c r="AN375"/>
  <c r="AN374" s="1"/>
  <c r="AN372"/>
  <c r="AN371" s="1"/>
  <c r="AN367"/>
  <c r="AN366" s="1"/>
  <c r="AN365" s="1"/>
  <c r="AN364" s="1"/>
  <c r="AN361"/>
  <c r="AN360" s="1"/>
  <c r="AN359" s="1"/>
  <c r="AN358" s="1"/>
  <c r="AN354"/>
  <c r="AN353" s="1"/>
  <c r="AN351"/>
  <c r="AN350" s="1"/>
  <c r="AN349" s="1"/>
  <c r="AN347"/>
  <c r="AN346" s="1"/>
  <c r="AN344"/>
  <c r="AN343" s="1"/>
  <c r="AN341"/>
  <c r="AN340" s="1"/>
  <c r="AN338"/>
  <c r="AN337" s="1"/>
  <c r="AN335"/>
  <c r="AN334" s="1"/>
  <c r="AN331"/>
  <c r="AN330" s="1"/>
  <c r="AN329" s="1"/>
  <c r="AN323"/>
  <c r="AN322" s="1"/>
  <c r="AN320"/>
  <c r="AN318"/>
  <c r="AN314"/>
  <c r="AN313" s="1"/>
  <c r="AN312" s="1"/>
  <c r="AN305"/>
  <c r="AN303"/>
  <c r="AN301"/>
  <c r="AN297"/>
  <c r="AN296" s="1"/>
  <c r="AN295" s="1"/>
  <c r="AN293"/>
  <c r="AN292" s="1"/>
  <c r="AN291" s="1"/>
  <c r="AN288"/>
  <c r="AN287" s="1"/>
  <c r="AN286" s="1"/>
  <c r="AN285" s="1"/>
  <c r="AN283"/>
  <c r="AN282" s="1"/>
  <c r="AN281" s="1"/>
  <c r="AN280" s="1"/>
  <c r="AN276"/>
  <c r="AN275" s="1"/>
  <c r="AN274" s="1"/>
  <c r="AN273" s="1"/>
  <c r="AN272" s="1"/>
  <c r="AN269"/>
  <c r="AN267"/>
  <c r="AN265"/>
  <c r="AN261"/>
  <c r="AN260" s="1"/>
  <c r="AN259" s="1"/>
  <c r="AN248"/>
  <c r="AN247" s="1"/>
  <c r="AN245"/>
  <c r="AN244" s="1"/>
  <c r="AN240"/>
  <c r="AN238"/>
  <c r="AN236"/>
  <c r="AN230"/>
  <c r="AN228"/>
  <c r="AN226"/>
  <c r="AN221"/>
  <c r="AN220" s="1"/>
  <c r="AN219" s="1"/>
  <c r="AN218" s="1"/>
  <c r="AN216"/>
  <c r="AN214"/>
  <c r="AN212"/>
  <c r="AN209"/>
  <c r="AN207"/>
  <c r="AN205"/>
  <c r="AN202"/>
  <c r="AN201" s="1"/>
  <c r="AN199"/>
  <c r="AN197"/>
  <c r="AN194"/>
  <c r="AN192"/>
  <c r="AN189"/>
  <c r="AN188" s="1"/>
  <c r="AN184"/>
  <c r="AN182"/>
  <c r="AN180"/>
  <c r="AN177"/>
  <c r="AN175"/>
  <c r="AN173"/>
  <c r="AN169"/>
  <c r="AN168" s="1"/>
  <c r="AN166"/>
  <c r="AN164"/>
  <c r="AN162"/>
  <c r="AN157"/>
  <c r="AN155"/>
  <c r="AN149"/>
  <c r="AN148" s="1"/>
  <c r="AN147" s="1"/>
  <c r="AN146" s="1"/>
  <c r="AN144"/>
  <c r="AN143" s="1"/>
  <c r="AN141"/>
  <c r="AN140" s="1"/>
  <c r="AN138"/>
  <c r="AN137" s="1"/>
  <c r="AN134"/>
  <c r="AN133" s="1"/>
  <c r="AN132" s="1"/>
  <c r="AN130"/>
  <c r="AN129" s="1"/>
  <c r="AN127"/>
  <c r="AN125"/>
  <c r="AN121"/>
  <c r="AN120" s="1"/>
  <c r="AN119" s="1"/>
  <c r="AN116"/>
  <c r="AN115" s="1"/>
  <c r="AN114" s="1"/>
  <c r="AN113" s="1"/>
  <c r="AN109"/>
  <c r="AN108" s="1"/>
  <c r="AN107" s="1"/>
  <c r="AN106" s="1"/>
  <c r="AN105" s="1"/>
  <c r="AN102"/>
  <c r="AN100"/>
  <c r="AN98"/>
  <c r="AN91"/>
  <c r="AN89"/>
  <c r="AN86"/>
  <c r="AN84"/>
  <c r="AN81"/>
  <c r="AN79"/>
  <c r="AN77"/>
  <c r="AN74"/>
  <c r="AN73" s="1"/>
  <c r="AN71"/>
  <c r="AN70" s="1"/>
  <c r="AN68"/>
  <c r="AN66"/>
  <c r="AN63"/>
  <c r="AN61"/>
  <c r="AN57"/>
  <c r="AN55"/>
  <c r="AN53"/>
  <c r="AN51"/>
  <c r="AN42"/>
  <c r="AN40"/>
  <c r="AN38"/>
  <c r="AN36"/>
  <c r="AN33"/>
  <c r="AN32" s="1"/>
  <c r="AN30"/>
  <c r="AN29" s="1"/>
  <c r="AN23"/>
  <c r="AN22" s="1"/>
  <c r="AN21" s="1"/>
  <c r="AN20" s="1"/>
  <c r="AN19" s="1"/>
  <c r="AN18" s="1"/>
  <c r="AG1253"/>
  <c r="AG753"/>
  <c r="BK380" l="1"/>
  <c r="BK504"/>
  <c r="BB378"/>
  <c r="BJ379"/>
  <c r="BC502"/>
  <c r="BK502" s="1"/>
  <c r="BK503"/>
  <c r="BC378"/>
  <c r="BK379"/>
  <c r="BJ380"/>
  <c r="BB503"/>
  <c r="BH504"/>
  <c r="BH503" s="1"/>
  <c r="BH502" s="1"/>
  <c r="AV905"/>
  <c r="AV904" s="1"/>
  <c r="BB906"/>
  <c r="AW865"/>
  <c r="AW864" s="1"/>
  <c r="BC866"/>
  <c r="AW902"/>
  <c r="AW901" s="1"/>
  <c r="BC903"/>
  <c r="AV865"/>
  <c r="AV864" s="1"/>
  <c r="BB866"/>
  <c r="AV500"/>
  <c r="AV499" s="1"/>
  <c r="BB501"/>
  <c r="AV902"/>
  <c r="AV901" s="1"/>
  <c r="BB903"/>
  <c r="AW862"/>
  <c r="AW861" s="1"/>
  <c r="AW860" s="1"/>
  <c r="BC863"/>
  <c r="AW899"/>
  <c r="AW898" s="1"/>
  <c r="BC900"/>
  <c r="AW905"/>
  <c r="AW904" s="1"/>
  <c r="BC906"/>
  <c r="AV862"/>
  <c r="AV861" s="1"/>
  <c r="AV860" s="1"/>
  <c r="BB863"/>
  <c r="AW500"/>
  <c r="AW499" s="1"/>
  <c r="BC501"/>
  <c r="AN60"/>
  <c r="AO851"/>
  <c r="AN894"/>
  <c r="AL851"/>
  <c r="AM851"/>
  <c r="AQ905"/>
  <c r="AQ904" s="1"/>
  <c r="AP862"/>
  <c r="AP861" s="1"/>
  <c r="AP860" s="1"/>
  <c r="AN851"/>
  <c r="AQ899"/>
  <c r="AQ898" s="1"/>
  <c r="AQ865"/>
  <c r="AQ864" s="1"/>
  <c r="AM894"/>
  <c r="AQ741"/>
  <c r="AQ740" s="1"/>
  <c r="AQ739" s="1"/>
  <c r="AQ738" s="1"/>
  <c r="AW742"/>
  <c r="AP741"/>
  <c r="AP740" s="1"/>
  <c r="AP739" s="1"/>
  <c r="AP738" s="1"/>
  <c r="AV742"/>
  <c r="AQ896"/>
  <c r="AQ895" s="1"/>
  <c r="AW897"/>
  <c r="AN1160"/>
  <c r="AP896"/>
  <c r="AP895" s="1"/>
  <c r="AV897"/>
  <c r="AP899"/>
  <c r="AP898" s="1"/>
  <c r="AV900"/>
  <c r="AP905"/>
  <c r="AP904" s="1"/>
  <c r="AP902"/>
  <c r="AP901" s="1"/>
  <c r="AP865"/>
  <c r="AP864" s="1"/>
  <c r="AQ902"/>
  <c r="AQ901" s="1"/>
  <c r="AQ862"/>
  <c r="AQ861" s="1"/>
  <c r="AQ860" s="1"/>
  <c r="AL894"/>
  <c r="AO894"/>
  <c r="AM88"/>
  <c r="AN179"/>
  <c r="AN191"/>
  <c r="AN211"/>
  <c r="AN225"/>
  <c r="AN224" s="1"/>
  <c r="AN223" s="1"/>
  <c r="AN513"/>
  <c r="AN512" s="1"/>
  <c r="AN511" s="1"/>
  <c r="AN605"/>
  <c r="AN724"/>
  <c r="AO1250"/>
  <c r="AO1249" s="1"/>
  <c r="AO1247" s="1"/>
  <c r="AN1212"/>
  <c r="AN1207" s="1"/>
  <c r="AN1206" s="1"/>
  <c r="AN1204" s="1"/>
  <c r="AO83"/>
  <c r="AL211"/>
  <c r="AL225"/>
  <c r="AL224" s="1"/>
  <c r="AL223" s="1"/>
  <c r="AN65"/>
  <c r="AN35"/>
  <c r="AN28" s="1"/>
  <c r="AN27" s="1"/>
  <c r="AN26" s="1"/>
  <c r="AN88"/>
  <c r="AN763"/>
  <c r="AN758" s="1"/>
  <c r="AL513"/>
  <c r="AL512" s="1"/>
  <c r="AL511" s="1"/>
  <c r="AL478" s="1"/>
  <c r="AN264"/>
  <c r="AN263" s="1"/>
  <c r="AN258" s="1"/>
  <c r="AN257" s="1"/>
  <c r="AO60"/>
  <c r="AO154"/>
  <c r="AO153" s="1"/>
  <c r="AO152" s="1"/>
  <c r="AO196"/>
  <c r="AO912"/>
  <c r="AM684"/>
  <c r="AN83"/>
  <c r="AN196"/>
  <c r="AN706"/>
  <c r="AO50"/>
  <c r="AO49" s="1"/>
  <c r="AO65"/>
  <c r="AO124"/>
  <c r="AO123" s="1"/>
  <c r="AO451"/>
  <c r="AO432" s="1"/>
  <c r="AL124"/>
  <c r="AL123" s="1"/>
  <c r="AO605"/>
  <c r="AL83"/>
  <c r="AO161"/>
  <c r="AO160" s="1"/>
  <c r="AO191"/>
  <c r="AM124"/>
  <c r="AM123" s="1"/>
  <c r="AL88"/>
  <c r="AL1160"/>
  <c r="AL1153" s="1"/>
  <c r="AN235"/>
  <c r="AN234" s="1"/>
  <c r="AN233" s="1"/>
  <c r="AN300"/>
  <c r="AN299" s="1"/>
  <c r="AN290" s="1"/>
  <c r="AN279" s="1"/>
  <c r="AN317"/>
  <c r="AN316" s="1"/>
  <c r="AO513"/>
  <c r="AO512" s="1"/>
  <c r="AO511" s="1"/>
  <c r="AM161"/>
  <c r="AM160" s="1"/>
  <c r="AN684"/>
  <c r="AN887"/>
  <c r="AN886" s="1"/>
  <c r="AO478"/>
  <c r="AO564"/>
  <c r="AO563" s="1"/>
  <c r="AM264"/>
  <c r="AM263" s="1"/>
  <c r="AM258" s="1"/>
  <c r="AM257" s="1"/>
  <c r="AM519"/>
  <c r="AM1089"/>
  <c r="AM1088" s="1"/>
  <c r="AL235"/>
  <c r="AL234" s="1"/>
  <c r="AL233" s="1"/>
  <c r="AN50"/>
  <c r="AN49" s="1"/>
  <c r="AN172"/>
  <c r="AN171" s="1"/>
  <c r="AN399"/>
  <c r="AN398" s="1"/>
  <c r="AN393" s="1"/>
  <c r="AO88"/>
  <c r="AO211"/>
  <c r="AO225"/>
  <c r="AO224" s="1"/>
  <c r="AO223" s="1"/>
  <c r="AO235"/>
  <c r="AO234" s="1"/>
  <c r="AO233" s="1"/>
  <c r="AN1191"/>
  <c r="AN1190" s="1"/>
  <c r="AO35"/>
  <c r="AM83"/>
  <c r="AM513"/>
  <c r="AM512" s="1"/>
  <c r="AM511" s="1"/>
  <c r="AM478" s="1"/>
  <c r="AM887"/>
  <c r="AM886" s="1"/>
  <c r="AM877" s="1"/>
  <c r="AM1212"/>
  <c r="AM1207" s="1"/>
  <c r="AM1206" s="1"/>
  <c r="AM1204" s="1"/>
  <c r="AL35"/>
  <c r="AL76"/>
  <c r="AL196"/>
  <c r="AL425"/>
  <c r="AL420" s="1"/>
  <c r="AL451"/>
  <c r="AL432" s="1"/>
  <c r="AL632"/>
  <c r="AL661"/>
  <c r="AL840"/>
  <c r="AL839" s="1"/>
  <c r="AL1142"/>
  <c r="AL1141" s="1"/>
  <c r="AN97"/>
  <c r="AN96" s="1"/>
  <c r="AN95" s="1"/>
  <c r="AN94" s="1"/>
  <c r="AN136"/>
  <c r="AN161"/>
  <c r="AN160" s="1"/>
  <c r="AN661"/>
  <c r="AN701"/>
  <c r="AN700" s="1"/>
  <c r="AN745"/>
  <c r="AN1153"/>
  <c r="AO300"/>
  <c r="AO299" s="1"/>
  <c r="AO317"/>
  <c r="AO316" s="1"/>
  <c r="AO311" s="1"/>
  <c r="AO310" s="1"/>
  <c r="AO632"/>
  <c r="AO684"/>
  <c r="AO960"/>
  <c r="AO1212"/>
  <c r="AO1207" s="1"/>
  <c r="AO1206" s="1"/>
  <c r="AO1204" s="1"/>
  <c r="AM35"/>
  <c r="AM28" s="1"/>
  <c r="AM27" s="1"/>
  <c r="AM26" s="1"/>
  <c r="AM76"/>
  <c r="AM196"/>
  <c r="AM225"/>
  <c r="AM224" s="1"/>
  <c r="AM223" s="1"/>
  <c r="AM235"/>
  <c r="AM234" s="1"/>
  <c r="AM233" s="1"/>
  <c r="AM451"/>
  <c r="AM432" s="1"/>
  <c r="AM840"/>
  <c r="AM839" s="1"/>
  <c r="AM1250"/>
  <c r="AM1249" s="1"/>
  <c r="AM1247" s="1"/>
  <c r="AL161"/>
  <c r="AL160" s="1"/>
  <c r="AL172"/>
  <c r="AL264"/>
  <c r="AL263" s="1"/>
  <c r="AN632"/>
  <c r="AM930"/>
  <c r="AM605"/>
  <c r="AM599" s="1"/>
  <c r="AN333"/>
  <c r="AN425"/>
  <c r="AN420" s="1"/>
  <c r="AN564"/>
  <c r="AN563" s="1"/>
  <c r="AN588"/>
  <c r="AN587" s="1"/>
  <c r="AN930"/>
  <c r="AN1165"/>
  <c r="AO97"/>
  <c r="AO96" s="1"/>
  <c r="AO95" s="1"/>
  <c r="AO94" s="1"/>
  <c r="AO172"/>
  <c r="AO264"/>
  <c r="AO263" s="1"/>
  <c r="AO258" s="1"/>
  <c r="AO257" s="1"/>
  <c r="AO706"/>
  <c r="AO1191"/>
  <c r="AO1190" s="1"/>
  <c r="AM136"/>
  <c r="AM179"/>
  <c r="AM204"/>
  <c r="AM399"/>
  <c r="AM398" s="1"/>
  <c r="AM393" s="1"/>
  <c r="AM724"/>
  <c r="AM1191"/>
  <c r="AM1190" s="1"/>
  <c r="AL154"/>
  <c r="AL153" s="1"/>
  <c r="AL152" s="1"/>
  <c r="AL399"/>
  <c r="AL398" s="1"/>
  <c r="AL393" s="1"/>
  <c r="AL706"/>
  <c r="AL1165"/>
  <c r="AL1191"/>
  <c r="AL1190" s="1"/>
  <c r="AN124"/>
  <c r="AN123" s="1"/>
  <c r="AN154"/>
  <c r="AN153" s="1"/>
  <c r="AN152" s="1"/>
  <c r="AN451"/>
  <c r="AN599"/>
  <c r="AN840"/>
  <c r="AN839" s="1"/>
  <c r="AN868"/>
  <c r="AN867" s="1"/>
  <c r="AN912"/>
  <c r="AO179"/>
  <c r="AO204"/>
  <c r="AO399"/>
  <c r="AO398" s="1"/>
  <c r="AO393" s="1"/>
  <c r="AO588"/>
  <c r="AO587" s="1"/>
  <c r="AO745"/>
  <c r="AO763"/>
  <c r="AO758" s="1"/>
  <c r="AO868"/>
  <c r="AO867" s="1"/>
  <c r="AO887"/>
  <c r="AO886" s="1"/>
  <c r="AO1111"/>
  <c r="AO1160"/>
  <c r="AO1153" s="1"/>
  <c r="AM50"/>
  <c r="AM49" s="1"/>
  <c r="AM65"/>
  <c r="AM211"/>
  <c r="AM300"/>
  <c r="AM299" s="1"/>
  <c r="AM290" s="1"/>
  <c r="AM279" s="1"/>
  <c r="AM317"/>
  <c r="AM316" s="1"/>
  <c r="AM311" s="1"/>
  <c r="AM310" s="1"/>
  <c r="AM409"/>
  <c r="AM408" s="1"/>
  <c r="AM706"/>
  <c r="AM1160"/>
  <c r="AM1153" s="1"/>
  <c r="AL50"/>
  <c r="AL49" s="1"/>
  <c r="AL65"/>
  <c r="AL204"/>
  <c r="AL300"/>
  <c r="AL299" s="1"/>
  <c r="AL290" s="1"/>
  <c r="AL279" s="1"/>
  <c r="AL317"/>
  <c r="AL316" s="1"/>
  <c r="AL311" s="1"/>
  <c r="AL310" s="1"/>
  <c r="AL588"/>
  <c r="AL587" s="1"/>
  <c r="AL1111"/>
  <c r="AL1212"/>
  <c r="AL1207" s="1"/>
  <c r="AL1206" s="1"/>
  <c r="AL1204" s="1"/>
  <c r="AN409"/>
  <c r="AN408" s="1"/>
  <c r="AN1111"/>
  <c r="AO409"/>
  <c r="AO408" s="1"/>
  <c r="AM370"/>
  <c r="AM369" s="1"/>
  <c r="AM425"/>
  <c r="AM420" s="1"/>
  <c r="AM588"/>
  <c r="AM587" s="1"/>
  <c r="AM745"/>
  <c r="AM763"/>
  <c r="AM758" s="1"/>
  <c r="AM868"/>
  <c r="AM867" s="1"/>
  <c r="AL258"/>
  <c r="AL257" s="1"/>
  <c r="AL370"/>
  <c r="AL369" s="1"/>
  <c r="AL564"/>
  <c r="AL563" s="1"/>
  <c r="AL684"/>
  <c r="AL745"/>
  <c r="AL763"/>
  <c r="AL758" s="1"/>
  <c r="AL868"/>
  <c r="AL867" s="1"/>
  <c r="AL887"/>
  <c r="AL886" s="1"/>
  <c r="AL1250"/>
  <c r="AL1249" s="1"/>
  <c r="AL1247" s="1"/>
  <c r="AN76"/>
  <c r="AN204"/>
  <c r="AN829"/>
  <c r="AN828" s="1"/>
  <c r="AN1089"/>
  <c r="AN1088" s="1"/>
  <c r="AO76"/>
  <c r="AO370"/>
  <c r="AO369" s="1"/>
  <c r="AO425"/>
  <c r="AO420" s="1"/>
  <c r="AO519"/>
  <c r="AO724"/>
  <c r="AO1165"/>
  <c r="AM60"/>
  <c r="AM97"/>
  <c r="AM96" s="1"/>
  <c r="AM95" s="1"/>
  <c r="AM94" s="1"/>
  <c r="AM154"/>
  <c r="AM153" s="1"/>
  <c r="AM152" s="1"/>
  <c r="AM172"/>
  <c r="AM191"/>
  <c r="AM564"/>
  <c r="AM563" s="1"/>
  <c r="AM541" s="1"/>
  <c r="AM912"/>
  <c r="AM960"/>
  <c r="AM1111"/>
  <c r="AM1129"/>
  <c r="AM1165"/>
  <c r="AL60"/>
  <c r="AL97"/>
  <c r="AL96" s="1"/>
  <c r="AL95" s="1"/>
  <c r="AL94" s="1"/>
  <c r="AL179"/>
  <c r="AL191"/>
  <c r="AL605"/>
  <c r="AL599" s="1"/>
  <c r="AL960"/>
  <c r="AL136"/>
  <c r="AL333"/>
  <c r="AL328" s="1"/>
  <c r="AL327" s="1"/>
  <c r="AL326" s="1"/>
  <c r="AL409"/>
  <c r="AL408" s="1"/>
  <c r="AL724"/>
  <c r="AL829"/>
  <c r="AL828" s="1"/>
  <c r="AL1089"/>
  <c r="AL1088" s="1"/>
  <c r="AL1129"/>
  <c r="AL790"/>
  <c r="AL997"/>
  <c r="AL996" s="1"/>
  <c r="AL28"/>
  <c r="AL27" s="1"/>
  <c r="AL26" s="1"/>
  <c r="AL519"/>
  <c r="AL912"/>
  <c r="AL930"/>
  <c r="AM790"/>
  <c r="AM997"/>
  <c r="AM996" s="1"/>
  <c r="AM1142"/>
  <c r="AM1141" s="1"/>
  <c r="AM661"/>
  <c r="AM655" s="1"/>
  <c r="AM654" s="1"/>
  <c r="AM632"/>
  <c r="AM333"/>
  <c r="AM328" s="1"/>
  <c r="AM327" s="1"/>
  <c r="AM326" s="1"/>
  <c r="AM829"/>
  <c r="AM828" s="1"/>
  <c r="AO136"/>
  <c r="AO118" s="1"/>
  <c r="AO333"/>
  <c r="AO661"/>
  <c r="AO840"/>
  <c r="AO839" s="1"/>
  <c r="AO1142"/>
  <c r="AO1141" s="1"/>
  <c r="AO328"/>
  <c r="AO327" s="1"/>
  <c r="AO326" s="1"/>
  <c r="AO599"/>
  <c r="AO930"/>
  <c r="AO290"/>
  <c r="AO279" s="1"/>
  <c r="AO829"/>
  <c r="AO828" s="1"/>
  <c r="AO850"/>
  <c r="AO1089"/>
  <c r="AO1088" s="1"/>
  <c r="AO28"/>
  <c r="AO27" s="1"/>
  <c r="AO26" s="1"/>
  <c r="AO790"/>
  <c r="AO997"/>
  <c r="AO996" s="1"/>
  <c r="AO1129"/>
  <c r="AN328"/>
  <c r="AN327" s="1"/>
  <c r="AN326" s="1"/>
  <c r="AN370"/>
  <c r="AN478"/>
  <c r="AN519"/>
  <c r="AN655"/>
  <c r="AN654" s="1"/>
  <c r="AN311"/>
  <c r="AN310" s="1"/>
  <c r="AN432"/>
  <c r="AN1142"/>
  <c r="AN1141" s="1"/>
  <c r="AN1250"/>
  <c r="AN1249" s="1"/>
  <c r="AN1247" s="1"/>
  <c r="AN960"/>
  <c r="AN911" s="1"/>
  <c r="AN910" s="1"/>
  <c r="AN908" s="1"/>
  <c r="AN1129"/>
  <c r="AN790"/>
  <c r="AN997"/>
  <c r="AN996" s="1"/>
  <c r="AF1252"/>
  <c r="AF1251" s="1"/>
  <c r="AF1250" s="1"/>
  <c r="AG1137"/>
  <c r="AG1136" s="1"/>
  <c r="AG1135" s="1"/>
  <c r="AH1137"/>
  <c r="AH1136" s="1"/>
  <c r="AH1135" s="1"/>
  <c r="AI1137"/>
  <c r="AI1136" s="1"/>
  <c r="AI1135" s="1"/>
  <c r="AF1137"/>
  <c r="AF1136" s="1"/>
  <c r="AF1135" s="1"/>
  <c r="AG1123"/>
  <c r="AG1122" s="1"/>
  <c r="AH1123"/>
  <c r="AH1122" s="1"/>
  <c r="AI1123"/>
  <c r="AI1122" s="1"/>
  <c r="AF1123"/>
  <c r="AF1122" s="1"/>
  <c r="AG1120"/>
  <c r="AG1119" s="1"/>
  <c r="AG1118" s="1"/>
  <c r="AH1120"/>
  <c r="AH1119" s="1"/>
  <c r="AH1118" s="1"/>
  <c r="AI1120"/>
  <c r="AI1119" s="1"/>
  <c r="AI1118" s="1"/>
  <c r="AF1120"/>
  <c r="AF1119" s="1"/>
  <c r="AF1118" s="1"/>
  <c r="AG1112"/>
  <c r="AH1112"/>
  <c r="AI1113"/>
  <c r="AI1112" s="1"/>
  <c r="AF1113"/>
  <c r="AF1112" s="1"/>
  <c r="AG776"/>
  <c r="AG775" s="1"/>
  <c r="AG774" s="1"/>
  <c r="AH776"/>
  <c r="AH775" s="1"/>
  <c r="AH774" s="1"/>
  <c r="AI776"/>
  <c r="AI775" s="1"/>
  <c r="AI774" s="1"/>
  <c r="AF776"/>
  <c r="AF775" s="1"/>
  <c r="AF774" s="1"/>
  <c r="AG351"/>
  <c r="AG350" s="1"/>
  <c r="AG349" s="1"/>
  <c r="AH351"/>
  <c r="AH350" s="1"/>
  <c r="AH349" s="1"/>
  <c r="AI351"/>
  <c r="AI350" s="1"/>
  <c r="AI349" s="1"/>
  <c r="AF351"/>
  <c r="AF350" s="1"/>
  <c r="AF349" s="1"/>
  <c r="AF230"/>
  <c r="AG354"/>
  <c r="AG353" s="1"/>
  <c r="AH354"/>
  <c r="AH353" s="1"/>
  <c r="AI354"/>
  <c r="AI353" s="1"/>
  <c r="AK355"/>
  <c r="AQ355" s="1"/>
  <c r="AJ355"/>
  <c r="AP355" s="1"/>
  <c r="AF354"/>
  <c r="AF353" s="1"/>
  <c r="AK352"/>
  <c r="AQ352" s="1"/>
  <c r="AJ352"/>
  <c r="AP352" s="1"/>
  <c r="AL655" l="1"/>
  <c r="AL654" s="1"/>
  <c r="AN59"/>
  <c r="AN48" s="1"/>
  <c r="AN47" s="1"/>
  <c r="AN46" s="1"/>
  <c r="BB502"/>
  <c r="BJ502" s="1"/>
  <c r="BJ503"/>
  <c r="BB377"/>
  <c r="BJ377" s="1"/>
  <c r="BJ378"/>
  <c r="BC377"/>
  <c r="BK377" s="1"/>
  <c r="BK378"/>
  <c r="BJ504"/>
  <c r="BB862"/>
  <c r="BH863"/>
  <c r="BH862" s="1"/>
  <c r="BH861" s="1"/>
  <c r="BH860" s="1"/>
  <c r="BC899"/>
  <c r="BI900"/>
  <c r="BI899" s="1"/>
  <c r="BI898" s="1"/>
  <c r="BB902"/>
  <c r="BH903"/>
  <c r="BH902" s="1"/>
  <c r="BH901" s="1"/>
  <c r="BC905"/>
  <c r="BI906"/>
  <c r="BI905" s="1"/>
  <c r="BI904" s="1"/>
  <c r="BC862"/>
  <c r="BI863"/>
  <c r="BI862" s="1"/>
  <c r="BI861" s="1"/>
  <c r="BI860" s="1"/>
  <c r="BC902"/>
  <c r="BI903"/>
  <c r="BI902" s="1"/>
  <c r="BI901" s="1"/>
  <c r="BB905"/>
  <c r="BH906"/>
  <c r="BH905" s="1"/>
  <c r="BH904" s="1"/>
  <c r="BC500"/>
  <c r="BI501"/>
  <c r="BI500" s="1"/>
  <c r="BI499" s="1"/>
  <c r="BB500"/>
  <c r="BH501"/>
  <c r="BH500" s="1"/>
  <c r="BH499" s="1"/>
  <c r="BB865"/>
  <c r="BH866"/>
  <c r="BH865" s="1"/>
  <c r="BH864" s="1"/>
  <c r="BC865"/>
  <c r="BI866"/>
  <c r="BI865" s="1"/>
  <c r="BI864" s="1"/>
  <c r="AO59"/>
  <c r="AO48" s="1"/>
  <c r="AO47" s="1"/>
  <c r="AO46" s="1"/>
  <c r="AN187"/>
  <c r="AL850"/>
  <c r="AN995"/>
  <c r="AV741"/>
  <c r="AV740" s="1"/>
  <c r="AV739" s="1"/>
  <c r="AV738" s="1"/>
  <c r="BB742"/>
  <c r="AV896"/>
  <c r="AV895" s="1"/>
  <c r="BB897"/>
  <c r="AW896"/>
  <c r="AW895" s="1"/>
  <c r="AW894" s="1"/>
  <c r="BC897"/>
  <c r="AW741"/>
  <c r="AW740" s="1"/>
  <c r="AW739" s="1"/>
  <c r="AW738" s="1"/>
  <c r="BC742"/>
  <c r="AV899"/>
  <c r="AV898" s="1"/>
  <c r="AV894" s="1"/>
  <c r="BB900"/>
  <c r="AQ894"/>
  <c r="AL701"/>
  <c r="AL700" s="1"/>
  <c r="AL1152"/>
  <c r="AL1140" s="1"/>
  <c r="AN419"/>
  <c r="AO911"/>
  <c r="AO910" s="1"/>
  <c r="AO908" s="1"/>
  <c r="AJ354"/>
  <c r="AJ353" s="1"/>
  <c r="AJ351"/>
  <c r="AJ350" s="1"/>
  <c r="AJ349" s="1"/>
  <c r="AQ351"/>
  <c r="AQ350" s="1"/>
  <c r="AQ349" s="1"/>
  <c r="AW352"/>
  <c r="AP351"/>
  <c r="AP350" s="1"/>
  <c r="AP349" s="1"/>
  <c r="AV352"/>
  <c r="AL541"/>
  <c r="AL877"/>
  <c r="AL876" s="1"/>
  <c r="AN877"/>
  <c r="AN876" s="1"/>
  <c r="AQ354"/>
  <c r="AQ353" s="1"/>
  <c r="AW355"/>
  <c r="AP354"/>
  <c r="AP353" s="1"/>
  <c r="AV355"/>
  <c r="AM876"/>
  <c r="AO877"/>
  <c r="AO876" s="1"/>
  <c r="AP894"/>
  <c r="AN369"/>
  <c r="AN363" s="1"/>
  <c r="AN357" s="1"/>
  <c r="AK354"/>
  <c r="AK353" s="1"/>
  <c r="AK351"/>
  <c r="AK350" s="1"/>
  <c r="AK349" s="1"/>
  <c r="AO255"/>
  <c r="AM171"/>
  <c r="AL995"/>
  <c r="AL985" s="1"/>
  <c r="AO701"/>
  <c r="AO700" s="1"/>
  <c r="AL118"/>
  <c r="AN744"/>
  <c r="AM187"/>
  <c r="AO419"/>
  <c r="AM850"/>
  <c r="AO1152"/>
  <c r="AO1140" s="1"/>
  <c r="AO187"/>
  <c r="AN159"/>
  <c r="AN151" s="1"/>
  <c r="AL59"/>
  <c r="AL48" s="1"/>
  <c r="AL47" s="1"/>
  <c r="AL46" s="1"/>
  <c r="AM995"/>
  <c r="AN1152"/>
  <c r="AN1140" s="1"/>
  <c r="AN985" s="1"/>
  <c r="AL171"/>
  <c r="AM118"/>
  <c r="AO655"/>
  <c r="AO654" s="1"/>
  <c r="AM744"/>
  <c r="AL187"/>
  <c r="AO541"/>
  <c r="AO476" s="1"/>
  <c r="AM701"/>
  <c r="AM700" s="1"/>
  <c r="AN255"/>
  <c r="AM255"/>
  <c r="AO995"/>
  <c r="AM911"/>
  <c r="AM910" s="1"/>
  <c r="AM908" s="1"/>
  <c r="AM1152"/>
  <c r="AM1140" s="1"/>
  <c r="AN118"/>
  <c r="AN112" s="1"/>
  <c r="AN16" s="1"/>
  <c r="AM59"/>
  <c r="AM48" s="1"/>
  <c r="AM47" s="1"/>
  <c r="AM46" s="1"/>
  <c r="AN541"/>
  <c r="AN476" s="1"/>
  <c r="AL255"/>
  <c r="AM476"/>
  <c r="AL911"/>
  <c r="AL910" s="1"/>
  <c r="AL908" s="1"/>
  <c r="AL476"/>
  <c r="AL363"/>
  <c r="AL357" s="1"/>
  <c r="AM363"/>
  <c r="AM357" s="1"/>
  <c r="AN850"/>
  <c r="AM419"/>
  <c r="AL419"/>
  <c r="AO744"/>
  <c r="AO363"/>
  <c r="AO357" s="1"/>
  <c r="AO308" s="1"/>
  <c r="AL744"/>
  <c r="AO171"/>
  <c r="AO159" s="1"/>
  <c r="AO151" s="1"/>
  <c r="AO112" s="1"/>
  <c r="AO16" s="1"/>
  <c r="AG1111"/>
  <c r="AF1111"/>
  <c r="AH1111"/>
  <c r="AG1078"/>
  <c r="AG1077" s="1"/>
  <c r="AH1078"/>
  <c r="AH1077" s="1"/>
  <c r="AI1078"/>
  <c r="AI1077" s="1"/>
  <c r="AK1079"/>
  <c r="AQ1079" s="1"/>
  <c r="AJ1079"/>
  <c r="AP1079" s="1"/>
  <c r="AF1078"/>
  <c r="AF1077" s="1"/>
  <c r="AK1076"/>
  <c r="AQ1076" s="1"/>
  <c r="AJ1076"/>
  <c r="AP1076" s="1"/>
  <c r="AI1075"/>
  <c r="AI1074" s="1"/>
  <c r="AI1073" s="1"/>
  <c r="AH230"/>
  <c r="AI230"/>
  <c r="AG230"/>
  <c r="AG240"/>
  <c r="AG779"/>
  <c r="AG778" s="1"/>
  <c r="AH779"/>
  <c r="AH778" s="1"/>
  <c r="AI779"/>
  <c r="AI778" s="1"/>
  <c r="AF779"/>
  <c r="AF778" s="1"/>
  <c r="AK780"/>
  <c r="AQ780" s="1"/>
  <c r="AJ780"/>
  <c r="AK777"/>
  <c r="AJ777"/>
  <c r="AK1138"/>
  <c r="AJ1138"/>
  <c r="AK1124"/>
  <c r="AJ1124"/>
  <c r="AK1121"/>
  <c r="AJ1121"/>
  <c r="AI1116"/>
  <c r="AI1115" s="1"/>
  <c r="AI1111" s="1"/>
  <c r="AK1117"/>
  <c r="AJ1117"/>
  <c r="AK1114"/>
  <c r="AJ1114"/>
  <c r="BB864" l="1"/>
  <c r="BJ864" s="1"/>
  <c r="BJ865"/>
  <c r="BC499"/>
  <c r="BK499" s="1"/>
  <c r="BK500"/>
  <c r="BC901"/>
  <c r="BK901" s="1"/>
  <c r="BK902"/>
  <c r="BC904"/>
  <c r="BK904" s="1"/>
  <c r="BK905"/>
  <c r="BC898"/>
  <c r="BK898" s="1"/>
  <c r="BK899"/>
  <c r="BK903"/>
  <c r="BK501"/>
  <c r="BJ903"/>
  <c r="BJ906"/>
  <c r="BK906"/>
  <c r="BJ866"/>
  <c r="BC864"/>
  <c r="BK864" s="1"/>
  <c r="BK865"/>
  <c r="BB499"/>
  <c r="BJ499" s="1"/>
  <c r="BJ500"/>
  <c r="BB904"/>
  <c r="BJ904" s="1"/>
  <c r="BJ905"/>
  <c r="BC861"/>
  <c r="BK862"/>
  <c r="BB901"/>
  <c r="BJ901" s="1"/>
  <c r="BJ902"/>
  <c r="BB861"/>
  <c r="BJ862"/>
  <c r="BK863"/>
  <c r="BK866"/>
  <c r="BJ863"/>
  <c r="BJ501"/>
  <c r="BK900"/>
  <c r="BC741"/>
  <c r="BI742"/>
  <c r="BI741" s="1"/>
  <c r="BI740" s="1"/>
  <c r="BI739" s="1"/>
  <c r="BI738" s="1"/>
  <c r="BB896"/>
  <c r="BH897"/>
  <c r="BH896" s="1"/>
  <c r="BH895" s="1"/>
  <c r="BB899"/>
  <c r="BH900"/>
  <c r="BH899" s="1"/>
  <c r="BH898" s="1"/>
  <c r="BC896"/>
  <c r="BI897"/>
  <c r="BI896" s="1"/>
  <c r="BI895" s="1"/>
  <c r="BI894" s="1"/>
  <c r="BB741"/>
  <c r="BH742"/>
  <c r="BH741" s="1"/>
  <c r="BH740" s="1"/>
  <c r="BH739" s="1"/>
  <c r="BH738" s="1"/>
  <c r="AN308"/>
  <c r="AM159"/>
  <c r="AM151" s="1"/>
  <c r="AV354"/>
  <c r="AV353" s="1"/>
  <c r="BB355"/>
  <c r="AV351"/>
  <c r="AV350" s="1"/>
  <c r="AV349" s="1"/>
  <c r="BB352"/>
  <c r="AW354"/>
  <c r="AW353" s="1"/>
  <c r="BC355"/>
  <c r="AW351"/>
  <c r="AW350" s="1"/>
  <c r="AW349" s="1"/>
  <c r="BC352"/>
  <c r="AL652"/>
  <c r="AJ1075"/>
  <c r="AJ1074" s="1"/>
  <c r="AJ1073" s="1"/>
  <c r="AP1075"/>
  <c r="AP1074" s="1"/>
  <c r="AP1073" s="1"/>
  <c r="AV1076"/>
  <c r="AQ1078"/>
  <c r="AQ1077" s="1"/>
  <c r="AW1079"/>
  <c r="AK1075"/>
  <c r="AK1074" s="1"/>
  <c r="AK1073" s="1"/>
  <c r="AQ779"/>
  <c r="AQ778" s="1"/>
  <c r="AW780"/>
  <c r="AQ1075"/>
  <c r="AQ1074" s="1"/>
  <c r="AQ1073" s="1"/>
  <c r="AW1076"/>
  <c r="AP1078"/>
  <c r="AP1077" s="1"/>
  <c r="AV1079"/>
  <c r="AN652"/>
  <c r="AN1259" s="1"/>
  <c r="AP1124"/>
  <c r="AJ1123"/>
  <c r="AJ1122" s="1"/>
  <c r="AP1114"/>
  <c r="AJ1113"/>
  <c r="AJ1112" s="1"/>
  <c r="AQ1124"/>
  <c r="AK1123"/>
  <c r="AK1122" s="1"/>
  <c r="AQ777"/>
  <c r="AK776"/>
  <c r="AK775" s="1"/>
  <c r="AK774" s="1"/>
  <c r="AK1078"/>
  <c r="AK1077" s="1"/>
  <c r="AK1116"/>
  <c r="AK1115" s="1"/>
  <c r="AQ1117"/>
  <c r="AP777"/>
  <c r="AJ776"/>
  <c r="AJ775" s="1"/>
  <c r="AJ774" s="1"/>
  <c r="AJ1116"/>
  <c r="AJ1115" s="1"/>
  <c r="AP1117"/>
  <c r="AQ1121"/>
  <c r="AK1120"/>
  <c r="AK1119" s="1"/>
  <c r="AK1118" s="1"/>
  <c r="AQ1138"/>
  <c r="AK1137"/>
  <c r="AK1136" s="1"/>
  <c r="AK1135" s="1"/>
  <c r="AJ779"/>
  <c r="AJ778" s="1"/>
  <c r="AP780"/>
  <c r="AQ1114"/>
  <c r="AK1113"/>
  <c r="AK1112" s="1"/>
  <c r="AP1121"/>
  <c r="AJ1120"/>
  <c r="AJ1119" s="1"/>
  <c r="AJ1118" s="1"/>
  <c r="AP1138"/>
  <c r="AJ1137"/>
  <c r="AJ1136" s="1"/>
  <c r="AJ1135" s="1"/>
  <c r="AK779"/>
  <c r="AK778" s="1"/>
  <c r="AJ1078"/>
  <c r="AJ1077" s="1"/>
  <c r="AM112"/>
  <c r="AM16" s="1"/>
  <c r="AO985"/>
  <c r="AM652"/>
  <c r="AM985"/>
  <c r="AO652"/>
  <c r="AL159"/>
  <c r="AL151" s="1"/>
  <c r="AL112" s="1"/>
  <c r="AL16" s="1"/>
  <c r="AL308"/>
  <c r="AM308"/>
  <c r="AG667"/>
  <c r="AG808"/>
  <c r="AG807" s="1"/>
  <c r="AH808"/>
  <c r="AH807" s="1"/>
  <c r="AI808"/>
  <c r="AI807" s="1"/>
  <c r="AK809"/>
  <c r="AJ809"/>
  <c r="AF808"/>
  <c r="AF807" s="1"/>
  <c r="AG694"/>
  <c r="AG693" s="1"/>
  <c r="AH694"/>
  <c r="AH693" s="1"/>
  <c r="AI694"/>
  <c r="AI693" s="1"/>
  <c r="AJ694"/>
  <c r="AJ693" s="1"/>
  <c r="AF694"/>
  <c r="AF693" s="1"/>
  <c r="AK695"/>
  <c r="AG975"/>
  <c r="AG974" s="1"/>
  <c r="AG973" s="1"/>
  <c r="AG972" s="1"/>
  <c r="AH975"/>
  <c r="AH974" s="1"/>
  <c r="AH973" s="1"/>
  <c r="AH972" s="1"/>
  <c r="AI975"/>
  <c r="AI974" s="1"/>
  <c r="AI973" s="1"/>
  <c r="AI972" s="1"/>
  <c r="AK976"/>
  <c r="AJ976"/>
  <c r="AF975"/>
  <c r="AF974" s="1"/>
  <c r="AF973" s="1"/>
  <c r="AF972" s="1"/>
  <c r="AI1256"/>
  <c r="AI1255" s="1"/>
  <c r="AI1254" s="1"/>
  <c r="AH1256"/>
  <c r="AH1255" s="1"/>
  <c r="AH1254" s="1"/>
  <c r="AG1256"/>
  <c r="AG1255" s="1"/>
  <c r="AG1254" s="1"/>
  <c r="AF1256"/>
  <c r="AF1255" s="1"/>
  <c r="AF1254" s="1"/>
  <c r="AI1252"/>
  <c r="AI1251" s="1"/>
  <c r="AH1252"/>
  <c r="AH1251" s="1"/>
  <c r="AG1252"/>
  <c r="AG1251" s="1"/>
  <c r="AG1250" s="1"/>
  <c r="AG1249" s="1"/>
  <c r="AG1247" s="1"/>
  <c r="AI1244"/>
  <c r="AI1243" s="1"/>
  <c r="AI1242" s="1"/>
  <c r="AI1241" s="1"/>
  <c r="AI1240" s="1"/>
  <c r="AI1239" s="1"/>
  <c r="AI1237" s="1"/>
  <c r="AH1244"/>
  <c r="AH1243" s="1"/>
  <c r="AH1242" s="1"/>
  <c r="AH1241" s="1"/>
  <c r="AH1240" s="1"/>
  <c r="AH1239" s="1"/>
  <c r="AH1237" s="1"/>
  <c r="AG1244"/>
  <c r="AG1243" s="1"/>
  <c r="AG1242" s="1"/>
  <c r="AG1241" s="1"/>
  <c r="AG1240" s="1"/>
  <c r="AG1239" s="1"/>
  <c r="AG1237" s="1"/>
  <c r="AF1244"/>
  <c r="AF1243" s="1"/>
  <c r="AF1242" s="1"/>
  <c r="AF1241" s="1"/>
  <c r="AF1240" s="1"/>
  <c r="AF1239" s="1"/>
  <c r="AF1237" s="1"/>
  <c r="AI1234"/>
  <c r="AH1234"/>
  <c r="AH1233" s="1"/>
  <c r="AH1232" s="1"/>
  <c r="AH1231" s="1"/>
  <c r="AH1230" s="1"/>
  <c r="AG1234"/>
  <c r="AG1233" s="1"/>
  <c r="AG1232" s="1"/>
  <c r="AG1231" s="1"/>
  <c r="AG1230" s="1"/>
  <c r="AF1234"/>
  <c r="AF1233" s="1"/>
  <c r="AF1232" s="1"/>
  <c r="AF1231" s="1"/>
  <c r="AF1230" s="1"/>
  <c r="AI1233"/>
  <c r="AI1232" s="1"/>
  <c r="AI1231" s="1"/>
  <c r="AI1230" s="1"/>
  <c r="AI1227"/>
  <c r="AH1227"/>
  <c r="AH1226" s="1"/>
  <c r="AG1227"/>
  <c r="AG1226" s="1"/>
  <c r="AG1225" s="1"/>
  <c r="AG1224" s="1"/>
  <c r="AF1227"/>
  <c r="AF1226" s="1"/>
  <c r="AF1225" s="1"/>
  <c r="AF1224" s="1"/>
  <c r="AI1226"/>
  <c r="AI1225" s="1"/>
  <c r="AI1224" s="1"/>
  <c r="AH1225"/>
  <c r="AH1224" s="1"/>
  <c r="AI1222"/>
  <c r="AI1221" s="1"/>
  <c r="AI1220" s="1"/>
  <c r="AI1219" s="1"/>
  <c r="AH1222"/>
  <c r="AH1221" s="1"/>
  <c r="AH1220" s="1"/>
  <c r="AH1219" s="1"/>
  <c r="AG1222"/>
  <c r="AG1221" s="1"/>
  <c r="AG1220" s="1"/>
  <c r="AG1219" s="1"/>
  <c r="AF1222"/>
  <c r="AF1221" s="1"/>
  <c r="AF1220" s="1"/>
  <c r="AF1219" s="1"/>
  <c r="AI1217"/>
  <c r="AH1217"/>
  <c r="AH1216" s="1"/>
  <c r="AG1217"/>
  <c r="AG1216" s="1"/>
  <c r="AF1217"/>
  <c r="AF1216" s="1"/>
  <c r="AI1216"/>
  <c r="AI1214"/>
  <c r="AH1214"/>
  <c r="AG1214"/>
  <c r="AF1214"/>
  <c r="AF1213" s="1"/>
  <c r="AI1213"/>
  <c r="AH1213"/>
  <c r="AG1213"/>
  <c r="AI1210"/>
  <c r="AI1209" s="1"/>
  <c r="AI1208" s="1"/>
  <c r="AH1210"/>
  <c r="AH1209" s="1"/>
  <c r="AH1208" s="1"/>
  <c r="AG1210"/>
  <c r="AG1209" s="1"/>
  <c r="AG1208" s="1"/>
  <c r="AF1210"/>
  <c r="AF1209" s="1"/>
  <c r="AF1208" s="1"/>
  <c r="AI1201"/>
  <c r="AH1201"/>
  <c r="AH1200" s="1"/>
  <c r="AH1199" s="1"/>
  <c r="AH1198" s="1"/>
  <c r="AG1201"/>
  <c r="AG1200" s="1"/>
  <c r="AG1199" s="1"/>
  <c r="AG1198" s="1"/>
  <c r="AF1201"/>
  <c r="AF1200" s="1"/>
  <c r="AF1199" s="1"/>
  <c r="AF1198" s="1"/>
  <c r="AI1200"/>
  <c r="AI1199" s="1"/>
  <c r="AI1198" s="1"/>
  <c r="AI1196"/>
  <c r="AH1196"/>
  <c r="AG1196"/>
  <c r="AF1196"/>
  <c r="AF1195" s="1"/>
  <c r="AI1195"/>
  <c r="AH1195"/>
  <c r="AG1195"/>
  <c r="AI1193"/>
  <c r="AH1193"/>
  <c r="AH1192" s="1"/>
  <c r="AG1193"/>
  <c r="AG1192" s="1"/>
  <c r="AF1193"/>
  <c r="AF1192" s="1"/>
  <c r="AI1192"/>
  <c r="AI1174"/>
  <c r="AI1173" s="1"/>
  <c r="AI1172" s="1"/>
  <c r="AH1174"/>
  <c r="AH1173" s="1"/>
  <c r="AH1172" s="1"/>
  <c r="AG1174"/>
  <c r="AG1173" s="1"/>
  <c r="AG1172" s="1"/>
  <c r="AF1174"/>
  <c r="AF1173" s="1"/>
  <c r="AF1172" s="1"/>
  <c r="AI1170"/>
  <c r="AI1169" s="1"/>
  <c r="AH1170"/>
  <c r="AH1169" s="1"/>
  <c r="AG1170"/>
  <c r="AG1169" s="1"/>
  <c r="AF1170"/>
  <c r="AF1169" s="1"/>
  <c r="AI1167"/>
  <c r="AH1167"/>
  <c r="AH1166" s="1"/>
  <c r="AG1167"/>
  <c r="AG1166" s="1"/>
  <c r="AF1167"/>
  <c r="AF1166" s="1"/>
  <c r="AI1166"/>
  <c r="AI1165" s="1"/>
  <c r="AI1163"/>
  <c r="AH1163"/>
  <c r="AG1163"/>
  <c r="AF1163"/>
  <c r="AI1161"/>
  <c r="AH1161"/>
  <c r="AG1161"/>
  <c r="AG1160" s="1"/>
  <c r="AF1161"/>
  <c r="AF1160" s="1"/>
  <c r="AI1160"/>
  <c r="AI1155"/>
  <c r="AH1155"/>
  <c r="AG1155"/>
  <c r="AF1155"/>
  <c r="AF1154" s="1"/>
  <c r="AI1154"/>
  <c r="AH1154"/>
  <c r="AG1154"/>
  <c r="AI1150"/>
  <c r="AH1150"/>
  <c r="AH1149" s="1"/>
  <c r="AG1150"/>
  <c r="AG1149" s="1"/>
  <c r="AF1150"/>
  <c r="AF1149" s="1"/>
  <c r="AI1149"/>
  <c r="AI1147"/>
  <c r="AH1147"/>
  <c r="AG1147"/>
  <c r="AF1147"/>
  <c r="AF1146" s="1"/>
  <c r="AI1146"/>
  <c r="AH1146"/>
  <c r="AG1146"/>
  <c r="AI1144"/>
  <c r="AH1144"/>
  <c r="AH1143" s="1"/>
  <c r="AG1144"/>
  <c r="AG1143" s="1"/>
  <c r="AF1144"/>
  <c r="AF1143" s="1"/>
  <c r="AI1143"/>
  <c r="AI1133"/>
  <c r="AH1133"/>
  <c r="AH1132" s="1"/>
  <c r="AH1131" s="1"/>
  <c r="AH1130" s="1"/>
  <c r="AH1129" s="1"/>
  <c r="AG1133"/>
  <c r="AG1132" s="1"/>
  <c r="AG1131" s="1"/>
  <c r="AG1130" s="1"/>
  <c r="AG1129" s="1"/>
  <c r="AF1133"/>
  <c r="AF1132" s="1"/>
  <c r="AF1131" s="1"/>
  <c r="AF1130" s="1"/>
  <c r="AF1129" s="1"/>
  <c r="AI1132"/>
  <c r="AI1131" s="1"/>
  <c r="AI1130" s="1"/>
  <c r="AI1129" s="1"/>
  <c r="AI1109"/>
  <c r="AH1109"/>
  <c r="AH1108" s="1"/>
  <c r="AG1109"/>
  <c r="AG1108" s="1"/>
  <c r="AF1109"/>
  <c r="AF1108" s="1"/>
  <c r="AI1108"/>
  <c r="AI1106"/>
  <c r="AH1106"/>
  <c r="AG1106"/>
  <c r="AF1106"/>
  <c r="AF1105" s="1"/>
  <c r="AI1105"/>
  <c r="AH1105"/>
  <c r="AG1105"/>
  <c r="AI1103"/>
  <c r="AH1103"/>
  <c r="AH1102" s="1"/>
  <c r="AG1103"/>
  <c r="AG1102" s="1"/>
  <c r="AF1103"/>
  <c r="AF1102" s="1"/>
  <c r="AI1102"/>
  <c r="AI1100"/>
  <c r="AI1099" s="1"/>
  <c r="AH1100"/>
  <c r="AH1099" s="1"/>
  <c r="AG1100"/>
  <c r="AG1099" s="1"/>
  <c r="AF1100"/>
  <c r="AF1099" s="1"/>
  <c r="AI1097"/>
  <c r="AH1097"/>
  <c r="AH1096" s="1"/>
  <c r="AG1097"/>
  <c r="AG1096" s="1"/>
  <c r="AF1097"/>
  <c r="AF1096" s="1"/>
  <c r="AI1096"/>
  <c r="AI1094"/>
  <c r="AI1093" s="1"/>
  <c r="AH1094"/>
  <c r="AH1093" s="1"/>
  <c r="AG1094"/>
  <c r="AG1093" s="1"/>
  <c r="AF1094"/>
  <c r="AF1093" s="1"/>
  <c r="AI1091"/>
  <c r="AH1091"/>
  <c r="AH1090" s="1"/>
  <c r="AG1091"/>
  <c r="AG1090" s="1"/>
  <c r="AF1091"/>
  <c r="AF1090" s="1"/>
  <c r="AI1090"/>
  <c r="AI1083"/>
  <c r="AH1083"/>
  <c r="AG1083"/>
  <c r="AF1083"/>
  <c r="AF1082" s="1"/>
  <c r="AF1081" s="1"/>
  <c r="AF1080" s="1"/>
  <c r="AI1082"/>
  <c r="AI1081" s="1"/>
  <c r="AI1080" s="1"/>
  <c r="AH1082"/>
  <c r="AH1081" s="1"/>
  <c r="AH1080" s="1"/>
  <c r="AG1082"/>
  <c r="AG1081" s="1"/>
  <c r="AG1080" s="1"/>
  <c r="AI1071"/>
  <c r="AH1071"/>
  <c r="AH1070" s="1"/>
  <c r="AG1071"/>
  <c r="AG1070" s="1"/>
  <c r="AF1071"/>
  <c r="AF1070" s="1"/>
  <c r="AI1070"/>
  <c r="AI1068"/>
  <c r="AI1067" s="1"/>
  <c r="AH1068"/>
  <c r="AH1067" s="1"/>
  <c r="AG1068"/>
  <c r="AG1067" s="1"/>
  <c r="AF1068"/>
  <c r="AF1067" s="1"/>
  <c r="AI1065"/>
  <c r="AH1065"/>
  <c r="AH1064" s="1"/>
  <c r="AG1065"/>
  <c r="AG1064" s="1"/>
  <c r="AF1065"/>
  <c r="AF1064" s="1"/>
  <c r="AI1064"/>
  <c r="AI1062"/>
  <c r="AI1061" s="1"/>
  <c r="AH1062"/>
  <c r="AH1061" s="1"/>
  <c r="AG1062"/>
  <c r="AG1061" s="1"/>
  <c r="AF1062"/>
  <c r="AF1061" s="1"/>
  <c r="AI1059"/>
  <c r="AH1059"/>
  <c r="AH1058" s="1"/>
  <c r="AG1059"/>
  <c r="AG1058" s="1"/>
  <c r="AF1059"/>
  <c r="AF1058" s="1"/>
  <c r="AI1058"/>
  <c r="AI1056"/>
  <c r="AI1055" s="1"/>
  <c r="AH1056"/>
  <c r="AH1055" s="1"/>
  <c r="AG1056"/>
  <c r="AG1055" s="1"/>
  <c r="AF1056"/>
  <c r="AF1055" s="1"/>
  <c r="AI1053"/>
  <c r="AH1053"/>
  <c r="AH1052" s="1"/>
  <c r="AG1053"/>
  <c r="AG1052" s="1"/>
  <c r="AF1053"/>
  <c r="AF1052" s="1"/>
  <c r="AI1052"/>
  <c r="AI1050"/>
  <c r="AI1049" s="1"/>
  <c r="AH1050"/>
  <c r="AH1049" s="1"/>
  <c r="AG1050"/>
  <c r="AG1049" s="1"/>
  <c r="AF1050"/>
  <c r="AF1049" s="1"/>
  <c r="AI1047"/>
  <c r="AH1047"/>
  <c r="AH1046" s="1"/>
  <c r="AG1047"/>
  <c r="AG1046" s="1"/>
  <c r="AF1047"/>
  <c r="AF1046" s="1"/>
  <c r="AI1046"/>
  <c r="AI1044"/>
  <c r="AI1043" s="1"/>
  <c r="AH1044"/>
  <c r="AH1043" s="1"/>
  <c r="AG1044"/>
  <c r="AG1043" s="1"/>
  <c r="AF1044"/>
  <c r="AF1043" s="1"/>
  <c r="AI1041"/>
  <c r="AH1041"/>
  <c r="AH1040" s="1"/>
  <c r="AG1041"/>
  <c r="AG1040" s="1"/>
  <c r="AF1041"/>
  <c r="AF1040" s="1"/>
  <c r="AI1040"/>
  <c r="AI1038"/>
  <c r="AI1037" s="1"/>
  <c r="AH1038"/>
  <c r="AH1037" s="1"/>
  <c r="AG1038"/>
  <c r="AG1037" s="1"/>
  <c r="AF1038"/>
  <c r="AF1037" s="1"/>
  <c r="AI1035"/>
  <c r="AH1035"/>
  <c r="AH1034" s="1"/>
  <c r="AG1035"/>
  <c r="AG1034" s="1"/>
  <c r="AF1035"/>
  <c r="AF1034" s="1"/>
  <c r="AI1034"/>
  <c r="AI1032"/>
  <c r="AI1031" s="1"/>
  <c r="AH1032"/>
  <c r="AH1031" s="1"/>
  <c r="AG1032"/>
  <c r="AG1031" s="1"/>
  <c r="AF1032"/>
  <c r="AF1031" s="1"/>
  <c r="AI1029"/>
  <c r="AH1029"/>
  <c r="AH1028" s="1"/>
  <c r="AG1029"/>
  <c r="AG1028" s="1"/>
  <c r="AF1029"/>
  <c r="AF1028" s="1"/>
  <c r="AI1028"/>
  <c r="AI1026"/>
  <c r="AI1025" s="1"/>
  <c r="AH1026"/>
  <c r="AH1025" s="1"/>
  <c r="AG1026"/>
  <c r="AG1025" s="1"/>
  <c r="AF1026"/>
  <c r="AF1025" s="1"/>
  <c r="AI1023"/>
  <c r="AH1023"/>
  <c r="AH1022" s="1"/>
  <c r="AG1023"/>
  <c r="AG1022" s="1"/>
  <c r="AF1023"/>
  <c r="AF1022" s="1"/>
  <c r="AI1022"/>
  <c r="AI1020"/>
  <c r="AI1019" s="1"/>
  <c r="AH1020"/>
  <c r="AH1019" s="1"/>
  <c r="AG1020"/>
  <c r="AG1019" s="1"/>
  <c r="AF1020"/>
  <c r="AF1019" s="1"/>
  <c r="AI1017"/>
  <c r="AH1017"/>
  <c r="AH1016" s="1"/>
  <c r="AG1017"/>
  <c r="AG1016" s="1"/>
  <c r="AF1017"/>
  <c r="AF1016" s="1"/>
  <c r="AI1016"/>
  <c r="AI1014"/>
  <c r="AI1013" s="1"/>
  <c r="AH1014"/>
  <c r="AH1013" s="1"/>
  <c r="AG1014"/>
  <c r="AG1013" s="1"/>
  <c r="AF1014"/>
  <c r="AF1013" s="1"/>
  <c r="AI1011"/>
  <c r="AH1011"/>
  <c r="AH1010" s="1"/>
  <c r="AG1011"/>
  <c r="AG1010" s="1"/>
  <c r="AF1011"/>
  <c r="AF1010" s="1"/>
  <c r="AI1010"/>
  <c r="AI1008"/>
  <c r="AI1007" s="1"/>
  <c r="AH1008"/>
  <c r="AH1007" s="1"/>
  <c r="AG1008"/>
  <c r="AG1007" s="1"/>
  <c r="AF1008"/>
  <c r="AF1007" s="1"/>
  <c r="AI1005"/>
  <c r="AH1005"/>
  <c r="AH1004" s="1"/>
  <c r="AG1005"/>
  <c r="AG1004" s="1"/>
  <c r="AF1005"/>
  <c r="AF1004" s="1"/>
  <c r="AI1004"/>
  <c r="AI1002"/>
  <c r="AH1002"/>
  <c r="AG1002"/>
  <c r="AF1002"/>
  <c r="AF1001" s="1"/>
  <c r="AI1001"/>
  <c r="AH1001"/>
  <c r="AG1001"/>
  <c r="AI999"/>
  <c r="AH999"/>
  <c r="AH998" s="1"/>
  <c r="AG999"/>
  <c r="AG998" s="1"/>
  <c r="AF999"/>
  <c r="AF998" s="1"/>
  <c r="AI998"/>
  <c r="AI992"/>
  <c r="AH992"/>
  <c r="AH991" s="1"/>
  <c r="AG992"/>
  <c r="AG991" s="1"/>
  <c r="AG990" s="1"/>
  <c r="AG989" s="1"/>
  <c r="AG988" s="1"/>
  <c r="AG987" s="1"/>
  <c r="AF992"/>
  <c r="AF991" s="1"/>
  <c r="AF990" s="1"/>
  <c r="AF989" s="1"/>
  <c r="AF988" s="1"/>
  <c r="AF987" s="1"/>
  <c r="AI991"/>
  <c r="AI990" s="1"/>
  <c r="AI989" s="1"/>
  <c r="AI988" s="1"/>
  <c r="AI987" s="1"/>
  <c r="AH990"/>
  <c r="AH989" s="1"/>
  <c r="AH988" s="1"/>
  <c r="AH987" s="1"/>
  <c r="AI982"/>
  <c r="AH982"/>
  <c r="AH981" s="1"/>
  <c r="AH980" s="1"/>
  <c r="AH979" s="1"/>
  <c r="AH978" s="1"/>
  <c r="AG982"/>
  <c r="AG981" s="1"/>
  <c r="AG980" s="1"/>
  <c r="AG979" s="1"/>
  <c r="AG978" s="1"/>
  <c r="AF982"/>
  <c r="AF981" s="1"/>
  <c r="AF980" s="1"/>
  <c r="AF979" s="1"/>
  <c r="AF978" s="1"/>
  <c r="AI981"/>
  <c r="AI980" s="1"/>
  <c r="AI979" s="1"/>
  <c r="AI978" s="1"/>
  <c r="AI969"/>
  <c r="AH969"/>
  <c r="AG969"/>
  <c r="AG968" s="1"/>
  <c r="AF969"/>
  <c r="AF968" s="1"/>
  <c r="AI968"/>
  <c r="AH968"/>
  <c r="AI965"/>
  <c r="AI964" s="1"/>
  <c r="AH965"/>
  <c r="AH964" s="1"/>
  <c r="AG965"/>
  <c r="AG964" s="1"/>
  <c r="AF965"/>
  <c r="AF964" s="1"/>
  <c r="AI962"/>
  <c r="AH962"/>
  <c r="AH961" s="1"/>
  <c r="AG962"/>
  <c r="AG961" s="1"/>
  <c r="AF962"/>
  <c r="AF961" s="1"/>
  <c r="AI961"/>
  <c r="AI957"/>
  <c r="AH957"/>
  <c r="AG957"/>
  <c r="AG956" s="1"/>
  <c r="AG955" s="1"/>
  <c r="AF957"/>
  <c r="AF956" s="1"/>
  <c r="AF955" s="1"/>
  <c r="AI956"/>
  <c r="AI955" s="1"/>
  <c r="AH956"/>
  <c r="AH955" s="1"/>
  <c r="AI953"/>
  <c r="AH953"/>
  <c r="AG953"/>
  <c r="AF953"/>
  <c r="AF952" s="1"/>
  <c r="AF951" s="1"/>
  <c r="AI952"/>
  <c r="AI951" s="1"/>
  <c r="AH952"/>
  <c r="AH951" s="1"/>
  <c r="AG952"/>
  <c r="AG951" s="1"/>
  <c r="AI948"/>
  <c r="AH948"/>
  <c r="AH947" s="1"/>
  <c r="AG948"/>
  <c r="AG947" s="1"/>
  <c r="AF948"/>
  <c r="AF947" s="1"/>
  <c r="AI947"/>
  <c r="AI945"/>
  <c r="AH945"/>
  <c r="AG945"/>
  <c r="AF945"/>
  <c r="AF944" s="1"/>
  <c r="AI944"/>
  <c r="AH944"/>
  <c r="AG944"/>
  <c r="AI942"/>
  <c r="AH942"/>
  <c r="AH941" s="1"/>
  <c r="AG942"/>
  <c r="AG941" s="1"/>
  <c r="AF942"/>
  <c r="AF941" s="1"/>
  <c r="AI941"/>
  <c r="AI938"/>
  <c r="AH938"/>
  <c r="AH937" s="1"/>
  <c r="AG938"/>
  <c r="AG937" s="1"/>
  <c r="AF938"/>
  <c r="AF937" s="1"/>
  <c r="AI937"/>
  <c r="AI935"/>
  <c r="AH935"/>
  <c r="AH934" s="1"/>
  <c r="AG935"/>
  <c r="AG934" s="1"/>
  <c r="AF935"/>
  <c r="AF934" s="1"/>
  <c r="AI934"/>
  <c r="AI932"/>
  <c r="AH932"/>
  <c r="AH931" s="1"/>
  <c r="AG932"/>
  <c r="AG931" s="1"/>
  <c r="AF932"/>
  <c r="AF931" s="1"/>
  <c r="AI931"/>
  <c r="AI927"/>
  <c r="AH927"/>
  <c r="AG927"/>
  <c r="AF927"/>
  <c r="AF926" s="1"/>
  <c r="AI926"/>
  <c r="AH926"/>
  <c r="AG926"/>
  <c r="AI924"/>
  <c r="AH924"/>
  <c r="AH923" s="1"/>
  <c r="AG924"/>
  <c r="AG923" s="1"/>
  <c r="AF924"/>
  <c r="AF923" s="1"/>
  <c r="AI923"/>
  <c r="AI921"/>
  <c r="AH921"/>
  <c r="AG921"/>
  <c r="AG920" s="1"/>
  <c r="AF921"/>
  <c r="AF920" s="1"/>
  <c r="AI920"/>
  <c r="AH920"/>
  <c r="AI917"/>
  <c r="AI916" s="1"/>
  <c r="AH917"/>
  <c r="AH916" s="1"/>
  <c r="AG917"/>
  <c r="AG916" s="1"/>
  <c r="AF917"/>
  <c r="AF916" s="1"/>
  <c r="AI914"/>
  <c r="AH914"/>
  <c r="AH913" s="1"/>
  <c r="AG914"/>
  <c r="AG913" s="1"/>
  <c r="AF914"/>
  <c r="AF913" s="1"/>
  <c r="AI913"/>
  <c r="AI892"/>
  <c r="AH892"/>
  <c r="AG892"/>
  <c r="AF892"/>
  <c r="AI890"/>
  <c r="AH890"/>
  <c r="AG890"/>
  <c r="AF890"/>
  <c r="AI888"/>
  <c r="AI887" s="1"/>
  <c r="AI886" s="1"/>
  <c r="AH888"/>
  <c r="AH887" s="1"/>
  <c r="AH886" s="1"/>
  <c r="AG888"/>
  <c r="AG887" s="1"/>
  <c r="AG886" s="1"/>
  <c r="AF888"/>
  <c r="AI884"/>
  <c r="AI883" s="1"/>
  <c r="AI882" s="1"/>
  <c r="AH884"/>
  <c r="AH883" s="1"/>
  <c r="AH882" s="1"/>
  <c r="AG884"/>
  <c r="AG883" s="1"/>
  <c r="AG882" s="1"/>
  <c r="AF884"/>
  <c r="AF883" s="1"/>
  <c r="AF882" s="1"/>
  <c r="AI880"/>
  <c r="AI879" s="1"/>
  <c r="AI878" s="1"/>
  <c r="AH880"/>
  <c r="AH879" s="1"/>
  <c r="AH878" s="1"/>
  <c r="AG880"/>
  <c r="AG879" s="1"/>
  <c r="AG878" s="1"/>
  <c r="AF880"/>
  <c r="AF879" s="1"/>
  <c r="AF878" s="1"/>
  <c r="AI873"/>
  <c r="AI872" s="1"/>
  <c r="AH873"/>
  <c r="AH872" s="1"/>
  <c r="AG873"/>
  <c r="AG872" s="1"/>
  <c r="AF873"/>
  <c r="AF872" s="1"/>
  <c r="AI870"/>
  <c r="AH870"/>
  <c r="AH869" s="1"/>
  <c r="AG870"/>
  <c r="AG869" s="1"/>
  <c r="AF870"/>
  <c r="AF869" s="1"/>
  <c r="AF868" s="1"/>
  <c r="AF867" s="1"/>
  <c r="AI869"/>
  <c r="AI868" s="1"/>
  <c r="AI867" s="1"/>
  <c r="AI858"/>
  <c r="AI857" s="1"/>
  <c r="AI856" s="1"/>
  <c r="AH858"/>
  <c r="AH857" s="1"/>
  <c r="AH856" s="1"/>
  <c r="AG858"/>
  <c r="AG857" s="1"/>
  <c r="AG856" s="1"/>
  <c r="AF858"/>
  <c r="AF857" s="1"/>
  <c r="AF856" s="1"/>
  <c r="AI854"/>
  <c r="AH854"/>
  <c r="AH853" s="1"/>
  <c r="AH852" s="1"/>
  <c r="AG854"/>
  <c r="AG853" s="1"/>
  <c r="AG852" s="1"/>
  <c r="AF854"/>
  <c r="AF853" s="1"/>
  <c r="AF852" s="1"/>
  <c r="AI853"/>
  <c r="AI852" s="1"/>
  <c r="AI851" s="1"/>
  <c r="AI847"/>
  <c r="AH847"/>
  <c r="AH846" s="1"/>
  <c r="AH845" s="1"/>
  <c r="AG847"/>
  <c r="AG846" s="1"/>
  <c r="AG845" s="1"/>
  <c r="AF847"/>
  <c r="AF846" s="1"/>
  <c r="AF845" s="1"/>
  <c r="AI846"/>
  <c r="AI845" s="1"/>
  <c r="AI843"/>
  <c r="AH843"/>
  <c r="AH842" s="1"/>
  <c r="AH841" s="1"/>
  <c r="AG843"/>
  <c r="AG842" s="1"/>
  <c r="AG841" s="1"/>
  <c r="AF843"/>
  <c r="AF842" s="1"/>
  <c r="AF841" s="1"/>
  <c r="AI842"/>
  <c r="AI841" s="1"/>
  <c r="AI836"/>
  <c r="AH836"/>
  <c r="AH835" s="1"/>
  <c r="AH834" s="1"/>
  <c r="AG836"/>
  <c r="AG835" s="1"/>
  <c r="AG834" s="1"/>
  <c r="AF836"/>
  <c r="AF835" s="1"/>
  <c r="AF834" s="1"/>
  <c r="AI835"/>
  <c r="AI834" s="1"/>
  <c r="AI832"/>
  <c r="AH832"/>
  <c r="AH831" s="1"/>
  <c r="AH830" s="1"/>
  <c r="AG832"/>
  <c r="AG831" s="1"/>
  <c r="AG830" s="1"/>
  <c r="AF832"/>
  <c r="AF831" s="1"/>
  <c r="AF830" s="1"/>
  <c r="AI831"/>
  <c r="AI830" s="1"/>
  <c r="AI816"/>
  <c r="AH816"/>
  <c r="AH815" s="1"/>
  <c r="AH814" s="1"/>
  <c r="AH813" s="1"/>
  <c r="AG816"/>
  <c r="AG815" s="1"/>
  <c r="AG814" s="1"/>
  <c r="AG813" s="1"/>
  <c r="AF816"/>
  <c r="AF815" s="1"/>
  <c r="AF814" s="1"/>
  <c r="AF813" s="1"/>
  <c r="AI815"/>
  <c r="AI814" s="1"/>
  <c r="AI813" s="1"/>
  <c r="AI805"/>
  <c r="AI804" s="1"/>
  <c r="AI803" s="1"/>
  <c r="AH805"/>
  <c r="AH804" s="1"/>
  <c r="AH803" s="1"/>
  <c r="AG805"/>
  <c r="AG804" s="1"/>
  <c r="AG803" s="1"/>
  <c r="AF805"/>
  <c r="AF804" s="1"/>
  <c r="AF803" s="1"/>
  <c r="AI801"/>
  <c r="AI800" s="1"/>
  <c r="AI799" s="1"/>
  <c r="AH801"/>
  <c r="AH800" s="1"/>
  <c r="AH799" s="1"/>
  <c r="AG801"/>
  <c r="AG800" s="1"/>
  <c r="AG799" s="1"/>
  <c r="AF801"/>
  <c r="AF800" s="1"/>
  <c r="AF799" s="1"/>
  <c r="AI797"/>
  <c r="AI796" s="1"/>
  <c r="AI795" s="1"/>
  <c r="AH797"/>
  <c r="AH796" s="1"/>
  <c r="AH795" s="1"/>
  <c r="AG797"/>
  <c r="AG796" s="1"/>
  <c r="AG795" s="1"/>
  <c r="AF797"/>
  <c r="AF796" s="1"/>
  <c r="AF795" s="1"/>
  <c r="AI793"/>
  <c r="AI792" s="1"/>
  <c r="AI791" s="1"/>
  <c r="AI790" s="1"/>
  <c r="AH793"/>
  <c r="AH792" s="1"/>
  <c r="AH791" s="1"/>
  <c r="AH790" s="1"/>
  <c r="AG793"/>
  <c r="AG792" s="1"/>
  <c r="AG791" s="1"/>
  <c r="AF793"/>
  <c r="AF792" s="1"/>
  <c r="AF791" s="1"/>
  <c r="AF790" s="1"/>
  <c r="AI785"/>
  <c r="AH785"/>
  <c r="AH784" s="1"/>
  <c r="AG785"/>
  <c r="AG784" s="1"/>
  <c r="AF785"/>
  <c r="AF784" s="1"/>
  <c r="AI784"/>
  <c r="AI772"/>
  <c r="AI771" s="1"/>
  <c r="AI770" s="1"/>
  <c r="AH772"/>
  <c r="AH771" s="1"/>
  <c r="AH770" s="1"/>
  <c r="AG772"/>
  <c r="AG771" s="1"/>
  <c r="AG770" s="1"/>
  <c r="AF772"/>
  <c r="AF771" s="1"/>
  <c r="AF770" s="1"/>
  <c r="AI768"/>
  <c r="AI767" s="1"/>
  <c r="AH768"/>
  <c r="AH767" s="1"/>
  <c r="AG768"/>
  <c r="AG767" s="1"/>
  <c r="AF768"/>
  <c r="AF767" s="1"/>
  <c r="AI765"/>
  <c r="AH765"/>
  <c r="AH764" s="1"/>
  <c r="AG765"/>
  <c r="AG764" s="1"/>
  <c r="AF765"/>
  <c r="AF764" s="1"/>
  <c r="AI764"/>
  <c r="AI761"/>
  <c r="AH761"/>
  <c r="AH760" s="1"/>
  <c r="AH759" s="1"/>
  <c r="AG761"/>
  <c r="AG760" s="1"/>
  <c r="AG759" s="1"/>
  <c r="AF761"/>
  <c r="AF760" s="1"/>
  <c r="AF759" s="1"/>
  <c r="AI760"/>
  <c r="AI759" s="1"/>
  <c r="AI756"/>
  <c r="AI755" s="1"/>
  <c r="AI754" s="1"/>
  <c r="AH756"/>
  <c r="AH755" s="1"/>
  <c r="AH754" s="1"/>
  <c r="AG756"/>
  <c r="AG755" s="1"/>
  <c r="AG754" s="1"/>
  <c r="AF756"/>
  <c r="AF755" s="1"/>
  <c r="AF754" s="1"/>
  <c r="AI752"/>
  <c r="AI751" s="1"/>
  <c r="AI750" s="1"/>
  <c r="AH752"/>
  <c r="AH751" s="1"/>
  <c r="AH750" s="1"/>
  <c r="AG752"/>
  <c r="AG751" s="1"/>
  <c r="AG750" s="1"/>
  <c r="AF752"/>
  <c r="AF751" s="1"/>
  <c r="AF750" s="1"/>
  <c r="AI748"/>
  <c r="AI747" s="1"/>
  <c r="AI746" s="1"/>
  <c r="AI745" s="1"/>
  <c r="AH748"/>
  <c r="AH747" s="1"/>
  <c r="AH746" s="1"/>
  <c r="AH745" s="1"/>
  <c r="AG748"/>
  <c r="AG747" s="1"/>
  <c r="AG746" s="1"/>
  <c r="AF748"/>
  <c r="AF747" s="1"/>
  <c r="AF746" s="1"/>
  <c r="AI736"/>
  <c r="AI735" s="1"/>
  <c r="AH736"/>
  <c r="AH735" s="1"/>
  <c r="AG736"/>
  <c r="AG735" s="1"/>
  <c r="AF736"/>
  <c r="AF735" s="1"/>
  <c r="AI733"/>
  <c r="AH733"/>
  <c r="AH732" s="1"/>
  <c r="AG733"/>
  <c r="AG732" s="1"/>
  <c r="AF733"/>
  <c r="AF732" s="1"/>
  <c r="AI732"/>
  <c r="AI729"/>
  <c r="AH729"/>
  <c r="AH728" s="1"/>
  <c r="AG729"/>
  <c r="AG728" s="1"/>
  <c r="AF729"/>
  <c r="AF728" s="1"/>
  <c r="AI728"/>
  <c r="AI726"/>
  <c r="AI725" s="1"/>
  <c r="AH726"/>
  <c r="AH725" s="1"/>
  <c r="AG726"/>
  <c r="AG725" s="1"/>
  <c r="AF726"/>
  <c r="AF725" s="1"/>
  <c r="AI718"/>
  <c r="AI717" s="1"/>
  <c r="AI716" s="1"/>
  <c r="AH718"/>
  <c r="AH717" s="1"/>
  <c r="AH716" s="1"/>
  <c r="AG718"/>
  <c r="AG717" s="1"/>
  <c r="AG716" s="1"/>
  <c r="AF718"/>
  <c r="AF717" s="1"/>
  <c r="AF716" s="1"/>
  <c r="AI714"/>
  <c r="AI713" s="1"/>
  <c r="AH714"/>
  <c r="AH713" s="1"/>
  <c r="AG714"/>
  <c r="AG713" s="1"/>
  <c r="AF714"/>
  <c r="AF713" s="1"/>
  <c r="AI711"/>
  <c r="AI710" s="1"/>
  <c r="AH711"/>
  <c r="AH710" s="1"/>
  <c r="AG711"/>
  <c r="AG710" s="1"/>
  <c r="AF711"/>
  <c r="AF710" s="1"/>
  <c r="AI708"/>
  <c r="AI707" s="1"/>
  <c r="AH708"/>
  <c r="AH707" s="1"/>
  <c r="AG708"/>
  <c r="AG707" s="1"/>
  <c r="AF708"/>
  <c r="AF707" s="1"/>
  <c r="AI704"/>
  <c r="AI703" s="1"/>
  <c r="AI702" s="1"/>
  <c r="AH704"/>
  <c r="AH703" s="1"/>
  <c r="AH702" s="1"/>
  <c r="AG704"/>
  <c r="AG703" s="1"/>
  <c r="AG702" s="1"/>
  <c r="AF704"/>
  <c r="AF703" s="1"/>
  <c r="AF702" s="1"/>
  <c r="AI690"/>
  <c r="AH690"/>
  <c r="AH689" s="1"/>
  <c r="AG690"/>
  <c r="AG689" s="1"/>
  <c r="AF690"/>
  <c r="AF689" s="1"/>
  <c r="AI689"/>
  <c r="AI686"/>
  <c r="AH686"/>
  <c r="AH685" s="1"/>
  <c r="AG686"/>
  <c r="AG685" s="1"/>
  <c r="AF686"/>
  <c r="AF685" s="1"/>
  <c r="AI685"/>
  <c r="AI682"/>
  <c r="AH682"/>
  <c r="AH681" s="1"/>
  <c r="AG682"/>
  <c r="AG681" s="1"/>
  <c r="AF682"/>
  <c r="AF681" s="1"/>
  <c r="AI681"/>
  <c r="AI679"/>
  <c r="AI678" s="1"/>
  <c r="AI677" s="1"/>
  <c r="AH679"/>
  <c r="AH678" s="1"/>
  <c r="AH677" s="1"/>
  <c r="AG679"/>
  <c r="AG678" s="1"/>
  <c r="AG677" s="1"/>
  <c r="AF679"/>
  <c r="AF678" s="1"/>
  <c r="AF677" s="1"/>
  <c r="AI671"/>
  <c r="AI670" s="1"/>
  <c r="AI669" s="1"/>
  <c r="AH671"/>
  <c r="AH670" s="1"/>
  <c r="AH669" s="1"/>
  <c r="AG671"/>
  <c r="AG670" s="1"/>
  <c r="AG669" s="1"/>
  <c r="AF671"/>
  <c r="AF670" s="1"/>
  <c r="AF669" s="1"/>
  <c r="AI666"/>
  <c r="AH666"/>
  <c r="AH665" s="1"/>
  <c r="AG666"/>
  <c r="AG665" s="1"/>
  <c r="AF666"/>
  <c r="AF665" s="1"/>
  <c r="AI665"/>
  <c r="AK663"/>
  <c r="AK662" s="1"/>
  <c r="AJ663"/>
  <c r="AJ662" s="1"/>
  <c r="AI663"/>
  <c r="AI662" s="1"/>
  <c r="AH663"/>
  <c r="AH662" s="1"/>
  <c r="AG663"/>
  <c r="AG662" s="1"/>
  <c r="AF663"/>
  <c r="AF662" s="1"/>
  <c r="AI658"/>
  <c r="AI657" s="1"/>
  <c r="AI656" s="1"/>
  <c r="AH658"/>
  <c r="AH657" s="1"/>
  <c r="AH656" s="1"/>
  <c r="AG658"/>
  <c r="AG657" s="1"/>
  <c r="AG656" s="1"/>
  <c r="AF658"/>
  <c r="AF657" s="1"/>
  <c r="AF656" s="1"/>
  <c r="AI645"/>
  <c r="AH645"/>
  <c r="AH644" s="1"/>
  <c r="AH643" s="1"/>
  <c r="AH642" s="1"/>
  <c r="AH641" s="1"/>
  <c r="AG645"/>
  <c r="AG644" s="1"/>
  <c r="AG643" s="1"/>
  <c r="AG642" s="1"/>
  <c r="AG641" s="1"/>
  <c r="AF645"/>
  <c r="AF644" s="1"/>
  <c r="AF643" s="1"/>
  <c r="AF642" s="1"/>
  <c r="AF641" s="1"/>
  <c r="AI644"/>
  <c r="AI643" s="1"/>
  <c r="AI642" s="1"/>
  <c r="AI641" s="1"/>
  <c r="AI638"/>
  <c r="AH638"/>
  <c r="AH637" s="1"/>
  <c r="AH636" s="1"/>
  <c r="AH635" s="1"/>
  <c r="AH634" s="1"/>
  <c r="AG638"/>
  <c r="AG637" s="1"/>
  <c r="AG636" s="1"/>
  <c r="AG635" s="1"/>
  <c r="AG634" s="1"/>
  <c r="AF638"/>
  <c r="AF637" s="1"/>
  <c r="AF636" s="1"/>
  <c r="AF635" s="1"/>
  <c r="AF634" s="1"/>
  <c r="AI637"/>
  <c r="AI636" s="1"/>
  <c r="AI635" s="1"/>
  <c r="AI634" s="1"/>
  <c r="AI629"/>
  <c r="AI628" s="1"/>
  <c r="AI627" s="1"/>
  <c r="AI626" s="1"/>
  <c r="AH629"/>
  <c r="AH628" s="1"/>
  <c r="AH627" s="1"/>
  <c r="AH626" s="1"/>
  <c r="AG629"/>
  <c r="AG628" s="1"/>
  <c r="AG627" s="1"/>
  <c r="AG626" s="1"/>
  <c r="AF629"/>
  <c r="AF628" s="1"/>
  <c r="AF627" s="1"/>
  <c r="AF626" s="1"/>
  <c r="AI617"/>
  <c r="AH617"/>
  <c r="AH616" s="1"/>
  <c r="AH615" s="1"/>
  <c r="AH614" s="1"/>
  <c r="AG617"/>
  <c r="AG616" s="1"/>
  <c r="AG615" s="1"/>
  <c r="AG614" s="1"/>
  <c r="AF617"/>
  <c r="AF616" s="1"/>
  <c r="AF615" s="1"/>
  <c r="AF614" s="1"/>
  <c r="AI616"/>
  <c r="AI615" s="1"/>
  <c r="AI614" s="1"/>
  <c r="AI612"/>
  <c r="AI611" s="1"/>
  <c r="AI610" s="1"/>
  <c r="AH612"/>
  <c r="AH611" s="1"/>
  <c r="AH610" s="1"/>
  <c r="AG612"/>
  <c r="AG611" s="1"/>
  <c r="AG610" s="1"/>
  <c r="AF612"/>
  <c r="AF611" s="1"/>
  <c r="AF610" s="1"/>
  <c r="AI608"/>
  <c r="AI607" s="1"/>
  <c r="AI606" s="1"/>
  <c r="AH608"/>
  <c r="AH607" s="1"/>
  <c r="AH606" s="1"/>
  <c r="AG608"/>
  <c r="AG607" s="1"/>
  <c r="AG606" s="1"/>
  <c r="AF608"/>
  <c r="AF607" s="1"/>
  <c r="AF606" s="1"/>
  <c r="AI603"/>
  <c r="AH603"/>
  <c r="AH602" s="1"/>
  <c r="AH601" s="1"/>
  <c r="AH600" s="1"/>
  <c r="AG603"/>
  <c r="AG602" s="1"/>
  <c r="AG601" s="1"/>
  <c r="AG600" s="1"/>
  <c r="AF603"/>
  <c r="AF602" s="1"/>
  <c r="AF601" s="1"/>
  <c r="AF600" s="1"/>
  <c r="AI602"/>
  <c r="AI601" s="1"/>
  <c r="AI600" s="1"/>
  <c r="AI593"/>
  <c r="AI592" s="1"/>
  <c r="AH593"/>
  <c r="AH592" s="1"/>
  <c r="AG593"/>
  <c r="AG592" s="1"/>
  <c r="AF593"/>
  <c r="AF592" s="1"/>
  <c r="AI590"/>
  <c r="AI589" s="1"/>
  <c r="AH590"/>
  <c r="AH589" s="1"/>
  <c r="AG590"/>
  <c r="AG589" s="1"/>
  <c r="AF590"/>
  <c r="AF589" s="1"/>
  <c r="AI569"/>
  <c r="AH569"/>
  <c r="AH568" s="1"/>
  <c r="AG569"/>
  <c r="AG568" s="1"/>
  <c r="AF569"/>
  <c r="AF568" s="1"/>
  <c r="AI568"/>
  <c r="AI566"/>
  <c r="AI565" s="1"/>
  <c r="AH566"/>
  <c r="AH565" s="1"/>
  <c r="AG566"/>
  <c r="AG565" s="1"/>
  <c r="AF566"/>
  <c r="AF565" s="1"/>
  <c r="AI561"/>
  <c r="AH561"/>
  <c r="AG561"/>
  <c r="AG560" s="1"/>
  <c r="AG559" s="1"/>
  <c r="AG558" s="1"/>
  <c r="AF561"/>
  <c r="AF560" s="1"/>
  <c r="AF559" s="1"/>
  <c r="AF558" s="1"/>
  <c r="AI560"/>
  <c r="AI559" s="1"/>
  <c r="AI558" s="1"/>
  <c r="AH560"/>
  <c r="AH559" s="1"/>
  <c r="AH558" s="1"/>
  <c r="AI556"/>
  <c r="AI555" s="1"/>
  <c r="AI554" s="1"/>
  <c r="AI553" s="1"/>
  <c r="AH556"/>
  <c r="AH555" s="1"/>
  <c r="AH554" s="1"/>
  <c r="AH553" s="1"/>
  <c r="AG556"/>
  <c r="AG555" s="1"/>
  <c r="AG554" s="1"/>
  <c r="AG553" s="1"/>
  <c r="AF556"/>
  <c r="AF555" s="1"/>
  <c r="AF554" s="1"/>
  <c r="AF553" s="1"/>
  <c r="AI551"/>
  <c r="AH551"/>
  <c r="AG551"/>
  <c r="AG550" s="1"/>
  <c r="AG549" s="1"/>
  <c r="AG548" s="1"/>
  <c r="AG547" s="1"/>
  <c r="AF551"/>
  <c r="AF550" s="1"/>
  <c r="AF549" s="1"/>
  <c r="AF548" s="1"/>
  <c r="AF547" s="1"/>
  <c r="AI550"/>
  <c r="AI549" s="1"/>
  <c r="AI548" s="1"/>
  <c r="AI547" s="1"/>
  <c r="AH550"/>
  <c r="AH549" s="1"/>
  <c r="AH548" s="1"/>
  <c r="AH547" s="1"/>
  <c r="AI545"/>
  <c r="AH545"/>
  <c r="AG545"/>
  <c r="AG544" s="1"/>
  <c r="AG543" s="1"/>
  <c r="AG542" s="1"/>
  <c r="AF545"/>
  <c r="AF544" s="1"/>
  <c r="AF543" s="1"/>
  <c r="AF542" s="1"/>
  <c r="AI544"/>
  <c r="AI543" s="1"/>
  <c r="AI542" s="1"/>
  <c r="AH544"/>
  <c r="AH543" s="1"/>
  <c r="AH542" s="1"/>
  <c r="AI538"/>
  <c r="AH538"/>
  <c r="AG538"/>
  <c r="AG537" s="1"/>
  <c r="AG536" s="1"/>
  <c r="AG535" s="1"/>
  <c r="AF538"/>
  <c r="AF537" s="1"/>
  <c r="AF536" s="1"/>
  <c r="AF535" s="1"/>
  <c r="AI537"/>
  <c r="AI536" s="1"/>
  <c r="AI535" s="1"/>
  <c r="AH537"/>
  <c r="AH536" s="1"/>
  <c r="AH535" s="1"/>
  <c r="AI533"/>
  <c r="AH533"/>
  <c r="AH532" s="1"/>
  <c r="AH531" s="1"/>
  <c r="AH530" s="1"/>
  <c r="AG533"/>
  <c r="AG532" s="1"/>
  <c r="AG531" s="1"/>
  <c r="AG530" s="1"/>
  <c r="AF533"/>
  <c r="AF532" s="1"/>
  <c r="AF531" s="1"/>
  <c r="AF530" s="1"/>
  <c r="AI532"/>
  <c r="AI531" s="1"/>
  <c r="AI530" s="1"/>
  <c r="AI528"/>
  <c r="AI527" s="1"/>
  <c r="AI526" s="1"/>
  <c r="AI525" s="1"/>
  <c r="AH528"/>
  <c r="AH527" s="1"/>
  <c r="AH526" s="1"/>
  <c r="AH525" s="1"/>
  <c r="AG528"/>
  <c r="AG527" s="1"/>
  <c r="AG526" s="1"/>
  <c r="AG525" s="1"/>
  <c r="AF528"/>
  <c r="AF527" s="1"/>
  <c r="AF526" s="1"/>
  <c r="AF525" s="1"/>
  <c r="AI523"/>
  <c r="AH523"/>
  <c r="AH522" s="1"/>
  <c r="AH521" s="1"/>
  <c r="AH520" s="1"/>
  <c r="AG523"/>
  <c r="AG522" s="1"/>
  <c r="AG521" s="1"/>
  <c r="AG520" s="1"/>
  <c r="AF523"/>
  <c r="AF522" s="1"/>
  <c r="AF521" s="1"/>
  <c r="AF520" s="1"/>
  <c r="AI522"/>
  <c r="AI521" s="1"/>
  <c r="AI520" s="1"/>
  <c r="AI516"/>
  <c r="AH516"/>
  <c r="AG516"/>
  <c r="AF516"/>
  <c r="AI514"/>
  <c r="AH514"/>
  <c r="AH513" s="1"/>
  <c r="AH512" s="1"/>
  <c r="AH511" s="1"/>
  <c r="AG514"/>
  <c r="AG513" s="1"/>
  <c r="AG512" s="1"/>
  <c r="AG511" s="1"/>
  <c r="AF514"/>
  <c r="AI513"/>
  <c r="AI512" s="1"/>
  <c r="AI511" s="1"/>
  <c r="AI497"/>
  <c r="AI496" s="1"/>
  <c r="AI495" s="1"/>
  <c r="AI494" s="1"/>
  <c r="AH497"/>
  <c r="AH496" s="1"/>
  <c r="AH495" s="1"/>
  <c r="AH494" s="1"/>
  <c r="AG497"/>
  <c r="AG496" s="1"/>
  <c r="AG495" s="1"/>
  <c r="AG494" s="1"/>
  <c r="AF497"/>
  <c r="AF496" s="1"/>
  <c r="AF495" s="1"/>
  <c r="AF494" s="1"/>
  <c r="AI492"/>
  <c r="AH492"/>
  <c r="AH491" s="1"/>
  <c r="AH490" s="1"/>
  <c r="AH489" s="1"/>
  <c r="AG492"/>
  <c r="AG491" s="1"/>
  <c r="AG490" s="1"/>
  <c r="AG489" s="1"/>
  <c r="AF492"/>
  <c r="AF491" s="1"/>
  <c r="AF490" s="1"/>
  <c r="AF489" s="1"/>
  <c r="AI491"/>
  <c r="AI490" s="1"/>
  <c r="AI489" s="1"/>
  <c r="AI487"/>
  <c r="AI486" s="1"/>
  <c r="AI485" s="1"/>
  <c r="AI484" s="1"/>
  <c r="AH487"/>
  <c r="AH486" s="1"/>
  <c r="AH485" s="1"/>
  <c r="AH484" s="1"/>
  <c r="AG487"/>
  <c r="AG486" s="1"/>
  <c r="AG485" s="1"/>
  <c r="AG484" s="1"/>
  <c r="AF487"/>
  <c r="AF486" s="1"/>
  <c r="AF485" s="1"/>
  <c r="AF484" s="1"/>
  <c r="AI482"/>
  <c r="AH482"/>
  <c r="AH481" s="1"/>
  <c r="AH480" s="1"/>
  <c r="AH479" s="1"/>
  <c r="AG482"/>
  <c r="AG481" s="1"/>
  <c r="AG480" s="1"/>
  <c r="AG479" s="1"/>
  <c r="AF482"/>
  <c r="AF481" s="1"/>
  <c r="AF480" s="1"/>
  <c r="AF479" s="1"/>
  <c r="AI481"/>
  <c r="AI480" s="1"/>
  <c r="AI479" s="1"/>
  <c r="AI473"/>
  <c r="AI472" s="1"/>
  <c r="AI471" s="1"/>
  <c r="AI470" s="1"/>
  <c r="AH473"/>
  <c r="AH472" s="1"/>
  <c r="AH471" s="1"/>
  <c r="AH470" s="1"/>
  <c r="AG473"/>
  <c r="AG472" s="1"/>
  <c r="AG471" s="1"/>
  <c r="AG470" s="1"/>
  <c r="AF473"/>
  <c r="AF472" s="1"/>
  <c r="AF471" s="1"/>
  <c r="AF470" s="1"/>
  <c r="AI468"/>
  <c r="AH468"/>
  <c r="AH467" s="1"/>
  <c r="AH466" s="1"/>
  <c r="AH465" s="1"/>
  <c r="AG468"/>
  <c r="AG467" s="1"/>
  <c r="AG466" s="1"/>
  <c r="AG465" s="1"/>
  <c r="AF468"/>
  <c r="AF467" s="1"/>
  <c r="AF466" s="1"/>
  <c r="AF465" s="1"/>
  <c r="AI467"/>
  <c r="AI466" s="1"/>
  <c r="AI465" s="1"/>
  <c r="AI463"/>
  <c r="AI462" s="1"/>
  <c r="AI461" s="1"/>
  <c r="AI460" s="1"/>
  <c r="AI459" s="1"/>
  <c r="AH463"/>
  <c r="AH462" s="1"/>
  <c r="AH461" s="1"/>
  <c r="AH460" s="1"/>
  <c r="AH459" s="1"/>
  <c r="AG463"/>
  <c r="AG462" s="1"/>
  <c r="AG461" s="1"/>
  <c r="AG460" s="1"/>
  <c r="AG459" s="1"/>
  <c r="AF463"/>
  <c r="AF462" s="1"/>
  <c r="AF461" s="1"/>
  <c r="AF460" s="1"/>
  <c r="AF459" s="1"/>
  <c r="AI454"/>
  <c r="AH454"/>
  <c r="AG454"/>
  <c r="AF454"/>
  <c r="AI452"/>
  <c r="AH452"/>
  <c r="AH451" s="1"/>
  <c r="AG452"/>
  <c r="AG451" s="1"/>
  <c r="AF452"/>
  <c r="AF451" s="1"/>
  <c r="AI439"/>
  <c r="AH439"/>
  <c r="AH438" s="1"/>
  <c r="AH437" s="1"/>
  <c r="AG439"/>
  <c r="AG438" s="1"/>
  <c r="AG437" s="1"/>
  <c r="AF439"/>
  <c r="AF438" s="1"/>
  <c r="AF437" s="1"/>
  <c r="AI438"/>
  <c r="AI437" s="1"/>
  <c r="AI435"/>
  <c r="AH435"/>
  <c r="AH434" s="1"/>
  <c r="AH433" s="1"/>
  <c r="AG435"/>
  <c r="AG434" s="1"/>
  <c r="AG433" s="1"/>
  <c r="AF435"/>
  <c r="AF434" s="1"/>
  <c r="AF433" s="1"/>
  <c r="AI434"/>
  <c r="AI433" s="1"/>
  <c r="AI430"/>
  <c r="AI429" s="1"/>
  <c r="AH430"/>
  <c r="AH429" s="1"/>
  <c r="AG430"/>
  <c r="AG429" s="1"/>
  <c r="AF430"/>
  <c r="AF429" s="1"/>
  <c r="AI427"/>
  <c r="AH427"/>
  <c r="AH426" s="1"/>
  <c r="AG427"/>
  <c r="AG426" s="1"/>
  <c r="AF427"/>
  <c r="AF426" s="1"/>
  <c r="AF425" s="1"/>
  <c r="AI426"/>
  <c r="AI423"/>
  <c r="AH423"/>
  <c r="AH422" s="1"/>
  <c r="AH421" s="1"/>
  <c r="AG423"/>
  <c r="AG422" s="1"/>
  <c r="AG421" s="1"/>
  <c r="AF423"/>
  <c r="AF422" s="1"/>
  <c r="AF421" s="1"/>
  <c r="AI422"/>
  <c r="AI421" s="1"/>
  <c r="AI416"/>
  <c r="AH416"/>
  <c r="AH415" s="1"/>
  <c r="AH414" s="1"/>
  <c r="AG416"/>
  <c r="AG415" s="1"/>
  <c r="AG414" s="1"/>
  <c r="AF416"/>
  <c r="AF415" s="1"/>
  <c r="AF414" s="1"/>
  <c r="AI415"/>
  <c r="AI414" s="1"/>
  <c r="AI412"/>
  <c r="AH412"/>
  <c r="AH411" s="1"/>
  <c r="AH410" s="1"/>
  <c r="AG412"/>
  <c r="AG411" s="1"/>
  <c r="AG410" s="1"/>
  <c r="AF412"/>
  <c r="AF411" s="1"/>
  <c r="AF410" s="1"/>
  <c r="AI411"/>
  <c r="AI410" s="1"/>
  <c r="AI404"/>
  <c r="AH404"/>
  <c r="AG404"/>
  <c r="AF404"/>
  <c r="AI402"/>
  <c r="AH402"/>
  <c r="AG402"/>
  <c r="AF402"/>
  <c r="AI400"/>
  <c r="AH400"/>
  <c r="AG400"/>
  <c r="AF400"/>
  <c r="AF399" s="1"/>
  <c r="AF398" s="1"/>
  <c r="AI399"/>
  <c r="AI398" s="1"/>
  <c r="AI396"/>
  <c r="AH396"/>
  <c r="AH395" s="1"/>
  <c r="AH394" s="1"/>
  <c r="AG396"/>
  <c r="AG395" s="1"/>
  <c r="AG394" s="1"/>
  <c r="AF396"/>
  <c r="AF395" s="1"/>
  <c r="AF394" s="1"/>
  <c r="AI395"/>
  <c r="AI394" s="1"/>
  <c r="AI386"/>
  <c r="AI385" s="1"/>
  <c r="AH386"/>
  <c r="AH385" s="1"/>
  <c r="AG386"/>
  <c r="AG385" s="1"/>
  <c r="AF386"/>
  <c r="AF385" s="1"/>
  <c r="AI383"/>
  <c r="AH383"/>
  <c r="AH382" s="1"/>
  <c r="AH381" s="1"/>
  <c r="AG383"/>
  <c r="AG382" s="1"/>
  <c r="AG381" s="1"/>
  <c r="AF383"/>
  <c r="AF382" s="1"/>
  <c r="AF381" s="1"/>
  <c r="AI382"/>
  <c r="AI381" s="1"/>
  <c r="AI375"/>
  <c r="AH375"/>
  <c r="AH374" s="1"/>
  <c r="AG375"/>
  <c r="AG374" s="1"/>
  <c r="AF375"/>
  <c r="AF374" s="1"/>
  <c r="AI374"/>
  <c r="AI372"/>
  <c r="AI371" s="1"/>
  <c r="AH372"/>
  <c r="AH371" s="1"/>
  <c r="AG372"/>
  <c r="AG371" s="1"/>
  <c r="AF372"/>
  <c r="AF371" s="1"/>
  <c r="AI367"/>
  <c r="AH367"/>
  <c r="AH366" s="1"/>
  <c r="AH365" s="1"/>
  <c r="AH364" s="1"/>
  <c r="AG367"/>
  <c r="AG366" s="1"/>
  <c r="AG365" s="1"/>
  <c r="AG364" s="1"/>
  <c r="AF367"/>
  <c r="AF366" s="1"/>
  <c r="AF365" s="1"/>
  <c r="AF364" s="1"/>
  <c r="AI366"/>
  <c r="AI365" s="1"/>
  <c r="AI364" s="1"/>
  <c r="AI361"/>
  <c r="AH361"/>
  <c r="AH360" s="1"/>
  <c r="AH359" s="1"/>
  <c r="AH358" s="1"/>
  <c r="AG361"/>
  <c r="AG360" s="1"/>
  <c r="AG359" s="1"/>
  <c r="AG358" s="1"/>
  <c r="AF361"/>
  <c r="AF360" s="1"/>
  <c r="AF359" s="1"/>
  <c r="AF358" s="1"/>
  <c r="AI360"/>
  <c r="AI359" s="1"/>
  <c r="AI358" s="1"/>
  <c r="AI347"/>
  <c r="AH347"/>
  <c r="AH346" s="1"/>
  <c r="AG347"/>
  <c r="AG346" s="1"/>
  <c r="AF347"/>
  <c r="AF346" s="1"/>
  <c r="AI346"/>
  <c r="AI344"/>
  <c r="AI343" s="1"/>
  <c r="AH344"/>
  <c r="AH343" s="1"/>
  <c r="AG344"/>
  <c r="AG343" s="1"/>
  <c r="AF344"/>
  <c r="AF343" s="1"/>
  <c r="AI341"/>
  <c r="AH341"/>
  <c r="AH340" s="1"/>
  <c r="AG341"/>
  <c r="AG340" s="1"/>
  <c r="AF341"/>
  <c r="AF340" s="1"/>
  <c r="AI340"/>
  <c r="AI338"/>
  <c r="AI337" s="1"/>
  <c r="AH338"/>
  <c r="AH337" s="1"/>
  <c r="AG338"/>
  <c r="AG337" s="1"/>
  <c r="AF338"/>
  <c r="AF337" s="1"/>
  <c r="AI335"/>
  <c r="AH335"/>
  <c r="AH334" s="1"/>
  <c r="AG335"/>
  <c r="AG334" s="1"/>
  <c r="AF335"/>
  <c r="AF334" s="1"/>
  <c r="AI334"/>
  <c r="AI331"/>
  <c r="AH331"/>
  <c r="AH330" s="1"/>
  <c r="AH329" s="1"/>
  <c r="AG331"/>
  <c r="AG330" s="1"/>
  <c r="AG329" s="1"/>
  <c r="AF331"/>
  <c r="AF330" s="1"/>
  <c r="AF329" s="1"/>
  <c r="AI330"/>
  <c r="AI329" s="1"/>
  <c r="AI323"/>
  <c r="AI322" s="1"/>
  <c r="AH323"/>
  <c r="AH322" s="1"/>
  <c r="AG323"/>
  <c r="AG322" s="1"/>
  <c r="AF323"/>
  <c r="AF322" s="1"/>
  <c r="AI320"/>
  <c r="AH320"/>
  <c r="AG320"/>
  <c r="AF320"/>
  <c r="AI318"/>
  <c r="AH318"/>
  <c r="AH317" s="1"/>
  <c r="AH316" s="1"/>
  <c r="AG318"/>
  <c r="AF318"/>
  <c r="AF317" s="1"/>
  <c r="AF316" s="1"/>
  <c r="AI317"/>
  <c r="AI316" s="1"/>
  <c r="AG317"/>
  <c r="AG316" s="1"/>
  <c r="AI314"/>
  <c r="AH314"/>
  <c r="AH313" s="1"/>
  <c r="AH312" s="1"/>
  <c r="AG314"/>
  <c r="AG313" s="1"/>
  <c r="AG312" s="1"/>
  <c r="AF314"/>
  <c r="AF313" s="1"/>
  <c r="AF312" s="1"/>
  <c r="AI313"/>
  <c r="AI312" s="1"/>
  <c r="AI305"/>
  <c r="AH305"/>
  <c r="AG305"/>
  <c r="AF305"/>
  <c r="AI303"/>
  <c r="AH303"/>
  <c r="AG303"/>
  <c r="AF303"/>
  <c r="AI301"/>
  <c r="AI300" s="1"/>
  <c r="AI299" s="1"/>
  <c r="AH301"/>
  <c r="AH300" s="1"/>
  <c r="AH299" s="1"/>
  <c r="AG301"/>
  <c r="AG300" s="1"/>
  <c r="AG299" s="1"/>
  <c r="AF301"/>
  <c r="AI297"/>
  <c r="AI296" s="1"/>
  <c r="AI295" s="1"/>
  <c r="AH297"/>
  <c r="AH296" s="1"/>
  <c r="AH295" s="1"/>
  <c r="AG297"/>
  <c r="AG296" s="1"/>
  <c r="AG295" s="1"/>
  <c r="AF297"/>
  <c r="AF296" s="1"/>
  <c r="AF295" s="1"/>
  <c r="AI293"/>
  <c r="AI292" s="1"/>
  <c r="AI291" s="1"/>
  <c r="AH293"/>
  <c r="AH292" s="1"/>
  <c r="AH291" s="1"/>
  <c r="AG293"/>
  <c r="AG292" s="1"/>
  <c r="AG291" s="1"/>
  <c r="AF293"/>
  <c r="AF292" s="1"/>
  <c r="AF291" s="1"/>
  <c r="AI288"/>
  <c r="AH288"/>
  <c r="AH287" s="1"/>
  <c r="AH286" s="1"/>
  <c r="AH285" s="1"/>
  <c r="AG288"/>
  <c r="AG287" s="1"/>
  <c r="AG286" s="1"/>
  <c r="AG285" s="1"/>
  <c r="AF288"/>
  <c r="AF287" s="1"/>
  <c r="AF286" s="1"/>
  <c r="AF285" s="1"/>
  <c r="AI287"/>
  <c r="AI286" s="1"/>
  <c r="AI285" s="1"/>
  <c r="AI283"/>
  <c r="AI282" s="1"/>
  <c r="AI281" s="1"/>
  <c r="AI280" s="1"/>
  <c r="AH283"/>
  <c r="AH282" s="1"/>
  <c r="AH281" s="1"/>
  <c r="AH280" s="1"/>
  <c r="AG283"/>
  <c r="AG282" s="1"/>
  <c r="AG281" s="1"/>
  <c r="AG280" s="1"/>
  <c r="AF283"/>
  <c r="AF282" s="1"/>
  <c r="AF281" s="1"/>
  <c r="AF280" s="1"/>
  <c r="AI276"/>
  <c r="AI275" s="1"/>
  <c r="AI274" s="1"/>
  <c r="AI273" s="1"/>
  <c r="AI272" s="1"/>
  <c r="AH276"/>
  <c r="AH275" s="1"/>
  <c r="AH274" s="1"/>
  <c r="AH273" s="1"/>
  <c r="AH272" s="1"/>
  <c r="AG276"/>
  <c r="AG275" s="1"/>
  <c r="AG274" s="1"/>
  <c r="AG273" s="1"/>
  <c r="AG272" s="1"/>
  <c r="AF276"/>
  <c r="AF275" s="1"/>
  <c r="AF274" s="1"/>
  <c r="AF273" s="1"/>
  <c r="AF272" s="1"/>
  <c r="AI269"/>
  <c r="AH269"/>
  <c r="AG269"/>
  <c r="AF269"/>
  <c r="AI267"/>
  <c r="AH267"/>
  <c r="AG267"/>
  <c r="AF267"/>
  <c r="AI265"/>
  <c r="AH265"/>
  <c r="AG265"/>
  <c r="AG264" s="1"/>
  <c r="AG263" s="1"/>
  <c r="AF265"/>
  <c r="AI261"/>
  <c r="AI260" s="1"/>
  <c r="AI259" s="1"/>
  <c r="AH261"/>
  <c r="AH260" s="1"/>
  <c r="AH259" s="1"/>
  <c r="AG261"/>
  <c r="AG260" s="1"/>
  <c r="AG259" s="1"/>
  <c r="AF261"/>
  <c r="AF260" s="1"/>
  <c r="AF259" s="1"/>
  <c r="AI248"/>
  <c r="AI247" s="1"/>
  <c r="AH248"/>
  <c r="AH247" s="1"/>
  <c r="AG248"/>
  <c r="AG247" s="1"/>
  <c r="AF248"/>
  <c r="AF247" s="1"/>
  <c r="AI245"/>
  <c r="AH245"/>
  <c r="AG245"/>
  <c r="AG244" s="1"/>
  <c r="AF245"/>
  <c r="AF244" s="1"/>
  <c r="AI244"/>
  <c r="AH244"/>
  <c r="AI240"/>
  <c r="AH240"/>
  <c r="AF240"/>
  <c r="AI238"/>
  <c r="AH238"/>
  <c r="AG238"/>
  <c r="AF238"/>
  <c r="AI236"/>
  <c r="AH236"/>
  <c r="AG236"/>
  <c r="AF236"/>
  <c r="AI228"/>
  <c r="AH228"/>
  <c r="AG228"/>
  <c r="AF228"/>
  <c r="AI226"/>
  <c r="AH226"/>
  <c r="AG226"/>
  <c r="AG225" s="1"/>
  <c r="AG224" s="1"/>
  <c r="AG223" s="1"/>
  <c r="AF226"/>
  <c r="AF225" s="1"/>
  <c r="AF224" s="1"/>
  <c r="AF223" s="1"/>
  <c r="AI221"/>
  <c r="AI220" s="1"/>
  <c r="AI219" s="1"/>
  <c r="AI218" s="1"/>
  <c r="AH221"/>
  <c r="AH220" s="1"/>
  <c r="AH219" s="1"/>
  <c r="AH218" s="1"/>
  <c r="AG221"/>
  <c r="AG220" s="1"/>
  <c r="AG219" s="1"/>
  <c r="AG218" s="1"/>
  <c r="AF221"/>
  <c r="AF220" s="1"/>
  <c r="AF219" s="1"/>
  <c r="AF218" s="1"/>
  <c r="AI216"/>
  <c r="AH216"/>
  <c r="AG216"/>
  <c r="AF216"/>
  <c r="AI214"/>
  <c r="AH214"/>
  <c r="AG214"/>
  <c r="AF214"/>
  <c r="AI212"/>
  <c r="AH212"/>
  <c r="AG212"/>
  <c r="AF212"/>
  <c r="AF211" s="1"/>
  <c r="AI211"/>
  <c r="AI209"/>
  <c r="AH209"/>
  <c r="AG209"/>
  <c r="AF209"/>
  <c r="AI207"/>
  <c r="AH207"/>
  <c r="AG207"/>
  <c r="AF207"/>
  <c r="AI205"/>
  <c r="AH205"/>
  <c r="AG205"/>
  <c r="AG204" s="1"/>
  <c r="AF205"/>
  <c r="AF204" s="1"/>
  <c r="AI202"/>
  <c r="AI201" s="1"/>
  <c r="AH202"/>
  <c r="AH201" s="1"/>
  <c r="AG202"/>
  <c r="AG201" s="1"/>
  <c r="AF202"/>
  <c r="AF201" s="1"/>
  <c r="AI199"/>
  <c r="AH199"/>
  <c r="AG199"/>
  <c r="AF199"/>
  <c r="AI197"/>
  <c r="AH197"/>
  <c r="AH196" s="1"/>
  <c r="AG197"/>
  <c r="AG196" s="1"/>
  <c r="AF197"/>
  <c r="AI196"/>
  <c r="AI194"/>
  <c r="AH194"/>
  <c r="AG194"/>
  <c r="AF194"/>
  <c r="AI192"/>
  <c r="AI191" s="1"/>
  <c r="AH192"/>
  <c r="AH191" s="1"/>
  <c r="AG192"/>
  <c r="AG191" s="1"/>
  <c r="AF192"/>
  <c r="AI189"/>
  <c r="AH189"/>
  <c r="AH188" s="1"/>
  <c r="AG189"/>
  <c r="AG188" s="1"/>
  <c r="AF189"/>
  <c r="AF188" s="1"/>
  <c r="AI188"/>
  <c r="AI184"/>
  <c r="AH184"/>
  <c r="AG184"/>
  <c r="AF184"/>
  <c r="AI182"/>
  <c r="AH182"/>
  <c r="AG182"/>
  <c r="AF182"/>
  <c r="AI180"/>
  <c r="AH180"/>
  <c r="AG180"/>
  <c r="AF180"/>
  <c r="AI177"/>
  <c r="AH177"/>
  <c r="AG177"/>
  <c r="AF177"/>
  <c r="AI175"/>
  <c r="AH175"/>
  <c r="AG175"/>
  <c r="AF175"/>
  <c r="AI173"/>
  <c r="AH173"/>
  <c r="AG173"/>
  <c r="AF173"/>
  <c r="AI172"/>
  <c r="AI169"/>
  <c r="AH169"/>
  <c r="AH168" s="1"/>
  <c r="AG169"/>
  <c r="AG168" s="1"/>
  <c r="AF169"/>
  <c r="AF168" s="1"/>
  <c r="AI168"/>
  <c r="AI166"/>
  <c r="AH166"/>
  <c r="AG166"/>
  <c r="AF166"/>
  <c r="AI164"/>
  <c r="AH164"/>
  <c r="AG164"/>
  <c r="AF164"/>
  <c r="AI162"/>
  <c r="AI161" s="1"/>
  <c r="AH162"/>
  <c r="AH161" s="1"/>
  <c r="AG162"/>
  <c r="AG161" s="1"/>
  <c r="AF162"/>
  <c r="AI157"/>
  <c r="AH157"/>
  <c r="AG157"/>
  <c r="AF157"/>
  <c r="AI155"/>
  <c r="AH155"/>
  <c r="AG155"/>
  <c r="AG154" s="1"/>
  <c r="AG153" s="1"/>
  <c r="AG152" s="1"/>
  <c r="AF155"/>
  <c r="AI154"/>
  <c r="AI153" s="1"/>
  <c r="AI152" s="1"/>
  <c r="AI149"/>
  <c r="AH149"/>
  <c r="AH148" s="1"/>
  <c r="AH147" s="1"/>
  <c r="AH146" s="1"/>
  <c r="AG149"/>
  <c r="AG148" s="1"/>
  <c r="AG147" s="1"/>
  <c r="AG146" s="1"/>
  <c r="AF149"/>
  <c r="AF148" s="1"/>
  <c r="AF147" s="1"/>
  <c r="AF146" s="1"/>
  <c r="AI148"/>
  <c r="AI147" s="1"/>
  <c r="AI146" s="1"/>
  <c r="AI144"/>
  <c r="AI143" s="1"/>
  <c r="AH144"/>
  <c r="AH143" s="1"/>
  <c r="AG144"/>
  <c r="AG143" s="1"/>
  <c r="AF144"/>
  <c r="AF143" s="1"/>
  <c r="AI141"/>
  <c r="AH141"/>
  <c r="AH140" s="1"/>
  <c r="AG141"/>
  <c r="AG140" s="1"/>
  <c r="AF141"/>
  <c r="AF140" s="1"/>
  <c r="AI140"/>
  <c r="AI138"/>
  <c r="AH138"/>
  <c r="AG138"/>
  <c r="AF138"/>
  <c r="AF137" s="1"/>
  <c r="AI137"/>
  <c r="AH137"/>
  <c r="AG137"/>
  <c r="AI134"/>
  <c r="AH134"/>
  <c r="AG134"/>
  <c r="AF134"/>
  <c r="AF133" s="1"/>
  <c r="AF132" s="1"/>
  <c r="AI133"/>
  <c r="AI132" s="1"/>
  <c r="AH133"/>
  <c r="AH132" s="1"/>
  <c r="AG133"/>
  <c r="AG132" s="1"/>
  <c r="AI130"/>
  <c r="AH130"/>
  <c r="AG130"/>
  <c r="AF130"/>
  <c r="AF129" s="1"/>
  <c r="AI129"/>
  <c r="AH129"/>
  <c r="AG129"/>
  <c r="AI127"/>
  <c r="AH127"/>
  <c r="AG127"/>
  <c r="AF127"/>
  <c r="AI125"/>
  <c r="AH125"/>
  <c r="AG125"/>
  <c r="AG124" s="1"/>
  <c r="AG123" s="1"/>
  <c r="AF125"/>
  <c r="AF124" s="1"/>
  <c r="AI121"/>
  <c r="AI120" s="1"/>
  <c r="AI119" s="1"/>
  <c r="AH121"/>
  <c r="AH120" s="1"/>
  <c r="AH119" s="1"/>
  <c r="AG121"/>
  <c r="AG120" s="1"/>
  <c r="AG119" s="1"/>
  <c r="AF121"/>
  <c r="AF120" s="1"/>
  <c r="AF119" s="1"/>
  <c r="AI116"/>
  <c r="AH116"/>
  <c r="AG116"/>
  <c r="AG115" s="1"/>
  <c r="AG114" s="1"/>
  <c r="AG113" s="1"/>
  <c r="AF116"/>
  <c r="AF115" s="1"/>
  <c r="AF114" s="1"/>
  <c r="AF113" s="1"/>
  <c r="AI115"/>
  <c r="AI114" s="1"/>
  <c r="AI113" s="1"/>
  <c r="AH115"/>
  <c r="AH114" s="1"/>
  <c r="AH113" s="1"/>
  <c r="AI109"/>
  <c r="AH109"/>
  <c r="AG109"/>
  <c r="AG108" s="1"/>
  <c r="AG107" s="1"/>
  <c r="AG106" s="1"/>
  <c r="AG105" s="1"/>
  <c r="AF109"/>
  <c r="AF108" s="1"/>
  <c r="AF107" s="1"/>
  <c r="AF106" s="1"/>
  <c r="AF105" s="1"/>
  <c r="AI108"/>
  <c r="AI107" s="1"/>
  <c r="AI106" s="1"/>
  <c r="AI105" s="1"/>
  <c r="AH108"/>
  <c r="AH107" s="1"/>
  <c r="AH106" s="1"/>
  <c r="AH105" s="1"/>
  <c r="AI102"/>
  <c r="AH102"/>
  <c r="AG102"/>
  <c r="AF102"/>
  <c r="AI100"/>
  <c r="AH100"/>
  <c r="AG100"/>
  <c r="AF100"/>
  <c r="AI98"/>
  <c r="AH98"/>
  <c r="AG98"/>
  <c r="AG97" s="1"/>
  <c r="AG96" s="1"/>
  <c r="AG95" s="1"/>
  <c r="AG94" s="1"/>
  <c r="AF98"/>
  <c r="AF97" s="1"/>
  <c r="AF96" s="1"/>
  <c r="AF95" s="1"/>
  <c r="AF94" s="1"/>
  <c r="AI97"/>
  <c r="AI96" s="1"/>
  <c r="AI95" s="1"/>
  <c r="AI94" s="1"/>
  <c r="AH97"/>
  <c r="AH96" s="1"/>
  <c r="AH95" s="1"/>
  <c r="AH94" s="1"/>
  <c r="AI91"/>
  <c r="AH91"/>
  <c r="AG91"/>
  <c r="AF91"/>
  <c r="AI89"/>
  <c r="AH89"/>
  <c r="AG89"/>
  <c r="AG88" s="1"/>
  <c r="AF89"/>
  <c r="AF88" s="1"/>
  <c r="AI88"/>
  <c r="AH88"/>
  <c r="AI86"/>
  <c r="AH86"/>
  <c r="AG86"/>
  <c r="AF86"/>
  <c r="AI84"/>
  <c r="AH84"/>
  <c r="AH83" s="1"/>
  <c r="AG84"/>
  <c r="AG83" s="1"/>
  <c r="AF84"/>
  <c r="AF83" s="1"/>
  <c r="AI81"/>
  <c r="AH81"/>
  <c r="AG81"/>
  <c r="AF81"/>
  <c r="AI79"/>
  <c r="AH79"/>
  <c r="AG79"/>
  <c r="AF79"/>
  <c r="AI77"/>
  <c r="AI76" s="1"/>
  <c r="AH77"/>
  <c r="AH76" s="1"/>
  <c r="AG77"/>
  <c r="AG76" s="1"/>
  <c r="AF77"/>
  <c r="AF76" s="1"/>
  <c r="AI74"/>
  <c r="AI73" s="1"/>
  <c r="AH74"/>
  <c r="AH73" s="1"/>
  <c r="AG74"/>
  <c r="AG73" s="1"/>
  <c r="AF74"/>
  <c r="AF73" s="1"/>
  <c r="AI71"/>
  <c r="AH71"/>
  <c r="AG71"/>
  <c r="AG70" s="1"/>
  <c r="AF71"/>
  <c r="AF70" s="1"/>
  <c r="AI70"/>
  <c r="AH70"/>
  <c r="AI68"/>
  <c r="AH68"/>
  <c r="AG68"/>
  <c r="AF68"/>
  <c r="AI66"/>
  <c r="AI65" s="1"/>
  <c r="AH66"/>
  <c r="AG66"/>
  <c r="AG65" s="1"/>
  <c r="AF66"/>
  <c r="AF65" s="1"/>
  <c r="AI63"/>
  <c r="AH63"/>
  <c r="AG63"/>
  <c r="AF63"/>
  <c r="AI61"/>
  <c r="AH61"/>
  <c r="AH60" s="1"/>
  <c r="AG61"/>
  <c r="AG60" s="1"/>
  <c r="AF61"/>
  <c r="AI60"/>
  <c r="AI57"/>
  <c r="AH57"/>
  <c r="AG57"/>
  <c r="AF57"/>
  <c r="AI55"/>
  <c r="AH55"/>
  <c r="AG55"/>
  <c r="AF55"/>
  <c r="AI53"/>
  <c r="AH53"/>
  <c r="AG53"/>
  <c r="AF53"/>
  <c r="AI51"/>
  <c r="AH51"/>
  <c r="AG51"/>
  <c r="AG50" s="1"/>
  <c r="AG49" s="1"/>
  <c r="AF51"/>
  <c r="AF50" s="1"/>
  <c r="AF49" s="1"/>
  <c r="AI50"/>
  <c r="AI49" s="1"/>
  <c r="AI42"/>
  <c r="AH42"/>
  <c r="AG42"/>
  <c r="AF42"/>
  <c r="AI40"/>
  <c r="AH40"/>
  <c r="AG40"/>
  <c r="AF40"/>
  <c r="AI38"/>
  <c r="AH38"/>
  <c r="AG38"/>
  <c r="AF38"/>
  <c r="AI36"/>
  <c r="AI35" s="1"/>
  <c r="AH36"/>
  <c r="AH35" s="1"/>
  <c r="AG36"/>
  <c r="AF36"/>
  <c r="AF35" s="1"/>
  <c r="AI33"/>
  <c r="AI32" s="1"/>
  <c r="AH33"/>
  <c r="AH32" s="1"/>
  <c r="AG33"/>
  <c r="AG32" s="1"/>
  <c r="AF33"/>
  <c r="AF32" s="1"/>
  <c r="AI30"/>
  <c r="AH30"/>
  <c r="AH29" s="1"/>
  <c r="AG30"/>
  <c r="AG29" s="1"/>
  <c r="AF30"/>
  <c r="AF29" s="1"/>
  <c r="AI29"/>
  <c r="AI23"/>
  <c r="AI22" s="1"/>
  <c r="AI21" s="1"/>
  <c r="AI20" s="1"/>
  <c r="AI19" s="1"/>
  <c r="AI18" s="1"/>
  <c r="AH23"/>
  <c r="AH22" s="1"/>
  <c r="AH21" s="1"/>
  <c r="AH20" s="1"/>
  <c r="AH19" s="1"/>
  <c r="AH18" s="1"/>
  <c r="AG23"/>
  <c r="AG22" s="1"/>
  <c r="AG21" s="1"/>
  <c r="AG20" s="1"/>
  <c r="AG19" s="1"/>
  <c r="AG18" s="1"/>
  <c r="AF23"/>
  <c r="AF22" s="1"/>
  <c r="AF21" s="1"/>
  <c r="AF20" s="1"/>
  <c r="AF19" s="1"/>
  <c r="AF18" s="1"/>
  <c r="AA249"/>
  <c r="BC895" l="1"/>
  <c r="BK896"/>
  <c r="BB895"/>
  <c r="BJ896"/>
  <c r="BB860"/>
  <c r="BJ860" s="1"/>
  <c r="BJ861"/>
  <c r="BC860"/>
  <c r="BK860" s="1"/>
  <c r="BK861"/>
  <c r="BJ900"/>
  <c r="BB740"/>
  <c r="BJ741"/>
  <c r="BB898"/>
  <c r="BJ898" s="1"/>
  <c r="BJ899"/>
  <c r="BC740"/>
  <c r="BK741"/>
  <c r="BK742"/>
  <c r="BK897"/>
  <c r="BJ897"/>
  <c r="BJ742"/>
  <c r="BC351"/>
  <c r="BI352"/>
  <c r="BI351" s="1"/>
  <c r="BI350" s="1"/>
  <c r="BI349" s="1"/>
  <c r="BB351"/>
  <c r="BH352"/>
  <c r="BH351" s="1"/>
  <c r="BH350" s="1"/>
  <c r="BH349" s="1"/>
  <c r="BC354"/>
  <c r="BI355"/>
  <c r="BI354" s="1"/>
  <c r="BI353" s="1"/>
  <c r="BB354"/>
  <c r="BH355"/>
  <c r="BH354" s="1"/>
  <c r="BH353" s="1"/>
  <c r="BH894"/>
  <c r="AF123"/>
  <c r="AV1075"/>
  <c r="AV1074" s="1"/>
  <c r="AV1073" s="1"/>
  <c r="BB1076"/>
  <c r="AV1078"/>
  <c r="AV1077" s="1"/>
  <c r="BB1079"/>
  <c r="AW779"/>
  <c r="AW778" s="1"/>
  <c r="BC780"/>
  <c r="AW1078"/>
  <c r="AW1077" s="1"/>
  <c r="BC1079"/>
  <c r="AW1075"/>
  <c r="AW1074" s="1"/>
  <c r="AW1073" s="1"/>
  <c r="BC1076"/>
  <c r="AI661"/>
  <c r="AP779"/>
  <c r="AP778" s="1"/>
  <c r="AV780"/>
  <c r="AQ1123"/>
  <c r="AQ1122" s="1"/>
  <c r="AW1124"/>
  <c r="AP1123"/>
  <c r="AP1122" s="1"/>
  <c r="AV1124"/>
  <c r="AP1137"/>
  <c r="AP1136" s="1"/>
  <c r="AP1135" s="1"/>
  <c r="AV1138"/>
  <c r="AQ1113"/>
  <c r="AQ1112" s="1"/>
  <c r="AW1114"/>
  <c r="AQ1137"/>
  <c r="AQ1136" s="1"/>
  <c r="AQ1135" s="1"/>
  <c r="AW1138"/>
  <c r="AP1116"/>
  <c r="AP1115" s="1"/>
  <c r="AV1117"/>
  <c r="AQ1116"/>
  <c r="AQ1115" s="1"/>
  <c r="AW1117"/>
  <c r="AQ776"/>
  <c r="AQ775" s="1"/>
  <c r="AQ774" s="1"/>
  <c r="AW777"/>
  <c r="AP1113"/>
  <c r="AP1112" s="1"/>
  <c r="AV1114"/>
  <c r="AP1120"/>
  <c r="AP1119" s="1"/>
  <c r="AP1118" s="1"/>
  <c r="AV1121"/>
  <c r="AQ1120"/>
  <c r="AQ1119" s="1"/>
  <c r="AQ1118" s="1"/>
  <c r="AW1121"/>
  <c r="AP776"/>
  <c r="AP775" s="1"/>
  <c r="AP774" s="1"/>
  <c r="AV777"/>
  <c r="AG605"/>
  <c r="AG370"/>
  <c r="AL1259"/>
  <c r="AK975"/>
  <c r="AK974" s="1"/>
  <c r="AK973" s="1"/>
  <c r="AK972" s="1"/>
  <c r="AQ976"/>
  <c r="AK694"/>
  <c r="AK693" s="1"/>
  <c r="AQ695"/>
  <c r="AW695" s="1"/>
  <c r="BC695" s="1"/>
  <c r="AK808"/>
  <c r="AK807" s="1"/>
  <c r="AQ809"/>
  <c r="AJ975"/>
  <c r="AJ974" s="1"/>
  <c r="AJ973" s="1"/>
  <c r="AJ972" s="1"/>
  <c r="AP976"/>
  <c r="AJ808"/>
  <c r="AJ807" s="1"/>
  <c r="AP809"/>
  <c r="AK1111"/>
  <c r="AP1111"/>
  <c r="AF605"/>
  <c r="AO1259"/>
  <c r="AJ1111"/>
  <c r="AG1212"/>
  <c r="AG1207" s="1"/>
  <c r="AG1206" s="1"/>
  <c r="AG1204" s="1"/>
  <c r="AM1259"/>
  <c r="AG790"/>
  <c r="AF1142"/>
  <c r="AF1141" s="1"/>
  <c r="AF60"/>
  <c r="AF59" s="1"/>
  <c r="AF48" s="1"/>
  <c r="AF47" s="1"/>
  <c r="AF46" s="1"/>
  <c r="AH160"/>
  <c r="AG478"/>
  <c r="AH50"/>
  <c r="AH49" s="1"/>
  <c r="AH370"/>
  <c r="AI478"/>
  <c r="AI564"/>
  <c r="AI563" s="1"/>
  <c r="AF960"/>
  <c r="AH1089"/>
  <c r="AH1088" s="1"/>
  <c r="AG1191"/>
  <c r="AG1190" s="1"/>
  <c r="AH478"/>
  <c r="AG1153"/>
  <c r="AI370"/>
  <c r="AF393"/>
  <c r="AG840"/>
  <c r="AG839" s="1"/>
  <c r="AG1142"/>
  <c r="AG1141" s="1"/>
  <c r="AH661"/>
  <c r="AF745"/>
  <c r="AI1153"/>
  <c r="AI1152" s="1"/>
  <c r="AI1142"/>
  <c r="AI1141" s="1"/>
  <c r="AF235"/>
  <c r="AF234" s="1"/>
  <c r="AF233" s="1"/>
  <c r="AH1142"/>
  <c r="AH1141" s="1"/>
  <c r="AF311"/>
  <c r="AF310" s="1"/>
  <c r="AI160"/>
  <c r="AF684"/>
  <c r="AF706"/>
  <c r="AF912"/>
  <c r="AF513"/>
  <c r="AF512" s="1"/>
  <c r="AF511" s="1"/>
  <c r="AF478" s="1"/>
  <c r="AG724"/>
  <c r="AI840"/>
  <c r="AI839" s="1"/>
  <c r="AI930"/>
  <c r="AG1165"/>
  <c r="AI1212"/>
  <c r="AI1207" s="1"/>
  <c r="AI1206" s="1"/>
  <c r="AI1204" s="1"/>
  <c r="AH425"/>
  <c r="AH632"/>
  <c r="AG829"/>
  <c r="AG828" s="1"/>
  <c r="AF1165"/>
  <c r="AF1212"/>
  <c r="AF1207" s="1"/>
  <c r="AF1206" s="1"/>
  <c r="AF1204" s="1"/>
  <c r="AG960"/>
  <c r="AH912"/>
  <c r="AF154"/>
  <c r="AF153" s="1"/>
  <c r="AF152" s="1"/>
  <c r="AG211"/>
  <c r="AG235"/>
  <c r="AG234" s="1"/>
  <c r="AG233" s="1"/>
  <c r="AG369"/>
  <c r="AF851"/>
  <c r="AF850" s="1"/>
  <c r="AI877"/>
  <c r="AI876" s="1"/>
  <c r="AI912"/>
  <c r="AH930"/>
  <c r="AI1191"/>
  <c r="AI1190" s="1"/>
  <c r="AH1212"/>
  <c r="AH1207" s="1"/>
  <c r="AH1206" s="1"/>
  <c r="AH1204" s="1"/>
  <c r="AI1250"/>
  <c r="AI1249" s="1"/>
  <c r="AI1247" s="1"/>
  <c r="AG136"/>
  <c r="AG118" s="1"/>
  <c r="AF172"/>
  <c r="AF196"/>
  <c r="AG290"/>
  <c r="AG311"/>
  <c r="AG310" s="1"/>
  <c r="AF564"/>
  <c r="AF563" s="1"/>
  <c r="AH706"/>
  <c r="AI235"/>
  <c r="AI234" s="1"/>
  <c r="AI233" s="1"/>
  <c r="AI519"/>
  <c r="AH763"/>
  <c r="AH758" s="1"/>
  <c r="AH744" s="1"/>
  <c r="AH851"/>
  <c r="AF28"/>
  <c r="AF27" s="1"/>
  <c r="AF26" s="1"/>
  <c r="AI136"/>
  <c r="AH179"/>
  <c r="AI204"/>
  <c r="AI187" s="1"/>
  <c r="AI225"/>
  <c r="AI224" s="1"/>
  <c r="AI223" s="1"/>
  <c r="AH588"/>
  <c r="AH587" s="1"/>
  <c r="AI829"/>
  <c r="AI828" s="1"/>
  <c r="AF136"/>
  <c r="AF118" s="1"/>
  <c r="AG59"/>
  <c r="AG48" s="1"/>
  <c r="AG47" s="1"/>
  <c r="AG46" s="1"/>
  <c r="AH154"/>
  <c r="AH153" s="1"/>
  <c r="AH152" s="1"/>
  <c r="AH172"/>
  <c r="AG179"/>
  <c r="AF724"/>
  <c r="AG172"/>
  <c r="AI179"/>
  <c r="AI171" s="1"/>
  <c r="AI28"/>
  <c r="AI27" s="1"/>
  <c r="AI26" s="1"/>
  <c r="AH65"/>
  <c r="AH59" s="1"/>
  <c r="AI124"/>
  <c r="AI123" s="1"/>
  <c r="AI83"/>
  <c r="AI59" s="1"/>
  <c r="AI48" s="1"/>
  <c r="AI47" s="1"/>
  <c r="AI46" s="1"/>
  <c r="AH124"/>
  <c r="AH123" s="1"/>
  <c r="AF161"/>
  <c r="AF160" s="1"/>
  <c r="AH204"/>
  <c r="AG912"/>
  <c r="AH264"/>
  <c r="AH263" s="1"/>
  <c r="AG425"/>
  <c r="AG420" s="1"/>
  <c r="AF519"/>
  <c r="AH519"/>
  <c r="AG763"/>
  <c r="AG758" s="1"/>
  <c r="AH997"/>
  <c r="AH996" s="1"/>
  <c r="AH1165"/>
  <c r="AH1191"/>
  <c r="AH1190" s="1"/>
  <c r="AH1250"/>
  <c r="AH1249" s="1"/>
  <c r="AH1247" s="1"/>
  <c r="AH211"/>
  <c r="AH235"/>
  <c r="AH234" s="1"/>
  <c r="AH233" s="1"/>
  <c r="AF264"/>
  <c r="AF263" s="1"/>
  <c r="AF258" s="1"/>
  <c r="AF257" s="1"/>
  <c r="AI290"/>
  <c r="AI279" s="1"/>
  <c r="AG399"/>
  <c r="AG398" s="1"/>
  <c r="AG393" s="1"/>
  <c r="AF588"/>
  <c r="AF587" s="1"/>
  <c r="AH684"/>
  <c r="AG851"/>
  <c r="AI850"/>
  <c r="AF179"/>
  <c r="AF191"/>
  <c r="AI264"/>
  <c r="AI263" s="1"/>
  <c r="AI258" s="1"/>
  <c r="AI257" s="1"/>
  <c r="AF300"/>
  <c r="AF299" s="1"/>
  <c r="AF290" s="1"/>
  <c r="AF279" s="1"/>
  <c r="AI311"/>
  <c r="AI310" s="1"/>
  <c r="AG333"/>
  <c r="AG328" s="1"/>
  <c r="AG327" s="1"/>
  <c r="AG326" s="1"/>
  <c r="AI425"/>
  <c r="AI420" s="1"/>
  <c r="AG432"/>
  <c r="AI451"/>
  <c r="AI432" s="1"/>
  <c r="AH564"/>
  <c r="AH563" s="1"/>
  <c r="AH605"/>
  <c r="AH599" s="1"/>
  <c r="AG684"/>
  <c r="AH868"/>
  <c r="AH867" s="1"/>
  <c r="AH850" s="1"/>
  <c r="AG258"/>
  <c r="AG257" s="1"/>
  <c r="AI409"/>
  <c r="AI408" s="1"/>
  <c r="AI588"/>
  <c r="AI587" s="1"/>
  <c r="AI541" s="1"/>
  <c r="AF632"/>
  <c r="AI706"/>
  <c r="AG868"/>
  <c r="AG867" s="1"/>
  <c r="AH877"/>
  <c r="AH876" s="1"/>
  <c r="AH960"/>
  <c r="AG1089"/>
  <c r="AG1088" s="1"/>
  <c r="AH1160"/>
  <c r="AH1153" s="1"/>
  <c r="AG930"/>
  <c r="AG745"/>
  <c r="AF1153"/>
  <c r="AI960"/>
  <c r="AI911" s="1"/>
  <c r="AF763"/>
  <c r="AF758" s="1"/>
  <c r="AF744" s="1"/>
  <c r="AI684"/>
  <c r="AI655" s="1"/>
  <c r="AI654" s="1"/>
  <c r="AH399"/>
  <c r="AH398" s="1"/>
  <c r="AH393" s="1"/>
  <c r="AF370"/>
  <c r="AF369" s="1"/>
  <c r="AF363" s="1"/>
  <c r="AF357" s="1"/>
  <c r="AH290"/>
  <c r="AH279" s="1"/>
  <c r="AH258"/>
  <c r="AH257" s="1"/>
  <c r="AH225"/>
  <c r="AH224" s="1"/>
  <c r="AH223" s="1"/>
  <c r="AG35"/>
  <c r="AG28" s="1"/>
  <c r="AG27" s="1"/>
  <c r="AG26" s="1"/>
  <c r="AH28"/>
  <c r="AH27" s="1"/>
  <c r="AH26" s="1"/>
  <c r="AG160"/>
  <c r="AH136"/>
  <c r="AG187"/>
  <c r="AG279"/>
  <c r="AG255" s="1"/>
  <c r="AF333"/>
  <c r="AH333"/>
  <c r="AH328" s="1"/>
  <c r="AH327" s="1"/>
  <c r="AH326" s="1"/>
  <c r="AH369"/>
  <c r="AI369"/>
  <c r="AI393"/>
  <c r="AF409"/>
  <c r="AF408" s="1"/>
  <c r="AH409"/>
  <c r="AH408" s="1"/>
  <c r="AF432"/>
  <c r="AH432"/>
  <c r="AG519"/>
  <c r="AG409"/>
  <c r="AG408" s="1"/>
  <c r="AH311"/>
  <c r="AH310" s="1"/>
  <c r="AI333"/>
  <c r="AI328" s="1"/>
  <c r="AI327" s="1"/>
  <c r="AI326" s="1"/>
  <c r="AF420"/>
  <c r="AH420"/>
  <c r="AF599"/>
  <c r="AG588"/>
  <c r="AG587" s="1"/>
  <c r="AG599"/>
  <c r="AG632"/>
  <c r="AG706"/>
  <c r="AG701" s="1"/>
  <c r="AG700" s="1"/>
  <c r="AF840"/>
  <c r="AF839" s="1"/>
  <c r="AH840"/>
  <c r="AH839" s="1"/>
  <c r="AF701"/>
  <c r="AF700" s="1"/>
  <c r="AG564"/>
  <c r="AG563" s="1"/>
  <c r="AI605"/>
  <c r="AI599" s="1"/>
  <c r="AF661"/>
  <c r="AF655" s="1"/>
  <c r="AF654" s="1"/>
  <c r="AG661"/>
  <c r="AH724"/>
  <c r="AH701" s="1"/>
  <c r="AH700" s="1"/>
  <c r="AI724"/>
  <c r="AI763"/>
  <c r="AI758" s="1"/>
  <c r="AI744" s="1"/>
  <c r="AF829"/>
  <c r="AF828" s="1"/>
  <c r="AH829"/>
  <c r="AH828" s="1"/>
  <c r="AI632"/>
  <c r="AF930"/>
  <c r="AF911" s="1"/>
  <c r="AI997"/>
  <c r="AI996" s="1"/>
  <c r="AG997"/>
  <c r="AG996" s="1"/>
  <c r="AG995" s="1"/>
  <c r="AI1089"/>
  <c r="AI1088" s="1"/>
  <c r="AG877"/>
  <c r="AG876" s="1"/>
  <c r="AF887"/>
  <c r="AF886" s="1"/>
  <c r="AF877" s="1"/>
  <c r="AF876" s="1"/>
  <c r="AF997"/>
  <c r="AF996" s="1"/>
  <c r="AF1191"/>
  <c r="AF1190" s="1"/>
  <c r="AF1089"/>
  <c r="AF1088" s="1"/>
  <c r="AF1249"/>
  <c r="AF1247" s="1"/>
  <c r="AA134"/>
  <c r="AA133" s="1"/>
  <c r="AA132" s="1"/>
  <c r="AB134"/>
  <c r="AB133" s="1"/>
  <c r="AB132" s="1"/>
  <c r="AC134"/>
  <c r="AC133" s="1"/>
  <c r="AC132" s="1"/>
  <c r="Z134"/>
  <c r="Z133" s="1"/>
  <c r="Z132" s="1"/>
  <c r="AE135"/>
  <c r="AK135" s="1"/>
  <c r="AD135"/>
  <c r="BC894" l="1"/>
  <c r="BK894" s="1"/>
  <c r="BK895"/>
  <c r="BJ355"/>
  <c r="BK352"/>
  <c r="BB353"/>
  <c r="BJ353" s="1"/>
  <c r="BJ354"/>
  <c r="BB350"/>
  <c r="BJ351"/>
  <c r="BJ352"/>
  <c r="BJ895"/>
  <c r="BB894"/>
  <c r="BJ894" s="1"/>
  <c r="BC353"/>
  <c r="BK353" s="1"/>
  <c r="BK354"/>
  <c r="BC350"/>
  <c r="BK351"/>
  <c r="BC739"/>
  <c r="BK740"/>
  <c r="BB739"/>
  <c r="BJ740"/>
  <c r="BK355"/>
  <c r="BC1075"/>
  <c r="BI1076"/>
  <c r="BI1075" s="1"/>
  <c r="BI1074" s="1"/>
  <c r="BI1073" s="1"/>
  <c r="BC779"/>
  <c r="BI780"/>
  <c r="BI779" s="1"/>
  <c r="BI778" s="1"/>
  <c r="BB1075"/>
  <c r="BH1076"/>
  <c r="BH1075" s="1"/>
  <c r="BH1074" s="1"/>
  <c r="BH1073" s="1"/>
  <c r="BC694"/>
  <c r="BI695"/>
  <c r="BI694" s="1"/>
  <c r="BI693" s="1"/>
  <c r="BC1078"/>
  <c r="BI1079"/>
  <c r="BI1078" s="1"/>
  <c r="BI1077" s="1"/>
  <c r="BB1078"/>
  <c r="BH1079"/>
  <c r="BH1078" s="1"/>
  <c r="BH1077" s="1"/>
  <c r="AV776"/>
  <c r="AV775" s="1"/>
  <c r="AV774" s="1"/>
  <c r="BB777"/>
  <c r="AV1120"/>
  <c r="AV1119" s="1"/>
  <c r="AV1118" s="1"/>
  <c r="BB1121"/>
  <c r="AW776"/>
  <c r="AW775" s="1"/>
  <c r="AW774" s="1"/>
  <c r="BC777"/>
  <c r="AV1116"/>
  <c r="AV1115" s="1"/>
  <c r="BB1117"/>
  <c r="AW1113"/>
  <c r="AW1112" s="1"/>
  <c r="BC1114"/>
  <c r="AV1123"/>
  <c r="AV1122" s="1"/>
  <c r="BB1124"/>
  <c r="AV779"/>
  <c r="AV778" s="1"/>
  <c r="BB780"/>
  <c r="AW1120"/>
  <c r="AW1119" s="1"/>
  <c r="AW1118" s="1"/>
  <c r="BC1121"/>
  <c r="AV1113"/>
  <c r="AV1112" s="1"/>
  <c r="BB1114"/>
  <c r="AW1116"/>
  <c r="AW1115" s="1"/>
  <c r="BC1117"/>
  <c r="AW1137"/>
  <c r="AW1136" s="1"/>
  <c r="AW1135" s="1"/>
  <c r="BC1138"/>
  <c r="AV1137"/>
  <c r="AV1136" s="1"/>
  <c r="AV1135" s="1"/>
  <c r="BB1138"/>
  <c r="AW1123"/>
  <c r="AW1122" s="1"/>
  <c r="BC1124"/>
  <c r="AP975"/>
  <c r="AP974" s="1"/>
  <c r="AP973" s="1"/>
  <c r="AP972" s="1"/>
  <c r="AV976"/>
  <c r="AQ694"/>
  <c r="AQ693" s="1"/>
  <c r="AW694"/>
  <c r="AW693" s="1"/>
  <c r="AQ1111"/>
  <c r="AP808"/>
  <c r="AP807" s="1"/>
  <c r="AV809"/>
  <c r="AQ808"/>
  <c r="AQ807" s="1"/>
  <c r="AW809"/>
  <c r="AQ975"/>
  <c r="AQ974" s="1"/>
  <c r="AQ973" s="1"/>
  <c r="AQ972" s="1"/>
  <c r="AW976"/>
  <c r="AG171"/>
  <c r="AG159" s="1"/>
  <c r="AG151" s="1"/>
  <c r="AG112" s="1"/>
  <c r="AV1111"/>
  <c r="AK134"/>
  <c r="AK133" s="1"/>
  <c r="AK132" s="1"/>
  <c r="AQ135"/>
  <c r="AH187"/>
  <c r="AH995"/>
  <c r="AH171"/>
  <c r="AF995"/>
  <c r="AF1152"/>
  <c r="AF1140" s="1"/>
  <c r="AH541"/>
  <c r="AH476" s="1"/>
  <c r="AI995"/>
  <c r="AH1152"/>
  <c r="AH1140" s="1"/>
  <c r="AI910"/>
  <c r="AI908" s="1"/>
  <c r="AG363"/>
  <c r="AG357" s="1"/>
  <c r="AI1140"/>
  <c r="AI985" s="1"/>
  <c r="AG1152"/>
  <c r="AG1140" s="1"/>
  <c r="AH118"/>
  <c r="AG744"/>
  <c r="AF328"/>
  <c r="AF327" s="1"/>
  <c r="AF326" s="1"/>
  <c r="AF910"/>
  <c r="AF908" s="1"/>
  <c r="AF187"/>
  <c r="AG655"/>
  <c r="AG654" s="1"/>
  <c r="AH655"/>
  <c r="AH654" s="1"/>
  <c r="AH48"/>
  <c r="AH47" s="1"/>
  <c r="AH46" s="1"/>
  <c r="AE134"/>
  <c r="AE133" s="1"/>
  <c r="AE132" s="1"/>
  <c r="AI363"/>
  <c r="AI357" s="1"/>
  <c r="AF652"/>
  <c r="AF541"/>
  <c r="AF476" s="1"/>
  <c r="AF171"/>
  <c r="AF159" s="1"/>
  <c r="AF151" s="1"/>
  <c r="AF112" s="1"/>
  <c r="AF16" s="1"/>
  <c r="AG419"/>
  <c r="AI118"/>
  <c r="AH911"/>
  <c r="AI419"/>
  <c r="AI159"/>
  <c r="AI151" s="1"/>
  <c r="AI255"/>
  <c r="AG541"/>
  <c r="AG476" s="1"/>
  <c r="AG850"/>
  <c r="AD134"/>
  <c r="AD133" s="1"/>
  <c r="AD132" s="1"/>
  <c r="AJ135"/>
  <c r="AI476"/>
  <c r="AG985"/>
  <c r="AG911"/>
  <c r="AG910" s="1"/>
  <c r="AI701"/>
  <c r="AI700" s="1"/>
  <c r="AH255"/>
  <c r="AH363"/>
  <c r="AH357" s="1"/>
  <c r="AH419"/>
  <c r="AF255"/>
  <c r="AF419"/>
  <c r="AE971"/>
  <c r="AK971" s="1"/>
  <c r="AQ971" s="1"/>
  <c r="AW971" s="1"/>
  <c r="BC971" s="1"/>
  <c r="AD971"/>
  <c r="AJ971" s="1"/>
  <c r="AP971" s="1"/>
  <c r="AV971" s="1"/>
  <c r="BB971" s="1"/>
  <c r="AA969"/>
  <c r="AB969"/>
  <c r="AC969"/>
  <c r="Z969"/>
  <c r="AE963"/>
  <c r="AK963" s="1"/>
  <c r="AD963"/>
  <c r="AA962"/>
  <c r="AA961" s="1"/>
  <c r="AB962"/>
  <c r="AB961" s="1"/>
  <c r="AC962"/>
  <c r="AC961" s="1"/>
  <c r="Z962"/>
  <c r="Z961" s="1"/>
  <c r="AA965"/>
  <c r="AB965"/>
  <c r="AC965"/>
  <c r="Z965"/>
  <c r="AE967"/>
  <c r="AD967"/>
  <c r="BH971" l="1"/>
  <c r="BJ971" s="1"/>
  <c r="BB1077"/>
  <c r="BJ1077" s="1"/>
  <c r="BJ1078"/>
  <c r="BC693"/>
  <c r="BK693" s="1"/>
  <c r="BK694"/>
  <c r="BC778"/>
  <c r="BK778" s="1"/>
  <c r="BK779"/>
  <c r="BJ1076"/>
  <c r="BJ1079"/>
  <c r="BC738"/>
  <c r="BK738" s="1"/>
  <c r="BK739"/>
  <c r="BB349"/>
  <c r="BJ349" s="1"/>
  <c r="BJ350"/>
  <c r="BC1077"/>
  <c r="BK1077" s="1"/>
  <c r="BK1078"/>
  <c r="BB1074"/>
  <c r="BJ1075"/>
  <c r="BC1074"/>
  <c r="BK1075"/>
  <c r="AW1111"/>
  <c r="BK1076"/>
  <c r="BK695"/>
  <c r="BI971"/>
  <c r="BK971" s="1"/>
  <c r="BB738"/>
  <c r="BJ738" s="1"/>
  <c r="BJ739"/>
  <c r="BC349"/>
  <c r="BK349" s="1"/>
  <c r="BK350"/>
  <c r="AH159"/>
  <c r="AH151" s="1"/>
  <c r="BK780"/>
  <c r="BK1079"/>
  <c r="BC1123"/>
  <c r="BI1124"/>
  <c r="BI1123" s="1"/>
  <c r="BI1122" s="1"/>
  <c r="BC1137"/>
  <c r="BI1138"/>
  <c r="BI1137" s="1"/>
  <c r="BI1136" s="1"/>
  <c r="BI1135" s="1"/>
  <c r="BB1113"/>
  <c r="BB1112" s="1"/>
  <c r="BH1114"/>
  <c r="BH1113" s="1"/>
  <c r="BH1112" s="1"/>
  <c r="BB779"/>
  <c r="BH780"/>
  <c r="BH779" s="1"/>
  <c r="BH778" s="1"/>
  <c r="BC1113"/>
  <c r="BC1112" s="1"/>
  <c r="BI1114"/>
  <c r="BI1113" s="1"/>
  <c r="BI1112" s="1"/>
  <c r="BC776"/>
  <c r="BI777"/>
  <c r="BI776" s="1"/>
  <c r="BI775" s="1"/>
  <c r="BI774" s="1"/>
  <c r="BB776"/>
  <c r="BH777"/>
  <c r="BH776" s="1"/>
  <c r="BH775" s="1"/>
  <c r="BH774" s="1"/>
  <c r="BB1137"/>
  <c r="BH1138"/>
  <c r="BH1137" s="1"/>
  <c r="BH1136" s="1"/>
  <c r="BH1135" s="1"/>
  <c r="BC1116"/>
  <c r="BI1117"/>
  <c r="BI1116" s="1"/>
  <c r="BI1115" s="1"/>
  <c r="BC1120"/>
  <c r="BI1121"/>
  <c r="BI1120" s="1"/>
  <c r="BI1119" s="1"/>
  <c r="BI1118" s="1"/>
  <c r="BB1123"/>
  <c r="BH1124"/>
  <c r="BH1123" s="1"/>
  <c r="BH1122" s="1"/>
  <c r="BB1116"/>
  <c r="BH1117"/>
  <c r="BH1116" s="1"/>
  <c r="BH1115" s="1"/>
  <c r="BB1120"/>
  <c r="BH1121"/>
  <c r="BH1120" s="1"/>
  <c r="BH1119" s="1"/>
  <c r="BH1118" s="1"/>
  <c r="AW975"/>
  <c r="AW974" s="1"/>
  <c r="AW973" s="1"/>
  <c r="AW972" s="1"/>
  <c r="BC976"/>
  <c r="AV808"/>
  <c r="AV807" s="1"/>
  <c r="BB809"/>
  <c r="AW808"/>
  <c r="AW807" s="1"/>
  <c r="BC809"/>
  <c r="AV975"/>
  <c r="AV974" s="1"/>
  <c r="AV973" s="1"/>
  <c r="AV972" s="1"/>
  <c r="BB976"/>
  <c r="AH985"/>
  <c r="AQ134"/>
  <c r="AQ133" s="1"/>
  <c r="AQ132" s="1"/>
  <c r="AW135"/>
  <c r="AG308"/>
  <c r="AJ134"/>
  <c r="AJ133" s="1"/>
  <c r="AJ132" s="1"/>
  <c r="AP135"/>
  <c r="AK962"/>
  <c r="AK961" s="1"/>
  <c r="AQ963"/>
  <c r="AF985"/>
  <c r="AE962"/>
  <c r="AE961" s="1"/>
  <c r="AH112"/>
  <c r="AH16" s="1"/>
  <c r="AI112"/>
  <c r="AI16" s="1"/>
  <c r="AI308"/>
  <c r="AG652"/>
  <c r="AH910"/>
  <c r="AH908" s="1"/>
  <c r="AF308"/>
  <c r="AG16"/>
  <c r="AG908"/>
  <c r="AI652"/>
  <c r="AH652"/>
  <c r="AH308"/>
  <c r="AJ967"/>
  <c r="AP967" s="1"/>
  <c r="AV967" s="1"/>
  <c r="BB967" s="1"/>
  <c r="AD962"/>
  <c r="AD961" s="1"/>
  <c r="AJ963"/>
  <c r="AK967"/>
  <c r="AQ967" s="1"/>
  <c r="AW967" s="1"/>
  <c r="BC967" s="1"/>
  <c r="AE43"/>
  <c r="AK43" s="1"/>
  <c r="AQ43" s="1"/>
  <c r="AW43" s="1"/>
  <c r="BC43" s="1"/>
  <c r="AD43"/>
  <c r="AA42"/>
  <c r="AB42"/>
  <c r="AC42"/>
  <c r="Z42"/>
  <c r="AA184"/>
  <c r="AB184"/>
  <c r="AC184"/>
  <c r="Z184"/>
  <c r="AE185"/>
  <c r="AK185" s="1"/>
  <c r="AQ185" s="1"/>
  <c r="AW185" s="1"/>
  <c r="BC185" s="1"/>
  <c r="AD185"/>
  <c r="AJ185" s="1"/>
  <c r="AP185" s="1"/>
  <c r="AV185" s="1"/>
  <c r="BB185" s="1"/>
  <c r="BK1138" l="1"/>
  <c r="BC1073"/>
  <c r="BK1073" s="1"/>
  <c r="BK1074"/>
  <c r="BJ777"/>
  <c r="BK1124"/>
  <c r="BK1121"/>
  <c r="BI185"/>
  <c r="BK185" s="1"/>
  <c r="BB1115"/>
  <c r="BJ1115" s="1"/>
  <c r="BJ1116"/>
  <c r="BC1119"/>
  <c r="BK1120"/>
  <c r="BB1136"/>
  <c r="BJ1137"/>
  <c r="BC775"/>
  <c r="BK776"/>
  <c r="BB778"/>
  <c r="BJ778" s="1"/>
  <c r="BJ779"/>
  <c r="BC1136"/>
  <c r="BK1137"/>
  <c r="BJ1124"/>
  <c r="BI967"/>
  <c r="BK967" s="1"/>
  <c r="BB1073"/>
  <c r="BJ1073" s="1"/>
  <c r="BJ1074"/>
  <c r="BJ780"/>
  <c r="BJ1117"/>
  <c r="BJ1138"/>
  <c r="BH185"/>
  <c r="BJ185" s="1"/>
  <c r="BI43"/>
  <c r="BK43" s="1"/>
  <c r="BH967"/>
  <c r="BJ967" s="1"/>
  <c r="BB1119"/>
  <c r="BJ1120"/>
  <c r="BB1122"/>
  <c r="BJ1122" s="1"/>
  <c r="BJ1123"/>
  <c r="BC1115"/>
  <c r="BK1116"/>
  <c r="BB775"/>
  <c r="BJ776"/>
  <c r="BC1122"/>
  <c r="BK1122" s="1"/>
  <c r="BK1123"/>
  <c r="BK777"/>
  <c r="BJ1121"/>
  <c r="BK1117"/>
  <c r="BJ1114"/>
  <c r="BK1114"/>
  <c r="BC808"/>
  <c r="BI809"/>
  <c r="BI808" s="1"/>
  <c r="BI807" s="1"/>
  <c r="BC975"/>
  <c r="BI976"/>
  <c r="BI975" s="1"/>
  <c r="BI974" s="1"/>
  <c r="BI973" s="1"/>
  <c r="BI972" s="1"/>
  <c r="BB975"/>
  <c r="BH976"/>
  <c r="BH975" s="1"/>
  <c r="BH974" s="1"/>
  <c r="BH973" s="1"/>
  <c r="BH972" s="1"/>
  <c r="BB808"/>
  <c r="BH809"/>
  <c r="BH808" s="1"/>
  <c r="BH807" s="1"/>
  <c r="AF1259"/>
  <c r="AW134"/>
  <c r="AW133" s="1"/>
  <c r="AW132" s="1"/>
  <c r="BC135"/>
  <c r="AP134"/>
  <c r="AP133" s="1"/>
  <c r="AP132" s="1"/>
  <c r="AV135"/>
  <c r="AQ962"/>
  <c r="AQ961" s="1"/>
  <c r="AW963"/>
  <c r="AJ962"/>
  <c r="AJ961" s="1"/>
  <c r="AP963"/>
  <c r="AG1259"/>
  <c r="AI1259"/>
  <c r="AH1259"/>
  <c r="AJ43"/>
  <c r="AP43" s="1"/>
  <c r="AV43" s="1"/>
  <c r="BB43" s="1"/>
  <c r="AA1222"/>
  <c r="AA1221" s="1"/>
  <c r="AA1220" s="1"/>
  <c r="AA1219" s="1"/>
  <c r="AB1222"/>
  <c r="AB1221" s="1"/>
  <c r="AB1220" s="1"/>
  <c r="AB1219" s="1"/>
  <c r="AC1222"/>
  <c r="AC1221" s="1"/>
  <c r="AC1220" s="1"/>
  <c r="AC1219" s="1"/>
  <c r="Z1222"/>
  <c r="Z1221" s="1"/>
  <c r="Z1220" s="1"/>
  <c r="Z1219" s="1"/>
  <c r="AE1223"/>
  <c r="AD1223"/>
  <c r="AE683"/>
  <c r="AK683" s="1"/>
  <c r="AD683"/>
  <c r="AA682"/>
  <c r="AA681" s="1"/>
  <c r="AB682"/>
  <c r="AB681" s="1"/>
  <c r="AC682"/>
  <c r="AC681" s="1"/>
  <c r="Z682"/>
  <c r="Z681" s="1"/>
  <c r="AA679"/>
  <c r="AA678" s="1"/>
  <c r="AA677" s="1"/>
  <c r="AB679"/>
  <c r="AB678" s="1"/>
  <c r="AB677" s="1"/>
  <c r="AC679"/>
  <c r="AC678" s="1"/>
  <c r="AC677" s="1"/>
  <c r="Z679"/>
  <c r="Z678" s="1"/>
  <c r="Z677" s="1"/>
  <c r="AE680"/>
  <c r="AK680" s="1"/>
  <c r="AD680"/>
  <c r="BC807" l="1"/>
  <c r="BK807" s="1"/>
  <c r="BK808"/>
  <c r="BJ809"/>
  <c r="BH43"/>
  <c r="BJ43"/>
  <c r="BB974"/>
  <c r="BJ975"/>
  <c r="BB774"/>
  <c r="BJ774" s="1"/>
  <c r="BJ775"/>
  <c r="BC1135"/>
  <c r="BK1135" s="1"/>
  <c r="BK1136"/>
  <c r="BC774"/>
  <c r="BK774" s="1"/>
  <c r="BK775"/>
  <c r="BC1118"/>
  <c r="BK1118" s="1"/>
  <c r="BK1119"/>
  <c r="BK809"/>
  <c r="BC974"/>
  <c r="BK975"/>
  <c r="BK976"/>
  <c r="BB807"/>
  <c r="BJ807" s="1"/>
  <c r="BJ808"/>
  <c r="BK1115"/>
  <c r="BB1118"/>
  <c r="BJ1119"/>
  <c r="BB1135"/>
  <c r="BJ1135" s="1"/>
  <c r="BJ1136"/>
  <c r="BJ976"/>
  <c r="BJ1113"/>
  <c r="BK1113"/>
  <c r="BC134"/>
  <c r="BI135"/>
  <c r="BI134" s="1"/>
  <c r="BI133" s="1"/>
  <c r="BI132" s="1"/>
  <c r="AW962"/>
  <c r="AW961" s="1"/>
  <c r="BC963"/>
  <c r="AV134"/>
  <c r="AV133" s="1"/>
  <c r="AV132" s="1"/>
  <c r="BB135"/>
  <c r="AP962"/>
  <c r="AP961" s="1"/>
  <c r="AV963"/>
  <c r="AK682"/>
  <c r="AK681" s="1"/>
  <c r="AQ683"/>
  <c r="AK679"/>
  <c r="AK678" s="1"/>
  <c r="AK677" s="1"/>
  <c r="AQ680"/>
  <c r="AE679"/>
  <c r="AE678" s="1"/>
  <c r="AE677" s="1"/>
  <c r="AE1222"/>
  <c r="AE1221" s="1"/>
  <c r="AE1220" s="1"/>
  <c r="AE1219" s="1"/>
  <c r="AK1223"/>
  <c r="AD679"/>
  <c r="AD678" s="1"/>
  <c r="AD677" s="1"/>
  <c r="AJ680"/>
  <c r="AD1222"/>
  <c r="AD1221" s="1"/>
  <c r="AD1220" s="1"/>
  <c r="AD1219" s="1"/>
  <c r="AJ1223"/>
  <c r="AD682"/>
  <c r="AD681" s="1"/>
  <c r="AJ683"/>
  <c r="AE682"/>
  <c r="AE681" s="1"/>
  <c r="AE806"/>
  <c r="AD806"/>
  <c r="AA805"/>
  <c r="AA804" s="1"/>
  <c r="AA803" s="1"/>
  <c r="AB805"/>
  <c r="AB804" s="1"/>
  <c r="AB803" s="1"/>
  <c r="AC805"/>
  <c r="AC804" s="1"/>
  <c r="AC803" s="1"/>
  <c r="Z805"/>
  <c r="Z804" s="1"/>
  <c r="Z803" s="1"/>
  <c r="AA736"/>
  <c r="AA735" s="1"/>
  <c r="AB736"/>
  <c r="AB735" s="1"/>
  <c r="AC736"/>
  <c r="AC735" s="1"/>
  <c r="Z736"/>
  <c r="Z735" s="1"/>
  <c r="AA733"/>
  <c r="AA732" s="1"/>
  <c r="AB733"/>
  <c r="AB732" s="1"/>
  <c r="AC733"/>
  <c r="AC732" s="1"/>
  <c r="Z733"/>
  <c r="Z732" s="1"/>
  <c r="AA729"/>
  <c r="AA728" s="1"/>
  <c r="AB729"/>
  <c r="AB728" s="1"/>
  <c r="AC729"/>
  <c r="AC728" s="1"/>
  <c r="Z729"/>
  <c r="Z728" s="1"/>
  <c r="AE737"/>
  <c r="AD737"/>
  <c r="AE734"/>
  <c r="AD734"/>
  <c r="AE731"/>
  <c r="AK731" s="1"/>
  <c r="AQ731" s="1"/>
  <c r="AW731" s="1"/>
  <c r="BC731" s="1"/>
  <c r="AD731"/>
  <c r="AJ731" s="1"/>
  <c r="AP731" s="1"/>
  <c r="AV731" s="1"/>
  <c r="BB731" s="1"/>
  <c r="AE730"/>
  <c r="AK730" s="1"/>
  <c r="AQ730" s="1"/>
  <c r="AW730" s="1"/>
  <c r="AD730"/>
  <c r="AJ730" s="1"/>
  <c r="AP730" s="1"/>
  <c r="AV730" s="1"/>
  <c r="BB730" s="1"/>
  <c r="AE727"/>
  <c r="AD727"/>
  <c r="AA726"/>
  <c r="AA725" s="1"/>
  <c r="AB726"/>
  <c r="AB725" s="1"/>
  <c r="AC726"/>
  <c r="AC725" s="1"/>
  <c r="Z726"/>
  <c r="Z725" s="1"/>
  <c r="AE692"/>
  <c r="AK692" s="1"/>
  <c r="AQ692" s="1"/>
  <c r="AW692" s="1"/>
  <c r="BC692" s="1"/>
  <c r="AE691"/>
  <c r="AK691" s="1"/>
  <c r="AQ691" s="1"/>
  <c r="AD692"/>
  <c r="AJ692" s="1"/>
  <c r="AP692" s="1"/>
  <c r="AV692" s="1"/>
  <c r="BB692" s="1"/>
  <c r="AD691"/>
  <c r="AJ691" s="1"/>
  <c r="AP691" s="1"/>
  <c r="AE688"/>
  <c r="AK688" s="1"/>
  <c r="AQ688" s="1"/>
  <c r="AW688" s="1"/>
  <c r="BC688" s="1"/>
  <c r="AD688"/>
  <c r="AJ688" s="1"/>
  <c r="AP688" s="1"/>
  <c r="AV688" s="1"/>
  <c r="BB688" s="1"/>
  <c r="AE687"/>
  <c r="AK687" s="1"/>
  <c r="AQ687" s="1"/>
  <c r="AD687"/>
  <c r="AJ687" s="1"/>
  <c r="AP687" s="1"/>
  <c r="AA686"/>
  <c r="AA685" s="1"/>
  <c r="AB686"/>
  <c r="AB685" s="1"/>
  <c r="AC686"/>
  <c r="AC685" s="1"/>
  <c r="AA690"/>
  <c r="AA689" s="1"/>
  <c r="AB690"/>
  <c r="AB689" s="1"/>
  <c r="AC690"/>
  <c r="AC689" s="1"/>
  <c r="Z690"/>
  <c r="Z689" s="1"/>
  <c r="Z686"/>
  <c r="Z685" s="1"/>
  <c r="BH731" l="1"/>
  <c r="BJ731" s="1"/>
  <c r="BC973"/>
  <c r="BK974"/>
  <c r="BI688"/>
  <c r="BK688" s="1"/>
  <c r="BI692"/>
  <c r="BK692" s="1"/>
  <c r="BB973"/>
  <c r="BJ974"/>
  <c r="BH688"/>
  <c r="BJ688" s="1"/>
  <c r="BH730"/>
  <c r="BJ730" s="1"/>
  <c r="BC1111"/>
  <c r="BH692"/>
  <c r="BJ692" s="1"/>
  <c r="BI731"/>
  <c r="BK731" s="1"/>
  <c r="BC133"/>
  <c r="BK134"/>
  <c r="BJ1118"/>
  <c r="BB1111"/>
  <c r="BK135"/>
  <c r="BJ1112"/>
  <c r="BH1111"/>
  <c r="BK1112"/>
  <c r="BI1111"/>
  <c r="BH729"/>
  <c r="BH728" s="1"/>
  <c r="BC962"/>
  <c r="BI963"/>
  <c r="BI962" s="1"/>
  <c r="BI961" s="1"/>
  <c r="BB134"/>
  <c r="BH135"/>
  <c r="BH134" s="1"/>
  <c r="BH133" s="1"/>
  <c r="BH132" s="1"/>
  <c r="AW729"/>
  <c r="AW728" s="1"/>
  <c r="BC730"/>
  <c r="AV962"/>
  <c r="AV961" s="1"/>
  <c r="BB963"/>
  <c r="BB729"/>
  <c r="AP690"/>
  <c r="AP689" s="1"/>
  <c r="AV691"/>
  <c r="AQ682"/>
  <c r="AQ681" s="1"/>
  <c r="AW683"/>
  <c r="AP686"/>
  <c r="AP685" s="1"/>
  <c r="AV687"/>
  <c r="AQ690"/>
  <c r="AQ689" s="1"/>
  <c r="AW691"/>
  <c r="AQ679"/>
  <c r="AQ678" s="1"/>
  <c r="AQ677" s="1"/>
  <c r="AW680"/>
  <c r="AV729"/>
  <c r="AV728" s="1"/>
  <c r="AQ686"/>
  <c r="AQ685" s="1"/>
  <c r="AW687"/>
  <c r="AP729"/>
  <c r="AP728" s="1"/>
  <c r="AJ682"/>
  <c r="AJ681" s="1"/>
  <c r="AP683"/>
  <c r="AJ679"/>
  <c r="AJ678" s="1"/>
  <c r="AJ677" s="1"/>
  <c r="AP680"/>
  <c r="AJ1222"/>
  <c r="AJ1221" s="1"/>
  <c r="AJ1220" s="1"/>
  <c r="AJ1219" s="1"/>
  <c r="AP1223"/>
  <c r="AK1222"/>
  <c r="AK1221" s="1"/>
  <c r="AK1220" s="1"/>
  <c r="AK1219" s="1"/>
  <c r="AQ1223"/>
  <c r="AQ729"/>
  <c r="AQ728" s="1"/>
  <c r="AK686"/>
  <c r="AK685" s="1"/>
  <c r="AJ686"/>
  <c r="AJ685" s="1"/>
  <c r="AJ690"/>
  <c r="AJ689" s="1"/>
  <c r="AE726"/>
  <c r="AE725" s="1"/>
  <c r="AK727"/>
  <c r="AE736"/>
  <c r="AE735" s="1"/>
  <c r="AK737"/>
  <c r="AD736"/>
  <c r="AD735" s="1"/>
  <c r="AJ737"/>
  <c r="AE733"/>
  <c r="AE732" s="1"/>
  <c r="AK734"/>
  <c r="AE805"/>
  <c r="AE804" s="1"/>
  <c r="AE803" s="1"/>
  <c r="AK806"/>
  <c r="AK729"/>
  <c r="AK728" s="1"/>
  <c r="AD726"/>
  <c r="AD725" s="1"/>
  <c r="AJ727"/>
  <c r="AD733"/>
  <c r="AD732" s="1"/>
  <c r="AJ734"/>
  <c r="AD805"/>
  <c r="AD804" s="1"/>
  <c r="AD803" s="1"/>
  <c r="AJ806"/>
  <c r="AK690"/>
  <c r="AK689" s="1"/>
  <c r="AK684" s="1"/>
  <c r="AJ729"/>
  <c r="AJ728" s="1"/>
  <c r="AE686"/>
  <c r="AE685" s="1"/>
  <c r="AD690"/>
  <c r="AD689" s="1"/>
  <c r="AD686"/>
  <c r="AD685" s="1"/>
  <c r="AA684"/>
  <c r="AB724"/>
  <c r="Z724"/>
  <c r="AA724"/>
  <c r="AD729"/>
  <c r="AD728" s="1"/>
  <c r="AE729"/>
  <c r="AE728" s="1"/>
  <c r="AC724"/>
  <c r="AB684"/>
  <c r="AE690"/>
  <c r="AE689" s="1"/>
  <c r="AC684"/>
  <c r="Z684"/>
  <c r="BJ135" l="1"/>
  <c r="BB133"/>
  <c r="BJ134"/>
  <c r="BC132"/>
  <c r="BK132" s="1"/>
  <c r="BK133"/>
  <c r="BB972"/>
  <c r="BJ972" s="1"/>
  <c r="BJ973"/>
  <c r="BC972"/>
  <c r="BK972" s="1"/>
  <c r="BK973"/>
  <c r="BB728"/>
  <c r="BJ728" s="1"/>
  <c r="BJ729"/>
  <c r="BC961"/>
  <c r="BK961" s="1"/>
  <c r="BK962"/>
  <c r="BK963"/>
  <c r="BJ1111"/>
  <c r="BK1111"/>
  <c r="BC729"/>
  <c r="BI730"/>
  <c r="BI729" s="1"/>
  <c r="BI728" s="1"/>
  <c r="BB962"/>
  <c r="BH963"/>
  <c r="BH962" s="1"/>
  <c r="BH961" s="1"/>
  <c r="AP684"/>
  <c r="AW690"/>
  <c r="AW689" s="1"/>
  <c r="BC691"/>
  <c r="AW682"/>
  <c r="AW681" s="1"/>
  <c r="BC683"/>
  <c r="AW686"/>
  <c r="AW685" s="1"/>
  <c r="AW684" s="1"/>
  <c r="BC687"/>
  <c r="AW679"/>
  <c r="AW678" s="1"/>
  <c r="AW677" s="1"/>
  <c r="BC680"/>
  <c r="AV686"/>
  <c r="AV685" s="1"/>
  <c r="AV684" s="1"/>
  <c r="BB687"/>
  <c r="AV690"/>
  <c r="AV689" s="1"/>
  <c r="BB691"/>
  <c r="AQ684"/>
  <c r="AQ1222"/>
  <c r="AQ1221" s="1"/>
  <c r="AQ1220" s="1"/>
  <c r="AQ1219" s="1"/>
  <c r="AW1223"/>
  <c r="AP679"/>
  <c r="AP678" s="1"/>
  <c r="AP677" s="1"/>
  <c r="AV680"/>
  <c r="AP1222"/>
  <c r="AP1221" s="1"/>
  <c r="AP1220" s="1"/>
  <c r="AP1219" s="1"/>
  <c r="AV1223"/>
  <c r="AP682"/>
  <c r="AP681" s="1"/>
  <c r="AV683"/>
  <c r="AK733"/>
  <c r="AK732" s="1"/>
  <c r="AQ734"/>
  <c r="AK805"/>
  <c r="AK804" s="1"/>
  <c r="AK803" s="1"/>
  <c r="AQ806"/>
  <c r="AJ736"/>
  <c r="AJ735" s="1"/>
  <c r="AP737"/>
  <c r="AK726"/>
  <c r="AK725" s="1"/>
  <c r="AQ727"/>
  <c r="AK736"/>
  <c r="AK735" s="1"/>
  <c r="AQ737"/>
  <c r="AJ733"/>
  <c r="AJ732" s="1"/>
  <c r="AP734"/>
  <c r="AE684"/>
  <c r="AJ684"/>
  <c r="AJ805"/>
  <c r="AJ804" s="1"/>
  <c r="AJ803" s="1"/>
  <c r="AP806"/>
  <c r="AJ726"/>
  <c r="AJ725" s="1"/>
  <c r="AP727"/>
  <c r="AD684"/>
  <c r="AD724"/>
  <c r="AE724"/>
  <c r="AC1256"/>
  <c r="AC1255" s="1"/>
  <c r="AC1254" s="1"/>
  <c r="AB1256"/>
  <c r="AB1255" s="1"/>
  <c r="AB1254" s="1"/>
  <c r="AA1256"/>
  <c r="AA1255" s="1"/>
  <c r="AA1254" s="1"/>
  <c r="Z1256"/>
  <c r="Z1255" s="1"/>
  <c r="Z1254" s="1"/>
  <c r="AC1252"/>
  <c r="AC1251" s="1"/>
  <c r="AB1252"/>
  <c r="AB1251" s="1"/>
  <c r="AA1252"/>
  <c r="AA1251" s="1"/>
  <c r="Z1252"/>
  <c r="Z1251" s="1"/>
  <c r="AC1244"/>
  <c r="AC1243" s="1"/>
  <c r="AC1242" s="1"/>
  <c r="AC1241" s="1"/>
  <c r="AC1240" s="1"/>
  <c r="AC1239" s="1"/>
  <c r="AC1237" s="1"/>
  <c r="AB1244"/>
  <c r="AB1243" s="1"/>
  <c r="AB1242" s="1"/>
  <c r="AB1241" s="1"/>
  <c r="AB1240" s="1"/>
  <c r="AB1239" s="1"/>
  <c r="AB1237" s="1"/>
  <c r="AA1244"/>
  <c r="AA1243" s="1"/>
  <c r="AA1242" s="1"/>
  <c r="AA1241" s="1"/>
  <c r="AA1240" s="1"/>
  <c r="AA1239" s="1"/>
  <c r="AA1237" s="1"/>
  <c r="Z1244"/>
  <c r="Z1243" s="1"/>
  <c r="Z1242" s="1"/>
  <c r="Z1241" s="1"/>
  <c r="Z1240" s="1"/>
  <c r="Z1239" s="1"/>
  <c r="Z1237" s="1"/>
  <c r="AC1234"/>
  <c r="AC1233" s="1"/>
  <c r="AC1232" s="1"/>
  <c r="AC1231" s="1"/>
  <c r="AC1230" s="1"/>
  <c r="AB1234"/>
  <c r="AB1233" s="1"/>
  <c r="AB1232" s="1"/>
  <c r="AB1231" s="1"/>
  <c r="AB1230" s="1"/>
  <c r="AA1234"/>
  <c r="AA1233" s="1"/>
  <c r="AA1232" s="1"/>
  <c r="AA1231" s="1"/>
  <c r="AA1230" s="1"/>
  <c r="Z1234"/>
  <c r="Z1233" s="1"/>
  <c r="Z1232" s="1"/>
  <c r="Z1231" s="1"/>
  <c r="Z1230" s="1"/>
  <c r="AC1227"/>
  <c r="AC1226" s="1"/>
  <c r="AC1225" s="1"/>
  <c r="AC1224" s="1"/>
  <c r="AB1227"/>
  <c r="AB1226" s="1"/>
  <c r="AB1225" s="1"/>
  <c r="AB1224" s="1"/>
  <c r="AA1227"/>
  <c r="AA1226" s="1"/>
  <c r="AA1225" s="1"/>
  <c r="AA1224" s="1"/>
  <c r="Z1227"/>
  <c r="Z1226" s="1"/>
  <c r="Z1225" s="1"/>
  <c r="Z1224" s="1"/>
  <c r="AC1217"/>
  <c r="AB1217"/>
  <c r="AB1216" s="1"/>
  <c r="AA1217"/>
  <c r="AA1216" s="1"/>
  <c r="Z1217"/>
  <c r="Z1216" s="1"/>
  <c r="AC1216"/>
  <c r="AC1214"/>
  <c r="AC1213" s="1"/>
  <c r="AB1214"/>
  <c r="AB1213" s="1"/>
  <c r="AA1214"/>
  <c r="AA1213" s="1"/>
  <c r="Z1214"/>
  <c r="Z1213" s="1"/>
  <c r="AC1210"/>
  <c r="AC1209" s="1"/>
  <c r="AC1208" s="1"/>
  <c r="AB1210"/>
  <c r="AB1209" s="1"/>
  <c r="AB1208" s="1"/>
  <c r="AA1210"/>
  <c r="AA1209" s="1"/>
  <c r="AA1208" s="1"/>
  <c r="Z1210"/>
  <c r="Z1209" s="1"/>
  <c r="Z1208" s="1"/>
  <c r="AC1201"/>
  <c r="AB1201"/>
  <c r="AB1200" s="1"/>
  <c r="AB1199" s="1"/>
  <c r="AB1198" s="1"/>
  <c r="AA1201"/>
  <c r="AA1200" s="1"/>
  <c r="AA1199" s="1"/>
  <c r="AA1198" s="1"/>
  <c r="Z1201"/>
  <c r="Z1200" s="1"/>
  <c r="Z1199" s="1"/>
  <c r="Z1198" s="1"/>
  <c r="AC1200"/>
  <c r="AC1199" s="1"/>
  <c r="AC1198" s="1"/>
  <c r="AC1196"/>
  <c r="AC1195" s="1"/>
  <c r="AB1196"/>
  <c r="AB1195" s="1"/>
  <c r="AA1196"/>
  <c r="AA1195" s="1"/>
  <c r="Z1196"/>
  <c r="Z1195" s="1"/>
  <c r="AC1193"/>
  <c r="AB1193"/>
  <c r="AB1192" s="1"/>
  <c r="AA1193"/>
  <c r="AA1192" s="1"/>
  <c r="Z1193"/>
  <c r="Z1192" s="1"/>
  <c r="Z1191" s="1"/>
  <c r="Z1190" s="1"/>
  <c r="AC1192"/>
  <c r="AC1174"/>
  <c r="AC1173" s="1"/>
  <c r="AC1172" s="1"/>
  <c r="AB1174"/>
  <c r="AB1173" s="1"/>
  <c r="AB1172" s="1"/>
  <c r="AA1174"/>
  <c r="AA1173" s="1"/>
  <c r="AA1172" s="1"/>
  <c r="Z1174"/>
  <c r="Z1173" s="1"/>
  <c r="Z1172" s="1"/>
  <c r="AC1170"/>
  <c r="AC1169" s="1"/>
  <c r="AB1170"/>
  <c r="AB1169" s="1"/>
  <c r="AA1170"/>
  <c r="AA1169" s="1"/>
  <c r="Z1170"/>
  <c r="Z1169" s="1"/>
  <c r="AC1167"/>
  <c r="AC1166" s="1"/>
  <c r="AB1167"/>
  <c r="AB1166" s="1"/>
  <c r="AA1167"/>
  <c r="AA1166" s="1"/>
  <c r="Z1167"/>
  <c r="Z1166" s="1"/>
  <c r="AC1163"/>
  <c r="AB1163"/>
  <c r="AA1163"/>
  <c r="Z1163"/>
  <c r="AC1161"/>
  <c r="AB1161"/>
  <c r="AB1160" s="1"/>
  <c r="AA1161"/>
  <c r="AA1160" s="1"/>
  <c r="Z1161"/>
  <c r="Z1160" s="1"/>
  <c r="AC1155"/>
  <c r="AC1154" s="1"/>
  <c r="AB1155"/>
  <c r="AB1154" s="1"/>
  <c r="AB1153" s="1"/>
  <c r="AA1155"/>
  <c r="AA1154" s="1"/>
  <c r="AA1153" s="1"/>
  <c r="Z1155"/>
  <c r="Z1154" s="1"/>
  <c r="AC1150"/>
  <c r="AB1150"/>
  <c r="AB1149" s="1"/>
  <c r="AA1150"/>
  <c r="AA1149" s="1"/>
  <c r="Z1150"/>
  <c r="Z1149" s="1"/>
  <c r="AC1149"/>
  <c r="AC1147"/>
  <c r="AC1146" s="1"/>
  <c r="AB1147"/>
  <c r="AB1146" s="1"/>
  <c r="AA1147"/>
  <c r="AA1146" s="1"/>
  <c r="Z1147"/>
  <c r="Z1146" s="1"/>
  <c r="AC1144"/>
  <c r="AB1144"/>
  <c r="AB1143" s="1"/>
  <c r="AA1144"/>
  <c r="AA1143" s="1"/>
  <c r="Z1144"/>
  <c r="Z1143" s="1"/>
  <c r="AC1143"/>
  <c r="AC1133"/>
  <c r="AB1133"/>
  <c r="AB1132" s="1"/>
  <c r="AB1131" s="1"/>
  <c r="AB1130" s="1"/>
  <c r="AB1129" s="1"/>
  <c r="AA1133"/>
  <c r="AA1132" s="1"/>
  <c r="AA1131" s="1"/>
  <c r="AA1130" s="1"/>
  <c r="AA1129" s="1"/>
  <c r="Z1133"/>
  <c r="Z1132" s="1"/>
  <c r="Z1131" s="1"/>
  <c r="Z1130" s="1"/>
  <c r="Z1129" s="1"/>
  <c r="AC1132"/>
  <c r="AC1131" s="1"/>
  <c r="AC1130" s="1"/>
  <c r="AC1129" s="1"/>
  <c r="AC1109"/>
  <c r="AB1109"/>
  <c r="AB1108" s="1"/>
  <c r="AA1109"/>
  <c r="AA1108" s="1"/>
  <c r="Z1109"/>
  <c r="Z1108" s="1"/>
  <c r="AC1108"/>
  <c r="AC1106"/>
  <c r="AC1105" s="1"/>
  <c r="AB1106"/>
  <c r="AB1105" s="1"/>
  <c r="AA1106"/>
  <c r="AA1105" s="1"/>
  <c r="Z1106"/>
  <c r="Z1105" s="1"/>
  <c r="AC1103"/>
  <c r="AB1103"/>
  <c r="AB1102" s="1"/>
  <c r="AA1103"/>
  <c r="AA1102" s="1"/>
  <c r="Z1103"/>
  <c r="Z1102" s="1"/>
  <c r="AC1102"/>
  <c r="AC1100"/>
  <c r="AC1099" s="1"/>
  <c r="AB1100"/>
  <c r="AB1099" s="1"/>
  <c r="AA1100"/>
  <c r="AA1099" s="1"/>
  <c r="Z1100"/>
  <c r="Z1099" s="1"/>
  <c r="AC1097"/>
  <c r="AB1097"/>
  <c r="AB1096" s="1"/>
  <c r="AA1097"/>
  <c r="AA1096" s="1"/>
  <c r="Z1097"/>
  <c r="Z1096" s="1"/>
  <c r="AC1096"/>
  <c r="AC1094"/>
  <c r="AC1093" s="1"/>
  <c r="AB1094"/>
  <c r="AB1093" s="1"/>
  <c r="AA1094"/>
  <c r="AA1093" s="1"/>
  <c r="Z1094"/>
  <c r="Z1093" s="1"/>
  <c r="AC1091"/>
  <c r="AC1090" s="1"/>
  <c r="AB1091"/>
  <c r="AB1090" s="1"/>
  <c r="AA1091"/>
  <c r="AA1090" s="1"/>
  <c r="Z1091"/>
  <c r="Z1090" s="1"/>
  <c r="AC1083"/>
  <c r="AC1082" s="1"/>
  <c r="AC1081" s="1"/>
  <c r="AC1080" s="1"/>
  <c r="AB1083"/>
  <c r="AB1082" s="1"/>
  <c r="AB1081" s="1"/>
  <c r="AB1080" s="1"/>
  <c r="AA1083"/>
  <c r="AA1082" s="1"/>
  <c r="AA1081" s="1"/>
  <c r="AA1080" s="1"/>
  <c r="Z1083"/>
  <c r="Z1082" s="1"/>
  <c r="Z1081" s="1"/>
  <c r="Z1080" s="1"/>
  <c r="AC1071"/>
  <c r="AB1071"/>
  <c r="AB1070" s="1"/>
  <c r="AA1071"/>
  <c r="AA1070" s="1"/>
  <c r="Z1071"/>
  <c r="Z1070" s="1"/>
  <c r="AC1070"/>
  <c r="AC1068"/>
  <c r="AC1067" s="1"/>
  <c r="AB1068"/>
  <c r="AB1067" s="1"/>
  <c r="AA1068"/>
  <c r="AA1067" s="1"/>
  <c r="Z1068"/>
  <c r="Z1067" s="1"/>
  <c r="AC1065"/>
  <c r="AC1064" s="1"/>
  <c r="AB1065"/>
  <c r="AB1064" s="1"/>
  <c r="AA1065"/>
  <c r="AA1064" s="1"/>
  <c r="Z1065"/>
  <c r="Z1064" s="1"/>
  <c r="AC1062"/>
  <c r="AC1061" s="1"/>
  <c r="AB1062"/>
  <c r="AB1061" s="1"/>
  <c r="AA1062"/>
  <c r="AA1061" s="1"/>
  <c r="Z1062"/>
  <c r="Z1061" s="1"/>
  <c r="AC1059"/>
  <c r="AB1059"/>
  <c r="AB1058" s="1"/>
  <c r="AA1059"/>
  <c r="AA1058" s="1"/>
  <c r="Z1059"/>
  <c r="Z1058" s="1"/>
  <c r="AC1058"/>
  <c r="AC1056"/>
  <c r="AC1055" s="1"/>
  <c r="AB1056"/>
  <c r="AB1055" s="1"/>
  <c r="AA1056"/>
  <c r="AA1055" s="1"/>
  <c r="Z1056"/>
  <c r="Z1055" s="1"/>
  <c r="AC1053"/>
  <c r="AB1053"/>
  <c r="AB1052" s="1"/>
  <c r="AA1053"/>
  <c r="AA1052" s="1"/>
  <c r="Z1053"/>
  <c r="Z1052" s="1"/>
  <c r="AC1052"/>
  <c r="AC1050"/>
  <c r="AC1049" s="1"/>
  <c r="AB1050"/>
  <c r="AB1049" s="1"/>
  <c r="AA1050"/>
  <c r="AA1049" s="1"/>
  <c r="Z1050"/>
  <c r="Z1049" s="1"/>
  <c r="AC1047"/>
  <c r="AB1047"/>
  <c r="AB1046" s="1"/>
  <c r="AA1047"/>
  <c r="AA1046" s="1"/>
  <c r="Z1047"/>
  <c r="Z1046" s="1"/>
  <c r="AC1046"/>
  <c r="AC1044"/>
  <c r="AC1043" s="1"/>
  <c r="AB1044"/>
  <c r="AB1043" s="1"/>
  <c r="AA1044"/>
  <c r="AA1043" s="1"/>
  <c r="Z1044"/>
  <c r="Z1043" s="1"/>
  <c r="AC1041"/>
  <c r="AC1040" s="1"/>
  <c r="AB1041"/>
  <c r="AB1040" s="1"/>
  <c r="AA1041"/>
  <c r="AA1040" s="1"/>
  <c r="Z1041"/>
  <c r="Z1040" s="1"/>
  <c r="AC1038"/>
  <c r="AC1037" s="1"/>
  <c r="AB1038"/>
  <c r="AB1037" s="1"/>
  <c r="AA1038"/>
  <c r="AA1037" s="1"/>
  <c r="Z1038"/>
  <c r="Z1037" s="1"/>
  <c r="AC1035"/>
  <c r="AB1035"/>
  <c r="AB1034" s="1"/>
  <c r="AA1035"/>
  <c r="AA1034" s="1"/>
  <c r="Z1035"/>
  <c r="Z1034" s="1"/>
  <c r="AC1034"/>
  <c r="AC1032"/>
  <c r="AC1031" s="1"/>
  <c r="AB1032"/>
  <c r="AB1031" s="1"/>
  <c r="AA1032"/>
  <c r="AA1031" s="1"/>
  <c r="Z1032"/>
  <c r="Z1031" s="1"/>
  <c r="AC1029"/>
  <c r="AB1029"/>
  <c r="AB1028" s="1"/>
  <c r="AA1029"/>
  <c r="AA1028" s="1"/>
  <c r="Z1029"/>
  <c r="Z1028" s="1"/>
  <c r="AC1028"/>
  <c r="AC1026"/>
  <c r="AC1025" s="1"/>
  <c r="AB1026"/>
  <c r="AB1025" s="1"/>
  <c r="AA1026"/>
  <c r="AA1025" s="1"/>
  <c r="Z1026"/>
  <c r="Z1025" s="1"/>
  <c r="AC1023"/>
  <c r="AB1023"/>
  <c r="AB1022" s="1"/>
  <c r="AA1023"/>
  <c r="AA1022" s="1"/>
  <c r="Z1023"/>
  <c r="Z1022" s="1"/>
  <c r="AC1022"/>
  <c r="AC1020"/>
  <c r="AC1019" s="1"/>
  <c r="AB1020"/>
  <c r="AB1019" s="1"/>
  <c r="AA1020"/>
  <c r="AA1019" s="1"/>
  <c r="Z1020"/>
  <c r="Z1019" s="1"/>
  <c r="AC1017"/>
  <c r="AB1017"/>
  <c r="AB1016" s="1"/>
  <c r="AA1017"/>
  <c r="AA1016" s="1"/>
  <c r="Z1017"/>
  <c r="Z1016" s="1"/>
  <c r="AC1016"/>
  <c r="AC1014"/>
  <c r="AC1013" s="1"/>
  <c r="AB1014"/>
  <c r="AB1013" s="1"/>
  <c r="AA1014"/>
  <c r="AA1013" s="1"/>
  <c r="Z1014"/>
  <c r="Z1013" s="1"/>
  <c r="AC1011"/>
  <c r="AB1011"/>
  <c r="AB1010" s="1"/>
  <c r="AA1011"/>
  <c r="AA1010" s="1"/>
  <c r="Z1011"/>
  <c r="Z1010" s="1"/>
  <c r="AC1010"/>
  <c r="AC1008"/>
  <c r="AC1007" s="1"/>
  <c r="AB1008"/>
  <c r="AB1007" s="1"/>
  <c r="AA1008"/>
  <c r="AA1007" s="1"/>
  <c r="Z1008"/>
  <c r="Z1007" s="1"/>
  <c r="AC1005"/>
  <c r="AB1005"/>
  <c r="AB1004" s="1"/>
  <c r="AA1005"/>
  <c r="AA1004" s="1"/>
  <c r="Z1005"/>
  <c r="Z1004" s="1"/>
  <c r="AC1004"/>
  <c r="AC1002"/>
  <c r="AC1001" s="1"/>
  <c r="AB1002"/>
  <c r="AB1001" s="1"/>
  <c r="AA1002"/>
  <c r="AA1001" s="1"/>
  <c r="Z1002"/>
  <c r="Z1001" s="1"/>
  <c r="AC999"/>
  <c r="AB999"/>
  <c r="AB998" s="1"/>
  <c r="AA999"/>
  <c r="AA998" s="1"/>
  <c r="Z999"/>
  <c r="Z998" s="1"/>
  <c r="AC998"/>
  <c r="AC992"/>
  <c r="AB992"/>
  <c r="AB991" s="1"/>
  <c r="AA992"/>
  <c r="AA991" s="1"/>
  <c r="AA990" s="1"/>
  <c r="AA989" s="1"/>
  <c r="AA988" s="1"/>
  <c r="AA987" s="1"/>
  <c r="Z992"/>
  <c r="Z991" s="1"/>
  <c r="Z990" s="1"/>
  <c r="Z989" s="1"/>
  <c r="Z988" s="1"/>
  <c r="Z987" s="1"/>
  <c r="AC991"/>
  <c r="AC990" s="1"/>
  <c r="AC989" s="1"/>
  <c r="AC988" s="1"/>
  <c r="AC987" s="1"/>
  <c r="AB990"/>
  <c r="AB989" s="1"/>
  <c r="AB988" s="1"/>
  <c r="AB987" s="1"/>
  <c r="AC982"/>
  <c r="AB982"/>
  <c r="AB981" s="1"/>
  <c r="AB980" s="1"/>
  <c r="AB979" s="1"/>
  <c r="AB978" s="1"/>
  <c r="AA982"/>
  <c r="AA981" s="1"/>
  <c r="AA980" s="1"/>
  <c r="AA979" s="1"/>
  <c r="AA978" s="1"/>
  <c r="Z982"/>
  <c r="Z981" s="1"/>
  <c r="Z980" s="1"/>
  <c r="Z979" s="1"/>
  <c r="Z978" s="1"/>
  <c r="AC981"/>
  <c r="AC980" s="1"/>
  <c r="AC979" s="1"/>
  <c r="AC978" s="1"/>
  <c r="AB968"/>
  <c r="AA968"/>
  <c r="Z968"/>
  <c r="AC968"/>
  <c r="AC964"/>
  <c r="AC960" s="1"/>
  <c r="AB964"/>
  <c r="AB960" s="1"/>
  <c r="AA964"/>
  <c r="AA960" s="1"/>
  <c r="Z964"/>
  <c r="Z960" s="1"/>
  <c r="AC957"/>
  <c r="AB957"/>
  <c r="AB956" s="1"/>
  <c r="AB955" s="1"/>
  <c r="AA957"/>
  <c r="AA956" s="1"/>
  <c r="AA955" s="1"/>
  <c r="Z957"/>
  <c r="Z956" s="1"/>
  <c r="Z955" s="1"/>
  <c r="AC956"/>
  <c r="AC955" s="1"/>
  <c r="AC953"/>
  <c r="AB953"/>
  <c r="AB952" s="1"/>
  <c r="AB951" s="1"/>
  <c r="AA953"/>
  <c r="AA952" s="1"/>
  <c r="AA951" s="1"/>
  <c r="Z953"/>
  <c r="Z952" s="1"/>
  <c r="Z951" s="1"/>
  <c r="AC952"/>
  <c r="AC951" s="1"/>
  <c r="AC948"/>
  <c r="AC947" s="1"/>
  <c r="AB948"/>
  <c r="AB947" s="1"/>
  <c r="AA948"/>
  <c r="AA947" s="1"/>
  <c r="Z948"/>
  <c r="Z947" s="1"/>
  <c r="AC945"/>
  <c r="AB945"/>
  <c r="AB944" s="1"/>
  <c r="AA945"/>
  <c r="AA944" s="1"/>
  <c r="Z945"/>
  <c r="Z944" s="1"/>
  <c r="AC944"/>
  <c r="AC942"/>
  <c r="AC941" s="1"/>
  <c r="AB942"/>
  <c r="AB941" s="1"/>
  <c r="AA942"/>
  <c r="AA941" s="1"/>
  <c r="Z942"/>
  <c r="Z941" s="1"/>
  <c r="AC938"/>
  <c r="AC937" s="1"/>
  <c r="AB938"/>
  <c r="AB937" s="1"/>
  <c r="AA938"/>
  <c r="AA937" s="1"/>
  <c r="Z938"/>
  <c r="Z937" s="1"/>
  <c r="AC935"/>
  <c r="AB935"/>
  <c r="AB934" s="1"/>
  <c r="AA935"/>
  <c r="AA934" s="1"/>
  <c r="Z935"/>
  <c r="Z934" s="1"/>
  <c r="AC934"/>
  <c r="AC932"/>
  <c r="AC931" s="1"/>
  <c r="AB932"/>
  <c r="AB931" s="1"/>
  <c r="AA932"/>
  <c r="AA931" s="1"/>
  <c r="Z932"/>
  <c r="Z931" s="1"/>
  <c r="AC927"/>
  <c r="AC926" s="1"/>
  <c r="AB927"/>
  <c r="AB926" s="1"/>
  <c r="AA927"/>
  <c r="AA926" s="1"/>
  <c r="Z927"/>
  <c r="Z926" s="1"/>
  <c r="AC924"/>
  <c r="AC923" s="1"/>
  <c r="AB924"/>
  <c r="AB923" s="1"/>
  <c r="AA924"/>
  <c r="AA923" s="1"/>
  <c r="Z924"/>
  <c r="Z923" s="1"/>
  <c r="AC921"/>
  <c r="AB921"/>
  <c r="AB920" s="1"/>
  <c r="AA921"/>
  <c r="AA920" s="1"/>
  <c r="Z921"/>
  <c r="Z920" s="1"/>
  <c r="AC920"/>
  <c r="AC917"/>
  <c r="AB917"/>
  <c r="AA917"/>
  <c r="AA916" s="1"/>
  <c r="Z917"/>
  <c r="Z916" s="1"/>
  <c r="AC916"/>
  <c r="AB916"/>
  <c r="AC914"/>
  <c r="AC913" s="1"/>
  <c r="AB914"/>
  <c r="AB913" s="1"/>
  <c r="AA914"/>
  <c r="AA913" s="1"/>
  <c r="Z914"/>
  <c r="Z913" s="1"/>
  <c r="AC892"/>
  <c r="AB892"/>
  <c r="AA892"/>
  <c r="Z892"/>
  <c r="AC890"/>
  <c r="AB890"/>
  <c r="AA890"/>
  <c r="Z890"/>
  <c r="AC888"/>
  <c r="AB888"/>
  <c r="AB887" s="1"/>
  <c r="AB886" s="1"/>
  <c r="AA888"/>
  <c r="AA887" s="1"/>
  <c r="AA886" s="1"/>
  <c r="Z888"/>
  <c r="Z887" s="1"/>
  <c r="Z886" s="1"/>
  <c r="AC887"/>
  <c r="AC886" s="1"/>
  <c r="AC884"/>
  <c r="AB884"/>
  <c r="AB883" s="1"/>
  <c r="AB882" s="1"/>
  <c r="AA884"/>
  <c r="AA883" s="1"/>
  <c r="Z884"/>
  <c r="Z883" s="1"/>
  <c r="Z882" s="1"/>
  <c r="AC883"/>
  <c r="AC882" s="1"/>
  <c r="AA882"/>
  <c r="AC880"/>
  <c r="AB880"/>
  <c r="AA880"/>
  <c r="AA879" s="1"/>
  <c r="AA878" s="1"/>
  <c r="Z880"/>
  <c r="Z879" s="1"/>
  <c r="Z878" s="1"/>
  <c r="AC879"/>
  <c r="AC878" s="1"/>
  <c r="AB879"/>
  <c r="AB878" s="1"/>
  <c r="AC873"/>
  <c r="AB873"/>
  <c r="AB872" s="1"/>
  <c r="AA873"/>
  <c r="AA872" s="1"/>
  <c r="Z873"/>
  <c r="Z872" s="1"/>
  <c r="AC872"/>
  <c r="AC870"/>
  <c r="AC869" s="1"/>
  <c r="AB870"/>
  <c r="AB869" s="1"/>
  <c r="AA870"/>
  <c r="AA869" s="1"/>
  <c r="Z870"/>
  <c r="Z869" s="1"/>
  <c r="AC858"/>
  <c r="AC857" s="1"/>
  <c r="AC856" s="1"/>
  <c r="AB858"/>
  <c r="AB857" s="1"/>
  <c r="AB856" s="1"/>
  <c r="AA858"/>
  <c r="AA857" s="1"/>
  <c r="AA856" s="1"/>
  <c r="Z858"/>
  <c r="Z857" s="1"/>
  <c r="Z856" s="1"/>
  <c r="AC854"/>
  <c r="AB854"/>
  <c r="AB853" s="1"/>
  <c r="AB852" s="1"/>
  <c r="AA854"/>
  <c r="AA853" s="1"/>
  <c r="AA852" s="1"/>
  <c r="Z854"/>
  <c r="Z853" s="1"/>
  <c r="Z852" s="1"/>
  <c r="AC853"/>
  <c r="AC852" s="1"/>
  <c r="AC847"/>
  <c r="AB847"/>
  <c r="AB846" s="1"/>
  <c r="AB845" s="1"/>
  <c r="AA847"/>
  <c r="AA846" s="1"/>
  <c r="AA845" s="1"/>
  <c r="Z847"/>
  <c r="Z846" s="1"/>
  <c r="Z845" s="1"/>
  <c r="AC846"/>
  <c r="AC845" s="1"/>
  <c r="AC843"/>
  <c r="AB843"/>
  <c r="AB842" s="1"/>
  <c r="AB841" s="1"/>
  <c r="AA843"/>
  <c r="AA842" s="1"/>
  <c r="AA841" s="1"/>
  <c r="Z843"/>
  <c r="Z842" s="1"/>
  <c r="Z841" s="1"/>
  <c r="AC842"/>
  <c r="AC841" s="1"/>
  <c r="AC836"/>
  <c r="AC835" s="1"/>
  <c r="AC834" s="1"/>
  <c r="AB836"/>
  <c r="AB835" s="1"/>
  <c r="AB834" s="1"/>
  <c r="AA836"/>
  <c r="AA835" s="1"/>
  <c r="AA834" s="1"/>
  <c r="Z836"/>
  <c r="Z835" s="1"/>
  <c r="Z834" s="1"/>
  <c r="AC832"/>
  <c r="AB832"/>
  <c r="AB831" s="1"/>
  <c r="AB830" s="1"/>
  <c r="AA832"/>
  <c r="AA831" s="1"/>
  <c r="AA830" s="1"/>
  <c r="Z832"/>
  <c r="Z831" s="1"/>
  <c r="Z830" s="1"/>
  <c r="AC831"/>
  <c r="AC830" s="1"/>
  <c r="AC816"/>
  <c r="AB816"/>
  <c r="AB815" s="1"/>
  <c r="AB814" s="1"/>
  <c r="AB813" s="1"/>
  <c r="AA816"/>
  <c r="AA815" s="1"/>
  <c r="AA814" s="1"/>
  <c r="AA813" s="1"/>
  <c r="Z816"/>
  <c r="Z815" s="1"/>
  <c r="Z814" s="1"/>
  <c r="Z813" s="1"/>
  <c r="AC815"/>
  <c r="AC814" s="1"/>
  <c r="AC813" s="1"/>
  <c r="AC801"/>
  <c r="AC800" s="1"/>
  <c r="AC799" s="1"/>
  <c r="AB801"/>
  <c r="AB800" s="1"/>
  <c r="AB799" s="1"/>
  <c r="AA801"/>
  <c r="AA800" s="1"/>
  <c r="AA799" s="1"/>
  <c r="Z801"/>
  <c r="Z800" s="1"/>
  <c r="Z799" s="1"/>
  <c r="AC797"/>
  <c r="AC796" s="1"/>
  <c r="AC795" s="1"/>
  <c r="AB797"/>
  <c r="AB796" s="1"/>
  <c r="AB795" s="1"/>
  <c r="AA797"/>
  <c r="AA796" s="1"/>
  <c r="AA795" s="1"/>
  <c r="Z797"/>
  <c r="Z796" s="1"/>
  <c r="Z795" s="1"/>
  <c r="AC793"/>
  <c r="AC792" s="1"/>
  <c r="AC791" s="1"/>
  <c r="AC790" s="1"/>
  <c r="AB793"/>
  <c r="AB792" s="1"/>
  <c r="AB791" s="1"/>
  <c r="AA793"/>
  <c r="AA792" s="1"/>
  <c r="AA791" s="1"/>
  <c r="AA790" s="1"/>
  <c r="Z793"/>
  <c r="Z792" s="1"/>
  <c r="Z791" s="1"/>
  <c r="AC785"/>
  <c r="AC784" s="1"/>
  <c r="AB785"/>
  <c r="AB784" s="1"/>
  <c r="AA785"/>
  <c r="AA784" s="1"/>
  <c r="Z785"/>
  <c r="Z784" s="1"/>
  <c r="AC772"/>
  <c r="AC771" s="1"/>
  <c r="AC770" s="1"/>
  <c r="AB772"/>
  <c r="AB771" s="1"/>
  <c r="AB770" s="1"/>
  <c r="AA772"/>
  <c r="AA771" s="1"/>
  <c r="AA770" s="1"/>
  <c r="Z772"/>
  <c r="Z771" s="1"/>
  <c r="Z770" s="1"/>
  <c r="AC768"/>
  <c r="AC767" s="1"/>
  <c r="AB768"/>
  <c r="AB767" s="1"/>
  <c r="AA768"/>
  <c r="AA767" s="1"/>
  <c r="Z768"/>
  <c r="Z767" s="1"/>
  <c r="AC765"/>
  <c r="AB765"/>
  <c r="AB764" s="1"/>
  <c r="AA765"/>
  <c r="AA764" s="1"/>
  <c r="Z765"/>
  <c r="Z764" s="1"/>
  <c r="AC764"/>
  <c r="AC761"/>
  <c r="AB761"/>
  <c r="AB760" s="1"/>
  <c r="AB759" s="1"/>
  <c r="AA761"/>
  <c r="AA760" s="1"/>
  <c r="AA759" s="1"/>
  <c r="Z761"/>
  <c r="Z760" s="1"/>
  <c r="Z759" s="1"/>
  <c r="AC760"/>
  <c r="AC759" s="1"/>
  <c r="AC756"/>
  <c r="AC755" s="1"/>
  <c r="AC754" s="1"/>
  <c r="AB756"/>
  <c r="AB755" s="1"/>
  <c r="AB754" s="1"/>
  <c r="AA756"/>
  <c r="AA755" s="1"/>
  <c r="AA754" s="1"/>
  <c r="Z756"/>
  <c r="Z755" s="1"/>
  <c r="Z754" s="1"/>
  <c r="AC752"/>
  <c r="AC751" s="1"/>
  <c r="AC750" s="1"/>
  <c r="AB752"/>
  <c r="AB751" s="1"/>
  <c r="AB750" s="1"/>
  <c r="AA752"/>
  <c r="AA751" s="1"/>
  <c r="AA750" s="1"/>
  <c r="Z752"/>
  <c r="Z751" s="1"/>
  <c r="Z750" s="1"/>
  <c r="AC748"/>
  <c r="AC747" s="1"/>
  <c r="AC746" s="1"/>
  <c r="AB748"/>
  <c r="AB747" s="1"/>
  <c r="AB746" s="1"/>
  <c r="AA748"/>
  <c r="AA747" s="1"/>
  <c r="AA746" s="1"/>
  <c r="Z748"/>
  <c r="Z747" s="1"/>
  <c r="Z746" s="1"/>
  <c r="AC718"/>
  <c r="AC717" s="1"/>
  <c r="AC716" s="1"/>
  <c r="AB718"/>
  <c r="AB717" s="1"/>
  <c r="AB716" s="1"/>
  <c r="AA718"/>
  <c r="AA717" s="1"/>
  <c r="AA716" s="1"/>
  <c r="Z718"/>
  <c r="Z717" s="1"/>
  <c r="Z716" s="1"/>
  <c r="AC714"/>
  <c r="AC713" s="1"/>
  <c r="AB714"/>
  <c r="AB713" s="1"/>
  <c r="AA714"/>
  <c r="AA713" s="1"/>
  <c r="Z714"/>
  <c r="Z713" s="1"/>
  <c r="AC711"/>
  <c r="AB711"/>
  <c r="AB710" s="1"/>
  <c r="AA711"/>
  <c r="AA710" s="1"/>
  <c r="Z711"/>
  <c r="Z710" s="1"/>
  <c r="AC710"/>
  <c r="AC708"/>
  <c r="AC707" s="1"/>
  <c r="AB708"/>
  <c r="AB707" s="1"/>
  <c r="AA708"/>
  <c r="AA707" s="1"/>
  <c r="Z708"/>
  <c r="Z707" s="1"/>
  <c r="AC704"/>
  <c r="AC703" s="1"/>
  <c r="AC702" s="1"/>
  <c r="AB704"/>
  <c r="AB703" s="1"/>
  <c r="AB702" s="1"/>
  <c r="AA704"/>
  <c r="AA703" s="1"/>
  <c r="AA702" s="1"/>
  <c r="Z704"/>
  <c r="Z703" s="1"/>
  <c r="Z702" s="1"/>
  <c r="AC671"/>
  <c r="AC670" s="1"/>
  <c r="AC669" s="1"/>
  <c r="AB671"/>
  <c r="AB670" s="1"/>
  <c r="AB669" s="1"/>
  <c r="AA671"/>
  <c r="AA670" s="1"/>
  <c r="AA669" s="1"/>
  <c r="Z671"/>
  <c r="Z670" s="1"/>
  <c r="Z669" s="1"/>
  <c r="AC666"/>
  <c r="AB666"/>
  <c r="AB665" s="1"/>
  <c r="AA666"/>
  <c r="AA665" s="1"/>
  <c r="Z666"/>
  <c r="Z665" s="1"/>
  <c r="AC665"/>
  <c r="AE663"/>
  <c r="AE662" s="1"/>
  <c r="AD663"/>
  <c r="AD662" s="1"/>
  <c r="AC663"/>
  <c r="AB663"/>
  <c r="AB662" s="1"/>
  <c r="AA663"/>
  <c r="AA662" s="1"/>
  <c r="Z663"/>
  <c r="Z662" s="1"/>
  <c r="AC662"/>
  <c r="AC658"/>
  <c r="AC657" s="1"/>
  <c r="AC656" s="1"/>
  <c r="AB658"/>
  <c r="AB657" s="1"/>
  <c r="AB656" s="1"/>
  <c r="AA658"/>
  <c r="AA657" s="1"/>
  <c r="AA656" s="1"/>
  <c r="Z658"/>
  <c r="Z657" s="1"/>
  <c r="Z656" s="1"/>
  <c r="AC645"/>
  <c r="AB645"/>
  <c r="AB644" s="1"/>
  <c r="AB643" s="1"/>
  <c r="AB642" s="1"/>
  <c r="AB641" s="1"/>
  <c r="AA645"/>
  <c r="AA644" s="1"/>
  <c r="AA643" s="1"/>
  <c r="AA642" s="1"/>
  <c r="AA641" s="1"/>
  <c r="Z645"/>
  <c r="Z644" s="1"/>
  <c r="Z643" s="1"/>
  <c r="Z642" s="1"/>
  <c r="Z641" s="1"/>
  <c r="AC644"/>
  <c r="AC643" s="1"/>
  <c r="AC642" s="1"/>
  <c r="AC641" s="1"/>
  <c r="AC638"/>
  <c r="AC637" s="1"/>
  <c r="AC636" s="1"/>
  <c r="AC635" s="1"/>
  <c r="AC634" s="1"/>
  <c r="AB638"/>
  <c r="AB637" s="1"/>
  <c r="AB636" s="1"/>
  <c r="AB635" s="1"/>
  <c r="AB634" s="1"/>
  <c r="AA638"/>
  <c r="AA637" s="1"/>
  <c r="AA636" s="1"/>
  <c r="AA635" s="1"/>
  <c r="AA634" s="1"/>
  <c r="Z638"/>
  <c r="Z637" s="1"/>
  <c r="Z636" s="1"/>
  <c r="Z635" s="1"/>
  <c r="Z634" s="1"/>
  <c r="AC629"/>
  <c r="AC628" s="1"/>
  <c r="AC627" s="1"/>
  <c r="AC626" s="1"/>
  <c r="AB629"/>
  <c r="AB628" s="1"/>
  <c r="AB627" s="1"/>
  <c r="AB626" s="1"/>
  <c r="AA629"/>
  <c r="AA628" s="1"/>
  <c r="AA627" s="1"/>
  <c r="AA626" s="1"/>
  <c r="Z629"/>
  <c r="Z628" s="1"/>
  <c r="Z627" s="1"/>
  <c r="Z626" s="1"/>
  <c r="AC617"/>
  <c r="AB617"/>
  <c r="AB616" s="1"/>
  <c r="AB615" s="1"/>
  <c r="AB614" s="1"/>
  <c r="AA617"/>
  <c r="AA616" s="1"/>
  <c r="AA615" s="1"/>
  <c r="AA614" s="1"/>
  <c r="Z617"/>
  <c r="Z616" s="1"/>
  <c r="Z615" s="1"/>
  <c r="Z614" s="1"/>
  <c r="AC616"/>
  <c r="AC615" s="1"/>
  <c r="AC614" s="1"/>
  <c r="AC612"/>
  <c r="AC611" s="1"/>
  <c r="AC610" s="1"/>
  <c r="AB612"/>
  <c r="AB611" s="1"/>
  <c r="AB610" s="1"/>
  <c r="AA612"/>
  <c r="AA611" s="1"/>
  <c r="AA610" s="1"/>
  <c r="Z612"/>
  <c r="Z611" s="1"/>
  <c r="Z610" s="1"/>
  <c r="AC608"/>
  <c r="AC607" s="1"/>
  <c r="AC606" s="1"/>
  <c r="AB608"/>
  <c r="AB607" s="1"/>
  <c r="AB606" s="1"/>
  <c r="AA608"/>
  <c r="AA607" s="1"/>
  <c r="AA606" s="1"/>
  <c r="Z608"/>
  <c r="Z607" s="1"/>
  <c r="Z606" s="1"/>
  <c r="AC603"/>
  <c r="AB603"/>
  <c r="AB602" s="1"/>
  <c r="AB601" s="1"/>
  <c r="AB600" s="1"/>
  <c r="AA603"/>
  <c r="AA602" s="1"/>
  <c r="AA601" s="1"/>
  <c r="AA600" s="1"/>
  <c r="Z603"/>
  <c r="Z602" s="1"/>
  <c r="Z601" s="1"/>
  <c r="Z600" s="1"/>
  <c r="AC602"/>
  <c r="AC601" s="1"/>
  <c r="AC600" s="1"/>
  <c r="AC593"/>
  <c r="AC592" s="1"/>
  <c r="AB593"/>
  <c r="AB592" s="1"/>
  <c r="AA593"/>
  <c r="AA592" s="1"/>
  <c r="Z593"/>
  <c r="Z592" s="1"/>
  <c r="AC590"/>
  <c r="AC589" s="1"/>
  <c r="AB590"/>
  <c r="AB589" s="1"/>
  <c r="AB588" s="1"/>
  <c r="AB587" s="1"/>
  <c r="AA590"/>
  <c r="AA589" s="1"/>
  <c r="Z590"/>
  <c r="Z589" s="1"/>
  <c r="AC569"/>
  <c r="AB569"/>
  <c r="AB568" s="1"/>
  <c r="AA569"/>
  <c r="AA568" s="1"/>
  <c r="Z569"/>
  <c r="Z568" s="1"/>
  <c r="AC568"/>
  <c r="AC566"/>
  <c r="AC565" s="1"/>
  <c r="AB566"/>
  <c r="AB565" s="1"/>
  <c r="AA566"/>
  <c r="AA565" s="1"/>
  <c r="Z566"/>
  <c r="Z565" s="1"/>
  <c r="AC561"/>
  <c r="AB561"/>
  <c r="AB560" s="1"/>
  <c r="AB559" s="1"/>
  <c r="AB558" s="1"/>
  <c r="AA561"/>
  <c r="AA560" s="1"/>
  <c r="AA559" s="1"/>
  <c r="AA558" s="1"/>
  <c r="Z561"/>
  <c r="Z560" s="1"/>
  <c r="Z559" s="1"/>
  <c r="Z558" s="1"/>
  <c r="AC560"/>
  <c r="AC559" s="1"/>
  <c r="AC558" s="1"/>
  <c r="AC556"/>
  <c r="AC555" s="1"/>
  <c r="AC554" s="1"/>
  <c r="AC553" s="1"/>
  <c r="AB556"/>
  <c r="AB555" s="1"/>
  <c r="AB554" s="1"/>
  <c r="AB553" s="1"/>
  <c r="AA556"/>
  <c r="AA555" s="1"/>
  <c r="AA554" s="1"/>
  <c r="AA553" s="1"/>
  <c r="Z556"/>
  <c r="Z555" s="1"/>
  <c r="Z554" s="1"/>
  <c r="Z553" s="1"/>
  <c r="AC551"/>
  <c r="AB551"/>
  <c r="AB550" s="1"/>
  <c r="AB549" s="1"/>
  <c r="AB548" s="1"/>
  <c r="AB547" s="1"/>
  <c r="AA551"/>
  <c r="AA550" s="1"/>
  <c r="AA549" s="1"/>
  <c r="AA548" s="1"/>
  <c r="AA547" s="1"/>
  <c r="Z551"/>
  <c r="Z550" s="1"/>
  <c r="Z549" s="1"/>
  <c r="Z548" s="1"/>
  <c r="Z547" s="1"/>
  <c r="AC550"/>
  <c r="AC549" s="1"/>
  <c r="AC548" s="1"/>
  <c r="AC547" s="1"/>
  <c r="AC545"/>
  <c r="AB545"/>
  <c r="AB544" s="1"/>
  <c r="AB543" s="1"/>
  <c r="AB542" s="1"/>
  <c r="AA545"/>
  <c r="AA544" s="1"/>
  <c r="AA543" s="1"/>
  <c r="AA542" s="1"/>
  <c r="Z545"/>
  <c r="Z544" s="1"/>
  <c r="Z543" s="1"/>
  <c r="Z542" s="1"/>
  <c r="AC544"/>
  <c r="AC543" s="1"/>
  <c r="AC542" s="1"/>
  <c r="AC538"/>
  <c r="AC537" s="1"/>
  <c r="AC536" s="1"/>
  <c r="AC535" s="1"/>
  <c r="AB538"/>
  <c r="AB537" s="1"/>
  <c r="AB536" s="1"/>
  <c r="AB535" s="1"/>
  <c r="AA538"/>
  <c r="AA537" s="1"/>
  <c r="AA536" s="1"/>
  <c r="AA535" s="1"/>
  <c r="Z538"/>
  <c r="Z537" s="1"/>
  <c r="Z536" s="1"/>
  <c r="Z535" s="1"/>
  <c r="AC533"/>
  <c r="AC532" s="1"/>
  <c r="AC531" s="1"/>
  <c r="AC530" s="1"/>
  <c r="AB533"/>
  <c r="AB532" s="1"/>
  <c r="AB531" s="1"/>
  <c r="AB530" s="1"/>
  <c r="AA533"/>
  <c r="AA532" s="1"/>
  <c r="AA531" s="1"/>
  <c r="AA530" s="1"/>
  <c r="Z533"/>
  <c r="Z532" s="1"/>
  <c r="Z531" s="1"/>
  <c r="Z530" s="1"/>
  <c r="AC528"/>
  <c r="AB528"/>
  <c r="AB527" s="1"/>
  <c r="AB526" s="1"/>
  <c r="AB525" s="1"/>
  <c r="AA528"/>
  <c r="AA527" s="1"/>
  <c r="AA526" s="1"/>
  <c r="AA525" s="1"/>
  <c r="Z528"/>
  <c r="Z527" s="1"/>
  <c r="Z526" s="1"/>
  <c r="Z525" s="1"/>
  <c r="AC527"/>
  <c r="AC526" s="1"/>
  <c r="AC525" s="1"/>
  <c r="AC523"/>
  <c r="AC522" s="1"/>
  <c r="AC521" s="1"/>
  <c r="AC520" s="1"/>
  <c r="AB523"/>
  <c r="AB522" s="1"/>
  <c r="AB521" s="1"/>
  <c r="AB520" s="1"/>
  <c r="AA523"/>
  <c r="AA522" s="1"/>
  <c r="AA521" s="1"/>
  <c r="AA520" s="1"/>
  <c r="Z523"/>
  <c r="Z522" s="1"/>
  <c r="Z521" s="1"/>
  <c r="Z520" s="1"/>
  <c r="AC516"/>
  <c r="AB516"/>
  <c r="AA516"/>
  <c r="Z516"/>
  <c r="AC514"/>
  <c r="AB514"/>
  <c r="AB513" s="1"/>
  <c r="AB512" s="1"/>
  <c r="AB511" s="1"/>
  <c r="AA514"/>
  <c r="AA513" s="1"/>
  <c r="AA512" s="1"/>
  <c r="AA511" s="1"/>
  <c r="Z514"/>
  <c r="AC497"/>
  <c r="AB497"/>
  <c r="AB496" s="1"/>
  <c r="AB495" s="1"/>
  <c r="AB494" s="1"/>
  <c r="AA497"/>
  <c r="AA496" s="1"/>
  <c r="AA495" s="1"/>
  <c r="AA494" s="1"/>
  <c r="Z497"/>
  <c r="Z496" s="1"/>
  <c r="Z495" s="1"/>
  <c r="Z494" s="1"/>
  <c r="AC496"/>
  <c r="AC495" s="1"/>
  <c r="AC494" s="1"/>
  <c r="AC492"/>
  <c r="AC491" s="1"/>
  <c r="AC490" s="1"/>
  <c r="AC489" s="1"/>
  <c r="AB492"/>
  <c r="AB491" s="1"/>
  <c r="AB490" s="1"/>
  <c r="AB489" s="1"/>
  <c r="AA492"/>
  <c r="AA491" s="1"/>
  <c r="AA490" s="1"/>
  <c r="AA489" s="1"/>
  <c r="Z492"/>
  <c r="Z491" s="1"/>
  <c r="Z490" s="1"/>
  <c r="Z489" s="1"/>
  <c r="AC487"/>
  <c r="AB487"/>
  <c r="AB486" s="1"/>
  <c r="AB485" s="1"/>
  <c r="AB484" s="1"/>
  <c r="AA487"/>
  <c r="AA486" s="1"/>
  <c r="AA485" s="1"/>
  <c r="AA484" s="1"/>
  <c r="Z487"/>
  <c r="Z486" s="1"/>
  <c r="Z485" s="1"/>
  <c r="Z484" s="1"/>
  <c r="AC486"/>
  <c r="AC485" s="1"/>
  <c r="AC484" s="1"/>
  <c r="AC482"/>
  <c r="AC481" s="1"/>
  <c r="AC480" s="1"/>
  <c r="AC479" s="1"/>
  <c r="AB482"/>
  <c r="AB481" s="1"/>
  <c r="AB480" s="1"/>
  <c r="AB479" s="1"/>
  <c r="AA482"/>
  <c r="AA481" s="1"/>
  <c r="AA480" s="1"/>
  <c r="AA479" s="1"/>
  <c r="Z482"/>
  <c r="Z481" s="1"/>
  <c r="Z480" s="1"/>
  <c r="Z479" s="1"/>
  <c r="AC473"/>
  <c r="AB473"/>
  <c r="AB472" s="1"/>
  <c r="AB471" s="1"/>
  <c r="AB470" s="1"/>
  <c r="AA473"/>
  <c r="AA472" s="1"/>
  <c r="AA471" s="1"/>
  <c r="AA470" s="1"/>
  <c r="Z473"/>
  <c r="Z472" s="1"/>
  <c r="Z471" s="1"/>
  <c r="Z470" s="1"/>
  <c r="AC472"/>
  <c r="AC471" s="1"/>
  <c r="AC470" s="1"/>
  <c r="AC468"/>
  <c r="AC467" s="1"/>
  <c r="AC466" s="1"/>
  <c r="AC465" s="1"/>
  <c r="AB468"/>
  <c r="AB467" s="1"/>
  <c r="AB466" s="1"/>
  <c r="AB465" s="1"/>
  <c r="AA468"/>
  <c r="AA467" s="1"/>
  <c r="AA466" s="1"/>
  <c r="AA465" s="1"/>
  <c r="Z468"/>
  <c r="Z467" s="1"/>
  <c r="Z466" s="1"/>
  <c r="Z465" s="1"/>
  <c r="AC463"/>
  <c r="AB463"/>
  <c r="AA463"/>
  <c r="AA462" s="1"/>
  <c r="AA461" s="1"/>
  <c r="AA460" s="1"/>
  <c r="AA459" s="1"/>
  <c r="Z463"/>
  <c r="Z462" s="1"/>
  <c r="Z461" s="1"/>
  <c r="Z460" s="1"/>
  <c r="Z459" s="1"/>
  <c r="AC462"/>
  <c r="AC461" s="1"/>
  <c r="AC460" s="1"/>
  <c r="AC459" s="1"/>
  <c r="AB462"/>
  <c r="AB461" s="1"/>
  <c r="AB460" s="1"/>
  <c r="AB459" s="1"/>
  <c r="AC454"/>
  <c r="AB454"/>
  <c r="AA454"/>
  <c r="Z454"/>
  <c r="AC452"/>
  <c r="AB452"/>
  <c r="AA452"/>
  <c r="AA451" s="1"/>
  <c r="Z452"/>
  <c r="Z451" s="1"/>
  <c r="AC451"/>
  <c r="AB451"/>
  <c r="AC439"/>
  <c r="AC438" s="1"/>
  <c r="AC437" s="1"/>
  <c r="AB439"/>
  <c r="AB438" s="1"/>
  <c r="AB437" s="1"/>
  <c r="AA439"/>
  <c r="AA438" s="1"/>
  <c r="AA437" s="1"/>
  <c r="Z439"/>
  <c r="Z438" s="1"/>
  <c r="Z437" s="1"/>
  <c r="AC435"/>
  <c r="AC434" s="1"/>
  <c r="AC433" s="1"/>
  <c r="AB435"/>
  <c r="AB434" s="1"/>
  <c r="AB433" s="1"/>
  <c r="AA435"/>
  <c r="AA434" s="1"/>
  <c r="AA433" s="1"/>
  <c r="Z435"/>
  <c r="Z434" s="1"/>
  <c r="Z433" s="1"/>
  <c r="AC430"/>
  <c r="AB430"/>
  <c r="AB429" s="1"/>
  <c r="AA430"/>
  <c r="AA429" s="1"/>
  <c r="Z430"/>
  <c r="Z429" s="1"/>
  <c r="AC429"/>
  <c r="AC427"/>
  <c r="AC426" s="1"/>
  <c r="AB427"/>
  <c r="AB426" s="1"/>
  <c r="AA427"/>
  <c r="AA426" s="1"/>
  <c r="Z427"/>
  <c r="Z426" s="1"/>
  <c r="AC423"/>
  <c r="AC422" s="1"/>
  <c r="AC421" s="1"/>
  <c r="AB423"/>
  <c r="AB422" s="1"/>
  <c r="AB421" s="1"/>
  <c r="AA423"/>
  <c r="AA422" s="1"/>
  <c r="AA421" s="1"/>
  <c r="Z423"/>
  <c r="Z422" s="1"/>
  <c r="Z421" s="1"/>
  <c r="AC416"/>
  <c r="AC415" s="1"/>
  <c r="AC414" s="1"/>
  <c r="AB416"/>
  <c r="AB415" s="1"/>
  <c r="AB414" s="1"/>
  <c r="AA416"/>
  <c r="AA415" s="1"/>
  <c r="AA414" s="1"/>
  <c r="Z416"/>
  <c r="Z415" s="1"/>
  <c r="Z414" s="1"/>
  <c r="AC412"/>
  <c r="AC411" s="1"/>
  <c r="AB412"/>
  <c r="AB411" s="1"/>
  <c r="AB410" s="1"/>
  <c r="AA412"/>
  <c r="AA411" s="1"/>
  <c r="AA410" s="1"/>
  <c r="Z412"/>
  <c r="Z411" s="1"/>
  <c r="Z410" s="1"/>
  <c r="AC410"/>
  <c r="AC404"/>
  <c r="AB404"/>
  <c r="AA404"/>
  <c r="Z404"/>
  <c r="AC402"/>
  <c r="AB402"/>
  <c r="AA402"/>
  <c r="Z402"/>
  <c r="AC400"/>
  <c r="AB400"/>
  <c r="AB399" s="1"/>
  <c r="AB398" s="1"/>
  <c r="AA400"/>
  <c r="AA399" s="1"/>
  <c r="AA398" s="1"/>
  <c r="Z400"/>
  <c r="Z399" s="1"/>
  <c r="Z398" s="1"/>
  <c r="AC396"/>
  <c r="AC395" s="1"/>
  <c r="AC394" s="1"/>
  <c r="AB396"/>
  <c r="AB395" s="1"/>
  <c r="AB394" s="1"/>
  <c r="AA396"/>
  <c r="AA395" s="1"/>
  <c r="AA394" s="1"/>
  <c r="Z396"/>
  <c r="Z395" s="1"/>
  <c r="Z394" s="1"/>
  <c r="AC386"/>
  <c r="AC385" s="1"/>
  <c r="AB386"/>
  <c r="AB385" s="1"/>
  <c r="AA386"/>
  <c r="AA385" s="1"/>
  <c r="Z386"/>
  <c r="Z385" s="1"/>
  <c r="AC383"/>
  <c r="AC382" s="1"/>
  <c r="AB383"/>
  <c r="AB382" s="1"/>
  <c r="AB381" s="1"/>
  <c r="AA383"/>
  <c r="AA382" s="1"/>
  <c r="AA381" s="1"/>
  <c r="Z383"/>
  <c r="Z382" s="1"/>
  <c r="Z381" s="1"/>
  <c r="AC381"/>
  <c r="AC375"/>
  <c r="AC374" s="1"/>
  <c r="AB375"/>
  <c r="AB374" s="1"/>
  <c r="AA375"/>
  <c r="AA374" s="1"/>
  <c r="Z375"/>
  <c r="Z374" s="1"/>
  <c r="AC372"/>
  <c r="AB372"/>
  <c r="AA372"/>
  <c r="AA371" s="1"/>
  <c r="Z372"/>
  <c r="Z371" s="1"/>
  <c r="AC371"/>
  <c r="AC370" s="1"/>
  <c r="AB371"/>
  <c r="AC367"/>
  <c r="AC366" s="1"/>
  <c r="AC365" s="1"/>
  <c r="AC364" s="1"/>
  <c r="AB367"/>
  <c r="AB366" s="1"/>
  <c r="AB365" s="1"/>
  <c r="AB364" s="1"/>
  <c r="AA367"/>
  <c r="AA366" s="1"/>
  <c r="AA365" s="1"/>
  <c r="AA364" s="1"/>
  <c r="Z367"/>
  <c r="Z366" s="1"/>
  <c r="Z365" s="1"/>
  <c r="Z364" s="1"/>
  <c r="AC361"/>
  <c r="AC360" s="1"/>
  <c r="AC359" s="1"/>
  <c r="AC358" s="1"/>
  <c r="AB361"/>
  <c r="AB360" s="1"/>
  <c r="AB359" s="1"/>
  <c r="AB358" s="1"/>
  <c r="AA361"/>
  <c r="AA360" s="1"/>
  <c r="AA359" s="1"/>
  <c r="AA358" s="1"/>
  <c r="Z361"/>
  <c r="Z360" s="1"/>
  <c r="Z359" s="1"/>
  <c r="Z358" s="1"/>
  <c r="AC347"/>
  <c r="AC346" s="1"/>
  <c r="AB347"/>
  <c r="AB346" s="1"/>
  <c r="AA347"/>
  <c r="AA346" s="1"/>
  <c r="Z347"/>
  <c r="Z346" s="1"/>
  <c r="AC344"/>
  <c r="AB344"/>
  <c r="AB343" s="1"/>
  <c r="AA344"/>
  <c r="AA343" s="1"/>
  <c r="Z344"/>
  <c r="Z343" s="1"/>
  <c r="AC343"/>
  <c r="AC341"/>
  <c r="AC340" s="1"/>
  <c r="AB341"/>
  <c r="AB340" s="1"/>
  <c r="AA341"/>
  <c r="AA340" s="1"/>
  <c r="Z341"/>
  <c r="Z340" s="1"/>
  <c r="AC338"/>
  <c r="AB338"/>
  <c r="AB337" s="1"/>
  <c r="AA338"/>
  <c r="AA337" s="1"/>
  <c r="Z338"/>
  <c r="Z337" s="1"/>
  <c r="AC337"/>
  <c r="AC335"/>
  <c r="AC334" s="1"/>
  <c r="AB335"/>
  <c r="AB334" s="1"/>
  <c r="AA335"/>
  <c r="AA334" s="1"/>
  <c r="Z335"/>
  <c r="Z334" s="1"/>
  <c r="AC331"/>
  <c r="AC330" s="1"/>
  <c r="AC329" s="1"/>
  <c r="AB331"/>
  <c r="AB330" s="1"/>
  <c r="AB329" s="1"/>
  <c r="AA331"/>
  <c r="AA330" s="1"/>
  <c r="AA329" s="1"/>
  <c r="Z331"/>
  <c r="Z330" s="1"/>
  <c r="Z329" s="1"/>
  <c r="AC323"/>
  <c r="AC322" s="1"/>
  <c r="AB323"/>
  <c r="AB322" s="1"/>
  <c r="AA323"/>
  <c r="AA322" s="1"/>
  <c r="Z323"/>
  <c r="Z322" s="1"/>
  <c r="AC320"/>
  <c r="AB320"/>
  <c r="AA320"/>
  <c r="Z320"/>
  <c r="AC318"/>
  <c r="AC317" s="1"/>
  <c r="AC316" s="1"/>
  <c r="AB318"/>
  <c r="AB317" s="1"/>
  <c r="AB316" s="1"/>
  <c r="AA318"/>
  <c r="AA317" s="1"/>
  <c r="AA316" s="1"/>
  <c r="Z318"/>
  <c r="Z317" s="1"/>
  <c r="Z316" s="1"/>
  <c r="AC314"/>
  <c r="AC313" s="1"/>
  <c r="AC312" s="1"/>
  <c r="AB314"/>
  <c r="AB313" s="1"/>
  <c r="AB312" s="1"/>
  <c r="AA314"/>
  <c r="AA313" s="1"/>
  <c r="AA312" s="1"/>
  <c r="Z314"/>
  <c r="Z313" s="1"/>
  <c r="Z312" s="1"/>
  <c r="AC305"/>
  <c r="AB305"/>
  <c r="AA305"/>
  <c r="Z305"/>
  <c r="AC303"/>
  <c r="AB303"/>
  <c r="AA303"/>
  <c r="Z303"/>
  <c r="AC301"/>
  <c r="AC300" s="1"/>
  <c r="AC299" s="1"/>
  <c r="AB301"/>
  <c r="AB300" s="1"/>
  <c r="AB299" s="1"/>
  <c r="AA301"/>
  <c r="Z301"/>
  <c r="Z300" s="1"/>
  <c r="Z299" s="1"/>
  <c r="AC297"/>
  <c r="AB297"/>
  <c r="AB296" s="1"/>
  <c r="AB295" s="1"/>
  <c r="AA297"/>
  <c r="AA296" s="1"/>
  <c r="AA295" s="1"/>
  <c r="Z297"/>
  <c r="Z296" s="1"/>
  <c r="Z295" s="1"/>
  <c r="AC296"/>
  <c r="AC295" s="1"/>
  <c r="AC293"/>
  <c r="AB293"/>
  <c r="AB292" s="1"/>
  <c r="AB291" s="1"/>
  <c r="AA293"/>
  <c r="AA292" s="1"/>
  <c r="AA291" s="1"/>
  <c r="Z293"/>
  <c r="Z292" s="1"/>
  <c r="Z291" s="1"/>
  <c r="AC292"/>
  <c r="AC291" s="1"/>
  <c r="AC288"/>
  <c r="AC287" s="1"/>
  <c r="AC286" s="1"/>
  <c r="AC285" s="1"/>
  <c r="AB288"/>
  <c r="AB287" s="1"/>
  <c r="AB286" s="1"/>
  <c r="AB285" s="1"/>
  <c r="AA288"/>
  <c r="AA287" s="1"/>
  <c r="AA286" s="1"/>
  <c r="AA285" s="1"/>
  <c r="Z288"/>
  <c r="Z287" s="1"/>
  <c r="Z286" s="1"/>
  <c r="Z285" s="1"/>
  <c r="AC283"/>
  <c r="AB283"/>
  <c r="AB282" s="1"/>
  <c r="AB281" s="1"/>
  <c r="AB280" s="1"/>
  <c r="AA283"/>
  <c r="AA282" s="1"/>
  <c r="AA281" s="1"/>
  <c r="AA280" s="1"/>
  <c r="Z283"/>
  <c r="Z282" s="1"/>
  <c r="Z281" s="1"/>
  <c r="Z280" s="1"/>
  <c r="AC282"/>
  <c r="AC281" s="1"/>
  <c r="AC280" s="1"/>
  <c r="AC276"/>
  <c r="AC275" s="1"/>
  <c r="AC274" s="1"/>
  <c r="AC273" s="1"/>
  <c r="AC272" s="1"/>
  <c r="AB276"/>
  <c r="AB275" s="1"/>
  <c r="AB274" s="1"/>
  <c r="AB273" s="1"/>
  <c r="AB272" s="1"/>
  <c r="AA276"/>
  <c r="AA275" s="1"/>
  <c r="AA274" s="1"/>
  <c r="AA273" s="1"/>
  <c r="AA272" s="1"/>
  <c r="Z276"/>
  <c r="Z275" s="1"/>
  <c r="Z274" s="1"/>
  <c r="Z273" s="1"/>
  <c r="Z272" s="1"/>
  <c r="AC269"/>
  <c r="AB269"/>
  <c r="AA269"/>
  <c r="Z269"/>
  <c r="AC267"/>
  <c r="AB267"/>
  <c r="AA267"/>
  <c r="Z267"/>
  <c r="AC265"/>
  <c r="AB265"/>
  <c r="AA265"/>
  <c r="Z265"/>
  <c r="Z264" s="1"/>
  <c r="Z263" s="1"/>
  <c r="AC261"/>
  <c r="AC260" s="1"/>
  <c r="AC259" s="1"/>
  <c r="AB261"/>
  <c r="AB260" s="1"/>
  <c r="AB259" s="1"/>
  <c r="AA261"/>
  <c r="AA260" s="1"/>
  <c r="AA259" s="1"/>
  <c r="Z261"/>
  <c r="Z260" s="1"/>
  <c r="Z259" s="1"/>
  <c r="AC248"/>
  <c r="AB248"/>
  <c r="AA248"/>
  <c r="AA247" s="1"/>
  <c r="Z248"/>
  <c r="Z247" s="1"/>
  <c r="AC247"/>
  <c r="AB247"/>
  <c r="AC245"/>
  <c r="AC244" s="1"/>
  <c r="AB245"/>
  <c r="AB244" s="1"/>
  <c r="AA245"/>
  <c r="AA244" s="1"/>
  <c r="Z245"/>
  <c r="Z244" s="1"/>
  <c r="AC240"/>
  <c r="AB240"/>
  <c r="AA240"/>
  <c r="Z240"/>
  <c r="AC238"/>
  <c r="AB238"/>
  <c r="AA238"/>
  <c r="Z238"/>
  <c r="AC236"/>
  <c r="AB236"/>
  <c r="AA236"/>
  <c r="Z236"/>
  <c r="AC230"/>
  <c r="AB230"/>
  <c r="AA230"/>
  <c r="Z230"/>
  <c r="AC228"/>
  <c r="AB228"/>
  <c r="AA228"/>
  <c r="Z228"/>
  <c r="AC226"/>
  <c r="AB226"/>
  <c r="AB225" s="1"/>
  <c r="AB224" s="1"/>
  <c r="AB223" s="1"/>
  <c r="AA226"/>
  <c r="AA225" s="1"/>
  <c r="AA224" s="1"/>
  <c r="AA223" s="1"/>
  <c r="Z226"/>
  <c r="Z225" s="1"/>
  <c r="Z224" s="1"/>
  <c r="Z223" s="1"/>
  <c r="AC225"/>
  <c r="AC224" s="1"/>
  <c r="AC223" s="1"/>
  <c r="AC221"/>
  <c r="AB221"/>
  <c r="AA221"/>
  <c r="Z221"/>
  <c r="Z220" s="1"/>
  <c r="Z219" s="1"/>
  <c r="Z218" s="1"/>
  <c r="AC220"/>
  <c r="AC219" s="1"/>
  <c r="AC218" s="1"/>
  <c r="AB220"/>
  <c r="AB219" s="1"/>
  <c r="AB218" s="1"/>
  <c r="AA220"/>
  <c r="AA219" s="1"/>
  <c r="AA218" s="1"/>
  <c r="AC216"/>
  <c r="AB216"/>
  <c r="AA216"/>
  <c r="Z216"/>
  <c r="AC214"/>
  <c r="AB214"/>
  <c r="AA214"/>
  <c r="Z214"/>
  <c r="AC212"/>
  <c r="AB212"/>
  <c r="AB211" s="1"/>
  <c r="AA212"/>
  <c r="AA211" s="1"/>
  <c r="Z212"/>
  <c r="Z211" s="1"/>
  <c r="AC211"/>
  <c r="AC209"/>
  <c r="AB209"/>
  <c r="AA209"/>
  <c r="Z209"/>
  <c r="AC207"/>
  <c r="AB207"/>
  <c r="AA207"/>
  <c r="Z207"/>
  <c r="AC205"/>
  <c r="AB205"/>
  <c r="AA205"/>
  <c r="AA204" s="1"/>
  <c r="Z205"/>
  <c r="Z204" s="1"/>
  <c r="AC202"/>
  <c r="AB202"/>
  <c r="AB201" s="1"/>
  <c r="AA202"/>
  <c r="AA201" s="1"/>
  <c r="Z202"/>
  <c r="Z201" s="1"/>
  <c r="AC201"/>
  <c r="AC199"/>
  <c r="AB199"/>
  <c r="AA199"/>
  <c r="Z199"/>
  <c r="AC197"/>
  <c r="AB197"/>
  <c r="AA197"/>
  <c r="AA196" s="1"/>
  <c r="Z197"/>
  <c r="Z196" s="1"/>
  <c r="AC196"/>
  <c r="AC194"/>
  <c r="AB194"/>
  <c r="AA194"/>
  <c r="Z194"/>
  <c r="AC192"/>
  <c r="AB192"/>
  <c r="AA192"/>
  <c r="AA191" s="1"/>
  <c r="Z192"/>
  <c r="Z191" s="1"/>
  <c r="AC189"/>
  <c r="AB189"/>
  <c r="AB188" s="1"/>
  <c r="AA189"/>
  <c r="AA188" s="1"/>
  <c r="Z189"/>
  <c r="Z188" s="1"/>
  <c r="AC188"/>
  <c r="AC182"/>
  <c r="AB182"/>
  <c r="AA182"/>
  <c r="Z182"/>
  <c r="AC180"/>
  <c r="AC179" s="1"/>
  <c r="AB180"/>
  <c r="AB179" s="1"/>
  <c r="AA180"/>
  <c r="AA179" s="1"/>
  <c r="Z180"/>
  <c r="Z179" s="1"/>
  <c r="AC177"/>
  <c r="AB177"/>
  <c r="AA177"/>
  <c r="Z177"/>
  <c r="AC175"/>
  <c r="AB175"/>
  <c r="AA175"/>
  <c r="Z175"/>
  <c r="AC173"/>
  <c r="AC172" s="1"/>
  <c r="AB173"/>
  <c r="AB172" s="1"/>
  <c r="AA173"/>
  <c r="AA172" s="1"/>
  <c r="Z173"/>
  <c r="Z172" s="1"/>
  <c r="AC169"/>
  <c r="AC168" s="1"/>
  <c r="AB169"/>
  <c r="AB168" s="1"/>
  <c r="AA169"/>
  <c r="AA168" s="1"/>
  <c r="Z169"/>
  <c r="Z168" s="1"/>
  <c r="AC166"/>
  <c r="AB166"/>
  <c r="AA166"/>
  <c r="Z166"/>
  <c r="AC164"/>
  <c r="AB164"/>
  <c r="AA164"/>
  <c r="Z164"/>
  <c r="AC162"/>
  <c r="AC161" s="1"/>
  <c r="AB162"/>
  <c r="AB161" s="1"/>
  <c r="AA162"/>
  <c r="AA161" s="1"/>
  <c r="Z162"/>
  <c r="Z161" s="1"/>
  <c r="AC157"/>
  <c r="AB157"/>
  <c r="AA157"/>
  <c r="Z157"/>
  <c r="AC155"/>
  <c r="AC154" s="1"/>
  <c r="AC153" s="1"/>
  <c r="AC152" s="1"/>
  <c r="AB155"/>
  <c r="AB154" s="1"/>
  <c r="AB153" s="1"/>
  <c r="AB152" s="1"/>
  <c r="AA155"/>
  <c r="AA154" s="1"/>
  <c r="AA153" s="1"/>
  <c r="AA152" s="1"/>
  <c r="Z155"/>
  <c r="AC149"/>
  <c r="AB149"/>
  <c r="AB148" s="1"/>
  <c r="AB147" s="1"/>
  <c r="AB146" s="1"/>
  <c r="AA149"/>
  <c r="AA148" s="1"/>
  <c r="AA147" s="1"/>
  <c r="AA146" s="1"/>
  <c r="Z149"/>
  <c r="Z148" s="1"/>
  <c r="Z147" s="1"/>
  <c r="Z146" s="1"/>
  <c r="AC148"/>
  <c r="AC147" s="1"/>
  <c r="AC146" s="1"/>
  <c r="AC144"/>
  <c r="AC143" s="1"/>
  <c r="AB144"/>
  <c r="AB143" s="1"/>
  <c r="AA144"/>
  <c r="AA143" s="1"/>
  <c r="Z144"/>
  <c r="Z143" s="1"/>
  <c r="AC141"/>
  <c r="AC140" s="1"/>
  <c r="AB141"/>
  <c r="AB140" s="1"/>
  <c r="AA141"/>
  <c r="AA140" s="1"/>
  <c r="Z141"/>
  <c r="Z140" s="1"/>
  <c r="AC138"/>
  <c r="AB138"/>
  <c r="AB137" s="1"/>
  <c r="AA138"/>
  <c r="AA137" s="1"/>
  <c r="Z138"/>
  <c r="Z137" s="1"/>
  <c r="AC137"/>
  <c r="AC130"/>
  <c r="AB130"/>
  <c r="AA130"/>
  <c r="AA129" s="1"/>
  <c r="Z130"/>
  <c r="Z129" s="1"/>
  <c r="AC129"/>
  <c r="AB129"/>
  <c r="AC127"/>
  <c r="AB127"/>
  <c r="AA127"/>
  <c r="Z127"/>
  <c r="AC125"/>
  <c r="AC124" s="1"/>
  <c r="AB125"/>
  <c r="AB124" s="1"/>
  <c r="AA125"/>
  <c r="AA124" s="1"/>
  <c r="Z125"/>
  <c r="Z124" s="1"/>
  <c r="AC121"/>
  <c r="AB121"/>
  <c r="AB120" s="1"/>
  <c r="AB119" s="1"/>
  <c r="AA121"/>
  <c r="AA120" s="1"/>
  <c r="AA119" s="1"/>
  <c r="Z121"/>
  <c r="Z120" s="1"/>
  <c r="Z119" s="1"/>
  <c r="AC120"/>
  <c r="AC119" s="1"/>
  <c r="AC116"/>
  <c r="AB116"/>
  <c r="AB115" s="1"/>
  <c r="AB114" s="1"/>
  <c r="AB113" s="1"/>
  <c r="AA116"/>
  <c r="AA115" s="1"/>
  <c r="AA114" s="1"/>
  <c r="AA113" s="1"/>
  <c r="Z116"/>
  <c r="Z115" s="1"/>
  <c r="Z114" s="1"/>
  <c r="Z113" s="1"/>
  <c r="AC115"/>
  <c r="AC114" s="1"/>
  <c r="AC113" s="1"/>
  <c r="AC109"/>
  <c r="AB109"/>
  <c r="AB108" s="1"/>
  <c r="AB107" s="1"/>
  <c r="AB106" s="1"/>
  <c r="AB105" s="1"/>
  <c r="AA109"/>
  <c r="AA108" s="1"/>
  <c r="AA107" s="1"/>
  <c r="AA106" s="1"/>
  <c r="AA105" s="1"/>
  <c r="Z109"/>
  <c r="Z108" s="1"/>
  <c r="Z107" s="1"/>
  <c r="Z106" s="1"/>
  <c r="Z105" s="1"/>
  <c r="AC108"/>
  <c r="AC107" s="1"/>
  <c r="AC106" s="1"/>
  <c r="AC105" s="1"/>
  <c r="AC102"/>
  <c r="AB102"/>
  <c r="AA102"/>
  <c r="Z102"/>
  <c r="AC100"/>
  <c r="AB100"/>
  <c r="AA100"/>
  <c r="Z100"/>
  <c r="AC98"/>
  <c r="AC97" s="1"/>
  <c r="AC96" s="1"/>
  <c r="AC95" s="1"/>
  <c r="AC94" s="1"/>
  <c r="AB98"/>
  <c r="AB97" s="1"/>
  <c r="AB96" s="1"/>
  <c r="AB95" s="1"/>
  <c r="AB94" s="1"/>
  <c r="AA98"/>
  <c r="Z98"/>
  <c r="Z97" s="1"/>
  <c r="Z96" s="1"/>
  <c r="Z95" s="1"/>
  <c r="Z94" s="1"/>
  <c r="AC91"/>
  <c r="AB91"/>
  <c r="AA91"/>
  <c r="Z91"/>
  <c r="AC89"/>
  <c r="AB89"/>
  <c r="AB88" s="1"/>
  <c r="AA89"/>
  <c r="AA88" s="1"/>
  <c r="Z89"/>
  <c r="Z88" s="1"/>
  <c r="AC88"/>
  <c r="AC86"/>
  <c r="AB86"/>
  <c r="AA86"/>
  <c r="Z86"/>
  <c r="AC84"/>
  <c r="AC83" s="1"/>
  <c r="AB84"/>
  <c r="AB83" s="1"/>
  <c r="AA84"/>
  <c r="AA83" s="1"/>
  <c r="Z84"/>
  <c r="Z83" s="1"/>
  <c r="AC81"/>
  <c r="AB81"/>
  <c r="AA81"/>
  <c r="Z81"/>
  <c r="AC79"/>
  <c r="AB79"/>
  <c r="AA79"/>
  <c r="Z79"/>
  <c r="AC77"/>
  <c r="AC76" s="1"/>
  <c r="AB77"/>
  <c r="AB76" s="1"/>
  <c r="AA77"/>
  <c r="AA76" s="1"/>
  <c r="Z77"/>
  <c r="Z76" s="1"/>
  <c r="AC74"/>
  <c r="AB74"/>
  <c r="AB73" s="1"/>
  <c r="AA74"/>
  <c r="AA73" s="1"/>
  <c r="Z74"/>
  <c r="Z73" s="1"/>
  <c r="AC73"/>
  <c r="AC71"/>
  <c r="AB71"/>
  <c r="AB70" s="1"/>
  <c r="AA71"/>
  <c r="AA70" s="1"/>
  <c r="Z71"/>
  <c r="Z70" s="1"/>
  <c r="AC70"/>
  <c r="AC68"/>
  <c r="AB68"/>
  <c r="AA68"/>
  <c r="Z68"/>
  <c r="AC66"/>
  <c r="AB66"/>
  <c r="AA66"/>
  <c r="AA65" s="1"/>
  <c r="Z66"/>
  <c r="Z65" s="1"/>
  <c r="AC63"/>
  <c r="AB63"/>
  <c r="AA63"/>
  <c r="Z63"/>
  <c r="AC61"/>
  <c r="AB61"/>
  <c r="AA61"/>
  <c r="Z61"/>
  <c r="Z60" s="1"/>
  <c r="AC57"/>
  <c r="AB57"/>
  <c r="AA57"/>
  <c r="Z57"/>
  <c r="AC55"/>
  <c r="AB55"/>
  <c r="AA55"/>
  <c r="Z55"/>
  <c r="AC53"/>
  <c r="AB53"/>
  <c r="AA53"/>
  <c r="Z53"/>
  <c r="AC51"/>
  <c r="AB51"/>
  <c r="AA51"/>
  <c r="AA50" s="1"/>
  <c r="AA49" s="1"/>
  <c r="Z51"/>
  <c r="Z50" s="1"/>
  <c r="Z49" s="1"/>
  <c r="AC40"/>
  <c r="AB40"/>
  <c r="AA40"/>
  <c r="Z40"/>
  <c r="AC38"/>
  <c r="AB38"/>
  <c r="AA38"/>
  <c r="Z38"/>
  <c r="AC36"/>
  <c r="AB36"/>
  <c r="AB35" s="1"/>
  <c r="AA36"/>
  <c r="AA35" s="1"/>
  <c r="Z36"/>
  <c r="Z35" s="1"/>
  <c r="AC33"/>
  <c r="AC32" s="1"/>
  <c r="AB33"/>
  <c r="AB32" s="1"/>
  <c r="AA33"/>
  <c r="AA32" s="1"/>
  <c r="Z33"/>
  <c r="Z32" s="1"/>
  <c r="AC30"/>
  <c r="AC29" s="1"/>
  <c r="AB30"/>
  <c r="AB29" s="1"/>
  <c r="AA30"/>
  <c r="AA29" s="1"/>
  <c r="Z30"/>
  <c r="Z29" s="1"/>
  <c r="AC23"/>
  <c r="AC22" s="1"/>
  <c r="AC21" s="1"/>
  <c r="AC20" s="1"/>
  <c r="AC19" s="1"/>
  <c r="AC18" s="1"/>
  <c r="AB23"/>
  <c r="AB22" s="1"/>
  <c r="AB21" s="1"/>
  <c r="AB20" s="1"/>
  <c r="AB19" s="1"/>
  <c r="AB18" s="1"/>
  <c r="AA23"/>
  <c r="AA22" s="1"/>
  <c r="AA21" s="1"/>
  <c r="AA20" s="1"/>
  <c r="AA19" s="1"/>
  <c r="AA18" s="1"/>
  <c r="Z23"/>
  <c r="Z22" s="1"/>
  <c r="Z21" s="1"/>
  <c r="Z20" s="1"/>
  <c r="Z19" s="1"/>
  <c r="Z18" s="1"/>
  <c r="Y786"/>
  <c r="AE786" s="1"/>
  <c r="X786"/>
  <c r="X785" s="1"/>
  <c r="X784" s="1"/>
  <c r="U785"/>
  <c r="U784" s="1"/>
  <c r="V785"/>
  <c r="V784" s="1"/>
  <c r="W785"/>
  <c r="W784" s="1"/>
  <c r="T785"/>
  <c r="T784" s="1"/>
  <c r="U452"/>
  <c r="V452"/>
  <c r="W452"/>
  <c r="T452"/>
  <c r="U454"/>
  <c r="V454"/>
  <c r="W454"/>
  <c r="T454"/>
  <c r="T451" s="1"/>
  <c r="Y453"/>
  <c r="Y452" s="1"/>
  <c r="X453"/>
  <c r="X452" s="1"/>
  <c r="Y455"/>
  <c r="Y454" s="1"/>
  <c r="X455"/>
  <c r="X454" s="1"/>
  <c r="AC204" l="1"/>
  <c r="AK724"/>
  <c r="BC728"/>
  <c r="BK728" s="1"/>
  <c r="BK729"/>
  <c r="BK730"/>
  <c r="BB961"/>
  <c r="BJ961" s="1"/>
  <c r="BJ962"/>
  <c r="BB132"/>
  <c r="BJ132" s="1"/>
  <c r="BJ133"/>
  <c r="BJ963"/>
  <c r="BB690"/>
  <c r="BH691"/>
  <c r="BH690" s="1"/>
  <c r="BH689" s="1"/>
  <c r="BC679"/>
  <c r="BI680"/>
  <c r="BI679" s="1"/>
  <c r="BI678" s="1"/>
  <c r="BI677" s="1"/>
  <c r="BC682"/>
  <c r="BI683"/>
  <c r="BI682" s="1"/>
  <c r="BI681" s="1"/>
  <c r="BB686"/>
  <c r="BH687"/>
  <c r="BH686" s="1"/>
  <c r="BH685" s="1"/>
  <c r="BC686"/>
  <c r="BI687"/>
  <c r="BI686" s="1"/>
  <c r="BI685" s="1"/>
  <c r="BC690"/>
  <c r="BI691"/>
  <c r="BI690" s="1"/>
  <c r="BI689" s="1"/>
  <c r="AV1222"/>
  <c r="AV1221" s="1"/>
  <c r="AV1220" s="1"/>
  <c r="AV1219" s="1"/>
  <c r="BB1223"/>
  <c r="AV679"/>
  <c r="AV678" s="1"/>
  <c r="AV677" s="1"/>
  <c r="BB680"/>
  <c r="AV682"/>
  <c r="AV681" s="1"/>
  <c r="BB683"/>
  <c r="AW1222"/>
  <c r="AW1221" s="1"/>
  <c r="AW1220" s="1"/>
  <c r="AW1219" s="1"/>
  <c r="BC1223"/>
  <c r="AB65"/>
  <c r="AJ724"/>
  <c r="AP805"/>
  <c r="AP804" s="1"/>
  <c r="AP803" s="1"/>
  <c r="AV806"/>
  <c r="AP733"/>
  <c r="AP732" s="1"/>
  <c r="AV734"/>
  <c r="AQ726"/>
  <c r="AQ725" s="1"/>
  <c r="AW727"/>
  <c r="AQ805"/>
  <c r="AQ804" s="1"/>
  <c r="AQ803" s="1"/>
  <c r="AW806"/>
  <c r="AP726"/>
  <c r="AP725" s="1"/>
  <c r="AV727"/>
  <c r="AQ736"/>
  <c r="AQ735" s="1"/>
  <c r="AW737"/>
  <c r="AP736"/>
  <c r="AP735" s="1"/>
  <c r="AV737"/>
  <c r="AQ733"/>
  <c r="AQ732" s="1"/>
  <c r="AW734"/>
  <c r="U451"/>
  <c r="AA97"/>
  <c r="AA96" s="1"/>
  <c r="AA95" s="1"/>
  <c r="AA94" s="1"/>
  <c r="AB50"/>
  <c r="AB49" s="1"/>
  <c r="AC60"/>
  <c r="AC191"/>
  <c r="AC187" s="1"/>
  <c r="AC829"/>
  <c r="AC828" s="1"/>
  <c r="AC171"/>
  <c r="AB60"/>
  <c r="AA661"/>
  <c r="AA655" s="1"/>
  <c r="AA654" s="1"/>
  <c r="AC877"/>
  <c r="AC876" s="1"/>
  <c r="AA1212"/>
  <c r="AA1207" s="1"/>
  <c r="AE785"/>
  <c r="AE784" s="1"/>
  <c r="AK786"/>
  <c r="Z123"/>
  <c r="AC661"/>
  <c r="AC655" s="1"/>
  <c r="AC654" s="1"/>
  <c r="AC840"/>
  <c r="AC839" s="1"/>
  <c r="AC1212"/>
  <c r="AC1207" s="1"/>
  <c r="AB191"/>
  <c r="AC235"/>
  <c r="AC234" s="1"/>
  <c r="AC233" s="1"/>
  <c r="AB425"/>
  <c r="AB420" s="1"/>
  <c r="AC588"/>
  <c r="AC587" s="1"/>
  <c r="AB632"/>
  <c r="AB868"/>
  <c r="AB867" s="1"/>
  <c r="AA912"/>
  <c r="Z154"/>
  <c r="Z153" s="1"/>
  <c r="Z152" s="1"/>
  <c r="AA300"/>
  <c r="AA299" s="1"/>
  <c r="AB204"/>
  <c r="AC930"/>
  <c r="AC997"/>
  <c r="AC996" s="1"/>
  <c r="AA123"/>
  <c r="AB196"/>
  <c r="AA28"/>
  <c r="AA27" s="1"/>
  <c r="AA26" s="1"/>
  <c r="AC123"/>
  <c r="AB160"/>
  <c r="Z171"/>
  <c r="AC425"/>
  <c r="AB432"/>
  <c r="AC912"/>
  <c r="AA432"/>
  <c r="AB745"/>
  <c r="AA393"/>
  <c r="AC50"/>
  <c r="AC49" s="1"/>
  <c r="AA60"/>
  <c r="AA59" s="1"/>
  <c r="AA48" s="1"/>
  <c r="AA47" s="1"/>
  <c r="AA46" s="1"/>
  <c r="AC65"/>
  <c r="AC59" s="1"/>
  <c r="AA264"/>
  <c r="AA263" s="1"/>
  <c r="AA258" s="1"/>
  <c r="AA257" s="1"/>
  <c r="AC333"/>
  <c r="AC328" s="1"/>
  <c r="AC327" s="1"/>
  <c r="AC326" s="1"/>
  <c r="AC369"/>
  <c r="Y785"/>
  <c r="Y784" s="1"/>
  <c r="AB123"/>
  <c r="Z136"/>
  <c r="AA171"/>
  <c r="AA311"/>
  <c r="AA310" s="1"/>
  <c r="Z605"/>
  <c r="Z790"/>
  <c r="AC851"/>
  <c r="AA868"/>
  <c r="AA867" s="1"/>
  <c r="Z1165"/>
  <c r="AB790"/>
  <c r="AA187"/>
  <c r="AB877"/>
  <c r="AB876" s="1"/>
  <c r="Z160"/>
  <c r="AB290"/>
  <c r="AB279" s="1"/>
  <c r="AB393"/>
  <c r="AA425"/>
  <c r="AA420" s="1"/>
  <c r="AC432"/>
  <c r="AC564"/>
  <c r="AC563" s="1"/>
  <c r="AC541" s="1"/>
  <c r="AA588"/>
  <c r="AA587" s="1"/>
  <c r="AC706"/>
  <c r="AC701" s="1"/>
  <c r="AC700" s="1"/>
  <c r="AA829"/>
  <c r="AA828" s="1"/>
  <c r="AC868"/>
  <c r="AC867" s="1"/>
  <c r="AB1212"/>
  <c r="AB1207" s="1"/>
  <c r="AB136"/>
  <c r="AC160"/>
  <c r="AB171"/>
  <c r="AB661"/>
  <c r="AB655" s="1"/>
  <c r="AC745"/>
  <c r="AA840"/>
  <c r="AA839" s="1"/>
  <c r="AB1089"/>
  <c r="AB1088" s="1"/>
  <c r="Z632"/>
  <c r="AC763"/>
  <c r="AC758" s="1"/>
  <c r="X451"/>
  <c r="Z333"/>
  <c r="Z328" s="1"/>
  <c r="Z327" s="1"/>
  <c r="Z326" s="1"/>
  <c r="AB706"/>
  <c r="AB701" s="1"/>
  <c r="AB700" s="1"/>
  <c r="AA1089"/>
  <c r="AA1088" s="1"/>
  <c r="AB1165"/>
  <c r="AB1152" s="1"/>
  <c r="AA136"/>
  <c r="Z28"/>
  <c r="Z27" s="1"/>
  <c r="Z26" s="1"/>
  <c r="AB235"/>
  <c r="AB234" s="1"/>
  <c r="AB233" s="1"/>
  <c r="Z425"/>
  <c r="Z420" s="1"/>
  <c r="AA706"/>
  <c r="AA701" s="1"/>
  <c r="AA700" s="1"/>
  <c r="AA763"/>
  <c r="AA758" s="1"/>
  <c r="Z1212"/>
  <c r="Z1207" s="1"/>
  <c r="AC35"/>
  <c r="AC28" s="1"/>
  <c r="AC27" s="1"/>
  <c r="AC26" s="1"/>
  <c r="AC290"/>
  <c r="AC279" s="1"/>
  <c r="AB851"/>
  <c r="Z930"/>
  <c r="AA1250"/>
  <c r="AA1249" s="1"/>
  <c r="AA1247" s="1"/>
  <c r="AA160"/>
  <c r="Z290"/>
  <c r="Z279" s="1"/>
  <c r="Z868"/>
  <c r="Z867" s="1"/>
  <c r="Z912"/>
  <c r="Z1153"/>
  <c r="AC1160"/>
  <c r="AC1153" s="1"/>
  <c r="AC264"/>
  <c r="AC263" s="1"/>
  <c r="AC258" s="1"/>
  <c r="AC257" s="1"/>
  <c r="AA370"/>
  <c r="AA369" s="1"/>
  <c r="Z588"/>
  <c r="Z587" s="1"/>
  <c r="AB763"/>
  <c r="AB758" s="1"/>
  <c r="Z1089"/>
  <c r="Z1088" s="1"/>
  <c r="AC1191"/>
  <c r="AC1190" s="1"/>
  <c r="AC136"/>
  <c r="AB370"/>
  <c r="AD453"/>
  <c r="AE455"/>
  <c r="Z519"/>
  <c r="AA564"/>
  <c r="AA563" s="1"/>
  <c r="AB912"/>
  <c r="AA1191"/>
  <c r="AA1190" s="1"/>
  <c r="Z393"/>
  <c r="AA409"/>
  <c r="AA408" s="1"/>
  <c r="AB409"/>
  <c r="AB408" s="1"/>
  <c r="AD455"/>
  <c r="AA478"/>
  <c r="AC519"/>
  <c r="Z235"/>
  <c r="Z234" s="1"/>
  <c r="Z233" s="1"/>
  <c r="AA235"/>
  <c r="AA234" s="1"/>
  <c r="AA233" s="1"/>
  <c r="Z370"/>
  <c r="Z369" s="1"/>
  <c r="Z363" s="1"/>
  <c r="Z357" s="1"/>
  <c r="AC420"/>
  <c r="AC419" s="1"/>
  <c r="Z564"/>
  <c r="Z563" s="1"/>
  <c r="Z661"/>
  <c r="Z655" s="1"/>
  <c r="Z877"/>
  <c r="Z876" s="1"/>
  <c r="AA877"/>
  <c r="AA876" s="1"/>
  <c r="AB930"/>
  <c r="Z1142"/>
  <c r="Z1141" s="1"/>
  <c r="AB1142"/>
  <c r="AB1141" s="1"/>
  <c r="Y451"/>
  <c r="AB264"/>
  <c r="AB263" s="1"/>
  <c r="AB258" s="1"/>
  <c r="AB257" s="1"/>
  <c r="AE453"/>
  <c r="Z513"/>
  <c r="Z512" s="1"/>
  <c r="Z511" s="1"/>
  <c r="Z478" s="1"/>
  <c r="AB564"/>
  <c r="AB563" s="1"/>
  <c r="AB541" s="1"/>
  <c r="AA605"/>
  <c r="Z706"/>
  <c r="Z701" s="1"/>
  <c r="Z700" s="1"/>
  <c r="AD786"/>
  <c r="AA930"/>
  <c r="AA911" s="1"/>
  <c r="AA910" s="1"/>
  <c r="AA908" s="1"/>
  <c r="AA1142"/>
  <c r="AA1141" s="1"/>
  <c r="AA1165"/>
  <c r="AA1152" s="1"/>
  <c r="AB1191"/>
  <c r="AB1190" s="1"/>
  <c r="Z432"/>
  <c r="Z187"/>
  <c r="AA290"/>
  <c r="AA279" s="1"/>
  <c r="AB333"/>
  <c r="AB328" s="1"/>
  <c r="AB327" s="1"/>
  <c r="AB326" s="1"/>
  <c r="AB28"/>
  <c r="AB27" s="1"/>
  <c r="AB26" s="1"/>
  <c r="Z59"/>
  <c r="Z48" s="1"/>
  <c r="Z47" s="1"/>
  <c r="Z46" s="1"/>
  <c r="Z258"/>
  <c r="Z257" s="1"/>
  <c r="AB311"/>
  <c r="AB310" s="1"/>
  <c r="AC311"/>
  <c r="AC310" s="1"/>
  <c r="AA333"/>
  <c r="AA328" s="1"/>
  <c r="AA327" s="1"/>
  <c r="AA326" s="1"/>
  <c r="Z409"/>
  <c r="Z408" s="1"/>
  <c r="AB369"/>
  <c r="AB478"/>
  <c r="Z311"/>
  <c r="Z310" s="1"/>
  <c r="AC513"/>
  <c r="AC512" s="1"/>
  <c r="AC511" s="1"/>
  <c r="AC478" s="1"/>
  <c r="AA519"/>
  <c r="Z599"/>
  <c r="AA632"/>
  <c r="AA745"/>
  <c r="Z763"/>
  <c r="Z758" s="1"/>
  <c r="Z829"/>
  <c r="Z828" s="1"/>
  <c r="AB829"/>
  <c r="AB828" s="1"/>
  <c r="AA599"/>
  <c r="Z851"/>
  <c r="AC409"/>
  <c r="AC408" s="1"/>
  <c r="AB605"/>
  <c r="AB599" s="1"/>
  <c r="AC605"/>
  <c r="AC599" s="1"/>
  <c r="AC632"/>
  <c r="Z745"/>
  <c r="Z840"/>
  <c r="Z839" s="1"/>
  <c r="AB840"/>
  <c r="AB839" s="1"/>
  <c r="AA851"/>
  <c r="AA850" s="1"/>
  <c r="AC399"/>
  <c r="AC398" s="1"/>
  <c r="AC393" s="1"/>
  <c r="AB519"/>
  <c r="AA997"/>
  <c r="AA996" s="1"/>
  <c r="AC1089"/>
  <c r="AC1088" s="1"/>
  <c r="AC995" s="1"/>
  <c r="AC1142"/>
  <c r="AC1141" s="1"/>
  <c r="AC1165"/>
  <c r="AB1250"/>
  <c r="AB1249" s="1"/>
  <c r="AB1247" s="1"/>
  <c r="AC1250"/>
  <c r="AC1249" s="1"/>
  <c r="AC1247" s="1"/>
  <c r="Z997"/>
  <c r="Z996" s="1"/>
  <c r="AB997"/>
  <c r="AB996" s="1"/>
  <c r="Z1250"/>
  <c r="Z1249" s="1"/>
  <c r="Z1247" s="1"/>
  <c r="V451"/>
  <c r="W451"/>
  <c r="AB59" l="1"/>
  <c r="AB48" s="1"/>
  <c r="AB47" s="1"/>
  <c r="AB46" s="1"/>
  <c r="BC689"/>
  <c r="BK689" s="1"/>
  <c r="BK690"/>
  <c r="BB685"/>
  <c r="BJ686"/>
  <c r="BC678"/>
  <c r="BK679"/>
  <c r="BK691"/>
  <c r="BK683"/>
  <c r="BC685"/>
  <c r="BK686"/>
  <c r="BC681"/>
  <c r="BK681" s="1"/>
  <c r="BK682"/>
  <c r="BB689"/>
  <c r="BJ689" s="1"/>
  <c r="BJ690"/>
  <c r="BJ687"/>
  <c r="BJ691"/>
  <c r="AQ724"/>
  <c r="BI684"/>
  <c r="BK687"/>
  <c r="BK680"/>
  <c r="BB679"/>
  <c r="BH680"/>
  <c r="BH679" s="1"/>
  <c r="BH678" s="1"/>
  <c r="BH677" s="1"/>
  <c r="BC1222"/>
  <c r="BI1223"/>
  <c r="BI1222" s="1"/>
  <c r="BI1221" s="1"/>
  <c r="BI1220" s="1"/>
  <c r="BI1219" s="1"/>
  <c r="BB682"/>
  <c r="BH683"/>
  <c r="BH682" s="1"/>
  <c r="BH681" s="1"/>
  <c r="BB1222"/>
  <c r="BH1223"/>
  <c r="BH1222" s="1"/>
  <c r="BH1221" s="1"/>
  <c r="BH1220" s="1"/>
  <c r="BH1219" s="1"/>
  <c r="BH684"/>
  <c r="AV736"/>
  <c r="AV735" s="1"/>
  <c r="BB737"/>
  <c r="AV726"/>
  <c r="AV725" s="1"/>
  <c r="BB727"/>
  <c r="AW726"/>
  <c r="AW725" s="1"/>
  <c r="BC727"/>
  <c r="AV805"/>
  <c r="AV804" s="1"/>
  <c r="AV803" s="1"/>
  <c r="BB806"/>
  <c r="AW733"/>
  <c r="AW732" s="1"/>
  <c r="BC734"/>
  <c r="AW736"/>
  <c r="AW735" s="1"/>
  <c r="BC737"/>
  <c r="AW805"/>
  <c r="AW804" s="1"/>
  <c r="AW803" s="1"/>
  <c r="BC806"/>
  <c r="AV733"/>
  <c r="AV732" s="1"/>
  <c r="BB734"/>
  <c r="AP724"/>
  <c r="AK785"/>
  <c r="AK784" s="1"/>
  <c r="AQ786"/>
  <c r="AC911"/>
  <c r="AC910" s="1"/>
  <c r="AC908" s="1"/>
  <c r="AB850"/>
  <c r="AB419"/>
  <c r="AB118"/>
  <c r="AC118"/>
  <c r="AC363"/>
  <c r="AC357" s="1"/>
  <c r="AC308" s="1"/>
  <c r="AA118"/>
  <c r="AC48"/>
  <c r="AC47" s="1"/>
  <c r="AC46" s="1"/>
  <c r="Z118"/>
  <c r="AD785"/>
  <c r="AD784" s="1"/>
  <c r="AJ786"/>
  <c r="AB1206"/>
  <c r="AB1204" s="1"/>
  <c r="AA1206"/>
  <c r="AA1204" s="1"/>
  <c r="AD452"/>
  <c r="AJ453"/>
  <c r="Z1206"/>
  <c r="Z1204" s="1"/>
  <c r="AB654"/>
  <c r="AC1206"/>
  <c r="AC1204" s="1"/>
  <c r="AE452"/>
  <c r="AK453"/>
  <c r="AD454"/>
  <c r="AJ455"/>
  <c r="AE454"/>
  <c r="AK455"/>
  <c r="Z654"/>
  <c r="Z1152"/>
  <c r="Z1140" s="1"/>
  <c r="AB187"/>
  <c r="AB159" s="1"/>
  <c r="AB151" s="1"/>
  <c r="AA363"/>
  <c r="AA357" s="1"/>
  <c r="AA159"/>
  <c r="AA151" s="1"/>
  <c r="Z159"/>
  <c r="Z151" s="1"/>
  <c r="AC1152"/>
  <c r="AC1140" s="1"/>
  <c r="AC985" s="1"/>
  <c r="Z911"/>
  <c r="Z910" s="1"/>
  <c r="Z908" s="1"/>
  <c r="AA419"/>
  <c r="Z995"/>
  <c r="AB995"/>
  <c r="AA744"/>
  <c r="AA652" s="1"/>
  <c r="AB744"/>
  <c r="AC159"/>
  <c r="AC151" s="1"/>
  <c r="AC850"/>
  <c r="AA541"/>
  <c r="AA476" s="1"/>
  <c r="Z744"/>
  <c r="AC255"/>
  <c r="AB363"/>
  <c r="AB357" s="1"/>
  <c r="Z850"/>
  <c r="AA995"/>
  <c r="AC744"/>
  <c r="Z541"/>
  <c r="Z476" s="1"/>
  <c r="AB255"/>
  <c r="AA1140"/>
  <c r="AB911"/>
  <c r="AB910" s="1"/>
  <c r="AB908" s="1"/>
  <c r="AB1140"/>
  <c r="Z419"/>
  <c r="Z308" s="1"/>
  <c r="AC476"/>
  <c r="AA255"/>
  <c r="Z255"/>
  <c r="AB476"/>
  <c r="W1256"/>
  <c r="W1255" s="1"/>
  <c r="W1254" s="1"/>
  <c r="V1256"/>
  <c r="V1255" s="1"/>
  <c r="V1254" s="1"/>
  <c r="U1256"/>
  <c r="U1255" s="1"/>
  <c r="U1254" s="1"/>
  <c r="T1256"/>
  <c r="T1255" s="1"/>
  <c r="T1254" s="1"/>
  <c r="W1252"/>
  <c r="W1251" s="1"/>
  <c r="V1252"/>
  <c r="V1251" s="1"/>
  <c r="V1250" s="1"/>
  <c r="V1249" s="1"/>
  <c r="V1247" s="1"/>
  <c r="U1252"/>
  <c r="U1251" s="1"/>
  <c r="T1252"/>
  <c r="T1251" s="1"/>
  <c r="W1244"/>
  <c r="W1243" s="1"/>
  <c r="W1242" s="1"/>
  <c r="W1241" s="1"/>
  <c r="W1240" s="1"/>
  <c r="W1239" s="1"/>
  <c r="W1237" s="1"/>
  <c r="V1244"/>
  <c r="V1243" s="1"/>
  <c r="V1242" s="1"/>
  <c r="V1241" s="1"/>
  <c r="V1240" s="1"/>
  <c r="V1239" s="1"/>
  <c r="V1237" s="1"/>
  <c r="U1244"/>
  <c r="U1243" s="1"/>
  <c r="U1242" s="1"/>
  <c r="U1241" s="1"/>
  <c r="U1240" s="1"/>
  <c r="U1239" s="1"/>
  <c r="U1237" s="1"/>
  <c r="T1244"/>
  <c r="T1243" s="1"/>
  <c r="T1242" s="1"/>
  <c r="T1241" s="1"/>
  <c r="T1240" s="1"/>
  <c r="T1239" s="1"/>
  <c r="T1237" s="1"/>
  <c r="W1234"/>
  <c r="W1233" s="1"/>
  <c r="W1232" s="1"/>
  <c r="W1231" s="1"/>
  <c r="W1230" s="1"/>
  <c r="V1234"/>
  <c r="V1233" s="1"/>
  <c r="V1232" s="1"/>
  <c r="V1231" s="1"/>
  <c r="V1230" s="1"/>
  <c r="U1234"/>
  <c r="U1233" s="1"/>
  <c r="U1232" s="1"/>
  <c r="U1231" s="1"/>
  <c r="U1230" s="1"/>
  <c r="T1234"/>
  <c r="T1233" s="1"/>
  <c r="T1232" s="1"/>
  <c r="T1231" s="1"/>
  <c r="T1230" s="1"/>
  <c r="W1227"/>
  <c r="W1226" s="1"/>
  <c r="W1225" s="1"/>
  <c r="W1224" s="1"/>
  <c r="V1227"/>
  <c r="V1226" s="1"/>
  <c r="V1225" s="1"/>
  <c r="V1224" s="1"/>
  <c r="U1227"/>
  <c r="U1226" s="1"/>
  <c r="U1225" s="1"/>
  <c r="U1224" s="1"/>
  <c r="T1227"/>
  <c r="T1226" s="1"/>
  <c r="T1225" s="1"/>
  <c r="T1224" s="1"/>
  <c r="W1217"/>
  <c r="V1217"/>
  <c r="U1217"/>
  <c r="U1216" s="1"/>
  <c r="T1217"/>
  <c r="T1216" s="1"/>
  <c r="W1216"/>
  <c r="V1216"/>
  <c r="W1214"/>
  <c r="W1213" s="1"/>
  <c r="V1214"/>
  <c r="V1213" s="1"/>
  <c r="U1214"/>
  <c r="U1213" s="1"/>
  <c r="T1214"/>
  <c r="T1213" s="1"/>
  <c r="W1210"/>
  <c r="W1209" s="1"/>
  <c r="W1208" s="1"/>
  <c r="V1210"/>
  <c r="V1209" s="1"/>
  <c r="V1208" s="1"/>
  <c r="U1210"/>
  <c r="U1209" s="1"/>
  <c r="U1208" s="1"/>
  <c r="T1210"/>
  <c r="T1209" s="1"/>
  <c r="T1208" s="1"/>
  <c r="W1201"/>
  <c r="V1201"/>
  <c r="U1201"/>
  <c r="U1200" s="1"/>
  <c r="U1199" s="1"/>
  <c r="U1198" s="1"/>
  <c r="T1201"/>
  <c r="T1200" s="1"/>
  <c r="T1199" s="1"/>
  <c r="T1198" s="1"/>
  <c r="W1200"/>
  <c r="W1199" s="1"/>
  <c r="W1198" s="1"/>
  <c r="V1200"/>
  <c r="V1199" s="1"/>
  <c r="V1198" s="1"/>
  <c r="W1196"/>
  <c r="W1195" s="1"/>
  <c r="V1196"/>
  <c r="V1195" s="1"/>
  <c r="U1196"/>
  <c r="U1195" s="1"/>
  <c r="T1196"/>
  <c r="T1195" s="1"/>
  <c r="W1193"/>
  <c r="V1193"/>
  <c r="U1193"/>
  <c r="U1192" s="1"/>
  <c r="T1193"/>
  <c r="T1192" s="1"/>
  <c r="W1192"/>
  <c r="V1192"/>
  <c r="W1174"/>
  <c r="W1173" s="1"/>
  <c r="W1172" s="1"/>
  <c r="V1174"/>
  <c r="V1173" s="1"/>
  <c r="V1172" s="1"/>
  <c r="U1174"/>
  <c r="U1173" s="1"/>
  <c r="U1172" s="1"/>
  <c r="T1174"/>
  <c r="T1173" s="1"/>
  <c r="T1172" s="1"/>
  <c r="W1170"/>
  <c r="W1169" s="1"/>
  <c r="V1170"/>
  <c r="V1169" s="1"/>
  <c r="U1170"/>
  <c r="U1169" s="1"/>
  <c r="T1170"/>
  <c r="T1169" s="1"/>
  <c r="W1167"/>
  <c r="V1167"/>
  <c r="U1167"/>
  <c r="U1166" s="1"/>
  <c r="T1167"/>
  <c r="T1166" s="1"/>
  <c r="W1166"/>
  <c r="W1165" s="1"/>
  <c r="V1166"/>
  <c r="W1163"/>
  <c r="V1163"/>
  <c r="U1163"/>
  <c r="T1163"/>
  <c r="W1161"/>
  <c r="V1161"/>
  <c r="U1161"/>
  <c r="U1160" s="1"/>
  <c r="T1161"/>
  <c r="T1160" s="1"/>
  <c r="W1160"/>
  <c r="V1160"/>
  <c r="W1155"/>
  <c r="W1154" s="1"/>
  <c r="V1155"/>
  <c r="V1154" s="1"/>
  <c r="U1155"/>
  <c r="U1154" s="1"/>
  <c r="T1155"/>
  <c r="T1154" s="1"/>
  <c r="W1150"/>
  <c r="V1150"/>
  <c r="U1150"/>
  <c r="U1149" s="1"/>
  <c r="T1150"/>
  <c r="T1149" s="1"/>
  <c r="W1149"/>
  <c r="V1149"/>
  <c r="W1147"/>
  <c r="W1146" s="1"/>
  <c r="V1147"/>
  <c r="V1146" s="1"/>
  <c r="U1147"/>
  <c r="U1146" s="1"/>
  <c r="T1147"/>
  <c r="T1146" s="1"/>
  <c r="W1144"/>
  <c r="V1144"/>
  <c r="U1144"/>
  <c r="U1143" s="1"/>
  <c r="T1144"/>
  <c r="T1143" s="1"/>
  <c r="W1143"/>
  <c r="V1143"/>
  <c r="W1133"/>
  <c r="V1133"/>
  <c r="U1133"/>
  <c r="U1132" s="1"/>
  <c r="U1131" s="1"/>
  <c r="U1130" s="1"/>
  <c r="U1129" s="1"/>
  <c r="T1133"/>
  <c r="T1132" s="1"/>
  <c r="T1131" s="1"/>
  <c r="T1130" s="1"/>
  <c r="T1129" s="1"/>
  <c r="W1132"/>
  <c r="W1131" s="1"/>
  <c r="W1130" s="1"/>
  <c r="W1129" s="1"/>
  <c r="V1132"/>
  <c r="V1131" s="1"/>
  <c r="V1130" s="1"/>
  <c r="V1129" s="1"/>
  <c r="W1109"/>
  <c r="V1109"/>
  <c r="U1109"/>
  <c r="U1108" s="1"/>
  <c r="T1109"/>
  <c r="T1108" s="1"/>
  <c r="W1108"/>
  <c r="V1108"/>
  <c r="W1106"/>
  <c r="W1105" s="1"/>
  <c r="V1106"/>
  <c r="V1105" s="1"/>
  <c r="U1106"/>
  <c r="U1105" s="1"/>
  <c r="T1106"/>
  <c r="T1105" s="1"/>
  <c r="W1103"/>
  <c r="V1103"/>
  <c r="U1103"/>
  <c r="U1102" s="1"/>
  <c r="T1103"/>
  <c r="T1102" s="1"/>
  <c r="W1102"/>
  <c r="V1102"/>
  <c r="W1100"/>
  <c r="W1099" s="1"/>
  <c r="V1100"/>
  <c r="V1099" s="1"/>
  <c r="U1100"/>
  <c r="U1099" s="1"/>
  <c r="T1100"/>
  <c r="T1099" s="1"/>
  <c r="W1097"/>
  <c r="V1097"/>
  <c r="U1097"/>
  <c r="U1096" s="1"/>
  <c r="T1097"/>
  <c r="T1096" s="1"/>
  <c r="W1096"/>
  <c r="V1096"/>
  <c r="W1094"/>
  <c r="W1093" s="1"/>
  <c r="V1094"/>
  <c r="V1093" s="1"/>
  <c r="U1094"/>
  <c r="U1093" s="1"/>
  <c r="T1094"/>
  <c r="T1093" s="1"/>
  <c r="W1091"/>
  <c r="V1091"/>
  <c r="U1091"/>
  <c r="U1090" s="1"/>
  <c r="T1091"/>
  <c r="T1090" s="1"/>
  <c r="W1090"/>
  <c r="V1090"/>
  <c r="W1083"/>
  <c r="W1082" s="1"/>
  <c r="W1081" s="1"/>
  <c r="W1080" s="1"/>
  <c r="V1083"/>
  <c r="V1082" s="1"/>
  <c r="V1081" s="1"/>
  <c r="V1080" s="1"/>
  <c r="U1083"/>
  <c r="U1082" s="1"/>
  <c r="U1081" s="1"/>
  <c r="U1080" s="1"/>
  <c r="T1083"/>
  <c r="T1082" s="1"/>
  <c r="T1081" s="1"/>
  <c r="T1080" s="1"/>
  <c r="W1071"/>
  <c r="V1071"/>
  <c r="U1071"/>
  <c r="U1070" s="1"/>
  <c r="T1071"/>
  <c r="T1070" s="1"/>
  <c r="W1070"/>
  <c r="V1070"/>
  <c r="W1068"/>
  <c r="W1067" s="1"/>
  <c r="V1068"/>
  <c r="V1067" s="1"/>
  <c r="U1068"/>
  <c r="U1067" s="1"/>
  <c r="T1068"/>
  <c r="T1067" s="1"/>
  <c r="W1065"/>
  <c r="V1065"/>
  <c r="U1065"/>
  <c r="U1064" s="1"/>
  <c r="T1065"/>
  <c r="T1064" s="1"/>
  <c r="W1064"/>
  <c r="V1064"/>
  <c r="W1062"/>
  <c r="W1061" s="1"/>
  <c r="V1062"/>
  <c r="V1061" s="1"/>
  <c r="U1062"/>
  <c r="U1061" s="1"/>
  <c r="T1062"/>
  <c r="T1061" s="1"/>
  <c r="W1059"/>
  <c r="V1059"/>
  <c r="U1059"/>
  <c r="U1058" s="1"/>
  <c r="T1059"/>
  <c r="T1058" s="1"/>
  <c r="W1058"/>
  <c r="V1058"/>
  <c r="W1056"/>
  <c r="W1055" s="1"/>
  <c r="V1056"/>
  <c r="V1055" s="1"/>
  <c r="U1056"/>
  <c r="U1055" s="1"/>
  <c r="T1056"/>
  <c r="T1055" s="1"/>
  <c r="W1053"/>
  <c r="V1053"/>
  <c r="U1053"/>
  <c r="U1052" s="1"/>
  <c r="T1053"/>
  <c r="T1052" s="1"/>
  <c r="W1052"/>
  <c r="V1052"/>
  <c r="W1050"/>
  <c r="W1049" s="1"/>
  <c r="V1050"/>
  <c r="V1049" s="1"/>
  <c r="U1050"/>
  <c r="U1049" s="1"/>
  <c r="T1050"/>
  <c r="T1049" s="1"/>
  <c r="W1047"/>
  <c r="V1047"/>
  <c r="U1047"/>
  <c r="U1046" s="1"/>
  <c r="T1047"/>
  <c r="T1046" s="1"/>
  <c r="W1046"/>
  <c r="V1046"/>
  <c r="W1044"/>
  <c r="W1043" s="1"/>
  <c r="V1044"/>
  <c r="V1043" s="1"/>
  <c r="U1044"/>
  <c r="U1043" s="1"/>
  <c r="T1044"/>
  <c r="T1043" s="1"/>
  <c r="W1041"/>
  <c r="V1041"/>
  <c r="U1041"/>
  <c r="U1040" s="1"/>
  <c r="T1041"/>
  <c r="T1040" s="1"/>
  <c r="W1040"/>
  <c r="V1040"/>
  <c r="W1038"/>
  <c r="W1037" s="1"/>
  <c r="V1038"/>
  <c r="V1037" s="1"/>
  <c r="U1038"/>
  <c r="U1037" s="1"/>
  <c r="T1038"/>
  <c r="T1037" s="1"/>
  <c r="W1035"/>
  <c r="V1035"/>
  <c r="U1035"/>
  <c r="U1034" s="1"/>
  <c r="T1035"/>
  <c r="T1034" s="1"/>
  <c r="W1034"/>
  <c r="V1034"/>
  <c r="W1032"/>
  <c r="W1031" s="1"/>
  <c r="V1032"/>
  <c r="V1031" s="1"/>
  <c r="U1032"/>
  <c r="U1031" s="1"/>
  <c r="T1032"/>
  <c r="T1031" s="1"/>
  <c r="W1029"/>
  <c r="V1029"/>
  <c r="U1029"/>
  <c r="U1028" s="1"/>
  <c r="T1029"/>
  <c r="T1028" s="1"/>
  <c r="W1028"/>
  <c r="V1028"/>
  <c r="W1026"/>
  <c r="W1025" s="1"/>
  <c r="V1026"/>
  <c r="V1025" s="1"/>
  <c r="U1026"/>
  <c r="U1025" s="1"/>
  <c r="T1026"/>
  <c r="T1025" s="1"/>
  <c r="W1023"/>
  <c r="V1023"/>
  <c r="U1023"/>
  <c r="T1023"/>
  <c r="T1022" s="1"/>
  <c r="W1022"/>
  <c r="V1022"/>
  <c r="U1022"/>
  <c r="W1020"/>
  <c r="W1019" s="1"/>
  <c r="V1020"/>
  <c r="V1019" s="1"/>
  <c r="U1020"/>
  <c r="U1019" s="1"/>
  <c r="T1020"/>
  <c r="T1019" s="1"/>
  <c r="W1017"/>
  <c r="V1017"/>
  <c r="U1017"/>
  <c r="T1017"/>
  <c r="T1016" s="1"/>
  <c r="W1016"/>
  <c r="V1016"/>
  <c r="U1016"/>
  <c r="W1014"/>
  <c r="V1014"/>
  <c r="V1013" s="1"/>
  <c r="U1014"/>
  <c r="U1013" s="1"/>
  <c r="T1014"/>
  <c r="T1013" s="1"/>
  <c r="W1013"/>
  <c r="W1011"/>
  <c r="W1010" s="1"/>
  <c r="V1011"/>
  <c r="V1010" s="1"/>
  <c r="U1011"/>
  <c r="U1010" s="1"/>
  <c r="T1011"/>
  <c r="T1010" s="1"/>
  <c r="W1008"/>
  <c r="V1008"/>
  <c r="V1007" s="1"/>
  <c r="U1008"/>
  <c r="U1007" s="1"/>
  <c r="T1008"/>
  <c r="T1007" s="1"/>
  <c r="W1007"/>
  <c r="W1005"/>
  <c r="W1004" s="1"/>
  <c r="V1005"/>
  <c r="V1004" s="1"/>
  <c r="U1005"/>
  <c r="U1004" s="1"/>
  <c r="T1005"/>
  <c r="T1004" s="1"/>
  <c r="W1002"/>
  <c r="V1002"/>
  <c r="V1001" s="1"/>
  <c r="U1002"/>
  <c r="U1001" s="1"/>
  <c r="T1002"/>
  <c r="T1001" s="1"/>
  <c r="W1001"/>
  <c r="W999"/>
  <c r="V999"/>
  <c r="U999"/>
  <c r="T999"/>
  <c r="W998"/>
  <c r="V998"/>
  <c r="U998"/>
  <c r="T998"/>
  <c r="W992"/>
  <c r="V992"/>
  <c r="V991" s="1"/>
  <c r="V990" s="1"/>
  <c r="V989" s="1"/>
  <c r="V988" s="1"/>
  <c r="V987" s="1"/>
  <c r="U992"/>
  <c r="U991" s="1"/>
  <c r="U990" s="1"/>
  <c r="U989" s="1"/>
  <c r="U988" s="1"/>
  <c r="U987" s="1"/>
  <c r="T992"/>
  <c r="T991" s="1"/>
  <c r="T990" s="1"/>
  <c r="T989" s="1"/>
  <c r="T988" s="1"/>
  <c r="T987" s="1"/>
  <c r="W991"/>
  <c r="W990" s="1"/>
  <c r="W989" s="1"/>
  <c r="W988" s="1"/>
  <c r="W987" s="1"/>
  <c r="W982"/>
  <c r="V982"/>
  <c r="V981" s="1"/>
  <c r="V980" s="1"/>
  <c r="V979" s="1"/>
  <c r="V978" s="1"/>
  <c r="U982"/>
  <c r="U981" s="1"/>
  <c r="U980" s="1"/>
  <c r="U979" s="1"/>
  <c r="U978" s="1"/>
  <c r="T982"/>
  <c r="T981" s="1"/>
  <c r="T980" s="1"/>
  <c r="T979" s="1"/>
  <c r="T978" s="1"/>
  <c r="W981"/>
  <c r="W980" s="1"/>
  <c r="W979" s="1"/>
  <c r="W978" s="1"/>
  <c r="W969"/>
  <c r="V969"/>
  <c r="V968" s="1"/>
  <c r="U969"/>
  <c r="U968" s="1"/>
  <c r="T969"/>
  <c r="T968" s="1"/>
  <c r="W968"/>
  <c r="W965"/>
  <c r="V965"/>
  <c r="U965"/>
  <c r="T965"/>
  <c r="W964"/>
  <c r="W960" s="1"/>
  <c r="V964"/>
  <c r="U964"/>
  <c r="T964"/>
  <c r="V960"/>
  <c r="U960"/>
  <c r="T960"/>
  <c r="W957"/>
  <c r="V957"/>
  <c r="U957"/>
  <c r="T957"/>
  <c r="W956"/>
  <c r="V956"/>
  <c r="U956"/>
  <c r="T956"/>
  <c r="W955"/>
  <c r="V955"/>
  <c r="U955"/>
  <c r="T955"/>
  <c r="W953"/>
  <c r="V953"/>
  <c r="V952" s="1"/>
  <c r="V951" s="1"/>
  <c r="U953"/>
  <c r="U952" s="1"/>
  <c r="U951" s="1"/>
  <c r="T953"/>
  <c r="T952" s="1"/>
  <c r="T951" s="1"/>
  <c r="W952"/>
  <c r="W951" s="1"/>
  <c r="W948"/>
  <c r="W947" s="1"/>
  <c r="V948"/>
  <c r="V947" s="1"/>
  <c r="U948"/>
  <c r="U947" s="1"/>
  <c r="T948"/>
  <c r="T947" s="1"/>
  <c r="W945"/>
  <c r="W944" s="1"/>
  <c r="V945"/>
  <c r="V944" s="1"/>
  <c r="U945"/>
  <c r="U944" s="1"/>
  <c r="T945"/>
  <c r="T944" s="1"/>
  <c r="W942"/>
  <c r="V942"/>
  <c r="V941" s="1"/>
  <c r="U942"/>
  <c r="U941" s="1"/>
  <c r="T942"/>
  <c r="T941" s="1"/>
  <c r="W941"/>
  <c r="W938"/>
  <c r="V938"/>
  <c r="U938"/>
  <c r="T938"/>
  <c r="W937"/>
  <c r="V937"/>
  <c r="U937"/>
  <c r="T937"/>
  <c r="W935"/>
  <c r="W934" s="1"/>
  <c r="V935"/>
  <c r="V934" s="1"/>
  <c r="U935"/>
  <c r="U934" s="1"/>
  <c r="T935"/>
  <c r="T934" s="1"/>
  <c r="W932"/>
  <c r="V932"/>
  <c r="U932"/>
  <c r="T932"/>
  <c r="W931"/>
  <c r="V931"/>
  <c r="U931"/>
  <c r="T931"/>
  <c r="W927"/>
  <c r="W926" s="1"/>
  <c r="V927"/>
  <c r="V926" s="1"/>
  <c r="U927"/>
  <c r="U926" s="1"/>
  <c r="T927"/>
  <c r="T926" s="1"/>
  <c r="W924"/>
  <c r="V924"/>
  <c r="V923" s="1"/>
  <c r="U924"/>
  <c r="U923" s="1"/>
  <c r="T924"/>
  <c r="T923" s="1"/>
  <c r="W923"/>
  <c r="W921"/>
  <c r="V921"/>
  <c r="U921"/>
  <c r="T921"/>
  <c r="W920"/>
  <c r="V920"/>
  <c r="U920"/>
  <c r="T920"/>
  <c r="W917"/>
  <c r="W916" s="1"/>
  <c r="V917"/>
  <c r="V916" s="1"/>
  <c r="U917"/>
  <c r="U916" s="1"/>
  <c r="T917"/>
  <c r="T916" s="1"/>
  <c r="W914"/>
  <c r="V914"/>
  <c r="U914"/>
  <c r="U913" s="1"/>
  <c r="T914"/>
  <c r="T913" s="1"/>
  <c r="W913"/>
  <c r="V913"/>
  <c r="W892"/>
  <c r="V892"/>
  <c r="U892"/>
  <c r="T892"/>
  <c r="W890"/>
  <c r="V890"/>
  <c r="U890"/>
  <c r="T890"/>
  <c r="W888"/>
  <c r="V888"/>
  <c r="U888"/>
  <c r="U887" s="1"/>
  <c r="U886" s="1"/>
  <c r="T888"/>
  <c r="T887" s="1"/>
  <c r="T886" s="1"/>
  <c r="W884"/>
  <c r="W883" s="1"/>
  <c r="W882" s="1"/>
  <c r="V884"/>
  <c r="V883" s="1"/>
  <c r="V882" s="1"/>
  <c r="U884"/>
  <c r="U883" s="1"/>
  <c r="U882" s="1"/>
  <c r="T884"/>
  <c r="T883" s="1"/>
  <c r="T882" s="1"/>
  <c r="W880"/>
  <c r="W879" s="1"/>
  <c r="W878" s="1"/>
  <c r="V880"/>
  <c r="V879" s="1"/>
  <c r="V878" s="1"/>
  <c r="U880"/>
  <c r="U879" s="1"/>
  <c r="U878" s="1"/>
  <c r="T880"/>
  <c r="T879" s="1"/>
  <c r="T878" s="1"/>
  <c r="W873"/>
  <c r="W872" s="1"/>
  <c r="V873"/>
  <c r="V872" s="1"/>
  <c r="U873"/>
  <c r="U872" s="1"/>
  <c r="T873"/>
  <c r="T872" s="1"/>
  <c r="W870"/>
  <c r="W869" s="1"/>
  <c r="W868" s="1"/>
  <c r="W867" s="1"/>
  <c r="V870"/>
  <c r="V869" s="1"/>
  <c r="U870"/>
  <c r="U869" s="1"/>
  <c r="T870"/>
  <c r="T869" s="1"/>
  <c r="W858"/>
  <c r="V858"/>
  <c r="V857" s="1"/>
  <c r="V856" s="1"/>
  <c r="U858"/>
  <c r="U857" s="1"/>
  <c r="U856" s="1"/>
  <c r="T858"/>
  <c r="T857" s="1"/>
  <c r="T856" s="1"/>
  <c r="W857"/>
  <c r="W856" s="1"/>
  <c r="W854"/>
  <c r="W853" s="1"/>
  <c r="W852" s="1"/>
  <c r="V854"/>
  <c r="V853" s="1"/>
  <c r="V852" s="1"/>
  <c r="U854"/>
  <c r="U853" s="1"/>
  <c r="U852" s="1"/>
  <c r="T854"/>
  <c r="T853" s="1"/>
  <c r="T852" s="1"/>
  <c r="W847"/>
  <c r="W846" s="1"/>
  <c r="W845" s="1"/>
  <c r="V847"/>
  <c r="V846" s="1"/>
  <c r="V845" s="1"/>
  <c r="U847"/>
  <c r="U846" s="1"/>
  <c r="U845" s="1"/>
  <c r="T847"/>
  <c r="T846" s="1"/>
  <c r="T845" s="1"/>
  <c r="W843"/>
  <c r="W842" s="1"/>
  <c r="W841" s="1"/>
  <c r="V843"/>
  <c r="V842" s="1"/>
  <c r="V841" s="1"/>
  <c r="U843"/>
  <c r="U842" s="1"/>
  <c r="U841" s="1"/>
  <c r="T843"/>
  <c r="T842" s="1"/>
  <c r="T841" s="1"/>
  <c r="W836"/>
  <c r="W835" s="1"/>
  <c r="W834" s="1"/>
  <c r="V836"/>
  <c r="V835" s="1"/>
  <c r="V834" s="1"/>
  <c r="U836"/>
  <c r="U835" s="1"/>
  <c r="U834" s="1"/>
  <c r="T836"/>
  <c r="T835" s="1"/>
  <c r="T834" s="1"/>
  <c r="W832"/>
  <c r="W831" s="1"/>
  <c r="W830" s="1"/>
  <c r="V832"/>
  <c r="V831" s="1"/>
  <c r="V830" s="1"/>
  <c r="U832"/>
  <c r="U831" s="1"/>
  <c r="U830" s="1"/>
  <c r="T832"/>
  <c r="T831" s="1"/>
  <c r="T830" s="1"/>
  <c r="W816"/>
  <c r="W815" s="1"/>
  <c r="W814" s="1"/>
  <c r="W813" s="1"/>
  <c r="V816"/>
  <c r="V815" s="1"/>
  <c r="V814" s="1"/>
  <c r="V813" s="1"/>
  <c r="U816"/>
  <c r="U815" s="1"/>
  <c r="U814" s="1"/>
  <c r="U813" s="1"/>
  <c r="T816"/>
  <c r="T815" s="1"/>
  <c r="T814" s="1"/>
  <c r="T813" s="1"/>
  <c r="W801"/>
  <c r="V801"/>
  <c r="U801"/>
  <c r="U800" s="1"/>
  <c r="U799" s="1"/>
  <c r="T801"/>
  <c r="T800" s="1"/>
  <c r="T799" s="1"/>
  <c r="W800"/>
  <c r="W799" s="1"/>
  <c r="V800"/>
  <c r="V799" s="1"/>
  <c r="W797"/>
  <c r="W796" s="1"/>
  <c r="W795" s="1"/>
  <c r="V797"/>
  <c r="V796" s="1"/>
  <c r="V795" s="1"/>
  <c r="U797"/>
  <c r="U796" s="1"/>
  <c r="U795" s="1"/>
  <c r="T797"/>
  <c r="T796" s="1"/>
  <c r="T795" s="1"/>
  <c r="W793"/>
  <c r="V793"/>
  <c r="V792" s="1"/>
  <c r="V791" s="1"/>
  <c r="U793"/>
  <c r="U792" s="1"/>
  <c r="U791" s="1"/>
  <c r="T793"/>
  <c r="T792" s="1"/>
  <c r="T791" s="1"/>
  <c r="W792"/>
  <c r="W791" s="1"/>
  <c r="W772"/>
  <c r="V772"/>
  <c r="V771" s="1"/>
  <c r="V770" s="1"/>
  <c r="U772"/>
  <c r="U771" s="1"/>
  <c r="U770" s="1"/>
  <c r="T772"/>
  <c r="T771" s="1"/>
  <c r="T770" s="1"/>
  <c r="W771"/>
  <c r="W770" s="1"/>
  <c r="W768"/>
  <c r="V768"/>
  <c r="V767" s="1"/>
  <c r="U768"/>
  <c r="U767" s="1"/>
  <c r="T768"/>
  <c r="T767" s="1"/>
  <c r="W767"/>
  <c r="W765"/>
  <c r="V765"/>
  <c r="U765"/>
  <c r="T765"/>
  <c r="W764"/>
  <c r="V764"/>
  <c r="U764"/>
  <c r="T764"/>
  <c r="W761"/>
  <c r="V761"/>
  <c r="V760" s="1"/>
  <c r="V759" s="1"/>
  <c r="U761"/>
  <c r="U760" s="1"/>
  <c r="U759" s="1"/>
  <c r="T761"/>
  <c r="T760" s="1"/>
  <c r="T759" s="1"/>
  <c r="W760"/>
  <c r="W759" s="1"/>
  <c r="W756"/>
  <c r="W755" s="1"/>
  <c r="W754" s="1"/>
  <c r="V756"/>
  <c r="V755" s="1"/>
  <c r="V754" s="1"/>
  <c r="U756"/>
  <c r="U755" s="1"/>
  <c r="U754" s="1"/>
  <c r="T756"/>
  <c r="T755" s="1"/>
  <c r="T754" s="1"/>
  <c r="W752"/>
  <c r="V752"/>
  <c r="U752"/>
  <c r="T752"/>
  <c r="W751"/>
  <c r="V751"/>
  <c r="U751"/>
  <c r="T751"/>
  <c r="W750"/>
  <c r="V750"/>
  <c r="U750"/>
  <c r="T750"/>
  <c r="W748"/>
  <c r="V748"/>
  <c r="U748"/>
  <c r="T748"/>
  <c r="W747"/>
  <c r="W746" s="1"/>
  <c r="V747"/>
  <c r="V746" s="1"/>
  <c r="U747"/>
  <c r="U746" s="1"/>
  <c r="T747"/>
  <c r="T746" s="1"/>
  <c r="W718"/>
  <c r="W717" s="1"/>
  <c r="W716" s="1"/>
  <c r="V718"/>
  <c r="V717" s="1"/>
  <c r="V716" s="1"/>
  <c r="U718"/>
  <c r="U717" s="1"/>
  <c r="U716" s="1"/>
  <c r="T718"/>
  <c r="T717" s="1"/>
  <c r="T716" s="1"/>
  <c r="W714"/>
  <c r="V714"/>
  <c r="U714"/>
  <c r="T714"/>
  <c r="W713"/>
  <c r="V713"/>
  <c r="U713"/>
  <c r="T713"/>
  <c r="W711"/>
  <c r="W710" s="1"/>
  <c r="V711"/>
  <c r="V710" s="1"/>
  <c r="U711"/>
  <c r="U710" s="1"/>
  <c r="T711"/>
  <c r="T710" s="1"/>
  <c r="W708"/>
  <c r="W707" s="1"/>
  <c r="V708"/>
  <c r="V707" s="1"/>
  <c r="U708"/>
  <c r="U707" s="1"/>
  <c r="T708"/>
  <c r="T707" s="1"/>
  <c r="W704"/>
  <c r="W703" s="1"/>
  <c r="W702" s="1"/>
  <c r="V704"/>
  <c r="V703" s="1"/>
  <c r="V702" s="1"/>
  <c r="U704"/>
  <c r="U703" s="1"/>
  <c r="U702" s="1"/>
  <c r="T704"/>
  <c r="T703" s="1"/>
  <c r="T702" s="1"/>
  <c r="W671"/>
  <c r="W670" s="1"/>
  <c r="W669" s="1"/>
  <c r="V671"/>
  <c r="V670" s="1"/>
  <c r="V669" s="1"/>
  <c r="U671"/>
  <c r="U670" s="1"/>
  <c r="U669" s="1"/>
  <c r="T671"/>
  <c r="T670" s="1"/>
  <c r="T669" s="1"/>
  <c r="W666"/>
  <c r="V666"/>
  <c r="U666"/>
  <c r="U665" s="1"/>
  <c r="T666"/>
  <c r="T665" s="1"/>
  <c r="W665"/>
  <c r="V665"/>
  <c r="Y663"/>
  <c r="Y662" s="1"/>
  <c r="X663"/>
  <c r="X662" s="1"/>
  <c r="W663"/>
  <c r="V663"/>
  <c r="U663"/>
  <c r="U662" s="1"/>
  <c r="T663"/>
  <c r="T662" s="1"/>
  <c r="T661" s="1"/>
  <c r="W662"/>
  <c r="W661" s="1"/>
  <c r="V662"/>
  <c r="V661" s="1"/>
  <c r="W658"/>
  <c r="W657" s="1"/>
  <c r="W656" s="1"/>
  <c r="V658"/>
  <c r="V657" s="1"/>
  <c r="V656" s="1"/>
  <c r="U658"/>
  <c r="U657" s="1"/>
  <c r="U656" s="1"/>
  <c r="T658"/>
  <c r="T657" s="1"/>
  <c r="T656" s="1"/>
  <c r="W645"/>
  <c r="V645"/>
  <c r="U645"/>
  <c r="U644" s="1"/>
  <c r="U643" s="1"/>
  <c r="U642" s="1"/>
  <c r="U641" s="1"/>
  <c r="T645"/>
  <c r="T644" s="1"/>
  <c r="T643" s="1"/>
  <c r="T642" s="1"/>
  <c r="T641" s="1"/>
  <c r="W644"/>
  <c r="W643" s="1"/>
  <c r="W642" s="1"/>
  <c r="W641" s="1"/>
  <c r="V644"/>
  <c r="V643" s="1"/>
  <c r="V642" s="1"/>
  <c r="V641" s="1"/>
  <c r="W638"/>
  <c r="V638"/>
  <c r="U638"/>
  <c r="U637" s="1"/>
  <c r="U636" s="1"/>
  <c r="U635" s="1"/>
  <c r="U634" s="1"/>
  <c r="T638"/>
  <c r="T637" s="1"/>
  <c r="T636" s="1"/>
  <c r="T635" s="1"/>
  <c r="T634" s="1"/>
  <c r="W637"/>
  <c r="W636" s="1"/>
  <c r="W635" s="1"/>
  <c r="W634" s="1"/>
  <c r="V637"/>
  <c r="V636" s="1"/>
  <c r="V635" s="1"/>
  <c r="V634" s="1"/>
  <c r="W629"/>
  <c r="W628" s="1"/>
  <c r="W627" s="1"/>
  <c r="W626" s="1"/>
  <c r="V629"/>
  <c r="V628" s="1"/>
  <c r="V627" s="1"/>
  <c r="V626" s="1"/>
  <c r="U629"/>
  <c r="U628" s="1"/>
  <c r="U627" s="1"/>
  <c r="U626" s="1"/>
  <c r="T629"/>
  <c r="T628" s="1"/>
  <c r="T627" s="1"/>
  <c r="T626" s="1"/>
  <c r="W617"/>
  <c r="V617"/>
  <c r="U617"/>
  <c r="U616" s="1"/>
  <c r="U615" s="1"/>
  <c r="U614" s="1"/>
  <c r="T617"/>
  <c r="T616" s="1"/>
  <c r="T615" s="1"/>
  <c r="T614" s="1"/>
  <c r="W616"/>
  <c r="W615" s="1"/>
  <c r="W614" s="1"/>
  <c r="V616"/>
  <c r="V615" s="1"/>
  <c r="V614" s="1"/>
  <c r="W612"/>
  <c r="W611" s="1"/>
  <c r="W610" s="1"/>
  <c r="V612"/>
  <c r="V611" s="1"/>
  <c r="V610" s="1"/>
  <c r="U612"/>
  <c r="U611" s="1"/>
  <c r="U610" s="1"/>
  <c r="T612"/>
  <c r="T611" s="1"/>
  <c r="T610" s="1"/>
  <c r="W608"/>
  <c r="W607" s="1"/>
  <c r="W606" s="1"/>
  <c r="W605" s="1"/>
  <c r="V608"/>
  <c r="V607" s="1"/>
  <c r="V606" s="1"/>
  <c r="V605" s="1"/>
  <c r="U608"/>
  <c r="U607" s="1"/>
  <c r="U606" s="1"/>
  <c r="T608"/>
  <c r="T607" s="1"/>
  <c r="T606" s="1"/>
  <c r="W603"/>
  <c r="V603"/>
  <c r="U603"/>
  <c r="U602" s="1"/>
  <c r="U601" s="1"/>
  <c r="U600" s="1"/>
  <c r="T603"/>
  <c r="T602" s="1"/>
  <c r="T601" s="1"/>
  <c r="T600" s="1"/>
  <c r="W602"/>
  <c r="W601" s="1"/>
  <c r="W600" s="1"/>
  <c r="V602"/>
  <c r="V601" s="1"/>
  <c r="V600" s="1"/>
  <c r="W593"/>
  <c r="V593"/>
  <c r="U593"/>
  <c r="U592" s="1"/>
  <c r="T593"/>
  <c r="T592" s="1"/>
  <c r="W592"/>
  <c r="V592"/>
  <c r="W590"/>
  <c r="W589" s="1"/>
  <c r="V590"/>
  <c r="V589" s="1"/>
  <c r="U590"/>
  <c r="U589" s="1"/>
  <c r="T590"/>
  <c r="T589" s="1"/>
  <c r="W569"/>
  <c r="W568" s="1"/>
  <c r="V569"/>
  <c r="V568" s="1"/>
  <c r="U569"/>
  <c r="U568" s="1"/>
  <c r="T569"/>
  <c r="T568" s="1"/>
  <c r="W566"/>
  <c r="W565" s="1"/>
  <c r="V566"/>
  <c r="V565" s="1"/>
  <c r="U566"/>
  <c r="U565" s="1"/>
  <c r="T566"/>
  <c r="T565" s="1"/>
  <c r="W561"/>
  <c r="V561"/>
  <c r="U561"/>
  <c r="U560" s="1"/>
  <c r="U559" s="1"/>
  <c r="U558" s="1"/>
  <c r="T561"/>
  <c r="T560" s="1"/>
  <c r="T559" s="1"/>
  <c r="T558" s="1"/>
  <c r="W560"/>
  <c r="W559" s="1"/>
  <c r="W558" s="1"/>
  <c r="V560"/>
  <c r="V559" s="1"/>
  <c r="V558" s="1"/>
  <c r="W556"/>
  <c r="W555" s="1"/>
  <c r="W554" s="1"/>
  <c r="W553" s="1"/>
  <c r="V556"/>
  <c r="V555" s="1"/>
  <c r="V554" s="1"/>
  <c r="V553" s="1"/>
  <c r="U556"/>
  <c r="U555" s="1"/>
  <c r="U554" s="1"/>
  <c r="U553" s="1"/>
  <c r="T556"/>
  <c r="T555" s="1"/>
  <c r="T554" s="1"/>
  <c r="T553" s="1"/>
  <c r="W551"/>
  <c r="V551"/>
  <c r="U551"/>
  <c r="U550" s="1"/>
  <c r="U549" s="1"/>
  <c r="U548" s="1"/>
  <c r="U547" s="1"/>
  <c r="T551"/>
  <c r="T550" s="1"/>
  <c r="T549" s="1"/>
  <c r="T548" s="1"/>
  <c r="T547" s="1"/>
  <c r="W550"/>
  <c r="W549" s="1"/>
  <c r="W548" s="1"/>
  <c r="W547" s="1"/>
  <c r="V550"/>
  <c r="V549" s="1"/>
  <c r="V548" s="1"/>
  <c r="V547" s="1"/>
  <c r="W545"/>
  <c r="W544" s="1"/>
  <c r="W543" s="1"/>
  <c r="W542" s="1"/>
  <c r="V545"/>
  <c r="V544" s="1"/>
  <c r="V543" s="1"/>
  <c r="V542" s="1"/>
  <c r="U545"/>
  <c r="U544" s="1"/>
  <c r="U543" s="1"/>
  <c r="U542" s="1"/>
  <c r="T545"/>
  <c r="T544" s="1"/>
  <c r="T543" s="1"/>
  <c r="T542" s="1"/>
  <c r="W538"/>
  <c r="V538"/>
  <c r="U538"/>
  <c r="U537" s="1"/>
  <c r="U536" s="1"/>
  <c r="U535" s="1"/>
  <c r="T538"/>
  <c r="T537" s="1"/>
  <c r="T536" s="1"/>
  <c r="T535" s="1"/>
  <c r="W537"/>
  <c r="W536" s="1"/>
  <c r="W535" s="1"/>
  <c r="V537"/>
  <c r="V536" s="1"/>
  <c r="V535" s="1"/>
  <c r="W533"/>
  <c r="W532" s="1"/>
  <c r="W531" s="1"/>
  <c r="W530" s="1"/>
  <c r="V533"/>
  <c r="V532" s="1"/>
  <c r="V531" s="1"/>
  <c r="V530" s="1"/>
  <c r="U533"/>
  <c r="U532" s="1"/>
  <c r="U531" s="1"/>
  <c r="U530" s="1"/>
  <c r="T533"/>
  <c r="T532" s="1"/>
  <c r="T531" s="1"/>
  <c r="T530" s="1"/>
  <c r="W528"/>
  <c r="W527" s="1"/>
  <c r="W526" s="1"/>
  <c r="W525" s="1"/>
  <c r="V528"/>
  <c r="V527" s="1"/>
  <c r="V526" s="1"/>
  <c r="V525" s="1"/>
  <c r="U528"/>
  <c r="U527" s="1"/>
  <c r="U526" s="1"/>
  <c r="U525" s="1"/>
  <c r="T528"/>
  <c r="T527" s="1"/>
  <c r="T526" s="1"/>
  <c r="T525" s="1"/>
  <c r="W523"/>
  <c r="W522" s="1"/>
  <c r="W521" s="1"/>
  <c r="W520" s="1"/>
  <c r="V523"/>
  <c r="V522" s="1"/>
  <c r="V521" s="1"/>
  <c r="V520" s="1"/>
  <c r="U523"/>
  <c r="U522" s="1"/>
  <c r="U521" s="1"/>
  <c r="U520" s="1"/>
  <c r="T523"/>
  <c r="T522" s="1"/>
  <c r="T521" s="1"/>
  <c r="T520" s="1"/>
  <c r="W516"/>
  <c r="V516"/>
  <c r="U516"/>
  <c r="T516"/>
  <c r="W514"/>
  <c r="V514"/>
  <c r="U514"/>
  <c r="U513" s="1"/>
  <c r="U512" s="1"/>
  <c r="U511" s="1"/>
  <c r="T514"/>
  <c r="T513" s="1"/>
  <c r="T512" s="1"/>
  <c r="T511" s="1"/>
  <c r="W497"/>
  <c r="W496" s="1"/>
  <c r="W495" s="1"/>
  <c r="W494" s="1"/>
  <c r="V497"/>
  <c r="V496" s="1"/>
  <c r="V495" s="1"/>
  <c r="V494" s="1"/>
  <c r="U497"/>
  <c r="U496" s="1"/>
  <c r="U495" s="1"/>
  <c r="U494" s="1"/>
  <c r="T497"/>
  <c r="T496" s="1"/>
  <c r="T495" s="1"/>
  <c r="T494" s="1"/>
  <c r="W492"/>
  <c r="W491" s="1"/>
  <c r="W490" s="1"/>
  <c r="W489" s="1"/>
  <c r="V492"/>
  <c r="V491" s="1"/>
  <c r="V490" s="1"/>
  <c r="V489" s="1"/>
  <c r="U492"/>
  <c r="U491" s="1"/>
  <c r="U490" s="1"/>
  <c r="U489" s="1"/>
  <c r="T492"/>
  <c r="T491" s="1"/>
  <c r="T490" s="1"/>
  <c r="T489" s="1"/>
  <c r="W487"/>
  <c r="V487"/>
  <c r="V486" s="1"/>
  <c r="V485" s="1"/>
  <c r="V484" s="1"/>
  <c r="U487"/>
  <c r="U486" s="1"/>
  <c r="U485" s="1"/>
  <c r="U484" s="1"/>
  <c r="T487"/>
  <c r="T486" s="1"/>
  <c r="T485" s="1"/>
  <c r="T484" s="1"/>
  <c r="W486"/>
  <c r="W485" s="1"/>
  <c r="W484" s="1"/>
  <c r="W482"/>
  <c r="W481" s="1"/>
  <c r="W480" s="1"/>
  <c r="W479" s="1"/>
  <c r="V482"/>
  <c r="V481" s="1"/>
  <c r="V480" s="1"/>
  <c r="V479" s="1"/>
  <c r="U482"/>
  <c r="U481" s="1"/>
  <c r="U480" s="1"/>
  <c r="U479" s="1"/>
  <c r="T482"/>
  <c r="T481" s="1"/>
  <c r="T480" s="1"/>
  <c r="T479" s="1"/>
  <c r="W473"/>
  <c r="V473"/>
  <c r="V472" s="1"/>
  <c r="V471" s="1"/>
  <c r="V470" s="1"/>
  <c r="U473"/>
  <c r="U472" s="1"/>
  <c r="U471" s="1"/>
  <c r="U470" s="1"/>
  <c r="T473"/>
  <c r="T472" s="1"/>
  <c r="T471" s="1"/>
  <c r="T470" s="1"/>
  <c r="W472"/>
  <c r="W471" s="1"/>
  <c r="W470" s="1"/>
  <c r="W468"/>
  <c r="W467" s="1"/>
  <c r="W466" s="1"/>
  <c r="W465" s="1"/>
  <c r="V468"/>
  <c r="V467" s="1"/>
  <c r="V466" s="1"/>
  <c r="V465" s="1"/>
  <c r="U468"/>
  <c r="U467" s="1"/>
  <c r="U466" s="1"/>
  <c r="U465" s="1"/>
  <c r="T468"/>
  <c r="T467" s="1"/>
  <c r="T466" s="1"/>
  <c r="T465" s="1"/>
  <c r="W463"/>
  <c r="V463"/>
  <c r="U463"/>
  <c r="U462" s="1"/>
  <c r="U461" s="1"/>
  <c r="U460" s="1"/>
  <c r="U459" s="1"/>
  <c r="T463"/>
  <c r="T462" s="1"/>
  <c r="T461" s="1"/>
  <c r="T460" s="1"/>
  <c r="T459" s="1"/>
  <c r="W462"/>
  <c r="W461" s="1"/>
  <c r="W460" s="1"/>
  <c r="W459" s="1"/>
  <c r="V462"/>
  <c r="V461" s="1"/>
  <c r="V460" s="1"/>
  <c r="V459" s="1"/>
  <c r="W439"/>
  <c r="W438" s="1"/>
  <c r="W437" s="1"/>
  <c r="V439"/>
  <c r="V438" s="1"/>
  <c r="V437" s="1"/>
  <c r="U439"/>
  <c r="U438" s="1"/>
  <c r="U437" s="1"/>
  <c r="T439"/>
  <c r="T438" s="1"/>
  <c r="T437" s="1"/>
  <c r="W435"/>
  <c r="W434" s="1"/>
  <c r="W433" s="1"/>
  <c r="V435"/>
  <c r="V434" s="1"/>
  <c r="V433" s="1"/>
  <c r="U435"/>
  <c r="U434" s="1"/>
  <c r="U433" s="1"/>
  <c r="T435"/>
  <c r="T434" s="1"/>
  <c r="T433" s="1"/>
  <c r="T432" s="1"/>
  <c r="W430"/>
  <c r="W429" s="1"/>
  <c r="V430"/>
  <c r="V429" s="1"/>
  <c r="U430"/>
  <c r="U429" s="1"/>
  <c r="T430"/>
  <c r="T429" s="1"/>
  <c r="W427"/>
  <c r="W426" s="1"/>
  <c r="V427"/>
  <c r="V426" s="1"/>
  <c r="V425" s="1"/>
  <c r="U427"/>
  <c r="U426" s="1"/>
  <c r="T427"/>
  <c r="T426" s="1"/>
  <c r="W423"/>
  <c r="W422" s="1"/>
  <c r="W421" s="1"/>
  <c r="V423"/>
  <c r="V422" s="1"/>
  <c r="V421" s="1"/>
  <c r="U423"/>
  <c r="U422" s="1"/>
  <c r="U421" s="1"/>
  <c r="T423"/>
  <c r="T422" s="1"/>
  <c r="T421" s="1"/>
  <c r="W416"/>
  <c r="V416"/>
  <c r="V415" s="1"/>
  <c r="V414" s="1"/>
  <c r="U416"/>
  <c r="U415" s="1"/>
  <c r="U414" s="1"/>
  <c r="T416"/>
  <c r="T415" s="1"/>
  <c r="T414" s="1"/>
  <c r="W415"/>
  <c r="W414" s="1"/>
  <c r="W412"/>
  <c r="V412"/>
  <c r="U412"/>
  <c r="U411" s="1"/>
  <c r="U410" s="1"/>
  <c r="T412"/>
  <c r="T411" s="1"/>
  <c r="T410" s="1"/>
  <c r="W411"/>
  <c r="W410" s="1"/>
  <c r="V411"/>
  <c r="V410" s="1"/>
  <c r="W404"/>
  <c r="V404"/>
  <c r="U404"/>
  <c r="T404"/>
  <c r="W402"/>
  <c r="V402"/>
  <c r="U402"/>
  <c r="T402"/>
  <c r="W400"/>
  <c r="V400"/>
  <c r="U400"/>
  <c r="U399" s="1"/>
  <c r="U398" s="1"/>
  <c r="T400"/>
  <c r="T399" s="1"/>
  <c r="T398" s="1"/>
  <c r="W399"/>
  <c r="W398" s="1"/>
  <c r="V399"/>
  <c r="V398" s="1"/>
  <c r="W396"/>
  <c r="V396"/>
  <c r="U396"/>
  <c r="U395" s="1"/>
  <c r="U394" s="1"/>
  <c r="T396"/>
  <c r="T395" s="1"/>
  <c r="T394" s="1"/>
  <c r="W395"/>
  <c r="W394" s="1"/>
  <c r="V395"/>
  <c r="V394" s="1"/>
  <c r="W386"/>
  <c r="V386"/>
  <c r="V385" s="1"/>
  <c r="U386"/>
  <c r="U385" s="1"/>
  <c r="T386"/>
  <c r="T385" s="1"/>
  <c r="W385"/>
  <c r="W383"/>
  <c r="W382" s="1"/>
  <c r="W381" s="1"/>
  <c r="V383"/>
  <c r="V382" s="1"/>
  <c r="V381" s="1"/>
  <c r="U383"/>
  <c r="U382" s="1"/>
  <c r="U381" s="1"/>
  <c r="T383"/>
  <c r="T382" s="1"/>
  <c r="T381" s="1"/>
  <c r="W375"/>
  <c r="W374" s="1"/>
  <c r="V375"/>
  <c r="V374" s="1"/>
  <c r="U375"/>
  <c r="U374" s="1"/>
  <c r="T375"/>
  <c r="T374" s="1"/>
  <c r="W372"/>
  <c r="V372"/>
  <c r="V371" s="1"/>
  <c r="U372"/>
  <c r="U371" s="1"/>
  <c r="T372"/>
  <c r="T371" s="1"/>
  <c r="W371"/>
  <c r="W367"/>
  <c r="V367"/>
  <c r="V366" s="1"/>
  <c r="V365" s="1"/>
  <c r="V364" s="1"/>
  <c r="U367"/>
  <c r="U366" s="1"/>
  <c r="U365" s="1"/>
  <c r="U364" s="1"/>
  <c r="T367"/>
  <c r="T366" s="1"/>
  <c r="T365" s="1"/>
  <c r="T364" s="1"/>
  <c r="W366"/>
  <c r="W365" s="1"/>
  <c r="W364" s="1"/>
  <c r="W361"/>
  <c r="V361"/>
  <c r="U361"/>
  <c r="T361"/>
  <c r="T360" s="1"/>
  <c r="T359" s="1"/>
  <c r="T358" s="1"/>
  <c r="W360"/>
  <c r="W359" s="1"/>
  <c r="W358" s="1"/>
  <c r="V360"/>
  <c r="V359" s="1"/>
  <c r="V358" s="1"/>
  <c r="U360"/>
  <c r="U359" s="1"/>
  <c r="U358" s="1"/>
  <c r="W347"/>
  <c r="V347"/>
  <c r="U347"/>
  <c r="U346" s="1"/>
  <c r="T347"/>
  <c r="T346" s="1"/>
  <c r="W346"/>
  <c r="V346"/>
  <c r="W344"/>
  <c r="V344"/>
  <c r="V343" s="1"/>
  <c r="U344"/>
  <c r="U343" s="1"/>
  <c r="T344"/>
  <c r="T343" s="1"/>
  <c r="W343"/>
  <c r="W341"/>
  <c r="W340" s="1"/>
  <c r="V341"/>
  <c r="V340" s="1"/>
  <c r="U341"/>
  <c r="U340" s="1"/>
  <c r="T341"/>
  <c r="T340" s="1"/>
  <c r="W338"/>
  <c r="W337" s="1"/>
  <c r="V338"/>
  <c r="V337" s="1"/>
  <c r="U338"/>
  <c r="U337" s="1"/>
  <c r="T338"/>
  <c r="T337" s="1"/>
  <c r="W335"/>
  <c r="V335"/>
  <c r="U335"/>
  <c r="T335"/>
  <c r="T334" s="1"/>
  <c r="W334"/>
  <c r="V334"/>
  <c r="U334"/>
  <c r="W331"/>
  <c r="W330" s="1"/>
  <c r="W329" s="1"/>
  <c r="V331"/>
  <c r="V330" s="1"/>
  <c r="V329" s="1"/>
  <c r="U331"/>
  <c r="U330" s="1"/>
  <c r="U329" s="1"/>
  <c r="T331"/>
  <c r="T330" s="1"/>
  <c r="T329" s="1"/>
  <c r="W323"/>
  <c r="W322" s="1"/>
  <c r="V323"/>
  <c r="V322" s="1"/>
  <c r="U323"/>
  <c r="U322" s="1"/>
  <c r="T323"/>
  <c r="T322" s="1"/>
  <c r="W320"/>
  <c r="V320"/>
  <c r="U320"/>
  <c r="T320"/>
  <c r="W318"/>
  <c r="V318"/>
  <c r="V317" s="1"/>
  <c r="V316" s="1"/>
  <c r="U318"/>
  <c r="T318"/>
  <c r="T317" s="1"/>
  <c r="T316" s="1"/>
  <c r="W314"/>
  <c r="V314"/>
  <c r="V313" s="1"/>
  <c r="V312" s="1"/>
  <c r="U314"/>
  <c r="U313" s="1"/>
  <c r="U312" s="1"/>
  <c r="T314"/>
  <c r="T313" s="1"/>
  <c r="T312" s="1"/>
  <c r="W313"/>
  <c r="W312" s="1"/>
  <c r="W305"/>
  <c r="V305"/>
  <c r="U305"/>
  <c r="T305"/>
  <c r="W303"/>
  <c r="V303"/>
  <c r="U303"/>
  <c r="T303"/>
  <c r="W301"/>
  <c r="V301"/>
  <c r="U301"/>
  <c r="T301"/>
  <c r="W297"/>
  <c r="W296" s="1"/>
  <c r="W295" s="1"/>
  <c r="V297"/>
  <c r="V296" s="1"/>
  <c r="V295" s="1"/>
  <c r="U297"/>
  <c r="U296" s="1"/>
  <c r="U295" s="1"/>
  <c r="T297"/>
  <c r="T296" s="1"/>
  <c r="T295" s="1"/>
  <c r="W293"/>
  <c r="V293"/>
  <c r="V292" s="1"/>
  <c r="V291" s="1"/>
  <c r="U293"/>
  <c r="U292" s="1"/>
  <c r="U291" s="1"/>
  <c r="T293"/>
  <c r="T292" s="1"/>
  <c r="T291" s="1"/>
  <c r="W292"/>
  <c r="W291" s="1"/>
  <c r="W288"/>
  <c r="W287" s="1"/>
  <c r="W286" s="1"/>
  <c r="W285" s="1"/>
  <c r="V288"/>
  <c r="V287" s="1"/>
  <c r="V286" s="1"/>
  <c r="V285" s="1"/>
  <c r="U288"/>
  <c r="U287" s="1"/>
  <c r="U286" s="1"/>
  <c r="U285" s="1"/>
  <c r="T288"/>
  <c r="T287" s="1"/>
  <c r="T286" s="1"/>
  <c r="T285" s="1"/>
  <c r="W283"/>
  <c r="W282" s="1"/>
  <c r="W281" s="1"/>
  <c r="W280" s="1"/>
  <c r="V283"/>
  <c r="V282" s="1"/>
  <c r="V281" s="1"/>
  <c r="V280" s="1"/>
  <c r="U283"/>
  <c r="U282" s="1"/>
  <c r="U281" s="1"/>
  <c r="U280" s="1"/>
  <c r="T283"/>
  <c r="T282" s="1"/>
  <c r="T281" s="1"/>
  <c r="T280" s="1"/>
  <c r="W276"/>
  <c r="V276"/>
  <c r="V275" s="1"/>
  <c r="V274" s="1"/>
  <c r="V273" s="1"/>
  <c r="V272" s="1"/>
  <c r="U276"/>
  <c r="U275" s="1"/>
  <c r="U274" s="1"/>
  <c r="U273" s="1"/>
  <c r="U272" s="1"/>
  <c r="T276"/>
  <c r="T275" s="1"/>
  <c r="T274" s="1"/>
  <c r="T273" s="1"/>
  <c r="T272" s="1"/>
  <c r="W275"/>
  <c r="W274" s="1"/>
  <c r="W273" s="1"/>
  <c r="W272" s="1"/>
  <c r="W269"/>
  <c r="V269"/>
  <c r="U269"/>
  <c r="T269"/>
  <c r="W267"/>
  <c r="V267"/>
  <c r="U267"/>
  <c r="T267"/>
  <c r="W265"/>
  <c r="V265"/>
  <c r="U265"/>
  <c r="U264" s="1"/>
  <c r="U263" s="1"/>
  <c r="T265"/>
  <c r="T264" s="1"/>
  <c r="T263" s="1"/>
  <c r="W261"/>
  <c r="W260" s="1"/>
  <c r="W259" s="1"/>
  <c r="V261"/>
  <c r="V260" s="1"/>
  <c r="V259" s="1"/>
  <c r="U261"/>
  <c r="U260" s="1"/>
  <c r="U259" s="1"/>
  <c r="U258" s="1"/>
  <c r="U257" s="1"/>
  <c r="T261"/>
  <c r="T260" s="1"/>
  <c r="T259" s="1"/>
  <c r="W248"/>
  <c r="V248"/>
  <c r="V247" s="1"/>
  <c r="U248"/>
  <c r="U247" s="1"/>
  <c r="T248"/>
  <c r="T247" s="1"/>
  <c r="W247"/>
  <c r="W245"/>
  <c r="V245"/>
  <c r="V244" s="1"/>
  <c r="U245"/>
  <c r="U244" s="1"/>
  <c r="T245"/>
  <c r="T244" s="1"/>
  <c r="W244"/>
  <c r="W240"/>
  <c r="V240"/>
  <c r="U240"/>
  <c r="T240"/>
  <c r="W238"/>
  <c r="V238"/>
  <c r="U238"/>
  <c r="T238"/>
  <c r="W236"/>
  <c r="W235" s="1"/>
  <c r="V236"/>
  <c r="U236"/>
  <c r="T236"/>
  <c r="W230"/>
  <c r="V230"/>
  <c r="U230"/>
  <c r="T230"/>
  <c r="W228"/>
  <c r="V228"/>
  <c r="U228"/>
  <c r="T228"/>
  <c r="W226"/>
  <c r="V226"/>
  <c r="V225" s="1"/>
  <c r="V224" s="1"/>
  <c r="V223" s="1"/>
  <c r="U226"/>
  <c r="U225" s="1"/>
  <c r="U224" s="1"/>
  <c r="U223" s="1"/>
  <c r="T226"/>
  <c r="T225" s="1"/>
  <c r="T224" s="1"/>
  <c r="T223" s="1"/>
  <c r="W221"/>
  <c r="W220" s="1"/>
  <c r="W219" s="1"/>
  <c r="W218" s="1"/>
  <c r="V221"/>
  <c r="V220" s="1"/>
  <c r="V219" s="1"/>
  <c r="V218" s="1"/>
  <c r="U221"/>
  <c r="U220" s="1"/>
  <c r="U219" s="1"/>
  <c r="U218" s="1"/>
  <c r="T221"/>
  <c r="T220" s="1"/>
  <c r="T219" s="1"/>
  <c r="T218" s="1"/>
  <c r="W216"/>
  <c r="V216"/>
  <c r="U216"/>
  <c r="T216"/>
  <c r="W214"/>
  <c r="V214"/>
  <c r="U214"/>
  <c r="T214"/>
  <c r="W212"/>
  <c r="V212"/>
  <c r="V211" s="1"/>
  <c r="U212"/>
  <c r="T212"/>
  <c r="W211"/>
  <c r="W209"/>
  <c r="V209"/>
  <c r="U209"/>
  <c r="T209"/>
  <c r="W207"/>
  <c r="V207"/>
  <c r="U207"/>
  <c r="T207"/>
  <c r="W205"/>
  <c r="V205"/>
  <c r="U205"/>
  <c r="T205"/>
  <c r="W202"/>
  <c r="V202"/>
  <c r="V201" s="1"/>
  <c r="U202"/>
  <c r="U201" s="1"/>
  <c r="T202"/>
  <c r="T201" s="1"/>
  <c r="W201"/>
  <c r="W199"/>
  <c r="V199"/>
  <c r="U199"/>
  <c r="T199"/>
  <c r="W197"/>
  <c r="V197"/>
  <c r="U197"/>
  <c r="U196" s="1"/>
  <c r="T197"/>
  <c r="T196" s="1"/>
  <c r="W194"/>
  <c r="V194"/>
  <c r="U194"/>
  <c r="T194"/>
  <c r="W192"/>
  <c r="W191" s="1"/>
  <c r="V192"/>
  <c r="V191" s="1"/>
  <c r="U192"/>
  <c r="U191" s="1"/>
  <c r="T192"/>
  <c r="T191" s="1"/>
  <c r="W189"/>
  <c r="V189"/>
  <c r="V188" s="1"/>
  <c r="U189"/>
  <c r="U188" s="1"/>
  <c r="T189"/>
  <c r="T188" s="1"/>
  <c r="W188"/>
  <c r="W184"/>
  <c r="V184"/>
  <c r="U184"/>
  <c r="T184"/>
  <c r="W182"/>
  <c r="V182"/>
  <c r="U182"/>
  <c r="T182"/>
  <c r="W180"/>
  <c r="W179" s="1"/>
  <c r="V180"/>
  <c r="V179" s="1"/>
  <c r="U180"/>
  <c r="U179" s="1"/>
  <c r="T180"/>
  <c r="T179" s="1"/>
  <c r="W177"/>
  <c r="V177"/>
  <c r="U177"/>
  <c r="T177"/>
  <c r="W175"/>
  <c r="V175"/>
  <c r="U175"/>
  <c r="T175"/>
  <c r="W173"/>
  <c r="V173"/>
  <c r="U173"/>
  <c r="U172" s="1"/>
  <c r="T173"/>
  <c r="W169"/>
  <c r="W168" s="1"/>
  <c r="V169"/>
  <c r="V168" s="1"/>
  <c r="U169"/>
  <c r="U168" s="1"/>
  <c r="T169"/>
  <c r="T168" s="1"/>
  <c r="W166"/>
  <c r="V166"/>
  <c r="U166"/>
  <c r="T166"/>
  <c r="W164"/>
  <c r="V164"/>
  <c r="U164"/>
  <c r="T164"/>
  <c r="W162"/>
  <c r="V162"/>
  <c r="V161" s="1"/>
  <c r="U162"/>
  <c r="U161" s="1"/>
  <c r="T162"/>
  <c r="T161" s="1"/>
  <c r="W161"/>
  <c r="W157"/>
  <c r="V157"/>
  <c r="U157"/>
  <c r="T157"/>
  <c r="W155"/>
  <c r="V155"/>
  <c r="U155"/>
  <c r="U154" s="1"/>
  <c r="U153" s="1"/>
  <c r="U152" s="1"/>
  <c r="T155"/>
  <c r="T154" s="1"/>
  <c r="T153" s="1"/>
  <c r="T152" s="1"/>
  <c r="W149"/>
  <c r="W148" s="1"/>
  <c r="W147" s="1"/>
  <c r="W146" s="1"/>
  <c r="V149"/>
  <c r="V148" s="1"/>
  <c r="V147" s="1"/>
  <c r="V146" s="1"/>
  <c r="U149"/>
  <c r="U148" s="1"/>
  <c r="U147" s="1"/>
  <c r="U146" s="1"/>
  <c r="T149"/>
  <c r="T148" s="1"/>
  <c r="T147" s="1"/>
  <c r="T146" s="1"/>
  <c r="W144"/>
  <c r="W143" s="1"/>
  <c r="V144"/>
  <c r="V143" s="1"/>
  <c r="U144"/>
  <c r="U143" s="1"/>
  <c r="T144"/>
  <c r="T143" s="1"/>
  <c r="W141"/>
  <c r="W140" s="1"/>
  <c r="V141"/>
  <c r="V140" s="1"/>
  <c r="U141"/>
  <c r="U140" s="1"/>
  <c r="T141"/>
  <c r="T140" s="1"/>
  <c r="W138"/>
  <c r="W137" s="1"/>
  <c r="V138"/>
  <c r="V137" s="1"/>
  <c r="U138"/>
  <c r="U137" s="1"/>
  <c r="T138"/>
  <c r="T137" s="1"/>
  <c r="W130"/>
  <c r="W129" s="1"/>
  <c r="V130"/>
  <c r="V129" s="1"/>
  <c r="U130"/>
  <c r="U129" s="1"/>
  <c r="T130"/>
  <c r="T129" s="1"/>
  <c r="W127"/>
  <c r="V127"/>
  <c r="U127"/>
  <c r="T127"/>
  <c r="W125"/>
  <c r="V125"/>
  <c r="V124" s="1"/>
  <c r="U125"/>
  <c r="U124" s="1"/>
  <c r="T125"/>
  <c r="T124" s="1"/>
  <c r="T123" s="1"/>
  <c r="W121"/>
  <c r="W120" s="1"/>
  <c r="W119" s="1"/>
  <c r="V121"/>
  <c r="V120" s="1"/>
  <c r="V119" s="1"/>
  <c r="U121"/>
  <c r="U120" s="1"/>
  <c r="U119" s="1"/>
  <c r="T121"/>
  <c r="T120" s="1"/>
  <c r="T119" s="1"/>
  <c r="W116"/>
  <c r="W115" s="1"/>
  <c r="W114" s="1"/>
  <c r="W113" s="1"/>
  <c r="V116"/>
  <c r="V115" s="1"/>
  <c r="V114" s="1"/>
  <c r="V113" s="1"/>
  <c r="U116"/>
  <c r="U115" s="1"/>
  <c r="U114" s="1"/>
  <c r="U113" s="1"/>
  <c r="T116"/>
  <c r="T115" s="1"/>
  <c r="T114" s="1"/>
  <c r="T113" s="1"/>
  <c r="W109"/>
  <c r="V109"/>
  <c r="V108" s="1"/>
  <c r="V107" s="1"/>
  <c r="V106" s="1"/>
  <c r="V105" s="1"/>
  <c r="U109"/>
  <c r="U108" s="1"/>
  <c r="U107" s="1"/>
  <c r="U106" s="1"/>
  <c r="U105" s="1"/>
  <c r="T109"/>
  <c r="T108" s="1"/>
  <c r="T107" s="1"/>
  <c r="T106" s="1"/>
  <c r="T105" s="1"/>
  <c r="W108"/>
  <c r="W107" s="1"/>
  <c r="W106" s="1"/>
  <c r="W105" s="1"/>
  <c r="W102"/>
  <c r="V102"/>
  <c r="U102"/>
  <c r="T102"/>
  <c r="W100"/>
  <c r="V100"/>
  <c r="U100"/>
  <c r="T100"/>
  <c r="W98"/>
  <c r="W97" s="1"/>
  <c r="W96" s="1"/>
  <c r="W95" s="1"/>
  <c r="W94" s="1"/>
  <c r="V98"/>
  <c r="V97" s="1"/>
  <c r="V96" s="1"/>
  <c r="V95" s="1"/>
  <c r="V94" s="1"/>
  <c r="U98"/>
  <c r="T98"/>
  <c r="T97" s="1"/>
  <c r="T96" s="1"/>
  <c r="T95" s="1"/>
  <c r="T94" s="1"/>
  <c r="W91"/>
  <c r="V91"/>
  <c r="U91"/>
  <c r="T91"/>
  <c r="W89"/>
  <c r="W88" s="1"/>
  <c r="V89"/>
  <c r="U89"/>
  <c r="T89"/>
  <c r="T88" s="1"/>
  <c r="W86"/>
  <c r="V86"/>
  <c r="U86"/>
  <c r="T86"/>
  <c r="W84"/>
  <c r="V84"/>
  <c r="V83" s="1"/>
  <c r="U84"/>
  <c r="U83" s="1"/>
  <c r="T84"/>
  <c r="T83" s="1"/>
  <c r="W81"/>
  <c r="V81"/>
  <c r="U81"/>
  <c r="T81"/>
  <c r="W79"/>
  <c r="V79"/>
  <c r="U79"/>
  <c r="T79"/>
  <c r="V77"/>
  <c r="U77"/>
  <c r="T77"/>
  <c r="W74"/>
  <c r="W73" s="1"/>
  <c r="V74"/>
  <c r="V73" s="1"/>
  <c r="U74"/>
  <c r="U73" s="1"/>
  <c r="T74"/>
  <c r="T73" s="1"/>
  <c r="W71"/>
  <c r="W70" s="1"/>
  <c r="V71"/>
  <c r="V70" s="1"/>
  <c r="U71"/>
  <c r="U70" s="1"/>
  <c r="T71"/>
  <c r="T70" s="1"/>
  <c r="W68"/>
  <c r="V68"/>
  <c r="U68"/>
  <c r="T68"/>
  <c r="W66"/>
  <c r="W65" s="1"/>
  <c r="V66"/>
  <c r="U66"/>
  <c r="T66"/>
  <c r="W63"/>
  <c r="V63"/>
  <c r="U63"/>
  <c r="T63"/>
  <c r="W61"/>
  <c r="V61"/>
  <c r="U61"/>
  <c r="T61"/>
  <c r="T60" s="1"/>
  <c r="W57"/>
  <c r="V57"/>
  <c r="U57"/>
  <c r="T57"/>
  <c r="W55"/>
  <c r="V55"/>
  <c r="U55"/>
  <c r="T55"/>
  <c r="W53"/>
  <c r="V53"/>
  <c r="U53"/>
  <c r="T53"/>
  <c r="W51"/>
  <c r="V51"/>
  <c r="U51"/>
  <c r="T51"/>
  <c r="W42"/>
  <c r="V42"/>
  <c r="U42"/>
  <c r="T42"/>
  <c r="W40"/>
  <c r="V40"/>
  <c r="U40"/>
  <c r="T40"/>
  <c r="W38"/>
  <c r="V38"/>
  <c r="U38"/>
  <c r="T38"/>
  <c r="W36"/>
  <c r="V36"/>
  <c r="U36"/>
  <c r="U35" s="1"/>
  <c r="T36"/>
  <c r="W33"/>
  <c r="W32" s="1"/>
  <c r="V33"/>
  <c r="V32" s="1"/>
  <c r="U33"/>
  <c r="U32" s="1"/>
  <c r="T33"/>
  <c r="T32" s="1"/>
  <c r="W30"/>
  <c r="W29" s="1"/>
  <c r="V30"/>
  <c r="V29" s="1"/>
  <c r="U30"/>
  <c r="U29" s="1"/>
  <c r="T30"/>
  <c r="T29" s="1"/>
  <c r="W23"/>
  <c r="W22" s="1"/>
  <c r="W21" s="1"/>
  <c r="W20" s="1"/>
  <c r="W19" s="1"/>
  <c r="W18" s="1"/>
  <c r="V23"/>
  <c r="V22" s="1"/>
  <c r="V21" s="1"/>
  <c r="V20" s="1"/>
  <c r="V19" s="1"/>
  <c r="V18" s="1"/>
  <c r="U23"/>
  <c r="U22" s="1"/>
  <c r="U21" s="1"/>
  <c r="U20" s="1"/>
  <c r="U19" s="1"/>
  <c r="U18" s="1"/>
  <c r="T23"/>
  <c r="T22" s="1"/>
  <c r="T21" s="1"/>
  <c r="T20" s="1"/>
  <c r="T19" s="1"/>
  <c r="T18" s="1"/>
  <c r="Q78"/>
  <c r="AW724" l="1"/>
  <c r="BJ1223"/>
  <c r="AV724"/>
  <c r="BB681"/>
  <c r="BJ681" s="1"/>
  <c r="BJ682"/>
  <c r="BB678"/>
  <c r="BJ679"/>
  <c r="BC677"/>
  <c r="BK677" s="1"/>
  <c r="BK678"/>
  <c r="BJ680"/>
  <c r="BC684"/>
  <c r="BK684" s="1"/>
  <c r="BK685"/>
  <c r="BB1221"/>
  <c r="BJ1222"/>
  <c r="BC1221"/>
  <c r="BK1222"/>
  <c r="BJ685"/>
  <c r="BB684"/>
  <c r="BJ684" s="1"/>
  <c r="BJ683"/>
  <c r="BK1223"/>
  <c r="BB733"/>
  <c r="BH734"/>
  <c r="BH733" s="1"/>
  <c r="BH732" s="1"/>
  <c r="BC736"/>
  <c r="BI737"/>
  <c r="BI736" s="1"/>
  <c r="BI735" s="1"/>
  <c r="BB805"/>
  <c r="BH806"/>
  <c r="BH805" s="1"/>
  <c r="BH804" s="1"/>
  <c r="BH803" s="1"/>
  <c r="BB726"/>
  <c r="BH727"/>
  <c r="BH726" s="1"/>
  <c r="BH725" s="1"/>
  <c r="BC805"/>
  <c r="BI806"/>
  <c r="BI805" s="1"/>
  <c r="BI804" s="1"/>
  <c r="BI803" s="1"/>
  <c r="BC733"/>
  <c r="BI734"/>
  <c r="BI733" s="1"/>
  <c r="BI732" s="1"/>
  <c r="BC726"/>
  <c r="BI727"/>
  <c r="BI726" s="1"/>
  <c r="BI725" s="1"/>
  <c r="BB736"/>
  <c r="BH737"/>
  <c r="BH736" s="1"/>
  <c r="BH735" s="1"/>
  <c r="AQ785"/>
  <c r="AQ784" s="1"/>
  <c r="AW786"/>
  <c r="AW785" s="1"/>
  <c r="AW784" s="1"/>
  <c r="AJ454"/>
  <c r="AP455"/>
  <c r="AJ452"/>
  <c r="AP453"/>
  <c r="AJ785"/>
  <c r="AJ784" s="1"/>
  <c r="AP786"/>
  <c r="AV786" s="1"/>
  <c r="V60"/>
  <c r="AK454"/>
  <c r="AQ455"/>
  <c r="AK452"/>
  <c r="AQ453"/>
  <c r="U97"/>
  <c r="U96" s="1"/>
  <c r="U95" s="1"/>
  <c r="U94" s="1"/>
  <c r="AC652"/>
  <c r="AD451"/>
  <c r="Z112"/>
  <c r="Z16" s="1"/>
  <c r="AC112"/>
  <c r="AC16" s="1"/>
  <c r="AA112"/>
  <c r="AA16" s="1"/>
  <c r="AE451"/>
  <c r="AB308"/>
  <c r="AA308"/>
  <c r="AB985"/>
  <c r="AB652"/>
  <c r="W160"/>
  <c r="U60"/>
  <c r="V65"/>
  <c r="V35"/>
  <c r="V28" s="1"/>
  <c r="V27" s="1"/>
  <c r="V26" s="1"/>
  <c r="T172"/>
  <c r="T171" s="1"/>
  <c r="AA985"/>
  <c r="Z985"/>
  <c r="AB112"/>
  <c r="AB16" s="1"/>
  <c r="T211"/>
  <c r="U851"/>
  <c r="V1153"/>
  <c r="Z652"/>
  <c r="T50"/>
  <c r="T49" s="1"/>
  <c r="W1212"/>
  <c r="W1207" s="1"/>
  <c r="W1206" s="1"/>
  <c r="W1204" s="1"/>
  <c r="V204"/>
  <c r="U235"/>
  <c r="U234" s="1"/>
  <c r="U233" s="1"/>
  <c r="U661"/>
  <c r="U655" s="1"/>
  <c r="U654" s="1"/>
  <c r="T588"/>
  <c r="T587" s="1"/>
  <c r="V76"/>
  <c r="V235"/>
  <c r="V234" s="1"/>
  <c r="V233" s="1"/>
  <c r="T370"/>
  <c r="T369" s="1"/>
  <c r="T632"/>
  <c r="U829"/>
  <c r="U828" s="1"/>
  <c r="W1153"/>
  <c r="U204"/>
  <c r="T300"/>
  <c r="T299" s="1"/>
  <c r="T290" s="1"/>
  <c r="T279" s="1"/>
  <c r="U123"/>
  <c r="W317"/>
  <c r="W316" s="1"/>
  <c r="W311" s="1"/>
  <c r="W310" s="1"/>
  <c r="T745"/>
  <c r="U763"/>
  <c r="U758" s="1"/>
  <c r="W763"/>
  <c r="W758" s="1"/>
  <c r="U840"/>
  <c r="U839" s="1"/>
  <c r="V851"/>
  <c r="T868"/>
  <c r="T867" s="1"/>
  <c r="V1212"/>
  <c r="V1207" s="1"/>
  <c r="V1206" s="1"/>
  <c r="V1204" s="1"/>
  <c r="W50"/>
  <c r="W49" s="1"/>
  <c r="U65"/>
  <c r="W264"/>
  <c r="W263" s="1"/>
  <c r="W258" s="1"/>
  <c r="W257" s="1"/>
  <c r="V311"/>
  <c r="V310" s="1"/>
  <c r="V136"/>
  <c r="W234"/>
  <c r="W233" s="1"/>
  <c r="W370"/>
  <c r="T605"/>
  <c r="T599" s="1"/>
  <c r="V745"/>
  <c r="T912"/>
  <c r="U1250"/>
  <c r="U1249" s="1"/>
  <c r="U1247" s="1"/>
  <c r="W1250"/>
  <c r="W1249" s="1"/>
  <c r="W1247" s="1"/>
  <c r="U605"/>
  <c r="U599" s="1"/>
  <c r="V88"/>
  <c r="V196"/>
  <c r="T333"/>
  <c r="T328" s="1"/>
  <c r="T327" s="1"/>
  <c r="T326" s="1"/>
  <c r="T393"/>
  <c r="W564"/>
  <c r="W563" s="1"/>
  <c r="W588"/>
  <c r="W587" s="1"/>
  <c r="U745"/>
  <c r="W745"/>
  <c r="V763"/>
  <c r="V758" s="1"/>
  <c r="W790"/>
  <c r="U877"/>
  <c r="U876" s="1"/>
  <c r="V1089"/>
  <c r="V1088" s="1"/>
  <c r="U1142"/>
  <c r="U1141" s="1"/>
  <c r="U1191"/>
  <c r="U1190" s="1"/>
  <c r="W60"/>
  <c r="U76"/>
  <c r="V123"/>
  <c r="W225"/>
  <c r="W224" s="1"/>
  <c r="W223" s="1"/>
  <c r="W333"/>
  <c r="W328" s="1"/>
  <c r="W327" s="1"/>
  <c r="W326" s="1"/>
  <c r="U370"/>
  <c r="U369" s="1"/>
  <c r="W393"/>
  <c r="U409"/>
  <c r="U408" s="1"/>
  <c r="U425"/>
  <c r="U420" s="1"/>
  <c r="V519"/>
  <c r="V564"/>
  <c r="V563" s="1"/>
  <c r="V588"/>
  <c r="V587" s="1"/>
  <c r="U868"/>
  <c r="U867" s="1"/>
  <c r="U930"/>
  <c r="T1165"/>
  <c r="U706"/>
  <c r="W887"/>
  <c r="W886" s="1"/>
  <c r="W877" s="1"/>
  <c r="W876" s="1"/>
  <c r="U912"/>
  <c r="U911" s="1"/>
  <c r="U910" s="1"/>
  <c r="U908" s="1"/>
  <c r="AC1259"/>
  <c r="T655"/>
  <c r="T654" s="1"/>
  <c r="AA1259"/>
  <c r="U28"/>
  <c r="U27" s="1"/>
  <c r="U26" s="1"/>
  <c r="T35"/>
  <c r="T28" s="1"/>
  <c r="T27" s="1"/>
  <c r="T26" s="1"/>
  <c r="V50"/>
  <c r="V49" s="1"/>
  <c r="T76"/>
  <c r="W154"/>
  <c r="W153" s="1"/>
  <c r="W152" s="1"/>
  <c r="W172"/>
  <c r="W171" s="1"/>
  <c r="T258"/>
  <c r="T257" s="1"/>
  <c r="W35"/>
  <c r="W28" s="1"/>
  <c r="W27" s="1"/>
  <c r="W26" s="1"/>
  <c r="T65"/>
  <c r="W83"/>
  <c r="W124"/>
  <c r="W123" s="1"/>
  <c r="V154"/>
  <c r="V153" s="1"/>
  <c r="V152" s="1"/>
  <c r="T160"/>
  <c r="V172"/>
  <c r="V171" s="1"/>
  <c r="T204"/>
  <c r="T187" s="1"/>
  <c r="V264"/>
  <c r="V263" s="1"/>
  <c r="V300"/>
  <c r="V299" s="1"/>
  <c r="V290" s="1"/>
  <c r="V279" s="1"/>
  <c r="W300"/>
  <c r="W299" s="1"/>
  <c r="W290" s="1"/>
  <c r="W279" s="1"/>
  <c r="U317"/>
  <c r="U316" s="1"/>
  <c r="U311" s="1"/>
  <c r="U310" s="1"/>
  <c r="U478"/>
  <c r="W829"/>
  <c r="W828" s="1"/>
  <c r="W851"/>
  <c r="W850" s="1"/>
  <c r="T1250"/>
  <c r="T1249" s="1"/>
  <c r="T1247" s="1"/>
  <c r="V59"/>
  <c r="U88"/>
  <c r="U300"/>
  <c r="U299" s="1"/>
  <c r="U290" s="1"/>
  <c r="U279" s="1"/>
  <c r="U255" s="1"/>
  <c r="T478"/>
  <c r="V258"/>
  <c r="V257" s="1"/>
  <c r="T311"/>
  <c r="T310" s="1"/>
  <c r="W840"/>
  <c r="W839" s="1"/>
  <c r="U136"/>
  <c r="U118" s="1"/>
  <c r="U160"/>
  <c r="U211"/>
  <c r="T235"/>
  <c r="T234" s="1"/>
  <c r="T233" s="1"/>
  <c r="W369"/>
  <c r="U333"/>
  <c r="U328" s="1"/>
  <c r="U327" s="1"/>
  <c r="U326" s="1"/>
  <c r="V370"/>
  <c r="V369" s="1"/>
  <c r="U432"/>
  <c r="V513"/>
  <c r="V512" s="1"/>
  <c r="V511" s="1"/>
  <c r="V478" s="1"/>
  <c r="V599"/>
  <c r="V632"/>
  <c r="V655"/>
  <c r="V654" s="1"/>
  <c r="U790"/>
  <c r="T829"/>
  <c r="T828" s="1"/>
  <c r="V840"/>
  <c r="V839" s="1"/>
  <c r="T877"/>
  <c r="T876" s="1"/>
  <c r="V887"/>
  <c r="V886" s="1"/>
  <c r="V877" s="1"/>
  <c r="V876" s="1"/>
  <c r="W1089"/>
  <c r="W1088" s="1"/>
  <c r="U1165"/>
  <c r="U564"/>
  <c r="U563" s="1"/>
  <c r="U701"/>
  <c r="U700" s="1"/>
  <c r="W706"/>
  <c r="W701" s="1"/>
  <c r="W700" s="1"/>
  <c r="V790"/>
  <c r="V997"/>
  <c r="V996" s="1"/>
  <c r="W432"/>
  <c r="T519"/>
  <c r="T564"/>
  <c r="T563" s="1"/>
  <c r="T706"/>
  <c r="T701" s="1"/>
  <c r="T700" s="1"/>
  <c r="V706"/>
  <c r="V701" s="1"/>
  <c r="V700" s="1"/>
  <c r="T763"/>
  <c r="T758" s="1"/>
  <c r="T851"/>
  <c r="V912"/>
  <c r="T930"/>
  <c r="T911" s="1"/>
  <c r="T910" s="1"/>
  <c r="T908" s="1"/>
  <c r="V930"/>
  <c r="W930"/>
  <c r="V393"/>
  <c r="V420"/>
  <c r="T425"/>
  <c r="T420" s="1"/>
  <c r="T419" s="1"/>
  <c r="V432"/>
  <c r="W513"/>
  <c r="W512" s="1"/>
  <c r="W511" s="1"/>
  <c r="W478" s="1"/>
  <c r="W599"/>
  <c r="W632"/>
  <c r="W655"/>
  <c r="W654" s="1"/>
  <c r="T790"/>
  <c r="T1142"/>
  <c r="T1141" s="1"/>
  <c r="V1165"/>
  <c r="V1152" s="1"/>
  <c r="T1191"/>
  <c r="T1190" s="1"/>
  <c r="W204"/>
  <c r="W196"/>
  <c r="U50"/>
  <c r="U49" s="1"/>
  <c r="V160"/>
  <c r="W136"/>
  <c r="U171"/>
  <c r="T136"/>
  <c r="T118" s="1"/>
  <c r="W77"/>
  <c r="W76" s="1"/>
  <c r="U393"/>
  <c r="W409"/>
  <c r="W408" s="1"/>
  <c r="W425"/>
  <c r="W420" s="1"/>
  <c r="U519"/>
  <c r="W519"/>
  <c r="U588"/>
  <c r="U587" s="1"/>
  <c r="U632"/>
  <c r="T363"/>
  <c r="T357" s="1"/>
  <c r="V409"/>
  <c r="V408" s="1"/>
  <c r="V333"/>
  <c r="V328" s="1"/>
  <c r="V327" s="1"/>
  <c r="V326" s="1"/>
  <c r="T409"/>
  <c r="T408" s="1"/>
  <c r="V868"/>
  <c r="V867" s="1"/>
  <c r="V850" s="1"/>
  <c r="W912"/>
  <c r="T997"/>
  <c r="T996" s="1"/>
  <c r="U997"/>
  <c r="U996" s="1"/>
  <c r="U1089"/>
  <c r="U1088" s="1"/>
  <c r="W1142"/>
  <c r="W1141" s="1"/>
  <c r="U1153"/>
  <c r="W1152"/>
  <c r="W1191"/>
  <c r="W1190" s="1"/>
  <c r="U1212"/>
  <c r="U1207" s="1"/>
  <c r="U1206" s="1"/>
  <c r="U1204" s="1"/>
  <c r="V829"/>
  <c r="V828" s="1"/>
  <c r="T840"/>
  <c r="T839" s="1"/>
  <c r="W997"/>
  <c r="W996" s="1"/>
  <c r="T1089"/>
  <c r="T1088" s="1"/>
  <c r="V1142"/>
  <c r="V1141" s="1"/>
  <c r="T1153"/>
  <c r="V1191"/>
  <c r="V1190" s="1"/>
  <c r="T1212"/>
  <c r="T1207" s="1"/>
  <c r="T1206" s="1"/>
  <c r="T1204" s="1"/>
  <c r="S56"/>
  <c r="Y56" s="1"/>
  <c r="R56"/>
  <c r="X56" s="1"/>
  <c r="O55"/>
  <c r="P55"/>
  <c r="Q55"/>
  <c r="N55"/>
  <c r="O969"/>
  <c r="O968" s="1"/>
  <c r="P969"/>
  <c r="P968" s="1"/>
  <c r="Q969"/>
  <c r="Q968" s="1"/>
  <c r="S970"/>
  <c r="Y970" s="1"/>
  <c r="R970"/>
  <c r="S966"/>
  <c r="R966"/>
  <c r="X966" s="1"/>
  <c r="O965"/>
  <c r="O964" s="1"/>
  <c r="O960" s="1"/>
  <c r="P965"/>
  <c r="P964" s="1"/>
  <c r="P960" s="1"/>
  <c r="Q965"/>
  <c r="Q964" s="1"/>
  <c r="Q960" s="1"/>
  <c r="N969"/>
  <c r="N968" s="1"/>
  <c r="N965"/>
  <c r="N964" s="1"/>
  <c r="N960" s="1"/>
  <c r="BI724" l="1"/>
  <c r="AJ451"/>
  <c r="AK451"/>
  <c r="BK734"/>
  <c r="BJ806"/>
  <c r="BC725"/>
  <c r="BK726"/>
  <c r="BC804"/>
  <c r="BK805"/>
  <c r="BB804"/>
  <c r="BJ805"/>
  <c r="BB732"/>
  <c r="BJ732" s="1"/>
  <c r="BJ733"/>
  <c r="BB1220"/>
  <c r="BJ1221"/>
  <c r="BK727"/>
  <c r="BJ727"/>
  <c r="BB677"/>
  <c r="BJ677" s="1"/>
  <c r="BJ678"/>
  <c r="BJ737"/>
  <c r="BJ734"/>
  <c r="BB735"/>
  <c r="BJ735" s="1"/>
  <c r="BJ736"/>
  <c r="BC732"/>
  <c r="BK732" s="1"/>
  <c r="BK733"/>
  <c r="BB725"/>
  <c r="BJ726"/>
  <c r="BC735"/>
  <c r="BK735" s="1"/>
  <c r="BK736"/>
  <c r="BC1220"/>
  <c r="BK1221"/>
  <c r="BK806"/>
  <c r="BK737"/>
  <c r="BH724"/>
  <c r="BC786"/>
  <c r="BC785" s="1"/>
  <c r="BC784" s="1"/>
  <c r="AQ452"/>
  <c r="AW453"/>
  <c r="AP452"/>
  <c r="AV453"/>
  <c r="AQ454"/>
  <c r="AW455"/>
  <c r="AP785"/>
  <c r="AP784" s="1"/>
  <c r="AP454"/>
  <c r="AV455"/>
  <c r="W911"/>
  <c r="W910" s="1"/>
  <c r="W908" s="1"/>
  <c r="W363"/>
  <c r="W357" s="1"/>
  <c r="Z1259"/>
  <c r="AB1259"/>
  <c r="T59"/>
  <c r="T48" s="1"/>
  <c r="T47" s="1"/>
  <c r="T46" s="1"/>
  <c r="T850"/>
  <c r="T1152"/>
  <c r="T1140" s="1"/>
  <c r="U850"/>
  <c r="U187"/>
  <c r="U159" s="1"/>
  <c r="U151" s="1"/>
  <c r="U112" s="1"/>
  <c r="V187"/>
  <c r="V159" s="1"/>
  <c r="V151" s="1"/>
  <c r="W995"/>
  <c r="T541"/>
  <c r="T476" s="1"/>
  <c r="W255"/>
  <c r="W541"/>
  <c r="V911"/>
  <c r="V910" s="1"/>
  <c r="V908" s="1"/>
  <c r="V995"/>
  <c r="U541"/>
  <c r="U476" s="1"/>
  <c r="V541"/>
  <c r="U744"/>
  <c r="V118"/>
  <c r="W744"/>
  <c r="W652" s="1"/>
  <c r="W187"/>
  <c r="W159" s="1"/>
  <c r="W151" s="1"/>
  <c r="V48"/>
  <c r="V47" s="1"/>
  <c r="V46" s="1"/>
  <c r="T995"/>
  <c r="U59"/>
  <c r="U48" s="1"/>
  <c r="U47" s="1"/>
  <c r="U46" s="1"/>
  <c r="V744"/>
  <c r="V652" s="1"/>
  <c r="W419"/>
  <c r="T255"/>
  <c r="W118"/>
  <c r="W476"/>
  <c r="Y969"/>
  <c r="Y968" s="1"/>
  <c r="AE970"/>
  <c r="T308"/>
  <c r="V476"/>
  <c r="Y55"/>
  <c r="AE56"/>
  <c r="X965"/>
  <c r="X964" s="1"/>
  <c r="X960" s="1"/>
  <c r="AD966"/>
  <c r="X55"/>
  <c r="AD56"/>
  <c r="S969"/>
  <c r="S968" s="1"/>
  <c r="U363"/>
  <c r="U357" s="1"/>
  <c r="V363"/>
  <c r="V357" s="1"/>
  <c r="V255"/>
  <c r="S965"/>
  <c r="S964" s="1"/>
  <c r="S960" s="1"/>
  <c r="Y966"/>
  <c r="R965"/>
  <c r="R964" s="1"/>
  <c r="R960" s="1"/>
  <c r="R55"/>
  <c r="S55"/>
  <c r="W1140"/>
  <c r="W985" s="1"/>
  <c r="U1152"/>
  <c r="U1140" s="1"/>
  <c r="U995"/>
  <c r="T744"/>
  <c r="T159"/>
  <c r="T151" s="1"/>
  <c r="T112" s="1"/>
  <c r="T16" s="1"/>
  <c r="R969"/>
  <c r="R968" s="1"/>
  <c r="X970"/>
  <c r="W59"/>
  <c r="W48" s="1"/>
  <c r="W47" s="1"/>
  <c r="W46" s="1"/>
  <c r="V419"/>
  <c r="V1140"/>
  <c r="U419"/>
  <c r="S933"/>
  <c r="Y933" s="1"/>
  <c r="R933"/>
  <c r="O932"/>
  <c r="O931" s="1"/>
  <c r="P932"/>
  <c r="P931" s="1"/>
  <c r="Q932"/>
  <c r="Q931" s="1"/>
  <c r="N932"/>
  <c r="N931" s="1"/>
  <c r="S567"/>
  <c r="R567"/>
  <c r="O566"/>
  <c r="O565" s="1"/>
  <c r="P566"/>
  <c r="P565" s="1"/>
  <c r="Q566"/>
  <c r="Q565" s="1"/>
  <c r="N566"/>
  <c r="N565" s="1"/>
  <c r="S222"/>
  <c r="R222"/>
  <c r="O221"/>
  <c r="O220" s="1"/>
  <c r="O219" s="1"/>
  <c r="O218" s="1"/>
  <c r="P221"/>
  <c r="P220" s="1"/>
  <c r="P219" s="1"/>
  <c r="P218" s="1"/>
  <c r="Q221"/>
  <c r="Q220" s="1"/>
  <c r="Q219" s="1"/>
  <c r="Q218" s="1"/>
  <c r="N221"/>
  <c r="N220" s="1"/>
  <c r="N219" s="1"/>
  <c r="N218" s="1"/>
  <c r="BC803" l="1"/>
  <c r="BK803" s="1"/>
  <c r="BK804"/>
  <c r="BC1219"/>
  <c r="BK1219" s="1"/>
  <c r="BK1220"/>
  <c r="BJ725"/>
  <c r="BB724"/>
  <c r="BJ724" s="1"/>
  <c r="BB1219"/>
  <c r="BJ1219" s="1"/>
  <c r="BJ1220"/>
  <c r="BB803"/>
  <c r="BJ803" s="1"/>
  <c r="BJ804"/>
  <c r="BK725"/>
  <c r="BC724"/>
  <c r="BK724" s="1"/>
  <c r="BI786"/>
  <c r="BI785" s="1"/>
  <c r="BI784" s="1"/>
  <c r="T652"/>
  <c r="AV454"/>
  <c r="BB455"/>
  <c r="AW454"/>
  <c r="BC455"/>
  <c r="AW452"/>
  <c r="BC453"/>
  <c r="AV785"/>
  <c r="AV784" s="1"/>
  <c r="BB786"/>
  <c r="BB785" s="1"/>
  <c r="BB784" s="1"/>
  <c r="AV452"/>
  <c r="BB453"/>
  <c r="AP451"/>
  <c r="AQ451"/>
  <c r="AV451"/>
  <c r="U308"/>
  <c r="W308"/>
  <c r="AD55"/>
  <c r="AJ56"/>
  <c r="AJ966"/>
  <c r="AD965"/>
  <c r="AD964" s="1"/>
  <c r="AD960" s="1"/>
  <c r="AE55"/>
  <c r="AK56"/>
  <c r="AK970"/>
  <c r="AE969"/>
  <c r="AE968" s="1"/>
  <c r="T985"/>
  <c r="U652"/>
  <c r="V112"/>
  <c r="V16" s="1"/>
  <c r="W112"/>
  <c r="V985"/>
  <c r="V308"/>
  <c r="U16"/>
  <c r="U985"/>
  <c r="Y932"/>
  <c r="Y931" s="1"/>
  <c r="AE933"/>
  <c r="Y965"/>
  <c r="Y964" s="1"/>
  <c r="Y960" s="1"/>
  <c r="AE966"/>
  <c r="X969"/>
  <c r="X968" s="1"/>
  <c r="AD970"/>
  <c r="S932"/>
  <c r="S931" s="1"/>
  <c r="W16"/>
  <c r="W1259" s="1"/>
  <c r="S566"/>
  <c r="S565" s="1"/>
  <c r="Y567"/>
  <c r="R566"/>
  <c r="R565" s="1"/>
  <c r="X567"/>
  <c r="R932"/>
  <c r="R931" s="1"/>
  <c r="X933"/>
  <c r="S221"/>
  <c r="S220" s="1"/>
  <c r="S219" s="1"/>
  <c r="S218" s="1"/>
  <c r="Y222"/>
  <c r="R221"/>
  <c r="R220" s="1"/>
  <c r="R219" s="1"/>
  <c r="R218" s="1"/>
  <c r="X222"/>
  <c r="M384"/>
  <c r="L384"/>
  <c r="S1134"/>
  <c r="Y1134" s="1"/>
  <c r="R1134"/>
  <c r="O1133"/>
  <c r="O1132" s="1"/>
  <c r="O1131" s="1"/>
  <c r="O1130" s="1"/>
  <c r="O1129" s="1"/>
  <c r="P1133"/>
  <c r="P1132" s="1"/>
  <c r="P1131" s="1"/>
  <c r="P1130" s="1"/>
  <c r="P1129" s="1"/>
  <c r="Q1133"/>
  <c r="Q1132" s="1"/>
  <c r="Q1131" s="1"/>
  <c r="Q1130" s="1"/>
  <c r="Q1129" s="1"/>
  <c r="N1133"/>
  <c r="N1132" s="1"/>
  <c r="N1131" s="1"/>
  <c r="N1130" s="1"/>
  <c r="N1129" s="1"/>
  <c r="O141"/>
  <c r="O140" s="1"/>
  <c r="P141"/>
  <c r="P140" s="1"/>
  <c r="Q141"/>
  <c r="Q140" s="1"/>
  <c r="N141"/>
  <c r="N140" s="1"/>
  <c r="O144"/>
  <c r="O143" s="1"/>
  <c r="P144"/>
  <c r="P143" s="1"/>
  <c r="Q144"/>
  <c r="Q143" s="1"/>
  <c r="N144"/>
  <c r="N143" s="1"/>
  <c r="S145"/>
  <c r="R145"/>
  <c r="S142"/>
  <c r="R142"/>
  <c r="S139"/>
  <c r="R139"/>
  <c r="O138"/>
  <c r="O137" s="1"/>
  <c r="P138"/>
  <c r="P137" s="1"/>
  <c r="Q138"/>
  <c r="Q137" s="1"/>
  <c r="N138"/>
  <c r="N137" s="1"/>
  <c r="T1259" l="1"/>
  <c r="BK786"/>
  <c r="AW451"/>
  <c r="BK784"/>
  <c r="BK785"/>
  <c r="BH786"/>
  <c r="BH785" s="1"/>
  <c r="BH784" s="1"/>
  <c r="BC454"/>
  <c r="BI455"/>
  <c r="BI454" s="1"/>
  <c r="BB452"/>
  <c r="BH453"/>
  <c r="BH452" s="1"/>
  <c r="BC452"/>
  <c r="BI453"/>
  <c r="BI452" s="1"/>
  <c r="BI451" s="1"/>
  <c r="BB454"/>
  <c r="BH455"/>
  <c r="BH454" s="1"/>
  <c r="AK55"/>
  <c r="AQ56"/>
  <c r="AJ55"/>
  <c r="AP56"/>
  <c r="AK969"/>
  <c r="AK968" s="1"/>
  <c r="AQ970"/>
  <c r="AJ965"/>
  <c r="AJ964" s="1"/>
  <c r="AJ960" s="1"/>
  <c r="AP966"/>
  <c r="AK966"/>
  <c r="AE965"/>
  <c r="AE964" s="1"/>
  <c r="AE960" s="1"/>
  <c r="AJ970"/>
  <c r="AD969"/>
  <c r="AD968" s="1"/>
  <c r="AE932"/>
  <c r="AE931" s="1"/>
  <c r="AK933"/>
  <c r="V1259"/>
  <c r="U1259"/>
  <c r="Y1133"/>
  <c r="Y1132" s="1"/>
  <c r="Y1131" s="1"/>
  <c r="Y1130" s="1"/>
  <c r="Y1129" s="1"/>
  <c r="AE1134"/>
  <c r="X221"/>
  <c r="X220" s="1"/>
  <c r="X219" s="1"/>
  <c r="X218" s="1"/>
  <c r="AD222"/>
  <c r="X566"/>
  <c r="X565" s="1"/>
  <c r="AD567"/>
  <c r="Y221"/>
  <c r="Y220" s="1"/>
  <c r="Y219" s="1"/>
  <c r="Y218" s="1"/>
  <c r="AE222"/>
  <c r="X932"/>
  <c r="X931" s="1"/>
  <c r="AD933"/>
  <c r="Y566"/>
  <c r="Y565" s="1"/>
  <c r="AE567"/>
  <c r="R138"/>
  <c r="R137" s="1"/>
  <c r="X139"/>
  <c r="S141"/>
  <c r="S140" s="1"/>
  <c r="Y142"/>
  <c r="R1133"/>
  <c r="R1132" s="1"/>
  <c r="R1131" s="1"/>
  <c r="R1130" s="1"/>
  <c r="R1129" s="1"/>
  <c r="X1134"/>
  <c r="R141"/>
  <c r="R140" s="1"/>
  <c r="X142"/>
  <c r="S1133"/>
  <c r="S1132" s="1"/>
  <c r="S1131" s="1"/>
  <c r="S1130" s="1"/>
  <c r="S1129" s="1"/>
  <c r="R144"/>
  <c r="R143" s="1"/>
  <c r="X145"/>
  <c r="S138"/>
  <c r="S137" s="1"/>
  <c r="Y139"/>
  <c r="S144"/>
  <c r="S143" s="1"/>
  <c r="Y145"/>
  <c r="N136"/>
  <c r="Q136"/>
  <c r="O136"/>
  <c r="P136"/>
  <c r="BK455" l="1"/>
  <c r="BK454"/>
  <c r="BJ454"/>
  <c r="BJ452"/>
  <c r="BJ455"/>
  <c r="BC451"/>
  <c r="BK451" s="1"/>
  <c r="BK452"/>
  <c r="BJ453"/>
  <c r="BK453"/>
  <c r="BJ786"/>
  <c r="BJ784"/>
  <c r="BJ785"/>
  <c r="BB451"/>
  <c r="BH451"/>
  <c r="AQ969"/>
  <c r="AQ968" s="1"/>
  <c r="AW970"/>
  <c r="AQ55"/>
  <c r="AW56"/>
  <c r="AP965"/>
  <c r="AP964" s="1"/>
  <c r="AP960" s="1"/>
  <c r="AV966"/>
  <c r="AP55"/>
  <c r="AV56"/>
  <c r="AK965"/>
  <c r="AK964" s="1"/>
  <c r="AK960" s="1"/>
  <c r="AQ966"/>
  <c r="AK932"/>
  <c r="AK931" s="1"/>
  <c r="AQ933"/>
  <c r="AJ969"/>
  <c r="AJ968" s="1"/>
  <c r="AP970"/>
  <c r="AE566"/>
  <c r="AE565" s="1"/>
  <c r="AK567"/>
  <c r="AE221"/>
  <c r="AE220" s="1"/>
  <c r="AE219" s="1"/>
  <c r="AE218" s="1"/>
  <c r="AK222"/>
  <c r="AD221"/>
  <c r="AD220" s="1"/>
  <c r="AD219" s="1"/>
  <c r="AD218" s="1"/>
  <c r="AJ222"/>
  <c r="AD932"/>
  <c r="AD931" s="1"/>
  <c r="AJ933"/>
  <c r="AD566"/>
  <c r="AD565" s="1"/>
  <c r="AJ567"/>
  <c r="AE1133"/>
  <c r="AE1132" s="1"/>
  <c r="AE1131" s="1"/>
  <c r="AE1130" s="1"/>
  <c r="AE1129" s="1"/>
  <c r="AK1134"/>
  <c r="S136"/>
  <c r="Y138"/>
  <c r="Y137" s="1"/>
  <c r="AE139"/>
  <c r="X138"/>
  <c r="X137" s="1"/>
  <c r="AD139"/>
  <c r="X1133"/>
  <c r="X1132" s="1"/>
  <c r="X1131" s="1"/>
  <c r="X1130" s="1"/>
  <c r="X1129" s="1"/>
  <c r="AD1134"/>
  <c r="X144"/>
  <c r="X143" s="1"/>
  <c r="AD145"/>
  <c r="R136"/>
  <c r="Y144"/>
  <c r="Y143" s="1"/>
  <c r="AE145"/>
  <c r="X141"/>
  <c r="X140" s="1"/>
  <c r="AD142"/>
  <c r="Y141"/>
  <c r="Y140" s="1"/>
  <c r="AE142"/>
  <c r="S217"/>
  <c r="Y217" s="1"/>
  <c r="R217"/>
  <c r="X217" s="1"/>
  <c r="S215"/>
  <c r="Y215" s="1"/>
  <c r="R215"/>
  <c r="X215" s="1"/>
  <c r="S213"/>
  <c r="Y213" s="1"/>
  <c r="R213"/>
  <c r="X213" s="1"/>
  <c r="S210"/>
  <c r="Y210" s="1"/>
  <c r="R210"/>
  <c r="X210" s="1"/>
  <c r="S208"/>
  <c r="Y208" s="1"/>
  <c r="R208"/>
  <c r="X208" s="1"/>
  <c r="S206"/>
  <c r="R206"/>
  <c r="S203"/>
  <c r="Y203" s="1"/>
  <c r="R203"/>
  <c r="X203" s="1"/>
  <c r="S200"/>
  <c r="Y200" s="1"/>
  <c r="R200"/>
  <c r="X200" s="1"/>
  <c r="S198"/>
  <c r="Y198" s="1"/>
  <c r="R198"/>
  <c r="X198" s="1"/>
  <c r="S195"/>
  <c r="Y195" s="1"/>
  <c r="R195"/>
  <c r="S193"/>
  <c r="Y193" s="1"/>
  <c r="R193"/>
  <c r="S190"/>
  <c r="Y190" s="1"/>
  <c r="R190"/>
  <c r="X190" s="1"/>
  <c r="O205"/>
  <c r="P205"/>
  <c r="Q205"/>
  <c r="N205"/>
  <c r="O207"/>
  <c r="P207"/>
  <c r="Q207"/>
  <c r="R207"/>
  <c r="S207"/>
  <c r="N207"/>
  <c r="O209"/>
  <c r="P209"/>
  <c r="Q209"/>
  <c r="N209"/>
  <c r="O212"/>
  <c r="P212"/>
  <c r="Q212"/>
  <c r="R212"/>
  <c r="N212"/>
  <c r="O214"/>
  <c r="P214"/>
  <c r="Q214"/>
  <c r="N214"/>
  <c r="O216"/>
  <c r="P216"/>
  <c r="Q216"/>
  <c r="R216"/>
  <c r="N216"/>
  <c r="O199"/>
  <c r="P199"/>
  <c r="Q199"/>
  <c r="N199"/>
  <c r="O197"/>
  <c r="P197"/>
  <c r="Q197"/>
  <c r="R197"/>
  <c r="N197"/>
  <c r="O192"/>
  <c r="P192"/>
  <c r="Q192"/>
  <c r="N192"/>
  <c r="O194"/>
  <c r="P194"/>
  <c r="Q194"/>
  <c r="N194"/>
  <c r="O202"/>
  <c r="O201" s="1"/>
  <c r="P202"/>
  <c r="P201" s="1"/>
  <c r="Q202"/>
  <c r="Q201" s="1"/>
  <c r="R202"/>
  <c r="R201" s="1"/>
  <c r="N202"/>
  <c r="N201" s="1"/>
  <c r="O189"/>
  <c r="O188" s="1"/>
  <c r="P189"/>
  <c r="P188" s="1"/>
  <c r="Q189"/>
  <c r="Q188" s="1"/>
  <c r="N189"/>
  <c r="N188" s="1"/>
  <c r="S92"/>
  <c r="R92"/>
  <c r="X92" s="1"/>
  <c r="S90"/>
  <c r="R90"/>
  <c r="S87"/>
  <c r="R87"/>
  <c r="S85"/>
  <c r="Y85" s="1"/>
  <c r="R85"/>
  <c r="S82"/>
  <c r="R82"/>
  <c r="S80"/>
  <c r="Y80" s="1"/>
  <c r="R80"/>
  <c r="S78"/>
  <c r="R78"/>
  <c r="S75"/>
  <c r="Y75" s="1"/>
  <c r="R75"/>
  <c r="S72"/>
  <c r="R72"/>
  <c r="S69"/>
  <c r="Y69" s="1"/>
  <c r="R69"/>
  <c r="X69" s="1"/>
  <c r="S67"/>
  <c r="R67"/>
  <c r="X67" s="1"/>
  <c r="O91"/>
  <c r="P91"/>
  <c r="Q91"/>
  <c r="R91"/>
  <c r="N91"/>
  <c r="O89"/>
  <c r="P89"/>
  <c r="Q89"/>
  <c r="N89"/>
  <c r="N88" s="1"/>
  <c r="O86"/>
  <c r="P86"/>
  <c r="Q86"/>
  <c r="O84"/>
  <c r="P84"/>
  <c r="Q84"/>
  <c r="N86"/>
  <c r="N84"/>
  <c r="O81"/>
  <c r="P81"/>
  <c r="Q81"/>
  <c r="N81"/>
  <c r="O79"/>
  <c r="P79"/>
  <c r="Q79"/>
  <c r="N79"/>
  <c r="O77"/>
  <c r="O76" s="1"/>
  <c r="P77"/>
  <c r="Q77"/>
  <c r="N77"/>
  <c r="O74"/>
  <c r="O73" s="1"/>
  <c r="P74"/>
  <c r="P73" s="1"/>
  <c r="Q74"/>
  <c r="Q73" s="1"/>
  <c r="N74"/>
  <c r="N73" s="1"/>
  <c r="O71"/>
  <c r="O70" s="1"/>
  <c r="P71"/>
  <c r="P70" s="1"/>
  <c r="Q71"/>
  <c r="Q70" s="1"/>
  <c r="N71"/>
  <c r="N70" s="1"/>
  <c r="O68"/>
  <c r="P68"/>
  <c r="Q68"/>
  <c r="O66"/>
  <c r="P66"/>
  <c r="Q66"/>
  <c r="N68"/>
  <c r="N66"/>
  <c r="S64"/>
  <c r="R64"/>
  <c r="S62"/>
  <c r="R62"/>
  <c r="O63"/>
  <c r="P63"/>
  <c r="Q63"/>
  <c r="O61"/>
  <c r="P61"/>
  <c r="Q61"/>
  <c r="N63"/>
  <c r="N61"/>
  <c r="BJ451" l="1"/>
  <c r="S202"/>
  <c r="S201" s="1"/>
  <c r="S216"/>
  <c r="AV965"/>
  <c r="AV964" s="1"/>
  <c r="AV960" s="1"/>
  <c r="BB966"/>
  <c r="AW969"/>
  <c r="AW968" s="1"/>
  <c r="BC970"/>
  <c r="AV55"/>
  <c r="BB56"/>
  <c r="AW55"/>
  <c r="BC56"/>
  <c r="S189"/>
  <c r="S188" s="1"/>
  <c r="AP969"/>
  <c r="AP968" s="1"/>
  <c r="AV970"/>
  <c r="AQ965"/>
  <c r="AQ964" s="1"/>
  <c r="AQ960" s="1"/>
  <c r="AW966"/>
  <c r="AQ932"/>
  <c r="AQ931" s="1"/>
  <c r="AW933"/>
  <c r="AK1133"/>
  <c r="AK1132" s="1"/>
  <c r="AK1131" s="1"/>
  <c r="AK1130" s="1"/>
  <c r="AK1129" s="1"/>
  <c r="AQ1134"/>
  <c r="AJ932"/>
  <c r="AJ931" s="1"/>
  <c r="AP933"/>
  <c r="AK221"/>
  <c r="AK220" s="1"/>
  <c r="AK219" s="1"/>
  <c r="AK218" s="1"/>
  <c r="AQ222"/>
  <c r="AJ566"/>
  <c r="AJ565" s="1"/>
  <c r="AP567"/>
  <c r="AJ221"/>
  <c r="AJ220" s="1"/>
  <c r="AJ219" s="1"/>
  <c r="AJ218" s="1"/>
  <c r="AP222"/>
  <c r="AK566"/>
  <c r="AK565" s="1"/>
  <c r="AQ567"/>
  <c r="AD144"/>
  <c r="AD143" s="1"/>
  <c r="AJ145"/>
  <c r="AD138"/>
  <c r="AD137" s="1"/>
  <c r="AJ139"/>
  <c r="AD141"/>
  <c r="AD140" s="1"/>
  <c r="AJ142"/>
  <c r="AD1133"/>
  <c r="AD1132" s="1"/>
  <c r="AD1131" s="1"/>
  <c r="AD1130" s="1"/>
  <c r="AD1129" s="1"/>
  <c r="AJ1134"/>
  <c r="AE138"/>
  <c r="AE137" s="1"/>
  <c r="AK139"/>
  <c r="AE141"/>
  <c r="AE140" s="1"/>
  <c r="AK142"/>
  <c r="AE144"/>
  <c r="AE143" s="1"/>
  <c r="AK145"/>
  <c r="S197"/>
  <c r="S212"/>
  <c r="Y136"/>
  <c r="S192"/>
  <c r="P60"/>
  <c r="X136"/>
  <c r="Q65"/>
  <c r="S74"/>
  <c r="S73" s="1"/>
  <c r="S214"/>
  <c r="S68"/>
  <c r="S84"/>
  <c r="S209"/>
  <c r="Q76"/>
  <c r="S79"/>
  <c r="N83"/>
  <c r="O88"/>
  <c r="S194"/>
  <c r="S199"/>
  <c r="X68"/>
  <c r="AD69"/>
  <c r="X189"/>
  <c r="X188" s="1"/>
  <c r="AD190"/>
  <c r="X199"/>
  <c r="AD200"/>
  <c r="X209"/>
  <c r="AD210"/>
  <c r="X214"/>
  <c r="AD215"/>
  <c r="Y192"/>
  <c r="AE193"/>
  <c r="Y197"/>
  <c r="AE198"/>
  <c r="Y202"/>
  <c r="Y201" s="1"/>
  <c r="AE203"/>
  <c r="Y207"/>
  <c r="AE208"/>
  <c r="Y212"/>
  <c r="AE213"/>
  <c r="Y216"/>
  <c r="AE217"/>
  <c r="X66"/>
  <c r="AD67"/>
  <c r="X91"/>
  <c r="AD92"/>
  <c r="X197"/>
  <c r="AD198"/>
  <c r="X202"/>
  <c r="X201" s="1"/>
  <c r="AD203"/>
  <c r="X207"/>
  <c r="AD208"/>
  <c r="X212"/>
  <c r="AD213"/>
  <c r="X216"/>
  <c r="AD217"/>
  <c r="O196"/>
  <c r="Y68"/>
  <c r="AE69"/>
  <c r="Y74"/>
  <c r="Y73" s="1"/>
  <c r="AE75"/>
  <c r="Y79"/>
  <c r="AE80"/>
  <c r="Y84"/>
  <c r="AE85"/>
  <c r="Y189"/>
  <c r="Y188" s="1"/>
  <c r="AE190"/>
  <c r="Y194"/>
  <c r="AE195"/>
  <c r="Y199"/>
  <c r="AE200"/>
  <c r="Y209"/>
  <c r="AE210"/>
  <c r="Y214"/>
  <c r="AE215"/>
  <c r="R84"/>
  <c r="X85"/>
  <c r="S63"/>
  <c r="Y64"/>
  <c r="R71"/>
  <c r="R70" s="1"/>
  <c r="X72"/>
  <c r="R81"/>
  <c r="X82"/>
  <c r="R63"/>
  <c r="X64"/>
  <c r="S89"/>
  <c r="Y90"/>
  <c r="S205"/>
  <c r="S204" s="1"/>
  <c r="Y206"/>
  <c r="R68"/>
  <c r="R189"/>
  <c r="R188" s="1"/>
  <c r="P196"/>
  <c r="R66"/>
  <c r="P76"/>
  <c r="R79"/>
  <c r="X80"/>
  <c r="R74"/>
  <c r="R73" s="1"/>
  <c r="X75"/>
  <c r="R89"/>
  <c r="R88" s="1"/>
  <c r="X90"/>
  <c r="R194"/>
  <c r="X195"/>
  <c r="R205"/>
  <c r="X206"/>
  <c r="R61"/>
  <c r="X62"/>
  <c r="S66"/>
  <c r="Y67"/>
  <c r="S71"/>
  <c r="S70" s="1"/>
  <c r="Y72"/>
  <c r="S77"/>
  <c r="Y78"/>
  <c r="S81"/>
  <c r="Y82"/>
  <c r="S86"/>
  <c r="Y87"/>
  <c r="S91"/>
  <c r="Y92"/>
  <c r="N76"/>
  <c r="S61"/>
  <c r="Y62"/>
  <c r="R77"/>
  <c r="X78"/>
  <c r="R86"/>
  <c r="X87"/>
  <c r="R192"/>
  <c r="X193"/>
  <c r="N196"/>
  <c r="R199"/>
  <c r="R196" s="1"/>
  <c r="R214"/>
  <c r="R211" s="1"/>
  <c r="R209"/>
  <c r="P204"/>
  <c r="Q196"/>
  <c r="P83"/>
  <c r="Q191"/>
  <c r="N191"/>
  <c r="O83"/>
  <c r="N60"/>
  <c r="O60"/>
  <c r="P191"/>
  <c r="O211"/>
  <c r="O204"/>
  <c r="N211"/>
  <c r="P211"/>
  <c r="Q60"/>
  <c r="O65"/>
  <c r="P88"/>
  <c r="Q211"/>
  <c r="Q204"/>
  <c r="O191"/>
  <c r="N204"/>
  <c r="N65"/>
  <c r="P65"/>
  <c r="Q83"/>
  <c r="Q88"/>
  <c r="AE136" l="1"/>
  <c r="S83"/>
  <c r="BC55"/>
  <c r="BI56"/>
  <c r="BI55" s="1"/>
  <c r="BC969"/>
  <c r="BI970"/>
  <c r="BI969" s="1"/>
  <c r="BI968" s="1"/>
  <c r="BB55"/>
  <c r="BH56"/>
  <c r="BH55" s="1"/>
  <c r="BB965"/>
  <c r="BH966"/>
  <c r="BH965" s="1"/>
  <c r="BH964" s="1"/>
  <c r="BH960" s="1"/>
  <c r="AD136"/>
  <c r="AW965"/>
  <c r="AW964" s="1"/>
  <c r="AW960" s="1"/>
  <c r="BC966"/>
  <c r="AW932"/>
  <c r="AW931" s="1"/>
  <c r="BC933"/>
  <c r="AV969"/>
  <c r="AV968" s="1"/>
  <c r="BB970"/>
  <c r="R65"/>
  <c r="AQ566"/>
  <c r="AQ565" s="1"/>
  <c r="AW567"/>
  <c r="AP566"/>
  <c r="AP565" s="1"/>
  <c r="AV567"/>
  <c r="AP932"/>
  <c r="AP931" s="1"/>
  <c r="AV933"/>
  <c r="AP221"/>
  <c r="AP220" s="1"/>
  <c r="AP219" s="1"/>
  <c r="AP218" s="1"/>
  <c r="AV222"/>
  <c r="AQ221"/>
  <c r="AQ220" s="1"/>
  <c r="AQ219" s="1"/>
  <c r="AQ218" s="1"/>
  <c r="AW222"/>
  <c r="AQ1133"/>
  <c r="AQ1132" s="1"/>
  <c r="AQ1131" s="1"/>
  <c r="AQ1130" s="1"/>
  <c r="AQ1129" s="1"/>
  <c r="AW1134"/>
  <c r="AK144"/>
  <c r="AK143" s="1"/>
  <c r="AQ145"/>
  <c r="AK138"/>
  <c r="AK137" s="1"/>
  <c r="AQ139"/>
  <c r="AJ141"/>
  <c r="AJ140" s="1"/>
  <c r="AP142"/>
  <c r="AJ144"/>
  <c r="AJ143" s="1"/>
  <c r="AP145"/>
  <c r="AK141"/>
  <c r="AK140" s="1"/>
  <c r="AQ142"/>
  <c r="AJ1133"/>
  <c r="AJ1132" s="1"/>
  <c r="AJ1131" s="1"/>
  <c r="AJ1130" s="1"/>
  <c r="AJ1129" s="1"/>
  <c r="AP1134"/>
  <c r="AJ138"/>
  <c r="AJ137" s="1"/>
  <c r="AP139"/>
  <c r="X196"/>
  <c r="S60"/>
  <c r="X65"/>
  <c r="S88"/>
  <c r="S196"/>
  <c r="S211"/>
  <c r="S65"/>
  <c r="AD216"/>
  <c r="AJ217"/>
  <c r="AD207"/>
  <c r="AJ208"/>
  <c r="AD197"/>
  <c r="AJ198"/>
  <c r="AD66"/>
  <c r="AJ67"/>
  <c r="AE209"/>
  <c r="AK210"/>
  <c r="AE194"/>
  <c r="AK195"/>
  <c r="AE84"/>
  <c r="AK85"/>
  <c r="AE74"/>
  <c r="AE73" s="1"/>
  <c r="AK75"/>
  <c r="AE216"/>
  <c r="AK217"/>
  <c r="AE207"/>
  <c r="AK208"/>
  <c r="AE197"/>
  <c r="AK198"/>
  <c r="AD214"/>
  <c r="AJ215"/>
  <c r="AD199"/>
  <c r="AD196" s="1"/>
  <c r="AJ200"/>
  <c r="AD68"/>
  <c r="AJ69"/>
  <c r="AD212"/>
  <c r="AJ213"/>
  <c r="AD202"/>
  <c r="AD201" s="1"/>
  <c r="AJ203"/>
  <c r="AD91"/>
  <c r="AJ92"/>
  <c r="AE214"/>
  <c r="AK215"/>
  <c r="AE199"/>
  <c r="AK200"/>
  <c r="AE189"/>
  <c r="AE188" s="1"/>
  <c r="AK190"/>
  <c r="AE79"/>
  <c r="AK80"/>
  <c r="AE68"/>
  <c r="AK69"/>
  <c r="AE212"/>
  <c r="AK213"/>
  <c r="AE202"/>
  <c r="AE201" s="1"/>
  <c r="AK203"/>
  <c r="AE192"/>
  <c r="AK193"/>
  <c r="AD209"/>
  <c r="AJ210"/>
  <c r="AD189"/>
  <c r="AD188" s="1"/>
  <c r="AJ190"/>
  <c r="P59"/>
  <c r="R60"/>
  <c r="R83"/>
  <c r="X211"/>
  <c r="S191"/>
  <c r="Q59"/>
  <c r="O59"/>
  <c r="S76"/>
  <c r="P187"/>
  <c r="R191"/>
  <c r="R76"/>
  <c r="Y91"/>
  <c r="AE92"/>
  <c r="Y81"/>
  <c r="AE82"/>
  <c r="Y71"/>
  <c r="Y70" s="1"/>
  <c r="AE72"/>
  <c r="X61"/>
  <c r="AD62"/>
  <c r="X194"/>
  <c r="AD195"/>
  <c r="X74"/>
  <c r="X73" s="1"/>
  <c r="AD75"/>
  <c r="Y89"/>
  <c r="Y88" s="1"/>
  <c r="AE90"/>
  <c r="X81"/>
  <c r="AD82"/>
  <c r="Y63"/>
  <c r="AE64"/>
  <c r="Y196"/>
  <c r="X192"/>
  <c r="AD193"/>
  <c r="X77"/>
  <c r="AD78"/>
  <c r="R204"/>
  <c r="Y86"/>
  <c r="Y83" s="1"/>
  <c r="AE87"/>
  <c r="Y77"/>
  <c r="AE78"/>
  <c r="Y66"/>
  <c r="Y65" s="1"/>
  <c r="AE67"/>
  <c r="X205"/>
  <c r="X204" s="1"/>
  <c r="AD206"/>
  <c r="X89"/>
  <c r="X88" s="1"/>
  <c r="AD90"/>
  <c r="X79"/>
  <c r="AD80"/>
  <c r="Y205"/>
  <c r="Y204" s="1"/>
  <c r="AE206"/>
  <c r="X63"/>
  <c r="AD64"/>
  <c r="X71"/>
  <c r="X70" s="1"/>
  <c r="AD72"/>
  <c r="X84"/>
  <c r="AD85"/>
  <c r="Y211"/>
  <c r="Y191"/>
  <c r="X86"/>
  <c r="AD87"/>
  <c r="Y61"/>
  <c r="AE62"/>
  <c r="N59"/>
  <c r="O187"/>
  <c r="N187"/>
  <c r="Q187"/>
  <c r="BK55" l="1"/>
  <c r="BJ966"/>
  <c r="BJ55"/>
  <c r="BJ56"/>
  <c r="BB964"/>
  <c r="BJ965"/>
  <c r="BC968"/>
  <c r="BK968" s="1"/>
  <c r="BK969"/>
  <c r="BK56"/>
  <c r="BK970"/>
  <c r="AJ136"/>
  <c r="BC932"/>
  <c r="BI933"/>
  <c r="BI932" s="1"/>
  <c r="BI931" s="1"/>
  <c r="BB969"/>
  <c r="BH970"/>
  <c r="BH969" s="1"/>
  <c r="BH968" s="1"/>
  <c r="BC965"/>
  <c r="BI966"/>
  <c r="BI965" s="1"/>
  <c r="BI964" s="1"/>
  <c r="BI960" s="1"/>
  <c r="AW221"/>
  <c r="AW220" s="1"/>
  <c r="AW219" s="1"/>
  <c r="AW218" s="1"/>
  <c r="BC222"/>
  <c r="AV932"/>
  <c r="AV931" s="1"/>
  <c r="BB933"/>
  <c r="AW566"/>
  <c r="AW565" s="1"/>
  <c r="BC567"/>
  <c r="AW1133"/>
  <c r="AW1132" s="1"/>
  <c r="AW1131" s="1"/>
  <c r="AW1130" s="1"/>
  <c r="AW1129" s="1"/>
  <c r="BC1134"/>
  <c r="AV221"/>
  <c r="AV220" s="1"/>
  <c r="AV219" s="1"/>
  <c r="AV218" s="1"/>
  <c r="BB222"/>
  <c r="AV566"/>
  <c r="AV565" s="1"/>
  <c r="BB567"/>
  <c r="AK136"/>
  <c r="AP138"/>
  <c r="AP137" s="1"/>
  <c r="AV139"/>
  <c r="AQ141"/>
  <c r="AQ140" s="1"/>
  <c r="AW142"/>
  <c r="AP141"/>
  <c r="AP140" s="1"/>
  <c r="AV142"/>
  <c r="AQ144"/>
  <c r="AQ143" s="1"/>
  <c r="AW145"/>
  <c r="S59"/>
  <c r="AP1133"/>
  <c r="AP1132" s="1"/>
  <c r="AP1131" s="1"/>
  <c r="AP1130" s="1"/>
  <c r="AP1129" s="1"/>
  <c r="AV1134"/>
  <c r="AP144"/>
  <c r="AP143" s="1"/>
  <c r="AV145"/>
  <c r="AQ138"/>
  <c r="AQ137" s="1"/>
  <c r="AW139"/>
  <c r="AK202"/>
  <c r="AK201" s="1"/>
  <c r="AQ203"/>
  <c r="AK214"/>
  <c r="AQ215"/>
  <c r="AJ68"/>
  <c r="AP69"/>
  <c r="AJ214"/>
  <c r="AP215"/>
  <c r="AK207"/>
  <c r="AQ208"/>
  <c r="AK74"/>
  <c r="AK73" s="1"/>
  <c r="AQ75"/>
  <c r="AK194"/>
  <c r="AQ195"/>
  <c r="AJ66"/>
  <c r="AP67"/>
  <c r="AJ207"/>
  <c r="AP208"/>
  <c r="AJ209"/>
  <c r="AP210"/>
  <c r="AJ202"/>
  <c r="AJ201" s="1"/>
  <c r="AP203"/>
  <c r="AK189"/>
  <c r="AK188" s="1"/>
  <c r="AQ190"/>
  <c r="AJ199"/>
  <c r="AP200"/>
  <c r="AK197"/>
  <c r="AQ198"/>
  <c r="AK216"/>
  <c r="AQ217"/>
  <c r="AK84"/>
  <c r="AQ85"/>
  <c r="AK209"/>
  <c r="AQ210"/>
  <c r="AJ197"/>
  <c r="AP198"/>
  <c r="AJ216"/>
  <c r="AP217"/>
  <c r="AK68"/>
  <c r="AQ69"/>
  <c r="AJ189"/>
  <c r="AJ188" s="1"/>
  <c r="AP190"/>
  <c r="AK192"/>
  <c r="AK191" s="1"/>
  <c r="AQ193"/>
  <c r="AK212"/>
  <c r="AQ213"/>
  <c r="AK79"/>
  <c r="AQ80"/>
  <c r="AK199"/>
  <c r="AQ200"/>
  <c r="AJ91"/>
  <c r="AP92"/>
  <c r="AJ212"/>
  <c r="AP213"/>
  <c r="AQ136"/>
  <c r="AE211"/>
  <c r="AE196"/>
  <c r="S187"/>
  <c r="R187"/>
  <c r="AD65"/>
  <c r="R59"/>
  <c r="AE191"/>
  <c r="AD211"/>
  <c r="X60"/>
  <c r="Y76"/>
  <c r="Y60"/>
  <c r="AE61"/>
  <c r="AK62"/>
  <c r="AD81"/>
  <c r="AJ82"/>
  <c r="AD74"/>
  <c r="AD73" s="1"/>
  <c r="AJ75"/>
  <c r="AD61"/>
  <c r="AJ62"/>
  <c r="AE81"/>
  <c r="AK82"/>
  <c r="AD84"/>
  <c r="AJ85"/>
  <c r="AD63"/>
  <c r="AJ64"/>
  <c r="AD79"/>
  <c r="AJ80"/>
  <c r="AD205"/>
  <c r="AD204" s="1"/>
  <c r="AJ206"/>
  <c r="AE77"/>
  <c r="AK78"/>
  <c r="AD192"/>
  <c r="AJ193"/>
  <c r="AE63"/>
  <c r="AK64"/>
  <c r="AE89"/>
  <c r="AK90"/>
  <c r="AD194"/>
  <c r="AJ195"/>
  <c r="AE71"/>
  <c r="AE70" s="1"/>
  <c r="AK72"/>
  <c r="AE91"/>
  <c r="AK92"/>
  <c r="AD86"/>
  <c r="AJ87"/>
  <c r="AD71"/>
  <c r="AD70" s="1"/>
  <c r="AJ72"/>
  <c r="AE205"/>
  <c r="AE204" s="1"/>
  <c r="AK206"/>
  <c r="AD89"/>
  <c r="AD88" s="1"/>
  <c r="AJ90"/>
  <c r="AE66"/>
  <c r="AE65" s="1"/>
  <c r="AK67"/>
  <c r="AE86"/>
  <c r="AE83" s="1"/>
  <c r="AK87"/>
  <c r="AD77"/>
  <c r="AJ78"/>
  <c r="X191"/>
  <c r="X187" s="1"/>
  <c r="Y187"/>
  <c r="X83"/>
  <c r="X76"/>
  <c r="Q1256"/>
  <c r="Q1255" s="1"/>
  <c r="Q1254" s="1"/>
  <c r="P1256"/>
  <c r="P1255" s="1"/>
  <c r="P1254" s="1"/>
  <c r="O1256"/>
  <c r="O1255" s="1"/>
  <c r="O1254" s="1"/>
  <c r="N1256"/>
  <c r="N1255" s="1"/>
  <c r="N1254" s="1"/>
  <c r="Q1252"/>
  <c r="Q1251" s="1"/>
  <c r="P1252"/>
  <c r="P1251" s="1"/>
  <c r="O1252"/>
  <c r="O1251" s="1"/>
  <c r="N1252"/>
  <c r="N1251" s="1"/>
  <c r="Q1244"/>
  <c r="P1244"/>
  <c r="P1243" s="1"/>
  <c r="P1242" s="1"/>
  <c r="P1241" s="1"/>
  <c r="P1240" s="1"/>
  <c r="P1239" s="1"/>
  <c r="P1237" s="1"/>
  <c r="O1244"/>
  <c r="O1243" s="1"/>
  <c r="O1242" s="1"/>
  <c r="O1241" s="1"/>
  <c r="O1240" s="1"/>
  <c r="O1239" s="1"/>
  <c r="O1237" s="1"/>
  <c r="N1244"/>
  <c r="N1243" s="1"/>
  <c r="N1242" s="1"/>
  <c r="N1241" s="1"/>
  <c r="N1240" s="1"/>
  <c r="N1239" s="1"/>
  <c r="N1237" s="1"/>
  <c r="Q1243"/>
  <c r="Q1242" s="1"/>
  <c r="Q1241" s="1"/>
  <c r="Q1240" s="1"/>
  <c r="Q1239" s="1"/>
  <c r="Q1237" s="1"/>
  <c r="Q1234"/>
  <c r="P1234"/>
  <c r="P1233" s="1"/>
  <c r="P1232" s="1"/>
  <c r="P1231" s="1"/>
  <c r="P1230" s="1"/>
  <c r="O1234"/>
  <c r="O1233" s="1"/>
  <c r="O1232" s="1"/>
  <c r="O1231" s="1"/>
  <c r="O1230" s="1"/>
  <c r="N1234"/>
  <c r="N1233" s="1"/>
  <c r="N1232" s="1"/>
  <c r="N1231" s="1"/>
  <c r="N1230" s="1"/>
  <c r="Q1233"/>
  <c r="Q1232" s="1"/>
  <c r="Q1231" s="1"/>
  <c r="Q1230" s="1"/>
  <c r="Q1227"/>
  <c r="P1227"/>
  <c r="O1227"/>
  <c r="O1226" s="1"/>
  <c r="O1225" s="1"/>
  <c r="O1224" s="1"/>
  <c r="N1227"/>
  <c r="N1226" s="1"/>
  <c r="N1225" s="1"/>
  <c r="N1224" s="1"/>
  <c r="Q1226"/>
  <c r="Q1225" s="1"/>
  <c r="Q1224" s="1"/>
  <c r="P1226"/>
  <c r="P1225" s="1"/>
  <c r="P1224" s="1"/>
  <c r="Q1217"/>
  <c r="P1217"/>
  <c r="P1216" s="1"/>
  <c r="O1217"/>
  <c r="O1216" s="1"/>
  <c r="N1217"/>
  <c r="N1216" s="1"/>
  <c r="Q1216"/>
  <c r="Q1214"/>
  <c r="Q1213" s="1"/>
  <c r="P1214"/>
  <c r="P1213" s="1"/>
  <c r="O1214"/>
  <c r="O1213" s="1"/>
  <c r="N1214"/>
  <c r="N1213" s="1"/>
  <c r="Q1210"/>
  <c r="P1210"/>
  <c r="O1210"/>
  <c r="O1209" s="1"/>
  <c r="O1208" s="1"/>
  <c r="N1210"/>
  <c r="N1209" s="1"/>
  <c r="N1208" s="1"/>
  <c r="Q1209"/>
  <c r="Q1208" s="1"/>
  <c r="P1209"/>
  <c r="P1208" s="1"/>
  <c r="Q1201"/>
  <c r="Q1200" s="1"/>
  <c r="Q1199" s="1"/>
  <c r="Q1198" s="1"/>
  <c r="P1201"/>
  <c r="P1200" s="1"/>
  <c r="P1199" s="1"/>
  <c r="P1198" s="1"/>
  <c r="O1201"/>
  <c r="O1200" s="1"/>
  <c r="O1199" s="1"/>
  <c r="O1198" s="1"/>
  <c r="N1201"/>
  <c r="N1200" s="1"/>
  <c r="N1199" s="1"/>
  <c r="N1198" s="1"/>
  <c r="Q1196"/>
  <c r="P1196"/>
  <c r="O1196"/>
  <c r="O1195" s="1"/>
  <c r="N1196"/>
  <c r="N1195" s="1"/>
  <c r="Q1195"/>
  <c r="P1195"/>
  <c r="Q1193"/>
  <c r="Q1192" s="1"/>
  <c r="P1193"/>
  <c r="P1192" s="1"/>
  <c r="O1193"/>
  <c r="O1192" s="1"/>
  <c r="N1193"/>
  <c r="N1192" s="1"/>
  <c r="Q1174"/>
  <c r="Q1173" s="1"/>
  <c r="Q1172" s="1"/>
  <c r="P1174"/>
  <c r="P1173" s="1"/>
  <c r="P1172" s="1"/>
  <c r="O1174"/>
  <c r="O1173" s="1"/>
  <c r="O1172" s="1"/>
  <c r="N1174"/>
  <c r="N1173" s="1"/>
  <c r="N1172" s="1"/>
  <c r="Q1170"/>
  <c r="P1170"/>
  <c r="O1170"/>
  <c r="N1170"/>
  <c r="N1169" s="1"/>
  <c r="Q1169"/>
  <c r="P1169"/>
  <c r="O1169"/>
  <c r="Q1167"/>
  <c r="Q1166" s="1"/>
  <c r="Q1165" s="1"/>
  <c r="P1167"/>
  <c r="P1166" s="1"/>
  <c r="P1165" s="1"/>
  <c r="O1167"/>
  <c r="O1166" s="1"/>
  <c r="O1165" s="1"/>
  <c r="N1167"/>
  <c r="N1166" s="1"/>
  <c r="Q1163"/>
  <c r="P1163"/>
  <c r="O1163"/>
  <c r="N1163"/>
  <c r="Q1161"/>
  <c r="P1161"/>
  <c r="P1160" s="1"/>
  <c r="O1161"/>
  <c r="O1160" s="1"/>
  <c r="N1161"/>
  <c r="N1160" s="1"/>
  <c r="Q1160"/>
  <c r="Q1155"/>
  <c r="Q1154" s="1"/>
  <c r="P1155"/>
  <c r="P1154" s="1"/>
  <c r="O1155"/>
  <c r="O1154" s="1"/>
  <c r="N1155"/>
  <c r="N1154" s="1"/>
  <c r="Q1150"/>
  <c r="P1150"/>
  <c r="O1150"/>
  <c r="O1149" s="1"/>
  <c r="N1150"/>
  <c r="N1149" s="1"/>
  <c r="Q1149"/>
  <c r="P1149"/>
  <c r="Q1147"/>
  <c r="Q1146" s="1"/>
  <c r="P1147"/>
  <c r="P1146" s="1"/>
  <c r="O1147"/>
  <c r="O1146" s="1"/>
  <c r="N1147"/>
  <c r="N1146" s="1"/>
  <c r="Q1144"/>
  <c r="P1144"/>
  <c r="P1143" s="1"/>
  <c r="O1144"/>
  <c r="O1143" s="1"/>
  <c r="N1144"/>
  <c r="N1143" s="1"/>
  <c r="Q1143"/>
  <c r="Q1109"/>
  <c r="P1109"/>
  <c r="P1108" s="1"/>
  <c r="O1109"/>
  <c r="O1108" s="1"/>
  <c r="N1109"/>
  <c r="N1108" s="1"/>
  <c r="Q1108"/>
  <c r="Q1106"/>
  <c r="Q1105" s="1"/>
  <c r="P1106"/>
  <c r="P1105" s="1"/>
  <c r="O1106"/>
  <c r="O1105" s="1"/>
  <c r="N1106"/>
  <c r="N1105" s="1"/>
  <c r="Q1103"/>
  <c r="P1103"/>
  <c r="P1102" s="1"/>
  <c r="O1103"/>
  <c r="O1102" s="1"/>
  <c r="N1103"/>
  <c r="N1102" s="1"/>
  <c r="Q1102"/>
  <c r="Q1100"/>
  <c r="Q1099" s="1"/>
  <c r="P1100"/>
  <c r="P1099" s="1"/>
  <c r="O1100"/>
  <c r="O1099" s="1"/>
  <c r="N1100"/>
  <c r="N1099" s="1"/>
  <c r="Q1097"/>
  <c r="Q1096" s="1"/>
  <c r="P1097"/>
  <c r="P1096" s="1"/>
  <c r="O1097"/>
  <c r="O1096" s="1"/>
  <c r="N1097"/>
  <c r="N1096" s="1"/>
  <c r="Q1094"/>
  <c r="Q1093" s="1"/>
  <c r="P1094"/>
  <c r="P1093" s="1"/>
  <c r="O1094"/>
  <c r="O1093" s="1"/>
  <c r="N1094"/>
  <c r="N1093" s="1"/>
  <c r="Q1091"/>
  <c r="P1091"/>
  <c r="P1090" s="1"/>
  <c r="O1091"/>
  <c r="O1090" s="1"/>
  <c r="N1091"/>
  <c r="N1090" s="1"/>
  <c r="Q1090"/>
  <c r="Q1083"/>
  <c r="Q1082" s="1"/>
  <c r="Q1081" s="1"/>
  <c r="Q1080" s="1"/>
  <c r="P1083"/>
  <c r="P1082" s="1"/>
  <c r="P1081" s="1"/>
  <c r="P1080" s="1"/>
  <c r="O1083"/>
  <c r="O1082" s="1"/>
  <c r="O1081" s="1"/>
  <c r="O1080" s="1"/>
  <c r="N1083"/>
  <c r="N1082" s="1"/>
  <c r="N1081" s="1"/>
  <c r="N1080" s="1"/>
  <c r="Q1071"/>
  <c r="P1071"/>
  <c r="O1071"/>
  <c r="O1070" s="1"/>
  <c r="N1071"/>
  <c r="N1070" s="1"/>
  <c r="Q1070"/>
  <c r="P1070"/>
  <c r="Q1068"/>
  <c r="Q1067" s="1"/>
  <c r="P1068"/>
  <c r="P1067" s="1"/>
  <c r="O1068"/>
  <c r="O1067" s="1"/>
  <c r="N1068"/>
  <c r="N1067" s="1"/>
  <c r="Q1065"/>
  <c r="P1065"/>
  <c r="O1065"/>
  <c r="O1064" s="1"/>
  <c r="N1065"/>
  <c r="N1064" s="1"/>
  <c r="Q1064"/>
  <c r="P1064"/>
  <c r="Q1062"/>
  <c r="Q1061" s="1"/>
  <c r="P1062"/>
  <c r="P1061" s="1"/>
  <c r="O1062"/>
  <c r="O1061" s="1"/>
  <c r="N1062"/>
  <c r="N1061" s="1"/>
  <c r="Q1059"/>
  <c r="P1059"/>
  <c r="O1059"/>
  <c r="O1058" s="1"/>
  <c r="N1059"/>
  <c r="N1058" s="1"/>
  <c r="Q1058"/>
  <c r="P1058"/>
  <c r="Q1056"/>
  <c r="Q1055" s="1"/>
  <c r="P1056"/>
  <c r="P1055" s="1"/>
  <c r="O1056"/>
  <c r="O1055" s="1"/>
  <c r="N1056"/>
  <c r="N1055" s="1"/>
  <c r="Q1053"/>
  <c r="P1053"/>
  <c r="O1053"/>
  <c r="N1053"/>
  <c r="Q1052"/>
  <c r="P1052"/>
  <c r="O1052"/>
  <c r="N1052"/>
  <c r="Q1050"/>
  <c r="Q1049" s="1"/>
  <c r="P1050"/>
  <c r="P1049" s="1"/>
  <c r="O1050"/>
  <c r="O1049" s="1"/>
  <c r="N1050"/>
  <c r="N1049" s="1"/>
  <c r="Q1047"/>
  <c r="P1047"/>
  <c r="O1047"/>
  <c r="N1047"/>
  <c r="Q1046"/>
  <c r="P1046"/>
  <c r="O1046"/>
  <c r="N1046"/>
  <c r="Q1044"/>
  <c r="P1044"/>
  <c r="P1043" s="1"/>
  <c r="O1044"/>
  <c r="O1043" s="1"/>
  <c r="N1044"/>
  <c r="N1043" s="1"/>
  <c r="Q1043"/>
  <c r="Q1041"/>
  <c r="Q1040" s="1"/>
  <c r="P1041"/>
  <c r="P1040" s="1"/>
  <c r="O1041"/>
  <c r="O1040" s="1"/>
  <c r="N1041"/>
  <c r="N1040" s="1"/>
  <c r="Q1038"/>
  <c r="Q1037" s="1"/>
  <c r="P1038"/>
  <c r="P1037" s="1"/>
  <c r="O1038"/>
  <c r="O1037" s="1"/>
  <c r="N1038"/>
  <c r="N1037" s="1"/>
  <c r="Q1035"/>
  <c r="P1035"/>
  <c r="O1035"/>
  <c r="N1035"/>
  <c r="Q1034"/>
  <c r="P1034"/>
  <c r="O1034"/>
  <c r="N1034"/>
  <c r="Q1032"/>
  <c r="P1032"/>
  <c r="P1031" s="1"/>
  <c r="O1032"/>
  <c r="O1031" s="1"/>
  <c r="N1032"/>
  <c r="N1031" s="1"/>
  <c r="Q1031"/>
  <c r="Q1029"/>
  <c r="P1029"/>
  <c r="O1029"/>
  <c r="N1029"/>
  <c r="N1028" s="1"/>
  <c r="Q1028"/>
  <c r="P1028"/>
  <c r="O1028"/>
  <c r="Q1026"/>
  <c r="P1026"/>
  <c r="P1025" s="1"/>
  <c r="O1026"/>
  <c r="O1025" s="1"/>
  <c r="N1026"/>
  <c r="N1025" s="1"/>
  <c r="Q1025"/>
  <c r="Q1023"/>
  <c r="P1023"/>
  <c r="O1023"/>
  <c r="O1022" s="1"/>
  <c r="N1023"/>
  <c r="N1022" s="1"/>
  <c r="Q1022"/>
  <c r="P1022"/>
  <c r="Q1020"/>
  <c r="P1020"/>
  <c r="O1020"/>
  <c r="N1020"/>
  <c r="Q1019"/>
  <c r="P1019"/>
  <c r="O1019"/>
  <c r="N1019"/>
  <c r="Q1017"/>
  <c r="Q1016" s="1"/>
  <c r="P1017"/>
  <c r="P1016" s="1"/>
  <c r="O1017"/>
  <c r="O1016" s="1"/>
  <c r="N1017"/>
  <c r="N1016" s="1"/>
  <c r="Q1014"/>
  <c r="P1014"/>
  <c r="O1014"/>
  <c r="N1014"/>
  <c r="N1013" s="1"/>
  <c r="Q1013"/>
  <c r="P1013"/>
  <c r="O1013"/>
  <c r="Q1011"/>
  <c r="P1011"/>
  <c r="P1010" s="1"/>
  <c r="O1011"/>
  <c r="O1010" s="1"/>
  <c r="N1011"/>
  <c r="N1010" s="1"/>
  <c r="Q1010"/>
  <c r="Q1008"/>
  <c r="Q1007" s="1"/>
  <c r="P1008"/>
  <c r="P1007" s="1"/>
  <c r="O1008"/>
  <c r="O1007" s="1"/>
  <c r="N1008"/>
  <c r="N1007" s="1"/>
  <c r="Q1005"/>
  <c r="P1005"/>
  <c r="O1005"/>
  <c r="O1004" s="1"/>
  <c r="N1005"/>
  <c r="N1004" s="1"/>
  <c r="Q1004"/>
  <c r="P1004"/>
  <c r="Q1002"/>
  <c r="Q1001" s="1"/>
  <c r="P1002"/>
  <c r="P1001" s="1"/>
  <c r="O1002"/>
  <c r="O1001" s="1"/>
  <c r="N1002"/>
  <c r="N1001" s="1"/>
  <c r="Q999"/>
  <c r="P999"/>
  <c r="O999"/>
  <c r="N999"/>
  <c r="N998" s="1"/>
  <c r="Q998"/>
  <c r="P998"/>
  <c r="O998"/>
  <c r="Q992"/>
  <c r="Q991" s="1"/>
  <c r="Q990" s="1"/>
  <c r="Q989" s="1"/>
  <c r="Q988" s="1"/>
  <c r="Q987" s="1"/>
  <c r="P992"/>
  <c r="P991" s="1"/>
  <c r="P990" s="1"/>
  <c r="P989" s="1"/>
  <c r="P988" s="1"/>
  <c r="P987" s="1"/>
  <c r="O992"/>
  <c r="O991" s="1"/>
  <c r="O990" s="1"/>
  <c r="O989" s="1"/>
  <c r="O988" s="1"/>
  <c r="O987" s="1"/>
  <c r="N992"/>
  <c r="N991" s="1"/>
  <c r="N990" s="1"/>
  <c r="N989" s="1"/>
  <c r="N988" s="1"/>
  <c r="N987" s="1"/>
  <c r="Q982"/>
  <c r="P982"/>
  <c r="O982"/>
  <c r="N982"/>
  <c r="N981" s="1"/>
  <c r="N980" s="1"/>
  <c r="N979" s="1"/>
  <c r="N978" s="1"/>
  <c r="Q981"/>
  <c r="Q980" s="1"/>
  <c r="Q979" s="1"/>
  <c r="Q978" s="1"/>
  <c r="P981"/>
  <c r="P980" s="1"/>
  <c r="P979" s="1"/>
  <c r="P978" s="1"/>
  <c r="O981"/>
  <c r="O980" s="1"/>
  <c r="O979" s="1"/>
  <c r="O978" s="1"/>
  <c r="Q957"/>
  <c r="Q956" s="1"/>
  <c r="Q955" s="1"/>
  <c r="P957"/>
  <c r="P956" s="1"/>
  <c r="P955" s="1"/>
  <c r="O957"/>
  <c r="O956" s="1"/>
  <c r="O955" s="1"/>
  <c r="N957"/>
  <c r="N956" s="1"/>
  <c r="N955" s="1"/>
  <c r="Q953"/>
  <c r="Q952" s="1"/>
  <c r="Q951" s="1"/>
  <c r="P953"/>
  <c r="P952" s="1"/>
  <c r="P951" s="1"/>
  <c r="O953"/>
  <c r="O952" s="1"/>
  <c r="O951" s="1"/>
  <c r="N953"/>
  <c r="N952" s="1"/>
  <c r="N951" s="1"/>
  <c r="Q948"/>
  <c r="P948"/>
  <c r="O948"/>
  <c r="O947" s="1"/>
  <c r="N948"/>
  <c r="N947" s="1"/>
  <c r="Q947"/>
  <c r="P947"/>
  <c r="Q945"/>
  <c r="Q944" s="1"/>
  <c r="P945"/>
  <c r="P944" s="1"/>
  <c r="O945"/>
  <c r="O944" s="1"/>
  <c r="N945"/>
  <c r="N944" s="1"/>
  <c r="Q942"/>
  <c r="P942"/>
  <c r="P941" s="1"/>
  <c r="O942"/>
  <c r="O941" s="1"/>
  <c r="N942"/>
  <c r="N941" s="1"/>
  <c r="Q941"/>
  <c r="Q938"/>
  <c r="P938"/>
  <c r="O938"/>
  <c r="O937" s="1"/>
  <c r="N938"/>
  <c r="N937" s="1"/>
  <c r="Q937"/>
  <c r="P937"/>
  <c r="Q935"/>
  <c r="Q934" s="1"/>
  <c r="P935"/>
  <c r="P934" s="1"/>
  <c r="O935"/>
  <c r="O934" s="1"/>
  <c r="N935"/>
  <c r="N934" s="1"/>
  <c r="Q927"/>
  <c r="P927"/>
  <c r="O927"/>
  <c r="O926" s="1"/>
  <c r="N927"/>
  <c r="N926" s="1"/>
  <c r="Q926"/>
  <c r="P926"/>
  <c r="Q924"/>
  <c r="Q923" s="1"/>
  <c r="P924"/>
  <c r="P923" s="1"/>
  <c r="O924"/>
  <c r="O923" s="1"/>
  <c r="N924"/>
  <c r="N923" s="1"/>
  <c r="Q921"/>
  <c r="P921"/>
  <c r="O921"/>
  <c r="O920" s="1"/>
  <c r="N921"/>
  <c r="N920" s="1"/>
  <c r="Q920"/>
  <c r="P920"/>
  <c r="Q917"/>
  <c r="P917"/>
  <c r="O917"/>
  <c r="O916" s="1"/>
  <c r="N917"/>
  <c r="N916" s="1"/>
  <c r="Q916"/>
  <c r="P916"/>
  <c r="Q914"/>
  <c r="Q913" s="1"/>
  <c r="P914"/>
  <c r="P913" s="1"/>
  <c r="O914"/>
  <c r="O913" s="1"/>
  <c r="N914"/>
  <c r="N913" s="1"/>
  <c r="Q892"/>
  <c r="P892"/>
  <c r="O892"/>
  <c r="N892"/>
  <c r="Q890"/>
  <c r="P890"/>
  <c r="O890"/>
  <c r="N890"/>
  <c r="Q888"/>
  <c r="P888"/>
  <c r="P887" s="1"/>
  <c r="P886" s="1"/>
  <c r="O888"/>
  <c r="O887" s="1"/>
  <c r="O886" s="1"/>
  <c r="N888"/>
  <c r="N887" s="1"/>
  <c r="N886" s="1"/>
  <c r="Q887"/>
  <c r="Q886" s="1"/>
  <c r="Q884"/>
  <c r="P884"/>
  <c r="P883" s="1"/>
  <c r="P882" s="1"/>
  <c r="O884"/>
  <c r="O883" s="1"/>
  <c r="O882" s="1"/>
  <c r="N884"/>
  <c r="N883" s="1"/>
  <c r="N882" s="1"/>
  <c r="Q883"/>
  <c r="Q882" s="1"/>
  <c r="Q880"/>
  <c r="Q879" s="1"/>
  <c r="Q878" s="1"/>
  <c r="P880"/>
  <c r="P879" s="1"/>
  <c r="P878" s="1"/>
  <c r="O880"/>
  <c r="O879" s="1"/>
  <c r="O878" s="1"/>
  <c r="N880"/>
  <c r="N879" s="1"/>
  <c r="N878" s="1"/>
  <c r="Q873"/>
  <c r="P873"/>
  <c r="P872" s="1"/>
  <c r="O873"/>
  <c r="O872" s="1"/>
  <c r="N873"/>
  <c r="N872" s="1"/>
  <c r="Q872"/>
  <c r="Q870"/>
  <c r="Q869" s="1"/>
  <c r="P870"/>
  <c r="P869" s="1"/>
  <c r="O870"/>
  <c r="O869" s="1"/>
  <c r="N870"/>
  <c r="N869" s="1"/>
  <c r="Q858"/>
  <c r="P858"/>
  <c r="O858"/>
  <c r="N858"/>
  <c r="Q857"/>
  <c r="P857"/>
  <c r="O857"/>
  <c r="N857"/>
  <c r="Q856"/>
  <c r="P856"/>
  <c r="O856"/>
  <c r="N856"/>
  <c r="Q854"/>
  <c r="P854"/>
  <c r="O854"/>
  <c r="O853" s="1"/>
  <c r="O852" s="1"/>
  <c r="O851" s="1"/>
  <c r="N854"/>
  <c r="N853" s="1"/>
  <c r="N852" s="1"/>
  <c r="N851" s="1"/>
  <c r="Q853"/>
  <c r="Q852" s="1"/>
  <c r="Q851" s="1"/>
  <c r="P853"/>
  <c r="P852" s="1"/>
  <c r="P851" s="1"/>
  <c r="Q847"/>
  <c r="P847"/>
  <c r="O847"/>
  <c r="O846" s="1"/>
  <c r="O845" s="1"/>
  <c r="N847"/>
  <c r="N846" s="1"/>
  <c r="N845" s="1"/>
  <c r="Q846"/>
  <c r="Q845" s="1"/>
  <c r="P846"/>
  <c r="P845" s="1"/>
  <c r="Q843"/>
  <c r="P843"/>
  <c r="O843"/>
  <c r="O842" s="1"/>
  <c r="O841" s="1"/>
  <c r="N843"/>
  <c r="N842" s="1"/>
  <c r="N841" s="1"/>
  <c r="Q842"/>
  <c r="Q841" s="1"/>
  <c r="P842"/>
  <c r="P841" s="1"/>
  <c r="Q836"/>
  <c r="P836"/>
  <c r="P835" s="1"/>
  <c r="P834" s="1"/>
  <c r="O836"/>
  <c r="O835" s="1"/>
  <c r="O834" s="1"/>
  <c r="N836"/>
  <c r="N835" s="1"/>
  <c r="N834" s="1"/>
  <c r="Q835"/>
  <c r="Q834" s="1"/>
  <c r="Q832"/>
  <c r="P832"/>
  <c r="O832"/>
  <c r="O831" s="1"/>
  <c r="O830" s="1"/>
  <c r="N832"/>
  <c r="N831" s="1"/>
  <c r="N830" s="1"/>
  <c r="Q831"/>
  <c r="Q830" s="1"/>
  <c r="P831"/>
  <c r="P830" s="1"/>
  <c r="Q816"/>
  <c r="P816"/>
  <c r="O816"/>
  <c r="N816"/>
  <c r="Q815"/>
  <c r="P815"/>
  <c r="P814" s="1"/>
  <c r="P813" s="1"/>
  <c r="O815"/>
  <c r="O814" s="1"/>
  <c r="O813" s="1"/>
  <c r="N815"/>
  <c r="N814" s="1"/>
  <c r="N813" s="1"/>
  <c r="Q814"/>
  <c r="Q813" s="1"/>
  <c r="Q801"/>
  <c r="P801"/>
  <c r="P800" s="1"/>
  <c r="P799" s="1"/>
  <c r="O801"/>
  <c r="O800" s="1"/>
  <c r="O799" s="1"/>
  <c r="N801"/>
  <c r="N800" s="1"/>
  <c r="N799" s="1"/>
  <c r="Q800"/>
  <c r="Q799" s="1"/>
  <c r="Q797"/>
  <c r="Q796" s="1"/>
  <c r="Q795" s="1"/>
  <c r="P797"/>
  <c r="P796" s="1"/>
  <c r="P795" s="1"/>
  <c r="O797"/>
  <c r="O796" s="1"/>
  <c r="O795" s="1"/>
  <c r="N797"/>
  <c r="N796" s="1"/>
  <c r="N795" s="1"/>
  <c r="Q793"/>
  <c r="P793"/>
  <c r="P792" s="1"/>
  <c r="P791" s="1"/>
  <c r="O793"/>
  <c r="O792" s="1"/>
  <c r="O791" s="1"/>
  <c r="N793"/>
  <c r="N792" s="1"/>
  <c r="N791" s="1"/>
  <c r="Q792"/>
  <c r="Q791" s="1"/>
  <c r="Q772"/>
  <c r="Q771" s="1"/>
  <c r="Q770" s="1"/>
  <c r="P772"/>
  <c r="P771" s="1"/>
  <c r="P770" s="1"/>
  <c r="O772"/>
  <c r="O771" s="1"/>
  <c r="O770" s="1"/>
  <c r="N772"/>
  <c r="N771" s="1"/>
  <c r="N770" s="1"/>
  <c r="Q768"/>
  <c r="Q767" s="1"/>
  <c r="P768"/>
  <c r="P767" s="1"/>
  <c r="O768"/>
  <c r="O767" s="1"/>
  <c r="N768"/>
  <c r="N767" s="1"/>
  <c r="Q765"/>
  <c r="P765"/>
  <c r="P764" s="1"/>
  <c r="O765"/>
  <c r="O764" s="1"/>
  <c r="N765"/>
  <c r="N764" s="1"/>
  <c r="Q764"/>
  <c r="Q761"/>
  <c r="P761"/>
  <c r="P760" s="1"/>
  <c r="P759" s="1"/>
  <c r="O761"/>
  <c r="O760" s="1"/>
  <c r="O759" s="1"/>
  <c r="N761"/>
  <c r="N760" s="1"/>
  <c r="N759" s="1"/>
  <c r="Q760"/>
  <c r="Q759" s="1"/>
  <c r="Q756"/>
  <c r="Q755" s="1"/>
  <c r="Q754" s="1"/>
  <c r="P756"/>
  <c r="P755" s="1"/>
  <c r="P754" s="1"/>
  <c r="O756"/>
  <c r="O755" s="1"/>
  <c r="O754" s="1"/>
  <c r="N756"/>
  <c r="N755" s="1"/>
  <c r="N754" s="1"/>
  <c r="Q752"/>
  <c r="Q751" s="1"/>
  <c r="Q750" s="1"/>
  <c r="P752"/>
  <c r="P751" s="1"/>
  <c r="P750" s="1"/>
  <c r="O752"/>
  <c r="O751" s="1"/>
  <c r="O750" s="1"/>
  <c r="N752"/>
  <c r="N751" s="1"/>
  <c r="N750" s="1"/>
  <c r="Q748"/>
  <c r="Q747" s="1"/>
  <c r="Q746" s="1"/>
  <c r="P748"/>
  <c r="P747" s="1"/>
  <c r="P746" s="1"/>
  <c r="O748"/>
  <c r="O747" s="1"/>
  <c r="O746" s="1"/>
  <c r="N748"/>
  <c r="N747" s="1"/>
  <c r="N746" s="1"/>
  <c r="Q718"/>
  <c r="Q717" s="1"/>
  <c r="Q716" s="1"/>
  <c r="P718"/>
  <c r="P717" s="1"/>
  <c r="P716" s="1"/>
  <c r="O718"/>
  <c r="O717" s="1"/>
  <c r="O716" s="1"/>
  <c r="N718"/>
  <c r="N717" s="1"/>
  <c r="N716" s="1"/>
  <c r="Q714"/>
  <c r="Q713" s="1"/>
  <c r="P714"/>
  <c r="P713" s="1"/>
  <c r="O714"/>
  <c r="O713" s="1"/>
  <c r="N714"/>
  <c r="N713" s="1"/>
  <c r="Q711"/>
  <c r="P711"/>
  <c r="O711"/>
  <c r="O710" s="1"/>
  <c r="N711"/>
  <c r="N710" s="1"/>
  <c r="Q710"/>
  <c r="P710"/>
  <c r="Q708"/>
  <c r="Q707" s="1"/>
  <c r="P708"/>
  <c r="P707" s="1"/>
  <c r="O708"/>
  <c r="O707" s="1"/>
  <c r="N708"/>
  <c r="N707" s="1"/>
  <c r="Q704"/>
  <c r="Q703" s="1"/>
  <c r="Q702" s="1"/>
  <c r="P704"/>
  <c r="P703" s="1"/>
  <c r="P702" s="1"/>
  <c r="O704"/>
  <c r="O703" s="1"/>
  <c r="O702" s="1"/>
  <c r="N704"/>
  <c r="N703" s="1"/>
  <c r="N702" s="1"/>
  <c r="Q671"/>
  <c r="Q670" s="1"/>
  <c r="Q669" s="1"/>
  <c r="P671"/>
  <c r="P670" s="1"/>
  <c r="P669" s="1"/>
  <c r="O671"/>
  <c r="O670" s="1"/>
  <c r="O669" s="1"/>
  <c r="N671"/>
  <c r="N670" s="1"/>
  <c r="N669" s="1"/>
  <c r="Q666"/>
  <c r="P666"/>
  <c r="O666"/>
  <c r="O665" s="1"/>
  <c r="N666"/>
  <c r="N665" s="1"/>
  <c r="Q665"/>
  <c r="P665"/>
  <c r="S663"/>
  <c r="S662" s="1"/>
  <c r="R663"/>
  <c r="R662" s="1"/>
  <c r="Q663"/>
  <c r="P663"/>
  <c r="O663"/>
  <c r="O662" s="1"/>
  <c r="O661" s="1"/>
  <c r="N663"/>
  <c r="N662" s="1"/>
  <c r="N661" s="1"/>
  <c r="Q662"/>
  <c r="Q661" s="1"/>
  <c r="P662"/>
  <c r="P661" s="1"/>
  <c r="Q658"/>
  <c r="P658"/>
  <c r="O658"/>
  <c r="N658"/>
  <c r="N657" s="1"/>
  <c r="N656" s="1"/>
  <c r="Q657"/>
  <c r="Q656" s="1"/>
  <c r="P657"/>
  <c r="P656" s="1"/>
  <c r="O657"/>
  <c r="O656" s="1"/>
  <c r="Q645"/>
  <c r="P645"/>
  <c r="P644" s="1"/>
  <c r="P643" s="1"/>
  <c r="P642" s="1"/>
  <c r="P641" s="1"/>
  <c r="O645"/>
  <c r="O644" s="1"/>
  <c r="O643" s="1"/>
  <c r="O642" s="1"/>
  <c r="O641" s="1"/>
  <c r="N645"/>
  <c r="N644" s="1"/>
  <c r="N643" s="1"/>
  <c r="N642" s="1"/>
  <c r="N641" s="1"/>
  <c r="Q644"/>
  <c r="Q643" s="1"/>
  <c r="Q642" s="1"/>
  <c r="Q641" s="1"/>
  <c r="Q638"/>
  <c r="P638"/>
  <c r="P637" s="1"/>
  <c r="P636" s="1"/>
  <c r="P635" s="1"/>
  <c r="P634" s="1"/>
  <c r="O638"/>
  <c r="O637" s="1"/>
  <c r="O636" s="1"/>
  <c r="O635" s="1"/>
  <c r="O634" s="1"/>
  <c r="N638"/>
  <c r="N637" s="1"/>
  <c r="N636" s="1"/>
  <c r="N635" s="1"/>
  <c r="N634" s="1"/>
  <c r="Q637"/>
  <c r="Q636" s="1"/>
  <c r="Q635" s="1"/>
  <c r="Q634" s="1"/>
  <c r="Q629"/>
  <c r="Q628" s="1"/>
  <c r="Q627" s="1"/>
  <c r="Q626" s="1"/>
  <c r="P629"/>
  <c r="P628" s="1"/>
  <c r="P627" s="1"/>
  <c r="P626" s="1"/>
  <c r="O629"/>
  <c r="O628" s="1"/>
  <c r="O627" s="1"/>
  <c r="O626" s="1"/>
  <c r="N629"/>
  <c r="N628" s="1"/>
  <c r="N627" s="1"/>
  <c r="N626" s="1"/>
  <c r="Q617"/>
  <c r="P617"/>
  <c r="P616" s="1"/>
  <c r="P615" s="1"/>
  <c r="P614" s="1"/>
  <c r="O617"/>
  <c r="O616" s="1"/>
  <c r="O615" s="1"/>
  <c r="O614" s="1"/>
  <c r="N617"/>
  <c r="N616" s="1"/>
  <c r="N615" s="1"/>
  <c r="N614" s="1"/>
  <c r="Q616"/>
  <c r="Q615" s="1"/>
  <c r="Q614" s="1"/>
  <c r="Q612"/>
  <c r="Q611" s="1"/>
  <c r="Q610" s="1"/>
  <c r="P612"/>
  <c r="P611" s="1"/>
  <c r="P610" s="1"/>
  <c r="O612"/>
  <c r="O611" s="1"/>
  <c r="O610" s="1"/>
  <c r="N612"/>
  <c r="N611" s="1"/>
  <c r="N610" s="1"/>
  <c r="Q608"/>
  <c r="Q607" s="1"/>
  <c r="Q606" s="1"/>
  <c r="P608"/>
  <c r="P607" s="1"/>
  <c r="P606" s="1"/>
  <c r="O608"/>
  <c r="O607" s="1"/>
  <c r="O606" s="1"/>
  <c r="N608"/>
  <c r="N607" s="1"/>
  <c r="N606" s="1"/>
  <c r="Q603"/>
  <c r="P603"/>
  <c r="O603"/>
  <c r="O602" s="1"/>
  <c r="O601" s="1"/>
  <c r="O600" s="1"/>
  <c r="N603"/>
  <c r="N602" s="1"/>
  <c r="N601" s="1"/>
  <c r="N600" s="1"/>
  <c r="Q602"/>
  <c r="Q601" s="1"/>
  <c r="Q600" s="1"/>
  <c r="P602"/>
  <c r="P601" s="1"/>
  <c r="P600" s="1"/>
  <c r="Q593"/>
  <c r="P593"/>
  <c r="P592" s="1"/>
  <c r="O593"/>
  <c r="O592" s="1"/>
  <c r="N593"/>
  <c r="N592" s="1"/>
  <c r="Q592"/>
  <c r="Q590"/>
  <c r="Q589" s="1"/>
  <c r="P590"/>
  <c r="P589" s="1"/>
  <c r="O590"/>
  <c r="O589" s="1"/>
  <c r="N590"/>
  <c r="N589" s="1"/>
  <c r="Q569"/>
  <c r="P569"/>
  <c r="O569"/>
  <c r="O568" s="1"/>
  <c r="N569"/>
  <c r="N568" s="1"/>
  <c r="Q568"/>
  <c r="P568"/>
  <c r="Q561"/>
  <c r="Q560" s="1"/>
  <c r="Q559" s="1"/>
  <c r="Q558" s="1"/>
  <c r="P561"/>
  <c r="P560" s="1"/>
  <c r="P559" s="1"/>
  <c r="P558" s="1"/>
  <c r="O561"/>
  <c r="O560" s="1"/>
  <c r="O559" s="1"/>
  <c r="O558" s="1"/>
  <c r="N561"/>
  <c r="N560" s="1"/>
  <c r="N559" s="1"/>
  <c r="N558" s="1"/>
  <c r="Q556"/>
  <c r="Q555" s="1"/>
  <c r="Q554" s="1"/>
  <c r="Q553" s="1"/>
  <c r="P556"/>
  <c r="P555" s="1"/>
  <c r="P554" s="1"/>
  <c r="P553" s="1"/>
  <c r="O556"/>
  <c r="O555" s="1"/>
  <c r="O554" s="1"/>
  <c r="O553" s="1"/>
  <c r="N556"/>
  <c r="N555" s="1"/>
  <c r="N554" s="1"/>
  <c r="N553" s="1"/>
  <c r="Q551"/>
  <c r="Q550" s="1"/>
  <c r="Q549" s="1"/>
  <c r="Q548" s="1"/>
  <c r="Q547" s="1"/>
  <c r="P551"/>
  <c r="P550" s="1"/>
  <c r="P549" s="1"/>
  <c r="P548" s="1"/>
  <c r="P547" s="1"/>
  <c r="O551"/>
  <c r="O550" s="1"/>
  <c r="O549" s="1"/>
  <c r="O548" s="1"/>
  <c r="O547" s="1"/>
  <c r="N551"/>
  <c r="N550" s="1"/>
  <c r="N549" s="1"/>
  <c r="N548" s="1"/>
  <c r="N547" s="1"/>
  <c r="Q545"/>
  <c r="Q544" s="1"/>
  <c r="Q543" s="1"/>
  <c r="Q542" s="1"/>
  <c r="P545"/>
  <c r="P544" s="1"/>
  <c r="P543" s="1"/>
  <c r="P542" s="1"/>
  <c r="O545"/>
  <c r="O544" s="1"/>
  <c r="O543" s="1"/>
  <c r="O542" s="1"/>
  <c r="N545"/>
  <c r="N544" s="1"/>
  <c r="N543" s="1"/>
  <c r="N542" s="1"/>
  <c r="Q538"/>
  <c r="Q537" s="1"/>
  <c r="Q536" s="1"/>
  <c r="Q535" s="1"/>
  <c r="P538"/>
  <c r="P537" s="1"/>
  <c r="P536" s="1"/>
  <c r="P535" s="1"/>
  <c r="O538"/>
  <c r="O537" s="1"/>
  <c r="O536" s="1"/>
  <c r="O535" s="1"/>
  <c r="N538"/>
  <c r="N537" s="1"/>
  <c r="N536" s="1"/>
  <c r="N535" s="1"/>
  <c r="Q533"/>
  <c r="P533"/>
  <c r="P532" s="1"/>
  <c r="P531" s="1"/>
  <c r="P530" s="1"/>
  <c r="O533"/>
  <c r="O532" s="1"/>
  <c r="O531" s="1"/>
  <c r="O530" s="1"/>
  <c r="N533"/>
  <c r="N532" s="1"/>
  <c r="N531" s="1"/>
  <c r="N530" s="1"/>
  <c r="Q532"/>
  <c r="Q531" s="1"/>
  <c r="Q530" s="1"/>
  <c r="Q528"/>
  <c r="Q527" s="1"/>
  <c r="Q526" s="1"/>
  <c r="Q525" s="1"/>
  <c r="P528"/>
  <c r="P527" s="1"/>
  <c r="P526" s="1"/>
  <c r="P525" s="1"/>
  <c r="O528"/>
  <c r="O527" s="1"/>
  <c r="O526" s="1"/>
  <c r="O525" s="1"/>
  <c r="N528"/>
  <c r="N527" s="1"/>
  <c r="N526" s="1"/>
  <c r="N525" s="1"/>
  <c r="Q523"/>
  <c r="Q522" s="1"/>
  <c r="Q521" s="1"/>
  <c r="Q520" s="1"/>
  <c r="P523"/>
  <c r="P522" s="1"/>
  <c r="P521" s="1"/>
  <c r="P520" s="1"/>
  <c r="O523"/>
  <c r="O522" s="1"/>
  <c r="O521" s="1"/>
  <c r="O520" s="1"/>
  <c r="N523"/>
  <c r="N522" s="1"/>
  <c r="N521" s="1"/>
  <c r="N520" s="1"/>
  <c r="Q516"/>
  <c r="P516"/>
  <c r="O516"/>
  <c r="N516"/>
  <c r="Q514"/>
  <c r="Q513" s="1"/>
  <c r="Q512" s="1"/>
  <c r="Q511" s="1"/>
  <c r="P514"/>
  <c r="O514"/>
  <c r="O513" s="1"/>
  <c r="O512" s="1"/>
  <c r="O511" s="1"/>
  <c r="N514"/>
  <c r="N513" s="1"/>
  <c r="N512" s="1"/>
  <c r="N511" s="1"/>
  <c r="Q497"/>
  <c r="Q496" s="1"/>
  <c r="Q495" s="1"/>
  <c r="Q494" s="1"/>
  <c r="P497"/>
  <c r="P496" s="1"/>
  <c r="P495" s="1"/>
  <c r="P494" s="1"/>
  <c r="O497"/>
  <c r="O496" s="1"/>
  <c r="O495" s="1"/>
  <c r="O494" s="1"/>
  <c r="N497"/>
  <c r="N496" s="1"/>
  <c r="N495" s="1"/>
  <c r="N494" s="1"/>
  <c r="Q492"/>
  <c r="P492"/>
  <c r="P491" s="1"/>
  <c r="P490" s="1"/>
  <c r="P489" s="1"/>
  <c r="O492"/>
  <c r="O491" s="1"/>
  <c r="O490" s="1"/>
  <c r="O489" s="1"/>
  <c r="N492"/>
  <c r="N491" s="1"/>
  <c r="N490" s="1"/>
  <c r="N489" s="1"/>
  <c r="Q491"/>
  <c r="Q490" s="1"/>
  <c r="Q489" s="1"/>
  <c r="Q487"/>
  <c r="Q486" s="1"/>
  <c r="Q485" s="1"/>
  <c r="Q484" s="1"/>
  <c r="P487"/>
  <c r="P486" s="1"/>
  <c r="P485" s="1"/>
  <c r="P484" s="1"/>
  <c r="O487"/>
  <c r="O486" s="1"/>
  <c r="O485" s="1"/>
  <c r="O484" s="1"/>
  <c r="N487"/>
  <c r="N486" s="1"/>
  <c r="N485" s="1"/>
  <c r="N484" s="1"/>
  <c r="Q482"/>
  <c r="Q481" s="1"/>
  <c r="Q480" s="1"/>
  <c r="Q479" s="1"/>
  <c r="P482"/>
  <c r="P481" s="1"/>
  <c r="P480" s="1"/>
  <c r="P479" s="1"/>
  <c r="O482"/>
  <c r="O481" s="1"/>
  <c r="O480" s="1"/>
  <c r="O479" s="1"/>
  <c r="N482"/>
  <c r="N481" s="1"/>
  <c r="N480" s="1"/>
  <c r="N479" s="1"/>
  <c r="Q473"/>
  <c r="P473"/>
  <c r="O473"/>
  <c r="N473"/>
  <c r="N472" s="1"/>
  <c r="Q472"/>
  <c r="Q471" s="1"/>
  <c r="Q470" s="1"/>
  <c r="P472"/>
  <c r="P471" s="1"/>
  <c r="P470" s="1"/>
  <c r="O472"/>
  <c r="O471" s="1"/>
  <c r="O470" s="1"/>
  <c r="N471"/>
  <c r="N470" s="1"/>
  <c r="Q468"/>
  <c r="Q467" s="1"/>
  <c r="Q466" s="1"/>
  <c r="Q465" s="1"/>
  <c r="P468"/>
  <c r="P467" s="1"/>
  <c r="P466" s="1"/>
  <c r="P465" s="1"/>
  <c r="O468"/>
  <c r="O467" s="1"/>
  <c r="O466" s="1"/>
  <c r="O465" s="1"/>
  <c r="N468"/>
  <c r="N467" s="1"/>
  <c r="N466" s="1"/>
  <c r="N465" s="1"/>
  <c r="Q463"/>
  <c r="P463"/>
  <c r="O463"/>
  <c r="N463"/>
  <c r="N462" s="1"/>
  <c r="N461" s="1"/>
  <c r="N460" s="1"/>
  <c r="N459" s="1"/>
  <c r="Q462"/>
  <c r="Q461" s="1"/>
  <c r="Q460" s="1"/>
  <c r="Q459" s="1"/>
  <c r="P462"/>
  <c r="P461" s="1"/>
  <c r="P460" s="1"/>
  <c r="P459" s="1"/>
  <c r="O462"/>
  <c r="O461" s="1"/>
  <c r="O460" s="1"/>
  <c r="O459" s="1"/>
  <c r="Q439"/>
  <c r="P439"/>
  <c r="O439"/>
  <c r="N439"/>
  <c r="N438" s="1"/>
  <c r="Q438"/>
  <c r="Q437" s="1"/>
  <c r="P438"/>
  <c r="P437" s="1"/>
  <c r="O438"/>
  <c r="O437" s="1"/>
  <c r="N437"/>
  <c r="Q435"/>
  <c r="Q434" s="1"/>
  <c r="Q433" s="1"/>
  <c r="P435"/>
  <c r="P434" s="1"/>
  <c r="P433" s="1"/>
  <c r="P432" s="1"/>
  <c r="O435"/>
  <c r="O434" s="1"/>
  <c r="O433" s="1"/>
  <c r="N435"/>
  <c r="N434" s="1"/>
  <c r="N433" s="1"/>
  <c r="N432" s="1"/>
  <c r="Q430"/>
  <c r="Q429" s="1"/>
  <c r="P430"/>
  <c r="P429" s="1"/>
  <c r="O430"/>
  <c r="O429" s="1"/>
  <c r="N430"/>
  <c r="N429" s="1"/>
  <c r="Q427"/>
  <c r="P427"/>
  <c r="O427"/>
  <c r="N427"/>
  <c r="N426" s="1"/>
  <c r="Q426"/>
  <c r="P426"/>
  <c r="O426"/>
  <c r="Q423"/>
  <c r="P423"/>
  <c r="O423"/>
  <c r="O422" s="1"/>
  <c r="O421" s="1"/>
  <c r="N423"/>
  <c r="N422" s="1"/>
  <c r="N421" s="1"/>
  <c r="Q422"/>
  <c r="Q421" s="1"/>
  <c r="P422"/>
  <c r="P421" s="1"/>
  <c r="Q416"/>
  <c r="Q415" s="1"/>
  <c r="Q414" s="1"/>
  <c r="P416"/>
  <c r="P415" s="1"/>
  <c r="P414" s="1"/>
  <c r="O416"/>
  <c r="O415" s="1"/>
  <c r="O414" s="1"/>
  <c r="N416"/>
  <c r="N415" s="1"/>
  <c r="N414" s="1"/>
  <c r="Q412"/>
  <c r="P412"/>
  <c r="P411" s="1"/>
  <c r="P410" s="1"/>
  <c r="O412"/>
  <c r="O411" s="1"/>
  <c r="O410" s="1"/>
  <c r="N412"/>
  <c r="N411" s="1"/>
  <c r="N410" s="1"/>
  <c r="Q411"/>
  <c r="Q410" s="1"/>
  <c r="Q404"/>
  <c r="P404"/>
  <c r="O404"/>
  <c r="N404"/>
  <c r="Q402"/>
  <c r="P402"/>
  <c r="O402"/>
  <c r="N402"/>
  <c r="Q400"/>
  <c r="P400"/>
  <c r="O400"/>
  <c r="N400"/>
  <c r="N399" s="1"/>
  <c r="Q399"/>
  <c r="Q398" s="1"/>
  <c r="P399"/>
  <c r="P398" s="1"/>
  <c r="O399"/>
  <c r="O398" s="1"/>
  <c r="N398"/>
  <c r="Q396"/>
  <c r="Q395" s="1"/>
  <c r="Q394" s="1"/>
  <c r="P396"/>
  <c r="P395" s="1"/>
  <c r="P394" s="1"/>
  <c r="P393" s="1"/>
  <c r="O396"/>
  <c r="O395" s="1"/>
  <c r="O394" s="1"/>
  <c r="N396"/>
  <c r="N395" s="1"/>
  <c r="N394" s="1"/>
  <c r="N393" s="1"/>
  <c r="Q386"/>
  <c r="Q385" s="1"/>
  <c r="P386"/>
  <c r="P385" s="1"/>
  <c r="O386"/>
  <c r="O385" s="1"/>
  <c r="N386"/>
  <c r="N385" s="1"/>
  <c r="S384"/>
  <c r="Q383"/>
  <c r="P383"/>
  <c r="O383"/>
  <c r="O382" s="1"/>
  <c r="O381" s="1"/>
  <c r="N383"/>
  <c r="N382" s="1"/>
  <c r="N381" s="1"/>
  <c r="Q382"/>
  <c r="Q381" s="1"/>
  <c r="P382"/>
  <c r="P381" s="1"/>
  <c r="Q375"/>
  <c r="Q374" s="1"/>
  <c r="P375"/>
  <c r="P374" s="1"/>
  <c r="O375"/>
  <c r="O374" s="1"/>
  <c r="N375"/>
  <c r="N374" s="1"/>
  <c r="Q372"/>
  <c r="Q371" s="1"/>
  <c r="P372"/>
  <c r="P371" s="1"/>
  <c r="O372"/>
  <c r="O371" s="1"/>
  <c r="O370" s="1"/>
  <c r="N372"/>
  <c r="N371" s="1"/>
  <c r="Q367"/>
  <c r="P367"/>
  <c r="O367"/>
  <c r="N367"/>
  <c r="N366" s="1"/>
  <c r="N365" s="1"/>
  <c r="N364" s="1"/>
  <c r="Q366"/>
  <c r="Q365" s="1"/>
  <c r="Q364" s="1"/>
  <c r="P366"/>
  <c r="P365" s="1"/>
  <c r="P364" s="1"/>
  <c r="O366"/>
  <c r="O365" s="1"/>
  <c r="O364" s="1"/>
  <c r="Q361"/>
  <c r="Q360" s="1"/>
  <c r="Q359" s="1"/>
  <c r="Q358" s="1"/>
  <c r="P361"/>
  <c r="P360" s="1"/>
  <c r="P359" s="1"/>
  <c r="P358" s="1"/>
  <c r="O361"/>
  <c r="O360" s="1"/>
  <c r="O359" s="1"/>
  <c r="O358" s="1"/>
  <c r="N361"/>
  <c r="N360" s="1"/>
  <c r="N359" s="1"/>
  <c r="N358" s="1"/>
  <c r="Q347"/>
  <c r="P347"/>
  <c r="O347"/>
  <c r="N347"/>
  <c r="N346" s="1"/>
  <c r="Q346"/>
  <c r="P346"/>
  <c r="O346"/>
  <c r="Q344"/>
  <c r="P344"/>
  <c r="P343" s="1"/>
  <c r="O344"/>
  <c r="O343" s="1"/>
  <c r="N344"/>
  <c r="N343" s="1"/>
  <c r="Q343"/>
  <c r="Q341"/>
  <c r="P341"/>
  <c r="O341"/>
  <c r="N341"/>
  <c r="N340" s="1"/>
  <c r="Q340"/>
  <c r="P340"/>
  <c r="O340"/>
  <c r="Q338"/>
  <c r="P338"/>
  <c r="P337" s="1"/>
  <c r="O338"/>
  <c r="O337" s="1"/>
  <c r="N338"/>
  <c r="N337" s="1"/>
  <c r="Q337"/>
  <c r="Q335"/>
  <c r="P335"/>
  <c r="O335"/>
  <c r="N335"/>
  <c r="N334" s="1"/>
  <c r="Q334"/>
  <c r="P334"/>
  <c r="O334"/>
  <c r="Q331"/>
  <c r="Q330" s="1"/>
  <c r="Q329" s="1"/>
  <c r="P331"/>
  <c r="P330" s="1"/>
  <c r="P329" s="1"/>
  <c r="O331"/>
  <c r="O330" s="1"/>
  <c r="O329" s="1"/>
  <c r="N331"/>
  <c r="N330" s="1"/>
  <c r="N329" s="1"/>
  <c r="Q323"/>
  <c r="Q322" s="1"/>
  <c r="P323"/>
  <c r="P322" s="1"/>
  <c r="O323"/>
  <c r="O322" s="1"/>
  <c r="N323"/>
  <c r="N322" s="1"/>
  <c r="Q320"/>
  <c r="P320"/>
  <c r="O320"/>
  <c r="N320"/>
  <c r="Q318"/>
  <c r="Q317" s="1"/>
  <c r="Q316" s="1"/>
  <c r="P318"/>
  <c r="P317" s="1"/>
  <c r="P316" s="1"/>
  <c r="O318"/>
  <c r="N318"/>
  <c r="N317" s="1"/>
  <c r="N316" s="1"/>
  <c r="Q314"/>
  <c r="Q313" s="1"/>
  <c r="Q312" s="1"/>
  <c r="P314"/>
  <c r="P313" s="1"/>
  <c r="P312" s="1"/>
  <c r="O314"/>
  <c r="O313" s="1"/>
  <c r="O312" s="1"/>
  <c r="N314"/>
  <c r="N313" s="1"/>
  <c r="N312" s="1"/>
  <c r="Q305"/>
  <c r="P305"/>
  <c r="O305"/>
  <c r="N305"/>
  <c r="Q303"/>
  <c r="P303"/>
  <c r="O303"/>
  <c r="N303"/>
  <c r="Q301"/>
  <c r="P301"/>
  <c r="P300" s="1"/>
  <c r="P299" s="1"/>
  <c r="O301"/>
  <c r="O300" s="1"/>
  <c r="O299" s="1"/>
  <c r="N301"/>
  <c r="N300" s="1"/>
  <c r="N299" s="1"/>
  <c r="Q297"/>
  <c r="Q296" s="1"/>
  <c r="Q295" s="1"/>
  <c r="P297"/>
  <c r="P296" s="1"/>
  <c r="P295" s="1"/>
  <c r="O297"/>
  <c r="O296" s="1"/>
  <c r="O295" s="1"/>
  <c r="N297"/>
  <c r="N296" s="1"/>
  <c r="N295" s="1"/>
  <c r="Q293"/>
  <c r="Q292" s="1"/>
  <c r="Q291" s="1"/>
  <c r="P293"/>
  <c r="P292" s="1"/>
  <c r="P291" s="1"/>
  <c r="P290" s="1"/>
  <c r="O293"/>
  <c r="O292" s="1"/>
  <c r="O291" s="1"/>
  <c r="O290" s="1"/>
  <c r="N293"/>
  <c r="N292" s="1"/>
  <c r="N291" s="1"/>
  <c r="Q288"/>
  <c r="Q287" s="1"/>
  <c r="Q286" s="1"/>
  <c r="Q285" s="1"/>
  <c r="P288"/>
  <c r="P287" s="1"/>
  <c r="P286" s="1"/>
  <c r="P285" s="1"/>
  <c r="O288"/>
  <c r="O287" s="1"/>
  <c r="O286" s="1"/>
  <c r="O285" s="1"/>
  <c r="N288"/>
  <c r="N287" s="1"/>
  <c r="N286" s="1"/>
  <c r="N285" s="1"/>
  <c r="Q283"/>
  <c r="P283"/>
  <c r="P282" s="1"/>
  <c r="P281" s="1"/>
  <c r="P280" s="1"/>
  <c r="O283"/>
  <c r="O282" s="1"/>
  <c r="O281" s="1"/>
  <c r="O280" s="1"/>
  <c r="N283"/>
  <c r="N282" s="1"/>
  <c r="N281" s="1"/>
  <c r="N280" s="1"/>
  <c r="Q282"/>
  <c r="Q281" s="1"/>
  <c r="Q280" s="1"/>
  <c r="Q276"/>
  <c r="P276"/>
  <c r="P275" s="1"/>
  <c r="P274" s="1"/>
  <c r="P273" s="1"/>
  <c r="P272" s="1"/>
  <c r="O276"/>
  <c r="O275" s="1"/>
  <c r="O274" s="1"/>
  <c r="O273" s="1"/>
  <c r="O272" s="1"/>
  <c r="N276"/>
  <c r="N275" s="1"/>
  <c r="N274" s="1"/>
  <c r="N273" s="1"/>
  <c r="N272" s="1"/>
  <c r="Q275"/>
  <c r="Q274" s="1"/>
  <c r="Q273" s="1"/>
  <c r="Q272" s="1"/>
  <c r="Q269"/>
  <c r="P269"/>
  <c r="O269"/>
  <c r="N269"/>
  <c r="Q267"/>
  <c r="P267"/>
  <c r="O267"/>
  <c r="N267"/>
  <c r="Q265"/>
  <c r="Q264" s="1"/>
  <c r="Q263" s="1"/>
  <c r="P265"/>
  <c r="O265"/>
  <c r="O264" s="1"/>
  <c r="O263" s="1"/>
  <c r="N265"/>
  <c r="N264" s="1"/>
  <c r="N263" s="1"/>
  <c r="Q261"/>
  <c r="P261"/>
  <c r="P260" s="1"/>
  <c r="P259" s="1"/>
  <c r="O261"/>
  <c r="O260" s="1"/>
  <c r="O259" s="1"/>
  <c r="N261"/>
  <c r="N260" s="1"/>
  <c r="N259" s="1"/>
  <c r="Q260"/>
  <c r="Q259" s="1"/>
  <c r="Q248"/>
  <c r="Q247" s="1"/>
  <c r="P248"/>
  <c r="P247" s="1"/>
  <c r="O248"/>
  <c r="O247" s="1"/>
  <c r="N248"/>
  <c r="N247" s="1"/>
  <c r="Q245"/>
  <c r="Q244" s="1"/>
  <c r="P245"/>
  <c r="P244" s="1"/>
  <c r="O245"/>
  <c r="O244" s="1"/>
  <c r="N245"/>
  <c r="N244" s="1"/>
  <c r="Q240"/>
  <c r="P240"/>
  <c r="O240"/>
  <c r="N240"/>
  <c r="Q238"/>
  <c r="P238"/>
  <c r="O238"/>
  <c r="N238"/>
  <c r="Q236"/>
  <c r="P236"/>
  <c r="P235" s="1"/>
  <c r="O236"/>
  <c r="N236"/>
  <c r="Q230"/>
  <c r="P230"/>
  <c r="O230"/>
  <c r="N230"/>
  <c r="Q228"/>
  <c r="P228"/>
  <c r="O228"/>
  <c r="N228"/>
  <c r="Q226"/>
  <c r="Q225" s="1"/>
  <c r="Q224" s="1"/>
  <c r="Q223" s="1"/>
  <c r="P226"/>
  <c r="O226"/>
  <c r="O225" s="1"/>
  <c r="O224" s="1"/>
  <c r="O223" s="1"/>
  <c r="N226"/>
  <c r="N225" s="1"/>
  <c r="N224" s="1"/>
  <c r="N223" s="1"/>
  <c r="Q184"/>
  <c r="P184"/>
  <c r="O184"/>
  <c r="N184"/>
  <c r="Q182"/>
  <c r="P182"/>
  <c r="O182"/>
  <c r="N182"/>
  <c r="Q180"/>
  <c r="Q179" s="1"/>
  <c r="P180"/>
  <c r="P179" s="1"/>
  <c r="O180"/>
  <c r="N180"/>
  <c r="N179" s="1"/>
  <c r="Q177"/>
  <c r="P177"/>
  <c r="O177"/>
  <c r="N177"/>
  <c r="Q175"/>
  <c r="P175"/>
  <c r="O175"/>
  <c r="N175"/>
  <c r="Q173"/>
  <c r="P173"/>
  <c r="P172" s="1"/>
  <c r="O173"/>
  <c r="N173"/>
  <c r="N172" s="1"/>
  <c r="Q169"/>
  <c r="Q168" s="1"/>
  <c r="P169"/>
  <c r="P168" s="1"/>
  <c r="O169"/>
  <c r="O168" s="1"/>
  <c r="N169"/>
  <c r="N168" s="1"/>
  <c r="Q166"/>
  <c r="P166"/>
  <c r="O166"/>
  <c r="N166"/>
  <c r="Q164"/>
  <c r="P164"/>
  <c r="O164"/>
  <c r="N164"/>
  <c r="Q162"/>
  <c r="P162"/>
  <c r="P161" s="1"/>
  <c r="O162"/>
  <c r="O161" s="1"/>
  <c r="N162"/>
  <c r="Q157"/>
  <c r="P157"/>
  <c r="O157"/>
  <c r="N157"/>
  <c r="Q155"/>
  <c r="Q154" s="1"/>
  <c r="Q153" s="1"/>
  <c r="Q152" s="1"/>
  <c r="P155"/>
  <c r="O155"/>
  <c r="O154" s="1"/>
  <c r="O153" s="1"/>
  <c r="O152" s="1"/>
  <c r="N155"/>
  <c r="N154" s="1"/>
  <c r="N153" s="1"/>
  <c r="N152" s="1"/>
  <c r="Q149"/>
  <c r="Q148" s="1"/>
  <c r="Q147" s="1"/>
  <c r="Q146" s="1"/>
  <c r="P149"/>
  <c r="P148" s="1"/>
  <c r="P147" s="1"/>
  <c r="P146" s="1"/>
  <c r="O149"/>
  <c r="O148" s="1"/>
  <c r="O147" s="1"/>
  <c r="O146" s="1"/>
  <c r="N149"/>
  <c r="N148" s="1"/>
  <c r="N147" s="1"/>
  <c r="N146" s="1"/>
  <c r="Q130"/>
  <c r="P130"/>
  <c r="P129" s="1"/>
  <c r="O130"/>
  <c r="O129" s="1"/>
  <c r="N130"/>
  <c r="N129" s="1"/>
  <c r="Q129"/>
  <c r="Q127"/>
  <c r="P127"/>
  <c r="O127"/>
  <c r="N127"/>
  <c r="Q125"/>
  <c r="P125"/>
  <c r="P124" s="1"/>
  <c r="O125"/>
  <c r="O124" s="1"/>
  <c r="N125"/>
  <c r="Q121"/>
  <c r="Q120" s="1"/>
  <c r="Q119" s="1"/>
  <c r="P121"/>
  <c r="P120" s="1"/>
  <c r="P119" s="1"/>
  <c r="O121"/>
  <c r="O120" s="1"/>
  <c r="O119" s="1"/>
  <c r="N121"/>
  <c r="N120" s="1"/>
  <c r="N119" s="1"/>
  <c r="Q116"/>
  <c r="Q115" s="1"/>
  <c r="Q114" s="1"/>
  <c r="Q113" s="1"/>
  <c r="P116"/>
  <c r="P115" s="1"/>
  <c r="P114" s="1"/>
  <c r="P113" s="1"/>
  <c r="O116"/>
  <c r="O115" s="1"/>
  <c r="O114" s="1"/>
  <c r="O113" s="1"/>
  <c r="N116"/>
  <c r="N115" s="1"/>
  <c r="N114" s="1"/>
  <c r="N113" s="1"/>
  <c r="Q109"/>
  <c r="P109"/>
  <c r="P108" s="1"/>
  <c r="P107" s="1"/>
  <c r="P106" s="1"/>
  <c r="P105" s="1"/>
  <c r="O109"/>
  <c r="O108" s="1"/>
  <c r="O107" s="1"/>
  <c r="O106" s="1"/>
  <c r="O105" s="1"/>
  <c r="N109"/>
  <c r="N108" s="1"/>
  <c r="N107" s="1"/>
  <c r="N106" s="1"/>
  <c r="N105" s="1"/>
  <c r="Q108"/>
  <c r="Q107" s="1"/>
  <c r="Q106" s="1"/>
  <c r="Q105" s="1"/>
  <c r="Q102"/>
  <c r="P102"/>
  <c r="O102"/>
  <c r="N102"/>
  <c r="Q100"/>
  <c r="P100"/>
  <c r="O100"/>
  <c r="N100"/>
  <c r="Q98"/>
  <c r="P98"/>
  <c r="O98"/>
  <c r="O97" s="1"/>
  <c r="O96" s="1"/>
  <c r="O95" s="1"/>
  <c r="O94" s="1"/>
  <c r="N98"/>
  <c r="N97" s="1"/>
  <c r="N96" s="1"/>
  <c r="N95" s="1"/>
  <c r="N94" s="1"/>
  <c r="Q57"/>
  <c r="P57"/>
  <c r="O57"/>
  <c r="N57"/>
  <c r="Q53"/>
  <c r="P53"/>
  <c r="O53"/>
  <c r="N53"/>
  <c r="Q51"/>
  <c r="Q50" s="1"/>
  <c r="P51"/>
  <c r="O51"/>
  <c r="N51"/>
  <c r="Q42"/>
  <c r="P42"/>
  <c r="O42"/>
  <c r="N42"/>
  <c r="Q40"/>
  <c r="P40"/>
  <c r="O40"/>
  <c r="N40"/>
  <c r="Q38"/>
  <c r="P38"/>
  <c r="O38"/>
  <c r="N38"/>
  <c r="Q36"/>
  <c r="P36"/>
  <c r="O36"/>
  <c r="N36"/>
  <c r="Q33"/>
  <c r="Q32" s="1"/>
  <c r="P33"/>
  <c r="P32" s="1"/>
  <c r="O33"/>
  <c r="O32" s="1"/>
  <c r="N33"/>
  <c r="N32" s="1"/>
  <c r="Q30"/>
  <c r="Q29" s="1"/>
  <c r="P30"/>
  <c r="P29" s="1"/>
  <c r="O30"/>
  <c r="O29" s="1"/>
  <c r="N30"/>
  <c r="N29" s="1"/>
  <c r="Q23"/>
  <c r="Q22" s="1"/>
  <c r="Q21" s="1"/>
  <c r="Q20" s="1"/>
  <c r="Q19" s="1"/>
  <c r="Q18" s="1"/>
  <c r="P23"/>
  <c r="P22" s="1"/>
  <c r="P21" s="1"/>
  <c r="P20" s="1"/>
  <c r="P19" s="1"/>
  <c r="P18" s="1"/>
  <c r="O23"/>
  <c r="O22" s="1"/>
  <c r="O21" s="1"/>
  <c r="O20" s="1"/>
  <c r="O19" s="1"/>
  <c r="O18" s="1"/>
  <c r="N23"/>
  <c r="N22" s="1"/>
  <c r="N21" s="1"/>
  <c r="N20" s="1"/>
  <c r="N19" s="1"/>
  <c r="N18" s="1"/>
  <c r="I383"/>
  <c r="I382" s="1"/>
  <c r="I381" s="1"/>
  <c r="J383"/>
  <c r="J382" s="1"/>
  <c r="J381" s="1"/>
  <c r="K383"/>
  <c r="K382" s="1"/>
  <c r="K381" s="1"/>
  <c r="M383"/>
  <c r="M382" s="1"/>
  <c r="M381" s="1"/>
  <c r="H383"/>
  <c r="H382" s="1"/>
  <c r="H381" s="1"/>
  <c r="L383"/>
  <c r="L382" s="1"/>
  <c r="L381" s="1"/>
  <c r="N1165" l="1"/>
  <c r="AJ196"/>
  <c r="AJ65"/>
  <c r="BC964"/>
  <c r="BK965"/>
  <c r="BC931"/>
  <c r="BK931" s="1"/>
  <c r="BK932"/>
  <c r="BK966"/>
  <c r="BK933"/>
  <c r="BB968"/>
  <c r="BJ968" s="1"/>
  <c r="BJ969"/>
  <c r="BB960"/>
  <c r="BJ960" s="1"/>
  <c r="BJ964"/>
  <c r="BJ970"/>
  <c r="BB566"/>
  <c r="BH567"/>
  <c r="BH566" s="1"/>
  <c r="BH565" s="1"/>
  <c r="BC1133"/>
  <c r="BI1134"/>
  <c r="BI1133" s="1"/>
  <c r="BI1132" s="1"/>
  <c r="BI1131" s="1"/>
  <c r="BI1130" s="1"/>
  <c r="BI1129" s="1"/>
  <c r="BB932"/>
  <c r="BH933"/>
  <c r="BH932" s="1"/>
  <c r="BH931" s="1"/>
  <c r="BB221"/>
  <c r="BH222"/>
  <c r="BH221" s="1"/>
  <c r="BH220" s="1"/>
  <c r="BH219" s="1"/>
  <c r="BH218" s="1"/>
  <c r="BC566"/>
  <c r="BI567"/>
  <c r="BI566" s="1"/>
  <c r="BI565" s="1"/>
  <c r="BC221"/>
  <c r="BI222"/>
  <c r="BI221" s="1"/>
  <c r="BI220" s="1"/>
  <c r="BI219" s="1"/>
  <c r="BI218" s="1"/>
  <c r="Q172"/>
  <c r="Q300"/>
  <c r="Q299" s="1"/>
  <c r="AW144"/>
  <c r="AW143" s="1"/>
  <c r="BC145"/>
  <c r="AW141"/>
  <c r="AW140" s="1"/>
  <c r="BC142"/>
  <c r="AV144"/>
  <c r="AV143" s="1"/>
  <c r="BB145"/>
  <c r="AV141"/>
  <c r="AV140" s="1"/>
  <c r="BB142"/>
  <c r="AV138"/>
  <c r="AV137" s="1"/>
  <c r="BB139"/>
  <c r="AK196"/>
  <c r="AJ211"/>
  <c r="AK211"/>
  <c r="AW138"/>
  <c r="AW137" s="1"/>
  <c r="BC139"/>
  <c r="AV1133"/>
  <c r="AV1132" s="1"/>
  <c r="AV1131" s="1"/>
  <c r="AV1130" s="1"/>
  <c r="AV1129" s="1"/>
  <c r="BB1134"/>
  <c r="AP212"/>
  <c r="AV213"/>
  <c r="AQ199"/>
  <c r="AQ196" s="1"/>
  <c r="AW200"/>
  <c r="AQ212"/>
  <c r="AW213"/>
  <c r="AP189"/>
  <c r="AP188" s="1"/>
  <c r="AV190"/>
  <c r="AP216"/>
  <c r="AV217"/>
  <c r="AQ209"/>
  <c r="AW210"/>
  <c r="AQ216"/>
  <c r="AW217"/>
  <c r="AP199"/>
  <c r="AV200"/>
  <c r="AP202"/>
  <c r="AP201" s="1"/>
  <c r="AV203"/>
  <c r="AP207"/>
  <c r="AV208"/>
  <c r="AQ194"/>
  <c r="AW195"/>
  <c r="AQ207"/>
  <c r="AW208"/>
  <c r="AP68"/>
  <c r="AV69"/>
  <c r="AQ202"/>
  <c r="AQ201" s="1"/>
  <c r="AW203"/>
  <c r="Y59"/>
  <c r="AP136"/>
  <c r="AV136"/>
  <c r="AP91"/>
  <c r="AV92"/>
  <c r="AQ79"/>
  <c r="AW80"/>
  <c r="AQ192"/>
  <c r="AW193"/>
  <c r="AQ68"/>
  <c r="AW69"/>
  <c r="AP197"/>
  <c r="AV198"/>
  <c r="AQ84"/>
  <c r="AW85"/>
  <c r="AQ197"/>
  <c r="AW198"/>
  <c r="AQ189"/>
  <c r="AQ188" s="1"/>
  <c r="AW190"/>
  <c r="AP209"/>
  <c r="AV210"/>
  <c r="AP66"/>
  <c r="AV67"/>
  <c r="AQ74"/>
  <c r="AQ73" s="1"/>
  <c r="AW75"/>
  <c r="AP214"/>
  <c r="AV215"/>
  <c r="AQ214"/>
  <c r="AW215"/>
  <c r="AK77"/>
  <c r="AQ78"/>
  <c r="AJ79"/>
  <c r="AP80"/>
  <c r="AJ84"/>
  <c r="AP85"/>
  <c r="AJ61"/>
  <c r="AP62"/>
  <c r="AJ81"/>
  <c r="AP82"/>
  <c r="AK86"/>
  <c r="AK83" s="1"/>
  <c r="AQ87"/>
  <c r="AJ89"/>
  <c r="AJ88" s="1"/>
  <c r="AP90"/>
  <c r="AJ71"/>
  <c r="AJ70" s="1"/>
  <c r="AP72"/>
  <c r="AK91"/>
  <c r="AQ92"/>
  <c r="AJ194"/>
  <c r="AP195"/>
  <c r="AK63"/>
  <c r="AQ64"/>
  <c r="AJ192"/>
  <c r="AJ191" s="1"/>
  <c r="AP193"/>
  <c r="AJ205"/>
  <c r="AJ204" s="1"/>
  <c r="AP206"/>
  <c r="AJ63"/>
  <c r="AP64"/>
  <c r="AK81"/>
  <c r="AK76" s="1"/>
  <c r="AQ82"/>
  <c r="AJ74"/>
  <c r="AJ73" s="1"/>
  <c r="AP75"/>
  <c r="AK61"/>
  <c r="AQ62"/>
  <c r="AJ77"/>
  <c r="AP78"/>
  <c r="AK66"/>
  <c r="AK65" s="1"/>
  <c r="AQ67"/>
  <c r="AK205"/>
  <c r="AK204" s="1"/>
  <c r="AK187" s="1"/>
  <c r="AQ206"/>
  <c r="AJ86"/>
  <c r="AP87"/>
  <c r="AK71"/>
  <c r="AK70" s="1"/>
  <c r="AQ72"/>
  <c r="AK89"/>
  <c r="AK88" s="1"/>
  <c r="AQ90"/>
  <c r="AD83"/>
  <c r="AP196"/>
  <c r="AE187"/>
  <c r="AD191"/>
  <c r="AD187" s="1"/>
  <c r="P35"/>
  <c r="P28" s="1"/>
  <c r="P27" s="1"/>
  <c r="P26" s="1"/>
  <c r="AD60"/>
  <c r="AD76"/>
  <c r="Q35"/>
  <c r="Q28" s="1"/>
  <c r="Q27" s="1"/>
  <c r="Q26" s="1"/>
  <c r="P50"/>
  <c r="P97"/>
  <c r="P96" s="1"/>
  <c r="P95" s="1"/>
  <c r="P94" s="1"/>
  <c r="Q161"/>
  <c r="Q160" s="1"/>
  <c r="P225"/>
  <c r="P224" s="1"/>
  <c r="P223" s="1"/>
  <c r="Q290"/>
  <c r="X59"/>
  <c r="AE60"/>
  <c r="AK60"/>
  <c r="Q1191"/>
  <c r="Q1190" s="1"/>
  <c r="AE88"/>
  <c r="AE76"/>
  <c r="AJ60"/>
  <c r="N161"/>
  <c r="P930"/>
  <c r="P154"/>
  <c r="P153" s="1"/>
  <c r="P152" s="1"/>
  <c r="O930"/>
  <c r="O172"/>
  <c r="O35"/>
  <c r="O28" s="1"/>
  <c r="O27" s="1"/>
  <c r="O26" s="1"/>
  <c r="O179"/>
  <c r="Q1153"/>
  <c r="Q1152" s="1"/>
  <c r="N605"/>
  <c r="Q706"/>
  <c r="Q701" s="1"/>
  <c r="Q700" s="1"/>
  <c r="P840"/>
  <c r="P839" s="1"/>
  <c r="O50"/>
  <c r="O49" s="1"/>
  <c r="O48" s="1"/>
  <c r="O47" s="1"/>
  <c r="O46" s="1"/>
  <c r="S383"/>
  <c r="S382" s="1"/>
  <c r="S381" s="1"/>
  <c r="Y384"/>
  <c r="P171"/>
  <c r="N50"/>
  <c r="N49" s="1"/>
  <c r="N48" s="1"/>
  <c r="N47" s="1"/>
  <c r="N46" s="1"/>
  <c r="N930"/>
  <c r="Q930"/>
  <c r="N1191"/>
  <c r="N1190" s="1"/>
  <c r="N564"/>
  <c r="N563" s="1"/>
  <c r="N124"/>
  <c r="N632"/>
  <c r="P632"/>
  <c r="Q868"/>
  <c r="Q867" s="1"/>
  <c r="Q850" s="1"/>
  <c r="Q564"/>
  <c r="Q563" s="1"/>
  <c r="Q124"/>
  <c r="Q123" s="1"/>
  <c r="Q118" s="1"/>
  <c r="Q171"/>
  <c r="P564"/>
  <c r="P563" s="1"/>
  <c r="O564"/>
  <c r="O563" s="1"/>
  <c r="P370"/>
  <c r="P369" s="1"/>
  <c r="P363" s="1"/>
  <c r="P357" s="1"/>
  <c r="O235"/>
  <c r="Q632"/>
  <c r="P1191"/>
  <c r="P1190" s="1"/>
  <c r="O1191"/>
  <c r="O1190" s="1"/>
  <c r="O632"/>
  <c r="P311"/>
  <c r="P310" s="1"/>
  <c r="O745"/>
  <c r="O123"/>
  <c r="O118" s="1"/>
  <c r="P160"/>
  <c r="Q333"/>
  <c r="Q328" s="1"/>
  <c r="Q327" s="1"/>
  <c r="Q326" s="1"/>
  <c r="N370"/>
  <c r="Q745"/>
  <c r="Q763"/>
  <c r="Q758" s="1"/>
  <c r="P1153"/>
  <c r="P1152" s="1"/>
  <c r="P763"/>
  <c r="P758" s="1"/>
  <c r="O1212"/>
  <c r="O1207" s="1"/>
  <c r="O1206" s="1"/>
  <c r="O1204" s="1"/>
  <c r="P409"/>
  <c r="P408" s="1"/>
  <c r="N425"/>
  <c r="O605"/>
  <c r="O829"/>
  <c r="O828" s="1"/>
  <c r="Q840"/>
  <c r="Q839" s="1"/>
  <c r="O868"/>
  <c r="O867" s="1"/>
  <c r="O850" s="1"/>
  <c r="Q1089"/>
  <c r="Q1088" s="1"/>
  <c r="O1153"/>
  <c r="O1152" s="1"/>
  <c r="N1250"/>
  <c r="N1249" s="1"/>
  <c r="N1247" s="1"/>
  <c r="N1153"/>
  <c r="N1152" s="1"/>
  <c r="Q1212"/>
  <c r="Q1207" s="1"/>
  <c r="Q1206" s="1"/>
  <c r="Q1204" s="1"/>
  <c r="P425"/>
  <c r="P420" s="1"/>
  <c r="P419" s="1"/>
  <c r="Q1142"/>
  <c r="Q1141" s="1"/>
  <c r="Q478"/>
  <c r="N840"/>
  <c r="N839" s="1"/>
  <c r="P279"/>
  <c r="Q829"/>
  <c r="Q828" s="1"/>
  <c r="N1089"/>
  <c r="N1088" s="1"/>
  <c r="N1212"/>
  <c r="N1207" s="1"/>
  <c r="N1206" s="1"/>
  <c r="N1204" s="1"/>
  <c r="O160"/>
  <c r="N588"/>
  <c r="N587" s="1"/>
  <c r="P588"/>
  <c r="P587" s="1"/>
  <c r="P605"/>
  <c r="O706"/>
  <c r="O701" s="1"/>
  <c r="O700" s="1"/>
  <c r="N171"/>
  <c r="N333"/>
  <c r="N328" s="1"/>
  <c r="N327" s="1"/>
  <c r="N326" s="1"/>
  <c r="O409"/>
  <c r="O408" s="1"/>
  <c r="O432"/>
  <c r="P519"/>
  <c r="O1089"/>
  <c r="O1088" s="1"/>
  <c r="Q1250"/>
  <c r="Q1249" s="1"/>
  <c r="Q1247" s="1"/>
  <c r="Q97"/>
  <c r="Q96" s="1"/>
  <c r="Q95" s="1"/>
  <c r="Q94" s="1"/>
  <c r="Q258"/>
  <c r="Q257" s="1"/>
  <c r="N290"/>
  <c r="N279" s="1"/>
  <c r="O425"/>
  <c r="O420" s="1"/>
  <c r="Q877"/>
  <c r="Q876" s="1"/>
  <c r="N1142"/>
  <c r="N1141" s="1"/>
  <c r="P1250"/>
  <c r="P1249" s="1"/>
  <c r="P1247" s="1"/>
  <c r="Q49"/>
  <c r="O393"/>
  <c r="O588"/>
  <c r="O587" s="1"/>
  <c r="O599"/>
  <c r="Q605"/>
  <c r="Q599" s="1"/>
  <c r="Q790"/>
  <c r="N868"/>
  <c r="N867" s="1"/>
  <c r="N850" s="1"/>
  <c r="O1142"/>
  <c r="O1141" s="1"/>
  <c r="Q48"/>
  <c r="Q47" s="1"/>
  <c r="Q46" s="1"/>
  <c r="O840"/>
  <c r="O839" s="1"/>
  <c r="R384"/>
  <c r="N478"/>
  <c r="N655"/>
  <c r="N654" s="1"/>
  <c r="Q655"/>
  <c r="Q654" s="1"/>
  <c r="P1212"/>
  <c r="P1207" s="1"/>
  <c r="P1206" s="1"/>
  <c r="P1204" s="1"/>
  <c r="Q235"/>
  <c r="Q234" s="1"/>
  <c r="Q233" s="1"/>
  <c r="N311"/>
  <c r="N310" s="1"/>
  <c r="Q409"/>
  <c r="Q408" s="1"/>
  <c r="O877"/>
  <c r="O876" s="1"/>
  <c r="N997"/>
  <c r="N996" s="1"/>
  <c r="P1142"/>
  <c r="P1141" s="1"/>
  <c r="N35"/>
  <c r="N28" s="1"/>
  <c r="N27" s="1"/>
  <c r="N26" s="1"/>
  <c r="P49"/>
  <c r="Q311"/>
  <c r="Q310" s="1"/>
  <c r="O317"/>
  <c r="O316" s="1"/>
  <c r="O311" s="1"/>
  <c r="O310" s="1"/>
  <c r="Q425"/>
  <c r="Q420" s="1"/>
  <c r="Q588"/>
  <c r="Q587" s="1"/>
  <c r="P655"/>
  <c r="P654" s="1"/>
  <c r="N745"/>
  <c r="O763"/>
  <c r="O758" s="1"/>
  <c r="N790"/>
  <c r="P829"/>
  <c r="P828" s="1"/>
  <c r="P868"/>
  <c r="P867" s="1"/>
  <c r="P850" s="1"/>
  <c r="P997"/>
  <c r="P996" s="1"/>
  <c r="N123"/>
  <c r="N118" s="1"/>
  <c r="O234"/>
  <c r="O233" s="1"/>
  <c r="N258"/>
  <c r="N257" s="1"/>
  <c r="Q370"/>
  <c r="Q369" s="1"/>
  <c r="P599"/>
  <c r="O655"/>
  <c r="O654" s="1"/>
  <c r="P745"/>
  <c r="O790"/>
  <c r="N829"/>
  <c r="N828" s="1"/>
  <c r="O1250"/>
  <c r="O1249" s="1"/>
  <c r="O1247" s="1"/>
  <c r="N369"/>
  <c r="N363" s="1"/>
  <c r="N357" s="1"/>
  <c r="N160"/>
  <c r="Q279"/>
  <c r="O279"/>
  <c r="Q393"/>
  <c r="Q432"/>
  <c r="Q419" s="1"/>
  <c r="O478"/>
  <c r="O519"/>
  <c r="Q519"/>
  <c r="P123"/>
  <c r="P118" s="1"/>
  <c r="O258"/>
  <c r="O257" s="1"/>
  <c r="O333"/>
  <c r="O328" s="1"/>
  <c r="O327" s="1"/>
  <c r="O326" s="1"/>
  <c r="O369"/>
  <c r="P234"/>
  <c r="P233" s="1"/>
  <c r="P264"/>
  <c r="P263" s="1"/>
  <c r="P258" s="1"/>
  <c r="P257" s="1"/>
  <c r="P333"/>
  <c r="P328" s="1"/>
  <c r="P327" s="1"/>
  <c r="P326" s="1"/>
  <c r="P513"/>
  <c r="P512" s="1"/>
  <c r="P511" s="1"/>
  <c r="P478" s="1"/>
  <c r="N519"/>
  <c r="N235"/>
  <c r="N234" s="1"/>
  <c r="N233" s="1"/>
  <c r="N420"/>
  <c r="N419" s="1"/>
  <c r="N409"/>
  <c r="N408" s="1"/>
  <c r="N599"/>
  <c r="N706"/>
  <c r="N701" s="1"/>
  <c r="N700" s="1"/>
  <c r="P706"/>
  <c r="P701" s="1"/>
  <c r="P700" s="1"/>
  <c r="N763"/>
  <c r="N758" s="1"/>
  <c r="O912"/>
  <c r="Q912"/>
  <c r="Q997"/>
  <c r="Q996" s="1"/>
  <c r="O997"/>
  <c r="O996" s="1"/>
  <c r="O995" s="1"/>
  <c r="P1089"/>
  <c r="P1088" s="1"/>
  <c r="P995" s="1"/>
  <c r="P790"/>
  <c r="N877"/>
  <c r="N876" s="1"/>
  <c r="P877"/>
  <c r="P876" s="1"/>
  <c r="N912"/>
  <c r="P912"/>
  <c r="G1109"/>
  <c r="G1108" s="1"/>
  <c r="H1109"/>
  <c r="H1108" s="1"/>
  <c r="I1109"/>
  <c r="I1108" s="1"/>
  <c r="J1109"/>
  <c r="J1108" s="1"/>
  <c r="K1109"/>
  <c r="K1108" s="1"/>
  <c r="G1106"/>
  <c r="G1105" s="1"/>
  <c r="H1106"/>
  <c r="H1105" s="1"/>
  <c r="I1106"/>
  <c r="I1105" s="1"/>
  <c r="J1106"/>
  <c r="J1105" s="1"/>
  <c r="K1106"/>
  <c r="K1105" s="1"/>
  <c r="G1103"/>
  <c r="G1102" s="1"/>
  <c r="H1103"/>
  <c r="H1102" s="1"/>
  <c r="I1103"/>
  <c r="I1102" s="1"/>
  <c r="J1103"/>
  <c r="J1102" s="1"/>
  <c r="K1103"/>
  <c r="K1102" s="1"/>
  <c r="G1100"/>
  <c r="G1099" s="1"/>
  <c r="H1100"/>
  <c r="H1099" s="1"/>
  <c r="I1100"/>
  <c r="I1099" s="1"/>
  <c r="J1100"/>
  <c r="J1099" s="1"/>
  <c r="K1100"/>
  <c r="K1099" s="1"/>
  <c r="G1097"/>
  <c r="G1096" s="1"/>
  <c r="H1097"/>
  <c r="H1096" s="1"/>
  <c r="I1097"/>
  <c r="I1096" s="1"/>
  <c r="J1097"/>
  <c r="J1096" s="1"/>
  <c r="K1097"/>
  <c r="K1096" s="1"/>
  <c r="G1094"/>
  <c r="G1093" s="1"/>
  <c r="H1094"/>
  <c r="H1093" s="1"/>
  <c r="I1094"/>
  <c r="I1093" s="1"/>
  <c r="J1094"/>
  <c r="J1093" s="1"/>
  <c r="K1094"/>
  <c r="K1093" s="1"/>
  <c r="G1091"/>
  <c r="G1090" s="1"/>
  <c r="H1091"/>
  <c r="H1090" s="1"/>
  <c r="I1091"/>
  <c r="I1090" s="1"/>
  <c r="J1091"/>
  <c r="J1090" s="1"/>
  <c r="K1091"/>
  <c r="K1090" s="1"/>
  <c r="G1083"/>
  <c r="G1082" s="1"/>
  <c r="G1081" s="1"/>
  <c r="G1080" s="1"/>
  <c r="H1083"/>
  <c r="H1082" s="1"/>
  <c r="H1081" s="1"/>
  <c r="H1080" s="1"/>
  <c r="I1083"/>
  <c r="I1082" s="1"/>
  <c r="I1081" s="1"/>
  <c r="I1080" s="1"/>
  <c r="J1083"/>
  <c r="J1082" s="1"/>
  <c r="J1081" s="1"/>
  <c r="J1080" s="1"/>
  <c r="K1083"/>
  <c r="K1082" s="1"/>
  <c r="K1081" s="1"/>
  <c r="K1080" s="1"/>
  <c r="G1071"/>
  <c r="G1070" s="1"/>
  <c r="H1071"/>
  <c r="H1070" s="1"/>
  <c r="I1071"/>
  <c r="I1070" s="1"/>
  <c r="J1071"/>
  <c r="J1070" s="1"/>
  <c r="K1071"/>
  <c r="K1070" s="1"/>
  <c r="G1068"/>
  <c r="G1067" s="1"/>
  <c r="H1068"/>
  <c r="H1067" s="1"/>
  <c r="I1068"/>
  <c r="I1067" s="1"/>
  <c r="J1068"/>
  <c r="J1067" s="1"/>
  <c r="K1068"/>
  <c r="K1067" s="1"/>
  <c r="G1065"/>
  <c r="G1064" s="1"/>
  <c r="H1065"/>
  <c r="H1064" s="1"/>
  <c r="I1065"/>
  <c r="I1064" s="1"/>
  <c r="J1065"/>
  <c r="J1064" s="1"/>
  <c r="K1065"/>
  <c r="K1064" s="1"/>
  <c r="G1062"/>
  <c r="G1061" s="1"/>
  <c r="H1062"/>
  <c r="H1061" s="1"/>
  <c r="I1062"/>
  <c r="I1061" s="1"/>
  <c r="J1062"/>
  <c r="J1061" s="1"/>
  <c r="K1062"/>
  <c r="K1061" s="1"/>
  <c r="G1059"/>
  <c r="G1058" s="1"/>
  <c r="H1059"/>
  <c r="H1058" s="1"/>
  <c r="I1059"/>
  <c r="I1058" s="1"/>
  <c r="J1059"/>
  <c r="J1058" s="1"/>
  <c r="K1059"/>
  <c r="K1058" s="1"/>
  <c r="G1056"/>
  <c r="G1055" s="1"/>
  <c r="H1056"/>
  <c r="H1055" s="1"/>
  <c r="I1056"/>
  <c r="I1055" s="1"/>
  <c r="J1056"/>
  <c r="J1055" s="1"/>
  <c r="K1056"/>
  <c r="K1055" s="1"/>
  <c r="G1053"/>
  <c r="G1052" s="1"/>
  <c r="H1053"/>
  <c r="H1052" s="1"/>
  <c r="I1053"/>
  <c r="I1052" s="1"/>
  <c r="J1053"/>
  <c r="J1052" s="1"/>
  <c r="K1053"/>
  <c r="K1052" s="1"/>
  <c r="G1050"/>
  <c r="G1049" s="1"/>
  <c r="H1050"/>
  <c r="H1049" s="1"/>
  <c r="I1050"/>
  <c r="I1049" s="1"/>
  <c r="J1050"/>
  <c r="J1049" s="1"/>
  <c r="K1050"/>
  <c r="K1049" s="1"/>
  <c r="G1047"/>
  <c r="G1046" s="1"/>
  <c r="H1047"/>
  <c r="H1046" s="1"/>
  <c r="I1047"/>
  <c r="I1046" s="1"/>
  <c r="J1047"/>
  <c r="J1046" s="1"/>
  <c r="K1047"/>
  <c r="K1046" s="1"/>
  <c r="G1044"/>
  <c r="G1043" s="1"/>
  <c r="H1044"/>
  <c r="H1043" s="1"/>
  <c r="I1044"/>
  <c r="I1043" s="1"/>
  <c r="J1044"/>
  <c r="J1043" s="1"/>
  <c r="K1044"/>
  <c r="K1043" s="1"/>
  <c r="M1039"/>
  <c r="S1039" s="1"/>
  <c r="L1039"/>
  <c r="R1039" s="1"/>
  <c r="G1038"/>
  <c r="G1037" s="1"/>
  <c r="H1038"/>
  <c r="H1037" s="1"/>
  <c r="I1038"/>
  <c r="I1037" s="1"/>
  <c r="J1038"/>
  <c r="J1037" s="1"/>
  <c r="K1038"/>
  <c r="K1037" s="1"/>
  <c r="G1041"/>
  <c r="G1040" s="1"/>
  <c r="H1041"/>
  <c r="H1040" s="1"/>
  <c r="I1041"/>
  <c r="I1040" s="1"/>
  <c r="J1041"/>
  <c r="J1040" s="1"/>
  <c r="K1041"/>
  <c r="K1040" s="1"/>
  <c r="G1035"/>
  <c r="G1034" s="1"/>
  <c r="H1035"/>
  <c r="H1034" s="1"/>
  <c r="I1035"/>
  <c r="I1034" s="1"/>
  <c r="J1035"/>
  <c r="J1034" s="1"/>
  <c r="K1035"/>
  <c r="K1034" s="1"/>
  <c r="G1032"/>
  <c r="G1031" s="1"/>
  <c r="H1032"/>
  <c r="H1031" s="1"/>
  <c r="I1032"/>
  <c r="I1031" s="1"/>
  <c r="J1032"/>
  <c r="J1031" s="1"/>
  <c r="K1032"/>
  <c r="K1031" s="1"/>
  <c r="G1029"/>
  <c r="G1028" s="1"/>
  <c r="H1029"/>
  <c r="H1028" s="1"/>
  <c r="I1029"/>
  <c r="I1028" s="1"/>
  <c r="J1029"/>
  <c r="J1028" s="1"/>
  <c r="K1029"/>
  <c r="K1028" s="1"/>
  <c r="G1026"/>
  <c r="G1025" s="1"/>
  <c r="H1026"/>
  <c r="H1025" s="1"/>
  <c r="I1026"/>
  <c r="I1025" s="1"/>
  <c r="J1026"/>
  <c r="J1025" s="1"/>
  <c r="K1026"/>
  <c r="K1025" s="1"/>
  <c r="G1023"/>
  <c r="G1022" s="1"/>
  <c r="H1023"/>
  <c r="H1022" s="1"/>
  <c r="I1023"/>
  <c r="I1022" s="1"/>
  <c r="J1023"/>
  <c r="J1022" s="1"/>
  <c r="K1023"/>
  <c r="K1022" s="1"/>
  <c r="G1020"/>
  <c r="G1019" s="1"/>
  <c r="H1020"/>
  <c r="H1019" s="1"/>
  <c r="I1020"/>
  <c r="I1019" s="1"/>
  <c r="J1020"/>
  <c r="J1019" s="1"/>
  <c r="K1020"/>
  <c r="K1019" s="1"/>
  <c r="G1017"/>
  <c r="G1016" s="1"/>
  <c r="H1017"/>
  <c r="H1016" s="1"/>
  <c r="I1017"/>
  <c r="I1016" s="1"/>
  <c r="J1017"/>
  <c r="J1016" s="1"/>
  <c r="K1017"/>
  <c r="K1016" s="1"/>
  <c r="G1014"/>
  <c r="G1013" s="1"/>
  <c r="H1014"/>
  <c r="H1013" s="1"/>
  <c r="I1014"/>
  <c r="I1013" s="1"/>
  <c r="J1014"/>
  <c r="J1013" s="1"/>
  <c r="K1014"/>
  <c r="K1013" s="1"/>
  <c r="G1011"/>
  <c r="G1010" s="1"/>
  <c r="H1011"/>
  <c r="H1010" s="1"/>
  <c r="I1011"/>
  <c r="I1010" s="1"/>
  <c r="J1011"/>
  <c r="J1010" s="1"/>
  <c r="K1011"/>
  <c r="K1010" s="1"/>
  <c r="G1008"/>
  <c r="G1007" s="1"/>
  <c r="H1008"/>
  <c r="H1007" s="1"/>
  <c r="I1008"/>
  <c r="I1007" s="1"/>
  <c r="J1008"/>
  <c r="J1007" s="1"/>
  <c r="K1008"/>
  <c r="K1007" s="1"/>
  <c r="G1005"/>
  <c r="G1004" s="1"/>
  <c r="H1005"/>
  <c r="H1004" s="1"/>
  <c r="I1005"/>
  <c r="I1004" s="1"/>
  <c r="J1005"/>
  <c r="J1004" s="1"/>
  <c r="K1005"/>
  <c r="K1004" s="1"/>
  <c r="G1002"/>
  <c r="G1001" s="1"/>
  <c r="H1002"/>
  <c r="H1001" s="1"/>
  <c r="I1002"/>
  <c r="I1001" s="1"/>
  <c r="J1002"/>
  <c r="J1001" s="1"/>
  <c r="K1002"/>
  <c r="K1001" s="1"/>
  <c r="G999"/>
  <c r="G998" s="1"/>
  <c r="H999"/>
  <c r="H998" s="1"/>
  <c r="I999"/>
  <c r="I998" s="1"/>
  <c r="J999"/>
  <c r="J998" s="1"/>
  <c r="K999"/>
  <c r="K998" s="1"/>
  <c r="G992"/>
  <c r="G991" s="1"/>
  <c r="G990" s="1"/>
  <c r="G989" s="1"/>
  <c r="G988" s="1"/>
  <c r="G987" s="1"/>
  <c r="H992"/>
  <c r="H991" s="1"/>
  <c r="H990" s="1"/>
  <c r="H989" s="1"/>
  <c r="H988" s="1"/>
  <c r="H987" s="1"/>
  <c r="I992"/>
  <c r="I991" s="1"/>
  <c r="I990" s="1"/>
  <c r="I989" s="1"/>
  <c r="I988" s="1"/>
  <c r="I987" s="1"/>
  <c r="J992"/>
  <c r="J991" s="1"/>
  <c r="J990" s="1"/>
  <c r="J989" s="1"/>
  <c r="J988" s="1"/>
  <c r="J987" s="1"/>
  <c r="K992"/>
  <c r="K991" s="1"/>
  <c r="K990" s="1"/>
  <c r="K989" s="1"/>
  <c r="K988" s="1"/>
  <c r="K987" s="1"/>
  <c r="G982"/>
  <c r="G981" s="1"/>
  <c r="G980" s="1"/>
  <c r="G979" s="1"/>
  <c r="G978" s="1"/>
  <c r="H982"/>
  <c r="H981" s="1"/>
  <c r="H980" s="1"/>
  <c r="H979" s="1"/>
  <c r="H978" s="1"/>
  <c r="I982"/>
  <c r="I981" s="1"/>
  <c r="I980" s="1"/>
  <c r="I979" s="1"/>
  <c r="I978" s="1"/>
  <c r="J982"/>
  <c r="J981" s="1"/>
  <c r="J980" s="1"/>
  <c r="J979" s="1"/>
  <c r="J978" s="1"/>
  <c r="K982"/>
  <c r="K981" s="1"/>
  <c r="K980" s="1"/>
  <c r="K979" s="1"/>
  <c r="K978" s="1"/>
  <c r="H957"/>
  <c r="H956" s="1"/>
  <c r="H955" s="1"/>
  <c r="I957"/>
  <c r="I956" s="1"/>
  <c r="I955" s="1"/>
  <c r="J957"/>
  <c r="J956" s="1"/>
  <c r="J955" s="1"/>
  <c r="K957"/>
  <c r="K956" s="1"/>
  <c r="K955" s="1"/>
  <c r="G953"/>
  <c r="G952" s="1"/>
  <c r="G951" s="1"/>
  <c r="H953"/>
  <c r="H952" s="1"/>
  <c r="H951" s="1"/>
  <c r="I953"/>
  <c r="I952" s="1"/>
  <c r="I951" s="1"/>
  <c r="J953"/>
  <c r="J952" s="1"/>
  <c r="J951" s="1"/>
  <c r="K953"/>
  <c r="K952" s="1"/>
  <c r="K951" s="1"/>
  <c r="G948"/>
  <c r="G947" s="1"/>
  <c r="H948"/>
  <c r="H947" s="1"/>
  <c r="I948"/>
  <c r="I947" s="1"/>
  <c r="J948"/>
  <c r="J947" s="1"/>
  <c r="K948"/>
  <c r="K947" s="1"/>
  <c r="G945"/>
  <c r="G944" s="1"/>
  <c r="H945"/>
  <c r="H944" s="1"/>
  <c r="I945"/>
  <c r="I944" s="1"/>
  <c r="J945"/>
  <c r="J944" s="1"/>
  <c r="K945"/>
  <c r="K944" s="1"/>
  <c r="G942"/>
  <c r="G941" s="1"/>
  <c r="H942"/>
  <c r="H941" s="1"/>
  <c r="I942"/>
  <c r="I941" s="1"/>
  <c r="J942"/>
  <c r="J941" s="1"/>
  <c r="K942"/>
  <c r="K941" s="1"/>
  <c r="G938"/>
  <c r="G937" s="1"/>
  <c r="H938"/>
  <c r="H937" s="1"/>
  <c r="I938"/>
  <c r="I937" s="1"/>
  <c r="J938"/>
  <c r="J937" s="1"/>
  <c r="K938"/>
  <c r="K937" s="1"/>
  <c r="G935"/>
  <c r="G934" s="1"/>
  <c r="H935"/>
  <c r="H934" s="1"/>
  <c r="I935"/>
  <c r="I934" s="1"/>
  <c r="J935"/>
  <c r="J934" s="1"/>
  <c r="K935"/>
  <c r="K934" s="1"/>
  <c r="G927"/>
  <c r="G926" s="1"/>
  <c r="H927"/>
  <c r="H926" s="1"/>
  <c r="I927"/>
  <c r="I926" s="1"/>
  <c r="J927"/>
  <c r="J926" s="1"/>
  <c r="K927"/>
  <c r="K926" s="1"/>
  <c r="G924"/>
  <c r="G923" s="1"/>
  <c r="H924"/>
  <c r="H923" s="1"/>
  <c r="I924"/>
  <c r="I923" s="1"/>
  <c r="J924"/>
  <c r="J923" s="1"/>
  <c r="K924"/>
  <c r="K923" s="1"/>
  <c r="G921"/>
  <c r="G920" s="1"/>
  <c r="H921"/>
  <c r="H920" s="1"/>
  <c r="I921"/>
  <c r="I920" s="1"/>
  <c r="J921"/>
  <c r="J920" s="1"/>
  <c r="K921"/>
  <c r="K920" s="1"/>
  <c r="G917"/>
  <c r="G916" s="1"/>
  <c r="H917"/>
  <c r="H916" s="1"/>
  <c r="I917"/>
  <c r="I916" s="1"/>
  <c r="J917"/>
  <c r="J916" s="1"/>
  <c r="K917"/>
  <c r="K916" s="1"/>
  <c r="H914"/>
  <c r="H913" s="1"/>
  <c r="I914"/>
  <c r="I913" s="1"/>
  <c r="J914"/>
  <c r="J913" s="1"/>
  <c r="K914"/>
  <c r="K913" s="1"/>
  <c r="G892"/>
  <c r="H892"/>
  <c r="I892"/>
  <c r="J892"/>
  <c r="K892"/>
  <c r="G890"/>
  <c r="H890"/>
  <c r="I890"/>
  <c r="J890"/>
  <c r="K890"/>
  <c r="G888"/>
  <c r="H888"/>
  <c r="I888"/>
  <c r="J888"/>
  <c r="K888"/>
  <c r="G884"/>
  <c r="G883" s="1"/>
  <c r="G882" s="1"/>
  <c r="H884"/>
  <c r="H883" s="1"/>
  <c r="H882" s="1"/>
  <c r="I884"/>
  <c r="I883" s="1"/>
  <c r="I882" s="1"/>
  <c r="J884"/>
  <c r="J883" s="1"/>
  <c r="J882" s="1"/>
  <c r="K884"/>
  <c r="K883" s="1"/>
  <c r="K882" s="1"/>
  <c r="G880"/>
  <c r="G879" s="1"/>
  <c r="G878" s="1"/>
  <c r="H880"/>
  <c r="H879" s="1"/>
  <c r="H878" s="1"/>
  <c r="I880"/>
  <c r="I879" s="1"/>
  <c r="I878" s="1"/>
  <c r="J880"/>
  <c r="J879" s="1"/>
  <c r="J878" s="1"/>
  <c r="K880"/>
  <c r="K879" s="1"/>
  <c r="K878" s="1"/>
  <c r="G873"/>
  <c r="G872" s="1"/>
  <c r="H873"/>
  <c r="H872" s="1"/>
  <c r="I873"/>
  <c r="I872" s="1"/>
  <c r="J873"/>
  <c r="J872" s="1"/>
  <c r="K873"/>
  <c r="K872" s="1"/>
  <c r="G870"/>
  <c r="G869" s="1"/>
  <c r="H870"/>
  <c r="H869" s="1"/>
  <c r="I870"/>
  <c r="I869" s="1"/>
  <c r="J870"/>
  <c r="J869" s="1"/>
  <c r="K870"/>
  <c r="K869" s="1"/>
  <c r="G858"/>
  <c r="G857" s="1"/>
  <c r="G856" s="1"/>
  <c r="H858"/>
  <c r="H857" s="1"/>
  <c r="H856" s="1"/>
  <c r="I858"/>
  <c r="I857" s="1"/>
  <c r="I856" s="1"/>
  <c r="J858"/>
  <c r="J857" s="1"/>
  <c r="J856" s="1"/>
  <c r="K858"/>
  <c r="K857" s="1"/>
  <c r="K856" s="1"/>
  <c r="G854"/>
  <c r="G853" s="1"/>
  <c r="G852" s="1"/>
  <c r="H854"/>
  <c r="H853" s="1"/>
  <c r="H852" s="1"/>
  <c r="I854"/>
  <c r="I853" s="1"/>
  <c r="I852" s="1"/>
  <c r="J854"/>
  <c r="J853" s="1"/>
  <c r="J852" s="1"/>
  <c r="K854"/>
  <c r="K853" s="1"/>
  <c r="K852" s="1"/>
  <c r="G847"/>
  <c r="G846" s="1"/>
  <c r="G845" s="1"/>
  <c r="H847"/>
  <c r="H846" s="1"/>
  <c r="H845" s="1"/>
  <c r="I847"/>
  <c r="I846" s="1"/>
  <c r="I845" s="1"/>
  <c r="J847"/>
  <c r="J846" s="1"/>
  <c r="J845" s="1"/>
  <c r="K847"/>
  <c r="K846" s="1"/>
  <c r="K845" s="1"/>
  <c r="G843"/>
  <c r="G842" s="1"/>
  <c r="G841" s="1"/>
  <c r="H843"/>
  <c r="H842" s="1"/>
  <c r="H841" s="1"/>
  <c r="I843"/>
  <c r="I842" s="1"/>
  <c r="I841" s="1"/>
  <c r="J843"/>
  <c r="J842" s="1"/>
  <c r="J841" s="1"/>
  <c r="K843"/>
  <c r="K842" s="1"/>
  <c r="K841" s="1"/>
  <c r="G836"/>
  <c r="G835" s="1"/>
  <c r="G834" s="1"/>
  <c r="H836"/>
  <c r="H835" s="1"/>
  <c r="H834" s="1"/>
  <c r="I836"/>
  <c r="I835" s="1"/>
  <c r="I834" s="1"/>
  <c r="J836"/>
  <c r="J835" s="1"/>
  <c r="J834" s="1"/>
  <c r="K836"/>
  <c r="K835" s="1"/>
  <c r="K834" s="1"/>
  <c r="G832"/>
  <c r="G831" s="1"/>
  <c r="G830" s="1"/>
  <c r="H832"/>
  <c r="H831" s="1"/>
  <c r="H830" s="1"/>
  <c r="I832"/>
  <c r="I831" s="1"/>
  <c r="I830" s="1"/>
  <c r="J832"/>
  <c r="J831" s="1"/>
  <c r="J830" s="1"/>
  <c r="K832"/>
  <c r="K831" s="1"/>
  <c r="K830" s="1"/>
  <c r="G816"/>
  <c r="G815" s="1"/>
  <c r="G814" s="1"/>
  <c r="G813" s="1"/>
  <c r="H816"/>
  <c r="H815" s="1"/>
  <c r="H814" s="1"/>
  <c r="H813" s="1"/>
  <c r="I816"/>
  <c r="I815" s="1"/>
  <c r="I814" s="1"/>
  <c r="I813" s="1"/>
  <c r="J816"/>
  <c r="J815" s="1"/>
  <c r="J814" s="1"/>
  <c r="J813" s="1"/>
  <c r="K816"/>
  <c r="K815" s="1"/>
  <c r="K814" s="1"/>
  <c r="K813" s="1"/>
  <c r="H801"/>
  <c r="H800" s="1"/>
  <c r="H799" s="1"/>
  <c r="I801"/>
  <c r="I800" s="1"/>
  <c r="I799" s="1"/>
  <c r="J801"/>
  <c r="J800" s="1"/>
  <c r="J799" s="1"/>
  <c r="K801"/>
  <c r="K800" s="1"/>
  <c r="K799" s="1"/>
  <c r="G797"/>
  <c r="G796" s="1"/>
  <c r="G795" s="1"/>
  <c r="H797"/>
  <c r="H796" s="1"/>
  <c r="H795" s="1"/>
  <c r="I797"/>
  <c r="I796" s="1"/>
  <c r="I795" s="1"/>
  <c r="J797"/>
  <c r="J796" s="1"/>
  <c r="J795" s="1"/>
  <c r="K797"/>
  <c r="K796" s="1"/>
  <c r="K795" s="1"/>
  <c r="H793"/>
  <c r="H792" s="1"/>
  <c r="H791" s="1"/>
  <c r="I793"/>
  <c r="I792" s="1"/>
  <c r="I791" s="1"/>
  <c r="J793"/>
  <c r="J792" s="1"/>
  <c r="J791" s="1"/>
  <c r="K793"/>
  <c r="K792" s="1"/>
  <c r="K791" s="1"/>
  <c r="H772"/>
  <c r="H771" s="1"/>
  <c r="H770" s="1"/>
  <c r="I772"/>
  <c r="I771" s="1"/>
  <c r="I770" s="1"/>
  <c r="J772"/>
  <c r="J771" s="1"/>
  <c r="J770" s="1"/>
  <c r="K772"/>
  <c r="K771" s="1"/>
  <c r="K770" s="1"/>
  <c r="G768"/>
  <c r="G767" s="1"/>
  <c r="H768"/>
  <c r="H767" s="1"/>
  <c r="I768"/>
  <c r="I767" s="1"/>
  <c r="J768"/>
  <c r="J767" s="1"/>
  <c r="K768"/>
  <c r="K767" s="1"/>
  <c r="G765"/>
  <c r="G764" s="1"/>
  <c r="H765"/>
  <c r="H764" s="1"/>
  <c r="I765"/>
  <c r="I764" s="1"/>
  <c r="J765"/>
  <c r="J764" s="1"/>
  <c r="K765"/>
  <c r="K764" s="1"/>
  <c r="H761"/>
  <c r="H760" s="1"/>
  <c r="H759" s="1"/>
  <c r="I761"/>
  <c r="I760" s="1"/>
  <c r="I759" s="1"/>
  <c r="J761"/>
  <c r="J760" s="1"/>
  <c r="J759" s="1"/>
  <c r="K761"/>
  <c r="K760" s="1"/>
  <c r="K759" s="1"/>
  <c r="H756"/>
  <c r="H755" s="1"/>
  <c r="H754" s="1"/>
  <c r="I756"/>
  <c r="I755" s="1"/>
  <c r="I754" s="1"/>
  <c r="J756"/>
  <c r="J755" s="1"/>
  <c r="J754" s="1"/>
  <c r="K756"/>
  <c r="K755" s="1"/>
  <c r="K754" s="1"/>
  <c r="G752"/>
  <c r="G751" s="1"/>
  <c r="G750" s="1"/>
  <c r="H752"/>
  <c r="H751" s="1"/>
  <c r="H750" s="1"/>
  <c r="I752"/>
  <c r="I751" s="1"/>
  <c r="I750" s="1"/>
  <c r="J752"/>
  <c r="J751" s="1"/>
  <c r="J750" s="1"/>
  <c r="K752"/>
  <c r="K751" s="1"/>
  <c r="K750" s="1"/>
  <c r="G748"/>
  <c r="G747" s="1"/>
  <c r="G746" s="1"/>
  <c r="H748"/>
  <c r="H747" s="1"/>
  <c r="H746" s="1"/>
  <c r="I748"/>
  <c r="I747" s="1"/>
  <c r="I746" s="1"/>
  <c r="J748"/>
  <c r="J747" s="1"/>
  <c r="J746" s="1"/>
  <c r="K748"/>
  <c r="K747" s="1"/>
  <c r="K746" s="1"/>
  <c r="G718"/>
  <c r="G717" s="1"/>
  <c r="G716" s="1"/>
  <c r="H718"/>
  <c r="H717" s="1"/>
  <c r="H716" s="1"/>
  <c r="I718"/>
  <c r="I717" s="1"/>
  <c r="I716" s="1"/>
  <c r="J718"/>
  <c r="J717" s="1"/>
  <c r="J716" s="1"/>
  <c r="K718"/>
  <c r="K717" s="1"/>
  <c r="K716" s="1"/>
  <c r="G714"/>
  <c r="G713" s="1"/>
  <c r="H714"/>
  <c r="H713" s="1"/>
  <c r="I714"/>
  <c r="I713" s="1"/>
  <c r="J714"/>
  <c r="J713" s="1"/>
  <c r="K714"/>
  <c r="K713" s="1"/>
  <c r="G711"/>
  <c r="G710" s="1"/>
  <c r="H711"/>
  <c r="H710" s="1"/>
  <c r="I711"/>
  <c r="I710" s="1"/>
  <c r="J711"/>
  <c r="J710" s="1"/>
  <c r="K711"/>
  <c r="K710" s="1"/>
  <c r="G708"/>
  <c r="G707" s="1"/>
  <c r="H708"/>
  <c r="H707" s="1"/>
  <c r="I708"/>
  <c r="I707" s="1"/>
  <c r="J708"/>
  <c r="J707" s="1"/>
  <c r="K708"/>
  <c r="K707" s="1"/>
  <c r="G704"/>
  <c r="G703" s="1"/>
  <c r="G702" s="1"/>
  <c r="H704"/>
  <c r="H703" s="1"/>
  <c r="H702" s="1"/>
  <c r="I704"/>
  <c r="I703" s="1"/>
  <c r="I702" s="1"/>
  <c r="J704"/>
  <c r="J703" s="1"/>
  <c r="J702" s="1"/>
  <c r="K704"/>
  <c r="K703" s="1"/>
  <c r="K702" s="1"/>
  <c r="G671"/>
  <c r="G670" s="1"/>
  <c r="G669" s="1"/>
  <c r="H671"/>
  <c r="H670" s="1"/>
  <c r="H669" s="1"/>
  <c r="I671"/>
  <c r="I670" s="1"/>
  <c r="I669" s="1"/>
  <c r="J671"/>
  <c r="J670" s="1"/>
  <c r="J669" s="1"/>
  <c r="K671"/>
  <c r="K670" s="1"/>
  <c r="K669" s="1"/>
  <c r="G663"/>
  <c r="G662" s="1"/>
  <c r="H663"/>
  <c r="H662" s="1"/>
  <c r="I663"/>
  <c r="I662" s="1"/>
  <c r="J663"/>
  <c r="J662" s="1"/>
  <c r="K663"/>
  <c r="K662" s="1"/>
  <c r="L663"/>
  <c r="L662" s="1"/>
  <c r="M663"/>
  <c r="M662" s="1"/>
  <c r="G666"/>
  <c r="G665" s="1"/>
  <c r="H666"/>
  <c r="H665" s="1"/>
  <c r="I666"/>
  <c r="I665" s="1"/>
  <c r="J666"/>
  <c r="J665" s="1"/>
  <c r="K666"/>
  <c r="K665" s="1"/>
  <c r="H658"/>
  <c r="H657" s="1"/>
  <c r="H656" s="1"/>
  <c r="I658"/>
  <c r="I657" s="1"/>
  <c r="I656" s="1"/>
  <c r="J658"/>
  <c r="J657" s="1"/>
  <c r="J656" s="1"/>
  <c r="K658"/>
  <c r="K657" s="1"/>
  <c r="K656" s="1"/>
  <c r="G645"/>
  <c r="G644" s="1"/>
  <c r="G643" s="1"/>
  <c r="G642" s="1"/>
  <c r="G641" s="1"/>
  <c r="H645"/>
  <c r="H644" s="1"/>
  <c r="H643" s="1"/>
  <c r="H642" s="1"/>
  <c r="H641" s="1"/>
  <c r="I645"/>
  <c r="I644" s="1"/>
  <c r="I643" s="1"/>
  <c r="I642" s="1"/>
  <c r="I641" s="1"/>
  <c r="J645"/>
  <c r="J644" s="1"/>
  <c r="J643" s="1"/>
  <c r="J642" s="1"/>
  <c r="J641" s="1"/>
  <c r="K645"/>
  <c r="K644" s="1"/>
  <c r="K643" s="1"/>
  <c r="K642" s="1"/>
  <c r="K641" s="1"/>
  <c r="G638"/>
  <c r="G637" s="1"/>
  <c r="G636" s="1"/>
  <c r="G635" s="1"/>
  <c r="G634" s="1"/>
  <c r="H638"/>
  <c r="H637" s="1"/>
  <c r="H636" s="1"/>
  <c r="H635" s="1"/>
  <c r="H634" s="1"/>
  <c r="I638"/>
  <c r="I637" s="1"/>
  <c r="I636" s="1"/>
  <c r="I635" s="1"/>
  <c r="I634" s="1"/>
  <c r="J638"/>
  <c r="J637" s="1"/>
  <c r="J636" s="1"/>
  <c r="J635" s="1"/>
  <c r="J634" s="1"/>
  <c r="K638"/>
  <c r="K637" s="1"/>
  <c r="K636" s="1"/>
  <c r="K635" s="1"/>
  <c r="K634" s="1"/>
  <c r="G629"/>
  <c r="G628" s="1"/>
  <c r="G627" s="1"/>
  <c r="G626" s="1"/>
  <c r="H629"/>
  <c r="H628" s="1"/>
  <c r="H627" s="1"/>
  <c r="H626" s="1"/>
  <c r="I629"/>
  <c r="I628" s="1"/>
  <c r="I627" s="1"/>
  <c r="I626" s="1"/>
  <c r="J629"/>
  <c r="J628" s="1"/>
  <c r="J627" s="1"/>
  <c r="J626" s="1"/>
  <c r="K629"/>
  <c r="K628" s="1"/>
  <c r="K627" s="1"/>
  <c r="K626" s="1"/>
  <c r="G617"/>
  <c r="G616" s="1"/>
  <c r="G615" s="1"/>
  <c r="G614" s="1"/>
  <c r="H617"/>
  <c r="H616" s="1"/>
  <c r="H615" s="1"/>
  <c r="H614" s="1"/>
  <c r="I617"/>
  <c r="I616" s="1"/>
  <c r="I615" s="1"/>
  <c r="I614" s="1"/>
  <c r="J617"/>
  <c r="J616" s="1"/>
  <c r="J615" s="1"/>
  <c r="J614" s="1"/>
  <c r="K617"/>
  <c r="K616" s="1"/>
  <c r="K615" s="1"/>
  <c r="K614" s="1"/>
  <c r="G612"/>
  <c r="G611" s="1"/>
  <c r="G610" s="1"/>
  <c r="H612"/>
  <c r="H611" s="1"/>
  <c r="H610" s="1"/>
  <c r="I612"/>
  <c r="I611" s="1"/>
  <c r="I610" s="1"/>
  <c r="J612"/>
  <c r="J611" s="1"/>
  <c r="J610" s="1"/>
  <c r="K612"/>
  <c r="K611" s="1"/>
  <c r="K610" s="1"/>
  <c r="G608"/>
  <c r="G607" s="1"/>
  <c r="G606" s="1"/>
  <c r="H608"/>
  <c r="H607" s="1"/>
  <c r="H606" s="1"/>
  <c r="I608"/>
  <c r="I607" s="1"/>
  <c r="I606" s="1"/>
  <c r="J608"/>
  <c r="J607" s="1"/>
  <c r="J606" s="1"/>
  <c r="K608"/>
  <c r="K607" s="1"/>
  <c r="K606" s="1"/>
  <c r="G603"/>
  <c r="G602" s="1"/>
  <c r="G601" s="1"/>
  <c r="G600" s="1"/>
  <c r="H603"/>
  <c r="H602" s="1"/>
  <c r="H601" s="1"/>
  <c r="H600" s="1"/>
  <c r="I603"/>
  <c r="I602" s="1"/>
  <c r="I601" s="1"/>
  <c r="I600" s="1"/>
  <c r="J603"/>
  <c r="J602" s="1"/>
  <c r="J601" s="1"/>
  <c r="J600" s="1"/>
  <c r="K603"/>
  <c r="K602" s="1"/>
  <c r="K601" s="1"/>
  <c r="K600" s="1"/>
  <c r="G593"/>
  <c r="G592" s="1"/>
  <c r="H593"/>
  <c r="H592" s="1"/>
  <c r="I593"/>
  <c r="I592" s="1"/>
  <c r="J593"/>
  <c r="J592" s="1"/>
  <c r="K593"/>
  <c r="K592" s="1"/>
  <c r="G590"/>
  <c r="G589" s="1"/>
  <c r="H590"/>
  <c r="H589" s="1"/>
  <c r="I590"/>
  <c r="I589" s="1"/>
  <c r="J590"/>
  <c r="J589" s="1"/>
  <c r="K590"/>
  <c r="K589" s="1"/>
  <c r="G569"/>
  <c r="G568" s="1"/>
  <c r="G564" s="1"/>
  <c r="G563" s="1"/>
  <c r="H569"/>
  <c r="H568" s="1"/>
  <c r="H564" s="1"/>
  <c r="H563" s="1"/>
  <c r="I569"/>
  <c r="I568" s="1"/>
  <c r="I564" s="1"/>
  <c r="I563" s="1"/>
  <c r="J569"/>
  <c r="J568" s="1"/>
  <c r="J564" s="1"/>
  <c r="J563" s="1"/>
  <c r="K569"/>
  <c r="K568" s="1"/>
  <c r="K564" s="1"/>
  <c r="K563" s="1"/>
  <c r="G561"/>
  <c r="G560" s="1"/>
  <c r="G559" s="1"/>
  <c r="G558" s="1"/>
  <c r="H561"/>
  <c r="H560" s="1"/>
  <c r="H559" s="1"/>
  <c r="H558" s="1"/>
  <c r="I561"/>
  <c r="I560" s="1"/>
  <c r="I559" s="1"/>
  <c r="I558" s="1"/>
  <c r="J561"/>
  <c r="J560" s="1"/>
  <c r="J559" s="1"/>
  <c r="J558" s="1"/>
  <c r="K561"/>
  <c r="K560" s="1"/>
  <c r="K559" s="1"/>
  <c r="K558" s="1"/>
  <c r="G556"/>
  <c r="G555" s="1"/>
  <c r="G554" s="1"/>
  <c r="G553" s="1"/>
  <c r="H556"/>
  <c r="H555" s="1"/>
  <c r="H554" s="1"/>
  <c r="H553" s="1"/>
  <c r="I556"/>
  <c r="I555" s="1"/>
  <c r="I554" s="1"/>
  <c r="I553" s="1"/>
  <c r="J556"/>
  <c r="J555" s="1"/>
  <c r="J554" s="1"/>
  <c r="J553" s="1"/>
  <c r="K556"/>
  <c r="K555" s="1"/>
  <c r="K554" s="1"/>
  <c r="K553" s="1"/>
  <c r="G551"/>
  <c r="G550" s="1"/>
  <c r="G549" s="1"/>
  <c r="G548" s="1"/>
  <c r="G547" s="1"/>
  <c r="H551"/>
  <c r="H550" s="1"/>
  <c r="H549" s="1"/>
  <c r="H548" s="1"/>
  <c r="H547" s="1"/>
  <c r="I551"/>
  <c r="I550" s="1"/>
  <c r="I549" s="1"/>
  <c r="I548" s="1"/>
  <c r="I547" s="1"/>
  <c r="J551"/>
  <c r="J550" s="1"/>
  <c r="J549" s="1"/>
  <c r="J548" s="1"/>
  <c r="J547" s="1"/>
  <c r="K551"/>
  <c r="K550" s="1"/>
  <c r="K549" s="1"/>
  <c r="K548" s="1"/>
  <c r="K547" s="1"/>
  <c r="G545"/>
  <c r="G544" s="1"/>
  <c r="G543" s="1"/>
  <c r="G542" s="1"/>
  <c r="H545"/>
  <c r="H544" s="1"/>
  <c r="H543" s="1"/>
  <c r="H542" s="1"/>
  <c r="I545"/>
  <c r="I544" s="1"/>
  <c r="I543" s="1"/>
  <c r="I542" s="1"/>
  <c r="J545"/>
  <c r="J544" s="1"/>
  <c r="J543" s="1"/>
  <c r="J542" s="1"/>
  <c r="K545"/>
  <c r="K544" s="1"/>
  <c r="K543" s="1"/>
  <c r="K542" s="1"/>
  <c r="G538"/>
  <c r="G537" s="1"/>
  <c r="G536" s="1"/>
  <c r="G535" s="1"/>
  <c r="H538"/>
  <c r="H537" s="1"/>
  <c r="H536" s="1"/>
  <c r="H535" s="1"/>
  <c r="I538"/>
  <c r="I537" s="1"/>
  <c r="I536" s="1"/>
  <c r="I535" s="1"/>
  <c r="J538"/>
  <c r="J537" s="1"/>
  <c r="J536" s="1"/>
  <c r="J535" s="1"/>
  <c r="K538"/>
  <c r="K537" s="1"/>
  <c r="K536" s="1"/>
  <c r="K535" s="1"/>
  <c r="G533"/>
  <c r="G532" s="1"/>
  <c r="G531" s="1"/>
  <c r="G530" s="1"/>
  <c r="H533"/>
  <c r="H532" s="1"/>
  <c r="H531" s="1"/>
  <c r="H530" s="1"/>
  <c r="I533"/>
  <c r="I532" s="1"/>
  <c r="I531" s="1"/>
  <c r="I530" s="1"/>
  <c r="J533"/>
  <c r="J532" s="1"/>
  <c r="J531" s="1"/>
  <c r="J530" s="1"/>
  <c r="K533"/>
  <c r="K532" s="1"/>
  <c r="K531" s="1"/>
  <c r="K530" s="1"/>
  <c r="G528"/>
  <c r="G527" s="1"/>
  <c r="G526" s="1"/>
  <c r="G525" s="1"/>
  <c r="H528"/>
  <c r="H527" s="1"/>
  <c r="H526" s="1"/>
  <c r="H525" s="1"/>
  <c r="I528"/>
  <c r="I527" s="1"/>
  <c r="I526" s="1"/>
  <c r="I525" s="1"/>
  <c r="J528"/>
  <c r="J527" s="1"/>
  <c r="J526" s="1"/>
  <c r="J525" s="1"/>
  <c r="K528"/>
  <c r="K527" s="1"/>
  <c r="K526" s="1"/>
  <c r="K525" s="1"/>
  <c r="G523"/>
  <c r="G522" s="1"/>
  <c r="G521" s="1"/>
  <c r="G520" s="1"/>
  <c r="H523"/>
  <c r="H522" s="1"/>
  <c r="H521" s="1"/>
  <c r="H520" s="1"/>
  <c r="I523"/>
  <c r="I522" s="1"/>
  <c r="I521" s="1"/>
  <c r="I520" s="1"/>
  <c r="J523"/>
  <c r="J522" s="1"/>
  <c r="J521" s="1"/>
  <c r="J520" s="1"/>
  <c r="K523"/>
  <c r="K522" s="1"/>
  <c r="K521" s="1"/>
  <c r="K520" s="1"/>
  <c r="G516"/>
  <c r="H516"/>
  <c r="I516"/>
  <c r="J516"/>
  <c r="K516"/>
  <c r="G514"/>
  <c r="H514"/>
  <c r="I514"/>
  <c r="J514"/>
  <c r="K514"/>
  <c r="G497"/>
  <c r="G496" s="1"/>
  <c r="G495" s="1"/>
  <c r="G494" s="1"/>
  <c r="H497"/>
  <c r="H496" s="1"/>
  <c r="H495" s="1"/>
  <c r="H494" s="1"/>
  <c r="I497"/>
  <c r="I496" s="1"/>
  <c r="I495" s="1"/>
  <c r="I494" s="1"/>
  <c r="J497"/>
  <c r="J496" s="1"/>
  <c r="J495" s="1"/>
  <c r="J494" s="1"/>
  <c r="K497"/>
  <c r="K496" s="1"/>
  <c r="K495" s="1"/>
  <c r="K494" s="1"/>
  <c r="G492"/>
  <c r="G491" s="1"/>
  <c r="G490" s="1"/>
  <c r="G489" s="1"/>
  <c r="H492"/>
  <c r="H491" s="1"/>
  <c r="H490" s="1"/>
  <c r="H489" s="1"/>
  <c r="I492"/>
  <c r="I491" s="1"/>
  <c r="I490" s="1"/>
  <c r="I489" s="1"/>
  <c r="J492"/>
  <c r="J491" s="1"/>
  <c r="J490" s="1"/>
  <c r="J489" s="1"/>
  <c r="K492"/>
  <c r="K491" s="1"/>
  <c r="K490" s="1"/>
  <c r="K489" s="1"/>
  <c r="G487"/>
  <c r="G486" s="1"/>
  <c r="G485" s="1"/>
  <c r="G484" s="1"/>
  <c r="H487"/>
  <c r="H486" s="1"/>
  <c r="H485" s="1"/>
  <c r="H484" s="1"/>
  <c r="I487"/>
  <c r="I486" s="1"/>
  <c r="I485" s="1"/>
  <c r="I484" s="1"/>
  <c r="J487"/>
  <c r="J486" s="1"/>
  <c r="J485" s="1"/>
  <c r="J484" s="1"/>
  <c r="K487"/>
  <c r="K486" s="1"/>
  <c r="K485" s="1"/>
  <c r="K484" s="1"/>
  <c r="G482"/>
  <c r="G481" s="1"/>
  <c r="G480" s="1"/>
  <c r="G479" s="1"/>
  <c r="H482"/>
  <c r="H481" s="1"/>
  <c r="H480" s="1"/>
  <c r="H479" s="1"/>
  <c r="I482"/>
  <c r="I481" s="1"/>
  <c r="I480" s="1"/>
  <c r="I479" s="1"/>
  <c r="J482"/>
  <c r="J481" s="1"/>
  <c r="J480" s="1"/>
  <c r="J479" s="1"/>
  <c r="K482"/>
  <c r="K481" s="1"/>
  <c r="K480" s="1"/>
  <c r="K479" s="1"/>
  <c r="G473"/>
  <c r="G472" s="1"/>
  <c r="G471" s="1"/>
  <c r="G470" s="1"/>
  <c r="H473"/>
  <c r="H472" s="1"/>
  <c r="H471" s="1"/>
  <c r="H470" s="1"/>
  <c r="I473"/>
  <c r="I472" s="1"/>
  <c r="I471" s="1"/>
  <c r="I470" s="1"/>
  <c r="J473"/>
  <c r="J472" s="1"/>
  <c r="J471" s="1"/>
  <c r="J470" s="1"/>
  <c r="K473"/>
  <c r="K472" s="1"/>
  <c r="K471" s="1"/>
  <c r="K470" s="1"/>
  <c r="G468"/>
  <c r="G467" s="1"/>
  <c r="G466" s="1"/>
  <c r="G465" s="1"/>
  <c r="H468"/>
  <c r="H467" s="1"/>
  <c r="H466" s="1"/>
  <c r="H465" s="1"/>
  <c r="I468"/>
  <c r="I467" s="1"/>
  <c r="I466" s="1"/>
  <c r="I465" s="1"/>
  <c r="J468"/>
  <c r="J467" s="1"/>
  <c r="J466" s="1"/>
  <c r="J465" s="1"/>
  <c r="K468"/>
  <c r="K467" s="1"/>
  <c r="K466" s="1"/>
  <c r="K465" s="1"/>
  <c r="G463"/>
  <c r="G462" s="1"/>
  <c r="G461" s="1"/>
  <c r="G460" s="1"/>
  <c r="G459" s="1"/>
  <c r="H463"/>
  <c r="H462" s="1"/>
  <c r="H461" s="1"/>
  <c r="H460" s="1"/>
  <c r="H459" s="1"/>
  <c r="I463"/>
  <c r="I462" s="1"/>
  <c r="I461" s="1"/>
  <c r="I460" s="1"/>
  <c r="I459" s="1"/>
  <c r="J463"/>
  <c r="J462" s="1"/>
  <c r="J461" s="1"/>
  <c r="J460" s="1"/>
  <c r="J459" s="1"/>
  <c r="K463"/>
  <c r="K462" s="1"/>
  <c r="K461" s="1"/>
  <c r="K460" s="1"/>
  <c r="K459" s="1"/>
  <c r="G439"/>
  <c r="G438" s="1"/>
  <c r="G437" s="1"/>
  <c r="H439"/>
  <c r="H438" s="1"/>
  <c r="H437" s="1"/>
  <c r="I439"/>
  <c r="I438" s="1"/>
  <c r="I437" s="1"/>
  <c r="J439"/>
  <c r="J438" s="1"/>
  <c r="J437" s="1"/>
  <c r="K439"/>
  <c r="K438" s="1"/>
  <c r="K437" s="1"/>
  <c r="G435"/>
  <c r="G434" s="1"/>
  <c r="G433" s="1"/>
  <c r="H435"/>
  <c r="I435"/>
  <c r="I434" s="1"/>
  <c r="I433" s="1"/>
  <c r="J435"/>
  <c r="J434" s="1"/>
  <c r="J433" s="1"/>
  <c r="K435"/>
  <c r="K434" s="1"/>
  <c r="K433" s="1"/>
  <c r="H434"/>
  <c r="H433" s="1"/>
  <c r="G430"/>
  <c r="G429" s="1"/>
  <c r="H430"/>
  <c r="H429" s="1"/>
  <c r="I430"/>
  <c r="I429" s="1"/>
  <c r="J430"/>
  <c r="J429" s="1"/>
  <c r="K430"/>
  <c r="K429" s="1"/>
  <c r="G427"/>
  <c r="G426" s="1"/>
  <c r="H427"/>
  <c r="H426" s="1"/>
  <c r="I427"/>
  <c r="I426" s="1"/>
  <c r="J427"/>
  <c r="J426" s="1"/>
  <c r="K427"/>
  <c r="K426" s="1"/>
  <c r="G423"/>
  <c r="G422" s="1"/>
  <c r="G421" s="1"/>
  <c r="H423"/>
  <c r="H422" s="1"/>
  <c r="H421" s="1"/>
  <c r="I423"/>
  <c r="I422" s="1"/>
  <c r="I421" s="1"/>
  <c r="J423"/>
  <c r="J422" s="1"/>
  <c r="J421" s="1"/>
  <c r="K423"/>
  <c r="K422" s="1"/>
  <c r="K421" s="1"/>
  <c r="G416"/>
  <c r="G415" s="1"/>
  <c r="G414" s="1"/>
  <c r="H416"/>
  <c r="H415" s="1"/>
  <c r="H414" s="1"/>
  <c r="I416"/>
  <c r="I415" s="1"/>
  <c r="I414" s="1"/>
  <c r="J416"/>
  <c r="J415" s="1"/>
  <c r="J414" s="1"/>
  <c r="K416"/>
  <c r="K415" s="1"/>
  <c r="K414" s="1"/>
  <c r="G412"/>
  <c r="G411" s="1"/>
  <c r="G410" s="1"/>
  <c r="H412"/>
  <c r="H411" s="1"/>
  <c r="H410" s="1"/>
  <c r="I412"/>
  <c r="I411" s="1"/>
  <c r="I410" s="1"/>
  <c r="J412"/>
  <c r="J411" s="1"/>
  <c r="J410" s="1"/>
  <c r="K412"/>
  <c r="K411" s="1"/>
  <c r="K410" s="1"/>
  <c r="G404"/>
  <c r="H404"/>
  <c r="I404"/>
  <c r="J404"/>
  <c r="K404"/>
  <c r="G402"/>
  <c r="H402"/>
  <c r="I402"/>
  <c r="J402"/>
  <c r="K402"/>
  <c r="G400"/>
  <c r="H400"/>
  <c r="I400"/>
  <c r="J400"/>
  <c r="K400"/>
  <c r="G396"/>
  <c r="G395" s="1"/>
  <c r="G394" s="1"/>
  <c r="H396"/>
  <c r="H395" s="1"/>
  <c r="H394" s="1"/>
  <c r="I396"/>
  <c r="I395" s="1"/>
  <c r="I394" s="1"/>
  <c r="J396"/>
  <c r="J395" s="1"/>
  <c r="J394" s="1"/>
  <c r="K396"/>
  <c r="K395" s="1"/>
  <c r="K394" s="1"/>
  <c r="G386"/>
  <c r="G385" s="1"/>
  <c r="H386"/>
  <c r="H385" s="1"/>
  <c r="I386"/>
  <c r="I385" s="1"/>
  <c r="J386"/>
  <c r="J385" s="1"/>
  <c r="K386"/>
  <c r="K385" s="1"/>
  <c r="G375"/>
  <c r="G374" s="1"/>
  <c r="H375"/>
  <c r="H374" s="1"/>
  <c r="I375"/>
  <c r="I374" s="1"/>
  <c r="J375"/>
  <c r="J374" s="1"/>
  <c r="K375"/>
  <c r="K374" s="1"/>
  <c r="G372"/>
  <c r="G371" s="1"/>
  <c r="H372"/>
  <c r="H371" s="1"/>
  <c r="I372"/>
  <c r="I371" s="1"/>
  <c r="J372"/>
  <c r="J371" s="1"/>
  <c r="K372"/>
  <c r="K371" s="1"/>
  <c r="G367"/>
  <c r="G366" s="1"/>
  <c r="G365" s="1"/>
  <c r="G364" s="1"/>
  <c r="H367"/>
  <c r="H366" s="1"/>
  <c r="H365" s="1"/>
  <c r="H364" s="1"/>
  <c r="I367"/>
  <c r="I366" s="1"/>
  <c r="I365" s="1"/>
  <c r="I364" s="1"/>
  <c r="J367"/>
  <c r="J366" s="1"/>
  <c r="J365" s="1"/>
  <c r="J364" s="1"/>
  <c r="K367"/>
  <c r="K366" s="1"/>
  <c r="K365" s="1"/>
  <c r="K364" s="1"/>
  <c r="G361"/>
  <c r="G360" s="1"/>
  <c r="G359" s="1"/>
  <c r="G358" s="1"/>
  <c r="H361"/>
  <c r="H360" s="1"/>
  <c r="H359" s="1"/>
  <c r="H358" s="1"/>
  <c r="I361"/>
  <c r="I360" s="1"/>
  <c r="I359" s="1"/>
  <c r="I358" s="1"/>
  <c r="J361"/>
  <c r="J360" s="1"/>
  <c r="J359" s="1"/>
  <c r="J358" s="1"/>
  <c r="K361"/>
  <c r="K360" s="1"/>
  <c r="K359" s="1"/>
  <c r="K358" s="1"/>
  <c r="G347"/>
  <c r="G346" s="1"/>
  <c r="H347"/>
  <c r="H346" s="1"/>
  <c r="I347"/>
  <c r="I346" s="1"/>
  <c r="J347"/>
  <c r="J346" s="1"/>
  <c r="K347"/>
  <c r="K346" s="1"/>
  <c r="G344"/>
  <c r="G343" s="1"/>
  <c r="H344"/>
  <c r="H343" s="1"/>
  <c r="I344"/>
  <c r="I343" s="1"/>
  <c r="J344"/>
  <c r="J343" s="1"/>
  <c r="K344"/>
  <c r="K343" s="1"/>
  <c r="G341"/>
  <c r="G340" s="1"/>
  <c r="H341"/>
  <c r="H340" s="1"/>
  <c r="I341"/>
  <c r="I340" s="1"/>
  <c r="J341"/>
  <c r="J340" s="1"/>
  <c r="K341"/>
  <c r="K340" s="1"/>
  <c r="G338"/>
  <c r="G337" s="1"/>
  <c r="H338"/>
  <c r="H337" s="1"/>
  <c r="I338"/>
  <c r="I337" s="1"/>
  <c r="J338"/>
  <c r="J337" s="1"/>
  <c r="K338"/>
  <c r="K337" s="1"/>
  <c r="G335"/>
  <c r="G334" s="1"/>
  <c r="H335"/>
  <c r="H334" s="1"/>
  <c r="I335"/>
  <c r="I334" s="1"/>
  <c r="J335"/>
  <c r="J334" s="1"/>
  <c r="K335"/>
  <c r="K334" s="1"/>
  <c r="G331"/>
  <c r="G330" s="1"/>
  <c r="G329" s="1"/>
  <c r="H331"/>
  <c r="H330" s="1"/>
  <c r="H329" s="1"/>
  <c r="I331"/>
  <c r="I330" s="1"/>
  <c r="I329" s="1"/>
  <c r="J331"/>
  <c r="J330" s="1"/>
  <c r="J329" s="1"/>
  <c r="K331"/>
  <c r="K330" s="1"/>
  <c r="K329" s="1"/>
  <c r="G323"/>
  <c r="G322" s="1"/>
  <c r="H323"/>
  <c r="H322" s="1"/>
  <c r="I323"/>
  <c r="I322" s="1"/>
  <c r="J323"/>
  <c r="J322" s="1"/>
  <c r="K323"/>
  <c r="K322" s="1"/>
  <c r="G320"/>
  <c r="H320"/>
  <c r="I320"/>
  <c r="J320"/>
  <c r="K320"/>
  <c r="G318"/>
  <c r="H318"/>
  <c r="I318"/>
  <c r="J318"/>
  <c r="K318"/>
  <c r="G314"/>
  <c r="G313" s="1"/>
  <c r="G312" s="1"/>
  <c r="H314"/>
  <c r="H313" s="1"/>
  <c r="H312" s="1"/>
  <c r="I314"/>
  <c r="I313" s="1"/>
  <c r="I312" s="1"/>
  <c r="J314"/>
  <c r="J313" s="1"/>
  <c r="J312" s="1"/>
  <c r="K314"/>
  <c r="K313" s="1"/>
  <c r="K312" s="1"/>
  <c r="G305"/>
  <c r="H305"/>
  <c r="I305"/>
  <c r="J305"/>
  <c r="K305"/>
  <c r="G303"/>
  <c r="H303"/>
  <c r="I303"/>
  <c r="J303"/>
  <c r="K303"/>
  <c r="G301"/>
  <c r="H301"/>
  <c r="I301"/>
  <c r="J301"/>
  <c r="K301"/>
  <c r="G297"/>
  <c r="G296" s="1"/>
  <c r="G295" s="1"/>
  <c r="H297"/>
  <c r="H296" s="1"/>
  <c r="H295" s="1"/>
  <c r="I297"/>
  <c r="I296" s="1"/>
  <c r="I295" s="1"/>
  <c r="J297"/>
  <c r="J296" s="1"/>
  <c r="J295" s="1"/>
  <c r="K297"/>
  <c r="K296" s="1"/>
  <c r="K295" s="1"/>
  <c r="G293"/>
  <c r="G292" s="1"/>
  <c r="G291" s="1"/>
  <c r="H293"/>
  <c r="H292" s="1"/>
  <c r="H291" s="1"/>
  <c r="I293"/>
  <c r="I292" s="1"/>
  <c r="I291" s="1"/>
  <c r="J293"/>
  <c r="J292" s="1"/>
  <c r="J291" s="1"/>
  <c r="K293"/>
  <c r="K292" s="1"/>
  <c r="K291" s="1"/>
  <c r="G288"/>
  <c r="G287" s="1"/>
  <c r="G286" s="1"/>
  <c r="G285" s="1"/>
  <c r="H288"/>
  <c r="H287" s="1"/>
  <c r="H286" s="1"/>
  <c r="H285" s="1"/>
  <c r="I288"/>
  <c r="I287" s="1"/>
  <c r="I286" s="1"/>
  <c r="I285" s="1"/>
  <c r="J288"/>
  <c r="J287" s="1"/>
  <c r="J286" s="1"/>
  <c r="J285" s="1"/>
  <c r="K288"/>
  <c r="K287" s="1"/>
  <c r="K286" s="1"/>
  <c r="K285" s="1"/>
  <c r="G283"/>
  <c r="G282" s="1"/>
  <c r="G281" s="1"/>
  <c r="G280" s="1"/>
  <c r="H283"/>
  <c r="H282" s="1"/>
  <c r="H281" s="1"/>
  <c r="H280" s="1"/>
  <c r="I283"/>
  <c r="I282" s="1"/>
  <c r="I281" s="1"/>
  <c r="I280" s="1"/>
  <c r="J283"/>
  <c r="J282" s="1"/>
  <c r="J281" s="1"/>
  <c r="J280" s="1"/>
  <c r="K283"/>
  <c r="K282" s="1"/>
  <c r="K281" s="1"/>
  <c r="K280" s="1"/>
  <c r="G276"/>
  <c r="G275" s="1"/>
  <c r="G274" s="1"/>
  <c r="G273" s="1"/>
  <c r="G272" s="1"/>
  <c r="H276"/>
  <c r="H275" s="1"/>
  <c r="H274" s="1"/>
  <c r="H273" s="1"/>
  <c r="H272" s="1"/>
  <c r="I276"/>
  <c r="I275" s="1"/>
  <c r="I274" s="1"/>
  <c r="I273" s="1"/>
  <c r="I272" s="1"/>
  <c r="J276"/>
  <c r="J275" s="1"/>
  <c r="J274" s="1"/>
  <c r="J273" s="1"/>
  <c r="J272" s="1"/>
  <c r="K276"/>
  <c r="K275" s="1"/>
  <c r="K274" s="1"/>
  <c r="K273" s="1"/>
  <c r="K272" s="1"/>
  <c r="G269"/>
  <c r="H269"/>
  <c r="I269"/>
  <c r="J269"/>
  <c r="K269"/>
  <c r="G267"/>
  <c r="H267"/>
  <c r="I267"/>
  <c r="J267"/>
  <c r="K267"/>
  <c r="G265"/>
  <c r="H265"/>
  <c r="I265"/>
  <c r="J265"/>
  <c r="K265"/>
  <c r="G261"/>
  <c r="G260" s="1"/>
  <c r="G259" s="1"/>
  <c r="H261"/>
  <c r="H260" s="1"/>
  <c r="H259" s="1"/>
  <c r="I261"/>
  <c r="I260" s="1"/>
  <c r="I259" s="1"/>
  <c r="J261"/>
  <c r="J260" s="1"/>
  <c r="J259" s="1"/>
  <c r="K261"/>
  <c r="K260" s="1"/>
  <c r="K259" s="1"/>
  <c r="G248"/>
  <c r="G247" s="1"/>
  <c r="H248"/>
  <c r="H247" s="1"/>
  <c r="I248"/>
  <c r="I247" s="1"/>
  <c r="J248"/>
  <c r="J247" s="1"/>
  <c r="K248"/>
  <c r="K247" s="1"/>
  <c r="G245"/>
  <c r="G244" s="1"/>
  <c r="H245"/>
  <c r="H244" s="1"/>
  <c r="I245"/>
  <c r="I244" s="1"/>
  <c r="J245"/>
  <c r="J244" s="1"/>
  <c r="K245"/>
  <c r="K244" s="1"/>
  <c r="G240"/>
  <c r="H240"/>
  <c r="I240"/>
  <c r="J240"/>
  <c r="K240"/>
  <c r="G238"/>
  <c r="H238"/>
  <c r="I238"/>
  <c r="J238"/>
  <c r="K238"/>
  <c r="G236"/>
  <c r="H236"/>
  <c r="I236"/>
  <c r="J236"/>
  <c r="K236"/>
  <c r="G230"/>
  <c r="H230"/>
  <c r="I230"/>
  <c r="J230"/>
  <c r="K230"/>
  <c r="G228"/>
  <c r="H228"/>
  <c r="I228"/>
  <c r="J228"/>
  <c r="K228"/>
  <c r="G226"/>
  <c r="H226"/>
  <c r="I226"/>
  <c r="J226"/>
  <c r="K226"/>
  <c r="G184"/>
  <c r="H184"/>
  <c r="I184"/>
  <c r="J184"/>
  <c r="K184"/>
  <c r="G182"/>
  <c r="H182"/>
  <c r="I182"/>
  <c r="J182"/>
  <c r="K182"/>
  <c r="G180"/>
  <c r="H180"/>
  <c r="I180"/>
  <c r="J180"/>
  <c r="K180"/>
  <c r="G177"/>
  <c r="H177"/>
  <c r="I177"/>
  <c r="J177"/>
  <c r="K177"/>
  <c r="G175"/>
  <c r="H175"/>
  <c r="I175"/>
  <c r="J175"/>
  <c r="K175"/>
  <c r="G173"/>
  <c r="H173"/>
  <c r="I173"/>
  <c r="J173"/>
  <c r="K173"/>
  <c r="G169"/>
  <c r="G168" s="1"/>
  <c r="H169"/>
  <c r="H168" s="1"/>
  <c r="I169"/>
  <c r="I168" s="1"/>
  <c r="J169"/>
  <c r="J168" s="1"/>
  <c r="K169"/>
  <c r="K168" s="1"/>
  <c r="G166"/>
  <c r="H166"/>
  <c r="I166"/>
  <c r="J166"/>
  <c r="K166"/>
  <c r="G164"/>
  <c r="H164"/>
  <c r="I164"/>
  <c r="J164"/>
  <c r="K164"/>
  <c r="G162"/>
  <c r="H162"/>
  <c r="I162"/>
  <c r="J162"/>
  <c r="K162"/>
  <c r="G157"/>
  <c r="H157"/>
  <c r="I157"/>
  <c r="J157"/>
  <c r="K157"/>
  <c r="G155"/>
  <c r="H155"/>
  <c r="I155"/>
  <c r="J155"/>
  <c r="K155"/>
  <c r="G149"/>
  <c r="G148" s="1"/>
  <c r="G147" s="1"/>
  <c r="G146" s="1"/>
  <c r="H149"/>
  <c r="H148" s="1"/>
  <c r="H147" s="1"/>
  <c r="H146" s="1"/>
  <c r="I149"/>
  <c r="I148" s="1"/>
  <c r="I147" s="1"/>
  <c r="I146" s="1"/>
  <c r="J149"/>
  <c r="J148" s="1"/>
  <c r="J147" s="1"/>
  <c r="J146" s="1"/>
  <c r="K149"/>
  <c r="K148" s="1"/>
  <c r="K147" s="1"/>
  <c r="K146" s="1"/>
  <c r="G130"/>
  <c r="G129" s="1"/>
  <c r="H130"/>
  <c r="H129" s="1"/>
  <c r="I130"/>
  <c r="I129" s="1"/>
  <c r="J130"/>
  <c r="J129" s="1"/>
  <c r="K130"/>
  <c r="K129" s="1"/>
  <c r="G127"/>
  <c r="H127"/>
  <c r="I127"/>
  <c r="J127"/>
  <c r="K127"/>
  <c r="G125"/>
  <c r="H125"/>
  <c r="I125"/>
  <c r="J125"/>
  <c r="K125"/>
  <c r="G121"/>
  <c r="G120" s="1"/>
  <c r="G119" s="1"/>
  <c r="H121"/>
  <c r="H120" s="1"/>
  <c r="H119" s="1"/>
  <c r="I121"/>
  <c r="I120" s="1"/>
  <c r="I119" s="1"/>
  <c r="J121"/>
  <c r="J120" s="1"/>
  <c r="J119" s="1"/>
  <c r="K121"/>
  <c r="K120" s="1"/>
  <c r="K119" s="1"/>
  <c r="G116"/>
  <c r="G115" s="1"/>
  <c r="G114" s="1"/>
  <c r="G113" s="1"/>
  <c r="H116"/>
  <c r="H115" s="1"/>
  <c r="H114" s="1"/>
  <c r="H113" s="1"/>
  <c r="I116"/>
  <c r="I115" s="1"/>
  <c r="I114" s="1"/>
  <c r="I113" s="1"/>
  <c r="J116"/>
  <c r="J115" s="1"/>
  <c r="J114" s="1"/>
  <c r="J113" s="1"/>
  <c r="K116"/>
  <c r="K115" s="1"/>
  <c r="K114" s="1"/>
  <c r="K113" s="1"/>
  <c r="G109"/>
  <c r="G108" s="1"/>
  <c r="G107" s="1"/>
  <c r="G106" s="1"/>
  <c r="G105" s="1"/>
  <c r="H109"/>
  <c r="H108" s="1"/>
  <c r="H107" s="1"/>
  <c r="H106" s="1"/>
  <c r="H105" s="1"/>
  <c r="I109"/>
  <c r="I108" s="1"/>
  <c r="I107" s="1"/>
  <c r="I106" s="1"/>
  <c r="I105" s="1"/>
  <c r="J109"/>
  <c r="J108" s="1"/>
  <c r="J107" s="1"/>
  <c r="J106" s="1"/>
  <c r="J105" s="1"/>
  <c r="K109"/>
  <c r="K108" s="1"/>
  <c r="K107" s="1"/>
  <c r="K106" s="1"/>
  <c r="K105" s="1"/>
  <c r="G102"/>
  <c r="H102"/>
  <c r="I102"/>
  <c r="J102"/>
  <c r="K102"/>
  <c r="G100"/>
  <c r="H100"/>
  <c r="I100"/>
  <c r="J100"/>
  <c r="K100"/>
  <c r="G98"/>
  <c r="H98"/>
  <c r="I98"/>
  <c r="J98"/>
  <c r="K98"/>
  <c r="G57"/>
  <c r="H57"/>
  <c r="I57"/>
  <c r="J57"/>
  <c r="K57"/>
  <c r="G53"/>
  <c r="H53"/>
  <c r="I53"/>
  <c r="J53"/>
  <c r="K53"/>
  <c r="G51"/>
  <c r="H51"/>
  <c r="I51"/>
  <c r="J51"/>
  <c r="K51"/>
  <c r="G42"/>
  <c r="H42"/>
  <c r="I42"/>
  <c r="J42"/>
  <c r="K42"/>
  <c r="G40"/>
  <c r="H40"/>
  <c r="I40"/>
  <c r="J40"/>
  <c r="K40"/>
  <c r="G38"/>
  <c r="H38"/>
  <c r="I38"/>
  <c r="J38"/>
  <c r="K38"/>
  <c r="G36"/>
  <c r="H36"/>
  <c r="I36"/>
  <c r="J36"/>
  <c r="K36"/>
  <c r="G33"/>
  <c r="G32" s="1"/>
  <c r="H33"/>
  <c r="H32" s="1"/>
  <c r="I33"/>
  <c r="I32" s="1"/>
  <c r="J33"/>
  <c r="J32" s="1"/>
  <c r="K33"/>
  <c r="K32" s="1"/>
  <c r="G30"/>
  <c r="G29" s="1"/>
  <c r="H30"/>
  <c r="H29" s="1"/>
  <c r="I30"/>
  <c r="I29" s="1"/>
  <c r="J30"/>
  <c r="J29" s="1"/>
  <c r="K30"/>
  <c r="K29" s="1"/>
  <c r="G1144"/>
  <c r="G1143" s="1"/>
  <c r="H1144"/>
  <c r="H1143" s="1"/>
  <c r="I1144"/>
  <c r="I1143" s="1"/>
  <c r="J1144"/>
  <c r="J1143" s="1"/>
  <c r="K1144"/>
  <c r="K1143" s="1"/>
  <c r="G1147"/>
  <c r="G1146" s="1"/>
  <c r="H1147"/>
  <c r="H1146" s="1"/>
  <c r="I1147"/>
  <c r="I1146" s="1"/>
  <c r="J1147"/>
  <c r="J1146" s="1"/>
  <c r="K1147"/>
  <c r="K1146" s="1"/>
  <c r="G1150"/>
  <c r="G1149" s="1"/>
  <c r="H1150"/>
  <c r="H1149" s="1"/>
  <c r="I1150"/>
  <c r="I1149" s="1"/>
  <c r="J1150"/>
  <c r="J1149" s="1"/>
  <c r="K1150"/>
  <c r="K1149" s="1"/>
  <c r="G1155"/>
  <c r="G1154" s="1"/>
  <c r="H1155"/>
  <c r="H1154" s="1"/>
  <c r="I1155"/>
  <c r="I1154" s="1"/>
  <c r="J1155"/>
  <c r="J1154" s="1"/>
  <c r="K1155"/>
  <c r="K1154" s="1"/>
  <c r="G1161"/>
  <c r="H1161"/>
  <c r="I1161"/>
  <c r="J1161"/>
  <c r="K1161"/>
  <c r="G1163"/>
  <c r="H1163"/>
  <c r="I1163"/>
  <c r="J1163"/>
  <c r="K1163"/>
  <c r="G1167"/>
  <c r="G1166" s="1"/>
  <c r="H1167"/>
  <c r="H1166" s="1"/>
  <c r="I1167"/>
  <c r="I1166" s="1"/>
  <c r="J1167"/>
  <c r="J1166" s="1"/>
  <c r="K1167"/>
  <c r="K1166" s="1"/>
  <c r="G1170"/>
  <c r="G1169" s="1"/>
  <c r="H1170"/>
  <c r="H1169" s="1"/>
  <c r="I1170"/>
  <c r="I1169" s="1"/>
  <c r="J1170"/>
  <c r="J1169" s="1"/>
  <c r="K1170"/>
  <c r="K1169" s="1"/>
  <c r="G1174"/>
  <c r="G1173" s="1"/>
  <c r="G1172" s="1"/>
  <c r="H1174"/>
  <c r="H1173" s="1"/>
  <c r="H1172" s="1"/>
  <c r="I1174"/>
  <c r="I1173" s="1"/>
  <c r="I1172" s="1"/>
  <c r="J1174"/>
  <c r="J1173" s="1"/>
  <c r="J1172" s="1"/>
  <c r="K1174"/>
  <c r="K1173" s="1"/>
  <c r="K1172" s="1"/>
  <c r="G1193"/>
  <c r="G1192" s="1"/>
  <c r="H1193"/>
  <c r="H1192" s="1"/>
  <c r="I1193"/>
  <c r="I1192" s="1"/>
  <c r="J1193"/>
  <c r="J1192" s="1"/>
  <c r="K1193"/>
  <c r="K1192" s="1"/>
  <c r="G1196"/>
  <c r="G1195" s="1"/>
  <c r="H1196"/>
  <c r="H1195" s="1"/>
  <c r="I1196"/>
  <c r="I1195" s="1"/>
  <c r="J1196"/>
  <c r="J1195" s="1"/>
  <c r="K1196"/>
  <c r="K1195" s="1"/>
  <c r="G1201"/>
  <c r="G1200" s="1"/>
  <c r="G1199" s="1"/>
  <c r="G1198" s="1"/>
  <c r="H1201"/>
  <c r="H1200" s="1"/>
  <c r="H1199" s="1"/>
  <c r="H1198" s="1"/>
  <c r="I1201"/>
  <c r="I1200" s="1"/>
  <c r="I1199" s="1"/>
  <c r="I1198" s="1"/>
  <c r="J1201"/>
  <c r="J1200" s="1"/>
  <c r="J1199" s="1"/>
  <c r="J1198" s="1"/>
  <c r="K1201"/>
  <c r="K1200" s="1"/>
  <c r="K1199" s="1"/>
  <c r="K1198" s="1"/>
  <c r="G1210"/>
  <c r="G1209" s="1"/>
  <c r="G1208" s="1"/>
  <c r="H1210"/>
  <c r="H1209" s="1"/>
  <c r="H1208" s="1"/>
  <c r="I1210"/>
  <c r="I1209" s="1"/>
  <c r="I1208" s="1"/>
  <c r="J1210"/>
  <c r="J1209" s="1"/>
  <c r="J1208" s="1"/>
  <c r="K1210"/>
  <c r="K1209" s="1"/>
  <c r="K1208" s="1"/>
  <c r="G1214"/>
  <c r="G1213" s="1"/>
  <c r="H1214"/>
  <c r="H1213" s="1"/>
  <c r="I1214"/>
  <c r="I1213" s="1"/>
  <c r="J1214"/>
  <c r="J1213" s="1"/>
  <c r="K1214"/>
  <c r="K1213" s="1"/>
  <c r="G1217"/>
  <c r="G1216" s="1"/>
  <c r="H1217"/>
  <c r="H1216" s="1"/>
  <c r="I1217"/>
  <c r="I1216" s="1"/>
  <c r="J1217"/>
  <c r="J1216" s="1"/>
  <c r="K1217"/>
  <c r="K1216" s="1"/>
  <c r="G1227"/>
  <c r="G1226" s="1"/>
  <c r="G1225" s="1"/>
  <c r="G1224" s="1"/>
  <c r="H1227"/>
  <c r="H1226" s="1"/>
  <c r="H1225" s="1"/>
  <c r="H1224" s="1"/>
  <c r="I1227"/>
  <c r="I1226" s="1"/>
  <c r="I1225" s="1"/>
  <c r="I1224" s="1"/>
  <c r="J1227"/>
  <c r="J1226" s="1"/>
  <c r="J1225" s="1"/>
  <c r="J1224" s="1"/>
  <c r="K1227"/>
  <c r="K1226" s="1"/>
  <c r="K1225" s="1"/>
  <c r="K1224" s="1"/>
  <c r="G1234"/>
  <c r="G1233" s="1"/>
  <c r="G1232" s="1"/>
  <c r="G1231" s="1"/>
  <c r="G1230" s="1"/>
  <c r="H1234"/>
  <c r="H1233" s="1"/>
  <c r="H1232" s="1"/>
  <c r="H1231" s="1"/>
  <c r="H1230" s="1"/>
  <c r="I1234"/>
  <c r="I1233" s="1"/>
  <c r="I1232" s="1"/>
  <c r="I1231" s="1"/>
  <c r="I1230" s="1"/>
  <c r="J1234"/>
  <c r="J1233" s="1"/>
  <c r="J1232" s="1"/>
  <c r="J1231" s="1"/>
  <c r="J1230" s="1"/>
  <c r="K1234"/>
  <c r="K1233" s="1"/>
  <c r="K1232" s="1"/>
  <c r="K1231" s="1"/>
  <c r="K1230" s="1"/>
  <c r="G1244"/>
  <c r="G1243" s="1"/>
  <c r="G1242" s="1"/>
  <c r="G1241" s="1"/>
  <c r="G1240" s="1"/>
  <c r="G1239" s="1"/>
  <c r="G1237" s="1"/>
  <c r="H1244"/>
  <c r="H1243" s="1"/>
  <c r="H1242" s="1"/>
  <c r="H1241" s="1"/>
  <c r="H1240" s="1"/>
  <c r="H1239" s="1"/>
  <c r="H1237" s="1"/>
  <c r="I1244"/>
  <c r="I1243" s="1"/>
  <c r="I1242" s="1"/>
  <c r="I1241" s="1"/>
  <c r="I1240" s="1"/>
  <c r="I1239" s="1"/>
  <c r="I1237" s="1"/>
  <c r="J1244"/>
  <c r="J1243" s="1"/>
  <c r="J1242" s="1"/>
  <c r="J1241" s="1"/>
  <c r="J1240" s="1"/>
  <c r="J1239" s="1"/>
  <c r="J1237" s="1"/>
  <c r="K1244"/>
  <c r="K1243" s="1"/>
  <c r="K1242" s="1"/>
  <c r="K1241" s="1"/>
  <c r="K1240" s="1"/>
  <c r="K1239" s="1"/>
  <c r="K1237" s="1"/>
  <c r="H1256"/>
  <c r="H1255" s="1"/>
  <c r="H1254" s="1"/>
  <c r="I1256"/>
  <c r="I1255" s="1"/>
  <c r="I1254" s="1"/>
  <c r="J1256"/>
  <c r="J1255" s="1"/>
  <c r="J1254" s="1"/>
  <c r="K1256"/>
  <c r="K1255" s="1"/>
  <c r="K1254" s="1"/>
  <c r="H1252"/>
  <c r="H1251" s="1"/>
  <c r="I1252"/>
  <c r="I1251" s="1"/>
  <c r="J1252"/>
  <c r="J1251" s="1"/>
  <c r="K1252"/>
  <c r="K1251" s="1"/>
  <c r="M1253"/>
  <c r="S1253" s="1"/>
  <c r="M1245"/>
  <c r="S1245" s="1"/>
  <c r="L1245"/>
  <c r="R1245" s="1"/>
  <c r="M1235"/>
  <c r="S1235" s="1"/>
  <c r="L1235"/>
  <c r="R1235" s="1"/>
  <c r="M1228"/>
  <c r="S1228" s="1"/>
  <c r="L1228"/>
  <c r="R1228" s="1"/>
  <c r="M1218"/>
  <c r="S1218" s="1"/>
  <c r="L1218"/>
  <c r="R1218" s="1"/>
  <c r="M1215"/>
  <c r="S1215" s="1"/>
  <c r="L1215"/>
  <c r="R1215" s="1"/>
  <c r="M1211"/>
  <c r="S1211" s="1"/>
  <c r="M1202"/>
  <c r="S1202" s="1"/>
  <c r="L1202"/>
  <c r="R1202" s="1"/>
  <c r="M1197"/>
  <c r="S1197" s="1"/>
  <c r="L1197"/>
  <c r="R1197" s="1"/>
  <c r="M1194"/>
  <c r="S1194" s="1"/>
  <c r="L1194"/>
  <c r="R1194" s="1"/>
  <c r="M1175"/>
  <c r="S1175" s="1"/>
  <c r="L1175"/>
  <c r="R1175" s="1"/>
  <c r="M1171"/>
  <c r="S1171" s="1"/>
  <c r="L1171"/>
  <c r="R1171" s="1"/>
  <c r="M1168"/>
  <c r="S1168" s="1"/>
  <c r="L1168"/>
  <c r="R1168" s="1"/>
  <c r="M1164"/>
  <c r="S1164" s="1"/>
  <c r="M1162"/>
  <c r="S1162" s="1"/>
  <c r="L1162"/>
  <c r="R1162" s="1"/>
  <c r="M1156"/>
  <c r="S1156" s="1"/>
  <c r="L1156"/>
  <c r="R1156" s="1"/>
  <c r="M1148"/>
  <c r="S1148" s="1"/>
  <c r="L1148"/>
  <c r="R1148" s="1"/>
  <c r="M1151"/>
  <c r="S1151" s="1"/>
  <c r="L1151"/>
  <c r="R1151" s="1"/>
  <c r="M1145"/>
  <c r="S1145" s="1"/>
  <c r="L1145"/>
  <c r="R1145" s="1"/>
  <c r="M1110"/>
  <c r="S1110" s="1"/>
  <c r="L1110"/>
  <c r="R1110" s="1"/>
  <c r="M1107"/>
  <c r="S1107" s="1"/>
  <c r="L1107"/>
  <c r="R1107" s="1"/>
  <c r="M1104"/>
  <c r="S1104" s="1"/>
  <c r="L1104"/>
  <c r="R1104" s="1"/>
  <c r="M1101"/>
  <c r="S1101" s="1"/>
  <c r="L1101"/>
  <c r="R1101" s="1"/>
  <c r="M1098"/>
  <c r="S1098" s="1"/>
  <c r="L1098"/>
  <c r="R1098" s="1"/>
  <c r="M1095"/>
  <c r="S1095" s="1"/>
  <c r="L1095"/>
  <c r="R1095" s="1"/>
  <c r="M1092"/>
  <c r="S1092" s="1"/>
  <c r="L1092"/>
  <c r="R1092" s="1"/>
  <c r="M1084"/>
  <c r="S1084" s="1"/>
  <c r="L1084"/>
  <c r="R1084" s="1"/>
  <c r="M1066"/>
  <c r="S1066" s="1"/>
  <c r="L1066"/>
  <c r="R1066" s="1"/>
  <c r="M1069"/>
  <c r="S1069" s="1"/>
  <c r="M1072"/>
  <c r="S1072" s="1"/>
  <c r="L1072"/>
  <c r="R1072" s="1"/>
  <c r="M1063"/>
  <c r="S1063" s="1"/>
  <c r="L1063"/>
  <c r="R1063" s="1"/>
  <c r="M1060"/>
  <c r="S1060" s="1"/>
  <c r="L1060"/>
  <c r="R1060" s="1"/>
  <c r="M1057"/>
  <c r="S1057" s="1"/>
  <c r="L1057"/>
  <c r="R1057" s="1"/>
  <c r="M1054"/>
  <c r="S1054" s="1"/>
  <c r="L1054"/>
  <c r="R1054" s="1"/>
  <c r="M1051"/>
  <c r="S1051" s="1"/>
  <c r="L1051"/>
  <c r="R1051" s="1"/>
  <c r="M1048"/>
  <c r="S1048" s="1"/>
  <c r="L1048"/>
  <c r="R1048" s="1"/>
  <c r="M1045"/>
  <c r="S1045" s="1"/>
  <c r="L1045"/>
  <c r="R1045" s="1"/>
  <c r="M1042"/>
  <c r="S1042" s="1"/>
  <c r="L1042"/>
  <c r="R1042" s="1"/>
  <c r="M1036"/>
  <c r="S1036" s="1"/>
  <c r="L1036"/>
  <c r="R1036" s="1"/>
  <c r="M1033"/>
  <c r="S1033" s="1"/>
  <c r="L1033"/>
  <c r="R1033" s="1"/>
  <c r="M1030"/>
  <c r="S1030" s="1"/>
  <c r="L1030"/>
  <c r="R1030" s="1"/>
  <c r="M1027"/>
  <c r="S1027" s="1"/>
  <c r="L1027"/>
  <c r="R1027" s="1"/>
  <c r="M1024"/>
  <c r="S1024" s="1"/>
  <c r="L1024"/>
  <c r="R1024" s="1"/>
  <c r="M1021"/>
  <c r="S1021" s="1"/>
  <c r="L1021"/>
  <c r="R1021" s="1"/>
  <c r="M1018"/>
  <c r="S1018" s="1"/>
  <c r="L1018"/>
  <c r="R1018" s="1"/>
  <c r="M1015"/>
  <c r="S1015" s="1"/>
  <c r="L1015"/>
  <c r="R1015" s="1"/>
  <c r="M1012"/>
  <c r="S1012" s="1"/>
  <c r="L1012"/>
  <c r="R1012" s="1"/>
  <c r="M1009"/>
  <c r="S1009" s="1"/>
  <c r="L1009"/>
  <c r="R1009" s="1"/>
  <c r="M1006"/>
  <c r="S1006" s="1"/>
  <c r="M1003"/>
  <c r="S1003" s="1"/>
  <c r="L1003"/>
  <c r="R1003" s="1"/>
  <c r="M1000"/>
  <c r="S1000" s="1"/>
  <c r="M993"/>
  <c r="S993" s="1"/>
  <c r="L993"/>
  <c r="R993" s="1"/>
  <c r="M983"/>
  <c r="S983" s="1"/>
  <c r="L983"/>
  <c r="R983" s="1"/>
  <c r="M959"/>
  <c r="S959" s="1"/>
  <c r="Y959" s="1"/>
  <c r="AE959" s="1"/>
  <c r="AK959" s="1"/>
  <c r="AQ959" s="1"/>
  <c r="AW959" s="1"/>
  <c r="BC959" s="1"/>
  <c r="L959"/>
  <c r="R959" s="1"/>
  <c r="X959" s="1"/>
  <c r="AD959" s="1"/>
  <c r="AJ959" s="1"/>
  <c r="AP959" s="1"/>
  <c r="AV959" s="1"/>
  <c r="BB959" s="1"/>
  <c r="M958"/>
  <c r="S958" s="1"/>
  <c r="Y958" s="1"/>
  <c r="L958"/>
  <c r="R958" s="1"/>
  <c r="X958" s="1"/>
  <c r="M954"/>
  <c r="S954" s="1"/>
  <c r="L954"/>
  <c r="R954" s="1"/>
  <c r="M950"/>
  <c r="S950" s="1"/>
  <c r="Y950" s="1"/>
  <c r="AE950" s="1"/>
  <c r="AK950" s="1"/>
  <c r="AQ950" s="1"/>
  <c r="AW950" s="1"/>
  <c r="BC950" s="1"/>
  <c r="L950"/>
  <c r="R950" s="1"/>
  <c r="X950" s="1"/>
  <c r="AD950" s="1"/>
  <c r="AJ950" s="1"/>
  <c r="AP950" s="1"/>
  <c r="AV950" s="1"/>
  <c r="BB950" s="1"/>
  <c r="M949"/>
  <c r="S949" s="1"/>
  <c r="Y949" s="1"/>
  <c r="L949"/>
  <c r="R949" s="1"/>
  <c r="X949" s="1"/>
  <c r="AD949" s="1"/>
  <c r="AJ949" s="1"/>
  <c r="AP949" s="1"/>
  <c r="M946"/>
  <c r="S946" s="1"/>
  <c r="L946"/>
  <c r="R946" s="1"/>
  <c r="M943"/>
  <c r="S943" s="1"/>
  <c r="L943"/>
  <c r="R943" s="1"/>
  <c r="M940"/>
  <c r="S940" s="1"/>
  <c r="Y940" s="1"/>
  <c r="AE940" s="1"/>
  <c r="AK940" s="1"/>
  <c r="AQ940" s="1"/>
  <c r="AW940" s="1"/>
  <c r="BC940" s="1"/>
  <c r="L940"/>
  <c r="R940" s="1"/>
  <c r="X940" s="1"/>
  <c r="AD940" s="1"/>
  <c r="AJ940" s="1"/>
  <c r="AP940" s="1"/>
  <c r="AV940" s="1"/>
  <c r="BB940" s="1"/>
  <c r="M939"/>
  <c r="S939" s="1"/>
  <c r="Y939" s="1"/>
  <c r="L939"/>
  <c r="R939" s="1"/>
  <c r="X939" s="1"/>
  <c r="AD939" s="1"/>
  <c r="AJ939" s="1"/>
  <c r="AP939" s="1"/>
  <c r="M936"/>
  <c r="S936" s="1"/>
  <c r="L936"/>
  <c r="R936" s="1"/>
  <c r="M929"/>
  <c r="S929" s="1"/>
  <c r="Y929" s="1"/>
  <c r="AE929" s="1"/>
  <c r="AK929" s="1"/>
  <c r="AQ929" s="1"/>
  <c r="AW929" s="1"/>
  <c r="BC929" s="1"/>
  <c r="M928"/>
  <c r="S928" s="1"/>
  <c r="Y928" s="1"/>
  <c r="AE928" s="1"/>
  <c r="AK928" s="1"/>
  <c r="AQ928" s="1"/>
  <c r="M925"/>
  <c r="S925" s="1"/>
  <c r="M922"/>
  <c r="S922" s="1"/>
  <c r="M919"/>
  <c r="S919" s="1"/>
  <c r="Y919" s="1"/>
  <c r="AE919" s="1"/>
  <c r="AK919" s="1"/>
  <c r="AQ919" s="1"/>
  <c r="AW919" s="1"/>
  <c r="BC919" s="1"/>
  <c r="M918"/>
  <c r="S918" s="1"/>
  <c r="Y918" s="1"/>
  <c r="AE918" s="1"/>
  <c r="AK918" s="1"/>
  <c r="AQ918" s="1"/>
  <c r="M915"/>
  <c r="S915" s="1"/>
  <c r="L915"/>
  <c r="R915" s="1"/>
  <c r="M893"/>
  <c r="S893" s="1"/>
  <c r="L893"/>
  <c r="R893" s="1"/>
  <c r="M891"/>
  <c r="S891" s="1"/>
  <c r="M889"/>
  <c r="S889" s="1"/>
  <c r="M885"/>
  <c r="S885" s="1"/>
  <c r="M881"/>
  <c r="S881" s="1"/>
  <c r="M874"/>
  <c r="S874" s="1"/>
  <c r="L874"/>
  <c r="R874" s="1"/>
  <c r="M871"/>
  <c r="S871" s="1"/>
  <c r="L871"/>
  <c r="R871" s="1"/>
  <c r="M859"/>
  <c r="S859" s="1"/>
  <c r="L859"/>
  <c r="R859" s="1"/>
  <c r="M855"/>
  <c r="S855" s="1"/>
  <c r="L855"/>
  <c r="R855" s="1"/>
  <c r="M848"/>
  <c r="S848" s="1"/>
  <c r="L848"/>
  <c r="R848" s="1"/>
  <c r="M844"/>
  <c r="S844" s="1"/>
  <c r="L844"/>
  <c r="R844" s="1"/>
  <c r="M837"/>
  <c r="S837" s="1"/>
  <c r="L837"/>
  <c r="R837" s="1"/>
  <c r="M833"/>
  <c r="S833" s="1"/>
  <c r="L833"/>
  <c r="R833" s="1"/>
  <c r="M817"/>
  <c r="S817" s="1"/>
  <c r="L817"/>
  <c r="R817" s="1"/>
  <c r="M802"/>
  <c r="S802" s="1"/>
  <c r="L802"/>
  <c r="R802" s="1"/>
  <c r="M798"/>
  <c r="S798" s="1"/>
  <c r="M794"/>
  <c r="S794" s="1"/>
  <c r="M773"/>
  <c r="S773" s="1"/>
  <c r="L773"/>
  <c r="R773" s="1"/>
  <c r="M769"/>
  <c r="S769" s="1"/>
  <c r="L769"/>
  <c r="R769" s="1"/>
  <c r="M766"/>
  <c r="S766" s="1"/>
  <c r="L766"/>
  <c r="R766" s="1"/>
  <c r="M762"/>
  <c r="S762" s="1"/>
  <c r="M757"/>
  <c r="S757" s="1"/>
  <c r="L757"/>
  <c r="R757" s="1"/>
  <c r="M753"/>
  <c r="S753" s="1"/>
  <c r="L753"/>
  <c r="R753" s="1"/>
  <c r="M749"/>
  <c r="S749" s="1"/>
  <c r="M719"/>
  <c r="S719" s="1"/>
  <c r="L719"/>
  <c r="R719" s="1"/>
  <c r="M715"/>
  <c r="S715" s="1"/>
  <c r="L715"/>
  <c r="R715" s="1"/>
  <c r="M712"/>
  <c r="S712" s="1"/>
  <c r="M709"/>
  <c r="S709" s="1"/>
  <c r="L709"/>
  <c r="R709" s="1"/>
  <c r="M705"/>
  <c r="S705" s="1"/>
  <c r="L705"/>
  <c r="R705" s="1"/>
  <c r="M672"/>
  <c r="S672" s="1"/>
  <c r="M668"/>
  <c r="S668" s="1"/>
  <c r="Y668" s="1"/>
  <c r="AE668" s="1"/>
  <c r="AK668" s="1"/>
  <c r="AQ668" s="1"/>
  <c r="AW668" s="1"/>
  <c r="BC668" s="1"/>
  <c r="M667"/>
  <c r="S667" s="1"/>
  <c r="Y667" s="1"/>
  <c r="M660"/>
  <c r="S660" s="1"/>
  <c r="Y660" s="1"/>
  <c r="AE660" s="1"/>
  <c r="AK660" s="1"/>
  <c r="AQ660" s="1"/>
  <c r="AW660" s="1"/>
  <c r="BC660" s="1"/>
  <c r="L660"/>
  <c r="R660" s="1"/>
  <c r="X660" s="1"/>
  <c r="AD660" s="1"/>
  <c r="AJ660" s="1"/>
  <c r="AP660" s="1"/>
  <c r="AV660" s="1"/>
  <c r="BB660" s="1"/>
  <c r="M659"/>
  <c r="S659" s="1"/>
  <c r="Y659" s="1"/>
  <c r="AE659" s="1"/>
  <c r="AK659" s="1"/>
  <c r="AQ659" s="1"/>
  <c r="L659"/>
  <c r="R659" s="1"/>
  <c r="X659" s="1"/>
  <c r="M646"/>
  <c r="S646" s="1"/>
  <c r="L646"/>
  <c r="R646" s="1"/>
  <c r="M639"/>
  <c r="S639" s="1"/>
  <c r="L639"/>
  <c r="R639" s="1"/>
  <c r="M630"/>
  <c r="S630" s="1"/>
  <c r="L630"/>
  <c r="R630" s="1"/>
  <c r="M618"/>
  <c r="S618" s="1"/>
  <c r="L618"/>
  <c r="R618" s="1"/>
  <c r="M613"/>
  <c r="S613" s="1"/>
  <c r="L613"/>
  <c r="R613" s="1"/>
  <c r="M609"/>
  <c r="S609" s="1"/>
  <c r="L609"/>
  <c r="R609" s="1"/>
  <c r="M604"/>
  <c r="S604" s="1"/>
  <c r="L604"/>
  <c r="R604" s="1"/>
  <c r="M594"/>
  <c r="S594" s="1"/>
  <c r="M591"/>
  <c r="L591"/>
  <c r="M570"/>
  <c r="S570" s="1"/>
  <c r="L570"/>
  <c r="R570" s="1"/>
  <c r="M562"/>
  <c r="S562" s="1"/>
  <c r="L562"/>
  <c r="R562" s="1"/>
  <c r="M557"/>
  <c r="S557" s="1"/>
  <c r="L557"/>
  <c r="R557" s="1"/>
  <c r="M552"/>
  <c r="S552" s="1"/>
  <c r="L552"/>
  <c r="R552" s="1"/>
  <c r="M546"/>
  <c r="S546" s="1"/>
  <c r="L546"/>
  <c r="R546" s="1"/>
  <c r="M539"/>
  <c r="S539" s="1"/>
  <c r="M534"/>
  <c r="S534" s="1"/>
  <c r="L534"/>
  <c r="R534" s="1"/>
  <c r="M529"/>
  <c r="S529" s="1"/>
  <c r="L529"/>
  <c r="R529" s="1"/>
  <c r="M524"/>
  <c r="S524" s="1"/>
  <c r="L524"/>
  <c r="R524" s="1"/>
  <c r="M517"/>
  <c r="S517" s="1"/>
  <c r="L517"/>
  <c r="R517" s="1"/>
  <c r="M515"/>
  <c r="S515" s="1"/>
  <c r="M498"/>
  <c r="S498" s="1"/>
  <c r="L498"/>
  <c r="R498" s="1"/>
  <c r="M493"/>
  <c r="S493" s="1"/>
  <c r="L493"/>
  <c r="R493" s="1"/>
  <c r="M488"/>
  <c r="S488" s="1"/>
  <c r="L488"/>
  <c r="R488" s="1"/>
  <c r="M483"/>
  <c r="S483" s="1"/>
  <c r="L483"/>
  <c r="R483" s="1"/>
  <c r="M474"/>
  <c r="S474" s="1"/>
  <c r="L474"/>
  <c r="R474" s="1"/>
  <c r="M469"/>
  <c r="S469" s="1"/>
  <c r="L469"/>
  <c r="R469" s="1"/>
  <c r="M464"/>
  <c r="S464" s="1"/>
  <c r="L464"/>
  <c r="R464" s="1"/>
  <c r="M440"/>
  <c r="S440" s="1"/>
  <c r="L440"/>
  <c r="R440" s="1"/>
  <c r="M436"/>
  <c r="S436" s="1"/>
  <c r="M431"/>
  <c r="S431" s="1"/>
  <c r="L431"/>
  <c r="R431" s="1"/>
  <c r="M428"/>
  <c r="S428" s="1"/>
  <c r="L428"/>
  <c r="R428" s="1"/>
  <c r="M424"/>
  <c r="S424" s="1"/>
  <c r="L424"/>
  <c r="R424" s="1"/>
  <c r="M413"/>
  <c r="S413" s="1"/>
  <c r="L413"/>
  <c r="R413" s="1"/>
  <c r="M417"/>
  <c r="S417" s="1"/>
  <c r="L417"/>
  <c r="R417" s="1"/>
  <c r="M403"/>
  <c r="S403" s="1"/>
  <c r="L403"/>
  <c r="R403" s="1"/>
  <c r="M401"/>
  <c r="S401" s="1"/>
  <c r="L401"/>
  <c r="R401" s="1"/>
  <c r="M397"/>
  <c r="S397" s="1"/>
  <c r="L397"/>
  <c r="R397" s="1"/>
  <c r="M387"/>
  <c r="S387" s="1"/>
  <c r="M376"/>
  <c r="S376" s="1"/>
  <c r="L376"/>
  <c r="R376" s="1"/>
  <c r="M373"/>
  <c r="S373" s="1"/>
  <c r="L373"/>
  <c r="R373" s="1"/>
  <c r="M368"/>
  <c r="S368" s="1"/>
  <c r="M362"/>
  <c r="S362" s="1"/>
  <c r="L362"/>
  <c r="R362" s="1"/>
  <c r="M348"/>
  <c r="S348" s="1"/>
  <c r="L348"/>
  <c r="R348" s="1"/>
  <c r="M345"/>
  <c r="S345" s="1"/>
  <c r="L345"/>
  <c r="R345" s="1"/>
  <c r="M342"/>
  <c r="S342" s="1"/>
  <c r="L342"/>
  <c r="R342" s="1"/>
  <c r="M339"/>
  <c r="S339" s="1"/>
  <c r="L339"/>
  <c r="R339" s="1"/>
  <c r="M336"/>
  <c r="S336" s="1"/>
  <c r="L336"/>
  <c r="R336" s="1"/>
  <c r="M332"/>
  <c r="S332" s="1"/>
  <c r="L332"/>
  <c r="M324"/>
  <c r="S324" s="1"/>
  <c r="L324"/>
  <c r="R324" s="1"/>
  <c r="M321"/>
  <c r="S321" s="1"/>
  <c r="L321"/>
  <c r="M319"/>
  <c r="S319" s="1"/>
  <c r="L319"/>
  <c r="R319" s="1"/>
  <c r="M315"/>
  <c r="S315" s="1"/>
  <c r="M306"/>
  <c r="S306" s="1"/>
  <c r="L306"/>
  <c r="R306" s="1"/>
  <c r="M304"/>
  <c r="S304" s="1"/>
  <c r="L304"/>
  <c r="M302"/>
  <c r="S302" s="1"/>
  <c r="L302"/>
  <c r="R302" s="1"/>
  <c r="M298"/>
  <c r="S298" s="1"/>
  <c r="M294"/>
  <c r="S294" s="1"/>
  <c r="L294"/>
  <c r="M289"/>
  <c r="S289" s="1"/>
  <c r="L289"/>
  <c r="M284"/>
  <c r="S284" s="1"/>
  <c r="L284"/>
  <c r="M277"/>
  <c r="S277" s="1"/>
  <c r="L277"/>
  <c r="M270"/>
  <c r="S270" s="1"/>
  <c r="L270"/>
  <c r="M268"/>
  <c r="S268" s="1"/>
  <c r="M266"/>
  <c r="S266" s="1"/>
  <c r="L266"/>
  <c r="M262"/>
  <c r="S262" s="1"/>
  <c r="L262"/>
  <c r="M249"/>
  <c r="S249" s="1"/>
  <c r="M246"/>
  <c r="S246" s="1"/>
  <c r="L246"/>
  <c r="M243"/>
  <c r="S243" s="1"/>
  <c r="Y243" s="1"/>
  <c r="AE243" s="1"/>
  <c r="AK243" s="1"/>
  <c r="AQ243" s="1"/>
  <c r="AW243" s="1"/>
  <c r="BC243" s="1"/>
  <c r="L243"/>
  <c r="R243" s="1"/>
  <c r="X243" s="1"/>
  <c r="AD243" s="1"/>
  <c r="AJ243" s="1"/>
  <c r="AP243" s="1"/>
  <c r="AV243" s="1"/>
  <c r="BB243" s="1"/>
  <c r="M242"/>
  <c r="S242" s="1"/>
  <c r="Y242" s="1"/>
  <c r="AE242" s="1"/>
  <c r="AK242" s="1"/>
  <c r="AQ242" s="1"/>
  <c r="AW242" s="1"/>
  <c r="BC242" s="1"/>
  <c r="L242"/>
  <c r="R242" s="1"/>
  <c r="X242" s="1"/>
  <c r="AD242" s="1"/>
  <c r="AJ242" s="1"/>
  <c r="AP242" s="1"/>
  <c r="AV242" s="1"/>
  <c r="BB242" s="1"/>
  <c r="M241"/>
  <c r="S241" s="1"/>
  <c r="Y241" s="1"/>
  <c r="M239"/>
  <c r="S239" s="1"/>
  <c r="M237"/>
  <c r="S237" s="1"/>
  <c r="L237"/>
  <c r="M232"/>
  <c r="S232" s="1"/>
  <c r="L232"/>
  <c r="M229"/>
  <c r="S229" s="1"/>
  <c r="L229"/>
  <c r="M227"/>
  <c r="S227" s="1"/>
  <c r="L227"/>
  <c r="M186"/>
  <c r="S186" s="1"/>
  <c r="L186"/>
  <c r="M183"/>
  <c r="S183" s="1"/>
  <c r="M181"/>
  <c r="S181" s="1"/>
  <c r="M178"/>
  <c r="S178" s="1"/>
  <c r="L178"/>
  <c r="M176"/>
  <c r="S176" s="1"/>
  <c r="L176"/>
  <c r="M174"/>
  <c r="S174" s="1"/>
  <c r="M170"/>
  <c r="S170" s="1"/>
  <c r="L170"/>
  <c r="M167"/>
  <c r="S167" s="1"/>
  <c r="M165"/>
  <c r="S165" s="1"/>
  <c r="L165"/>
  <c r="M163"/>
  <c r="S163" s="1"/>
  <c r="M158"/>
  <c r="S158" s="1"/>
  <c r="M156"/>
  <c r="S156" s="1"/>
  <c r="L156"/>
  <c r="M150"/>
  <c r="S150" s="1"/>
  <c r="L150"/>
  <c r="M131"/>
  <c r="S131" s="1"/>
  <c r="L131"/>
  <c r="M128"/>
  <c r="S128" s="1"/>
  <c r="L128"/>
  <c r="M126"/>
  <c r="S126" s="1"/>
  <c r="M122"/>
  <c r="S122" s="1"/>
  <c r="M117"/>
  <c r="S117" s="1"/>
  <c r="L117"/>
  <c r="M110"/>
  <c r="S110" s="1"/>
  <c r="L110"/>
  <c r="M103"/>
  <c r="S103" s="1"/>
  <c r="L103"/>
  <c r="M101"/>
  <c r="S101" s="1"/>
  <c r="L101"/>
  <c r="M99"/>
  <c r="S99" s="1"/>
  <c r="L99"/>
  <c r="M58"/>
  <c r="S58" s="1"/>
  <c r="L58"/>
  <c r="M54"/>
  <c r="S54" s="1"/>
  <c r="M52"/>
  <c r="S52" s="1"/>
  <c r="M44"/>
  <c r="S44" s="1"/>
  <c r="L44"/>
  <c r="M41"/>
  <c r="S41" s="1"/>
  <c r="L41"/>
  <c r="M39"/>
  <c r="S39" s="1"/>
  <c r="L39"/>
  <c r="M37"/>
  <c r="S37" s="1"/>
  <c r="L37"/>
  <c r="M34"/>
  <c r="S34" s="1"/>
  <c r="L34"/>
  <c r="M31"/>
  <c r="S31" s="1"/>
  <c r="L31"/>
  <c r="L24"/>
  <c r="R24" s="1"/>
  <c r="M24"/>
  <c r="S24" s="1"/>
  <c r="G23"/>
  <c r="G22" s="1"/>
  <c r="G21" s="1"/>
  <c r="G20" s="1"/>
  <c r="G19" s="1"/>
  <c r="G18" s="1"/>
  <c r="H23"/>
  <c r="H22" s="1"/>
  <c r="H21" s="1"/>
  <c r="H20" s="1"/>
  <c r="H19" s="1"/>
  <c r="H18" s="1"/>
  <c r="I23"/>
  <c r="I22" s="1"/>
  <c r="I21" s="1"/>
  <c r="I20" s="1"/>
  <c r="I19" s="1"/>
  <c r="I18" s="1"/>
  <c r="J23"/>
  <c r="J22" s="1"/>
  <c r="J21" s="1"/>
  <c r="J20" s="1"/>
  <c r="J19" s="1"/>
  <c r="J18" s="1"/>
  <c r="K23"/>
  <c r="K22" s="1"/>
  <c r="K21" s="1"/>
  <c r="K20" s="1"/>
  <c r="K19" s="1"/>
  <c r="K18" s="1"/>
  <c r="AJ187" l="1"/>
  <c r="BH242"/>
  <c r="BJ242" s="1"/>
  <c r="BH660"/>
  <c r="BJ660" s="1"/>
  <c r="BH959"/>
  <c r="BJ959"/>
  <c r="BB931"/>
  <c r="BJ931" s="1"/>
  <c r="BJ932"/>
  <c r="BC960"/>
  <c r="BK960" s="1"/>
  <c r="BK964"/>
  <c r="BJ222"/>
  <c r="BI243"/>
  <c r="BK243" s="1"/>
  <c r="BI668"/>
  <c r="BK668" s="1"/>
  <c r="BI940"/>
  <c r="BK940" s="1"/>
  <c r="BI950"/>
  <c r="BK950" s="1"/>
  <c r="BK222"/>
  <c r="BH243"/>
  <c r="BJ243" s="1"/>
  <c r="BH940"/>
  <c r="BJ940" s="1"/>
  <c r="BH950"/>
  <c r="BJ950" s="1"/>
  <c r="BC220"/>
  <c r="BK221"/>
  <c r="BB220"/>
  <c r="BJ221"/>
  <c r="BC1132"/>
  <c r="BK1133"/>
  <c r="BK1134"/>
  <c r="BI242"/>
  <c r="BK242" s="1"/>
  <c r="BI660"/>
  <c r="BK660" s="1"/>
  <c r="BI919"/>
  <c r="BK919" s="1"/>
  <c r="BI929"/>
  <c r="BK929" s="1"/>
  <c r="BI959"/>
  <c r="BK959" s="1"/>
  <c r="BJ567"/>
  <c r="BJ933"/>
  <c r="BK567"/>
  <c r="BC565"/>
  <c r="BK565" s="1"/>
  <c r="BK566"/>
  <c r="BB565"/>
  <c r="BJ565" s="1"/>
  <c r="BJ566"/>
  <c r="BC138"/>
  <c r="BI139"/>
  <c r="BI138" s="1"/>
  <c r="BI137" s="1"/>
  <c r="BB141"/>
  <c r="BH142"/>
  <c r="BH141" s="1"/>
  <c r="BH140" s="1"/>
  <c r="BC141"/>
  <c r="BI142"/>
  <c r="BI141" s="1"/>
  <c r="BI140" s="1"/>
  <c r="BB1133"/>
  <c r="BH1134"/>
  <c r="BH1133" s="1"/>
  <c r="BH1132" s="1"/>
  <c r="BH1131" s="1"/>
  <c r="BH1130" s="1"/>
  <c r="BH1129" s="1"/>
  <c r="BB138"/>
  <c r="BH139"/>
  <c r="BH138" s="1"/>
  <c r="BH137" s="1"/>
  <c r="BB144"/>
  <c r="BH145"/>
  <c r="BH144" s="1"/>
  <c r="BH143" s="1"/>
  <c r="BC144"/>
  <c r="BI145"/>
  <c r="BI144" s="1"/>
  <c r="BI143" s="1"/>
  <c r="AW136"/>
  <c r="AW202"/>
  <c r="AW201" s="1"/>
  <c r="BC203"/>
  <c r="AW207"/>
  <c r="BC208"/>
  <c r="AV207"/>
  <c r="BB208"/>
  <c r="AV199"/>
  <c r="BB200"/>
  <c r="AW209"/>
  <c r="BC210"/>
  <c r="AV189"/>
  <c r="AV188" s="1"/>
  <c r="BB190"/>
  <c r="AW199"/>
  <c r="BC200"/>
  <c r="AW214"/>
  <c r="BC215"/>
  <c r="AW74"/>
  <c r="AW73" s="1"/>
  <c r="BC75"/>
  <c r="AV209"/>
  <c r="BB210"/>
  <c r="AW197"/>
  <c r="AW196" s="1"/>
  <c r="BC198"/>
  <c r="AV197"/>
  <c r="BB198"/>
  <c r="AW192"/>
  <c r="BC193"/>
  <c r="AV91"/>
  <c r="BB92"/>
  <c r="AV68"/>
  <c r="BB69"/>
  <c r="AW194"/>
  <c r="BC195"/>
  <c r="AV202"/>
  <c r="AV201" s="1"/>
  <c r="BB203"/>
  <c r="AW216"/>
  <c r="BC217"/>
  <c r="AV216"/>
  <c r="BB217"/>
  <c r="AW212"/>
  <c r="BC213"/>
  <c r="AV212"/>
  <c r="BB213"/>
  <c r="AV214"/>
  <c r="BB215"/>
  <c r="AV66"/>
  <c r="AV65" s="1"/>
  <c r="BB67"/>
  <c r="AW189"/>
  <c r="AW188" s="1"/>
  <c r="BC190"/>
  <c r="AW84"/>
  <c r="BC85"/>
  <c r="AW68"/>
  <c r="BC69"/>
  <c r="AW79"/>
  <c r="BC80"/>
  <c r="AP65"/>
  <c r="AJ76"/>
  <c r="O363"/>
  <c r="O357" s="1"/>
  <c r="AJ83"/>
  <c r="P255"/>
  <c r="AD59"/>
  <c r="AQ191"/>
  <c r="O419"/>
  <c r="AV196"/>
  <c r="AW191"/>
  <c r="AQ917"/>
  <c r="AQ916" s="1"/>
  <c r="AW918"/>
  <c r="AQ927"/>
  <c r="AQ926" s="1"/>
  <c r="AW928"/>
  <c r="AP938"/>
  <c r="AP937" s="1"/>
  <c r="AV939"/>
  <c r="AP948"/>
  <c r="AP947" s="1"/>
  <c r="AV949"/>
  <c r="AQ71"/>
  <c r="AQ70" s="1"/>
  <c r="AW72"/>
  <c r="AQ205"/>
  <c r="AQ204" s="1"/>
  <c r="AW206"/>
  <c r="AP77"/>
  <c r="AV78"/>
  <c r="AP74"/>
  <c r="AP73" s="1"/>
  <c r="AV75"/>
  <c r="AP63"/>
  <c r="AV64"/>
  <c r="AP192"/>
  <c r="AV193"/>
  <c r="AP194"/>
  <c r="AV195"/>
  <c r="AP71"/>
  <c r="AP70" s="1"/>
  <c r="AV72"/>
  <c r="AQ86"/>
  <c r="AQ83" s="1"/>
  <c r="AW87"/>
  <c r="AP61"/>
  <c r="AV62"/>
  <c r="AP79"/>
  <c r="AV80"/>
  <c r="AQ211"/>
  <c r="AP211"/>
  <c r="AQ658"/>
  <c r="AQ657" s="1"/>
  <c r="AQ656" s="1"/>
  <c r="AW659"/>
  <c r="AW211"/>
  <c r="AV211"/>
  <c r="AQ89"/>
  <c r="AW90"/>
  <c r="AP86"/>
  <c r="AV87"/>
  <c r="AQ66"/>
  <c r="AQ65" s="1"/>
  <c r="AW67"/>
  <c r="AQ61"/>
  <c r="AW62"/>
  <c r="AQ81"/>
  <c r="AW82"/>
  <c r="AP205"/>
  <c r="AP204" s="1"/>
  <c r="AV206"/>
  <c r="AQ63"/>
  <c r="AW64"/>
  <c r="AQ91"/>
  <c r="AW92"/>
  <c r="AP89"/>
  <c r="AP88" s="1"/>
  <c r="AV90"/>
  <c r="AP81"/>
  <c r="AV82"/>
  <c r="AP84"/>
  <c r="AV85"/>
  <c r="AQ77"/>
  <c r="AW78"/>
  <c r="Q995"/>
  <c r="O1140"/>
  <c r="O985" s="1"/>
  <c r="P1140"/>
  <c r="N744"/>
  <c r="N652" s="1"/>
  <c r="N995"/>
  <c r="Q255"/>
  <c r="AK59"/>
  <c r="Q1140"/>
  <c r="P159"/>
  <c r="P151" s="1"/>
  <c r="Q159"/>
  <c r="Q151" s="1"/>
  <c r="AJ938"/>
  <c r="AJ937" s="1"/>
  <c r="AJ948"/>
  <c r="AJ947" s="1"/>
  <c r="AK917"/>
  <c r="AK916" s="1"/>
  <c r="AK927"/>
  <c r="AK926" s="1"/>
  <c r="AK658"/>
  <c r="AK657" s="1"/>
  <c r="AK656" s="1"/>
  <c r="AE59"/>
  <c r="O171"/>
  <c r="N159"/>
  <c r="N151" s="1"/>
  <c r="N112" s="1"/>
  <c r="N16" s="1"/>
  <c r="Q744"/>
  <c r="Q652" s="1"/>
  <c r="N255"/>
  <c r="AD948"/>
  <c r="AD947" s="1"/>
  <c r="X658"/>
  <c r="X657" s="1"/>
  <c r="X656" s="1"/>
  <c r="AD659"/>
  <c r="Y666"/>
  <c r="Y665" s="1"/>
  <c r="Y661" s="1"/>
  <c r="AE667"/>
  <c r="X957"/>
  <c r="X956" s="1"/>
  <c r="X955" s="1"/>
  <c r="AD958"/>
  <c r="Y240"/>
  <c r="AE241"/>
  <c r="Y938"/>
  <c r="Y937" s="1"/>
  <c r="AE939"/>
  <c r="Y948"/>
  <c r="Y947" s="1"/>
  <c r="AE949"/>
  <c r="I124"/>
  <c r="I154"/>
  <c r="I153" s="1"/>
  <c r="I152" s="1"/>
  <c r="Y383"/>
  <c r="Y382" s="1"/>
  <c r="Y381" s="1"/>
  <c r="AE384"/>
  <c r="AE917"/>
  <c r="AE916" s="1"/>
  <c r="AE927"/>
  <c r="AE926" s="1"/>
  <c r="AD938"/>
  <c r="AD937" s="1"/>
  <c r="Y957"/>
  <c r="Y956" s="1"/>
  <c r="Y955" s="1"/>
  <c r="AE958"/>
  <c r="AE658"/>
  <c r="AE657" s="1"/>
  <c r="AE656" s="1"/>
  <c r="R23"/>
  <c r="R22" s="1"/>
  <c r="R21" s="1"/>
  <c r="R20" s="1"/>
  <c r="R19" s="1"/>
  <c r="R18" s="1"/>
  <c r="X24"/>
  <c r="S33"/>
  <c r="S32" s="1"/>
  <c r="Y34"/>
  <c r="S38"/>
  <c r="Y39"/>
  <c r="S42"/>
  <c r="Y44"/>
  <c r="S57"/>
  <c r="Y58"/>
  <c r="S100"/>
  <c r="Y101"/>
  <c r="S109"/>
  <c r="S108" s="1"/>
  <c r="S107" s="1"/>
  <c r="S106" s="1"/>
  <c r="S105" s="1"/>
  <c r="Y110"/>
  <c r="S125"/>
  <c r="Y126"/>
  <c r="S130"/>
  <c r="S129" s="1"/>
  <c r="Y131"/>
  <c r="S155"/>
  <c r="Y156"/>
  <c r="S164"/>
  <c r="Y165"/>
  <c r="S173"/>
  <c r="Y174"/>
  <c r="S177"/>
  <c r="Y178"/>
  <c r="S184"/>
  <c r="Y186"/>
  <c r="S228"/>
  <c r="Y229"/>
  <c r="S236"/>
  <c r="Y237"/>
  <c r="S245"/>
  <c r="S244" s="1"/>
  <c r="Y246"/>
  <c r="S269"/>
  <c r="Y270"/>
  <c r="S283"/>
  <c r="S282" s="1"/>
  <c r="S281" s="1"/>
  <c r="S280" s="1"/>
  <c r="Y284"/>
  <c r="S293"/>
  <c r="S292" s="1"/>
  <c r="S291" s="1"/>
  <c r="Y294"/>
  <c r="S314"/>
  <c r="S313" s="1"/>
  <c r="S312" s="1"/>
  <c r="Y315"/>
  <c r="S320"/>
  <c r="Y321"/>
  <c r="S331"/>
  <c r="S330" s="1"/>
  <c r="S329" s="1"/>
  <c r="Y332"/>
  <c r="S338"/>
  <c r="S337" s="1"/>
  <c r="Y339"/>
  <c r="S344"/>
  <c r="S343" s="1"/>
  <c r="Y345"/>
  <c r="S361"/>
  <c r="S360" s="1"/>
  <c r="S359" s="1"/>
  <c r="S358" s="1"/>
  <c r="Y362"/>
  <c r="R375"/>
  <c r="R374" s="1"/>
  <c r="X376"/>
  <c r="S396"/>
  <c r="S395" s="1"/>
  <c r="S394" s="1"/>
  <c r="Y397"/>
  <c r="S402"/>
  <c r="Y403"/>
  <c r="S416"/>
  <c r="S415" s="1"/>
  <c r="S414" s="1"/>
  <c r="Y417"/>
  <c r="S423"/>
  <c r="S422" s="1"/>
  <c r="S421" s="1"/>
  <c r="Y424"/>
  <c r="S430"/>
  <c r="S429" s="1"/>
  <c r="Y431"/>
  <c r="R463"/>
  <c r="R462" s="1"/>
  <c r="R461" s="1"/>
  <c r="R460" s="1"/>
  <c r="R459" s="1"/>
  <c r="X464"/>
  <c r="R473"/>
  <c r="R472" s="1"/>
  <c r="R471" s="1"/>
  <c r="R470" s="1"/>
  <c r="X474"/>
  <c r="R487"/>
  <c r="R486" s="1"/>
  <c r="R485" s="1"/>
  <c r="R484" s="1"/>
  <c r="X488"/>
  <c r="R497"/>
  <c r="R496" s="1"/>
  <c r="R495" s="1"/>
  <c r="R494" s="1"/>
  <c r="X498"/>
  <c r="S516"/>
  <c r="Y517"/>
  <c r="S528"/>
  <c r="S527" s="1"/>
  <c r="S526" s="1"/>
  <c r="S525" s="1"/>
  <c r="Y529"/>
  <c r="R545"/>
  <c r="R544" s="1"/>
  <c r="R543" s="1"/>
  <c r="R542" s="1"/>
  <c r="X546"/>
  <c r="R556"/>
  <c r="R555" s="1"/>
  <c r="R554" s="1"/>
  <c r="R553" s="1"/>
  <c r="X557"/>
  <c r="R569"/>
  <c r="R568" s="1"/>
  <c r="R564" s="1"/>
  <c r="R563" s="1"/>
  <c r="X570"/>
  <c r="S593"/>
  <c r="S592" s="1"/>
  <c r="Y594"/>
  <c r="S608"/>
  <c r="S607" s="1"/>
  <c r="S606" s="1"/>
  <c r="Y609"/>
  <c r="S617"/>
  <c r="S616" s="1"/>
  <c r="S615" s="1"/>
  <c r="S614" s="1"/>
  <c r="Y618"/>
  <c r="S638"/>
  <c r="S637" s="1"/>
  <c r="S636" s="1"/>
  <c r="S635" s="1"/>
  <c r="S634" s="1"/>
  <c r="Y639"/>
  <c r="R708"/>
  <c r="R707" s="1"/>
  <c r="X709"/>
  <c r="S714"/>
  <c r="S713" s="1"/>
  <c r="Y715"/>
  <c r="R752"/>
  <c r="R751" s="1"/>
  <c r="R750" s="1"/>
  <c r="X753"/>
  <c r="S761"/>
  <c r="S760" s="1"/>
  <c r="S759" s="1"/>
  <c r="Y762"/>
  <c r="S768"/>
  <c r="S767" s="1"/>
  <c r="Y769"/>
  <c r="S797"/>
  <c r="S796" s="1"/>
  <c r="S795" s="1"/>
  <c r="Y798"/>
  <c r="S816"/>
  <c r="S815" s="1"/>
  <c r="S814" s="1"/>
  <c r="S813" s="1"/>
  <c r="Y817"/>
  <c r="S836"/>
  <c r="S835" s="1"/>
  <c r="S834" s="1"/>
  <c r="Y837"/>
  <c r="S847"/>
  <c r="S846" s="1"/>
  <c r="S845" s="1"/>
  <c r="Y848"/>
  <c r="S858"/>
  <c r="S857" s="1"/>
  <c r="S856" s="1"/>
  <c r="Y859"/>
  <c r="S873"/>
  <c r="S872" s="1"/>
  <c r="Y874"/>
  <c r="S890"/>
  <c r="Y891"/>
  <c r="S914"/>
  <c r="S913" s="1"/>
  <c r="Y915"/>
  <c r="S924"/>
  <c r="S923" s="1"/>
  <c r="Y925"/>
  <c r="S935"/>
  <c r="S934" s="1"/>
  <c r="Y936"/>
  <c r="S945"/>
  <c r="S944" s="1"/>
  <c r="Y946"/>
  <c r="S982"/>
  <c r="S981" s="1"/>
  <c r="S980" s="1"/>
  <c r="S979" s="1"/>
  <c r="S978" s="1"/>
  <c r="Y983"/>
  <c r="R1002"/>
  <c r="R1001" s="1"/>
  <c r="X1003"/>
  <c r="S1008"/>
  <c r="S1007" s="1"/>
  <c r="Y1009"/>
  <c r="S1014"/>
  <c r="S1013" s="1"/>
  <c r="Y1015"/>
  <c r="S1020"/>
  <c r="S1019" s="1"/>
  <c r="Y1021"/>
  <c r="S1026"/>
  <c r="S1025" s="1"/>
  <c r="Y1027"/>
  <c r="S1032"/>
  <c r="S1031" s="1"/>
  <c r="Y1033"/>
  <c r="S1041"/>
  <c r="S1040" s="1"/>
  <c r="Y1042"/>
  <c r="S1047"/>
  <c r="S1046" s="1"/>
  <c r="Y1048"/>
  <c r="S1053"/>
  <c r="S1052" s="1"/>
  <c r="Y1054"/>
  <c r="S1059"/>
  <c r="S1058" s="1"/>
  <c r="Y1060"/>
  <c r="S1071"/>
  <c r="S1070" s="1"/>
  <c r="Y1072"/>
  <c r="R1083"/>
  <c r="R1082" s="1"/>
  <c r="R1081" s="1"/>
  <c r="R1080" s="1"/>
  <c r="X1084"/>
  <c r="R1094"/>
  <c r="R1093" s="1"/>
  <c r="X1095"/>
  <c r="R1100"/>
  <c r="R1099" s="1"/>
  <c r="X1101"/>
  <c r="R1106"/>
  <c r="R1105" s="1"/>
  <c r="X1107"/>
  <c r="R1144"/>
  <c r="R1143" s="1"/>
  <c r="X1145"/>
  <c r="R1147"/>
  <c r="R1146" s="1"/>
  <c r="X1148"/>
  <c r="R1161"/>
  <c r="X1162"/>
  <c r="S1167"/>
  <c r="S1166" s="1"/>
  <c r="Y1168"/>
  <c r="S1174"/>
  <c r="S1173" s="1"/>
  <c r="S1172" s="1"/>
  <c r="Y1175"/>
  <c r="S1196"/>
  <c r="S1195" s="1"/>
  <c r="Y1197"/>
  <c r="R1214"/>
  <c r="R1213" s="1"/>
  <c r="X1215"/>
  <c r="R1227"/>
  <c r="R1226" s="1"/>
  <c r="R1225" s="1"/>
  <c r="R1224" s="1"/>
  <c r="X1228"/>
  <c r="R1244"/>
  <c r="R1243" s="1"/>
  <c r="R1242" s="1"/>
  <c r="R1241" s="1"/>
  <c r="R1240" s="1"/>
  <c r="R1239" s="1"/>
  <c r="R1237" s="1"/>
  <c r="X1245"/>
  <c r="R1038"/>
  <c r="R1037" s="1"/>
  <c r="X1039"/>
  <c r="Q911"/>
  <c r="Q910" s="1"/>
  <c r="Q908" s="1"/>
  <c r="Y658"/>
  <c r="Y657" s="1"/>
  <c r="Y656" s="1"/>
  <c r="S169"/>
  <c r="S168" s="1"/>
  <c r="Y170"/>
  <c r="S261"/>
  <c r="S260" s="1"/>
  <c r="S259" s="1"/>
  <c r="Y262"/>
  <c r="S301"/>
  <c r="Y302"/>
  <c r="S305"/>
  <c r="Y306"/>
  <c r="R338"/>
  <c r="R337" s="1"/>
  <c r="X339"/>
  <c r="R344"/>
  <c r="R343" s="1"/>
  <c r="X345"/>
  <c r="R361"/>
  <c r="R360" s="1"/>
  <c r="R359" s="1"/>
  <c r="R358" s="1"/>
  <c r="X362"/>
  <c r="S372"/>
  <c r="S371" s="1"/>
  <c r="Y373"/>
  <c r="R396"/>
  <c r="R395" s="1"/>
  <c r="R394" s="1"/>
  <c r="X397"/>
  <c r="R402"/>
  <c r="X403"/>
  <c r="R416"/>
  <c r="R415" s="1"/>
  <c r="R414" s="1"/>
  <c r="X417"/>
  <c r="R423"/>
  <c r="R422" s="1"/>
  <c r="R421" s="1"/>
  <c r="X424"/>
  <c r="R430"/>
  <c r="R429" s="1"/>
  <c r="X431"/>
  <c r="S439"/>
  <c r="S438" s="1"/>
  <c r="S437" s="1"/>
  <c r="Y440"/>
  <c r="S468"/>
  <c r="S467" s="1"/>
  <c r="S466" s="1"/>
  <c r="S465" s="1"/>
  <c r="Y469"/>
  <c r="S482"/>
  <c r="S481" s="1"/>
  <c r="S480" s="1"/>
  <c r="S479" s="1"/>
  <c r="Y483"/>
  <c r="S492"/>
  <c r="S491" s="1"/>
  <c r="S490" s="1"/>
  <c r="S489" s="1"/>
  <c r="Y493"/>
  <c r="R516"/>
  <c r="X517"/>
  <c r="R528"/>
  <c r="R527" s="1"/>
  <c r="R526" s="1"/>
  <c r="R525" s="1"/>
  <c r="X529"/>
  <c r="S538"/>
  <c r="S537" s="1"/>
  <c r="S536" s="1"/>
  <c r="S535" s="1"/>
  <c r="Y539"/>
  <c r="S551"/>
  <c r="S550" s="1"/>
  <c r="S549" s="1"/>
  <c r="S548" s="1"/>
  <c r="S547" s="1"/>
  <c r="Y552"/>
  <c r="S561"/>
  <c r="S560" s="1"/>
  <c r="S559" s="1"/>
  <c r="S558" s="1"/>
  <c r="Y562"/>
  <c r="R608"/>
  <c r="R607" s="1"/>
  <c r="R606" s="1"/>
  <c r="X609"/>
  <c r="R617"/>
  <c r="R616" s="1"/>
  <c r="R615" s="1"/>
  <c r="R614" s="1"/>
  <c r="X618"/>
  <c r="R638"/>
  <c r="R637" s="1"/>
  <c r="R636" s="1"/>
  <c r="R635" s="1"/>
  <c r="R634" s="1"/>
  <c r="X639"/>
  <c r="S704"/>
  <c r="S703" s="1"/>
  <c r="S702" s="1"/>
  <c r="Y705"/>
  <c r="R714"/>
  <c r="R713" s="1"/>
  <c r="X715"/>
  <c r="S748"/>
  <c r="S747" s="1"/>
  <c r="S746" s="1"/>
  <c r="Y749"/>
  <c r="S756"/>
  <c r="S755" s="1"/>
  <c r="S754" s="1"/>
  <c r="Y757"/>
  <c r="R768"/>
  <c r="R767" s="1"/>
  <c r="X769"/>
  <c r="S793"/>
  <c r="S792" s="1"/>
  <c r="S791" s="1"/>
  <c r="Y794"/>
  <c r="R816"/>
  <c r="R815" s="1"/>
  <c r="R814" s="1"/>
  <c r="R813" s="1"/>
  <c r="X817"/>
  <c r="R836"/>
  <c r="R835" s="1"/>
  <c r="R834" s="1"/>
  <c r="X837"/>
  <c r="R847"/>
  <c r="R846" s="1"/>
  <c r="R845" s="1"/>
  <c r="X848"/>
  <c r="R858"/>
  <c r="R857" s="1"/>
  <c r="R856" s="1"/>
  <c r="X859"/>
  <c r="R873"/>
  <c r="R872" s="1"/>
  <c r="X874"/>
  <c r="S888"/>
  <c r="Y889"/>
  <c r="R914"/>
  <c r="R913" s="1"/>
  <c r="X915"/>
  <c r="S921"/>
  <c r="S920" s="1"/>
  <c r="Y922"/>
  <c r="R935"/>
  <c r="R934" s="1"/>
  <c r="X936"/>
  <c r="R945"/>
  <c r="R944" s="1"/>
  <c r="X946"/>
  <c r="R982"/>
  <c r="R981" s="1"/>
  <c r="R980" s="1"/>
  <c r="R979" s="1"/>
  <c r="R978" s="1"/>
  <c r="X983"/>
  <c r="S999"/>
  <c r="S998" s="1"/>
  <c r="Y1000"/>
  <c r="R1008"/>
  <c r="R1007" s="1"/>
  <c r="X1009"/>
  <c r="R1014"/>
  <c r="R1013" s="1"/>
  <c r="X1015"/>
  <c r="R1020"/>
  <c r="R1019" s="1"/>
  <c r="X1021"/>
  <c r="R1026"/>
  <c r="R1025" s="1"/>
  <c r="X1027"/>
  <c r="R1032"/>
  <c r="R1031" s="1"/>
  <c r="X1033"/>
  <c r="R1041"/>
  <c r="R1040" s="1"/>
  <c r="X1042"/>
  <c r="R1047"/>
  <c r="R1046" s="1"/>
  <c r="X1048"/>
  <c r="R1053"/>
  <c r="R1052" s="1"/>
  <c r="X1054"/>
  <c r="R1059"/>
  <c r="R1058" s="1"/>
  <c r="X1060"/>
  <c r="R1071"/>
  <c r="R1070" s="1"/>
  <c r="X1072"/>
  <c r="S1065"/>
  <c r="S1064" s="1"/>
  <c r="Y1066"/>
  <c r="S1091"/>
  <c r="S1090" s="1"/>
  <c r="Y1092"/>
  <c r="S1097"/>
  <c r="S1096" s="1"/>
  <c r="Y1098"/>
  <c r="S1103"/>
  <c r="S1102" s="1"/>
  <c r="Y1104"/>
  <c r="S1109"/>
  <c r="S1108" s="1"/>
  <c r="Y1110"/>
  <c r="S1150"/>
  <c r="S1149" s="1"/>
  <c r="Y1151"/>
  <c r="S1155"/>
  <c r="S1154" s="1"/>
  <c r="Y1156"/>
  <c r="R1167"/>
  <c r="R1166" s="1"/>
  <c r="X1168"/>
  <c r="R1174"/>
  <c r="R1173" s="1"/>
  <c r="R1172" s="1"/>
  <c r="X1175"/>
  <c r="R1196"/>
  <c r="R1195" s="1"/>
  <c r="X1197"/>
  <c r="S1210"/>
  <c r="S1209" s="1"/>
  <c r="S1208" s="1"/>
  <c r="Y1211"/>
  <c r="S1217"/>
  <c r="S1216" s="1"/>
  <c r="Y1218"/>
  <c r="S1234"/>
  <c r="S1233" s="1"/>
  <c r="S1232" s="1"/>
  <c r="S1231" s="1"/>
  <c r="S1230" s="1"/>
  <c r="Y1235"/>
  <c r="R383"/>
  <c r="R382" s="1"/>
  <c r="R381" s="1"/>
  <c r="X384"/>
  <c r="N1140"/>
  <c r="N985" s="1"/>
  <c r="S30"/>
  <c r="S29" s="1"/>
  <c r="Y31"/>
  <c r="S53"/>
  <c r="Y54"/>
  <c r="S102"/>
  <c r="Y103"/>
  <c r="S127"/>
  <c r="Y128"/>
  <c r="S162"/>
  <c r="Y163"/>
  <c r="S175"/>
  <c r="Y176"/>
  <c r="S182"/>
  <c r="Y183"/>
  <c r="S226"/>
  <c r="Y227"/>
  <c r="S230"/>
  <c r="Y232"/>
  <c r="S267"/>
  <c r="Y268"/>
  <c r="S276"/>
  <c r="S275" s="1"/>
  <c r="S274" s="1"/>
  <c r="S273" s="1"/>
  <c r="S272" s="1"/>
  <c r="Y277"/>
  <c r="S288"/>
  <c r="S287" s="1"/>
  <c r="S286" s="1"/>
  <c r="S285" s="1"/>
  <c r="Y289"/>
  <c r="R301"/>
  <c r="X302"/>
  <c r="R305"/>
  <c r="X306"/>
  <c r="S318"/>
  <c r="Y319"/>
  <c r="S323"/>
  <c r="S322" s="1"/>
  <c r="Y324"/>
  <c r="S335"/>
  <c r="S334" s="1"/>
  <c r="Y336"/>
  <c r="S341"/>
  <c r="S340" s="1"/>
  <c r="Y342"/>
  <c r="S347"/>
  <c r="S346" s="1"/>
  <c r="Y348"/>
  <c r="R372"/>
  <c r="R371" s="1"/>
  <c r="X373"/>
  <c r="S386"/>
  <c r="S385" s="1"/>
  <c r="Y387"/>
  <c r="S400"/>
  <c r="Y401"/>
  <c r="S404"/>
  <c r="S412"/>
  <c r="S411" s="1"/>
  <c r="S410" s="1"/>
  <c r="Y413"/>
  <c r="S427"/>
  <c r="S426" s="1"/>
  <c r="Y428"/>
  <c r="R439"/>
  <c r="R438" s="1"/>
  <c r="R437" s="1"/>
  <c r="X440"/>
  <c r="R468"/>
  <c r="R467" s="1"/>
  <c r="R466" s="1"/>
  <c r="R465" s="1"/>
  <c r="X469"/>
  <c r="R482"/>
  <c r="R481" s="1"/>
  <c r="R480" s="1"/>
  <c r="R479" s="1"/>
  <c r="X483"/>
  <c r="R492"/>
  <c r="R491" s="1"/>
  <c r="R490" s="1"/>
  <c r="R489" s="1"/>
  <c r="X493"/>
  <c r="S514"/>
  <c r="Y515"/>
  <c r="S523"/>
  <c r="S522" s="1"/>
  <c r="S521" s="1"/>
  <c r="S520" s="1"/>
  <c r="Y524"/>
  <c r="S533"/>
  <c r="S532" s="1"/>
  <c r="S531" s="1"/>
  <c r="S530" s="1"/>
  <c r="Y534"/>
  <c r="R551"/>
  <c r="R550" s="1"/>
  <c r="R549" s="1"/>
  <c r="R548" s="1"/>
  <c r="R547" s="1"/>
  <c r="X552"/>
  <c r="R561"/>
  <c r="R560" s="1"/>
  <c r="R559" s="1"/>
  <c r="R558" s="1"/>
  <c r="X562"/>
  <c r="S603"/>
  <c r="S602" s="1"/>
  <c r="S601" s="1"/>
  <c r="S600" s="1"/>
  <c r="Y604"/>
  <c r="S612"/>
  <c r="S611" s="1"/>
  <c r="S610" s="1"/>
  <c r="Y613"/>
  <c r="S629"/>
  <c r="S628" s="1"/>
  <c r="S627" s="1"/>
  <c r="S626" s="1"/>
  <c r="Y630"/>
  <c r="S645"/>
  <c r="S644" s="1"/>
  <c r="S643" s="1"/>
  <c r="S642" s="1"/>
  <c r="S641" s="1"/>
  <c r="Y646"/>
  <c r="R704"/>
  <c r="R703" s="1"/>
  <c r="R702" s="1"/>
  <c r="X705"/>
  <c r="S711"/>
  <c r="S710" s="1"/>
  <c r="Y712"/>
  <c r="S718"/>
  <c r="S717" s="1"/>
  <c r="S716" s="1"/>
  <c r="Y719"/>
  <c r="R756"/>
  <c r="R755" s="1"/>
  <c r="R754" s="1"/>
  <c r="X757"/>
  <c r="S765"/>
  <c r="S764" s="1"/>
  <c r="S763" s="1"/>
  <c r="Y766"/>
  <c r="S772"/>
  <c r="S771" s="1"/>
  <c r="S770" s="1"/>
  <c r="Y773"/>
  <c r="S801"/>
  <c r="S800" s="1"/>
  <c r="S799" s="1"/>
  <c r="Y802"/>
  <c r="S832"/>
  <c r="S831" s="1"/>
  <c r="S830" s="1"/>
  <c r="S829" s="1"/>
  <c r="S828" s="1"/>
  <c r="Y833"/>
  <c r="S843"/>
  <c r="S842" s="1"/>
  <c r="S841" s="1"/>
  <c r="Y844"/>
  <c r="S854"/>
  <c r="S853" s="1"/>
  <c r="S852" s="1"/>
  <c r="Y855"/>
  <c r="S870"/>
  <c r="S869" s="1"/>
  <c r="Y871"/>
  <c r="S884"/>
  <c r="S883" s="1"/>
  <c r="S882" s="1"/>
  <c r="Y885"/>
  <c r="S892"/>
  <c r="Y893"/>
  <c r="S942"/>
  <c r="S941" s="1"/>
  <c r="Y943"/>
  <c r="S953"/>
  <c r="S952" s="1"/>
  <c r="S951" s="1"/>
  <c r="Y954"/>
  <c r="S992"/>
  <c r="S991" s="1"/>
  <c r="S990" s="1"/>
  <c r="S989" s="1"/>
  <c r="S988" s="1"/>
  <c r="S987" s="1"/>
  <c r="Y993"/>
  <c r="S1005"/>
  <c r="S1004" s="1"/>
  <c r="Y1006"/>
  <c r="S1011"/>
  <c r="S1010" s="1"/>
  <c r="Y1012"/>
  <c r="S1017"/>
  <c r="S1016" s="1"/>
  <c r="Y1018"/>
  <c r="S1023"/>
  <c r="S1022" s="1"/>
  <c r="Y1024"/>
  <c r="S1029"/>
  <c r="S1028" s="1"/>
  <c r="Y1030"/>
  <c r="S1035"/>
  <c r="S1034" s="1"/>
  <c r="Y1036"/>
  <c r="S1044"/>
  <c r="S1043" s="1"/>
  <c r="Y1045"/>
  <c r="S1050"/>
  <c r="S1049" s="1"/>
  <c r="Y1051"/>
  <c r="S1056"/>
  <c r="S1055" s="1"/>
  <c r="Y1057"/>
  <c r="S1062"/>
  <c r="S1061" s="1"/>
  <c r="Y1063"/>
  <c r="R1065"/>
  <c r="R1064" s="1"/>
  <c r="X1066"/>
  <c r="R1091"/>
  <c r="R1090" s="1"/>
  <c r="X1092"/>
  <c r="R1097"/>
  <c r="R1096" s="1"/>
  <c r="X1098"/>
  <c r="R1103"/>
  <c r="R1102" s="1"/>
  <c r="X1104"/>
  <c r="R1109"/>
  <c r="R1108" s="1"/>
  <c r="X1110"/>
  <c r="R1150"/>
  <c r="R1149" s="1"/>
  <c r="X1151"/>
  <c r="R1155"/>
  <c r="R1154" s="1"/>
  <c r="X1156"/>
  <c r="S1163"/>
  <c r="Y1164"/>
  <c r="S1170"/>
  <c r="S1169" s="1"/>
  <c r="Y1171"/>
  <c r="S1193"/>
  <c r="S1192" s="1"/>
  <c r="Y1194"/>
  <c r="S1201"/>
  <c r="S1200" s="1"/>
  <c r="S1199" s="1"/>
  <c r="S1198" s="1"/>
  <c r="Y1202"/>
  <c r="R1217"/>
  <c r="R1216" s="1"/>
  <c r="X1218"/>
  <c r="R1234"/>
  <c r="R1233" s="1"/>
  <c r="R1232" s="1"/>
  <c r="R1231" s="1"/>
  <c r="R1230" s="1"/>
  <c r="X1235"/>
  <c r="S1252"/>
  <c r="S1251" s="1"/>
  <c r="Y1253"/>
  <c r="N911"/>
  <c r="N910" s="1"/>
  <c r="N908" s="1"/>
  <c r="S23"/>
  <c r="S22" s="1"/>
  <c r="S21" s="1"/>
  <c r="S20" s="1"/>
  <c r="S19" s="1"/>
  <c r="S18" s="1"/>
  <c r="Y24"/>
  <c r="S121"/>
  <c r="S120" s="1"/>
  <c r="S119" s="1"/>
  <c r="Y122"/>
  <c r="S36"/>
  <c r="Y37"/>
  <c r="S40"/>
  <c r="Y41"/>
  <c r="S98"/>
  <c r="Y99"/>
  <c r="S116"/>
  <c r="S115" s="1"/>
  <c r="S114" s="1"/>
  <c r="S113" s="1"/>
  <c r="Y117"/>
  <c r="S149"/>
  <c r="S148" s="1"/>
  <c r="S147" s="1"/>
  <c r="S146" s="1"/>
  <c r="Y150"/>
  <c r="S51"/>
  <c r="Y52"/>
  <c r="S157"/>
  <c r="S154" s="1"/>
  <c r="S153" s="1"/>
  <c r="S152" s="1"/>
  <c r="Y158"/>
  <c r="S166"/>
  <c r="Y167"/>
  <c r="S180"/>
  <c r="Y181"/>
  <c r="S238"/>
  <c r="Y239"/>
  <c r="S248"/>
  <c r="S247" s="1"/>
  <c r="Y249"/>
  <c r="S265"/>
  <c r="Y266"/>
  <c r="S297"/>
  <c r="S296" s="1"/>
  <c r="S295" s="1"/>
  <c r="Y298"/>
  <c r="S303"/>
  <c r="Y304"/>
  <c r="R318"/>
  <c r="X319"/>
  <c r="R323"/>
  <c r="R322" s="1"/>
  <c r="X324"/>
  <c r="R335"/>
  <c r="R334" s="1"/>
  <c r="X336"/>
  <c r="R341"/>
  <c r="R340" s="1"/>
  <c r="X342"/>
  <c r="R347"/>
  <c r="R346" s="1"/>
  <c r="X348"/>
  <c r="S367"/>
  <c r="S366" s="1"/>
  <c r="S365" s="1"/>
  <c r="S364" s="1"/>
  <c r="Y368"/>
  <c r="S375"/>
  <c r="S374" s="1"/>
  <c r="Y376"/>
  <c r="R400"/>
  <c r="X401"/>
  <c r="R404"/>
  <c r="R412"/>
  <c r="R411" s="1"/>
  <c r="R410" s="1"/>
  <c r="R409" s="1"/>
  <c r="R408" s="1"/>
  <c r="X413"/>
  <c r="R427"/>
  <c r="R426" s="1"/>
  <c r="X428"/>
  <c r="S435"/>
  <c r="S434" s="1"/>
  <c r="S433" s="1"/>
  <c r="Y436"/>
  <c r="S463"/>
  <c r="S462" s="1"/>
  <c r="S461" s="1"/>
  <c r="S460" s="1"/>
  <c r="S459" s="1"/>
  <c r="Y464"/>
  <c r="S473"/>
  <c r="S472" s="1"/>
  <c r="S471" s="1"/>
  <c r="S470" s="1"/>
  <c r="Y474"/>
  <c r="S487"/>
  <c r="S486" s="1"/>
  <c r="S485" s="1"/>
  <c r="S484" s="1"/>
  <c r="Y488"/>
  <c r="S497"/>
  <c r="S496" s="1"/>
  <c r="S495" s="1"/>
  <c r="S494" s="1"/>
  <c r="Y498"/>
  <c r="R523"/>
  <c r="R522" s="1"/>
  <c r="R521" s="1"/>
  <c r="R520" s="1"/>
  <c r="X524"/>
  <c r="R533"/>
  <c r="R532" s="1"/>
  <c r="R531" s="1"/>
  <c r="R530" s="1"/>
  <c r="X534"/>
  <c r="S545"/>
  <c r="S544" s="1"/>
  <c r="S543" s="1"/>
  <c r="S542" s="1"/>
  <c r="Y546"/>
  <c r="S556"/>
  <c r="S555" s="1"/>
  <c r="S554" s="1"/>
  <c r="S553" s="1"/>
  <c r="Y557"/>
  <c r="S569"/>
  <c r="S568" s="1"/>
  <c r="Y570"/>
  <c r="R603"/>
  <c r="R602" s="1"/>
  <c r="R601" s="1"/>
  <c r="R600" s="1"/>
  <c r="X604"/>
  <c r="R612"/>
  <c r="R611" s="1"/>
  <c r="R610" s="1"/>
  <c r="X613"/>
  <c r="R629"/>
  <c r="R628" s="1"/>
  <c r="R627" s="1"/>
  <c r="R626" s="1"/>
  <c r="X630"/>
  <c r="R645"/>
  <c r="R644" s="1"/>
  <c r="R643" s="1"/>
  <c r="R642" s="1"/>
  <c r="R641" s="1"/>
  <c r="X646"/>
  <c r="S671"/>
  <c r="S670" s="1"/>
  <c r="S669" s="1"/>
  <c r="Y672"/>
  <c r="S708"/>
  <c r="S707" s="1"/>
  <c r="Y709"/>
  <c r="R718"/>
  <c r="R717" s="1"/>
  <c r="R716" s="1"/>
  <c r="X719"/>
  <c r="S752"/>
  <c r="S751" s="1"/>
  <c r="S750" s="1"/>
  <c r="Y753"/>
  <c r="R765"/>
  <c r="R764" s="1"/>
  <c r="R763" s="1"/>
  <c r="X766"/>
  <c r="R772"/>
  <c r="R771" s="1"/>
  <c r="R770" s="1"/>
  <c r="X773"/>
  <c r="R801"/>
  <c r="R800" s="1"/>
  <c r="R799" s="1"/>
  <c r="X802"/>
  <c r="R832"/>
  <c r="R831" s="1"/>
  <c r="R830" s="1"/>
  <c r="X833"/>
  <c r="R843"/>
  <c r="R842" s="1"/>
  <c r="R841" s="1"/>
  <c r="R840" s="1"/>
  <c r="R839" s="1"/>
  <c r="X844"/>
  <c r="R854"/>
  <c r="R853" s="1"/>
  <c r="R852" s="1"/>
  <c r="X855"/>
  <c r="R870"/>
  <c r="R869" s="1"/>
  <c r="R868" s="1"/>
  <c r="R867" s="1"/>
  <c r="X871"/>
  <c r="S880"/>
  <c r="S879" s="1"/>
  <c r="S878" s="1"/>
  <c r="Y881"/>
  <c r="R892"/>
  <c r="X893"/>
  <c r="R942"/>
  <c r="R941" s="1"/>
  <c r="X943"/>
  <c r="R953"/>
  <c r="R952" s="1"/>
  <c r="R951" s="1"/>
  <c r="X954"/>
  <c r="R992"/>
  <c r="R991" s="1"/>
  <c r="R990" s="1"/>
  <c r="R989" s="1"/>
  <c r="R988" s="1"/>
  <c r="R987" s="1"/>
  <c r="X993"/>
  <c r="S1002"/>
  <c r="S1001" s="1"/>
  <c r="Y1003"/>
  <c r="R1011"/>
  <c r="R1010" s="1"/>
  <c r="X1012"/>
  <c r="R1017"/>
  <c r="R1016" s="1"/>
  <c r="X1018"/>
  <c r="R1023"/>
  <c r="R1022" s="1"/>
  <c r="X1024"/>
  <c r="R1029"/>
  <c r="R1028" s="1"/>
  <c r="X1030"/>
  <c r="R1035"/>
  <c r="R1034" s="1"/>
  <c r="X1036"/>
  <c r="R1044"/>
  <c r="R1043" s="1"/>
  <c r="X1045"/>
  <c r="R1050"/>
  <c r="R1049" s="1"/>
  <c r="X1051"/>
  <c r="R1056"/>
  <c r="R1055" s="1"/>
  <c r="X1057"/>
  <c r="R1062"/>
  <c r="R1061" s="1"/>
  <c r="X1063"/>
  <c r="S1068"/>
  <c r="S1067" s="1"/>
  <c r="Y1069"/>
  <c r="S1083"/>
  <c r="S1082" s="1"/>
  <c r="S1081" s="1"/>
  <c r="S1080" s="1"/>
  <c r="Y1084"/>
  <c r="S1094"/>
  <c r="S1093" s="1"/>
  <c r="Y1095"/>
  <c r="S1100"/>
  <c r="S1099" s="1"/>
  <c r="Y1101"/>
  <c r="S1106"/>
  <c r="S1105" s="1"/>
  <c r="Y1107"/>
  <c r="S1144"/>
  <c r="S1143" s="1"/>
  <c r="Y1145"/>
  <c r="S1147"/>
  <c r="S1146" s="1"/>
  <c r="Y1148"/>
  <c r="S1161"/>
  <c r="Y1162"/>
  <c r="R1170"/>
  <c r="R1169" s="1"/>
  <c r="R1165" s="1"/>
  <c r="X1171"/>
  <c r="R1193"/>
  <c r="R1192" s="1"/>
  <c r="X1194"/>
  <c r="R1201"/>
  <c r="R1200" s="1"/>
  <c r="R1199" s="1"/>
  <c r="R1198" s="1"/>
  <c r="X1202"/>
  <c r="S1214"/>
  <c r="S1213" s="1"/>
  <c r="Y1215"/>
  <c r="S1227"/>
  <c r="S1226" s="1"/>
  <c r="S1225" s="1"/>
  <c r="S1224" s="1"/>
  <c r="Y1228"/>
  <c r="S1244"/>
  <c r="S1243" s="1"/>
  <c r="S1242" s="1"/>
  <c r="S1241" s="1"/>
  <c r="S1240" s="1"/>
  <c r="S1239" s="1"/>
  <c r="S1237" s="1"/>
  <c r="Y1245"/>
  <c r="S1038"/>
  <c r="S1037" s="1"/>
  <c r="Y1039"/>
  <c r="P911"/>
  <c r="P910" s="1"/>
  <c r="P908" s="1"/>
  <c r="O911"/>
  <c r="O910" s="1"/>
  <c r="O908" s="1"/>
  <c r="L23"/>
  <c r="L22" s="1"/>
  <c r="L21" s="1"/>
  <c r="L20" s="1"/>
  <c r="L19" s="1"/>
  <c r="L18" s="1"/>
  <c r="Y917"/>
  <c r="Y916" s="1"/>
  <c r="Y927"/>
  <c r="Y926" s="1"/>
  <c r="X938"/>
  <c r="X937" s="1"/>
  <c r="X948"/>
  <c r="X947" s="1"/>
  <c r="K1160"/>
  <c r="O541"/>
  <c r="O476" s="1"/>
  <c r="P744"/>
  <c r="Q112"/>
  <c r="Q16" s="1"/>
  <c r="N541"/>
  <c r="N476" s="1"/>
  <c r="P541"/>
  <c r="P476" s="1"/>
  <c r="O744"/>
  <c r="O652" s="1"/>
  <c r="Q541"/>
  <c r="Q476" s="1"/>
  <c r="M1252"/>
  <c r="M1251" s="1"/>
  <c r="K97"/>
  <c r="K96" s="1"/>
  <c r="K95" s="1"/>
  <c r="K94" s="1"/>
  <c r="P985"/>
  <c r="S564"/>
  <c r="S563" s="1"/>
  <c r="P112"/>
  <c r="M23"/>
  <c r="M22" s="1"/>
  <c r="M21" s="1"/>
  <c r="M20" s="1"/>
  <c r="M19" s="1"/>
  <c r="M18" s="1"/>
  <c r="K300"/>
  <c r="K299" s="1"/>
  <c r="K290" s="1"/>
  <c r="K279" s="1"/>
  <c r="H300"/>
  <c r="H299" s="1"/>
  <c r="G317"/>
  <c r="G316" s="1"/>
  <c r="H154"/>
  <c r="H153" s="1"/>
  <c r="H152" s="1"/>
  <c r="J1191"/>
  <c r="J1190" s="1"/>
  <c r="I399"/>
  <c r="I398" s="1"/>
  <c r="K513"/>
  <c r="K512" s="1"/>
  <c r="K511" s="1"/>
  <c r="G513"/>
  <c r="G512" s="1"/>
  <c r="G511" s="1"/>
  <c r="M1038"/>
  <c r="M1037" s="1"/>
  <c r="J513"/>
  <c r="J512" s="1"/>
  <c r="J511" s="1"/>
  <c r="S240"/>
  <c r="S333"/>
  <c r="S328" s="1"/>
  <c r="S327" s="1"/>
  <c r="S326" s="1"/>
  <c r="S938"/>
  <c r="S937" s="1"/>
  <c r="S948"/>
  <c r="S947" s="1"/>
  <c r="M1214"/>
  <c r="M1213" s="1"/>
  <c r="I1191"/>
  <c r="I1190" s="1"/>
  <c r="J1165"/>
  <c r="G1160"/>
  <c r="G1153" s="1"/>
  <c r="H1160"/>
  <c r="H1153" s="1"/>
  <c r="H124"/>
  <c r="H123" s="1"/>
  <c r="H118" s="1"/>
  <c r="I887"/>
  <c r="I886" s="1"/>
  <c r="L1038"/>
  <c r="L1037" s="1"/>
  <c r="S666"/>
  <c r="S665" s="1"/>
  <c r="S661" s="1"/>
  <c r="R957"/>
  <c r="R956" s="1"/>
  <c r="R955" s="1"/>
  <c r="H97"/>
  <c r="H96" s="1"/>
  <c r="H95" s="1"/>
  <c r="H94" s="1"/>
  <c r="J235"/>
  <c r="I264"/>
  <c r="I263" s="1"/>
  <c r="I258" s="1"/>
  <c r="I257" s="1"/>
  <c r="H513"/>
  <c r="H512" s="1"/>
  <c r="H511" s="1"/>
  <c r="H661"/>
  <c r="I1212"/>
  <c r="K154"/>
  <c r="K153" s="1"/>
  <c r="K152" s="1"/>
  <c r="G154"/>
  <c r="G153" s="1"/>
  <c r="G152" s="1"/>
  <c r="I161"/>
  <c r="S264"/>
  <c r="S263" s="1"/>
  <c r="S258" s="1"/>
  <c r="S257" s="1"/>
  <c r="S706"/>
  <c r="S701" s="1"/>
  <c r="S700" s="1"/>
  <c r="M1244"/>
  <c r="M1243" s="1"/>
  <c r="M1242" s="1"/>
  <c r="M1241" s="1"/>
  <c r="M1240" s="1"/>
  <c r="M1239" s="1"/>
  <c r="M1237" s="1"/>
  <c r="M1234"/>
  <c r="M1233" s="1"/>
  <c r="M1232" s="1"/>
  <c r="M1231" s="1"/>
  <c r="M1230" s="1"/>
  <c r="K1191"/>
  <c r="K1190" s="1"/>
  <c r="G1191"/>
  <c r="G1190" s="1"/>
  <c r="H1165"/>
  <c r="I1160"/>
  <c r="J1160"/>
  <c r="J1153" s="1"/>
  <c r="K1142"/>
  <c r="K1141" s="1"/>
  <c r="G1142"/>
  <c r="G1141" s="1"/>
  <c r="K124"/>
  <c r="G124"/>
  <c r="J161"/>
  <c r="J160" s="1"/>
  <c r="K172"/>
  <c r="G172"/>
  <c r="K264"/>
  <c r="K263" s="1"/>
  <c r="G264"/>
  <c r="G263" s="1"/>
  <c r="J300"/>
  <c r="J299" s="1"/>
  <c r="J317"/>
  <c r="J316" s="1"/>
  <c r="H370"/>
  <c r="H369" s="1"/>
  <c r="I513"/>
  <c r="I512" s="1"/>
  <c r="I511" s="1"/>
  <c r="I478" s="1"/>
  <c r="J661"/>
  <c r="O159"/>
  <c r="O151" s="1"/>
  <c r="O112" s="1"/>
  <c r="O16" s="1"/>
  <c r="S409"/>
  <c r="S408" s="1"/>
  <c r="S658"/>
  <c r="S657" s="1"/>
  <c r="S656" s="1"/>
  <c r="S840"/>
  <c r="S839" s="1"/>
  <c r="S868"/>
  <c r="S867" s="1"/>
  <c r="I1165"/>
  <c r="G97"/>
  <c r="G96" s="1"/>
  <c r="G95" s="1"/>
  <c r="G94" s="1"/>
  <c r="J154"/>
  <c r="J153" s="1"/>
  <c r="J152" s="1"/>
  <c r="K161"/>
  <c r="G161"/>
  <c r="K179"/>
  <c r="G179"/>
  <c r="G171" s="1"/>
  <c r="J225"/>
  <c r="J224" s="1"/>
  <c r="J223" s="1"/>
  <c r="G300"/>
  <c r="G299" s="1"/>
  <c r="K317"/>
  <c r="K316" s="1"/>
  <c r="I317"/>
  <c r="I316" s="1"/>
  <c r="I311" s="1"/>
  <c r="I310" s="1"/>
  <c r="K887"/>
  <c r="K886" s="1"/>
  <c r="G887"/>
  <c r="G886" s="1"/>
  <c r="R41"/>
  <c r="L40"/>
  <c r="R58"/>
  <c r="L57"/>
  <c r="R165"/>
  <c r="L164"/>
  <c r="R186"/>
  <c r="L184"/>
  <c r="R266"/>
  <c r="L265"/>
  <c r="G1212"/>
  <c r="G1207" s="1"/>
  <c r="G1206" s="1"/>
  <c r="G1204" s="1"/>
  <c r="H1142"/>
  <c r="H1141" s="1"/>
  <c r="R31"/>
  <c r="L30"/>
  <c r="L29" s="1"/>
  <c r="R101"/>
  <c r="L100"/>
  <c r="R150"/>
  <c r="L149"/>
  <c r="L148" s="1"/>
  <c r="L147" s="1"/>
  <c r="L146" s="1"/>
  <c r="R170"/>
  <c r="L169"/>
  <c r="L168" s="1"/>
  <c r="R237"/>
  <c r="L236"/>
  <c r="R284"/>
  <c r="L283"/>
  <c r="L282" s="1"/>
  <c r="L281" s="1"/>
  <c r="L280" s="1"/>
  <c r="R39"/>
  <c r="L38"/>
  <c r="L35" s="1"/>
  <c r="L28" s="1"/>
  <c r="L27" s="1"/>
  <c r="L26" s="1"/>
  <c r="R99"/>
  <c r="L98"/>
  <c r="R117"/>
  <c r="L116"/>
  <c r="L115" s="1"/>
  <c r="L114" s="1"/>
  <c r="L113" s="1"/>
  <c r="R131"/>
  <c r="L130"/>
  <c r="L129" s="1"/>
  <c r="R178"/>
  <c r="L177"/>
  <c r="R227"/>
  <c r="L226"/>
  <c r="R232"/>
  <c r="L230"/>
  <c r="R246"/>
  <c r="L245"/>
  <c r="L244" s="1"/>
  <c r="R262"/>
  <c r="L261"/>
  <c r="L260" s="1"/>
  <c r="L259" s="1"/>
  <c r="R277"/>
  <c r="L276"/>
  <c r="L275" s="1"/>
  <c r="L274" s="1"/>
  <c r="L273" s="1"/>
  <c r="L272" s="1"/>
  <c r="R289"/>
  <c r="L288"/>
  <c r="L287" s="1"/>
  <c r="L286" s="1"/>
  <c r="L285" s="1"/>
  <c r="R304"/>
  <c r="L303"/>
  <c r="R321"/>
  <c r="L320"/>
  <c r="R332"/>
  <c r="L331"/>
  <c r="L330" s="1"/>
  <c r="L329" s="1"/>
  <c r="I1142"/>
  <c r="I1141" s="1"/>
  <c r="R37"/>
  <c r="L36"/>
  <c r="R110"/>
  <c r="L109"/>
  <c r="L108" s="1"/>
  <c r="L107" s="1"/>
  <c r="L106" s="1"/>
  <c r="L105" s="1"/>
  <c r="R176"/>
  <c r="L175"/>
  <c r="R229"/>
  <c r="L228"/>
  <c r="R270"/>
  <c r="L269"/>
  <c r="R294"/>
  <c r="L293"/>
  <c r="L292" s="1"/>
  <c r="L291" s="1"/>
  <c r="R34"/>
  <c r="L33"/>
  <c r="L32" s="1"/>
  <c r="R44"/>
  <c r="L42"/>
  <c r="R103"/>
  <c r="L102"/>
  <c r="R156"/>
  <c r="L155"/>
  <c r="H1191"/>
  <c r="H1190" s="1"/>
  <c r="J1142"/>
  <c r="J1141" s="1"/>
  <c r="R128"/>
  <c r="L127"/>
  <c r="L590"/>
  <c r="L589" s="1"/>
  <c r="R591"/>
  <c r="K1212"/>
  <c r="K1207" s="1"/>
  <c r="K1206" s="1"/>
  <c r="K1204" s="1"/>
  <c r="M1193"/>
  <c r="M1192" s="1"/>
  <c r="L1167"/>
  <c r="L1166" s="1"/>
  <c r="M1163"/>
  <c r="L1161"/>
  <c r="M1147"/>
  <c r="M1146" s="1"/>
  <c r="M30"/>
  <c r="M29" s="1"/>
  <c r="M36"/>
  <c r="M51"/>
  <c r="M109"/>
  <c r="M108" s="1"/>
  <c r="M107" s="1"/>
  <c r="M106" s="1"/>
  <c r="M105" s="1"/>
  <c r="M162"/>
  <c r="M164"/>
  <c r="M175"/>
  <c r="M184"/>
  <c r="M240"/>
  <c r="M248"/>
  <c r="M247" s="1"/>
  <c r="M276"/>
  <c r="M275" s="1"/>
  <c r="M274" s="1"/>
  <c r="M273" s="1"/>
  <c r="M272" s="1"/>
  <c r="L301"/>
  <c r="L318"/>
  <c r="L317" s="1"/>
  <c r="L316" s="1"/>
  <c r="M323"/>
  <c r="M322" s="1"/>
  <c r="L338"/>
  <c r="L337" s="1"/>
  <c r="M341"/>
  <c r="M340" s="1"/>
  <c r="L372"/>
  <c r="L371" s="1"/>
  <c r="K370"/>
  <c r="K369" s="1"/>
  <c r="G370"/>
  <c r="M404"/>
  <c r="L412"/>
  <c r="L411" s="1"/>
  <c r="L410" s="1"/>
  <c r="M416"/>
  <c r="M415" s="1"/>
  <c r="M414" s="1"/>
  <c r="L430"/>
  <c r="L429" s="1"/>
  <c r="L468"/>
  <c r="L467" s="1"/>
  <c r="L466" s="1"/>
  <c r="L465" s="1"/>
  <c r="L473"/>
  <c r="L472" s="1"/>
  <c r="L471" s="1"/>
  <c r="L470" s="1"/>
  <c r="L482"/>
  <c r="L481" s="1"/>
  <c r="L480" s="1"/>
  <c r="L479" s="1"/>
  <c r="M487"/>
  <c r="M486" s="1"/>
  <c r="M485" s="1"/>
  <c r="M484" s="1"/>
  <c r="M492"/>
  <c r="M491" s="1"/>
  <c r="M490" s="1"/>
  <c r="M489" s="1"/>
  <c r="M497"/>
  <c r="M496" s="1"/>
  <c r="M495" s="1"/>
  <c r="M494" s="1"/>
  <c r="M514"/>
  <c r="M516"/>
  <c r="L523"/>
  <c r="L522" s="1"/>
  <c r="L521" s="1"/>
  <c r="L520" s="1"/>
  <c r="M528"/>
  <c r="M527" s="1"/>
  <c r="M526" s="1"/>
  <c r="M525" s="1"/>
  <c r="M533"/>
  <c r="M532" s="1"/>
  <c r="M531" s="1"/>
  <c r="M530" s="1"/>
  <c r="M538"/>
  <c r="M537" s="1"/>
  <c r="M536" s="1"/>
  <c r="M535" s="1"/>
  <c r="M545"/>
  <c r="M544" s="1"/>
  <c r="M543" s="1"/>
  <c r="M542" s="1"/>
  <c r="M593"/>
  <c r="M592" s="1"/>
  <c r="L617"/>
  <c r="L616" s="1"/>
  <c r="L615" s="1"/>
  <c r="L614" s="1"/>
  <c r="L629"/>
  <c r="L628" s="1"/>
  <c r="L627" s="1"/>
  <c r="L626" s="1"/>
  <c r="L638"/>
  <c r="L637" s="1"/>
  <c r="L636" s="1"/>
  <c r="L635" s="1"/>
  <c r="L634" s="1"/>
  <c r="M645"/>
  <c r="M644" s="1"/>
  <c r="M643" s="1"/>
  <c r="M642" s="1"/>
  <c r="M641" s="1"/>
  <c r="M666"/>
  <c r="M665" s="1"/>
  <c r="L704"/>
  <c r="L703" s="1"/>
  <c r="L702" s="1"/>
  <c r="M708"/>
  <c r="M707" s="1"/>
  <c r="M718"/>
  <c r="M717" s="1"/>
  <c r="M716" s="1"/>
  <c r="L756"/>
  <c r="L755" s="1"/>
  <c r="L754" s="1"/>
  <c r="L768"/>
  <c r="L767" s="1"/>
  <c r="M772"/>
  <c r="M771" s="1"/>
  <c r="M770" s="1"/>
  <c r="M793"/>
  <c r="M792" s="1"/>
  <c r="M791" s="1"/>
  <c r="M790" s="1"/>
  <c r="M801"/>
  <c r="M800" s="1"/>
  <c r="M799" s="1"/>
  <c r="M816"/>
  <c r="M815" s="1"/>
  <c r="M814" s="1"/>
  <c r="M813" s="1"/>
  <c r="M832"/>
  <c r="M831" s="1"/>
  <c r="M830" s="1"/>
  <c r="L847"/>
  <c r="L846" s="1"/>
  <c r="L845" s="1"/>
  <c r="L854"/>
  <c r="L853" s="1"/>
  <c r="L852" s="1"/>
  <c r="M858"/>
  <c r="M857" s="1"/>
  <c r="M856" s="1"/>
  <c r="M888"/>
  <c r="M890"/>
  <c r="L892"/>
  <c r="M927"/>
  <c r="M926" s="1"/>
  <c r="L942"/>
  <c r="L941" s="1"/>
  <c r="M945"/>
  <c r="M944" s="1"/>
  <c r="L957"/>
  <c r="L956" s="1"/>
  <c r="L955" s="1"/>
  <c r="L982"/>
  <c r="L981" s="1"/>
  <c r="L980" s="1"/>
  <c r="L979" s="1"/>
  <c r="L978" s="1"/>
  <c r="M992"/>
  <c r="M991" s="1"/>
  <c r="M990" s="1"/>
  <c r="M989" s="1"/>
  <c r="M988" s="1"/>
  <c r="M987" s="1"/>
  <c r="M1008"/>
  <c r="M1007" s="1"/>
  <c r="L1017"/>
  <c r="L1016" s="1"/>
  <c r="M1020"/>
  <c r="M1019" s="1"/>
  <c r="L1029"/>
  <c r="L1028" s="1"/>
  <c r="M1032"/>
  <c r="M1031" s="1"/>
  <c r="L1050"/>
  <c r="L1049" s="1"/>
  <c r="M1053"/>
  <c r="M1052" s="1"/>
  <c r="L1062"/>
  <c r="L1061" s="1"/>
  <c r="M1065"/>
  <c r="M1064" s="1"/>
  <c r="L1083"/>
  <c r="L1082" s="1"/>
  <c r="L1081" s="1"/>
  <c r="L1080" s="1"/>
  <c r="M1094"/>
  <c r="M1093" s="1"/>
  <c r="L1103"/>
  <c r="L1102" s="1"/>
  <c r="M1106"/>
  <c r="M1105" s="1"/>
  <c r="Q363"/>
  <c r="Q357" s="1"/>
  <c r="Q308" s="1"/>
  <c r="L1234"/>
  <c r="L1233" s="1"/>
  <c r="L1232" s="1"/>
  <c r="L1231" s="1"/>
  <c r="L1230" s="1"/>
  <c r="L1217"/>
  <c r="L1216" s="1"/>
  <c r="J1212"/>
  <c r="J1207" s="1"/>
  <c r="J1206" s="1"/>
  <c r="J1204" s="1"/>
  <c r="M1210"/>
  <c r="M1209" s="1"/>
  <c r="M1208" s="1"/>
  <c r="L1201"/>
  <c r="L1200" s="1"/>
  <c r="L1199" s="1"/>
  <c r="L1198" s="1"/>
  <c r="L1196"/>
  <c r="L1195" s="1"/>
  <c r="L1174"/>
  <c r="L1173" s="1"/>
  <c r="L1172" s="1"/>
  <c r="L1170"/>
  <c r="L1169" s="1"/>
  <c r="M1167"/>
  <c r="M1166" s="1"/>
  <c r="M1161"/>
  <c r="K1153"/>
  <c r="M33"/>
  <c r="M32" s="1"/>
  <c r="M38"/>
  <c r="M53"/>
  <c r="M166"/>
  <c r="H172"/>
  <c r="M173"/>
  <c r="M177"/>
  <c r="M226"/>
  <c r="I225"/>
  <c r="I224" s="1"/>
  <c r="I223" s="1"/>
  <c r="M228"/>
  <c r="K235"/>
  <c r="K234" s="1"/>
  <c r="K233" s="1"/>
  <c r="G235"/>
  <c r="G234" s="1"/>
  <c r="G233" s="1"/>
  <c r="M245"/>
  <c r="M244" s="1"/>
  <c r="M303"/>
  <c r="I300"/>
  <c r="I299" s="1"/>
  <c r="L305"/>
  <c r="M318"/>
  <c r="L335"/>
  <c r="L334" s="1"/>
  <c r="M338"/>
  <c r="M337" s="1"/>
  <c r="L347"/>
  <c r="L346" s="1"/>
  <c r="M372"/>
  <c r="M371" s="1"/>
  <c r="L375"/>
  <c r="L374" s="1"/>
  <c r="M386"/>
  <c r="M385" s="1"/>
  <c r="K399"/>
  <c r="K398" s="1"/>
  <c r="K393" s="1"/>
  <c r="K363" s="1"/>
  <c r="K357" s="1"/>
  <c r="G399"/>
  <c r="G398" s="1"/>
  <c r="M412"/>
  <c r="M411" s="1"/>
  <c r="M410" s="1"/>
  <c r="L427"/>
  <c r="L426" s="1"/>
  <c r="H425"/>
  <c r="H420" s="1"/>
  <c r="M430"/>
  <c r="M429" s="1"/>
  <c r="L463"/>
  <c r="L462" s="1"/>
  <c r="L461" s="1"/>
  <c r="L460" s="1"/>
  <c r="L459" s="1"/>
  <c r="M468"/>
  <c r="M467" s="1"/>
  <c r="M466" s="1"/>
  <c r="M465" s="1"/>
  <c r="M473"/>
  <c r="M472" s="1"/>
  <c r="M471" s="1"/>
  <c r="M470" s="1"/>
  <c r="M482"/>
  <c r="M481" s="1"/>
  <c r="M480" s="1"/>
  <c r="M479" s="1"/>
  <c r="M523"/>
  <c r="M522" s="1"/>
  <c r="M521" s="1"/>
  <c r="M520" s="1"/>
  <c r="L556"/>
  <c r="L555" s="1"/>
  <c r="L554" s="1"/>
  <c r="L553" s="1"/>
  <c r="L561"/>
  <c r="L560" s="1"/>
  <c r="L559" s="1"/>
  <c r="L558" s="1"/>
  <c r="L569"/>
  <c r="L568" s="1"/>
  <c r="L564" s="1"/>
  <c r="L563" s="1"/>
  <c r="L608"/>
  <c r="L607" s="1"/>
  <c r="L606" s="1"/>
  <c r="L612"/>
  <c r="L611" s="1"/>
  <c r="L610" s="1"/>
  <c r="M617"/>
  <c r="M616" s="1"/>
  <c r="M615" s="1"/>
  <c r="M614" s="1"/>
  <c r="M629"/>
  <c r="M628" s="1"/>
  <c r="M627" s="1"/>
  <c r="M626" s="1"/>
  <c r="M638"/>
  <c r="M637" s="1"/>
  <c r="M636" s="1"/>
  <c r="M635" s="1"/>
  <c r="M634" s="1"/>
  <c r="K661"/>
  <c r="K655" s="1"/>
  <c r="K654" s="1"/>
  <c r="G661"/>
  <c r="M704"/>
  <c r="M703" s="1"/>
  <c r="M702" s="1"/>
  <c r="L714"/>
  <c r="L713" s="1"/>
  <c r="L752"/>
  <c r="L751" s="1"/>
  <c r="L750" s="1"/>
  <c r="M756"/>
  <c r="M755" s="1"/>
  <c r="M754" s="1"/>
  <c r="M761"/>
  <c r="M760" s="1"/>
  <c r="M759" s="1"/>
  <c r="L765"/>
  <c r="L764" s="1"/>
  <c r="H763"/>
  <c r="M768"/>
  <c r="M767" s="1"/>
  <c r="M797"/>
  <c r="M796" s="1"/>
  <c r="M795" s="1"/>
  <c r="L843"/>
  <c r="L842" s="1"/>
  <c r="L841" s="1"/>
  <c r="M847"/>
  <c r="M846" s="1"/>
  <c r="M845" s="1"/>
  <c r="M854"/>
  <c r="M853" s="1"/>
  <c r="M852" s="1"/>
  <c r="M884"/>
  <c r="M883" s="1"/>
  <c r="M882" s="1"/>
  <c r="M892"/>
  <c r="L914"/>
  <c r="L913" s="1"/>
  <c r="M924"/>
  <c r="M923" s="1"/>
  <c r="L938"/>
  <c r="L937" s="1"/>
  <c r="M942"/>
  <c r="M941" s="1"/>
  <c r="L953"/>
  <c r="L952" s="1"/>
  <c r="L951" s="1"/>
  <c r="M957"/>
  <c r="M956" s="1"/>
  <c r="M955" s="1"/>
  <c r="M982"/>
  <c r="M981" s="1"/>
  <c r="M980" s="1"/>
  <c r="M979" s="1"/>
  <c r="M978" s="1"/>
  <c r="L1002"/>
  <c r="L1001" s="1"/>
  <c r="M1005"/>
  <c r="M1004" s="1"/>
  <c r="L1014"/>
  <c r="L1013" s="1"/>
  <c r="M1017"/>
  <c r="M1016" s="1"/>
  <c r="L1026"/>
  <c r="L1025" s="1"/>
  <c r="M1029"/>
  <c r="M1028" s="1"/>
  <c r="L1041"/>
  <c r="L1040" s="1"/>
  <c r="L1047"/>
  <c r="L1046" s="1"/>
  <c r="M1050"/>
  <c r="M1049" s="1"/>
  <c r="L1059"/>
  <c r="L1058" s="1"/>
  <c r="M1062"/>
  <c r="M1061" s="1"/>
  <c r="L1071"/>
  <c r="L1070" s="1"/>
  <c r="M1083"/>
  <c r="M1082" s="1"/>
  <c r="M1081" s="1"/>
  <c r="M1080" s="1"/>
  <c r="L1100"/>
  <c r="L1099" s="1"/>
  <c r="M1103"/>
  <c r="M1102" s="1"/>
  <c r="L1109"/>
  <c r="L1108" s="1"/>
  <c r="N308"/>
  <c r="P48"/>
  <c r="P47" s="1"/>
  <c r="P46" s="1"/>
  <c r="R658"/>
  <c r="R657" s="1"/>
  <c r="R656" s="1"/>
  <c r="R938"/>
  <c r="R937" s="1"/>
  <c r="R948"/>
  <c r="R947" s="1"/>
  <c r="L1227"/>
  <c r="L1226" s="1"/>
  <c r="L1225" s="1"/>
  <c r="L1224" s="1"/>
  <c r="M1217"/>
  <c r="M1216" s="1"/>
  <c r="M1212" s="1"/>
  <c r="I1207"/>
  <c r="I1206" s="1"/>
  <c r="I1204" s="1"/>
  <c r="M1201"/>
  <c r="M1200" s="1"/>
  <c r="M1199" s="1"/>
  <c r="M1198" s="1"/>
  <c r="M1196"/>
  <c r="M1195" s="1"/>
  <c r="M1174"/>
  <c r="M1173" s="1"/>
  <c r="M1172" s="1"/>
  <c r="M1170"/>
  <c r="M1169" s="1"/>
  <c r="L1155"/>
  <c r="L1154" s="1"/>
  <c r="L1150"/>
  <c r="L1149" s="1"/>
  <c r="L1144"/>
  <c r="L1143" s="1"/>
  <c r="K35"/>
  <c r="K28" s="1"/>
  <c r="K27" s="1"/>
  <c r="K26" s="1"/>
  <c r="G35"/>
  <c r="M40"/>
  <c r="K50"/>
  <c r="K49" s="1"/>
  <c r="K48" s="1"/>
  <c r="K47" s="1"/>
  <c r="K46" s="1"/>
  <c r="G50"/>
  <c r="G49" s="1"/>
  <c r="G48" s="1"/>
  <c r="G47" s="1"/>
  <c r="G46" s="1"/>
  <c r="M57"/>
  <c r="M100"/>
  <c r="M121"/>
  <c r="M120" s="1"/>
  <c r="M119" s="1"/>
  <c r="M125"/>
  <c r="M127"/>
  <c r="M149"/>
  <c r="M148" s="1"/>
  <c r="M147" s="1"/>
  <c r="M146" s="1"/>
  <c r="M155"/>
  <c r="M169"/>
  <c r="M168" s="1"/>
  <c r="M180"/>
  <c r="M230"/>
  <c r="M265"/>
  <c r="M267"/>
  <c r="M288"/>
  <c r="M287" s="1"/>
  <c r="M286" s="1"/>
  <c r="M285" s="1"/>
  <c r="M293"/>
  <c r="M292" s="1"/>
  <c r="M291" s="1"/>
  <c r="M297"/>
  <c r="M296" s="1"/>
  <c r="M295" s="1"/>
  <c r="M301"/>
  <c r="M305"/>
  <c r="M335"/>
  <c r="M334" s="1"/>
  <c r="L344"/>
  <c r="L343" s="1"/>
  <c r="M347"/>
  <c r="M346" s="1"/>
  <c r="L361"/>
  <c r="L360" s="1"/>
  <c r="L359" s="1"/>
  <c r="L358" s="1"/>
  <c r="M367"/>
  <c r="M366" s="1"/>
  <c r="M365" s="1"/>
  <c r="M364" s="1"/>
  <c r="M375"/>
  <c r="M374" s="1"/>
  <c r="L396"/>
  <c r="L395" s="1"/>
  <c r="L394" s="1"/>
  <c r="L400"/>
  <c r="L402"/>
  <c r="L423"/>
  <c r="L422" s="1"/>
  <c r="L421" s="1"/>
  <c r="M427"/>
  <c r="M426" s="1"/>
  <c r="M435"/>
  <c r="M434" s="1"/>
  <c r="M433" s="1"/>
  <c r="L439"/>
  <c r="L438" s="1"/>
  <c r="L437" s="1"/>
  <c r="M463"/>
  <c r="M462" s="1"/>
  <c r="M461" s="1"/>
  <c r="M460" s="1"/>
  <c r="M459" s="1"/>
  <c r="L551"/>
  <c r="L550" s="1"/>
  <c r="L549" s="1"/>
  <c r="L548" s="1"/>
  <c r="L547" s="1"/>
  <c r="M556"/>
  <c r="M555" s="1"/>
  <c r="M554" s="1"/>
  <c r="M553" s="1"/>
  <c r="M561"/>
  <c r="M560" s="1"/>
  <c r="M559" s="1"/>
  <c r="M558" s="1"/>
  <c r="M569"/>
  <c r="M568" s="1"/>
  <c r="M564" s="1"/>
  <c r="M563" s="1"/>
  <c r="L603"/>
  <c r="L602" s="1"/>
  <c r="L601" s="1"/>
  <c r="L600" s="1"/>
  <c r="M608"/>
  <c r="M607" s="1"/>
  <c r="M606" s="1"/>
  <c r="M612"/>
  <c r="M611" s="1"/>
  <c r="M610" s="1"/>
  <c r="L658"/>
  <c r="L657" s="1"/>
  <c r="L656" s="1"/>
  <c r="M671"/>
  <c r="M670" s="1"/>
  <c r="M669" s="1"/>
  <c r="M714"/>
  <c r="M713" s="1"/>
  <c r="M752"/>
  <c r="M751" s="1"/>
  <c r="M750" s="1"/>
  <c r="M765"/>
  <c r="M764" s="1"/>
  <c r="M763" s="1"/>
  <c r="L836"/>
  <c r="L835" s="1"/>
  <c r="L834" s="1"/>
  <c r="M843"/>
  <c r="M842" s="1"/>
  <c r="M841" s="1"/>
  <c r="L870"/>
  <c r="L869" s="1"/>
  <c r="L873"/>
  <c r="L872" s="1"/>
  <c r="M880"/>
  <c r="M879" s="1"/>
  <c r="M878" s="1"/>
  <c r="M914"/>
  <c r="M913" s="1"/>
  <c r="M921"/>
  <c r="M920" s="1"/>
  <c r="L935"/>
  <c r="L934" s="1"/>
  <c r="M938"/>
  <c r="M937" s="1"/>
  <c r="L948"/>
  <c r="L947" s="1"/>
  <c r="M953"/>
  <c r="M952" s="1"/>
  <c r="M951" s="1"/>
  <c r="M1002"/>
  <c r="M1001" s="1"/>
  <c r="L1011"/>
  <c r="L1010" s="1"/>
  <c r="M1014"/>
  <c r="M1013" s="1"/>
  <c r="L1023"/>
  <c r="L1022" s="1"/>
  <c r="M1026"/>
  <c r="M1025" s="1"/>
  <c r="L1035"/>
  <c r="L1034" s="1"/>
  <c r="M1041"/>
  <c r="M1040" s="1"/>
  <c r="L1044"/>
  <c r="L1043" s="1"/>
  <c r="M1047"/>
  <c r="M1046" s="1"/>
  <c r="L1056"/>
  <c r="L1055" s="1"/>
  <c r="M1059"/>
  <c r="M1058" s="1"/>
  <c r="M1071"/>
  <c r="M1070" s="1"/>
  <c r="L1091"/>
  <c r="L1090" s="1"/>
  <c r="L1097"/>
  <c r="L1096" s="1"/>
  <c r="M1100"/>
  <c r="M1099" s="1"/>
  <c r="M1109"/>
  <c r="M1108" s="1"/>
  <c r="P652"/>
  <c r="M590"/>
  <c r="M589" s="1"/>
  <c r="S591"/>
  <c r="S97"/>
  <c r="S96" s="1"/>
  <c r="S95" s="1"/>
  <c r="S94" s="1"/>
  <c r="S124"/>
  <c r="S123" s="1"/>
  <c r="S118" s="1"/>
  <c r="S370"/>
  <c r="S369" s="1"/>
  <c r="S425"/>
  <c r="S432"/>
  <c r="S917"/>
  <c r="S916" s="1"/>
  <c r="S927"/>
  <c r="S926" s="1"/>
  <c r="S957"/>
  <c r="S956" s="1"/>
  <c r="S955" s="1"/>
  <c r="S1191"/>
  <c r="S1190" s="1"/>
  <c r="L1244"/>
  <c r="L1243" s="1"/>
  <c r="L1242" s="1"/>
  <c r="L1241" s="1"/>
  <c r="L1240" s="1"/>
  <c r="L1239" s="1"/>
  <c r="L1237" s="1"/>
  <c r="M1227"/>
  <c r="M1226" s="1"/>
  <c r="M1225" s="1"/>
  <c r="M1224" s="1"/>
  <c r="L1214"/>
  <c r="L1213" s="1"/>
  <c r="H1212"/>
  <c r="H1207" s="1"/>
  <c r="H1206" s="1"/>
  <c r="H1204" s="1"/>
  <c r="L1193"/>
  <c r="L1192" s="1"/>
  <c r="L1191" s="1"/>
  <c r="L1190" s="1"/>
  <c r="K1165"/>
  <c r="G1165"/>
  <c r="M1155"/>
  <c r="M1154" s="1"/>
  <c r="I1153"/>
  <c r="I1152" s="1"/>
  <c r="M1150"/>
  <c r="M1149" s="1"/>
  <c r="L1147"/>
  <c r="L1146" s="1"/>
  <c r="M1144"/>
  <c r="M1143" s="1"/>
  <c r="M42"/>
  <c r="M98"/>
  <c r="I97"/>
  <c r="I96" s="1"/>
  <c r="I95" s="1"/>
  <c r="I94" s="1"/>
  <c r="M102"/>
  <c r="M116"/>
  <c r="M115" s="1"/>
  <c r="M114" s="1"/>
  <c r="M113" s="1"/>
  <c r="M130"/>
  <c r="M129" s="1"/>
  <c r="M157"/>
  <c r="M182"/>
  <c r="K225"/>
  <c r="K224" s="1"/>
  <c r="K223" s="1"/>
  <c r="G225"/>
  <c r="G224" s="1"/>
  <c r="G223" s="1"/>
  <c r="M236"/>
  <c r="I235"/>
  <c r="I234" s="1"/>
  <c r="I233" s="1"/>
  <c r="M238"/>
  <c r="M261"/>
  <c r="M260" s="1"/>
  <c r="M259" s="1"/>
  <c r="M269"/>
  <c r="M283"/>
  <c r="M282" s="1"/>
  <c r="M281" s="1"/>
  <c r="M280" s="1"/>
  <c r="M314"/>
  <c r="M313" s="1"/>
  <c r="M312" s="1"/>
  <c r="M320"/>
  <c r="L323"/>
  <c r="L322" s="1"/>
  <c r="M331"/>
  <c r="M330" s="1"/>
  <c r="M329" s="1"/>
  <c r="L341"/>
  <c r="L340" s="1"/>
  <c r="M344"/>
  <c r="M343" s="1"/>
  <c r="M361"/>
  <c r="M360" s="1"/>
  <c r="M359" s="1"/>
  <c r="M358" s="1"/>
  <c r="M396"/>
  <c r="M395" s="1"/>
  <c r="M394" s="1"/>
  <c r="M400"/>
  <c r="M402"/>
  <c r="L404"/>
  <c r="L416"/>
  <c r="L415" s="1"/>
  <c r="L414" s="1"/>
  <c r="M423"/>
  <c r="M422" s="1"/>
  <c r="M421" s="1"/>
  <c r="M439"/>
  <c r="M438" s="1"/>
  <c r="M437" s="1"/>
  <c r="L487"/>
  <c r="L486" s="1"/>
  <c r="L485" s="1"/>
  <c r="L484" s="1"/>
  <c r="L492"/>
  <c r="L491" s="1"/>
  <c r="L490" s="1"/>
  <c r="L489" s="1"/>
  <c r="L497"/>
  <c r="L496" s="1"/>
  <c r="L495" s="1"/>
  <c r="L494" s="1"/>
  <c r="L516"/>
  <c r="L528"/>
  <c r="L527" s="1"/>
  <c r="L526" s="1"/>
  <c r="L525" s="1"/>
  <c r="L533"/>
  <c r="L532" s="1"/>
  <c r="L531" s="1"/>
  <c r="L530" s="1"/>
  <c r="L545"/>
  <c r="L544" s="1"/>
  <c r="L543" s="1"/>
  <c r="L542" s="1"/>
  <c r="M551"/>
  <c r="M550" s="1"/>
  <c r="M549" s="1"/>
  <c r="M548" s="1"/>
  <c r="M547" s="1"/>
  <c r="M603"/>
  <c r="M602" s="1"/>
  <c r="M601" s="1"/>
  <c r="M600" s="1"/>
  <c r="L645"/>
  <c r="L644" s="1"/>
  <c r="L643" s="1"/>
  <c r="L642" s="1"/>
  <c r="L641" s="1"/>
  <c r="L632" s="1"/>
  <c r="M658"/>
  <c r="M657" s="1"/>
  <c r="M656" s="1"/>
  <c r="L708"/>
  <c r="L707" s="1"/>
  <c r="M711"/>
  <c r="M710" s="1"/>
  <c r="L718"/>
  <c r="L717" s="1"/>
  <c r="L716" s="1"/>
  <c r="M748"/>
  <c r="M747" s="1"/>
  <c r="M746" s="1"/>
  <c r="L772"/>
  <c r="L771" s="1"/>
  <c r="L770" s="1"/>
  <c r="L801"/>
  <c r="L800" s="1"/>
  <c r="L799" s="1"/>
  <c r="L816"/>
  <c r="L815" s="1"/>
  <c r="L814" s="1"/>
  <c r="L813" s="1"/>
  <c r="L832"/>
  <c r="L831" s="1"/>
  <c r="L830" s="1"/>
  <c r="M836"/>
  <c r="M835" s="1"/>
  <c r="M834" s="1"/>
  <c r="L858"/>
  <c r="L857" s="1"/>
  <c r="L856" s="1"/>
  <c r="M870"/>
  <c r="M869" s="1"/>
  <c r="M873"/>
  <c r="M872" s="1"/>
  <c r="M917"/>
  <c r="M916" s="1"/>
  <c r="M935"/>
  <c r="M934" s="1"/>
  <c r="L945"/>
  <c r="L944" s="1"/>
  <c r="M948"/>
  <c r="M947" s="1"/>
  <c r="L992"/>
  <c r="L991" s="1"/>
  <c r="L990" s="1"/>
  <c r="L989" s="1"/>
  <c r="L988" s="1"/>
  <c r="L987" s="1"/>
  <c r="M999"/>
  <c r="M998" s="1"/>
  <c r="L1008"/>
  <c r="L1007" s="1"/>
  <c r="M1011"/>
  <c r="M1010" s="1"/>
  <c r="L1020"/>
  <c r="L1019" s="1"/>
  <c r="M1023"/>
  <c r="M1022" s="1"/>
  <c r="L1032"/>
  <c r="L1031" s="1"/>
  <c r="M1035"/>
  <c r="M1034" s="1"/>
  <c r="M1044"/>
  <c r="M1043" s="1"/>
  <c r="L1053"/>
  <c r="L1052" s="1"/>
  <c r="M1056"/>
  <c r="M1055" s="1"/>
  <c r="L1065"/>
  <c r="L1064" s="1"/>
  <c r="M1068"/>
  <c r="M1067" s="1"/>
  <c r="M1091"/>
  <c r="M1090" s="1"/>
  <c r="L1094"/>
  <c r="L1093" s="1"/>
  <c r="M1097"/>
  <c r="M1096" s="1"/>
  <c r="L1106"/>
  <c r="L1105" s="1"/>
  <c r="O308"/>
  <c r="O255"/>
  <c r="P308"/>
  <c r="H1089"/>
  <c r="H1088" s="1"/>
  <c r="K1089"/>
  <c r="K1088" s="1"/>
  <c r="G1089"/>
  <c r="G1088" s="1"/>
  <c r="J1089"/>
  <c r="J1088" s="1"/>
  <c r="I1089"/>
  <c r="I1088" s="1"/>
  <c r="H997"/>
  <c r="H996" s="1"/>
  <c r="I997"/>
  <c r="I996" s="1"/>
  <c r="G997"/>
  <c r="G996" s="1"/>
  <c r="J997"/>
  <c r="J996" s="1"/>
  <c r="K997"/>
  <c r="K996" s="1"/>
  <c r="H930"/>
  <c r="K930"/>
  <c r="G930"/>
  <c r="I930"/>
  <c r="J930"/>
  <c r="H912"/>
  <c r="I912"/>
  <c r="K912"/>
  <c r="J912"/>
  <c r="J887"/>
  <c r="J886" s="1"/>
  <c r="J877" s="1"/>
  <c r="J876" s="1"/>
  <c r="H887"/>
  <c r="H886" s="1"/>
  <c r="H877" s="1"/>
  <c r="H876" s="1"/>
  <c r="I877"/>
  <c r="I876" s="1"/>
  <c r="G877"/>
  <c r="G876" s="1"/>
  <c r="K877"/>
  <c r="K876" s="1"/>
  <c r="H868"/>
  <c r="H867" s="1"/>
  <c r="I868"/>
  <c r="I867" s="1"/>
  <c r="J868"/>
  <c r="J867" s="1"/>
  <c r="K868"/>
  <c r="K867" s="1"/>
  <c r="G868"/>
  <c r="G867" s="1"/>
  <c r="H851"/>
  <c r="I851"/>
  <c r="G851"/>
  <c r="J851"/>
  <c r="K851"/>
  <c r="H840"/>
  <c r="H839" s="1"/>
  <c r="I840"/>
  <c r="I839" s="1"/>
  <c r="G840"/>
  <c r="G839" s="1"/>
  <c r="J840"/>
  <c r="J839" s="1"/>
  <c r="K840"/>
  <c r="K839" s="1"/>
  <c r="H829"/>
  <c r="H828" s="1"/>
  <c r="I829"/>
  <c r="I828" s="1"/>
  <c r="G829"/>
  <c r="G828" s="1"/>
  <c r="J829"/>
  <c r="J828" s="1"/>
  <c r="K829"/>
  <c r="K828" s="1"/>
  <c r="K790"/>
  <c r="J790"/>
  <c r="H790"/>
  <c r="I790"/>
  <c r="K763"/>
  <c r="K758" s="1"/>
  <c r="G763"/>
  <c r="I763"/>
  <c r="I758" s="1"/>
  <c r="J763"/>
  <c r="J758" s="1"/>
  <c r="H758"/>
  <c r="K745"/>
  <c r="H745"/>
  <c r="I745"/>
  <c r="J745"/>
  <c r="H706"/>
  <c r="H701" s="1"/>
  <c r="H700" s="1"/>
  <c r="K706"/>
  <c r="K701" s="1"/>
  <c r="K700" s="1"/>
  <c r="G706"/>
  <c r="I706"/>
  <c r="I701" s="1"/>
  <c r="I700" s="1"/>
  <c r="J706"/>
  <c r="J701" s="1"/>
  <c r="J700" s="1"/>
  <c r="I661"/>
  <c r="I655" s="1"/>
  <c r="I654" s="1"/>
  <c r="M661"/>
  <c r="H655"/>
  <c r="H654" s="1"/>
  <c r="J655"/>
  <c r="J654" s="1"/>
  <c r="J632"/>
  <c r="K632"/>
  <c r="G632"/>
  <c r="I632"/>
  <c r="H632"/>
  <c r="I605"/>
  <c r="I599" s="1"/>
  <c r="J605"/>
  <c r="J599" s="1"/>
  <c r="K605"/>
  <c r="K599" s="1"/>
  <c r="G605"/>
  <c r="G599" s="1"/>
  <c r="L605"/>
  <c r="L599" s="1"/>
  <c r="H605"/>
  <c r="H599" s="1"/>
  <c r="H588"/>
  <c r="H587" s="1"/>
  <c r="H541" s="1"/>
  <c r="I588"/>
  <c r="I587" s="1"/>
  <c r="I541" s="1"/>
  <c r="J588"/>
  <c r="J587" s="1"/>
  <c r="J541" s="1"/>
  <c r="K588"/>
  <c r="K587" s="1"/>
  <c r="K541" s="1"/>
  <c r="G588"/>
  <c r="G587" s="1"/>
  <c r="G541" s="1"/>
  <c r="M519"/>
  <c r="I519"/>
  <c r="G519"/>
  <c r="J519"/>
  <c r="K519"/>
  <c r="H519"/>
  <c r="H478"/>
  <c r="J478"/>
  <c r="K478"/>
  <c r="G478"/>
  <c r="G432"/>
  <c r="J432"/>
  <c r="H432"/>
  <c r="I432"/>
  <c r="K432"/>
  <c r="L425"/>
  <c r="K425"/>
  <c r="K420" s="1"/>
  <c r="G425"/>
  <c r="G420" s="1"/>
  <c r="I425"/>
  <c r="I420" s="1"/>
  <c r="J425"/>
  <c r="J420" s="1"/>
  <c r="M425"/>
  <c r="H409"/>
  <c r="H408" s="1"/>
  <c r="I409"/>
  <c r="I408" s="1"/>
  <c r="G409"/>
  <c r="G408" s="1"/>
  <c r="J409"/>
  <c r="J408" s="1"/>
  <c r="K409"/>
  <c r="K408" s="1"/>
  <c r="H399"/>
  <c r="H398" s="1"/>
  <c r="H393" s="1"/>
  <c r="H363" s="1"/>
  <c r="H357" s="1"/>
  <c r="J399"/>
  <c r="J398" s="1"/>
  <c r="J393" s="1"/>
  <c r="I393"/>
  <c r="G393"/>
  <c r="G369"/>
  <c r="I370"/>
  <c r="I369" s="1"/>
  <c r="J370"/>
  <c r="J369" s="1"/>
  <c r="H333"/>
  <c r="H328" s="1"/>
  <c r="H327" s="1"/>
  <c r="H326" s="1"/>
  <c r="K333"/>
  <c r="K328" s="1"/>
  <c r="K327" s="1"/>
  <c r="K326" s="1"/>
  <c r="G333"/>
  <c r="G328" s="1"/>
  <c r="G327" s="1"/>
  <c r="G326" s="1"/>
  <c r="I333"/>
  <c r="I328" s="1"/>
  <c r="I327" s="1"/>
  <c r="I326" s="1"/>
  <c r="J333"/>
  <c r="J328" s="1"/>
  <c r="J327" s="1"/>
  <c r="J326" s="1"/>
  <c r="H317"/>
  <c r="H316" s="1"/>
  <c r="H311" s="1"/>
  <c r="H310" s="1"/>
  <c r="K311"/>
  <c r="K310" s="1"/>
  <c r="G311"/>
  <c r="G310" s="1"/>
  <c r="J311"/>
  <c r="J310" s="1"/>
  <c r="I290"/>
  <c r="I279" s="1"/>
  <c r="J290"/>
  <c r="J279" s="1"/>
  <c r="G290"/>
  <c r="G279" s="1"/>
  <c r="H290"/>
  <c r="H279" s="1"/>
  <c r="H264"/>
  <c r="H263" s="1"/>
  <c r="H258" s="1"/>
  <c r="H257" s="1"/>
  <c r="J264"/>
  <c r="J263" s="1"/>
  <c r="J258" s="1"/>
  <c r="J257" s="1"/>
  <c r="K258"/>
  <c r="K257" s="1"/>
  <c r="G258"/>
  <c r="G257" s="1"/>
  <c r="J234"/>
  <c r="J233" s="1"/>
  <c r="H235"/>
  <c r="H234" s="1"/>
  <c r="H233" s="1"/>
  <c r="L225"/>
  <c r="L224" s="1"/>
  <c r="L223" s="1"/>
  <c r="H225"/>
  <c r="H224" s="1"/>
  <c r="H223" s="1"/>
  <c r="I179"/>
  <c r="H179"/>
  <c r="H171" s="1"/>
  <c r="J179"/>
  <c r="K171"/>
  <c r="J172"/>
  <c r="I172"/>
  <c r="K160"/>
  <c r="G160"/>
  <c r="I160"/>
  <c r="H161"/>
  <c r="H160" s="1"/>
  <c r="I123"/>
  <c r="I118" s="1"/>
  <c r="K123"/>
  <c r="K118" s="1"/>
  <c r="G123"/>
  <c r="G118" s="1"/>
  <c r="J124"/>
  <c r="J123" s="1"/>
  <c r="J118" s="1"/>
  <c r="J97"/>
  <c r="J96" s="1"/>
  <c r="J95" s="1"/>
  <c r="J94" s="1"/>
  <c r="I50"/>
  <c r="I49" s="1"/>
  <c r="I48" s="1"/>
  <c r="I47" s="1"/>
  <c r="I46" s="1"/>
  <c r="H50"/>
  <c r="H49" s="1"/>
  <c r="H48" s="1"/>
  <c r="H47" s="1"/>
  <c r="H46" s="1"/>
  <c r="J50"/>
  <c r="J49" s="1"/>
  <c r="J48" s="1"/>
  <c r="J47" s="1"/>
  <c r="J46" s="1"/>
  <c r="I35"/>
  <c r="I28" s="1"/>
  <c r="I27" s="1"/>
  <c r="I26" s="1"/>
  <c r="H35"/>
  <c r="H28" s="1"/>
  <c r="H27" s="1"/>
  <c r="H26" s="1"/>
  <c r="J35"/>
  <c r="J28" s="1"/>
  <c r="J27" s="1"/>
  <c r="J26" s="1"/>
  <c r="G28"/>
  <c r="G27" s="1"/>
  <c r="G26" s="1"/>
  <c r="I1250"/>
  <c r="I1249" s="1"/>
  <c r="I1247" s="1"/>
  <c r="H1250"/>
  <c r="H1249" s="1"/>
  <c r="H1247" s="1"/>
  <c r="J1250"/>
  <c r="J1249" s="1"/>
  <c r="J1247" s="1"/>
  <c r="K1250"/>
  <c r="K1249" s="1"/>
  <c r="K1247" s="1"/>
  <c r="M632" l="1"/>
  <c r="S1160"/>
  <c r="S1153" s="1"/>
  <c r="R1089"/>
  <c r="R1088" s="1"/>
  <c r="S1212"/>
  <c r="S1207" s="1"/>
  <c r="S1206" s="1"/>
  <c r="S1204" s="1"/>
  <c r="S790"/>
  <c r="R605"/>
  <c r="R599" s="1"/>
  <c r="R333"/>
  <c r="S605"/>
  <c r="S599" s="1"/>
  <c r="R370"/>
  <c r="S172"/>
  <c r="S161"/>
  <c r="S160" s="1"/>
  <c r="L409"/>
  <c r="L408" s="1"/>
  <c r="M588"/>
  <c r="M587" s="1"/>
  <c r="S300"/>
  <c r="S299" s="1"/>
  <c r="R1191"/>
  <c r="R1190" s="1"/>
  <c r="R851"/>
  <c r="R850" s="1"/>
  <c r="R829"/>
  <c r="R828" s="1"/>
  <c r="R632"/>
  <c r="R425"/>
  <c r="R420" s="1"/>
  <c r="S1165"/>
  <c r="S1152" s="1"/>
  <c r="S887"/>
  <c r="S886" s="1"/>
  <c r="S420"/>
  <c r="BJ145"/>
  <c r="BJ142"/>
  <c r="BC143"/>
  <c r="BK143" s="1"/>
  <c r="BK144"/>
  <c r="BB137"/>
  <c r="BJ137" s="1"/>
  <c r="BJ138"/>
  <c r="BC140"/>
  <c r="BK140" s="1"/>
  <c r="BK141"/>
  <c r="BC137"/>
  <c r="BK138"/>
  <c r="BC1131"/>
  <c r="BK1132"/>
  <c r="BC219"/>
  <c r="BK220"/>
  <c r="BK145"/>
  <c r="BK142"/>
  <c r="BH136"/>
  <c r="BK139"/>
  <c r="BB143"/>
  <c r="BJ144"/>
  <c r="BB1132"/>
  <c r="BJ1133"/>
  <c r="BB140"/>
  <c r="BJ140" s="1"/>
  <c r="BJ141"/>
  <c r="BB219"/>
  <c r="BJ220"/>
  <c r="BJ139"/>
  <c r="BJ1134"/>
  <c r="BC68"/>
  <c r="BI69"/>
  <c r="BI68" s="1"/>
  <c r="BC189"/>
  <c r="BI190"/>
  <c r="BI189" s="1"/>
  <c r="BI188" s="1"/>
  <c r="BB214"/>
  <c r="BH215"/>
  <c r="BH214" s="1"/>
  <c r="BC212"/>
  <c r="BI213"/>
  <c r="BI212" s="1"/>
  <c r="BC216"/>
  <c r="BI217"/>
  <c r="BI216" s="1"/>
  <c r="BC194"/>
  <c r="BI195"/>
  <c r="BI194" s="1"/>
  <c r="BB91"/>
  <c r="BH92"/>
  <c r="BH91" s="1"/>
  <c r="BB197"/>
  <c r="BH198"/>
  <c r="BH197" s="1"/>
  <c r="BB209"/>
  <c r="BH210"/>
  <c r="BH209" s="1"/>
  <c r="BC214"/>
  <c r="BI215"/>
  <c r="BI214" s="1"/>
  <c r="BB189"/>
  <c r="BH190"/>
  <c r="BH189" s="1"/>
  <c r="BH188" s="1"/>
  <c r="BB199"/>
  <c r="BH200"/>
  <c r="BH199" s="1"/>
  <c r="BC207"/>
  <c r="BI208"/>
  <c r="BI207" s="1"/>
  <c r="M840"/>
  <c r="M839" s="1"/>
  <c r="BI136"/>
  <c r="BC79"/>
  <c r="BI80"/>
  <c r="BI79" s="1"/>
  <c r="BC84"/>
  <c r="BI85"/>
  <c r="BI84" s="1"/>
  <c r="BB66"/>
  <c r="BH67"/>
  <c r="BH66" s="1"/>
  <c r="BB212"/>
  <c r="BH213"/>
  <c r="BH212" s="1"/>
  <c r="BB216"/>
  <c r="BH217"/>
  <c r="BH216" s="1"/>
  <c r="BB202"/>
  <c r="BH203"/>
  <c r="BH202" s="1"/>
  <c r="BH201" s="1"/>
  <c r="BB68"/>
  <c r="BH69"/>
  <c r="BH68" s="1"/>
  <c r="BC192"/>
  <c r="BC191" s="1"/>
  <c r="BI193"/>
  <c r="BI192" s="1"/>
  <c r="BI191" s="1"/>
  <c r="BC197"/>
  <c r="BI198"/>
  <c r="BI197" s="1"/>
  <c r="BC74"/>
  <c r="BI75"/>
  <c r="BI74" s="1"/>
  <c r="BI73" s="1"/>
  <c r="BC199"/>
  <c r="BI200"/>
  <c r="BI199" s="1"/>
  <c r="BC209"/>
  <c r="BI210"/>
  <c r="BI209" s="1"/>
  <c r="BB207"/>
  <c r="BH208"/>
  <c r="BH207" s="1"/>
  <c r="BC202"/>
  <c r="BI203"/>
  <c r="BI202" s="1"/>
  <c r="BI201" s="1"/>
  <c r="M655"/>
  <c r="M654" s="1"/>
  <c r="L399"/>
  <c r="L398" s="1"/>
  <c r="L393" s="1"/>
  <c r="M370"/>
  <c r="M369" s="1"/>
  <c r="M851"/>
  <c r="AP60"/>
  <c r="AJ59"/>
  <c r="S758"/>
  <c r="S519"/>
  <c r="S225"/>
  <c r="S224" s="1"/>
  <c r="S223" s="1"/>
  <c r="L420"/>
  <c r="L1212"/>
  <c r="M179"/>
  <c r="S179"/>
  <c r="S171" s="1"/>
  <c r="S159" s="1"/>
  <c r="S151" s="1"/>
  <c r="AW77"/>
  <c r="BC78"/>
  <c r="AV81"/>
  <c r="BB82"/>
  <c r="AW91"/>
  <c r="BC92"/>
  <c r="AV205"/>
  <c r="AV204" s="1"/>
  <c r="BB206"/>
  <c r="AW61"/>
  <c r="BC62"/>
  <c r="AV86"/>
  <c r="BB87"/>
  <c r="AV61"/>
  <c r="BB62"/>
  <c r="AV71"/>
  <c r="AV70" s="1"/>
  <c r="BB72"/>
  <c r="AV192"/>
  <c r="AV191" s="1"/>
  <c r="AV187" s="1"/>
  <c r="BB193"/>
  <c r="AV74"/>
  <c r="AV73" s="1"/>
  <c r="BB75"/>
  <c r="AW205"/>
  <c r="AW204" s="1"/>
  <c r="AW187" s="1"/>
  <c r="BC206"/>
  <c r="AV948"/>
  <c r="AV947" s="1"/>
  <c r="BB949"/>
  <c r="AW927"/>
  <c r="AW926" s="1"/>
  <c r="BC928"/>
  <c r="AV84"/>
  <c r="AV83" s="1"/>
  <c r="BB85"/>
  <c r="AV89"/>
  <c r="AV88" s="1"/>
  <c r="BB90"/>
  <c r="AW63"/>
  <c r="BC64"/>
  <c r="AW81"/>
  <c r="BC82"/>
  <c r="AW66"/>
  <c r="AW65" s="1"/>
  <c r="BC67"/>
  <c r="AW89"/>
  <c r="AW88" s="1"/>
  <c r="BC90"/>
  <c r="AW658"/>
  <c r="AW657" s="1"/>
  <c r="AW656" s="1"/>
  <c r="BC659"/>
  <c r="AV79"/>
  <c r="BB80"/>
  <c r="AW86"/>
  <c r="AW83" s="1"/>
  <c r="BC87"/>
  <c r="AV194"/>
  <c r="BB195"/>
  <c r="AV63"/>
  <c r="BB64"/>
  <c r="AV77"/>
  <c r="AV76" s="1"/>
  <c r="BB78"/>
  <c r="AW71"/>
  <c r="AW70" s="1"/>
  <c r="BC72"/>
  <c r="AV938"/>
  <c r="AV937" s="1"/>
  <c r="BB939"/>
  <c r="AW917"/>
  <c r="AW916" s="1"/>
  <c r="BC918"/>
  <c r="AQ76"/>
  <c r="K159"/>
  <c r="K151" s="1"/>
  <c r="K112" s="1"/>
  <c r="K16" s="1"/>
  <c r="AQ60"/>
  <c r="M333"/>
  <c r="M328" s="1"/>
  <c r="M327" s="1"/>
  <c r="M326" s="1"/>
  <c r="L851"/>
  <c r="M1160"/>
  <c r="M1153" s="1"/>
  <c r="AP83"/>
  <c r="L333"/>
  <c r="L328" s="1"/>
  <c r="L327" s="1"/>
  <c r="L326" s="1"/>
  <c r="R1212"/>
  <c r="R1142"/>
  <c r="R1141" s="1"/>
  <c r="S851"/>
  <c r="S632"/>
  <c r="S513"/>
  <c r="S512" s="1"/>
  <c r="S511" s="1"/>
  <c r="S478" s="1"/>
  <c r="AQ88"/>
  <c r="AP76"/>
  <c r="AP191"/>
  <c r="AP187" s="1"/>
  <c r="AQ187"/>
  <c r="AW76"/>
  <c r="Q985"/>
  <c r="L840"/>
  <c r="L839" s="1"/>
  <c r="H1152"/>
  <c r="H1140" s="1"/>
  <c r="S290"/>
  <c r="S279" s="1"/>
  <c r="S255" s="1"/>
  <c r="S745"/>
  <c r="R399"/>
  <c r="R398" s="1"/>
  <c r="R393" s="1"/>
  <c r="S35"/>
  <c r="S28" s="1"/>
  <c r="S27" s="1"/>
  <c r="S26" s="1"/>
  <c r="S317"/>
  <c r="S316" s="1"/>
  <c r="S311" s="1"/>
  <c r="S310" s="1"/>
  <c r="M758"/>
  <c r="S235"/>
  <c r="S234" s="1"/>
  <c r="S233" s="1"/>
  <c r="S1142"/>
  <c r="S1141" s="1"/>
  <c r="M409"/>
  <c r="M408" s="1"/>
  <c r="S655"/>
  <c r="S654" s="1"/>
  <c r="AE957"/>
  <c r="AE956" s="1"/>
  <c r="AE955" s="1"/>
  <c r="AK958"/>
  <c r="AE938"/>
  <c r="AE937" s="1"/>
  <c r="AK939"/>
  <c r="AD957"/>
  <c r="AD956" s="1"/>
  <c r="AD955" s="1"/>
  <c r="AJ958"/>
  <c r="AD658"/>
  <c r="AD657" s="1"/>
  <c r="AD656" s="1"/>
  <c r="AJ659"/>
  <c r="AE383"/>
  <c r="AE382" s="1"/>
  <c r="AE381" s="1"/>
  <c r="AK384"/>
  <c r="AE948"/>
  <c r="AE947" s="1"/>
  <c r="AK949"/>
  <c r="AE240"/>
  <c r="AK241"/>
  <c r="AE666"/>
  <c r="AE665" s="1"/>
  <c r="AE661" s="1"/>
  <c r="AK667"/>
  <c r="S399"/>
  <c r="S398" s="1"/>
  <c r="S393" s="1"/>
  <c r="S363" s="1"/>
  <c r="S357" s="1"/>
  <c r="M35"/>
  <c r="M28" s="1"/>
  <c r="M27" s="1"/>
  <c r="M26" s="1"/>
  <c r="M605"/>
  <c r="M599" s="1"/>
  <c r="M541"/>
  <c r="M432"/>
  <c r="M50"/>
  <c r="M49" s="1"/>
  <c r="M48" s="1"/>
  <c r="M47" s="1"/>
  <c r="M46" s="1"/>
  <c r="M706"/>
  <c r="M701" s="1"/>
  <c r="M700" s="1"/>
  <c r="M829"/>
  <c r="M828" s="1"/>
  <c r="S997"/>
  <c r="S996" s="1"/>
  <c r="S50"/>
  <c r="S49" s="1"/>
  <c r="S48" s="1"/>
  <c r="S47" s="1"/>
  <c r="S46" s="1"/>
  <c r="M420"/>
  <c r="L930"/>
  <c r="S850"/>
  <c r="S744"/>
  <c r="L868"/>
  <c r="L867" s="1"/>
  <c r="M868"/>
  <c r="M867" s="1"/>
  <c r="L829"/>
  <c r="L828" s="1"/>
  <c r="M745"/>
  <c r="L763"/>
  <c r="S877"/>
  <c r="S876" s="1"/>
  <c r="S1089"/>
  <c r="S1088" s="1"/>
  <c r="J1152"/>
  <c r="J1140" s="1"/>
  <c r="Y1244"/>
  <c r="Y1243" s="1"/>
  <c r="Y1242" s="1"/>
  <c r="Y1241" s="1"/>
  <c r="Y1240" s="1"/>
  <c r="Y1239" s="1"/>
  <c r="Y1237" s="1"/>
  <c r="AE1245"/>
  <c r="Y1214"/>
  <c r="Y1213" s="1"/>
  <c r="AE1215"/>
  <c r="X1193"/>
  <c r="X1192" s="1"/>
  <c r="AD1194"/>
  <c r="Y1161"/>
  <c r="AE1162"/>
  <c r="Y1144"/>
  <c r="Y1143" s="1"/>
  <c r="AE1145"/>
  <c r="Y1100"/>
  <c r="Y1099" s="1"/>
  <c r="AE1101"/>
  <c r="Y1083"/>
  <c r="Y1082" s="1"/>
  <c r="Y1081" s="1"/>
  <c r="Y1080" s="1"/>
  <c r="AE1084"/>
  <c r="X1062"/>
  <c r="X1061" s="1"/>
  <c r="AD1063"/>
  <c r="X1050"/>
  <c r="X1049" s="1"/>
  <c r="AD1051"/>
  <c r="X1035"/>
  <c r="X1034" s="1"/>
  <c r="AD1036"/>
  <c r="X1023"/>
  <c r="X1022" s="1"/>
  <c r="AD1024"/>
  <c r="X1011"/>
  <c r="X1010" s="1"/>
  <c r="AD1012"/>
  <c r="X992"/>
  <c r="X991" s="1"/>
  <c r="X990" s="1"/>
  <c r="X989" s="1"/>
  <c r="X988" s="1"/>
  <c r="X987" s="1"/>
  <c r="AD993"/>
  <c r="X942"/>
  <c r="X941" s="1"/>
  <c r="AD943"/>
  <c r="Y880"/>
  <c r="Y879" s="1"/>
  <c r="Y878" s="1"/>
  <c r="AE881"/>
  <c r="X854"/>
  <c r="X853" s="1"/>
  <c r="X852" s="1"/>
  <c r="AD855"/>
  <c r="X832"/>
  <c r="X831" s="1"/>
  <c r="X830" s="1"/>
  <c r="AD833"/>
  <c r="X772"/>
  <c r="X771" s="1"/>
  <c r="X770" s="1"/>
  <c r="AD773"/>
  <c r="Y752"/>
  <c r="Y751" s="1"/>
  <c r="Y750" s="1"/>
  <c r="AE753"/>
  <c r="Y708"/>
  <c r="Y707" s="1"/>
  <c r="AE709"/>
  <c r="X645"/>
  <c r="X644" s="1"/>
  <c r="X643" s="1"/>
  <c r="X642" s="1"/>
  <c r="X641" s="1"/>
  <c r="AD646"/>
  <c r="X612"/>
  <c r="X611" s="1"/>
  <c r="X610" s="1"/>
  <c r="AD613"/>
  <c r="Y569"/>
  <c r="Y568" s="1"/>
  <c r="Y564" s="1"/>
  <c r="Y563" s="1"/>
  <c r="AE570"/>
  <c r="Y545"/>
  <c r="Y544" s="1"/>
  <c r="Y543" s="1"/>
  <c r="Y542" s="1"/>
  <c r="AE546"/>
  <c r="X523"/>
  <c r="X522" s="1"/>
  <c r="X521" s="1"/>
  <c r="X520" s="1"/>
  <c r="AD524"/>
  <c r="Y487"/>
  <c r="Y486" s="1"/>
  <c r="Y485" s="1"/>
  <c r="Y484" s="1"/>
  <c r="AE488"/>
  <c r="Y463"/>
  <c r="Y462" s="1"/>
  <c r="Y461" s="1"/>
  <c r="Y460" s="1"/>
  <c r="Y459" s="1"/>
  <c r="AE464"/>
  <c r="X427"/>
  <c r="X426" s="1"/>
  <c r="AD428"/>
  <c r="X404"/>
  <c r="Y375"/>
  <c r="Y374" s="1"/>
  <c r="AE376"/>
  <c r="X347"/>
  <c r="X346" s="1"/>
  <c r="AD348"/>
  <c r="X335"/>
  <c r="X334" s="1"/>
  <c r="AD336"/>
  <c r="X318"/>
  <c r="AD319"/>
  <c r="Y297"/>
  <c r="Y296" s="1"/>
  <c r="Y295" s="1"/>
  <c r="AE298"/>
  <c r="Y248"/>
  <c r="Y247" s="1"/>
  <c r="AE249"/>
  <c r="Y180"/>
  <c r="AE181"/>
  <c r="Y157"/>
  <c r="AE158"/>
  <c r="Y149"/>
  <c r="Y148" s="1"/>
  <c r="Y147" s="1"/>
  <c r="Y146" s="1"/>
  <c r="AE150"/>
  <c r="Y98"/>
  <c r="AE99"/>
  <c r="Y36"/>
  <c r="AE37"/>
  <c r="Y23"/>
  <c r="Y22" s="1"/>
  <c r="Y21" s="1"/>
  <c r="Y20" s="1"/>
  <c r="Y19" s="1"/>
  <c r="Y18" s="1"/>
  <c r="AE24"/>
  <c r="X383"/>
  <c r="X382" s="1"/>
  <c r="X381" s="1"/>
  <c r="AD384"/>
  <c r="Y1217"/>
  <c r="Y1216" s="1"/>
  <c r="AE1218"/>
  <c r="X1196"/>
  <c r="X1195" s="1"/>
  <c r="AD1197"/>
  <c r="X1167"/>
  <c r="X1166" s="1"/>
  <c r="AD1168"/>
  <c r="Y1150"/>
  <c r="Y1149" s="1"/>
  <c r="AE1151"/>
  <c r="Y1103"/>
  <c r="Y1102" s="1"/>
  <c r="AE1104"/>
  <c r="Y1091"/>
  <c r="Y1090" s="1"/>
  <c r="AE1092"/>
  <c r="X1071"/>
  <c r="X1070" s="1"/>
  <c r="AD1072"/>
  <c r="X1053"/>
  <c r="X1052" s="1"/>
  <c r="AD1054"/>
  <c r="X1041"/>
  <c r="X1040" s="1"/>
  <c r="AD1042"/>
  <c r="X1026"/>
  <c r="X1025" s="1"/>
  <c r="AD1027"/>
  <c r="X1014"/>
  <c r="X1013" s="1"/>
  <c r="AD1015"/>
  <c r="Y999"/>
  <c r="Y998" s="1"/>
  <c r="AE1000"/>
  <c r="X945"/>
  <c r="X944" s="1"/>
  <c r="AD946"/>
  <c r="Y921"/>
  <c r="Y920" s="1"/>
  <c r="AE922"/>
  <c r="Y888"/>
  <c r="AE889"/>
  <c r="X858"/>
  <c r="X857" s="1"/>
  <c r="X856" s="1"/>
  <c r="AD859"/>
  <c r="X836"/>
  <c r="X835" s="1"/>
  <c r="X834" s="1"/>
  <c r="AD837"/>
  <c r="Y793"/>
  <c r="Y792" s="1"/>
  <c r="Y791" s="1"/>
  <c r="AE794"/>
  <c r="Y756"/>
  <c r="Y755" s="1"/>
  <c r="Y754" s="1"/>
  <c r="AE757"/>
  <c r="X714"/>
  <c r="X713" s="1"/>
  <c r="AD715"/>
  <c r="X638"/>
  <c r="X637" s="1"/>
  <c r="X636" s="1"/>
  <c r="X635" s="1"/>
  <c r="X634" s="1"/>
  <c r="AD639"/>
  <c r="X608"/>
  <c r="X607" s="1"/>
  <c r="X606" s="1"/>
  <c r="AD609"/>
  <c r="Y551"/>
  <c r="Y550" s="1"/>
  <c r="Y549" s="1"/>
  <c r="Y548" s="1"/>
  <c r="Y547" s="1"/>
  <c r="AE552"/>
  <c r="X528"/>
  <c r="X527" s="1"/>
  <c r="X526" s="1"/>
  <c r="X525" s="1"/>
  <c r="AD529"/>
  <c r="Y492"/>
  <c r="Y491" s="1"/>
  <c r="Y490" s="1"/>
  <c r="Y489" s="1"/>
  <c r="AE493"/>
  <c r="Y468"/>
  <c r="Y467" s="1"/>
  <c r="Y466" s="1"/>
  <c r="Y465" s="1"/>
  <c r="AE469"/>
  <c r="X430"/>
  <c r="X429" s="1"/>
  <c r="AD431"/>
  <c r="X416"/>
  <c r="X415" s="1"/>
  <c r="X414" s="1"/>
  <c r="AD417"/>
  <c r="X396"/>
  <c r="X395" s="1"/>
  <c r="X394" s="1"/>
  <c r="AD397"/>
  <c r="X361"/>
  <c r="X360" s="1"/>
  <c r="X359" s="1"/>
  <c r="X358" s="1"/>
  <c r="AD362"/>
  <c r="X338"/>
  <c r="X337" s="1"/>
  <c r="AD339"/>
  <c r="Y301"/>
  <c r="AE302"/>
  <c r="Y169"/>
  <c r="Y168" s="1"/>
  <c r="AE170"/>
  <c r="X1038"/>
  <c r="X1037" s="1"/>
  <c r="AD1039"/>
  <c r="X1227"/>
  <c r="X1226" s="1"/>
  <c r="X1225" s="1"/>
  <c r="X1224" s="1"/>
  <c r="AD1228"/>
  <c r="Y1196"/>
  <c r="Y1195" s="1"/>
  <c r="AE1197"/>
  <c r="Y1167"/>
  <c r="Y1166" s="1"/>
  <c r="AE1168"/>
  <c r="X1147"/>
  <c r="X1146" s="1"/>
  <c r="AD1148"/>
  <c r="X1106"/>
  <c r="X1105" s="1"/>
  <c r="AD1107"/>
  <c r="X1094"/>
  <c r="X1093" s="1"/>
  <c r="AD1095"/>
  <c r="Y1071"/>
  <c r="Y1070" s="1"/>
  <c r="AE1072"/>
  <c r="Y1053"/>
  <c r="Y1052" s="1"/>
  <c r="AE1054"/>
  <c r="Y1041"/>
  <c r="Y1040" s="1"/>
  <c r="AE1042"/>
  <c r="Y1026"/>
  <c r="Y1025" s="1"/>
  <c r="AE1027"/>
  <c r="Y1014"/>
  <c r="Y1013" s="1"/>
  <c r="AE1015"/>
  <c r="X1002"/>
  <c r="X1001" s="1"/>
  <c r="AD1003"/>
  <c r="Y945"/>
  <c r="Y944" s="1"/>
  <c r="AE946"/>
  <c r="Y924"/>
  <c r="Y923" s="1"/>
  <c r="AE925"/>
  <c r="Y890"/>
  <c r="AE891"/>
  <c r="Y858"/>
  <c r="Y857" s="1"/>
  <c r="Y856" s="1"/>
  <c r="AE859"/>
  <c r="Y836"/>
  <c r="Y835" s="1"/>
  <c r="Y834" s="1"/>
  <c r="AE837"/>
  <c r="Y797"/>
  <c r="Y796" s="1"/>
  <c r="Y795" s="1"/>
  <c r="AE798"/>
  <c r="Y761"/>
  <c r="Y760" s="1"/>
  <c r="Y759" s="1"/>
  <c r="AE762"/>
  <c r="Y714"/>
  <c r="Y713" s="1"/>
  <c r="AE715"/>
  <c r="Y638"/>
  <c r="Y637" s="1"/>
  <c r="Y636" s="1"/>
  <c r="Y635" s="1"/>
  <c r="Y634" s="1"/>
  <c r="AE639"/>
  <c r="Y608"/>
  <c r="Y607" s="1"/>
  <c r="Y606" s="1"/>
  <c r="AE609"/>
  <c r="X569"/>
  <c r="X568" s="1"/>
  <c r="X564" s="1"/>
  <c r="X563" s="1"/>
  <c r="AD570"/>
  <c r="X545"/>
  <c r="X544" s="1"/>
  <c r="X543" s="1"/>
  <c r="X542" s="1"/>
  <c r="AD546"/>
  <c r="Y516"/>
  <c r="AE517"/>
  <c r="X487"/>
  <c r="X486" s="1"/>
  <c r="X485" s="1"/>
  <c r="X484" s="1"/>
  <c r="AD488"/>
  <c r="X463"/>
  <c r="X462" s="1"/>
  <c r="X461" s="1"/>
  <c r="X460" s="1"/>
  <c r="X459" s="1"/>
  <c r="AD464"/>
  <c r="Y423"/>
  <c r="Y422" s="1"/>
  <c r="Y421" s="1"/>
  <c r="AE424"/>
  <c r="Y402"/>
  <c r="AE403"/>
  <c r="X375"/>
  <c r="X374" s="1"/>
  <c r="AD376"/>
  <c r="Y344"/>
  <c r="Y343" s="1"/>
  <c r="AE345"/>
  <c r="Y331"/>
  <c r="Y330" s="1"/>
  <c r="Y329" s="1"/>
  <c r="AE332"/>
  <c r="Y314"/>
  <c r="Y313" s="1"/>
  <c r="Y312" s="1"/>
  <c r="AE315"/>
  <c r="Y283"/>
  <c r="Y282" s="1"/>
  <c r="Y281" s="1"/>
  <c r="Y280" s="1"/>
  <c r="AE284"/>
  <c r="Y245"/>
  <c r="Y244" s="1"/>
  <c r="AE246"/>
  <c r="Y228"/>
  <c r="AE229"/>
  <c r="Y177"/>
  <c r="AE178"/>
  <c r="Y164"/>
  <c r="AE165"/>
  <c r="Y130"/>
  <c r="Y129" s="1"/>
  <c r="AE131"/>
  <c r="Y109"/>
  <c r="Y108" s="1"/>
  <c r="Y107" s="1"/>
  <c r="Y106" s="1"/>
  <c r="Y105" s="1"/>
  <c r="AE110"/>
  <c r="Y57"/>
  <c r="AE58"/>
  <c r="Y38"/>
  <c r="AE39"/>
  <c r="X23"/>
  <c r="X22" s="1"/>
  <c r="X21" s="1"/>
  <c r="X20" s="1"/>
  <c r="X19" s="1"/>
  <c r="X18" s="1"/>
  <c r="AD24"/>
  <c r="Y1252"/>
  <c r="Y1251" s="1"/>
  <c r="AE1253"/>
  <c r="X1217"/>
  <c r="X1216" s="1"/>
  <c r="AD1218"/>
  <c r="Y1193"/>
  <c r="Y1192" s="1"/>
  <c r="AE1194"/>
  <c r="Y1163"/>
  <c r="AE1164"/>
  <c r="X1150"/>
  <c r="X1149" s="1"/>
  <c r="AD1151"/>
  <c r="X1103"/>
  <c r="X1102" s="1"/>
  <c r="AD1104"/>
  <c r="X1091"/>
  <c r="X1090" s="1"/>
  <c r="AD1092"/>
  <c r="Y1062"/>
  <c r="Y1061" s="1"/>
  <c r="AE1063"/>
  <c r="Y1050"/>
  <c r="Y1049" s="1"/>
  <c r="AE1051"/>
  <c r="Y1035"/>
  <c r="Y1034" s="1"/>
  <c r="AE1036"/>
  <c r="Y1023"/>
  <c r="Y1022" s="1"/>
  <c r="AE1024"/>
  <c r="Y1011"/>
  <c r="Y1010" s="1"/>
  <c r="AE1012"/>
  <c r="Y992"/>
  <c r="Y991" s="1"/>
  <c r="Y990" s="1"/>
  <c r="Y989" s="1"/>
  <c r="Y988" s="1"/>
  <c r="Y987" s="1"/>
  <c r="AE993"/>
  <c r="Y942"/>
  <c r="Y941" s="1"/>
  <c r="AE943"/>
  <c r="Y884"/>
  <c r="Y883" s="1"/>
  <c r="Y882" s="1"/>
  <c r="AE885"/>
  <c r="Y854"/>
  <c r="Y853" s="1"/>
  <c r="Y852" s="1"/>
  <c r="AE855"/>
  <c r="Y832"/>
  <c r="Y831" s="1"/>
  <c r="Y830" s="1"/>
  <c r="AE833"/>
  <c r="Y772"/>
  <c r="Y771" s="1"/>
  <c r="Y770" s="1"/>
  <c r="AE773"/>
  <c r="X756"/>
  <c r="X755" s="1"/>
  <c r="X754" s="1"/>
  <c r="AD757"/>
  <c r="Y711"/>
  <c r="Y710" s="1"/>
  <c r="AE712"/>
  <c r="Y645"/>
  <c r="Y644" s="1"/>
  <c r="Y643" s="1"/>
  <c r="Y642" s="1"/>
  <c r="Y641" s="1"/>
  <c r="AE646"/>
  <c r="Y612"/>
  <c r="Y611" s="1"/>
  <c r="Y610" s="1"/>
  <c r="AE613"/>
  <c r="X561"/>
  <c r="X560" s="1"/>
  <c r="X559" s="1"/>
  <c r="X558" s="1"/>
  <c r="AD562"/>
  <c r="Y533"/>
  <c r="Y532" s="1"/>
  <c r="Y531" s="1"/>
  <c r="Y530" s="1"/>
  <c r="AE534"/>
  <c r="Y514"/>
  <c r="AE515"/>
  <c r="X482"/>
  <c r="X481" s="1"/>
  <c r="X480" s="1"/>
  <c r="X479" s="1"/>
  <c r="AD483"/>
  <c r="X439"/>
  <c r="X438" s="1"/>
  <c r="X437" s="1"/>
  <c r="AD440"/>
  <c r="Y412"/>
  <c r="Y411" s="1"/>
  <c r="Y410" s="1"/>
  <c r="AE413"/>
  <c r="Y400"/>
  <c r="AE401"/>
  <c r="X372"/>
  <c r="X371" s="1"/>
  <c r="AD373"/>
  <c r="Y341"/>
  <c r="Y340" s="1"/>
  <c r="AE342"/>
  <c r="Y323"/>
  <c r="Y322" s="1"/>
  <c r="AE324"/>
  <c r="X305"/>
  <c r="AD306"/>
  <c r="Y288"/>
  <c r="Y287" s="1"/>
  <c r="Y286" s="1"/>
  <c r="Y285" s="1"/>
  <c r="AE289"/>
  <c r="Y267"/>
  <c r="AE268"/>
  <c r="Y226"/>
  <c r="AE227"/>
  <c r="Y175"/>
  <c r="AE176"/>
  <c r="Y127"/>
  <c r="AE128"/>
  <c r="Y53"/>
  <c r="AE54"/>
  <c r="Y1038"/>
  <c r="Y1037" s="1"/>
  <c r="AE1039"/>
  <c r="Y1227"/>
  <c r="Y1226" s="1"/>
  <c r="Y1225" s="1"/>
  <c r="Y1224" s="1"/>
  <c r="AE1228"/>
  <c r="X1201"/>
  <c r="X1200" s="1"/>
  <c r="X1199" s="1"/>
  <c r="X1198" s="1"/>
  <c r="AD1202"/>
  <c r="X1170"/>
  <c r="X1169" s="1"/>
  <c r="X1165" s="1"/>
  <c r="AD1171"/>
  <c r="Y1147"/>
  <c r="Y1146" s="1"/>
  <c r="AE1148"/>
  <c r="Y1106"/>
  <c r="Y1105" s="1"/>
  <c r="AE1107"/>
  <c r="Y1094"/>
  <c r="Y1093" s="1"/>
  <c r="AE1095"/>
  <c r="Y1068"/>
  <c r="Y1067" s="1"/>
  <c r="AE1069"/>
  <c r="X1056"/>
  <c r="X1055" s="1"/>
  <c r="AD1057"/>
  <c r="X1044"/>
  <c r="X1043" s="1"/>
  <c r="AD1045"/>
  <c r="X1029"/>
  <c r="X1028" s="1"/>
  <c r="AD1030"/>
  <c r="X1017"/>
  <c r="X1016" s="1"/>
  <c r="AD1018"/>
  <c r="Y1002"/>
  <c r="Y1001" s="1"/>
  <c r="AE1003"/>
  <c r="X953"/>
  <c r="X952" s="1"/>
  <c r="X951" s="1"/>
  <c r="AD954"/>
  <c r="X892"/>
  <c r="AD893"/>
  <c r="X870"/>
  <c r="X869" s="1"/>
  <c r="AD871"/>
  <c r="X843"/>
  <c r="X842" s="1"/>
  <c r="X841" s="1"/>
  <c r="AD844"/>
  <c r="X801"/>
  <c r="X800" s="1"/>
  <c r="X799" s="1"/>
  <c r="AD802"/>
  <c r="X765"/>
  <c r="X764" s="1"/>
  <c r="AD766"/>
  <c r="X629"/>
  <c r="X628" s="1"/>
  <c r="X627" s="1"/>
  <c r="X626" s="1"/>
  <c r="AD630"/>
  <c r="X603"/>
  <c r="X602" s="1"/>
  <c r="X601" s="1"/>
  <c r="X600" s="1"/>
  <c r="AD604"/>
  <c r="Y556"/>
  <c r="Y555" s="1"/>
  <c r="Y554" s="1"/>
  <c r="Y553" s="1"/>
  <c r="AE557"/>
  <c r="X533"/>
  <c r="X532" s="1"/>
  <c r="X531" s="1"/>
  <c r="X530" s="1"/>
  <c r="AD534"/>
  <c r="Y497"/>
  <c r="Y496" s="1"/>
  <c r="Y495" s="1"/>
  <c r="Y494" s="1"/>
  <c r="AE498"/>
  <c r="Y473"/>
  <c r="Y472" s="1"/>
  <c r="Y471" s="1"/>
  <c r="Y470" s="1"/>
  <c r="AE474"/>
  <c r="Y435"/>
  <c r="Y434" s="1"/>
  <c r="Y433" s="1"/>
  <c r="AE436"/>
  <c r="X412"/>
  <c r="X411" s="1"/>
  <c r="X410" s="1"/>
  <c r="AD413"/>
  <c r="X400"/>
  <c r="AD401"/>
  <c r="Y367"/>
  <c r="Y366" s="1"/>
  <c r="Y365" s="1"/>
  <c r="Y364" s="1"/>
  <c r="AE368"/>
  <c r="X341"/>
  <c r="X340" s="1"/>
  <c r="AD342"/>
  <c r="X323"/>
  <c r="X322" s="1"/>
  <c r="AD324"/>
  <c r="Y303"/>
  <c r="AE304"/>
  <c r="Y265"/>
  <c r="AE266"/>
  <c r="Y238"/>
  <c r="AE239"/>
  <c r="Y166"/>
  <c r="AE167"/>
  <c r="Y51"/>
  <c r="AE52"/>
  <c r="Y116"/>
  <c r="Y115" s="1"/>
  <c r="Y114" s="1"/>
  <c r="Y113" s="1"/>
  <c r="AE117"/>
  <c r="Y40"/>
  <c r="AE41"/>
  <c r="Y121"/>
  <c r="Y120" s="1"/>
  <c r="Y119" s="1"/>
  <c r="AE122"/>
  <c r="Y1234"/>
  <c r="Y1233" s="1"/>
  <c r="Y1232" s="1"/>
  <c r="Y1231" s="1"/>
  <c r="Y1230" s="1"/>
  <c r="AE1235"/>
  <c r="Y1210"/>
  <c r="Y1209" s="1"/>
  <c r="Y1208" s="1"/>
  <c r="AE1211"/>
  <c r="X1174"/>
  <c r="X1173" s="1"/>
  <c r="X1172" s="1"/>
  <c r="AD1175"/>
  <c r="Y1155"/>
  <c r="Y1154" s="1"/>
  <c r="AE1156"/>
  <c r="Y1109"/>
  <c r="Y1108" s="1"/>
  <c r="AE1110"/>
  <c r="Y1097"/>
  <c r="Y1096" s="1"/>
  <c r="AE1098"/>
  <c r="Y1065"/>
  <c r="Y1064" s="1"/>
  <c r="AE1066"/>
  <c r="X1059"/>
  <c r="X1058" s="1"/>
  <c r="AD1060"/>
  <c r="X1047"/>
  <c r="X1046" s="1"/>
  <c r="AD1048"/>
  <c r="X1032"/>
  <c r="X1031" s="1"/>
  <c r="AD1033"/>
  <c r="X1020"/>
  <c r="X1019" s="1"/>
  <c r="AD1021"/>
  <c r="X1008"/>
  <c r="X1007" s="1"/>
  <c r="AD1009"/>
  <c r="X982"/>
  <c r="X981" s="1"/>
  <c r="X980" s="1"/>
  <c r="X979" s="1"/>
  <c r="X978" s="1"/>
  <c r="AD983"/>
  <c r="X935"/>
  <c r="X934" s="1"/>
  <c r="AD936"/>
  <c r="X914"/>
  <c r="X913" s="1"/>
  <c r="AD915"/>
  <c r="X873"/>
  <c r="X872" s="1"/>
  <c r="AD874"/>
  <c r="X847"/>
  <c r="X846" s="1"/>
  <c r="X845" s="1"/>
  <c r="AD848"/>
  <c r="X816"/>
  <c r="X815" s="1"/>
  <c r="X814" s="1"/>
  <c r="X813" s="1"/>
  <c r="AD817"/>
  <c r="X768"/>
  <c r="X767" s="1"/>
  <c r="AD769"/>
  <c r="Y748"/>
  <c r="Y747" s="1"/>
  <c r="Y746" s="1"/>
  <c r="Y745" s="1"/>
  <c r="AE749"/>
  <c r="Y704"/>
  <c r="Y703" s="1"/>
  <c r="Y702" s="1"/>
  <c r="AE705"/>
  <c r="X617"/>
  <c r="X616" s="1"/>
  <c r="X615" s="1"/>
  <c r="X614" s="1"/>
  <c r="AD618"/>
  <c r="Y561"/>
  <c r="Y560" s="1"/>
  <c r="Y559" s="1"/>
  <c r="Y558" s="1"/>
  <c r="AE562"/>
  <c r="Y538"/>
  <c r="Y537" s="1"/>
  <c r="Y536" s="1"/>
  <c r="Y535" s="1"/>
  <c r="AE539"/>
  <c r="X516"/>
  <c r="AD517"/>
  <c r="Y482"/>
  <c r="Y481" s="1"/>
  <c r="Y480" s="1"/>
  <c r="Y479" s="1"/>
  <c r="AE483"/>
  <c r="Y439"/>
  <c r="Y438" s="1"/>
  <c r="Y437" s="1"/>
  <c r="AE440"/>
  <c r="X423"/>
  <c r="X422" s="1"/>
  <c r="X421" s="1"/>
  <c r="AD424"/>
  <c r="X402"/>
  <c r="AD403"/>
  <c r="Y372"/>
  <c r="Y371" s="1"/>
  <c r="AE373"/>
  <c r="X344"/>
  <c r="X343" s="1"/>
  <c r="AD345"/>
  <c r="Y305"/>
  <c r="AE306"/>
  <c r="Y261"/>
  <c r="Y260" s="1"/>
  <c r="Y259" s="1"/>
  <c r="AE262"/>
  <c r="X1244"/>
  <c r="X1243" s="1"/>
  <c r="X1242" s="1"/>
  <c r="X1241" s="1"/>
  <c r="X1240" s="1"/>
  <c r="X1239" s="1"/>
  <c r="X1237" s="1"/>
  <c r="AD1245"/>
  <c r="X1214"/>
  <c r="X1213" s="1"/>
  <c r="X1212" s="1"/>
  <c r="AD1215"/>
  <c r="Y1174"/>
  <c r="Y1173" s="1"/>
  <c r="Y1172" s="1"/>
  <c r="AE1175"/>
  <c r="X1161"/>
  <c r="AD1162"/>
  <c r="X1144"/>
  <c r="X1143" s="1"/>
  <c r="AD1145"/>
  <c r="X1100"/>
  <c r="X1099" s="1"/>
  <c r="AD1101"/>
  <c r="X1083"/>
  <c r="X1082" s="1"/>
  <c r="X1081" s="1"/>
  <c r="X1080" s="1"/>
  <c r="AD1084"/>
  <c r="Y1059"/>
  <c r="Y1058" s="1"/>
  <c r="AE1060"/>
  <c r="Y1047"/>
  <c r="Y1046" s="1"/>
  <c r="AE1048"/>
  <c r="Y1032"/>
  <c r="Y1031" s="1"/>
  <c r="AE1033"/>
  <c r="Y1020"/>
  <c r="Y1019" s="1"/>
  <c r="AE1021"/>
  <c r="Y1008"/>
  <c r="Y1007" s="1"/>
  <c r="AE1009"/>
  <c r="Y982"/>
  <c r="Y981" s="1"/>
  <c r="Y980" s="1"/>
  <c r="Y979" s="1"/>
  <c r="Y978" s="1"/>
  <c r="AE983"/>
  <c r="Y935"/>
  <c r="Y934" s="1"/>
  <c r="AE936"/>
  <c r="Y914"/>
  <c r="Y913" s="1"/>
  <c r="AE915"/>
  <c r="Y873"/>
  <c r="Y872" s="1"/>
  <c r="AE874"/>
  <c r="Y847"/>
  <c r="Y846" s="1"/>
  <c r="Y845" s="1"/>
  <c r="AE848"/>
  <c r="Y816"/>
  <c r="Y815" s="1"/>
  <c r="Y814" s="1"/>
  <c r="Y813" s="1"/>
  <c r="AE817"/>
  <c r="Y768"/>
  <c r="Y767" s="1"/>
  <c r="AE769"/>
  <c r="X752"/>
  <c r="X751" s="1"/>
  <c r="X750" s="1"/>
  <c r="AD753"/>
  <c r="X708"/>
  <c r="X707" s="1"/>
  <c r="AD709"/>
  <c r="Y617"/>
  <c r="Y616" s="1"/>
  <c r="Y615" s="1"/>
  <c r="Y614" s="1"/>
  <c r="AE618"/>
  <c r="Y593"/>
  <c r="Y592" s="1"/>
  <c r="AE594"/>
  <c r="X556"/>
  <c r="X555" s="1"/>
  <c r="X554" s="1"/>
  <c r="X553" s="1"/>
  <c r="AD557"/>
  <c r="Y528"/>
  <c r="Y527" s="1"/>
  <c r="Y526" s="1"/>
  <c r="Y525" s="1"/>
  <c r="AE529"/>
  <c r="X497"/>
  <c r="X496" s="1"/>
  <c r="X495" s="1"/>
  <c r="X494" s="1"/>
  <c r="AD498"/>
  <c r="X473"/>
  <c r="X472" s="1"/>
  <c r="X471" s="1"/>
  <c r="X470" s="1"/>
  <c r="AD474"/>
  <c r="Y430"/>
  <c r="Y429" s="1"/>
  <c r="AE431"/>
  <c r="Y416"/>
  <c r="Y415" s="1"/>
  <c r="Y414" s="1"/>
  <c r="Y409" s="1"/>
  <c r="Y408" s="1"/>
  <c r="AE417"/>
  <c r="Y396"/>
  <c r="Y395" s="1"/>
  <c r="Y394" s="1"/>
  <c r="AE397"/>
  <c r="Y361"/>
  <c r="Y360" s="1"/>
  <c r="Y359" s="1"/>
  <c r="Y358" s="1"/>
  <c r="AE362"/>
  <c r="Y338"/>
  <c r="Y337" s="1"/>
  <c r="AE339"/>
  <c r="Y320"/>
  <c r="AE321"/>
  <c r="Y293"/>
  <c r="Y292" s="1"/>
  <c r="Y291" s="1"/>
  <c r="AE294"/>
  <c r="Y269"/>
  <c r="AE270"/>
  <c r="Y236"/>
  <c r="AE237"/>
  <c r="Y184"/>
  <c r="AE186"/>
  <c r="Y173"/>
  <c r="AE174"/>
  <c r="Y155"/>
  <c r="Y154" s="1"/>
  <c r="Y153" s="1"/>
  <c r="Y152" s="1"/>
  <c r="AE156"/>
  <c r="Y125"/>
  <c r="Y124" s="1"/>
  <c r="Y123" s="1"/>
  <c r="Y118" s="1"/>
  <c r="AE126"/>
  <c r="Y100"/>
  <c r="AE101"/>
  <c r="Y42"/>
  <c r="AE44"/>
  <c r="Y33"/>
  <c r="Y32" s="1"/>
  <c r="AE34"/>
  <c r="M912"/>
  <c r="X1234"/>
  <c r="X1233" s="1"/>
  <c r="X1232" s="1"/>
  <c r="X1231" s="1"/>
  <c r="X1230" s="1"/>
  <c r="AD1235"/>
  <c r="Y1201"/>
  <c r="Y1200" s="1"/>
  <c r="Y1199" s="1"/>
  <c r="Y1198" s="1"/>
  <c r="AE1202"/>
  <c r="Y1170"/>
  <c r="Y1169" s="1"/>
  <c r="Y1165" s="1"/>
  <c r="AE1171"/>
  <c r="X1155"/>
  <c r="X1154" s="1"/>
  <c r="AD1156"/>
  <c r="X1109"/>
  <c r="X1108" s="1"/>
  <c r="AD1110"/>
  <c r="X1097"/>
  <c r="X1096" s="1"/>
  <c r="AD1098"/>
  <c r="X1065"/>
  <c r="X1064" s="1"/>
  <c r="AD1066"/>
  <c r="Y1056"/>
  <c r="Y1055" s="1"/>
  <c r="AE1057"/>
  <c r="Y1044"/>
  <c r="Y1043" s="1"/>
  <c r="AE1045"/>
  <c r="Y1029"/>
  <c r="Y1028" s="1"/>
  <c r="AE1030"/>
  <c r="Y1017"/>
  <c r="Y1016" s="1"/>
  <c r="AE1018"/>
  <c r="Y1005"/>
  <c r="Y1004" s="1"/>
  <c r="AE1006"/>
  <c r="Y953"/>
  <c r="Y952" s="1"/>
  <c r="Y951" s="1"/>
  <c r="AE954"/>
  <c r="Y892"/>
  <c r="AE893"/>
  <c r="Y870"/>
  <c r="Y869" s="1"/>
  <c r="AE871"/>
  <c r="Y843"/>
  <c r="Y842" s="1"/>
  <c r="Y841" s="1"/>
  <c r="AE844"/>
  <c r="Y801"/>
  <c r="Y800" s="1"/>
  <c r="Y799" s="1"/>
  <c r="AE802"/>
  <c r="Y765"/>
  <c r="Y764" s="1"/>
  <c r="AE766"/>
  <c r="X704"/>
  <c r="X703" s="1"/>
  <c r="X702" s="1"/>
  <c r="AD705"/>
  <c r="Y629"/>
  <c r="Y628" s="1"/>
  <c r="Y627" s="1"/>
  <c r="Y626" s="1"/>
  <c r="AE630"/>
  <c r="Y603"/>
  <c r="Y602" s="1"/>
  <c r="Y601" s="1"/>
  <c r="Y600" s="1"/>
  <c r="AE604"/>
  <c r="X551"/>
  <c r="X550" s="1"/>
  <c r="X549" s="1"/>
  <c r="X548" s="1"/>
  <c r="X547" s="1"/>
  <c r="AD552"/>
  <c r="Y523"/>
  <c r="Y522" s="1"/>
  <c r="Y521" s="1"/>
  <c r="Y520" s="1"/>
  <c r="AE524"/>
  <c r="X492"/>
  <c r="X491" s="1"/>
  <c r="X490" s="1"/>
  <c r="X489" s="1"/>
  <c r="AD493"/>
  <c r="X468"/>
  <c r="X467" s="1"/>
  <c r="X466" s="1"/>
  <c r="X465" s="1"/>
  <c r="AD469"/>
  <c r="Y427"/>
  <c r="Y426" s="1"/>
  <c r="AE428"/>
  <c r="Y404"/>
  <c r="Y386"/>
  <c r="Y385" s="1"/>
  <c r="AE387"/>
  <c r="Y347"/>
  <c r="Y346" s="1"/>
  <c r="AE348"/>
  <c r="Y335"/>
  <c r="Y334" s="1"/>
  <c r="AE336"/>
  <c r="Y318"/>
  <c r="AE319"/>
  <c r="X301"/>
  <c r="AD302"/>
  <c r="Y276"/>
  <c r="Y275" s="1"/>
  <c r="Y274" s="1"/>
  <c r="Y273" s="1"/>
  <c r="Y272" s="1"/>
  <c r="AE277"/>
  <c r="Y230"/>
  <c r="AE232"/>
  <c r="Y182"/>
  <c r="AE183"/>
  <c r="Y162"/>
  <c r="AE163"/>
  <c r="Y102"/>
  <c r="AE103"/>
  <c r="Y30"/>
  <c r="Y29" s="1"/>
  <c r="AE31"/>
  <c r="Y718"/>
  <c r="Y717" s="1"/>
  <c r="Y716" s="1"/>
  <c r="AE719"/>
  <c r="X718"/>
  <c r="X717" s="1"/>
  <c r="X716" s="1"/>
  <c r="AD719"/>
  <c r="Y671"/>
  <c r="Y670" s="1"/>
  <c r="Y669" s="1"/>
  <c r="Y655" s="1"/>
  <c r="Y654" s="1"/>
  <c r="AE672"/>
  <c r="R127"/>
  <c r="X128"/>
  <c r="R155"/>
  <c r="X156"/>
  <c r="R42"/>
  <c r="X44"/>
  <c r="R293"/>
  <c r="R292" s="1"/>
  <c r="R291" s="1"/>
  <c r="X294"/>
  <c r="R228"/>
  <c r="X229"/>
  <c r="R109"/>
  <c r="R108" s="1"/>
  <c r="R107" s="1"/>
  <c r="R106" s="1"/>
  <c r="R105" s="1"/>
  <c r="X110"/>
  <c r="R265"/>
  <c r="X266"/>
  <c r="R164"/>
  <c r="X165"/>
  <c r="R40"/>
  <c r="X41"/>
  <c r="N1259"/>
  <c r="R320"/>
  <c r="R317" s="1"/>
  <c r="R316" s="1"/>
  <c r="X321"/>
  <c r="R288"/>
  <c r="R287" s="1"/>
  <c r="R286" s="1"/>
  <c r="R285" s="1"/>
  <c r="X289"/>
  <c r="R261"/>
  <c r="R260" s="1"/>
  <c r="R259" s="1"/>
  <c r="X262"/>
  <c r="R230"/>
  <c r="X232"/>
  <c r="R177"/>
  <c r="X178"/>
  <c r="R116"/>
  <c r="R115" s="1"/>
  <c r="R114" s="1"/>
  <c r="R113" s="1"/>
  <c r="X117"/>
  <c r="R38"/>
  <c r="X39"/>
  <c r="R236"/>
  <c r="X237"/>
  <c r="R149"/>
  <c r="R148" s="1"/>
  <c r="R147" s="1"/>
  <c r="R146" s="1"/>
  <c r="X150"/>
  <c r="R30"/>
  <c r="R29" s="1"/>
  <c r="X31"/>
  <c r="S590"/>
  <c r="S589" s="1"/>
  <c r="S588" s="1"/>
  <c r="S587" s="1"/>
  <c r="S541" s="1"/>
  <c r="Y591"/>
  <c r="R102"/>
  <c r="X103"/>
  <c r="R33"/>
  <c r="R32" s="1"/>
  <c r="X34"/>
  <c r="R269"/>
  <c r="X270"/>
  <c r="R175"/>
  <c r="X176"/>
  <c r="R36"/>
  <c r="X37"/>
  <c r="R184"/>
  <c r="X186"/>
  <c r="R57"/>
  <c r="X58"/>
  <c r="S930"/>
  <c r="X632"/>
  <c r="R590"/>
  <c r="R589" s="1"/>
  <c r="X591"/>
  <c r="R331"/>
  <c r="R330" s="1"/>
  <c r="R329" s="1"/>
  <c r="R328" s="1"/>
  <c r="R327" s="1"/>
  <c r="R326" s="1"/>
  <c r="X332"/>
  <c r="R303"/>
  <c r="R300" s="1"/>
  <c r="R299" s="1"/>
  <c r="X304"/>
  <c r="R276"/>
  <c r="R275" s="1"/>
  <c r="R274" s="1"/>
  <c r="R273" s="1"/>
  <c r="R272" s="1"/>
  <c r="X277"/>
  <c r="R245"/>
  <c r="R244" s="1"/>
  <c r="X246"/>
  <c r="R226"/>
  <c r="X227"/>
  <c r="R130"/>
  <c r="R129" s="1"/>
  <c r="X131"/>
  <c r="R98"/>
  <c r="X99"/>
  <c r="R283"/>
  <c r="R282" s="1"/>
  <c r="R281" s="1"/>
  <c r="R280" s="1"/>
  <c r="X284"/>
  <c r="R169"/>
  <c r="R168" s="1"/>
  <c r="X170"/>
  <c r="R100"/>
  <c r="X101"/>
  <c r="J850"/>
  <c r="Q1259"/>
  <c r="R930"/>
  <c r="M172"/>
  <c r="M930"/>
  <c r="K850"/>
  <c r="G995"/>
  <c r="L1089"/>
  <c r="L1088" s="1"/>
  <c r="M97"/>
  <c r="M96" s="1"/>
  <c r="M95" s="1"/>
  <c r="M94" s="1"/>
  <c r="S419"/>
  <c r="J419"/>
  <c r="I995"/>
  <c r="S912"/>
  <c r="M850"/>
  <c r="J995"/>
  <c r="M1089"/>
  <c r="M1088" s="1"/>
  <c r="M997"/>
  <c r="M996" s="1"/>
  <c r="H419"/>
  <c r="H308" s="1"/>
  <c r="M124"/>
  <c r="M123" s="1"/>
  <c r="M118" s="1"/>
  <c r="I850"/>
  <c r="M399"/>
  <c r="M398" s="1"/>
  <c r="M393" s="1"/>
  <c r="M363" s="1"/>
  <c r="M357" s="1"/>
  <c r="M317"/>
  <c r="M316" s="1"/>
  <c r="M311" s="1"/>
  <c r="M310" s="1"/>
  <c r="L300"/>
  <c r="L299" s="1"/>
  <c r="M1191"/>
  <c r="M1190" s="1"/>
  <c r="I1140"/>
  <c r="L97"/>
  <c r="L96" s="1"/>
  <c r="L95" s="1"/>
  <c r="L94" s="1"/>
  <c r="M235"/>
  <c r="M234" s="1"/>
  <c r="M233" s="1"/>
  <c r="M154"/>
  <c r="M153" s="1"/>
  <c r="M152" s="1"/>
  <c r="L1142"/>
  <c r="L1141" s="1"/>
  <c r="M300"/>
  <c r="M299" s="1"/>
  <c r="M290" s="1"/>
  <c r="M279" s="1"/>
  <c r="K1152"/>
  <c r="K1140" s="1"/>
  <c r="M887"/>
  <c r="M886" s="1"/>
  <c r="M877" s="1"/>
  <c r="M876" s="1"/>
  <c r="L370"/>
  <c r="M161"/>
  <c r="M160" s="1"/>
  <c r="L1165"/>
  <c r="H159"/>
  <c r="H151" s="1"/>
  <c r="H112" s="1"/>
  <c r="H16" s="1"/>
  <c r="G159"/>
  <c r="G151" s="1"/>
  <c r="G112" s="1"/>
  <c r="G16" s="1"/>
  <c r="J171"/>
  <c r="J159" s="1"/>
  <c r="J151" s="1"/>
  <c r="J112" s="1"/>
  <c r="J16" s="1"/>
  <c r="M1142"/>
  <c r="M1141" s="1"/>
  <c r="M264"/>
  <c r="M263" s="1"/>
  <c r="M258" s="1"/>
  <c r="M257" s="1"/>
  <c r="G1152"/>
  <c r="G1140" s="1"/>
  <c r="M1207"/>
  <c r="M1206" s="1"/>
  <c r="M1204" s="1"/>
  <c r="M513"/>
  <c r="M512" s="1"/>
  <c r="M511" s="1"/>
  <c r="M478" s="1"/>
  <c r="P16"/>
  <c r="P1259" s="1"/>
  <c r="M225"/>
  <c r="M224" s="1"/>
  <c r="M223" s="1"/>
  <c r="M1165"/>
  <c r="O1259"/>
  <c r="H995"/>
  <c r="K995"/>
  <c r="K911"/>
  <c r="K910" s="1"/>
  <c r="K908" s="1"/>
  <c r="J911"/>
  <c r="J910" s="1"/>
  <c r="J908" s="1"/>
  <c r="H911"/>
  <c r="H910" s="1"/>
  <c r="H908" s="1"/>
  <c r="I911"/>
  <c r="I910" s="1"/>
  <c r="I908" s="1"/>
  <c r="G850"/>
  <c r="H850"/>
  <c r="I744"/>
  <c r="K744"/>
  <c r="J744"/>
  <c r="H744"/>
  <c r="J476"/>
  <c r="K476"/>
  <c r="G476"/>
  <c r="H476"/>
  <c r="I476"/>
  <c r="I419"/>
  <c r="G419"/>
  <c r="K419"/>
  <c r="K308" s="1"/>
  <c r="G363"/>
  <c r="G357" s="1"/>
  <c r="I363"/>
  <c r="I357" s="1"/>
  <c r="J363"/>
  <c r="J357" s="1"/>
  <c r="K255"/>
  <c r="J255"/>
  <c r="I255"/>
  <c r="G255"/>
  <c r="H255"/>
  <c r="I171"/>
  <c r="I159" s="1"/>
  <c r="I151" s="1"/>
  <c r="I112" s="1"/>
  <c r="I16" s="1"/>
  <c r="BK191" l="1"/>
  <c r="AV60"/>
  <c r="AW60"/>
  <c r="S652"/>
  <c r="BJ212"/>
  <c r="BK84"/>
  <c r="BJ197"/>
  <c r="BK194"/>
  <c r="AQ59"/>
  <c r="S995"/>
  <c r="S1140"/>
  <c r="L850"/>
  <c r="BB211"/>
  <c r="BK210"/>
  <c r="BK193"/>
  <c r="BJ213"/>
  <c r="BK208"/>
  <c r="BJ210"/>
  <c r="BK217"/>
  <c r="BK69"/>
  <c r="BC201"/>
  <c r="BK201" s="1"/>
  <c r="BK202"/>
  <c r="BC73"/>
  <c r="BK73" s="1"/>
  <c r="BK74"/>
  <c r="BB201"/>
  <c r="BJ201" s="1"/>
  <c r="BJ202"/>
  <c r="BC188"/>
  <c r="BK188" s="1"/>
  <c r="BK189"/>
  <c r="BB136"/>
  <c r="BJ136" s="1"/>
  <c r="BJ143"/>
  <c r="BC218"/>
  <c r="BK218" s="1"/>
  <c r="BK219"/>
  <c r="BK137"/>
  <c r="BC136"/>
  <c r="BK136" s="1"/>
  <c r="BK209"/>
  <c r="BK192"/>
  <c r="BJ199"/>
  <c r="BK214"/>
  <c r="BK212"/>
  <c r="BJ208"/>
  <c r="BK198"/>
  <c r="BJ217"/>
  <c r="BK80"/>
  <c r="BK215"/>
  <c r="BK195"/>
  <c r="BK190"/>
  <c r="BI918"/>
  <c r="BI917" s="1"/>
  <c r="BI916" s="1"/>
  <c r="BK203"/>
  <c r="BK75"/>
  <c r="BJ203"/>
  <c r="BK85"/>
  <c r="BJ190"/>
  <c r="BJ92"/>
  <c r="BJ215"/>
  <c r="BB188"/>
  <c r="BJ188" s="1"/>
  <c r="BJ189"/>
  <c r="BB218"/>
  <c r="BJ218" s="1"/>
  <c r="BJ219"/>
  <c r="BB1131"/>
  <c r="BJ1132"/>
  <c r="BC1130"/>
  <c r="BK1131"/>
  <c r="X605"/>
  <c r="X599" s="1"/>
  <c r="BJ207"/>
  <c r="BK199"/>
  <c r="BK197"/>
  <c r="BJ68"/>
  <c r="BJ216"/>
  <c r="BJ66"/>
  <c r="BK79"/>
  <c r="BK207"/>
  <c r="BJ209"/>
  <c r="BJ91"/>
  <c r="BK216"/>
  <c r="BJ214"/>
  <c r="BK68"/>
  <c r="BK200"/>
  <c r="BJ69"/>
  <c r="BJ67"/>
  <c r="BJ200"/>
  <c r="BJ198"/>
  <c r="BK213"/>
  <c r="BC71"/>
  <c r="BI72"/>
  <c r="BI71" s="1"/>
  <c r="BI70" s="1"/>
  <c r="BB63"/>
  <c r="BH64"/>
  <c r="BH63" s="1"/>
  <c r="BC86"/>
  <c r="BI87"/>
  <c r="BI86" s="1"/>
  <c r="BC658"/>
  <c r="BI659"/>
  <c r="BI658" s="1"/>
  <c r="BI657" s="1"/>
  <c r="BI656" s="1"/>
  <c r="BC66"/>
  <c r="BI67"/>
  <c r="BI66" s="1"/>
  <c r="BI65" s="1"/>
  <c r="BC63"/>
  <c r="BI64"/>
  <c r="BI63" s="1"/>
  <c r="BB84"/>
  <c r="BH85"/>
  <c r="BH84" s="1"/>
  <c r="BB948"/>
  <c r="BH949"/>
  <c r="BH948" s="1"/>
  <c r="BH947" s="1"/>
  <c r="BB74"/>
  <c r="BH75"/>
  <c r="BH74" s="1"/>
  <c r="BH73" s="1"/>
  <c r="BB71"/>
  <c r="BH72"/>
  <c r="BH71" s="1"/>
  <c r="BH70" s="1"/>
  <c r="BB86"/>
  <c r="BH87"/>
  <c r="BH86" s="1"/>
  <c r="BB205"/>
  <c r="BH206"/>
  <c r="BH205" s="1"/>
  <c r="BH204" s="1"/>
  <c r="BB81"/>
  <c r="BH82"/>
  <c r="BH81" s="1"/>
  <c r="BC196"/>
  <c r="BB65"/>
  <c r="BI196"/>
  <c r="BH65"/>
  <c r="BB938"/>
  <c r="BH939"/>
  <c r="BH938" s="1"/>
  <c r="BH937" s="1"/>
  <c r="BB77"/>
  <c r="BH78"/>
  <c r="BH77" s="1"/>
  <c r="BB194"/>
  <c r="BH195"/>
  <c r="BH194" s="1"/>
  <c r="BB79"/>
  <c r="BH80"/>
  <c r="BH79" s="1"/>
  <c r="BC89"/>
  <c r="BI90"/>
  <c r="BI89" s="1"/>
  <c r="BC81"/>
  <c r="BI82"/>
  <c r="BI81" s="1"/>
  <c r="BB89"/>
  <c r="BH90"/>
  <c r="BH89" s="1"/>
  <c r="BH88" s="1"/>
  <c r="BC927"/>
  <c r="BI928"/>
  <c r="BI927" s="1"/>
  <c r="BI926" s="1"/>
  <c r="BC205"/>
  <c r="BI206"/>
  <c r="BI205" s="1"/>
  <c r="BI204" s="1"/>
  <c r="BB192"/>
  <c r="BB191" s="1"/>
  <c r="BH193"/>
  <c r="BH192" s="1"/>
  <c r="BB61"/>
  <c r="BH62"/>
  <c r="BH61" s="1"/>
  <c r="BH60" s="1"/>
  <c r="BC61"/>
  <c r="BC60" s="1"/>
  <c r="BI62"/>
  <c r="BI61" s="1"/>
  <c r="BI60" s="1"/>
  <c r="BC91"/>
  <c r="BI92"/>
  <c r="BI91" s="1"/>
  <c r="BC77"/>
  <c r="BC76" s="1"/>
  <c r="BI78"/>
  <c r="BI77" s="1"/>
  <c r="BI76" s="1"/>
  <c r="BB196"/>
  <c r="BC211"/>
  <c r="BH211"/>
  <c r="BJ211" s="1"/>
  <c r="BI83"/>
  <c r="BH196"/>
  <c r="BI211"/>
  <c r="S476"/>
  <c r="Y605"/>
  <c r="Y851"/>
  <c r="BC917"/>
  <c r="M419"/>
  <c r="M308" s="1"/>
  <c r="X409"/>
  <c r="X408" s="1"/>
  <c r="Y370"/>
  <c r="X930"/>
  <c r="Y300"/>
  <c r="Y299" s="1"/>
  <c r="Y290" s="1"/>
  <c r="Y279" s="1"/>
  <c r="X399"/>
  <c r="X398" s="1"/>
  <c r="X393" s="1"/>
  <c r="Y1089"/>
  <c r="Y1088" s="1"/>
  <c r="Y632"/>
  <c r="X1142"/>
  <c r="X1141" s="1"/>
  <c r="M744"/>
  <c r="Y912"/>
  <c r="Y425"/>
  <c r="Y420" s="1"/>
  <c r="M476"/>
  <c r="M171"/>
  <c r="BB60"/>
  <c r="AV59"/>
  <c r="X333"/>
  <c r="AP59"/>
  <c r="Y317"/>
  <c r="Y316" s="1"/>
  <c r="Y311" s="1"/>
  <c r="Y310" s="1"/>
  <c r="Y519"/>
  <c r="Y790"/>
  <c r="M1152"/>
  <c r="Y829"/>
  <c r="Y828" s="1"/>
  <c r="AW59"/>
  <c r="AK240"/>
  <c r="AQ241"/>
  <c r="AK383"/>
  <c r="AK382" s="1"/>
  <c r="AK381" s="1"/>
  <c r="AQ384"/>
  <c r="AJ957"/>
  <c r="AJ956" s="1"/>
  <c r="AJ955" s="1"/>
  <c r="AP958"/>
  <c r="AK957"/>
  <c r="AK956" s="1"/>
  <c r="AK955" s="1"/>
  <c r="AQ958"/>
  <c r="AK666"/>
  <c r="AK665" s="1"/>
  <c r="AK661" s="1"/>
  <c r="AQ667"/>
  <c r="AK948"/>
  <c r="AK947" s="1"/>
  <c r="AQ949"/>
  <c r="AJ658"/>
  <c r="AJ657" s="1"/>
  <c r="AJ656" s="1"/>
  <c r="AP659"/>
  <c r="AK938"/>
  <c r="AK937" s="1"/>
  <c r="AQ939"/>
  <c r="Y887"/>
  <c r="Y886" s="1"/>
  <c r="Y877" s="1"/>
  <c r="Y876" s="1"/>
  <c r="Y172"/>
  <c r="Y50"/>
  <c r="Y49" s="1"/>
  <c r="Y48" s="1"/>
  <c r="Y47" s="1"/>
  <c r="Y46" s="1"/>
  <c r="S112"/>
  <c r="S16" s="1"/>
  <c r="Y161"/>
  <c r="Y160" s="1"/>
  <c r="Y513"/>
  <c r="Y512" s="1"/>
  <c r="Y511" s="1"/>
  <c r="Y478" s="1"/>
  <c r="Y1191"/>
  <c r="Y1190" s="1"/>
  <c r="Y599"/>
  <c r="AE671"/>
  <c r="AE670" s="1"/>
  <c r="AE669" s="1"/>
  <c r="AK672"/>
  <c r="AE718"/>
  <c r="AE717" s="1"/>
  <c r="AE716" s="1"/>
  <c r="AK719"/>
  <c r="AE102"/>
  <c r="AK103"/>
  <c r="AE182"/>
  <c r="AK183"/>
  <c r="AE276"/>
  <c r="AE275" s="1"/>
  <c r="AE274" s="1"/>
  <c r="AE273" s="1"/>
  <c r="AE272" s="1"/>
  <c r="AK277"/>
  <c r="AE318"/>
  <c r="AK319"/>
  <c r="AE347"/>
  <c r="AE346" s="1"/>
  <c r="AK348"/>
  <c r="AE404"/>
  <c r="AD468"/>
  <c r="AD467" s="1"/>
  <c r="AD466" s="1"/>
  <c r="AD465" s="1"/>
  <c r="AJ469"/>
  <c r="AE523"/>
  <c r="AE522" s="1"/>
  <c r="AE521" s="1"/>
  <c r="AE520" s="1"/>
  <c r="AK524"/>
  <c r="AE603"/>
  <c r="AE602" s="1"/>
  <c r="AE601" s="1"/>
  <c r="AE600" s="1"/>
  <c r="AK604"/>
  <c r="AD704"/>
  <c r="AD703" s="1"/>
  <c r="AD702" s="1"/>
  <c r="AJ705"/>
  <c r="AE801"/>
  <c r="AE800" s="1"/>
  <c r="AE799" s="1"/>
  <c r="AK802"/>
  <c r="AE870"/>
  <c r="AE869" s="1"/>
  <c r="AK871"/>
  <c r="AE953"/>
  <c r="AE952" s="1"/>
  <c r="AE951" s="1"/>
  <c r="AK954"/>
  <c r="AE1017"/>
  <c r="AE1016" s="1"/>
  <c r="AK1018"/>
  <c r="AE1044"/>
  <c r="AE1043" s="1"/>
  <c r="AK1045"/>
  <c r="AD1065"/>
  <c r="AD1064" s="1"/>
  <c r="AJ1066"/>
  <c r="AD1109"/>
  <c r="AD1108" s="1"/>
  <c r="AJ1110"/>
  <c r="AE1170"/>
  <c r="AE1169" s="1"/>
  <c r="AK1171"/>
  <c r="AD1234"/>
  <c r="AD1233" s="1"/>
  <c r="AD1232" s="1"/>
  <c r="AD1231" s="1"/>
  <c r="AD1230" s="1"/>
  <c r="AJ1235"/>
  <c r="AE33"/>
  <c r="AE32" s="1"/>
  <c r="AK34"/>
  <c r="AE100"/>
  <c r="AK101"/>
  <c r="AE155"/>
  <c r="AK156"/>
  <c r="AK186"/>
  <c r="AE184"/>
  <c r="AE269"/>
  <c r="AK270"/>
  <c r="AE320"/>
  <c r="AK321"/>
  <c r="AE361"/>
  <c r="AE360" s="1"/>
  <c r="AE359" s="1"/>
  <c r="AE358" s="1"/>
  <c r="AK362"/>
  <c r="AE416"/>
  <c r="AE415" s="1"/>
  <c r="AE414" s="1"/>
  <c r="AK417"/>
  <c r="AD473"/>
  <c r="AD472" s="1"/>
  <c r="AD471" s="1"/>
  <c r="AD470" s="1"/>
  <c r="AJ474"/>
  <c r="AE528"/>
  <c r="AE527" s="1"/>
  <c r="AE526" s="1"/>
  <c r="AE525" s="1"/>
  <c r="AK529"/>
  <c r="AE593"/>
  <c r="AE592" s="1"/>
  <c r="AK594"/>
  <c r="AD708"/>
  <c r="AD707" s="1"/>
  <c r="AJ709"/>
  <c r="AE768"/>
  <c r="AE767" s="1"/>
  <c r="AK769"/>
  <c r="AE847"/>
  <c r="AE846" s="1"/>
  <c r="AE845" s="1"/>
  <c r="AK848"/>
  <c r="AE914"/>
  <c r="AE913" s="1"/>
  <c r="AK915"/>
  <c r="AE982"/>
  <c r="AE981" s="1"/>
  <c r="AE980" s="1"/>
  <c r="AE979" s="1"/>
  <c r="AE978" s="1"/>
  <c r="AK983"/>
  <c r="AE1020"/>
  <c r="AE1019" s="1"/>
  <c r="AK1021"/>
  <c r="AE1047"/>
  <c r="AE1046" s="1"/>
  <c r="AK1048"/>
  <c r="AD1083"/>
  <c r="AD1082" s="1"/>
  <c r="AD1081" s="1"/>
  <c r="AD1080" s="1"/>
  <c r="AJ1084"/>
  <c r="AD1144"/>
  <c r="AD1143" s="1"/>
  <c r="AJ1145"/>
  <c r="AE1174"/>
  <c r="AE1173" s="1"/>
  <c r="AE1172" s="1"/>
  <c r="AK1175"/>
  <c r="AD1244"/>
  <c r="AD1243" s="1"/>
  <c r="AD1242" s="1"/>
  <c r="AD1241" s="1"/>
  <c r="AD1240" s="1"/>
  <c r="AD1239" s="1"/>
  <c r="AD1237" s="1"/>
  <c r="AJ1245"/>
  <c r="AE305"/>
  <c r="AK306"/>
  <c r="AE372"/>
  <c r="AE371" s="1"/>
  <c r="AK373"/>
  <c r="AD423"/>
  <c r="AD422" s="1"/>
  <c r="AD421" s="1"/>
  <c r="AJ424"/>
  <c r="AE482"/>
  <c r="AE481" s="1"/>
  <c r="AE480" s="1"/>
  <c r="AE479" s="1"/>
  <c r="AK483"/>
  <c r="AE538"/>
  <c r="AE537" s="1"/>
  <c r="AE536" s="1"/>
  <c r="AE535" s="1"/>
  <c r="AK539"/>
  <c r="AD617"/>
  <c r="AD616" s="1"/>
  <c r="AD615" s="1"/>
  <c r="AD614" s="1"/>
  <c r="AJ618"/>
  <c r="AE748"/>
  <c r="AE747" s="1"/>
  <c r="AE746" s="1"/>
  <c r="AK749"/>
  <c r="AD816"/>
  <c r="AD815" s="1"/>
  <c r="AD814" s="1"/>
  <c r="AD813" s="1"/>
  <c r="AJ817"/>
  <c r="AD873"/>
  <c r="AD872" s="1"/>
  <c r="AJ874"/>
  <c r="AD935"/>
  <c r="AD934" s="1"/>
  <c r="AJ936"/>
  <c r="AD1008"/>
  <c r="AD1007" s="1"/>
  <c r="AJ1009"/>
  <c r="AD1032"/>
  <c r="AD1031" s="1"/>
  <c r="AJ1033"/>
  <c r="AD1059"/>
  <c r="AD1058" s="1"/>
  <c r="AJ1060"/>
  <c r="AE1097"/>
  <c r="AE1096" s="1"/>
  <c r="AK1098"/>
  <c r="AE1155"/>
  <c r="AE1154" s="1"/>
  <c r="AK1156"/>
  <c r="AE1210"/>
  <c r="AE1209" s="1"/>
  <c r="AE1208" s="1"/>
  <c r="AK1211"/>
  <c r="AE121"/>
  <c r="AE120" s="1"/>
  <c r="AE119" s="1"/>
  <c r="AK122"/>
  <c r="AE116"/>
  <c r="AE115" s="1"/>
  <c r="AE114" s="1"/>
  <c r="AE113" s="1"/>
  <c r="AK117"/>
  <c r="AE166"/>
  <c r="AK167"/>
  <c r="AE265"/>
  <c r="AK266"/>
  <c r="AD323"/>
  <c r="AD322" s="1"/>
  <c r="AJ324"/>
  <c r="AE367"/>
  <c r="AE366" s="1"/>
  <c r="AE365" s="1"/>
  <c r="AE364" s="1"/>
  <c r="AK368"/>
  <c r="AD412"/>
  <c r="AD411" s="1"/>
  <c r="AD410" s="1"/>
  <c r="AJ413"/>
  <c r="AE473"/>
  <c r="AE472" s="1"/>
  <c r="AE471" s="1"/>
  <c r="AE470" s="1"/>
  <c r="AK474"/>
  <c r="AD533"/>
  <c r="AD532" s="1"/>
  <c r="AD531" s="1"/>
  <c r="AD530" s="1"/>
  <c r="AJ534"/>
  <c r="AD603"/>
  <c r="AD602" s="1"/>
  <c r="AD601" s="1"/>
  <c r="AD600" s="1"/>
  <c r="AJ604"/>
  <c r="AD765"/>
  <c r="AD764" s="1"/>
  <c r="AJ766"/>
  <c r="AD843"/>
  <c r="AD842" s="1"/>
  <c r="AD841" s="1"/>
  <c r="AJ844"/>
  <c r="AD892"/>
  <c r="AJ893"/>
  <c r="AE1002"/>
  <c r="AE1001" s="1"/>
  <c r="AK1003"/>
  <c r="AD1029"/>
  <c r="AD1028" s="1"/>
  <c r="AJ1030"/>
  <c r="AD1056"/>
  <c r="AD1055" s="1"/>
  <c r="AJ1057"/>
  <c r="AE1094"/>
  <c r="AE1093" s="1"/>
  <c r="AK1095"/>
  <c r="AE1147"/>
  <c r="AE1146" s="1"/>
  <c r="AK1148"/>
  <c r="AD1201"/>
  <c r="AD1200" s="1"/>
  <c r="AD1199" s="1"/>
  <c r="AD1198" s="1"/>
  <c r="AJ1202"/>
  <c r="AE1038"/>
  <c r="AE1037" s="1"/>
  <c r="AK1039"/>
  <c r="AE127"/>
  <c r="AK128"/>
  <c r="AE226"/>
  <c r="AK227"/>
  <c r="AE288"/>
  <c r="AE287" s="1"/>
  <c r="AE286" s="1"/>
  <c r="AE285" s="1"/>
  <c r="AK289"/>
  <c r="AE323"/>
  <c r="AE322" s="1"/>
  <c r="AK324"/>
  <c r="AD372"/>
  <c r="AD371" s="1"/>
  <c r="AJ373"/>
  <c r="AE412"/>
  <c r="AE411" s="1"/>
  <c r="AE410" s="1"/>
  <c r="AK413"/>
  <c r="AD482"/>
  <c r="AD481" s="1"/>
  <c r="AD480" s="1"/>
  <c r="AD479" s="1"/>
  <c r="AJ483"/>
  <c r="AE533"/>
  <c r="AE532" s="1"/>
  <c r="AE531" s="1"/>
  <c r="AE530" s="1"/>
  <c r="AK534"/>
  <c r="AE612"/>
  <c r="AE611" s="1"/>
  <c r="AE610" s="1"/>
  <c r="AK613"/>
  <c r="AE711"/>
  <c r="AE710" s="1"/>
  <c r="AK712"/>
  <c r="AE772"/>
  <c r="AE771" s="1"/>
  <c r="AE770" s="1"/>
  <c r="AK773"/>
  <c r="AE854"/>
  <c r="AE853" s="1"/>
  <c r="AE852" s="1"/>
  <c r="AK855"/>
  <c r="AE942"/>
  <c r="AE941" s="1"/>
  <c r="AK943"/>
  <c r="AE1011"/>
  <c r="AE1010" s="1"/>
  <c r="AK1012"/>
  <c r="AE1035"/>
  <c r="AE1034" s="1"/>
  <c r="AK1036"/>
  <c r="AE1062"/>
  <c r="AE1061" s="1"/>
  <c r="AK1063"/>
  <c r="AD1103"/>
  <c r="AD1102" s="1"/>
  <c r="AJ1104"/>
  <c r="AE1163"/>
  <c r="AK1164"/>
  <c r="AD1217"/>
  <c r="AD1216" s="1"/>
  <c r="AJ1218"/>
  <c r="AE38"/>
  <c r="AK39"/>
  <c r="AE109"/>
  <c r="AE108" s="1"/>
  <c r="AE107" s="1"/>
  <c r="AE106" s="1"/>
  <c r="AE105" s="1"/>
  <c r="AK110"/>
  <c r="AE164"/>
  <c r="AK165"/>
  <c r="AE228"/>
  <c r="AK229"/>
  <c r="AE283"/>
  <c r="AE282" s="1"/>
  <c r="AE281" s="1"/>
  <c r="AE280" s="1"/>
  <c r="AK284"/>
  <c r="AE331"/>
  <c r="AE330" s="1"/>
  <c r="AE329" s="1"/>
  <c r="AK332"/>
  <c r="AD375"/>
  <c r="AD374" s="1"/>
  <c r="AJ376"/>
  <c r="AE423"/>
  <c r="AE422" s="1"/>
  <c r="AE421" s="1"/>
  <c r="AK424"/>
  <c r="AD487"/>
  <c r="AD486" s="1"/>
  <c r="AD485" s="1"/>
  <c r="AD484" s="1"/>
  <c r="AJ488"/>
  <c r="AD545"/>
  <c r="AD544" s="1"/>
  <c r="AD543" s="1"/>
  <c r="AD542" s="1"/>
  <c r="AJ546"/>
  <c r="AE608"/>
  <c r="AE607" s="1"/>
  <c r="AE606" s="1"/>
  <c r="AK609"/>
  <c r="AE714"/>
  <c r="AE713" s="1"/>
  <c r="AK715"/>
  <c r="AE797"/>
  <c r="AE796" s="1"/>
  <c r="AE795" s="1"/>
  <c r="AK798"/>
  <c r="AE858"/>
  <c r="AE857" s="1"/>
  <c r="AE856" s="1"/>
  <c r="AK859"/>
  <c r="AE924"/>
  <c r="AE923" s="1"/>
  <c r="AK925"/>
  <c r="AD1002"/>
  <c r="AD1001" s="1"/>
  <c r="AJ1003"/>
  <c r="AE1026"/>
  <c r="AE1025" s="1"/>
  <c r="AK1027"/>
  <c r="AE1053"/>
  <c r="AE1052" s="1"/>
  <c r="AK1054"/>
  <c r="AD1094"/>
  <c r="AD1093" s="1"/>
  <c r="AJ1095"/>
  <c r="AD1147"/>
  <c r="AD1146" s="1"/>
  <c r="AJ1148"/>
  <c r="AE1196"/>
  <c r="AE1195" s="1"/>
  <c r="AK1197"/>
  <c r="AD1038"/>
  <c r="AD1037" s="1"/>
  <c r="AJ1039"/>
  <c r="AE301"/>
  <c r="AK302"/>
  <c r="AD361"/>
  <c r="AD360" s="1"/>
  <c r="AD359" s="1"/>
  <c r="AD358" s="1"/>
  <c r="AJ362"/>
  <c r="AD416"/>
  <c r="AD415" s="1"/>
  <c r="AD414" s="1"/>
  <c r="AJ417"/>
  <c r="AE468"/>
  <c r="AE467" s="1"/>
  <c r="AE466" s="1"/>
  <c r="AE465" s="1"/>
  <c r="AK469"/>
  <c r="AD528"/>
  <c r="AD527" s="1"/>
  <c r="AD526" s="1"/>
  <c r="AD525" s="1"/>
  <c r="AJ529"/>
  <c r="AD608"/>
  <c r="AD607" s="1"/>
  <c r="AD606" s="1"/>
  <c r="AJ609"/>
  <c r="AD714"/>
  <c r="AD713" s="1"/>
  <c r="AJ715"/>
  <c r="AE793"/>
  <c r="AE792" s="1"/>
  <c r="AE791" s="1"/>
  <c r="AK794"/>
  <c r="AD858"/>
  <c r="AD857" s="1"/>
  <c r="AD856" s="1"/>
  <c r="AJ859"/>
  <c r="AE921"/>
  <c r="AE920" s="1"/>
  <c r="AK922"/>
  <c r="AE999"/>
  <c r="AE998" s="1"/>
  <c r="AK1000"/>
  <c r="AD1026"/>
  <c r="AD1025" s="1"/>
  <c r="AJ1027"/>
  <c r="AD1053"/>
  <c r="AD1052" s="1"/>
  <c r="AJ1054"/>
  <c r="AE1091"/>
  <c r="AE1090" s="1"/>
  <c r="AK1092"/>
  <c r="AE1150"/>
  <c r="AE1149" s="1"/>
  <c r="AK1151"/>
  <c r="AD1196"/>
  <c r="AD1195" s="1"/>
  <c r="AJ1197"/>
  <c r="AD383"/>
  <c r="AD382" s="1"/>
  <c r="AD381" s="1"/>
  <c r="AJ384"/>
  <c r="AE36"/>
  <c r="AK37"/>
  <c r="AE149"/>
  <c r="AE148" s="1"/>
  <c r="AE147" s="1"/>
  <c r="AE146" s="1"/>
  <c r="AK150"/>
  <c r="AE180"/>
  <c r="AK181"/>
  <c r="AE297"/>
  <c r="AE296" s="1"/>
  <c r="AE295" s="1"/>
  <c r="AK298"/>
  <c r="AD335"/>
  <c r="AD334" s="1"/>
  <c r="AJ336"/>
  <c r="AE375"/>
  <c r="AE374" s="1"/>
  <c r="AK376"/>
  <c r="AD427"/>
  <c r="AD426" s="1"/>
  <c r="AJ428"/>
  <c r="AE487"/>
  <c r="AE486" s="1"/>
  <c r="AE485" s="1"/>
  <c r="AE484" s="1"/>
  <c r="AK488"/>
  <c r="AE545"/>
  <c r="AE544" s="1"/>
  <c r="AE543" s="1"/>
  <c r="AE542" s="1"/>
  <c r="AK546"/>
  <c r="AD612"/>
  <c r="AD611" s="1"/>
  <c r="AD610" s="1"/>
  <c r="AJ613"/>
  <c r="AE708"/>
  <c r="AE707" s="1"/>
  <c r="AK709"/>
  <c r="AD772"/>
  <c r="AD771" s="1"/>
  <c r="AD770" s="1"/>
  <c r="AJ773"/>
  <c r="AD854"/>
  <c r="AD853" s="1"/>
  <c r="AD852" s="1"/>
  <c r="AJ855"/>
  <c r="AD942"/>
  <c r="AD941" s="1"/>
  <c r="AJ943"/>
  <c r="AD1011"/>
  <c r="AD1010" s="1"/>
  <c r="AJ1012"/>
  <c r="AD1035"/>
  <c r="AD1034" s="1"/>
  <c r="AJ1036"/>
  <c r="AD1062"/>
  <c r="AD1061" s="1"/>
  <c r="AJ1063"/>
  <c r="AE1100"/>
  <c r="AE1099" s="1"/>
  <c r="AK1101"/>
  <c r="AE1161"/>
  <c r="AK1162"/>
  <c r="AE1214"/>
  <c r="AE1213" s="1"/>
  <c r="AK1215"/>
  <c r="AD718"/>
  <c r="AD717" s="1"/>
  <c r="AD716" s="1"/>
  <c r="AJ719"/>
  <c r="AE30"/>
  <c r="AE29" s="1"/>
  <c r="AK31"/>
  <c r="AE162"/>
  <c r="AK163"/>
  <c r="AE230"/>
  <c r="AK232"/>
  <c r="AD301"/>
  <c r="AJ302"/>
  <c r="AE335"/>
  <c r="AE334" s="1"/>
  <c r="AK336"/>
  <c r="AE386"/>
  <c r="AE385" s="1"/>
  <c r="AK387"/>
  <c r="AE427"/>
  <c r="AE426" s="1"/>
  <c r="AK428"/>
  <c r="AD492"/>
  <c r="AD491" s="1"/>
  <c r="AD490" s="1"/>
  <c r="AD489" s="1"/>
  <c r="AJ493"/>
  <c r="AD551"/>
  <c r="AD550" s="1"/>
  <c r="AD549" s="1"/>
  <c r="AD548" s="1"/>
  <c r="AD547" s="1"/>
  <c r="AJ552"/>
  <c r="AE629"/>
  <c r="AE628" s="1"/>
  <c r="AE627" s="1"/>
  <c r="AE626" s="1"/>
  <c r="AK630"/>
  <c r="AE765"/>
  <c r="AE764" s="1"/>
  <c r="AK766"/>
  <c r="AE843"/>
  <c r="AE842" s="1"/>
  <c r="AE841" s="1"/>
  <c r="AE840" s="1"/>
  <c r="AE839" s="1"/>
  <c r="AK844"/>
  <c r="AE892"/>
  <c r="AK893"/>
  <c r="AE1005"/>
  <c r="AE1004" s="1"/>
  <c r="AK1006"/>
  <c r="AE1029"/>
  <c r="AE1028" s="1"/>
  <c r="AK1030"/>
  <c r="AE1056"/>
  <c r="AE1055" s="1"/>
  <c r="AK1057"/>
  <c r="AD1097"/>
  <c r="AD1096" s="1"/>
  <c r="AJ1098"/>
  <c r="AD1155"/>
  <c r="AD1154" s="1"/>
  <c r="AJ1156"/>
  <c r="AE1201"/>
  <c r="AE1200" s="1"/>
  <c r="AE1199" s="1"/>
  <c r="AE1198" s="1"/>
  <c r="AK1202"/>
  <c r="AK44"/>
  <c r="AE42"/>
  <c r="AE125"/>
  <c r="AK126"/>
  <c r="AE173"/>
  <c r="AK174"/>
  <c r="AE236"/>
  <c r="AK237"/>
  <c r="AE293"/>
  <c r="AE292" s="1"/>
  <c r="AE291" s="1"/>
  <c r="AK294"/>
  <c r="AE338"/>
  <c r="AE337" s="1"/>
  <c r="AK339"/>
  <c r="AE396"/>
  <c r="AE395" s="1"/>
  <c r="AE394" s="1"/>
  <c r="AK397"/>
  <c r="AE430"/>
  <c r="AE429" s="1"/>
  <c r="AK431"/>
  <c r="AD497"/>
  <c r="AD496" s="1"/>
  <c r="AD495" s="1"/>
  <c r="AD494" s="1"/>
  <c r="AJ498"/>
  <c r="AD556"/>
  <c r="AD555" s="1"/>
  <c r="AD554" s="1"/>
  <c r="AD553" s="1"/>
  <c r="AJ557"/>
  <c r="AE617"/>
  <c r="AE616" s="1"/>
  <c r="AE615" s="1"/>
  <c r="AE614" s="1"/>
  <c r="AK618"/>
  <c r="AD752"/>
  <c r="AD751" s="1"/>
  <c r="AD750" s="1"/>
  <c r="AJ753"/>
  <c r="AE816"/>
  <c r="AE815" s="1"/>
  <c r="AE814" s="1"/>
  <c r="AE813" s="1"/>
  <c r="AK817"/>
  <c r="AE873"/>
  <c r="AE872" s="1"/>
  <c r="AK874"/>
  <c r="AE935"/>
  <c r="AE934" s="1"/>
  <c r="AK936"/>
  <c r="AE1008"/>
  <c r="AE1007" s="1"/>
  <c r="AK1009"/>
  <c r="AE1032"/>
  <c r="AE1031" s="1"/>
  <c r="AK1033"/>
  <c r="AE1059"/>
  <c r="AE1058" s="1"/>
  <c r="AK1060"/>
  <c r="AD1100"/>
  <c r="AD1099" s="1"/>
  <c r="AJ1101"/>
  <c r="AD1161"/>
  <c r="AJ1162"/>
  <c r="AD1214"/>
  <c r="AD1213" s="1"/>
  <c r="AD1212" s="1"/>
  <c r="AJ1215"/>
  <c r="AE261"/>
  <c r="AE260" s="1"/>
  <c r="AE259" s="1"/>
  <c r="AK262"/>
  <c r="AD344"/>
  <c r="AD343" s="1"/>
  <c r="AJ345"/>
  <c r="AD402"/>
  <c r="AJ403"/>
  <c r="AE439"/>
  <c r="AE438" s="1"/>
  <c r="AE437" s="1"/>
  <c r="AK440"/>
  <c r="AD516"/>
  <c r="AJ517"/>
  <c r="AE561"/>
  <c r="AE560" s="1"/>
  <c r="AE559" s="1"/>
  <c r="AE558" s="1"/>
  <c r="AK562"/>
  <c r="AE704"/>
  <c r="AE703" s="1"/>
  <c r="AE702" s="1"/>
  <c r="AK705"/>
  <c r="AD768"/>
  <c r="AD767" s="1"/>
  <c r="AJ769"/>
  <c r="AD847"/>
  <c r="AD846" s="1"/>
  <c r="AD845" s="1"/>
  <c r="AJ848"/>
  <c r="AD914"/>
  <c r="AD913" s="1"/>
  <c r="AJ915"/>
  <c r="AD982"/>
  <c r="AD981" s="1"/>
  <c r="AD980" s="1"/>
  <c r="AD979" s="1"/>
  <c r="AD978" s="1"/>
  <c r="AJ983"/>
  <c r="AD1020"/>
  <c r="AD1019" s="1"/>
  <c r="AJ1021"/>
  <c r="AD1047"/>
  <c r="AD1046" s="1"/>
  <c r="AJ1048"/>
  <c r="AE1065"/>
  <c r="AE1064" s="1"/>
  <c r="AK1066"/>
  <c r="AE1109"/>
  <c r="AE1108" s="1"/>
  <c r="AK1110"/>
  <c r="AD1174"/>
  <c r="AD1173" s="1"/>
  <c r="AD1172" s="1"/>
  <c r="AJ1175"/>
  <c r="AE1234"/>
  <c r="AE1233" s="1"/>
  <c r="AE1232" s="1"/>
  <c r="AE1231" s="1"/>
  <c r="AE1230" s="1"/>
  <c r="AK1235"/>
  <c r="AE40"/>
  <c r="AK41"/>
  <c r="AE51"/>
  <c r="AK52"/>
  <c r="AE238"/>
  <c r="AK239"/>
  <c r="AE303"/>
  <c r="AK304"/>
  <c r="AD341"/>
  <c r="AD340" s="1"/>
  <c r="AJ342"/>
  <c r="AD400"/>
  <c r="AJ401"/>
  <c r="AE435"/>
  <c r="AE434" s="1"/>
  <c r="AE433" s="1"/>
  <c r="AE432" s="1"/>
  <c r="AK436"/>
  <c r="AE497"/>
  <c r="AE496" s="1"/>
  <c r="AE495" s="1"/>
  <c r="AE494" s="1"/>
  <c r="AK498"/>
  <c r="AE556"/>
  <c r="AE555" s="1"/>
  <c r="AE554" s="1"/>
  <c r="AE553" s="1"/>
  <c r="AK557"/>
  <c r="AD629"/>
  <c r="AD628" s="1"/>
  <c r="AD627" s="1"/>
  <c r="AD626" s="1"/>
  <c r="AJ630"/>
  <c r="AD801"/>
  <c r="AD800" s="1"/>
  <c r="AD799" s="1"/>
  <c r="AJ802"/>
  <c r="AD870"/>
  <c r="AD869" s="1"/>
  <c r="AJ871"/>
  <c r="AD953"/>
  <c r="AD952" s="1"/>
  <c r="AD951" s="1"/>
  <c r="AJ954"/>
  <c r="AD1017"/>
  <c r="AD1016" s="1"/>
  <c r="AJ1018"/>
  <c r="AD1044"/>
  <c r="AD1043" s="1"/>
  <c r="AJ1045"/>
  <c r="AE1068"/>
  <c r="AE1067" s="1"/>
  <c r="AK1069"/>
  <c r="AE1106"/>
  <c r="AE1105" s="1"/>
  <c r="AK1107"/>
  <c r="AD1170"/>
  <c r="AD1169" s="1"/>
  <c r="AJ1171"/>
  <c r="AE1227"/>
  <c r="AE1226" s="1"/>
  <c r="AE1225" s="1"/>
  <c r="AE1224" s="1"/>
  <c r="AK1228"/>
  <c r="AE53"/>
  <c r="AK54"/>
  <c r="AE175"/>
  <c r="AK176"/>
  <c r="AE267"/>
  <c r="AK268"/>
  <c r="AD305"/>
  <c r="AJ306"/>
  <c r="AE341"/>
  <c r="AE340" s="1"/>
  <c r="AK342"/>
  <c r="AE400"/>
  <c r="AK401"/>
  <c r="AD439"/>
  <c r="AD438" s="1"/>
  <c r="AD437" s="1"/>
  <c r="AJ440"/>
  <c r="AE514"/>
  <c r="AK515"/>
  <c r="AD561"/>
  <c r="AD560" s="1"/>
  <c r="AD559" s="1"/>
  <c r="AD558" s="1"/>
  <c r="AJ562"/>
  <c r="AE645"/>
  <c r="AE644" s="1"/>
  <c r="AE643" s="1"/>
  <c r="AE642" s="1"/>
  <c r="AE641" s="1"/>
  <c r="AK646"/>
  <c r="AD756"/>
  <c r="AD755" s="1"/>
  <c r="AD754" s="1"/>
  <c r="AJ757"/>
  <c r="AE832"/>
  <c r="AE831" s="1"/>
  <c r="AE830" s="1"/>
  <c r="AK833"/>
  <c r="AE884"/>
  <c r="AE883" s="1"/>
  <c r="AE882" s="1"/>
  <c r="AK885"/>
  <c r="AE992"/>
  <c r="AE991" s="1"/>
  <c r="AE990" s="1"/>
  <c r="AE989" s="1"/>
  <c r="AE988" s="1"/>
  <c r="AE987" s="1"/>
  <c r="AK993"/>
  <c r="AE1023"/>
  <c r="AE1022" s="1"/>
  <c r="AK1024"/>
  <c r="AE1050"/>
  <c r="AE1049" s="1"/>
  <c r="AK1051"/>
  <c r="AD1091"/>
  <c r="AD1090" s="1"/>
  <c r="AJ1092"/>
  <c r="AD1150"/>
  <c r="AD1149" s="1"/>
  <c r="AJ1151"/>
  <c r="AE1193"/>
  <c r="AE1192" s="1"/>
  <c r="AE1191" s="1"/>
  <c r="AE1190" s="1"/>
  <c r="AK1194"/>
  <c r="AE1252"/>
  <c r="AE1251" s="1"/>
  <c r="AK1253"/>
  <c r="K652"/>
  <c r="AD23"/>
  <c r="AD22" s="1"/>
  <c r="AD21" s="1"/>
  <c r="AD20" s="1"/>
  <c r="AD19" s="1"/>
  <c r="AD18" s="1"/>
  <c r="AJ24"/>
  <c r="AE57"/>
  <c r="AK58"/>
  <c r="AE130"/>
  <c r="AE129" s="1"/>
  <c r="AK131"/>
  <c r="AE177"/>
  <c r="AK178"/>
  <c r="AE245"/>
  <c r="AE244" s="1"/>
  <c r="AK246"/>
  <c r="AE314"/>
  <c r="AE313" s="1"/>
  <c r="AE312" s="1"/>
  <c r="AK315"/>
  <c r="AE344"/>
  <c r="AE343" s="1"/>
  <c r="AK345"/>
  <c r="AE402"/>
  <c r="AK403"/>
  <c r="AD463"/>
  <c r="AD462" s="1"/>
  <c r="AD461" s="1"/>
  <c r="AD460" s="1"/>
  <c r="AD459" s="1"/>
  <c r="AJ464"/>
  <c r="AE516"/>
  <c r="AK517"/>
  <c r="AD569"/>
  <c r="AD568" s="1"/>
  <c r="AD564" s="1"/>
  <c r="AD563" s="1"/>
  <c r="AJ570"/>
  <c r="AE638"/>
  <c r="AE637" s="1"/>
  <c r="AE636" s="1"/>
  <c r="AE635" s="1"/>
  <c r="AE634" s="1"/>
  <c r="AK639"/>
  <c r="AE761"/>
  <c r="AE760" s="1"/>
  <c r="AE759" s="1"/>
  <c r="AK762"/>
  <c r="AE836"/>
  <c r="AE835" s="1"/>
  <c r="AE834" s="1"/>
  <c r="AK837"/>
  <c r="AE890"/>
  <c r="AK891"/>
  <c r="AE945"/>
  <c r="AE944" s="1"/>
  <c r="AK946"/>
  <c r="AE1014"/>
  <c r="AE1013" s="1"/>
  <c r="AK1015"/>
  <c r="AE1041"/>
  <c r="AE1040" s="1"/>
  <c r="AK1042"/>
  <c r="AE1071"/>
  <c r="AE1070" s="1"/>
  <c r="AK1072"/>
  <c r="AD1106"/>
  <c r="AD1105" s="1"/>
  <c r="AJ1107"/>
  <c r="AE1167"/>
  <c r="AE1166" s="1"/>
  <c r="AK1168"/>
  <c r="AD1227"/>
  <c r="AD1226" s="1"/>
  <c r="AD1225" s="1"/>
  <c r="AD1224" s="1"/>
  <c r="AJ1228"/>
  <c r="AE169"/>
  <c r="AE168" s="1"/>
  <c r="AK170"/>
  <c r="AD338"/>
  <c r="AD337" s="1"/>
  <c r="AJ339"/>
  <c r="AD396"/>
  <c r="AD395" s="1"/>
  <c r="AD394" s="1"/>
  <c r="AJ397"/>
  <c r="AD430"/>
  <c r="AD429" s="1"/>
  <c r="AJ431"/>
  <c r="AE492"/>
  <c r="AE491" s="1"/>
  <c r="AE490" s="1"/>
  <c r="AE489" s="1"/>
  <c r="AK493"/>
  <c r="AE551"/>
  <c r="AE550" s="1"/>
  <c r="AE549" s="1"/>
  <c r="AE548" s="1"/>
  <c r="AE547" s="1"/>
  <c r="AK552"/>
  <c r="AD638"/>
  <c r="AD637" s="1"/>
  <c r="AD636" s="1"/>
  <c r="AD635" s="1"/>
  <c r="AD634" s="1"/>
  <c r="AJ639"/>
  <c r="AE756"/>
  <c r="AE755" s="1"/>
  <c r="AE754" s="1"/>
  <c r="AK757"/>
  <c r="AD836"/>
  <c r="AD835" s="1"/>
  <c r="AD834" s="1"/>
  <c r="AJ837"/>
  <c r="AE888"/>
  <c r="AK889"/>
  <c r="AD945"/>
  <c r="AD944" s="1"/>
  <c r="AJ946"/>
  <c r="AD1014"/>
  <c r="AD1013" s="1"/>
  <c r="AJ1015"/>
  <c r="AD1041"/>
  <c r="AD1040" s="1"/>
  <c r="AJ1042"/>
  <c r="AD1071"/>
  <c r="AD1070" s="1"/>
  <c r="AJ1072"/>
  <c r="AE1103"/>
  <c r="AE1102" s="1"/>
  <c r="AK1104"/>
  <c r="AD1167"/>
  <c r="AD1166" s="1"/>
  <c r="AJ1168"/>
  <c r="AE1217"/>
  <c r="AE1216" s="1"/>
  <c r="AE1212" s="1"/>
  <c r="AE1207" s="1"/>
  <c r="AK1218"/>
  <c r="AE23"/>
  <c r="AE22" s="1"/>
  <c r="AE21" s="1"/>
  <c r="AE20" s="1"/>
  <c r="AE19" s="1"/>
  <c r="AE18" s="1"/>
  <c r="AK24"/>
  <c r="AE98"/>
  <c r="AK99"/>
  <c r="AE157"/>
  <c r="AK158"/>
  <c r="AE248"/>
  <c r="AE247" s="1"/>
  <c r="AK249"/>
  <c r="AD318"/>
  <c r="AJ319"/>
  <c r="AD347"/>
  <c r="AD346" s="1"/>
  <c r="AJ348"/>
  <c r="AD404"/>
  <c r="AE463"/>
  <c r="AE462" s="1"/>
  <c r="AE461" s="1"/>
  <c r="AE460" s="1"/>
  <c r="AE459" s="1"/>
  <c r="AK464"/>
  <c r="AD523"/>
  <c r="AD522" s="1"/>
  <c r="AD521" s="1"/>
  <c r="AD520" s="1"/>
  <c r="AJ524"/>
  <c r="AE569"/>
  <c r="AE568" s="1"/>
  <c r="AE564" s="1"/>
  <c r="AE563" s="1"/>
  <c r="AK570"/>
  <c r="AD645"/>
  <c r="AD644" s="1"/>
  <c r="AD643" s="1"/>
  <c r="AD642" s="1"/>
  <c r="AD641" s="1"/>
  <c r="AJ646"/>
  <c r="AE752"/>
  <c r="AE751" s="1"/>
  <c r="AE750" s="1"/>
  <c r="AK753"/>
  <c r="AD832"/>
  <c r="AD831" s="1"/>
  <c r="AD830" s="1"/>
  <c r="AJ833"/>
  <c r="AE880"/>
  <c r="AE879" s="1"/>
  <c r="AE878" s="1"/>
  <c r="AK881"/>
  <c r="AD992"/>
  <c r="AD991" s="1"/>
  <c r="AD990" s="1"/>
  <c r="AD989" s="1"/>
  <c r="AD988" s="1"/>
  <c r="AD987" s="1"/>
  <c r="AJ993"/>
  <c r="AD1023"/>
  <c r="AD1022" s="1"/>
  <c r="AJ1024"/>
  <c r="AD1050"/>
  <c r="AD1049" s="1"/>
  <c r="AJ1051"/>
  <c r="AE1083"/>
  <c r="AE1082" s="1"/>
  <c r="AE1081" s="1"/>
  <c r="AE1080" s="1"/>
  <c r="AK1084"/>
  <c r="AE1144"/>
  <c r="AE1143" s="1"/>
  <c r="AE1142" s="1"/>
  <c r="AE1141" s="1"/>
  <c r="AK1145"/>
  <c r="AD1193"/>
  <c r="AD1192" s="1"/>
  <c r="AJ1194"/>
  <c r="AE1244"/>
  <c r="AE1243" s="1"/>
  <c r="AE1242" s="1"/>
  <c r="AE1241" s="1"/>
  <c r="AE1240" s="1"/>
  <c r="AE1239" s="1"/>
  <c r="AE1237" s="1"/>
  <c r="AK1245"/>
  <c r="X370"/>
  <c r="R35"/>
  <c r="R28" s="1"/>
  <c r="R27" s="1"/>
  <c r="R26" s="1"/>
  <c r="X1089"/>
  <c r="X1088" s="1"/>
  <c r="M911"/>
  <c r="M910" s="1"/>
  <c r="M908" s="1"/>
  <c r="Y868"/>
  <c r="Y867" s="1"/>
  <c r="Y850" s="1"/>
  <c r="J985"/>
  <c r="Y369"/>
  <c r="Y333"/>
  <c r="Y328" s="1"/>
  <c r="Y327" s="1"/>
  <c r="Y326" s="1"/>
  <c r="Y997"/>
  <c r="Y996" s="1"/>
  <c r="Y995" s="1"/>
  <c r="M255"/>
  <c r="AE790"/>
  <c r="J308"/>
  <c r="R225"/>
  <c r="R224" s="1"/>
  <c r="R223" s="1"/>
  <c r="S308"/>
  <c r="M995"/>
  <c r="J652"/>
  <c r="R97"/>
  <c r="R96" s="1"/>
  <c r="R95" s="1"/>
  <c r="R94" s="1"/>
  <c r="G985"/>
  <c r="X40"/>
  <c r="AD41"/>
  <c r="X265"/>
  <c r="AD266"/>
  <c r="X228"/>
  <c r="AD229"/>
  <c r="X42"/>
  <c r="AD44"/>
  <c r="X127"/>
  <c r="AD128"/>
  <c r="Y97"/>
  <c r="Y96" s="1"/>
  <c r="Y95" s="1"/>
  <c r="Y94" s="1"/>
  <c r="X829"/>
  <c r="X828" s="1"/>
  <c r="Y1142"/>
  <c r="Y1141" s="1"/>
  <c r="X1191"/>
  <c r="X1190" s="1"/>
  <c r="X100"/>
  <c r="AD101"/>
  <c r="X283"/>
  <c r="X282" s="1"/>
  <c r="X281" s="1"/>
  <c r="X280" s="1"/>
  <c r="AD284"/>
  <c r="X130"/>
  <c r="X129" s="1"/>
  <c r="AD131"/>
  <c r="X245"/>
  <c r="X244" s="1"/>
  <c r="AD246"/>
  <c r="X303"/>
  <c r="X300" s="1"/>
  <c r="X299" s="1"/>
  <c r="AD304"/>
  <c r="X590"/>
  <c r="X589" s="1"/>
  <c r="AD591"/>
  <c r="X184"/>
  <c r="AD186"/>
  <c r="X175"/>
  <c r="AD176"/>
  <c r="X33"/>
  <c r="X32" s="1"/>
  <c r="AD34"/>
  <c r="Y590"/>
  <c r="Y589" s="1"/>
  <c r="Y588" s="1"/>
  <c r="Y587" s="1"/>
  <c r="Y541" s="1"/>
  <c r="AE591"/>
  <c r="X149"/>
  <c r="X148" s="1"/>
  <c r="X147" s="1"/>
  <c r="X146" s="1"/>
  <c r="AD150"/>
  <c r="X38"/>
  <c r="AD39"/>
  <c r="X177"/>
  <c r="AD178"/>
  <c r="X261"/>
  <c r="X260" s="1"/>
  <c r="X259" s="1"/>
  <c r="AD262"/>
  <c r="X320"/>
  <c r="X317" s="1"/>
  <c r="X316" s="1"/>
  <c r="AD321"/>
  <c r="Y264"/>
  <c r="Y263" s="1"/>
  <c r="Y258" s="1"/>
  <c r="Y257" s="1"/>
  <c r="X763"/>
  <c r="X840"/>
  <c r="X839" s="1"/>
  <c r="Y225"/>
  <c r="Y224" s="1"/>
  <c r="Y223" s="1"/>
  <c r="Y930"/>
  <c r="Y911" s="1"/>
  <c r="Y910" s="1"/>
  <c r="Y908" s="1"/>
  <c r="X164"/>
  <c r="AD165"/>
  <c r="X109"/>
  <c r="X108" s="1"/>
  <c r="X107" s="1"/>
  <c r="X106" s="1"/>
  <c r="X105" s="1"/>
  <c r="AD110"/>
  <c r="X293"/>
  <c r="X292" s="1"/>
  <c r="X291" s="1"/>
  <c r="AD294"/>
  <c r="X155"/>
  <c r="AD156"/>
  <c r="AD840"/>
  <c r="AD839" s="1"/>
  <c r="Y35"/>
  <c r="Y28" s="1"/>
  <c r="Y27" s="1"/>
  <c r="Y26" s="1"/>
  <c r="Y179"/>
  <c r="X425"/>
  <c r="X420" s="1"/>
  <c r="Y706"/>
  <c r="Y701" s="1"/>
  <c r="Y700" s="1"/>
  <c r="X851"/>
  <c r="Y1160"/>
  <c r="Y1153" s="1"/>
  <c r="Y1152" s="1"/>
  <c r="Y1212"/>
  <c r="Y1207" s="1"/>
  <c r="Y1206" s="1"/>
  <c r="Y1204" s="1"/>
  <c r="X169"/>
  <c r="X168" s="1"/>
  <c r="AD170"/>
  <c r="X98"/>
  <c r="AD99"/>
  <c r="X226"/>
  <c r="AD227"/>
  <c r="X276"/>
  <c r="X275" s="1"/>
  <c r="X274" s="1"/>
  <c r="X273" s="1"/>
  <c r="X272" s="1"/>
  <c r="AD277"/>
  <c r="X331"/>
  <c r="X330" s="1"/>
  <c r="X329" s="1"/>
  <c r="AD332"/>
  <c r="X57"/>
  <c r="AD58"/>
  <c r="X36"/>
  <c r="AD37"/>
  <c r="X269"/>
  <c r="AD270"/>
  <c r="X102"/>
  <c r="AD103"/>
  <c r="X30"/>
  <c r="X29" s="1"/>
  <c r="AD31"/>
  <c r="X236"/>
  <c r="AD237"/>
  <c r="X116"/>
  <c r="X115" s="1"/>
  <c r="X114" s="1"/>
  <c r="X113" s="1"/>
  <c r="AD117"/>
  <c r="X230"/>
  <c r="AD232"/>
  <c r="X288"/>
  <c r="X287" s="1"/>
  <c r="X286" s="1"/>
  <c r="X285" s="1"/>
  <c r="AD289"/>
  <c r="H985"/>
  <c r="Y763"/>
  <c r="Y758" s="1"/>
  <c r="Y744" s="1"/>
  <c r="Y840"/>
  <c r="Y839" s="1"/>
  <c r="Y235"/>
  <c r="Y234" s="1"/>
  <c r="Y233" s="1"/>
  <c r="Y432"/>
  <c r="Y419" s="1"/>
  <c r="X868"/>
  <c r="X867" s="1"/>
  <c r="X850" s="1"/>
  <c r="Y399"/>
  <c r="Y398" s="1"/>
  <c r="Y393" s="1"/>
  <c r="AE370"/>
  <c r="AE706"/>
  <c r="S911"/>
  <c r="S910" s="1"/>
  <c r="S908" s="1"/>
  <c r="M652"/>
  <c r="M159"/>
  <c r="M151" s="1"/>
  <c r="M112" s="1"/>
  <c r="M16" s="1"/>
  <c r="I652"/>
  <c r="K985"/>
  <c r="G308"/>
  <c r="I985"/>
  <c r="I308"/>
  <c r="M1140"/>
  <c r="H652"/>
  <c r="BJ65" l="1"/>
  <c r="BK60"/>
  <c r="BB76"/>
  <c r="S985"/>
  <c r="AE851"/>
  <c r="AE179"/>
  <c r="BK918"/>
  <c r="BC204"/>
  <c r="BK204" s="1"/>
  <c r="BK205"/>
  <c r="BB88"/>
  <c r="BJ88" s="1"/>
  <c r="BJ89"/>
  <c r="BB937"/>
  <c r="BJ937" s="1"/>
  <c r="BJ938"/>
  <c r="BB204"/>
  <c r="BJ204" s="1"/>
  <c r="BJ205"/>
  <c r="BB70"/>
  <c r="BJ70" s="1"/>
  <c r="BJ71"/>
  <c r="BB947"/>
  <c r="BJ947" s="1"/>
  <c r="BJ948"/>
  <c r="BC657"/>
  <c r="BK658"/>
  <c r="BK76"/>
  <c r="BJ196"/>
  <c r="BK91"/>
  <c r="BJ61"/>
  <c r="BK89"/>
  <c r="BJ194"/>
  <c r="BK196"/>
  <c r="BK63"/>
  <c r="BJ63"/>
  <c r="BJ206"/>
  <c r="BJ949"/>
  <c r="BK659"/>
  <c r="BK92"/>
  <c r="BK206"/>
  <c r="BK90"/>
  <c r="BJ939"/>
  <c r="BB187"/>
  <c r="BC916"/>
  <c r="BK916" s="1"/>
  <c r="BK917"/>
  <c r="BB1130"/>
  <c r="BJ1131"/>
  <c r="BK211"/>
  <c r="BJ82"/>
  <c r="BJ75"/>
  <c r="BK67"/>
  <c r="BK72"/>
  <c r="BK78"/>
  <c r="BJ193"/>
  <c r="BK82"/>
  <c r="BJ78"/>
  <c r="BC926"/>
  <c r="BK926" s="1"/>
  <c r="BK927"/>
  <c r="BB73"/>
  <c r="BJ73" s="1"/>
  <c r="BJ74"/>
  <c r="BC65"/>
  <c r="BK65" s="1"/>
  <c r="BK66"/>
  <c r="BC83"/>
  <c r="BK83" s="1"/>
  <c r="BK86"/>
  <c r="BC70"/>
  <c r="BK70" s="1"/>
  <c r="BK71"/>
  <c r="BJ60"/>
  <c r="BK77"/>
  <c r="BK61"/>
  <c r="BJ192"/>
  <c r="BK81"/>
  <c r="BJ79"/>
  <c r="BJ77"/>
  <c r="BJ81"/>
  <c r="BJ86"/>
  <c r="BJ84"/>
  <c r="BJ72"/>
  <c r="BK64"/>
  <c r="BJ64"/>
  <c r="BJ62"/>
  <c r="BJ90"/>
  <c r="BJ195"/>
  <c r="BC1129"/>
  <c r="BK1129" s="1"/>
  <c r="BK1130"/>
  <c r="BH191"/>
  <c r="BH187" s="1"/>
  <c r="BJ87"/>
  <c r="BJ85"/>
  <c r="BK87"/>
  <c r="BK62"/>
  <c r="BK928"/>
  <c r="BJ80"/>
  <c r="BI187"/>
  <c r="BB83"/>
  <c r="BH76"/>
  <c r="BJ76" s="1"/>
  <c r="BH83"/>
  <c r="BH59" s="1"/>
  <c r="BC88"/>
  <c r="BC187"/>
  <c r="BI88"/>
  <c r="BI59" s="1"/>
  <c r="AD1165"/>
  <c r="AE35"/>
  <c r="AE28" s="1"/>
  <c r="AE27" s="1"/>
  <c r="AE26" s="1"/>
  <c r="AE632"/>
  <c r="AD425"/>
  <c r="AD420" s="1"/>
  <c r="AE225"/>
  <c r="AE224" s="1"/>
  <c r="AE223" s="1"/>
  <c r="AE605"/>
  <c r="AE599" s="1"/>
  <c r="AD370"/>
  <c r="AD763"/>
  <c r="AD868"/>
  <c r="AD867" s="1"/>
  <c r="AE300"/>
  <c r="AE299" s="1"/>
  <c r="AE290" s="1"/>
  <c r="AE279" s="1"/>
  <c r="Y476"/>
  <c r="X328"/>
  <c r="X327" s="1"/>
  <c r="X326" s="1"/>
  <c r="AD1191"/>
  <c r="AD1190" s="1"/>
  <c r="AD333"/>
  <c r="AE1089"/>
  <c r="AE1088" s="1"/>
  <c r="AE1165"/>
  <c r="AE997"/>
  <c r="AE996" s="1"/>
  <c r="AE369"/>
  <c r="AE124"/>
  <c r="AE763"/>
  <c r="AD409"/>
  <c r="AD408" s="1"/>
  <c r="AE333"/>
  <c r="AE328" s="1"/>
  <c r="AE327" s="1"/>
  <c r="AE326" s="1"/>
  <c r="AD1089"/>
  <c r="AD1088" s="1"/>
  <c r="AD399"/>
  <c r="AD398" s="1"/>
  <c r="AD393" s="1"/>
  <c r="AQ938"/>
  <c r="AQ937" s="1"/>
  <c r="AW939"/>
  <c r="AQ948"/>
  <c r="AQ947" s="1"/>
  <c r="AW949"/>
  <c r="AQ957"/>
  <c r="AQ956" s="1"/>
  <c r="AQ955" s="1"/>
  <c r="AW958"/>
  <c r="AQ383"/>
  <c r="AQ382" s="1"/>
  <c r="AQ381" s="1"/>
  <c r="AW384"/>
  <c r="AD829"/>
  <c r="AD828" s="1"/>
  <c r="AE887"/>
  <c r="AE886" s="1"/>
  <c r="AE877" s="1"/>
  <c r="AE876" s="1"/>
  <c r="AE399"/>
  <c r="AE398" s="1"/>
  <c r="AE393" s="1"/>
  <c r="AP658"/>
  <c r="AP657" s="1"/>
  <c r="AP656" s="1"/>
  <c r="AV659"/>
  <c r="AQ666"/>
  <c r="AQ665" s="1"/>
  <c r="AQ661" s="1"/>
  <c r="AW667"/>
  <c r="AP957"/>
  <c r="AP956" s="1"/>
  <c r="AP955" s="1"/>
  <c r="AV958"/>
  <c r="AQ240"/>
  <c r="AW241"/>
  <c r="AE235"/>
  <c r="AD851"/>
  <c r="AK1244"/>
  <c r="AK1243" s="1"/>
  <c r="AK1242" s="1"/>
  <c r="AK1241" s="1"/>
  <c r="AK1240" s="1"/>
  <c r="AK1239" s="1"/>
  <c r="AK1237" s="1"/>
  <c r="AQ1245"/>
  <c r="AK1144"/>
  <c r="AK1143" s="1"/>
  <c r="AQ1145"/>
  <c r="AJ1050"/>
  <c r="AJ1049" s="1"/>
  <c r="AP1051"/>
  <c r="AJ992"/>
  <c r="AJ991" s="1"/>
  <c r="AJ990" s="1"/>
  <c r="AJ989" s="1"/>
  <c r="AJ988" s="1"/>
  <c r="AJ987" s="1"/>
  <c r="AP993"/>
  <c r="AJ832"/>
  <c r="AJ831" s="1"/>
  <c r="AJ830" s="1"/>
  <c r="AP833"/>
  <c r="AJ645"/>
  <c r="AJ644" s="1"/>
  <c r="AJ643" s="1"/>
  <c r="AJ642" s="1"/>
  <c r="AJ641" s="1"/>
  <c r="AP646"/>
  <c r="AJ523"/>
  <c r="AJ522" s="1"/>
  <c r="AJ521" s="1"/>
  <c r="AJ520" s="1"/>
  <c r="AP524"/>
  <c r="AJ404"/>
  <c r="AJ318"/>
  <c r="AP319"/>
  <c r="AK157"/>
  <c r="AQ158"/>
  <c r="AK23"/>
  <c r="AK22" s="1"/>
  <c r="AK21" s="1"/>
  <c r="AK20" s="1"/>
  <c r="AK19" s="1"/>
  <c r="AK18" s="1"/>
  <c r="AQ24"/>
  <c r="AJ1167"/>
  <c r="AJ1166" s="1"/>
  <c r="AP1168"/>
  <c r="AJ1071"/>
  <c r="AJ1070" s="1"/>
  <c r="AP1072"/>
  <c r="AJ1014"/>
  <c r="AJ1013" s="1"/>
  <c r="AP1015"/>
  <c r="AK888"/>
  <c r="AQ889"/>
  <c r="AK756"/>
  <c r="AK755" s="1"/>
  <c r="AK754" s="1"/>
  <c r="AQ757"/>
  <c r="AK551"/>
  <c r="AK550" s="1"/>
  <c r="AK549" s="1"/>
  <c r="AK548" s="1"/>
  <c r="AK547" s="1"/>
  <c r="AQ552"/>
  <c r="AJ430"/>
  <c r="AJ429" s="1"/>
  <c r="AP431"/>
  <c r="AJ338"/>
  <c r="AJ337" s="1"/>
  <c r="AP339"/>
  <c r="AJ1227"/>
  <c r="AJ1226" s="1"/>
  <c r="AJ1225" s="1"/>
  <c r="AJ1224" s="1"/>
  <c r="AP1228"/>
  <c r="AJ1106"/>
  <c r="AJ1105" s="1"/>
  <c r="AP1107"/>
  <c r="AK1041"/>
  <c r="AK1040" s="1"/>
  <c r="AQ1042"/>
  <c r="AK945"/>
  <c r="AK944" s="1"/>
  <c r="AQ946"/>
  <c r="AK836"/>
  <c r="AK835" s="1"/>
  <c r="AK834" s="1"/>
  <c r="AQ837"/>
  <c r="AK638"/>
  <c r="AK637" s="1"/>
  <c r="AK636" s="1"/>
  <c r="AK635" s="1"/>
  <c r="AK634" s="1"/>
  <c r="AQ639"/>
  <c r="AK516"/>
  <c r="AQ517"/>
  <c r="AK402"/>
  <c r="AQ403"/>
  <c r="AK314"/>
  <c r="AK313" s="1"/>
  <c r="AK312" s="1"/>
  <c r="AQ315"/>
  <c r="AK177"/>
  <c r="AQ178"/>
  <c r="AK57"/>
  <c r="AQ58"/>
  <c r="AK1193"/>
  <c r="AK1192" s="1"/>
  <c r="AQ1194"/>
  <c r="AJ1091"/>
  <c r="AJ1090" s="1"/>
  <c r="AP1092"/>
  <c r="AK1023"/>
  <c r="AK1022" s="1"/>
  <c r="AQ1024"/>
  <c r="AK884"/>
  <c r="AK883" s="1"/>
  <c r="AK882" s="1"/>
  <c r="AQ885"/>
  <c r="AJ756"/>
  <c r="AJ755" s="1"/>
  <c r="AJ754" s="1"/>
  <c r="AP757"/>
  <c r="AJ561"/>
  <c r="AJ560" s="1"/>
  <c r="AJ559" s="1"/>
  <c r="AJ558" s="1"/>
  <c r="AP562"/>
  <c r="AJ439"/>
  <c r="AJ438" s="1"/>
  <c r="AJ437" s="1"/>
  <c r="AP440"/>
  <c r="AK341"/>
  <c r="AK340" s="1"/>
  <c r="AQ342"/>
  <c r="AK267"/>
  <c r="AQ268"/>
  <c r="AK53"/>
  <c r="AQ54"/>
  <c r="AJ1170"/>
  <c r="AJ1169" s="1"/>
  <c r="AP1171"/>
  <c r="AK1068"/>
  <c r="AK1067" s="1"/>
  <c r="AQ1069"/>
  <c r="AJ1017"/>
  <c r="AJ1016" s="1"/>
  <c r="AP1018"/>
  <c r="AJ870"/>
  <c r="AJ869" s="1"/>
  <c r="AP871"/>
  <c r="AJ629"/>
  <c r="AJ628" s="1"/>
  <c r="AJ627" s="1"/>
  <c r="AJ626" s="1"/>
  <c r="AP630"/>
  <c r="AK497"/>
  <c r="AK496" s="1"/>
  <c r="AK495" s="1"/>
  <c r="AK494" s="1"/>
  <c r="AQ498"/>
  <c r="AJ400"/>
  <c r="AP401"/>
  <c r="AK303"/>
  <c r="AQ304"/>
  <c r="AK51"/>
  <c r="AQ52"/>
  <c r="AK1234"/>
  <c r="AK1233" s="1"/>
  <c r="AK1232" s="1"/>
  <c r="AK1231" s="1"/>
  <c r="AK1230" s="1"/>
  <c r="AQ1235"/>
  <c r="AK1109"/>
  <c r="AK1108" s="1"/>
  <c r="AQ1110"/>
  <c r="AJ1047"/>
  <c r="AJ1046" s="1"/>
  <c r="AP1048"/>
  <c r="AJ982"/>
  <c r="AJ981" s="1"/>
  <c r="AJ980" s="1"/>
  <c r="AJ979" s="1"/>
  <c r="AJ978" s="1"/>
  <c r="AP983"/>
  <c r="AJ847"/>
  <c r="AJ846" s="1"/>
  <c r="AJ845" s="1"/>
  <c r="AP848"/>
  <c r="AK704"/>
  <c r="AK703" s="1"/>
  <c r="AK702" s="1"/>
  <c r="AQ705"/>
  <c r="AJ516"/>
  <c r="AP517"/>
  <c r="AJ402"/>
  <c r="AP403"/>
  <c r="AK261"/>
  <c r="AK260" s="1"/>
  <c r="AK259" s="1"/>
  <c r="AQ262"/>
  <c r="AJ1161"/>
  <c r="AP1162"/>
  <c r="AK1059"/>
  <c r="AK1058" s="1"/>
  <c r="AQ1060"/>
  <c r="AK1008"/>
  <c r="AK1007" s="1"/>
  <c r="AQ1009"/>
  <c r="AK873"/>
  <c r="AK872" s="1"/>
  <c r="AQ874"/>
  <c r="AJ752"/>
  <c r="AJ751" s="1"/>
  <c r="AJ750" s="1"/>
  <c r="AP753"/>
  <c r="AJ556"/>
  <c r="AJ555" s="1"/>
  <c r="AJ554" s="1"/>
  <c r="AJ553" s="1"/>
  <c r="AP557"/>
  <c r="AK430"/>
  <c r="AK429" s="1"/>
  <c r="AQ431"/>
  <c r="AK338"/>
  <c r="AK337" s="1"/>
  <c r="AQ339"/>
  <c r="AK236"/>
  <c r="AQ237"/>
  <c r="AK125"/>
  <c r="AQ126"/>
  <c r="AK1201"/>
  <c r="AK1200" s="1"/>
  <c r="AK1199" s="1"/>
  <c r="AK1198" s="1"/>
  <c r="AQ1202"/>
  <c r="AJ1097"/>
  <c r="AJ1096" s="1"/>
  <c r="AP1098"/>
  <c r="AK1029"/>
  <c r="AK1028" s="1"/>
  <c r="AQ1030"/>
  <c r="AK892"/>
  <c r="AQ893"/>
  <c r="AK765"/>
  <c r="AK764" s="1"/>
  <c r="AQ766"/>
  <c r="AJ551"/>
  <c r="AJ550" s="1"/>
  <c r="AJ549" s="1"/>
  <c r="AJ548" s="1"/>
  <c r="AJ547" s="1"/>
  <c r="AP552"/>
  <c r="AK427"/>
  <c r="AK426" s="1"/>
  <c r="AQ428"/>
  <c r="AK335"/>
  <c r="AK334" s="1"/>
  <c r="AQ336"/>
  <c r="AQ232"/>
  <c r="AK230"/>
  <c r="AK30"/>
  <c r="AK29" s="1"/>
  <c r="AQ31"/>
  <c r="AK1214"/>
  <c r="AK1213" s="1"/>
  <c r="AQ1215"/>
  <c r="AK1100"/>
  <c r="AK1099" s="1"/>
  <c r="AQ1101"/>
  <c r="AJ1035"/>
  <c r="AJ1034" s="1"/>
  <c r="AP1036"/>
  <c r="AJ942"/>
  <c r="AJ941" s="1"/>
  <c r="AJ930" s="1"/>
  <c r="AP943"/>
  <c r="AJ772"/>
  <c r="AJ771" s="1"/>
  <c r="AJ770" s="1"/>
  <c r="AP773"/>
  <c r="AJ612"/>
  <c r="AJ611" s="1"/>
  <c r="AJ610" s="1"/>
  <c r="AP613"/>
  <c r="AK487"/>
  <c r="AK486" s="1"/>
  <c r="AK485" s="1"/>
  <c r="AK484" s="1"/>
  <c r="AQ488"/>
  <c r="AK375"/>
  <c r="AK374" s="1"/>
  <c r="AK370" s="1"/>
  <c r="AQ376"/>
  <c r="AK297"/>
  <c r="AK296" s="1"/>
  <c r="AK295" s="1"/>
  <c r="AQ298"/>
  <c r="AK149"/>
  <c r="AK148" s="1"/>
  <c r="AK147" s="1"/>
  <c r="AK146" s="1"/>
  <c r="AQ150"/>
  <c r="AJ383"/>
  <c r="AJ382" s="1"/>
  <c r="AJ381" s="1"/>
  <c r="AP384"/>
  <c r="AK1150"/>
  <c r="AK1149" s="1"/>
  <c r="AQ1151"/>
  <c r="AJ1053"/>
  <c r="AJ1052" s="1"/>
  <c r="AP1054"/>
  <c r="AK999"/>
  <c r="AK998" s="1"/>
  <c r="AQ1000"/>
  <c r="AJ858"/>
  <c r="AJ857" s="1"/>
  <c r="AJ856" s="1"/>
  <c r="AP859"/>
  <c r="AJ714"/>
  <c r="AJ713" s="1"/>
  <c r="AP715"/>
  <c r="AJ528"/>
  <c r="AJ527" s="1"/>
  <c r="AJ526" s="1"/>
  <c r="AJ525" s="1"/>
  <c r="AP529"/>
  <c r="AJ416"/>
  <c r="AJ415" s="1"/>
  <c r="AJ414" s="1"/>
  <c r="AP417"/>
  <c r="AK301"/>
  <c r="AQ302"/>
  <c r="AK1196"/>
  <c r="AK1195" s="1"/>
  <c r="AQ1197"/>
  <c r="AJ1094"/>
  <c r="AJ1093" s="1"/>
  <c r="AP1095"/>
  <c r="AK1026"/>
  <c r="AK1025" s="1"/>
  <c r="AQ1027"/>
  <c r="AK924"/>
  <c r="AK923" s="1"/>
  <c r="AQ925"/>
  <c r="AK797"/>
  <c r="AK796" s="1"/>
  <c r="AK795" s="1"/>
  <c r="AQ798"/>
  <c r="AK608"/>
  <c r="AK607" s="1"/>
  <c r="AK606" s="1"/>
  <c r="AQ609"/>
  <c r="AJ487"/>
  <c r="AJ486" s="1"/>
  <c r="AJ485" s="1"/>
  <c r="AJ484" s="1"/>
  <c r="AP488"/>
  <c r="AJ375"/>
  <c r="AJ374" s="1"/>
  <c r="AP376"/>
  <c r="AK283"/>
  <c r="AK282" s="1"/>
  <c r="AK281" s="1"/>
  <c r="AK280" s="1"/>
  <c r="AQ284"/>
  <c r="AK164"/>
  <c r="AQ165"/>
  <c r="AK38"/>
  <c r="AQ39"/>
  <c r="AK1163"/>
  <c r="AQ1164"/>
  <c r="AK1062"/>
  <c r="AK1061" s="1"/>
  <c r="AQ1063"/>
  <c r="AK1011"/>
  <c r="AK1010" s="1"/>
  <c r="AQ1012"/>
  <c r="AK854"/>
  <c r="AK853" s="1"/>
  <c r="AK852" s="1"/>
  <c r="AQ855"/>
  <c r="AK711"/>
  <c r="AK710" s="1"/>
  <c r="AQ712"/>
  <c r="AK533"/>
  <c r="AK532" s="1"/>
  <c r="AK531" s="1"/>
  <c r="AK530" s="1"/>
  <c r="AQ534"/>
  <c r="AK412"/>
  <c r="AK411" s="1"/>
  <c r="AK410" s="1"/>
  <c r="AQ413"/>
  <c r="AK323"/>
  <c r="AK322" s="1"/>
  <c r="AQ324"/>
  <c r="AK226"/>
  <c r="AQ227"/>
  <c r="AK1038"/>
  <c r="AK1037" s="1"/>
  <c r="AQ1039"/>
  <c r="AK1147"/>
  <c r="AK1146" s="1"/>
  <c r="AQ1148"/>
  <c r="AJ1056"/>
  <c r="AJ1055" s="1"/>
  <c r="AP1057"/>
  <c r="AK1002"/>
  <c r="AK1001" s="1"/>
  <c r="AQ1003"/>
  <c r="AJ843"/>
  <c r="AJ842" s="1"/>
  <c r="AJ841" s="1"/>
  <c r="AP844"/>
  <c r="AJ603"/>
  <c r="AJ602" s="1"/>
  <c r="AJ601" s="1"/>
  <c r="AJ600" s="1"/>
  <c r="AP604"/>
  <c r="AK473"/>
  <c r="AK472" s="1"/>
  <c r="AK471" s="1"/>
  <c r="AK470" s="1"/>
  <c r="AQ474"/>
  <c r="AK367"/>
  <c r="AK366" s="1"/>
  <c r="AK365" s="1"/>
  <c r="AK364" s="1"/>
  <c r="AQ368"/>
  <c r="AK265"/>
  <c r="AQ266"/>
  <c r="AK116"/>
  <c r="AK115" s="1"/>
  <c r="AK114" s="1"/>
  <c r="AK113" s="1"/>
  <c r="AQ117"/>
  <c r="AK1210"/>
  <c r="AK1209" s="1"/>
  <c r="AK1208" s="1"/>
  <c r="AQ1211"/>
  <c r="AK1097"/>
  <c r="AK1096" s="1"/>
  <c r="AQ1098"/>
  <c r="AJ1032"/>
  <c r="AJ1031" s="1"/>
  <c r="AP1033"/>
  <c r="AJ935"/>
  <c r="AJ934" s="1"/>
  <c r="AP936"/>
  <c r="AJ816"/>
  <c r="AJ815" s="1"/>
  <c r="AJ814" s="1"/>
  <c r="AJ813" s="1"/>
  <c r="AP817"/>
  <c r="AJ617"/>
  <c r="AJ616" s="1"/>
  <c r="AJ615" s="1"/>
  <c r="AJ614" s="1"/>
  <c r="AP618"/>
  <c r="AK482"/>
  <c r="AK481" s="1"/>
  <c r="AK480" s="1"/>
  <c r="AK479" s="1"/>
  <c r="AQ483"/>
  <c r="AK372"/>
  <c r="AK371" s="1"/>
  <c r="AQ373"/>
  <c r="AJ1244"/>
  <c r="AJ1243" s="1"/>
  <c r="AJ1242" s="1"/>
  <c r="AJ1241" s="1"/>
  <c r="AJ1240" s="1"/>
  <c r="AJ1239" s="1"/>
  <c r="AJ1237" s="1"/>
  <c r="AP1245"/>
  <c r="AJ1144"/>
  <c r="AJ1143" s="1"/>
  <c r="AP1145"/>
  <c r="AK1047"/>
  <c r="AK1046" s="1"/>
  <c r="AQ1048"/>
  <c r="AK982"/>
  <c r="AK981" s="1"/>
  <c r="AK980" s="1"/>
  <c r="AK979" s="1"/>
  <c r="AK978" s="1"/>
  <c r="AQ983"/>
  <c r="AK847"/>
  <c r="AK846" s="1"/>
  <c r="AK845" s="1"/>
  <c r="AQ848"/>
  <c r="AJ708"/>
  <c r="AJ707" s="1"/>
  <c r="AP709"/>
  <c r="AK528"/>
  <c r="AK527" s="1"/>
  <c r="AK526" s="1"/>
  <c r="AK525" s="1"/>
  <c r="AQ529"/>
  <c r="AK416"/>
  <c r="AK415" s="1"/>
  <c r="AK414" s="1"/>
  <c r="AQ417"/>
  <c r="AK320"/>
  <c r="AQ321"/>
  <c r="AK100"/>
  <c r="AQ101"/>
  <c r="AJ1234"/>
  <c r="AJ1233" s="1"/>
  <c r="AJ1232" s="1"/>
  <c r="AJ1231" s="1"/>
  <c r="AJ1230" s="1"/>
  <c r="AP1235"/>
  <c r="AJ1109"/>
  <c r="AJ1108" s="1"/>
  <c r="AP1110"/>
  <c r="AK1044"/>
  <c r="AK1043" s="1"/>
  <c r="AQ1045"/>
  <c r="AK953"/>
  <c r="AK952" s="1"/>
  <c r="AK951" s="1"/>
  <c r="AQ954"/>
  <c r="AK801"/>
  <c r="AK800" s="1"/>
  <c r="AK799" s="1"/>
  <c r="AQ802"/>
  <c r="AK603"/>
  <c r="AK602" s="1"/>
  <c r="AK601" s="1"/>
  <c r="AK600" s="1"/>
  <c r="AQ604"/>
  <c r="AJ468"/>
  <c r="AJ467" s="1"/>
  <c r="AJ466" s="1"/>
  <c r="AJ465" s="1"/>
  <c r="AP469"/>
  <c r="AK347"/>
  <c r="AK346" s="1"/>
  <c r="AQ348"/>
  <c r="AK276"/>
  <c r="AK275" s="1"/>
  <c r="AK274" s="1"/>
  <c r="AK273" s="1"/>
  <c r="AK272" s="1"/>
  <c r="AQ277"/>
  <c r="AK102"/>
  <c r="AQ103"/>
  <c r="AK671"/>
  <c r="AK670" s="1"/>
  <c r="AK669" s="1"/>
  <c r="AK655" s="1"/>
  <c r="AK654" s="1"/>
  <c r="AQ672"/>
  <c r="AK42"/>
  <c r="AQ44"/>
  <c r="AJ1193"/>
  <c r="AJ1192" s="1"/>
  <c r="AP1194"/>
  <c r="AK1083"/>
  <c r="AK1082" s="1"/>
  <c r="AK1081" s="1"/>
  <c r="AK1080" s="1"/>
  <c r="AQ1084"/>
  <c r="AJ1023"/>
  <c r="AJ1022" s="1"/>
  <c r="AP1024"/>
  <c r="AK880"/>
  <c r="AK879" s="1"/>
  <c r="AK878" s="1"/>
  <c r="AQ881"/>
  <c r="AK752"/>
  <c r="AK751" s="1"/>
  <c r="AK750" s="1"/>
  <c r="AQ753"/>
  <c r="AK569"/>
  <c r="AK568" s="1"/>
  <c r="AK564" s="1"/>
  <c r="AK563" s="1"/>
  <c r="AQ570"/>
  <c r="AK463"/>
  <c r="AK462" s="1"/>
  <c r="AK461" s="1"/>
  <c r="AK460" s="1"/>
  <c r="AK459" s="1"/>
  <c r="AQ464"/>
  <c r="AJ347"/>
  <c r="AJ346" s="1"/>
  <c r="AP348"/>
  <c r="AK248"/>
  <c r="AK247" s="1"/>
  <c r="AQ249"/>
  <c r="AK98"/>
  <c r="AK97" s="1"/>
  <c r="AK96" s="1"/>
  <c r="AK95" s="1"/>
  <c r="AK94" s="1"/>
  <c r="AQ99"/>
  <c r="AK1217"/>
  <c r="AK1216" s="1"/>
  <c r="AK1212" s="1"/>
  <c r="AK1207" s="1"/>
  <c r="AQ1218"/>
  <c r="AK1103"/>
  <c r="AK1102" s="1"/>
  <c r="AQ1104"/>
  <c r="AJ1041"/>
  <c r="AJ1040" s="1"/>
  <c r="AP1042"/>
  <c r="AJ945"/>
  <c r="AJ944" s="1"/>
  <c r="AP946"/>
  <c r="AJ836"/>
  <c r="AJ835" s="1"/>
  <c r="AJ834" s="1"/>
  <c r="AP837"/>
  <c r="AJ638"/>
  <c r="AJ637" s="1"/>
  <c r="AJ636" s="1"/>
  <c r="AJ635" s="1"/>
  <c r="AJ634" s="1"/>
  <c r="AP639"/>
  <c r="AK492"/>
  <c r="AK491" s="1"/>
  <c r="AK490" s="1"/>
  <c r="AK489" s="1"/>
  <c r="AQ493"/>
  <c r="AJ396"/>
  <c r="AJ395" s="1"/>
  <c r="AJ394" s="1"/>
  <c r="AP397"/>
  <c r="AK169"/>
  <c r="AK168" s="1"/>
  <c r="AQ170"/>
  <c r="AK1167"/>
  <c r="AK1166" s="1"/>
  <c r="AQ1168"/>
  <c r="AK1071"/>
  <c r="AK1070" s="1"/>
  <c r="AQ1072"/>
  <c r="AK1014"/>
  <c r="AK1013" s="1"/>
  <c r="AQ1015"/>
  <c r="AK890"/>
  <c r="AK887" s="1"/>
  <c r="AK886" s="1"/>
  <c r="AQ891"/>
  <c r="AK761"/>
  <c r="AK760" s="1"/>
  <c r="AK759" s="1"/>
  <c r="AQ762"/>
  <c r="AJ569"/>
  <c r="AJ568" s="1"/>
  <c r="AJ564" s="1"/>
  <c r="AJ563" s="1"/>
  <c r="AP570"/>
  <c r="AJ463"/>
  <c r="AJ462" s="1"/>
  <c r="AJ461" s="1"/>
  <c r="AJ460" s="1"/>
  <c r="AJ459" s="1"/>
  <c r="AP464"/>
  <c r="AK344"/>
  <c r="AK343" s="1"/>
  <c r="AQ345"/>
  <c r="AK245"/>
  <c r="AK244" s="1"/>
  <c r="AQ246"/>
  <c r="AK130"/>
  <c r="AK129" s="1"/>
  <c r="AQ131"/>
  <c r="AJ23"/>
  <c r="AJ22" s="1"/>
  <c r="AJ21" s="1"/>
  <c r="AJ20" s="1"/>
  <c r="AJ19" s="1"/>
  <c r="AJ18" s="1"/>
  <c r="AP24"/>
  <c r="AK1252"/>
  <c r="AK1251" s="1"/>
  <c r="AQ1253"/>
  <c r="AJ1150"/>
  <c r="AJ1149" s="1"/>
  <c r="AP1151"/>
  <c r="AK1050"/>
  <c r="AK1049" s="1"/>
  <c r="AQ1051"/>
  <c r="AK992"/>
  <c r="AK991" s="1"/>
  <c r="AK990" s="1"/>
  <c r="AK989" s="1"/>
  <c r="AK988" s="1"/>
  <c r="AK987" s="1"/>
  <c r="AQ993"/>
  <c r="AK832"/>
  <c r="AK831" s="1"/>
  <c r="AK830" s="1"/>
  <c r="AK829" s="1"/>
  <c r="AK828" s="1"/>
  <c r="AQ833"/>
  <c r="AK645"/>
  <c r="AK644" s="1"/>
  <c r="AK643" s="1"/>
  <c r="AK642" s="1"/>
  <c r="AK641" s="1"/>
  <c r="AQ646"/>
  <c r="AK514"/>
  <c r="AK513" s="1"/>
  <c r="AK512" s="1"/>
  <c r="AK511" s="1"/>
  <c r="AQ515"/>
  <c r="AK400"/>
  <c r="AQ401"/>
  <c r="AJ305"/>
  <c r="AP306"/>
  <c r="AK175"/>
  <c r="AQ176"/>
  <c r="AK1227"/>
  <c r="AK1226" s="1"/>
  <c r="AK1225" s="1"/>
  <c r="AK1224" s="1"/>
  <c r="AQ1228"/>
  <c r="AK1106"/>
  <c r="AK1105" s="1"/>
  <c r="AQ1107"/>
  <c r="AJ1044"/>
  <c r="AJ1043" s="1"/>
  <c r="AP1045"/>
  <c r="AJ953"/>
  <c r="AJ952" s="1"/>
  <c r="AJ951" s="1"/>
  <c r="AP954"/>
  <c r="AJ801"/>
  <c r="AJ800" s="1"/>
  <c r="AJ799" s="1"/>
  <c r="AP802"/>
  <c r="AK556"/>
  <c r="AK555" s="1"/>
  <c r="AK554" s="1"/>
  <c r="AK553" s="1"/>
  <c r="AQ557"/>
  <c r="AK435"/>
  <c r="AK434" s="1"/>
  <c r="AK433" s="1"/>
  <c r="AQ436"/>
  <c r="AJ341"/>
  <c r="AJ340" s="1"/>
  <c r="AP342"/>
  <c r="AK238"/>
  <c r="AK235" s="1"/>
  <c r="AQ239"/>
  <c r="AK40"/>
  <c r="AQ41"/>
  <c r="AJ1174"/>
  <c r="AJ1173" s="1"/>
  <c r="AJ1172" s="1"/>
  <c r="AP1175"/>
  <c r="AK1065"/>
  <c r="AK1064" s="1"/>
  <c r="AQ1066"/>
  <c r="AJ1020"/>
  <c r="AJ1019" s="1"/>
  <c r="AP1021"/>
  <c r="AJ914"/>
  <c r="AJ913" s="1"/>
  <c r="AP915"/>
  <c r="AJ768"/>
  <c r="AJ767" s="1"/>
  <c r="AP769"/>
  <c r="AK561"/>
  <c r="AK560" s="1"/>
  <c r="AK559" s="1"/>
  <c r="AK558" s="1"/>
  <c r="AQ562"/>
  <c r="AK439"/>
  <c r="AK438" s="1"/>
  <c r="AK437" s="1"/>
  <c r="AQ440"/>
  <c r="AJ344"/>
  <c r="AJ343" s="1"/>
  <c r="AP345"/>
  <c r="AJ1214"/>
  <c r="AJ1213" s="1"/>
  <c r="AP1215"/>
  <c r="AJ1100"/>
  <c r="AJ1099" s="1"/>
  <c r="AP1101"/>
  <c r="AK1032"/>
  <c r="AK1031" s="1"/>
  <c r="AQ1033"/>
  <c r="AK935"/>
  <c r="AK934" s="1"/>
  <c r="AQ936"/>
  <c r="AK816"/>
  <c r="AK815" s="1"/>
  <c r="AK814" s="1"/>
  <c r="AK813" s="1"/>
  <c r="AQ817"/>
  <c r="AK617"/>
  <c r="AK616" s="1"/>
  <c r="AK615" s="1"/>
  <c r="AK614" s="1"/>
  <c r="AQ618"/>
  <c r="AJ497"/>
  <c r="AJ496" s="1"/>
  <c r="AJ495" s="1"/>
  <c r="AJ494" s="1"/>
  <c r="AP498"/>
  <c r="AK396"/>
  <c r="AK395" s="1"/>
  <c r="AK394" s="1"/>
  <c r="AQ397"/>
  <c r="AK293"/>
  <c r="AK292" s="1"/>
  <c r="AK291" s="1"/>
  <c r="AQ294"/>
  <c r="AK173"/>
  <c r="AK172" s="1"/>
  <c r="AQ174"/>
  <c r="AJ1155"/>
  <c r="AJ1154" s="1"/>
  <c r="AP1156"/>
  <c r="AK1056"/>
  <c r="AK1055" s="1"/>
  <c r="AQ1057"/>
  <c r="AK1005"/>
  <c r="AK1004" s="1"/>
  <c r="AQ1006"/>
  <c r="AK843"/>
  <c r="AK842" s="1"/>
  <c r="AK841" s="1"/>
  <c r="AQ844"/>
  <c r="AK629"/>
  <c r="AK628" s="1"/>
  <c r="AK627" s="1"/>
  <c r="AK626" s="1"/>
  <c r="AQ630"/>
  <c r="AJ492"/>
  <c r="AJ491" s="1"/>
  <c r="AJ490" s="1"/>
  <c r="AJ489" s="1"/>
  <c r="AP493"/>
  <c r="AK386"/>
  <c r="AK385" s="1"/>
  <c r="AQ387"/>
  <c r="AJ301"/>
  <c r="AP302"/>
  <c r="AK162"/>
  <c r="AQ163"/>
  <c r="AJ718"/>
  <c r="AJ717" s="1"/>
  <c r="AJ716" s="1"/>
  <c r="AP719"/>
  <c r="AK1161"/>
  <c r="AK1160" s="1"/>
  <c r="AQ1162"/>
  <c r="AJ1062"/>
  <c r="AJ1061" s="1"/>
  <c r="AP1063"/>
  <c r="AJ1011"/>
  <c r="AJ1010" s="1"/>
  <c r="AP1012"/>
  <c r="AJ854"/>
  <c r="AJ853" s="1"/>
  <c r="AJ852" s="1"/>
  <c r="AJ851" s="1"/>
  <c r="AP855"/>
  <c r="AK708"/>
  <c r="AK707" s="1"/>
  <c r="AQ709"/>
  <c r="AK545"/>
  <c r="AK544" s="1"/>
  <c r="AK543" s="1"/>
  <c r="AK542" s="1"/>
  <c r="AQ546"/>
  <c r="AJ427"/>
  <c r="AJ426" s="1"/>
  <c r="AJ425" s="1"/>
  <c r="AP428"/>
  <c r="AJ335"/>
  <c r="AJ334" s="1"/>
  <c r="AJ333" s="1"/>
  <c r="AP336"/>
  <c r="AK180"/>
  <c r="AQ181"/>
  <c r="AK36"/>
  <c r="AQ37"/>
  <c r="AJ1196"/>
  <c r="AJ1195" s="1"/>
  <c r="AP1197"/>
  <c r="AK1091"/>
  <c r="AK1090" s="1"/>
  <c r="AQ1092"/>
  <c r="AJ1026"/>
  <c r="AJ1025" s="1"/>
  <c r="AP1027"/>
  <c r="AK921"/>
  <c r="AK920" s="1"/>
  <c r="AQ922"/>
  <c r="AK793"/>
  <c r="AK792" s="1"/>
  <c r="AK791" s="1"/>
  <c r="AK790" s="1"/>
  <c r="AQ794"/>
  <c r="AJ608"/>
  <c r="AJ607" s="1"/>
  <c r="AJ606" s="1"/>
  <c r="AP609"/>
  <c r="AK468"/>
  <c r="AK467" s="1"/>
  <c r="AK466" s="1"/>
  <c r="AK465" s="1"/>
  <c r="AQ469"/>
  <c r="AJ361"/>
  <c r="AJ360" s="1"/>
  <c r="AJ359" s="1"/>
  <c r="AJ358" s="1"/>
  <c r="AP362"/>
  <c r="AJ1038"/>
  <c r="AJ1037" s="1"/>
  <c r="AP1039"/>
  <c r="AJ1147"/>
  <c r="AJ1146" s="1"/>
  <c r="AP1148"/>
  <c r="AK1053"/>
  <c r="AK1052" s="1"/>
  <c r="AQ1054"/>
  <c r="AJ1002"/>
  <c r="AJ1001" s="1"/>
  <c r="AP1003"/>
  <c r="AK858"/>
  <c r="AK857" s="1"/>
  <c r="AK856" s="1"/>
  <c r="AK851" s="1"/>
  <c r="AQ859"/>
  <c r="AK714"/>
  <c r="AK713" s="1"/>
  <c r="AQ715"/>
  <c r="AJ545"/>
  <c r="AJ544" s="1"/>
  <c r="AJ543" s="1"/>
  <c r="AJ542" s="1"/>
  <c r="AP546"/>
  <c r="AK423"/>
  <c r="AK422" s="1"/>
  <c r="AK421" s="1"/>
  <c r="AQ424"/>
  <c r="AK331"/>
  <c r="AK330" s="1"/>
  <c r="AK329" s="1"/>
  <c r="AQ332"/>
  <c r="AK228"/>
  <c r="AQ229"/>
  <c r="AK109"/>
  <c r="AK108" s="1"/>
  <c r="AK107" s="1"/>
  <c r="AK106" s="1"/>
  <c r="AK105" s="1"/>
  <c r="AQ110"/>
  <c r="AJ1217"/>
  <c r="AJ1216" s="1"/>
  <c r="AP1218"/>
  <c r="AJ1103"/>
  <c r="AJ1102" s="1"/>
  <c r="AP1104"/>
  <c r="AK1035"/>
  <c r="AK1034" s="1"/>
  <c r="AQ1036"/>
  <c r="AK942"/>
  <c r="AK941" s="1"/>
  <c r="AQ943"/>
  <c r="AK772"/>
  <c r="AK771" s="1"/>
  <c r="AK770" s="1"/>
  <c r="AQ773"/>
  <c r="AK612"/>
  <c r="AK611" s="1"/>
  <c r="AK610" s="1"/>
  <c r="AQ613"/>
  <c r="AJ482"/>
  <c r="AJ481" s="1"/>
  <c r="AJ480" s="1"/>
  <c r="AJ479" s="1"/>
  <c r="AP483"/>
  <c r="AJ372"/>
  <c r="AJ371" s="1"/>
  <c r="AJ370" s="1"/>
  <c r="AP373"/>
  <c r="AK288"/>
  <c r="AK287" s="1"/>
  <c r="AK286" s="1"/>
  <c r="AK285" s="1"/>
  <c r="AQ289"/>
  <c r="AK127"/>
  <c r="AQ128"/>
  <c r="AJ1201"/>
  <c r="AJ1200" s="1"/>
  <c r="AJ1199" s="1"/>
  <c r="AJ1198" s="1"/>
  <c r="AP1202"/>
  <c r="AK1094"/>
  <c r="AK1093" s="1"/>
  <c r="AQ1095"/>
  <c r="AJ1029"/>
  <c r="AJ1028" s="1"/>
  <c r="AP1030"/>
  <c r="AJ892"/>
  <c r="AP893"/>
  <c r="AJ765"/>
  <c r="AJ764" s="1"/>
  <c r="AP766"/>
  <c r="AJ533"/>
  <c r="AJ532" s="1"/>
  <c r="AJ531" s="1"/>
  <c r="AJ530" s="1"/>
  <c r="AP534"/>
  <c r="AJ412"/>
  <c r="AJ411" s="1"/>
  <c r="AJ410" s="1"/>
  <c r="AP413"/>
  <c r="AJ323"/>
  <c r="AJ322" s="1"/>
  <c r="AP324"/>
  <c r="AK166"/>
  <c r="AQ167"/>
  <c r="AK121"/>
  <c r="AK120" s="1"/>
  <c r="AK119" s="1"/>
  <c r="AQ122"/>
  <c r="AK1155"/>
  <c r="AK1154" s="1"/>
  <c r="AQ1156"/>
  <c r="AJ1059"/>
  <c r="AJ1058" s="1"/>
  <c r="AP1060"/>
  <c r="AJ1008"/>
  <c r="AJ1007" s="1"/>
  <c r="AP1009"/>
  <c r="AJ873"/>
  <c r="AJ872" s="1"/>
  <c r="AP874"/>
  <c r="AK748"/>
  <c r="AK747" s="1"/>
  <c r="AK746" s="1"/>
  <c r="AQ749"/>
  <c r="AK538"/>
  <c r="AK537" s="1"/>
  <c r="AK536" s="1"/>
  <c r="AK535" s="1"/>
  <c r="AQ539"/>
  <c r="AJ423"/>
  <c r="AJ422" s="1"/>
  <c r="AJ421" s="1"/>
  <c r="AP424"/>
  <c r="AK305"/>
  <c r="AK300" s="1"/>
  <c r="AK299" s="1"/>
  <c r="AK290" s="1"/>
  <c r="AQ306"/>
  <c r="AK1174"/>
  <c r="AK1173" s="1"/>
  <c r="AK1172" s="1"/>
  <c r="AQ1175"/>
  <c r="AJ1083"/>
  <c r="AJ1082" s="1"/>
  <c r="AJ1081" s="1"/>
  <c r="AJ1080" s="1"/>
  <c r="AP1084"/>
  <c r="AK1020"/>
  <c r="AK1019" s="1"/>
  <c r="AQ1021"/>
  <c r="AK914"/>
  <c r="AK913" s="1"/>
  <c r="AQ915"/>
  <c r="AK768"/>
  <c r="AK767" s="1"/>
  <c r="AQ769"/>
  <c r="AK593"/>
  <c r="AK592" s="1"/>
  <c r="AQ594"/>
  <c r="AJ473"/>
  <c r="AJ472" s="1"/>
  <c r="AJ471" s="1"/>
  <c r="AJ470" s="1"/>
  <c r="AP474"/>
  <c r="AK361"/>
  <c r="AK360" s="1"/>
  <c r="AK359" s="1"/>
  <c r="AK358" s="1"/>
  <c r="AQ362"/>
  <c r="AK269"/>
  <c r="AQ270"/>
  <c r="AK155"/>
  <c r="AK154" s="1"/>
  <c r="AK153" s="1"/>
  <c r="AK152" s="1"/>
  <c r="AQ156"/>
  <c r="AK33"/>
  <c r="AK32" s="1"/>
  <c r="AQ34"/>
  <c r="AK1170"/>
  <c r="AK1169" s="1"/>
  <c r="AQ1171"/>
  <c r="AJ1065"/>
  <c r="AJ1064" s="1"/>
  <c r="AP1066"/>
  <c r="AK1017"/>
  <c r="AK1016" s="1"/>
  <c r="AQ1018"/>
  <c r="AK870"/>
  <c r="AK869" s="1"/>
  <c r="AQ871"/>
  <c r="AJ704"/>
  <c r="AJ703" s="1"/>
  <c r="AJ702" s="1"/>
  <c r="AP705"/>
  <c r="AK523"/>
  <c r="AK522" s="1"/>
  <c r="AK521" s="1"/>
  <c r="AK520" s="1"/>
  <c r="AQ524"/>
  <c r="AK404"/>
  <c r="AK399" s="1"/>
  <c r="AK398" s="1"/>
  <c r="AK393" s="1"/>
  <c r="AK318"/>
  <c r="AQ319"/>
  <c r="AK182"/>
  <c r="AQ183"/>
  <c r="AK718"/>
  <c r="AK717" s="1"/>
  <c r="AK716" s="1"/>
  <c r="AQ719"/>
  <c r="AK184"/>
  <c r="AQ186"/>
  <c r="AE1160"/>
  <c r="AE1153" s="1"/>
  <c r="AE1152" s="1"/>
  <c r="AE1140" s="1"/>
  <c r="AE264"/>
  <c r="AE263" s="1"/>
  <c r="AE258" s="1"/>
  <c r="AE257" s="1"/>
  <c r="H1259"/>
  <c r="AE701"/>
  <c r="AE700" s="1"/>
  <c r="Y171"/>
  <c r="Y159" s="1"/>
  <c r="Y151" s="1"/>
  <c r="Y112" s="1"/>
  <c r="Y16" s="1"/>
  <c r="K1259"/>
  <c r="AE97"/>
  <c r="AE96" s="1"/>
  <c r="AE95" s="1"/>
  <c r="AE94" s="1"/>
  <c r="AJ632"/>
  <c r="Y255"/>
  <c r="AE161"/>
  <c r="AE160" s="1"/>
  <c r="AD632"/>
  <c r="M985"/>
  <c r="J1259"/>
  <c r="Y363"/>
  <c r="Y357" s="1"/>
  <c r="Y308" s="1"/>
  <c r="Y1140"/>
  <c r="Y985" s="1"/>
  <c r="AD127"/>
  <c r="AJ128"/>
  <c r="AD228"/>
  <c r="AJ229"/>
  <c r="AD40"/>
  <c r="AJ41"/>
  <c r="AE1206"/>
  <c r="AE1204" s="1"/>
  <c r="AD288"/>
  <c r="AD287" s="1"/>
  <c r="AD286" s="1"/>
  <c r="AD285" s="1"/>
  <c r="AJ289"/>
  <c r="AD116"/>
  <c r="AD115" s="1"/>
  <c r="AD114" s="1"/>
  <c r="AD113" s="1"/>
  <c r="AJ117"/>
  <c r="AD30"/>
  <c r="AD29" s="1"/>
  <c r="AJ31"/>
  <c r="AD269"/>
  <c r="AJ270"/>
  <c r="AD57"/>
  <c r="AJ58"/>
  <c r="AD276"/>
  <c r="AD275" s="1"/>
  <c r="AD274" s="1"/>
  <c r="AD273" s="1"/>
  <c r="AD272" s="1"/>
  <c r="AJ277"/>
  <c r="AD98"/>
  <c r="AJ99"/>
  <c r="AD293"/>
  <c r="AD292" s="1"/>
  <c r="AD291" s="1"/>
  <c r="AJ294"/>
  <c r="AD164"/>
  <c r="AJ165"/>
  <c r="AD261"/>
  <c r="AD260" s="1"/>
  <c r="AD259" s="1"/>
  <c r="AJ262"/>
  <c r="AD38"/>
  <c r="AJ39"/>
  <c r="AE590"/>
  <c r="AE589" s="1"/>
  <c r="AE588" s="1"/>
  <c r="AE587" s="1"/>
  <c r="AE541" s="1"/>
  <c r="AK591"/>
  <c r="AD175"/>
  <c r="AJ176"/>
  <c r="AD590"/>
  <c r="AD589" s="1"/>
  <c r="AJ591"/>
  <c r="AD245"/>
  <c r="AD244" s="1"/>
  <c r="AJ246"/>
  <c r="AD283"/>
  <c r="AD282" s="1"/>
  <c r="AD281" s="1"/>
  <c r="AD280" s="1"/>
  <c r="AJ284"/>
  <c r="AE655"/>
  <c r="AE654" s="1"/>
  <c r="AE234"/>
  <c r="AE233" s="1"/>
  <c r="AE50"/>
  <c r="AE49" s="1"/>
  <c r="AE48" s="1"/>
  <c r="AE47" s="1"/>
  <c r="AE46" s="1"/>
  <c r="AE123"/>
  <c r="AE118" s="1"/>
  <c r="AE758"/>
  <c r="AE425"/>
  <c r="AE420" s="1"/>
  <c r="AE419" s="1"/>
  <c r="AD930"/>
  <c r="AD1142"/>
  <c r="AD1141" s="1"/>
  <c r="AE409"/>
  <c r="AE408" s="1"/>
  <c r="AJ44"/>
  <c r="AD42"/>
  <c r="AD265"/>
  <c r="AJ266"/>
  <c r="AJ399"/>
  <c r="AJ398" s="1"/>
  <c r="AK50"/>
  <c r="AK49" s="1"/>
  <c r="AK48" s="1"/>
  <c r="AK47" s="1"/>
  <c r="AK46" s="1"/>
  <c r="AK425"/>
  <c r="AJ840"/>
  <c r="AJ839" s="1"/>
  <c r="AK409"/>
  <c r="AK408" s="1"/>
  <c r="AD230"/>
  <c r="AJ232"/>
  <c r="AD236"/>
  <c r="AJ237"/>
  <c r="AD102"/>
  <c r="AJ103"/>
  <c r="AD36"/>
  <c r="AJ37"/>
  <c r="AD331"/>
  <c r="AD330" s="1"/>
  <c r="AD329" s="1"/>
  <c r="AJ332"/>
  <c r="AD226"/>
  <c r="AJ227"/>
  <c r="AD169"/>
  <c r="AD168" s="1"/>
  <c r="AJ170"/>
  <c r="AD155"/>
  <c r="AJ156"/>
  <c r="AD109"/>
  <c r="AD108" s="1"/>
  <c r="AD107" s="1"/>
  <c r="AD106" s="1"/>
  <c r="AD105" s="1"/>
  <c r="AJ110"/>
  <c r="AD320"/>
  <c r="AD317" s="1"/>
  <c r="AD316" s="1"/>
  <c r="AJ321"/>
  <c r="AD177"/>
  <c r="AJ178"/>
  <c r="AD149"/>
  <c r="AD148" s="1"/>
  <c r="AD147" s="1"/>
  <c r="AD146" s="1"/>
  <c r="AJ150"/>
  <c r="AD33"/>
  <c r="AD32" s="1"/>
  <c r="AJ34"/>
  <c r="AJ186"/>
  <c r="AD184"/>
  <c r="AD303"/>
  <c r="AD300" s="1"/>
  <c r="AD299" s="1"/>
  <c r="AJ304"/>
  <c r="AD130"/>
  <c r="AD129" s="1"/>
  <c r="AJ131"/>
  <c r="AD100"/>
  <c r="AJ101"/>
  <c r="AK632"/>
  <c r="AE829"/>
  <c r="AE828" s="1"/>
  <c r="AE513"/>
  <c r="AE512" s="1"/>
  <c r="AE511" s="1"/>
  <c r="AE478" s="1"/>
  <c r="AE930"/>
  <c r="AE172"/>
  <c r="AE171" s="1"/>
  <c r="AD605"/>
  <c r="AD599" s="1"/>
  <c r="AE745"/>
  <c r="AE912"/>
  <c r="AE154"/>
  <c r="AE153" s="1"/>
  <c r="AE152" s="1"/>
  <c r="AE868"/>
  <c r="AE867" s="1"/>
  <c r="AE850" s="1"/>
  <c r="AE519"/>
  <c r="AE317"/>
  <c r="AE316" s="1"/>
  <c r="AE311" s="1"/>
  <c r="AE310" s="1"/>
  <c r="X35"/>
  <c r="X28" s="1"/>
  <c r="X27" s="1"/>
  <c r="X26" s="1"/>
  <c r="AE995"/>
  <c r="Y652"/>
  <c r="X225"/>
  <c r="X224" s="1"/>
  <c r="X223" s="1"/>
  <c r="AD850"/>
  <c r="X97"/>
  <c r="X96" s="1"/>
  <c r="X95" s="1"/>
  <c r="X94" s="1"/>
  <c r="I1259"/>
  <c r="F885"/>
  <c r="L885" s="1"/>
  <c r="F881"/>
  <c r="L881" s="1"/>
  <c r="F1196"/>
  <c r="F1195" s="1"/>
  <c r="F1193"/>
  <c r="F1192" s="1"/>
  <c r="AK317" l="1"/>
  <c r="AK316" s="1"/>
  <c r="AK311" s="1"/>
  <c r="AK310" s="1"/>
  <c r="AK264"/>
  <c r="AK263" s="1"/>
  <c r="AK258" s="1"/>
  <c r="AK257" s="1"/>
  <c r="AK745"/>
  <c r="AJ605"/>
  <c r="AJ599" s="1"/>
  <c r="AK35"/>
  <c r="AK840"/>
  <c r="AK839" s="1"/>
  <c r="AE363"/>
  <c r="AE357" s="1"/>
  <c r="AE255"/>
  <c r="AK225"/>
  <c r="AK224" s="1"/>
  <c r="AK223" s="1"/>
  <c r="AJ829"/>
  <c r="AJ828" s="1"/>
  <c r="BK187"/>
  <c r="AD328"/>
  <c r="AD327" s="1"/>
  <c r="AD326" s="1"/>
  <c r="BC656"/>
  <c r="BK656" s="1"/>
  <c r="BK657"/>
  <c r="BJ191"/>
  <c r="BC59"/>
  <c r="BK59" s="1"/>
  <c r="BK88"/>
  <c r="BB59"/>
  <c r="BJ59" s="1"/>
  <c r="BJ83"/>
  <c r="BB1129"/>
  <c r="BJ1129" s="1"/>
  <c r="BJ1130"/>
  <c r="BJ187"/>
  <c r="AK868"/>
  <c r="AK867" s="1"/>
  <c r="AJ393"/>
  <c r="AK912"/>
  <c r="AK279"/>
  <c r="AK1089"/>
  <c r="AK1088" s="1"/>
  <c r="AK930"/>
  <c r="AK234"/>
  <c r="AK233" s="1"/>
  <c r="AK478"/>
  <c r="AK333"/>
  <c r="AJ763"/>
  <c r="AK1206"/>
  <c r="AK1204" s="1"/>
  <c r="AJ1212"/>
  <c r="AW957"/>
  <c r="AW956" s="1"/>
  <c r="AW955" s="1"/>
  <c r="BC958"/>
  <c r="AW938"/>
  <c r="AW937" s="1"/>
  <c r="BC939"/>
  <c r="AJ1089"/>
  <c r="AJ1088" s="1"/>
  <c r="AW240"/>
  <c r="BC241"/>
  <c r="AW666"/>
  <c r="AW665" s="1"/>
  <c r="AW661" s="1"/>
  <c r="BC667"/>
  <c r="AW383"/>
  <c r="AW382" s="1"/>
  <c r="AW381" s="1"/>
  <c r="BC384"/>
  <c r="AW948"/>
  <c r="AW947" s="1"/>
  <c r="BC949"/>
  <c r="AV957"/>
  <c r="AV956" s="1"/>
  <c r="AV955" s="1"/>
  <c r="BB958"/>
  <c r="AV658"/>
  <c r="AV657" s="1"/>
  <c r="AV656" s="1"/>
  <c r="BB659"/>
  <c r="AK420"/>
  <c r="AK997"/>
  <c r="AK369"/>
  <c r="AK877"/>
  <c r="AK876" s="1"/>
  <c r="AJ1142"/>
  <c r="AJ1141" s="1"/>
  <c r="AK519"/>
  <c r="AK328"/>
  <c r="AK327" s="1"/>
  <c r="AK326" s="1"/>
  <c r="AK28"/>
  <c r="AK27" s="1"/>
  <c r="AK26" s="1"/>
  <c r="AQ184"/>
  <c r="AW186"/>
  <c r="AQ182"/>
  <c r="AW183"/>
  <c r="AQ404"/>
  <c r="AP704"/>
  <c r="AP703" s="1"/>
  <c r="AP702" s="1"/>
  <c r="AV705"/>
  <c r="AQ1017"/>
  <c r="AQ1016" s="1"/>
  <c r="AW1018"/>
  <c r="AQ1170"/>
  <c r="AQ1169" s="1"/>
  <c r="AW1171"/>
  <c r="AQ155"/>
  <c r="AW156"/>
  <c r="AQ361"/>
  <c r="AQ360" s="1"/>
  <c r="AQ359" s="1"/>
  <c r="AQ358" s="1"/>
  <c r="AW362"/>
  <c r="AQ593"/>
  <c r="AQ592" s="1"/>
  <c r="AW594"/>
  <c r="AQ914"/>
  <c r="AQ913" s="1"/>
  <c r="AW915"/>
  <c r="AP1083"/>
  <c r="AP1082" s="1"/>
  <c r="AP1081" s="1"/>
  <c r="AP1080" s="1"/>
  <c r="AV1084"/>
  <c r="AQ305"/>
  <c r="AW306"/>
  <c r="AQ538"/>
  <c r="AQ537" s="1"/>
  <c r="AQ536" s="1"/>
  <c r="AQ535" s="1"/>
  <c r="AW539"/>
  <c r="AP873"/>
  <c r="AP872" s="1"/>
  <c r="AV874"/>
  <c r="AP1059"/>
  <c r="AP1058" s="1"/>
  <c r="AV1060"/>
  <c r="AQ121"/>
  <c r="AQ120" s="1"/>
  <c r="AQ119" s="1"/>
  <c r="AW122"/>
  <c r="AP323"/>
  <c r="AP322" s="1"/>
  <c r="AV324"/>
  <c r="AP533"/>
  <c r="AP532" s="1"/>
  <c r="AP531" s="1"/>
  <c r="AP530" s="1"/>
  <c r="AV534"/>
  <c r="AP892"/>
  <c r="AV893"/>
  <c r="AQ1094"/>
  <c r="AQ1093" s="1"/>
  <c r="AW1095"/>
  <c r="AQ127"/>
  <c r="AW128"/>
  <c r="AP372"/>
  <c r="AP371" s="1"/>
  <c r="AV373"/>
  <c r="AQ612"/>
  <c r="AQ611" s="1"/>
  <c r="AQ610" s="1"/>
  <c r="AW613"/>
  <c r="AQ942"/>
  <c r="AQ941" s="1"/>
  <c r="AW943"/>
  <c r="AP1103"/>
  <c r="AP1102" s="1"/>
  <c r="AV1104"/>
  <c r="AQ109"/>
  <c r="AQ108" s="1"/>
  <c r="AQ107" s="1"/>
  <c r="AQ106" s="1"/>
  <c r="AQ105" s="1"/>
  <c r="AW110"/>
  <c r="AQ331"/>
  <c r="AQ330" s="1"/>
  <c r="AQ329" s="1"/>
  <c r="AW332"/>
  <c r="AP545"/>
  <c r="AP544" s="1"/>
  <c r="AP543" s="1"/>
  <c r="AP542" s="1"/>
  <c r="AV546"/>
  <c r="AQ858"/>
  <c r="AQ857" s="1"/>
  <c r="AQ856" s="1"/>
  <c r="AW859"/>
  <c r="AQ1053"/>
  <c r="AQ1052" s="1"/>
  <c r="AW1054"/>
  <c r="AP1038"/>
  <c r="AP1037" s="1"/>
  <c r="AV1039"/>
  <c r="AQ468"/>
  <c r="AQ467" s="1"/>
  <c r="AQ466" s="1"/>
  <c r="AQ465" s="1"/>
  <c r="AW469"/>
  <c r="AQ793"/>
  <c r="AQ792" s="1"/>
  <c r="AQ791" s="1"/>
  <c r="AW794"/>
  <c r="AP1026"/>
  <c r="AP1025" s="1"/>
  <c r="AV1027"/>
  <c r="AP1196"/>
  <c r="AP1195" s="1"/>
  <c r="AV1197"/>
  <c r="AQ180"/>
  <c r="AW181"/>
  <c r="AP427"/>
  <c r="AP426" s="1"/>
  <c r="AV428"/>
  <c r="AQ708"/>
  <c r="AQ707" s="1"/>
  <c r="AW709"/>
  <c r="AP1011"/>
  <c r="AP1010" s="1"/>
  <c r="AV1012"/>
  <c r="AQ1161"/>
  <c r="AW1162"/>
  <c r="AQ162"/>
  <c r="AW163"/>
  <c r="AQ386"/>
  <c r="AQ385" s="1"/>
  <c r="AW387"/>
  <c r="AQ629"/>
  <c r="AQ628" s="1"/>
  <c r="AQ627" s="1"/>
  <c r="AQ626" s="1"/>
  <c r="AW630"/>
  <c r="AQ1005"/>
  <c r="AQ1004" s="1"/>
  <c r="AW1006"/>
  <c r="AP1155"/>
  <c r="AP1154" s="1"/>
  <c r="AV1156"/>
  <c r="AQ293"/>
  <c r="AQ292" s="1"/>
  <c r="AQ291" s="1"/>
  <c r="AW294"/>
  <c r="AP497"/>
  <c r="AP496" s="1"/>
  <c r="AP495" s="1"/>
  <c r="AP494" s="1"/>
  <c r="AV498"/>
  <c r="AQ816"/>
  <c r="AQ815" s="1"/>
  <c r="AQ814" s="1"/>
  <c r="AQ813" s="1"/>
  <c r="AW817"/>
  <c r="AQ1032"/>
  <c r="AQ1031" s="1"/>
  <c r="AW1033"/>
  <c r="AP1214"/>
  <c r="AP1213" s="1"/>
  <c r="AV1215"/>
  <c r="AQ439"/>
  <c r="AQ438" s="1"/>
  <c r="AQ437" s="1"/>
  <c r="AW440"/>
  <c r="AP768"/>
  <c r="AP767" s="1"/>
  <c r="AV769"/>
  <c r="AP1020"/>
  <c r="AP1019" s="1"/>
  <c r="AV1021"/>
  <c r="AP1174"/>
  <c r="AP1173" s="1"/>
  <c r="AP1172" s="1"/>
  <c r="AV1175"/>
  <c r="AQ238"/>
  <c r="AW239"/>
  <c r="AQ435"/>
  <c r="AQ434" s="1"/>
  <c r="AQ433" s="1"/>
  <c r="AW436"/>
  <c r="AP801"/>
  <c r="AP800" s="1"/>
  <c r="AP799" s="1"/>
  <c r="AV802"/>
  <c r="AP1044"/>
  <c r="AP1043" s="1"/>
  <c r="AV1045"/>
  <c r="AQ1227"/>
  <c r="AQ1226" s="1"/>
  <c r="AQ1225" s="1"/>
  <c r="AQ1224" s="1"/>
  <c r="AW1228"/>
  <c r="AP305"/>
  <c r="AV306"/>
  <c r="AQ514"/>
  <c r="AW515"/>
  <c r="AQ832"/>
  <c r="AQ831" s="1"/>
  <c r="AQ830" s="1"/>
  <c r="AW833"/>
  <c r="AQ1050"/>
  <c r="AQ1049" s="1"/>
  <c r="AW1051"/>
  <c r="AQ1252"/>
  <c r="AQ1251" s="1"/>
  <c r="AW1253"/>
  <c r="AQ130"/>
  <c r="AQ129" s="1"/>
  <c r="AW131"/>
  <c r="AQ344"/>
  <c r="AQ343" s="1"/>
  <c r="AW345"/>
  <c r="AP569"/>
  <c r="AP568" s="1"/>
  <c r="AP564" s="1"/>
  <c r="AP563" s="1"/>
  <c r="AV570"/>
  <c r="AQ890"/>
  <c r="AW891"/>
  <c r="AQ1071"/>
  <c r="AQ1070" s="1"/>
  <c r="AW1072"/>
  <c r="AQ169"/>
  <c r="AQ168" s="1"/>
  <c r="AW170"/>
  <c r="AQ492"/>
  <c r="AQ491" s="1"/>
  <c r="AQ490" s="1"/>
  <c r="AQ489" s="1"/>
  <c r="AW493"/>
  <c r="AP836"/>
  <c r="AP835" s="1"/>
  <c r="AP834" s="1"/>
  <c r="AV837"/>
  <c r="AP1041"/>
  <c r="AP1040" s="1"/>
  <c r="AV1042"/>
  <c r="AQ1217"/>
  <c r="AQ1216" s="1"/>
  <c r="AW1218"/>
  <c r="AQ248"/>
  <c r="AQ247" s="1"/>
  <c r="AW249"/>
  <c r="AQ463"/>
  <c r="AQ462" s="1"/>
  <c r="AQ461" s="1"/>
  <c r="AQ460" s="1"/>
  <c r="AQ459" s="1"/>
  <c r="AW464"/>
  <c r="AQ752"/>
  <c r="AQ751" s="1"/>
  <c r="AQ750" s="1"/>
  <c r="AW753"/>
  <c r="AP1023"/>
  <c r="AP1022" s="1"/>
  <c r="AV1024"/>
  <c r="AP1193"/>
  <c r="AP1192" s="1"/>
  <c r="AV1194"/>
  <c r="AQ276"/>
  <c r="AQ275" s="1"/>
  <c r="AQ274" s="1"/>
  <c r="AQ273" s="1"/>
  <c r="AQ272" s="1"/>
  <c r="AW277"/>
  <c r="AP468"/>
  <c r="AP467" s="1"/>
  <c r="AP466" s="1"/>
  <c r="AP465" s="1"/>
  <c r="AV469"/>
  <c r="AQ801"/>
  <c r="AQ800" s="1"/>
  <c r="AQ799" s="1"/>
  <c r="AW802"/>
  <c r="AQ1044"/>
  <c r="AQ1043" s="1"/>
  <c r="AW1045"/>
  <c r="AP1234"/>
  <c r="AP1233" s="1"/>
  <c r="AP1232" s="1"/>
  <c r="AP1231" s="1"/>
  <c r="AP1230" s="1"/>
  <c r="AV1235"/>
  <c r="AQ320"/>
  <c r="AW321"/>
  <c r="AQ528"/>
  <c r="AQ527" s="1"/>
  <c r="AQ526" s="1"/>
  <c r="AQ525" s="1"/>
  <c r="AW529"/>
  <c r="AQ847"/>
  <c r="AQ846" s="1"/>
  <c r="AQ845" s="1"/>
  <c r="AW848"/>
  <c r="AQ1047"/>
  <c r="AQ1046" s="1"/>
  <c r="AW1048"/>
  <c r="AP1244"/>
  <c r="AP1243" s="1"/>
  <c r="AP1242" s="1"/>
  <c r="AP1241" s="1"/>
  <c r="AP1240" s="1"/>
  <c r="AP1239" s="1"/>
  <c r="AP1237" s="1"/>
  <c r="AV1245"/>
  <c r="AQ482"/>
  <c r="AQ481" s="1"/>
  <c r="AQ480" s="1"/>
  <c r="AQ479" s="1"/>
  <c r="AW483"/>
  <c r="AP816"/>
  <c r="AP815" s="1"/>
  <c r="AP814" s="1"/>
  <c r="AP813" s="1"/>
  <c r="AV817"/>
  <c r="AP1032"/>
  <c r="AP1031" s="1"/>
  <c r="AV1033"/>
  <c r="AQ1210"/>
  <c r="AQ1209" s="1"/>
  <c r="AQ1208" s="1"/>
  <c r="AW1211"/>
  <c r="AQ265"/>
  <c r="AW266"/>
  <c r="AQ473"/>
  <c r="AQ472" s="1"/>
  <c r="AQ471" s="1"/>
  <c r="AQ470" s="1"/>
  <c r="AW474"/>
  <c r="AP843"/>
  <c r="AP842" s="1"/>
  <c r="AP841" s="1"/>
  <c r="AV844"/>
  <c r="AP1056"/>
  <c r="AP1055" s="1"/>
  <c r="AV1057"/>
  <c r="AQ1038"/>
  <c r="AQ1037" s="1"/>
  <c r="AW1039"/>
  <c r="AQ323"/>
  <c r="AQ322" s="1"/>
  <c r="AW324"/>
  <c r="AQ533"/>
  <c r="AQ532" s="1"/>
  <c r="AQ531" s="1"/>
  <c r="AQ530" s="1"/>
  <c r="AW534"/>
  <c r="AQ854"/>
  <c r="AQ853" s="1"/>
  <c r="AQ852" s="1"/>
  <c r="AQ851" s="1"/>
  <c r="AW855"/>
  <c r="AQ1062"/>
  <c r="AQ1061" s="1"/>
  <c r="AW1063"/>
  <c r="AQ38"/>
  <c r="AW39"/>
  <c r="AQ283"/>
  <c r="AQ282" s="1"/>
  <c r="AQ281" s="1"/>
  <c r="AQ280" s="1"/>
  <c r="AW284"/>
  <c r="AP487"/>
  <c r="AP486" s="1"/>
  <c r="AP485" s="1"/>
  <c r="AP484" s="1"/>
  <c r="AV488"/>
  <c r="AQ797"/>
  <c r="AQ796" s="1"/>
  <c r="AQ795" s="1"/>
  <c r="AW798"/>
  <c r="AQ1026"/>
  <c r="AQ1025" s="1"/>
  <c r="AW1027"/>
  <c r="AQ1196"/>
  <c r="AQ1195" s="1"/>
  <c r="AW1197"/>
  <c r="AP416"/>
  <c r="AP415" s="1"/>
  <c r="AP414" s="1"/>
  <c r="AV417"/>
  <c r="AP714"/>
  <c r="AP713" s="1"/>
  <c r="AV715"/>
  <c r="AQ999"/>
  <c r="AQ998" s="1"/>
  <c r="AW1000"/>
  <c r="AQ1150"/>
  <c r="AQ1149" s="1"/>
  <c r="AW1151"/>
  <c r="AQ149"/>
  <c r="AQ148" s="1"/>
  <c r="AQ147" s="1"/>
  <c r="AQ146" s="1"/>
  <c r="AW150"/>
  <c r="AQ375"/>
  <c r="AQ374" s="1"/>
  <c r="AW376"/>
  <c r="AP612"/>
  <c r="AP611" s="1"/>
  <c r="AP610" s="1"/>
  <c r="AV613"/>
  <c r="AP942"/>
  <c r="AP941" s="1"/>
  <c r="AV943"/>
  <c r="AQ1100"/>
  <c r="AQ1099" s="1"/>
  <c r="AW1101"/>
  <c r="AQ30"/>
  <c r="AQ29" s="1"/>
  <c r="AW31"/>
  <c r="AQ335"/>
  <c r="AQ334" s="1"/>
  <c r="AW336"/>
  <c r="AP551"/>
  <c r="AP550" s="1"/>
  <c r="AP549" s="1"/>
  <c r="AP548" s="1"/>
  <c r="AP547" s="1"/>
  <c r="AV552"/>
  <c r="AQ892"/>
  <c r="AW893"/>
  <c r="AP1097"/>
  <c r="AP1096" s="1"/>
  <c r="AV1098"/>
  <c r="AQ125"/>
  <c r="AW126"/>
  <c r="AQ338"/>
  <c r="AQ337" s="1"/>
  <c r="AW339"/>
  <c r="AP556"/>
  <c r="AP555" s="1"/>
  <c r="AP554" s="1"/>
  <c r="AP553" s="1"/>
  <c r="AV557"/>
  <c r="AQ873"/>
  <c r="AQ872" s="1"/>
  <c r="AW874"/>
  <c r="AQ1059"/>
  <c r="AQ1058" s="1"/>
  <c r="AW1060"/>
  <c r="AQ261"/>
  <c r="AQ260" s="1"/>
  <c r="AQ259" s="1"/>
  <c r="AW262"/>
  <c r="AP516"/>
  <c r="AV517"/>
  <c r="AP847"/>
  <c r="AP846" s="1"/>
  <c r="AP845" s="1"/>
  <c r="AV848"/>
  <c r="AP1047"/>
  <c r="AP1046" s="1"/>
  <c r="AV1048"/>
  <c r="AQ1234"/>
  <c r="AQ1233" s="1"/>
  <c r="AQ1232" s="1"/>
  <c r="AQ1231" s="1"/>
  <c r="AQ1230" s="1"/>
  <c r="AW1235"/>
  <c r="AQ303"/>
  <c r="AW304"/>
  <c r="AQ497"/>
  <c r="AQ496" s="1"/>
  <c r="AQ495" s="1"/>
  <c r="AQ494" s="1"/>
  <c r="AW498"/>
  <c r="BC498" s="1"/>
  <c r="AP870"/>
  <c r="AP869" s="1"/>
  <c r="AP868" s="1"/>
  <c r="AP867" s="1"/>
  <c r="AV871"/>
  <c r="AQ1068"/>
  <c r="AQ1067" s="1"/>
  <c r="AW1069"/>
  <c r="AQ53"/>
  <c r="AW54"/>
  <c r="AQ341"/>
  <c r="AQ340" s="1"/>
  <c r="AW342"/>
  <c r="AP561"/>
  <c r="AP560" s="1"/>
  <c r="AP559" s="1"/>
  <c r="AP558" s="1"/>
  <c r="AV562"/>
  <c r="AQ884"/>
  <c r="AQ883" s="1"/>
  <c r="AQ882" s="1"/>
  <c r="AW885"/>
  <c r="AP1091"/>
  <c r="AP1090" s="1"/>
  <c r="AV1092"/>
  <c r="AQ57"/>
  <c r="AW58"/>
  <c r="AQ314"/>
  <c r="AQ313" s="1"/>
  <c r="AQ312" s="1"/>
  <c r="AW315"/>
  <c r="AQ516"/>
  <c r="AW517"/>
  <c r="AQ836"/>
  <c r="AQ835" s="1"/>
  <c r="AQ834" s="1"/>
  <c r="AW837"/>
  <c r="AQ1041"/>
  <c r="AQ1040" s="1"/>
  <c r="AW1042"/>
  <c r="AP1227"/>
  <c r="AP1226" s="1"/>
  <c r="AP1225" s="1"/>
  <c r="AP1224" s="1"/>
  <c r="AV1228"/>
  <c r="AP430"/>
  <c r="AP429" s="1"/>
  <c r="AV431"/>
  <c r="AQ756"/>
  <c r="AQ755" s="1"/>
  <c r="AQ754" s="1"/>
  <c r="AW757"/>
  <c r="AP1014"/>
  <c r="AP1013" s="1"/>
  <c r="AV1015"/>
  <c r="AP1167"/>
  <c r="AP1166" s="1"/>
  <c r="AV1168"/>
  <c r="AQ157"/>
  <c r="AW158"/>
  <c r="AP404"/>
  <c r="AP645"/>
  <c r="AP644" s="1"/>
  <c r="AP643" s="1"/>
  <c r="AP642" s="1"/>
  <c r="AP641" s="1"/>
  <c r="AV646"/>
  <c r="AP992"/>
  <c r="AP991" s="1"/>
  <c r="AP990" s="1"/>
  <c r="AP989" s="1"/>
  <c r="AP988" s="1"/>
  <c r="AP987" s="1"/>
  <c r="AV993"/>
  <c r="AQ1144"/>
  <c r="AQ1143" s="1"/>
  <c r="AW1145"/>
  <c r="AJ420"/>
  <c r="AQ230"/>
  <c r="AW232"/>
  <c r="AQ718"/>
  <c r="AQ717" s="1"/>
  <c r="AQ716" s="1"/>
  <c r="AW719"/>
  <c r="AQ318"/>
  <c r="AW319"/>
  <c r="AQ523"/>
  <c r="AQ522" s="1"/>
  <c r="AQ521" s="1"/>
  <c r="AQ520" s="1"/>
  <c r="AW524"/>
  <c r="AQ870"/>
  <c r="AQ869" s="1"/>
  <c r="AW871"/>
  <c r="AP1065"/>
  <c r="AP1064" s="1"/>
  <c r="AV1066"/>
  <c r="AQ33"/>
  <c r="AQ32" s="1"/>
  <c r="AW34"/>
  <c r="AQ269"/>
  <c r="AW270"/>
  <c r="AP473"/>
  <c r="AP472" s="1"/>
  <c r="AP471" s="1"/>
  <c r="AP470" s="1"/>
  <c r="AV474"/>
  <c r="AQ768"/>
  <c r="AQ767" s="1"/>
  <c r="AW769"/>
  <c r="AQ1020"/>
  <c r="AQ1019" s="1"/>
  <c r="AW1021"/>
  <c r="AQ1174"/>
  <c r="AQ1173" s="1"/>
  <c r="AQ1172" s="1"/>
  <c r="AW1175"/>
  <c r="AP423"/>
  <c r="AP422" s="1"/>
  <c r="AP421" s="1"/>
  <c r="AV424"/>
  <c r="AQ748"/>
  <c r="AQ747" s="1"/>
  <c r="AQ746" s="1"/>
  <c r="AW749"/>
  <c r="AP1008"/>
  <c r="AP1007" s="1"/>
  <c r="AV1009"/>
  <c r="AQ1155"/>
  <c r="AQ1154" s="1"/>
  <c r="AW1156"/>
  <c r="AQ166"/>
  <c r="AW167"/>
  <c r="AP412"/>
  <c r="AP411" s="1"/>
  <c r="AP410" s="1"/>
  <c r="AV413"/>
  <c r="AP765"/>
  <c r="AP764" s="1"/>
  <c r="AP763" s="1"/>
  <c r="AV766"/>
  <c r="AP1029"/>
  <c r="AP1028" s="1"/>
  <c r="AV1030"/>
  <c r="AP1201"/>
  <c r="AP1200" s="1"/>
  <c r="AP1199" s="1"/>
  <c r="AP1198" s="1"/>
  <c r="AV1202"/>
  <c r="AQ288"/>
  <c r="AQ287" s="1"/>
  <c r="AQ286" s="1"/>
  <c r="AQ285" s="1"/>
  <c r="AW289"/>
  <c r="AP482"/>
  <c r="AP481" s="1"/>
  <c r="AP480" s="1"/>
  <c r="AP479" s="1"/>
  <c r="AV483"/>
  <c r="AQ772"/>
  <c r="AQ771" s="1"/>
  <c r="AQ770" s="1"/>
  <c r="AW773"/>
  <c r="AQ1035"/>
  <c r="AQ1034" s="1"/>
  <c r="AW1036"/>
  <c r="AP1217"/>
  <c r="AP1216" s="1"/>
  <c r="AV1218"/>
  <c r="AQ228"/>
  <c r="AW229"/>
  <c r="AQ423"/>
  <c r="AQ422" s="1"/>
  <c r="AQ421" s="1"/>
  <c r="AW424"/>
  <c r="AQ714"/>
  <c r="AQ713" s="1"/>
  <c r="AW715"/>
  <c r="AP1002"/>
  <c r="AP1001" s="1"/>
  <c r="AV1003"/>
  <c r="AP1147"/>
  <c r="AP1146" s="1"/>
  <c r="AV1148"/>
  <c r="AP361"/>
  <c r="AP360" s="1"/>
  <c r="AP359" s="1"/>
  <c r="AP358" s="1"/>
  <c r="AV362"/>
  <c r="AP608"/>
  <c r="AP607" s="1"/>
  <c r="AP606" s="1"/>
  <c r="AV609"/>
  <c r="AQ921"/>
  <c r="AQ920" s="1"/>
  <c r="AW922"/>
  <c r="AQ1091"/>
  <c r="AQ1090" s="1"/>
  <c r="AW1092"/>
  <c r="AQ36"/>
  <c r="AW37"/>
  <c r="AP335"/>
  <c r="AP334" s="1"/>
  <c r="AV336"/>
  <c r="AQ545"/>
  <c r="AQ544" s="1"/>
  <c r="AQ543" s="1"/>
  <c r="AQ542" s="1"/>
  <c r="AW546"/>
  <c r="AP854"/>
  <c r="AP853" s="1"/>
  <c r="AP852" s="1"/>
  <c r="AV855"/>
  <c r="AP1062"/>
  <c r="AP1061" s="1"/>
  <c r="AV1063"/>
  <c r="AP718"/>
  <c r="AP717" s="1"/>
  <c r="AP716" s="1"/>
  <c r="AV719"/>
  <c r="AP301"/>
  <c r="AV302"/>
  <c r="AP492"/>
  <c r="AP491" s="1"/>
  <c r="AP490" s="1"/>
  <c r="AP489" s="1"/>
  <c r="AV493"/>
  <c r="AQ843"/>
  <c r="AQ842" s="1"/>
  <c r="AQ841" s="1"/>
  <c r="AQ840" s="1"/>
  <c r="AQ839" s="1"/>
  <c r="AW844"/>
  <c r="AQ1056"/>
  <c r="AQ1055" s="1"/>
  <c r="AW1057"/>
  <c r="AQ173"/>
  <c r="AW174"/>
  <c r="AQ396"/>
  <c r="AQ395" s="1"/>
  <c r="AQ394" s="1"/>
  <c r="AW397"/>
  <c r="AQ617"/>
  <c r="AQ616" s="1"/>
  <c r="AQ615" s="1"/>
  <c r="AQ614" s="1"/>
  <c r="AW618"/>
  <c r="AQ935"/>
  <c r="AQ934" s="1"/>
  <c r="AW936"/>
  <c r="AP1100"/>
  <c r="AP1099" s="1"/>
  <c r="AV1101"/>
  <c r="AP344"/>
  <c r="AP343" s="1"/>
  <c r="AV345"/>
  <c r="AQ561"/>
  <c r="AQ560" s="1"/>
  <c r="AQ559" s="1"/>
  <c r="AQ558" s="1"/>
  <c r="AW562"/>
  <c r="AP914"/>
  <c r="AP913" s="1"/>
  <c r="AV915"/>
  <c r="AQ1065"/>
  <c r="AQ1064" s="1"/>
  <c r="AW1066"/>
  <c r="AQ40"/>
  <c r="AW41"/>
  <c r="AP341"/>
  <c r="AP340" s="1"/>
  <c r="AV342"/>
  <c r="AQ556"/>
  <c r="AQ555" s="1"/>
  <c r="AQ554" s="1"/>
  <c r="AQ553" s="1"/>
  <c r="AW557"/>
  <c r="AP953"/>
  <c r="AP952" s="1"/>
  <c r="AP951" s="1"/>
  <c r="AV954"/>
  <c r="AQ1106"/>
  <c r="AQ1105" s="1"/>
  <c r="AW1107"/>
  <c r="AQ175"/>
  <c r="AW176"/>
  <c r="AQ400"/>
  <c r="AW401"/>
  <c r="AQ645"/>
  <c r="AQ644" s="1"/>
  <c r="AQ643" s="1"/>
  <c r="AQ642" s="1"/>
  <c r="AQ641" s="1"/>
  <c r="AW646"/>
  <c r="AQ992"/>
  <c r="AQ991" s="1"/>
  <c r="AQ990" s="1"/>
  <c r="AQ989" s="1"/>
  <c r="AQ988" s="1"/>
  <c r="AQ987" s="1"/>
  <c r="AW993"/>
  <c r="AP1150"/>
  <c r="AP1149" s="1"/>
  <c r="AV1151"/>
  <c r="AQ245"/>
  <c r="AQ244" s="1"/>
  <c r="AW246"/>
  <c r="AP463"/>
  <c r="AP462" s="1"/>
  <c r="AP461" s="1"/>
  <c r="AP460" s="1"/>
  <c r="AP459" s="1"/>
  <c r="AV464"/>
  <c r="AQ761"/>
  <c r="AQ760" s="1"/>
  <c r="AQ759" s="1"/>
  <c r="AW762"/>
  <c r="AQ1014"/>
  <c r="AQ1013" s="1"/>
  <c r="AW1015"/>
  <c r="AQ1167"/>
  <c r="AQ1166" s="1"/>
  <c r="AQ1165" s="1"/>
  <c r="AW1168"/>
  <c r="AP396"/>
  <c r="AP395" s="1"/>
  <c r="AP394" s="1"/>
  <c r="AV397"/>
  <c r="AP638"/>
  <c r="AP637" s="1"/>
  <c r="AP636" s="1"/>
  <c r="AP635" s="1"/>
  <c r="AP634" s="1"/>
  <c r="AV639"/>
  <c r="AP945"/>
  <c r="AP944" s="1"/>
  <c r="AV946"/>
  <c r="AQ1103"/>
  <c r="AQ1102" s="1"/>
  <c r="AW1104"/>
  <c r="AQ98"/>
  <c r="AW99"/>
  <c r="AP347"/>
  <c r="AP346" s="1"/>
  <c r="AV348"/>
  <c r="AQ569"/>
  <c r="AQ568" s="1"/>
  <c r="AQ564" s="1"/>
  <c r="AQ563" s="1"/>
  <c r="AW570"/>
  <c r="AQ880"/>
  <c r="AQ879" s="1"/>
  <c r="AQ878" s="1"/>
  <c r="AW881"/>
  <c r="AQ1083"/>
  <c r="AQ1082" s="1"/>
  <c r="AQ1081" s="1"/>
  <c r="AQ1080" s="1"/>
  <c r="AW1084"/>
  <c r="AQ42"/>
  <c r="AW44"/>
  <c r="AQ102"/>
  <c r="AW103"/>
  <c r="AQ347"/>
  <c r="AQ346" s="1"/>
  <c r="AQ333" s="1"/>
  <c r="AQ328" s="1"/>
  <c r="AQ327" s="1"/>
  <c r="AQ326" s="1"/>
  <c r="AW348"/>
  <c r="AQ603"/>
  <c r="AQ602" s="1"/>
  <c r="AQ601" s="1"/>
  <c r="AQ600" s="1"/>
  <c r="AW604"/>
  <c r="AQ953"/>
  <c r="AQ952" s="1"/>
  <c r="AQ951" s="1"/>
  <c r="AW954"/>
  <c r="AP1109"/>
  <c r="AP1108" s="1"/>
  <c r="AV1110"/>
  <c r="AQ100"/>
  <c r="AW101"/>
  <c r="AQ416"/>
  <c r="AQ415" s="1"/>
  <c r="AQ414" s="1"/>
  <c r="AW417"/>
  <c r="AP708"/>
  <c r="AP707" s="1"/>
  <c r="AV709"/>
  <c r="AQ982"/>
  <c r="AQ981" s="1"/>
  <c r="AQ980" s="1"/>
  <c r="AQ979" s="1"/>
  <c r="AQ978" s="1"/>
  <c r="AW983"/>
  <c r="AP1144"/>
  <c r="AP1143" s="1"/>
  <c r="AP1142" s="1"/>
  <c r="AP1141" s="1"/>
  <c r="AV1145"/>
  <c r="AQ372"/>
  <c r="AQ371" s="1"/>
  <c r="AQ370" s="1"/>
  <c r="AQ369" s="1"/>
  <c r="AW373"/>
  <c r="AP617"/>
  <c r="AP616" s="1"/>
  <c r="AP615" s="1"/>
  <c r="AP614" s="1"/>
  <c r="AV618"/>
  <c r="AP935"/>
  <c r="AP934" s="1"/>
  <c r="AP930" s="1"/>
  <c r="AV936"/>
  <c r="AQ1097"/>
  <c r="AQ1096" s="1"/>
  <c r="AW1098"/>
  <c r="AQ116"/>
  <c r="AQ115" s="1"/>
  <c r="AQ114" s="1"/>
  <c r="AQ113" s="1"/>
  <c r="AW117"/>
  <c r="AQ367"/>
  <c r="AQ366" s="1"/>
  <c r="AQ365" s="1"/>
  <c r="AQ364" s="1"/>
  <c r="AW368"/>
  <c r="AP603"/>
  <c r="AP602" s="1"/>
  <c r="AP601" s="1"/>
  <c r="AP600" s="1"/>
  <c r="AV604"/>
  <c r="AQ1002"/>
  <c r="AQ1001" s="1"/>
  <c r="AW1003"/>
  <c r="AQ1147"/>
  <c r="AQ1146" s="1"/>
  <c r="AW1148"/>
  <c r="AQ226"/>
  <c r="AQ225" s="1"/>
  <c r="AQ224" s="1"/>
  <c r="AQ223" s="1"/>
  <c r="AW227"/>
  <c r="AQ412"/>
  <c r="AQ411" s="1"/>
  <c r="AQ410" s="1"/>
  <c r="AW413"/>
  <c r="AQ711"/>
  <c r="AQ710" s="1"/>
  <c r="AQ706" s="1"/>
  <c r="AW712"/>
  <c r="AQ1011"/>
  <c r="AQ1010" s="1"/>
  <c r="AW1012"/>
  <c r="AQ1163"/>
  <c r="AW1164"/>
  <c r="AQ164"/>
  <c r="AW165"/>
  <c r="AP375"/>
  <c r="AP374" s="1"/>
  <c r="AV376"/>
  <c r="AQ608"/>
  <c r="AQ607" s="1"/>
  <c r="AQ606" s="1"/>
  <c r="AW609"/>
  <c r="AQ924"/>
  <c r="AQ923" s="1"/>
  <c r="AW925"/>
  <c r="AP1094"/>
  <c r="AP1093" s="1"/>
  <c r="AV1095"/>
  <c r="AQ301"/>
  <c r="AQ300" s="1"/>
  <c r="AQ299" s="1"/>
  <c r="AW302"/>
  <c r="AP528"/>
  <c r="AP527" s="1"/>
  <c r="AP526" s="1"/>
  <c r="AP525" s="1"/>
  <c r="AV529"/>
  <c r="AP858"/>
  <c r="AP857" s="1"/>
  <c r="AP856" s="1"/>
  <c r="AV859"/>
  <c r="AP1053"/>
  <c r="AP1052" s="1"/>
  <c r="AV1054"/>
  <c r="AP383"/>
  <c r="AP382" s="1"/>
  <c r="AP381" s="1"/>
  <c r="AV384"/>
  <c r="AQ297"/>
  <c r="AQ296" s="1"/>
  <c r="AQ295" s="1"/>
  <c r="AW298"/>
  <c r="AQ487"/>
  <c r="AQ486" s="1"/>
  <c r="AQ485" s="1"/>
  <c r="AQ484" s="1"/>
  <c r="AW488"/>
  <c r="AP772"/>
  <c r="AP771" s="1"/>
  <c r="AP770" s="1"/>
  <c r="AV773"/>
  <c r="AP1035"/>
  <c r="AP1034" s="1"/>
  <c r="AV1036"/>
  <c r="AQ1214"/>
  <c r="AQ1213" s="1"/>
  <c r="AQ1212" s="1"/>
  <c r="AQ1207" s="1"/>
  <c r="AQ1206" s="1"/>
  <c r="AQ1204" s="1"/>
  <c r="AW1215"/>
  <c r="AQ427"/>
  <c r="AQ426" s="1"/>
  <c r="AW428"/>
  <c r="AQ765"/>
  <c r="AQ764" s="1"/>
  <c r="AQ763" s="1"/>
  <c r="AW766"/>
  <c r="AQ1029"/>
  <c r="AQ1028" s="1"/>
  <c r="AW1030"/>
  <c r="AQ1201"/>
  <c r="AQ1200" s="1"/>
  <c r="AQ1199" s="1"/>
  <c r="AQ1198" s="1"/>
  <c r="AW1202"/>
  <c r="AQ236"/>
  <c r="AW237"/>
  <c r="AQ430"/>
  <c r="AQ429" s="1"/>
  <c r="AW431"/>
  <c r="AP752"/>
  <c r="AP751" s="1"/>
  <c r="AP750" s="1"/>
  <c r="AV753"/>
  <c r="AQ1008"/>
  <c r="AQ1007" s="1"/>
  <c r="AW1009"/>
  <c r="AP1161"/>
  <c r="AV1162"/>
  <c r="AP402"/>
  <c r="AV403"/>
  <c r="AQ704"/>
  <c r="AQ703" s="1"/>
  <c r="AQ702" s="1"/>
  <c r="AW705"/>
  <c r="AP982"/>
  <c r="AP981" s="1"/>
  <c r="AP980" s="1"/>
  <c r="AP979" s="1"/>
  <c r="AP978" s="1"/>
  <c r="AV983"/>
  <c r="AQ1109"/>
  <c r="AQ1108" s="1"/>
  <c r="AW1110"/>
  <c r="AQ51"/>
  <c r="AQ50" s="1"/>
  <c r="AQ49" s="1"/>
  <c r="AQ48" s="1"/>
  <c r="AQ47" s="1"/>
  <c r="AQ46" s="1"/>
  <c r="AW52"/>
  <c r="AP400"/>
  <c r="AV401"/>
  <c r="AP629"/>
  <c r="AP628" s="1"/>
  <c r="AP627" s="1"/>
  <c r="AP626" s="1"/>
  <c r="AV630"/>
  <c r="AP1017"/>
  <c r="AP1016" s="1"/>
  <c r="AV1018"/>
  <c r="AP1170"/>
  <c r="AP1169" s="1"/>
  <c r="AV1171"/>
  <c r="AQ267"/>
  <c r="AQ264" s="1"/>
  <c r="AQ263" s="1"/>
  <c r="AQ258" s="1"/>
  <c r="AQ257" s="1"/>
  <c r="AW268"/>
  <c r="AP439"/>
  <c r="AP438" s="1"/>
  <c r="AP437" s="1"/>
  <c r="AV440"/>
  <c r="AP756"/>
  <c r="AP755" s="1"/>
  <c r="AP754" s="1"/>
  <c r="AV757"/>
  <c r="AQ1023"/>
  <c r="AQ1022" s="1"/>
  <c r="AW1024"/>
  <c r="AQ1193"/>
  <c r="AQ1192" s="1"/>
  <c r="AQ1191" s="1"/>
  <c r="AQ1190" s="1"/>
  <c r="AW1194"/>
  <c r="AQ177"/>
  <c r="AW178"/>
  <c r="AQ402"/>
  <c r="AQ399" s="1"/>
  <c r="AQ398" s="1"/>
  <c r="AQ393" s="1"/>
  <c r="AW403"/>
  <c r="AQ638"/>
  <c r="AQ637" s="1"/>
  <c r="AQ636" s="1"/>
  <c r="AQ635" s="1"/>
  <c r="AQ634" s="1"/>
  <c r="AQ632" s="1"/>
  <c r="AW639"/>
  <c r="AQ945"/>
  <c r="AQ944" s="1"/>
  <c r="AQ930" s="1"/>
  <c r="AW946"/>
  <c r="AP1106"/>
  <c r="AP1105" s="1"/>
  <c r="AV1107"/>
  <c r="AP338"/>
  <c r="AP337" s="1"/>
  <c r="AV339"/>
  <c r="AQ551"/>
  <c r="AQ550" s="1"/>
  <c r="AQ549" s="1"/>
  <c r="AQ548" s="1"/>
  <c r="AQ547" s="1"/>
  <c r="AW552"/>
  <c r="AQ888"/>
  <c r="AQ887" s="1"/>
  <c r="AQ886" s="1"/>
  <c r="AW889"/>
  <c r="AP1071"/>
  <c r="AP1070" s="1"/>
  <c r="AV1072"/>
  <c r="AQ23"/>
  <c r="AQ22" s="1"/>
  <c r="AQ21" s="1"/>
  <c r="AQ20" s="1"/>
  <c r="AQ19" s="1"/>
  <c r="AQ18" s="1"/>
  <c r="AW24"/>
  <c r="AP318"/>
  <c r="AV319"/>
  <c r="AP523"/>
  <c r="AP522" s="1"/>
  <c r="AP521" s="1"/>
  <c r="AP520" s="1"/>
  <c r="AV524"/>
  <c r="AP832"/>
  <c r="AP831" s="1"/>
  <c r="AP830" s="1"/>
  <c r="AP829" s="1"/>
  <c r="AP828" s="1"/>
  <c r="AV833"/>
  <c r="AP1050"/>
  <c r="AP1049" s="1"/>
  <c r="AV1051"/>
  <c r="AQ1244"/>
  <c r="AQ1243" s="1"/>
  <c r="AQ1242" s="1"/>
  <c r="AQ1241" s="1"/>
  <c r="AQ1240" s="1"/>
  <c r="AQ1239" s="1"/>
  <c r="AQ1237" s="1"/>
  <c r="AW1245"/>
  <c r="AK911"/>
  <c r="AK910" s="1"/>
  <c r="AK908" s="1"/>
  <c r="AK706"/>
  <c r="AK701" s="1"/>
  <c r="AK700" s="1"/>
  <c r="AK1153"/>
  <c r="AK161"/>
  <c r="AK160" s="1"/>
  <c r="AQ671"/>
  <c r="AQ670" s="1"/>
  <c r="AQ669" s="1"/>
  <c r="AQ655" s="1"/>
  <c r="AQ654" s="1"/>
  <c r="AW672"/>
  <c r="AP23"/>
  <c r="AP22" s="1"/>
  <c r="AP21" s="1"/>
  <c r="AP20" s="1"/>
  <c r="AP19" s="1"/>
  <c r="AP18" s="1"/>
  <c r="AV24"/>
  <c r="AJ100"/>
  <c r="AP101"/>
  <c r="AJ177"/>
  <c r="AP178"/>
  <c r="AJ169"/>
  <c r="AJ168" s="1"/>
  <c r="AP170"/>
  <c r="AJ230"/>
  <c r="AP232"/>
  <c r="AJ184"/>
  <c r="AP186"/>
  <c r="AJ283"/>
  <c r="AJ282" s="1"/>
  <c r="AJ281" s="1"/>
  <c r="AJ280" s="1"/>
  <c r="AP284"/>
  <c r="AJ590"/>
  <c r="AJ589" s="1"/>
  <c r="AP591"/>
  <c r="AK590"/>
  <c r="AK589" s="1"/>
  <c r="AK588" s="1"/>
  <c r="AK587" s="1"/>
  <c r="AK541" s="1"/>
  <c r="AQ591"/>
  <c r="AJ261"/>
  <c r="AJ260" s="1"/>
  <c r="AJ259" s="1"/>
  <c r="AP262"/>
  <c r="AJ293"/>
  <c r="AJ292" s="1"/>
  <c r="AJ291" s="1"/>
  <c r="AP294"/>
  <c r="AJ276"/>
  <c r="AJ275" s="1"/>
  <c r="AJ274" s="1"/>
  <c r="AJ273" s="1"/>
  <c r="AJ272" s="1"/>
  <c r="AP277"/>
  <c r="AJ269"/>
  <c r="AP270"/>
  <c r="AJ116"/>
  <c r="AJ115" s="1"/>
  <c r="AJ114" s="1"/>
  <c r="AJ113" s="1"/>
  <c r="AP117"/>
  <c r="AD225"/>
  <c r="AD224" s="1"/>
  <c r="AD223" s="1"/>
  <c r="AP1212"/>
  <c r="AQ432"/>
  <c r="AP1191"/>
  <c r="AP1190" s="1"/>
  <c r="AK605"/>
  <c r="AK599" s="1"/>
  <c r="AK763"/>
  <c r="AK758" s="1"/>
  <c r="AK744" s="1"/>
  <c r="AK1191"/>
  <c r="AK1190" s="1"/>
  <c r="AJ303"/>
  <c r="AJ300" s="1"/>
  <c r="AJ299" s="1"/>
  <c r="AP304"/>
  <c r="AJ109"/>
  <c r="AJ108" s="1"/>
  <c r="AJ107" s="1"/>
  <c r="AJ106" s="1"/>
  <c r="AJ105" s="1"/>
  <c r="AP110"/>
  <c r="AJ102"/>
  <c r="AP103"/>
  <c r="AJ130"/>
  <c r="AJ129" s="1"/>
  <c r="AP131"/>
  <c r="AJ149"/>
  <c r="AJ148" s="1"/>
  <c r="AJ147" s="1"/>
  <c r="AJ146" s="1"/>
  <c r="AP150"/>
  <c r="AJ320"/>
  <c r="AJ317" s="1"/>
  <c r="AJ316" s="1"/>
  <c r="AP321"/>
  <c r="AJ155"/>
  <c r="AP156"/>
  <c r="AJ226"/>
  <c r="AP227"/>
  <c r="AJ36"/>
  <c r="AP37"/>
  <c r="AJ236"/>
  <c r="AP237"/>
  <c r="AJ265"/>
  <c r="AP266"/>
  <c r="AJ228"/>
  <c r="AP229"/>
  <c r="AK1165"/>
  <c r="AQ605"/>
  <c r="AQ599" s="1"/>
  <c r="AJ42"/>
  <c r="AP44"/>
  <c r="AJ245"/>
  <c r="AJ244" s="1"/>
  <c r="AP246"/>
  <c r="AJ175"/>
  <c r="AP176"/>
  <c r="AJ38"/>
  <c r="AP39"/>
  <c r="AJ164"/>
  <c r="AP165"/>
  <c r="AJ98"/>
  <c r="AP99"/>
  <c r="AJ57"/>
  <c r="AP58"/>
  <c r="AJ30"/>
  <c r="AJ29" s="1"/>
  <c r="AP31"/>
  <c r="AJ288"/>
  <c r="AJ287" s="1"/>
  <c r="AJ286" s="1"/>
  <c r="AJ285" s="1"/>
  <c r="AP289"/>
  <c r="AJ409"/>
  <c r="AJ408" s="1"/>
  <c r="AK124"/>
  <c r="AK123" s="1"/>
  <c r="AK118" s="1"/>
  <c r="AJ868"/>
  <c r="AJ867" s="1"/>
  <c r="AJ850" s="1"/>
  <c r="AJ1165"/>
  <c r="AK1142"/>
  <c r="AK1141" s="1"/>
  <c r="AJ33"/>
  <c r="AJ32" s="1"/>
  <c r="AP34"/>
  <c r="AJ331"/>
  <c r="AJ330" s="1"/>
  <c r="AJ329" s="1"/>
  <c r="AJ328" s="1"/>
  <c r="AJ327" s="1"/>
  <c r="AJ326" s="1"/>
  <c r="AP332"/>
  <c r="AJ40"/>
  <c r="AP41"/>
  <c r="AJ127"/>
  <c r="AP128"/>
  <c r="AK179"/>
  <c r="AK171" s="1"/>
  <c r="AK432"/>
  <c r="AK419" s="1"/>
  <c r="AJ1191"/>
  <c r="AJ1190" s="1"/>
  <c r="AP409"/>
  <c r="AP408" s="1"/>
  <c r="AQ124"/>
  <c r="AQ123" s="1"/>
  <c r="AQ118" s="1"/>
  <c r="AE744"/>
  <c r="AE652" s="1"/>
  <c r="AD97"/>
  <c r="AD96" s="1"/>
  <c r="AD95" s="1"/>
  <c r="AD94" s="1"/>
  <c r="AE159"/>
  <c r="AE151" s="1"/>
  <c r="AE112" s="1"/>
  <c r="AE16" s="1"/>
  <c r="AK996"/>
  <c r="AK995" s="1"/>
  <c r="AK363"/>
  <c r="AK357" s="1"/>
  <c r="AE476"/>
  <c r="AK255"/>
  <c r="AK850"/>
  <c r="AE308"/>
  <c r="AD35"/>
  <c r="AD28" s="1"/>
  <c r="AD27" s="1"/>
  <c r="AD26" s="1"/>
  <c r="AE911"/>
  <c r="AE910" s="1"/>
  <c r="AE908" s="1"/>
  <c r="AE985"/>
  <c r="F1191"/>
  <c r="F1190" s="1"/>
  <c r="R885"/>
  <c r="L884"/>
  <c r="L883" s="1"/>
  <c r="L882" s="1"/>
  <c r="R881"/>
  <c r="L880"/>
  <c r="L879" s="1"/>
  <c r="L878" s="1"/>
  <c r="F891"/>
  <c r="L891" s="1"/>
  <c r="F889"/>
  <c r="L889" s="1"/>
  <c r="F712"/>
  <c r="L712" s="1"/>
  <c r="F672"/>
  <c r="L672" s="1"/>
  <c r="F249"/>
  <c r="L249" s="1"/>
  <c r="F241"/>
  <c r="L241" s="1"/>
  <c r="F368"/>
  <c r="L368" s="1"/>
  <c r="AQ701" l="1"/>
  <c r="AQ700" s="1"/>
  <c r="AQ179"/>
  <c r="AP632"/>
  <c r="BI498"/>
  <c r="BI497" s="1"/>
  <c r="BI496" s="1"/>
  <c r="BI495" s="1"/>
  <c r="BI494" s="1"/>
  <c r="AQ290"/>
  <c r="AQ279" s="1"/>
  <c r="AQ97"/>
  <c r="AQ96" s="1"/>
  <c r="AQ95" s="1"/>
  <c r="AQ94" s="1"/>
  <c r="AQ758"/>
  <c r="BB658"/>
  <c r="BH659"/>
  <c r="BH658" s="1"/>
  <c r="BH657" s="1"/>
  <c r="BH656" s="1"/>
  <c r="BC948"/>
  <c r="BI949"/>
  <c r="BI948" s="1"/>
  <c r="BI947" s="1"/>
  <c r="BC666"/>
  <c r="BI667"/>
  <c r="BI666" s="1"/>
  <c r="BI665" s="1"/>
  <c r="BI661" s="1"/>
  <c r="BC957"/>
  <c r="BI958"/>
  <c r="BI957" s="1"/>
  <c r="BI956" s="1"/>
  <c r="BI955" s="1"/>
  <c r="BB957"/>
  <c r="BH958"/>
  <c r="BH957" s="1"/>
  <c r="BH956" s="1"/>
  <c r="BH955" s="1"/>
  <c r="BC383"/>
  <c r="BI384"/>
  <c r="BI383" s="1"/>
  <c r="BI382" s="1"/>
  <c r="BI381" s="1"/>
  <c r="BC240"/>
  <c r="BI241"/>
  <c r="BI240" s="1"/>
  <c r="BC938"/>
  <c r="BI939"/>
  <c r="BI938" s="1"/>
  <c r="BI937" s="1"/>
  <c r="AQ1142"/>
  <c r="AQ1141" s="1"/>
  <c r="AQ519"/>
  <c r="AQ161"/>
  <c r="AQ160" s="1"/>
  <c r="AK476"/>
  <c r="AQ868"/>
  <c r="AQ867" s="1"/>
  <c r="AQ850" s="1"/>
  <c r="AW1144"/>
  <c r="AW1143" s="1"/>
  <c r="BC1145"/>
  <c r="AV645"/>
  <c r="AV644" s="1"/>
  <c r="AV643" s="1"/>
  <c r="AV642" s="1"/>
  <c r="AV641" s="1"/>
  <c r="BB646"/>
  <c r="AW157"/>
  <c r="BC158"/>
  <c r="AV1014"/>
  <c r="AV1013" s="1"/>
  <c r="BB1015"/>
  <c r="AV430"/>
  <c r="AV429" s="1"/>
  <c r="BB431"/>
  <c r="AW1041"/>
  <c r="AW1040" s="1"/>
  <c r="BC1042"/>
  <c r="AW516"/>
  <c r="BC517"/>
  <c r="AW57"/>
  <c r="BC58"/>
  <c r="AW884"/>
  <c r="AW883" s="1"/>
  <c r="AW882" s="1"/>
  <c r="BC885"/>
  <c r="AW341"/>
  <c r="AW340" s="1"/>
  <c r="BC342"/>
  <c r="AW1068"/>
  <c r="AW1067" s="1"/>
  <c r="BC1069"/>
  <c r="AW497"/>
  <c r="AW496" s="1"/>
  <c r="AW495" s="1"/>
  <c r="AW494" s="1"/>
  <c r="BC497"/>
  <c r="AW1234"/>
  <c r="AW1233" s="1"/>
  <c r="AW1232" s="1"/>
  <c r="AW1231" s="1"/>
  <c r="AW1230" s="1"/>
  <c r="BC1235"/>
  <c r="AV847"/>
  <c r="AV846" s="1"/>
  <c r="AV845" s="1"/>
  <c r="BB848"/>
  <c r="AW261"/>
  <c r="AW260" s="1"/>
  <c r="AW259" s="1"/>
  <c r="BC262"/>
  <c r="AW873"/>
  <c r="AW872" s="1"/>
  <c r="BC874"/>
  <c r="AW338"/>
  <c r="AW337" s="1"/>
  <c r="BC339"/>
  <c r="AV1097"/>
  <c r="AV1096" s="1"/>
  <c r="BB1098"/>
  <c r="AV551"/>
  <c r="AV550" s="1"/>
  <c r="AV549" s="1"/>
  <c r="AV548" s="1"/>
  <c r="AV547" s="1"/>
  <c r="BB552"/>
  <c r="AW30"/>
  <c r="AW29" s="1"/>
  <c r="BC31"/>
  <c r="AV942"/>
  <c r="AV941" s="1"/>
  <c r="BB943"/>
  <c r="AW375"/>
  <c r="AW374" s="1"/>
  <c r="BC376"/>
  <c r="AW1150"/>
  <c r="AW1149" s="1"/>
  <c r="BC1151"/>
  <c r="AV714"/>
  <c r="AV713" s="1"/>
  <c r="BB715"/>
  <c r="AW1196"/>
  <c r="AW1195" s="1"/>
  <c r="BC1197"/>
  <c r="AW797"/>
  <c r="AW796" s="1"/>
  <c r="AW795" s="1"/>
  <c r="BC798"/>
  <c r="AW283"/>
  <c r="AW282" s="1"/>
  <c r="AW281" s="1"/>
  <c r="AW280" s="1"/>
  <c r="BC284"/>
  <c r="AW1062"/>
  <c r="AW1061" s="1"/>
  <c r="BC1063"/>
  <c r="AW533"/>
  <c r="AW532" s="1"/>
  <c r="AW531" s="1"/>
  <c r="AW530" s="1"/>
  <c r="BC534"/>
  <c r="AW1038"/>
  <c r="AW1037" s="1"/>
  <c r="BC1039"/>
  <c r="AV843"/>
  <c r="AV842" s="1"/>
  <c r="AV841" s="1"/>
  <c r="BB844"/>
  <c r="AW265"/>
  <c r="BC266"/>
  <c r="AV1032"/>
  <c r="AV1031" s="1"/>
  <c r="BB1033"/>
  <c r="AW482"/>
  <c r="AW481" s="1"/>
  <c r="AW480" s="1"/>
  <c r="AW479" s="1"/>
  <c r="BC483"/>
  <c r="AW1047"/>
  <c r="AW1046" s="1"/>
  <c r="BC1048"/>
  <c r="AW528"/>
  <c r="AW527" s="1"/>
  <c r="AW526" s="1"/>
  <c r="AW525" s="1"/>
  <c r="BC529"/>
  <c r="AV1234"/>
  <c r="AV1233" s="1"/>
  <c r="AV1232" s="1"/>
  <c r="AV1231" s="1"/>
  <c r="AV1230" s="1"/>
  <c r="BB1235"/>
  <c r="AW801"/>
  <c r="AW800" s="1"/>
  <c r="AW799" s="1"/>
  <c r="BC802"/>
  <c r="AW276"/>
  <c r="AW275" s="1"/>
  <c r="AW274" s="1"/>
  <c r="AW273" s="1"/>
  <c r="AW272" s="1"/>
  <c r="BC277"/>
  <c r="AV1023"/>
  <c r="AV1022" s="1"/>
  <c r="BB1024"/>
  <c r="AW463"/>
  <c r="AW462" s="1"/>
  <c r="AW461" s="1"/>
  <c r="AW460" s="1"/>
  <c r="AW459" s="1"/>
  <c r="BC464"/>
  <c r="AW1217"/>
  <c r="AW1216" s="1"/>
  <c r="BC1218"/>
  <c r="AV836"/>
  <c r="AV835" s="1"/>
  <c r="AV834" s="1"/>
  <c r="BB837"/>
  <c r="AW169"/>
  <c r="AW168" s="1"/>
  <c r="BC170"/>
  <c r="AW890"/>
  <c r="BC891"/>
  <c r="AW344"/>
  <c r="AW343" s="1"/>
  <c r="BC345"/>
  <c r="AW1252"/>
  <c r="AW1251" s="1"/>
  <c r="BC1253"/>
  <c r="AW832"/>
  <c r="AW831" s="1"/>
  <c r="AW830" s="1"/>
  <c r="BC833"/>
  <c r="AV305"/>
  <c r="BB306"/>
  <c r="AV1044"/>
  <c r="AV1043" s="1"/>
  <c r="BB1045"/>
  <c r="AW435"/>
  <c r="AW434" s="1"/>
  <c r="AW433" s="1"/>
  <c r="BC436"/>
  <c r="AV1174"/>
  <c r="AV1173" s="1"/>
  <c r="AV1172" s="1"/>
  <c r="BB1175"/>
  <c r="AV768"/>
  <c r="AV767" s="1"/>
  <c r="BB769"/>
  <c r="AV1214"/>
  <c r="AV1213" s="1"/>
  <c r="BB1215"/>
  <c r="AW816"/>
  <c r="AW815" s="1"/>
  <c r="AW814" s="1"/>
  <c r="AW813" s="1"/>
  <c r="BC817"/>
  <c r="AW293"/>
  <c r="AW292" s="1"/>
  <c r="AW291" s="1"/>
  <c r="BC294"/>
  <c r="AW1005"/>
  <c r="AW1004" s="1"/>
  <c r="BC1006"/>
  <c r="AW386"/>
  <c r="AW385" s="1"/>
  <c r="BC387"/>
  <c r="AW1161"/>
  <c r="BC1162"/>
  <c r="AW708"/>
  <c r="AW707" s="1"/>
  <c r="BC709"/>
  <c r="AW180"/>
  <c r="BC181"/>
  <c r="AV1026"/>
  <c r="AV1025" s="1"/>
  <c r="BB1027"/>
  <c r="AW468"/>
  <c r="AW467" s="1"/>
  <c r="AW466" s="1"/>
  <c r="AW465" s="1"/>
  <c r="BC469"/>
  <c r="AW1053"/>
  <c r="AW1052" s="1"/>
  <c r="BC1054"/>
  <c r="AV545"/>
  <c r="AV544" s="1"/>
  <c r="AV543" s="1"/>
  <c r="AV542" s="1"/>
  <c r="BB546"/>
  <c r="AW109"/>
  <c r="AW108" s="1"/>
  <c r="AW107" s="1"/>
  <c r="AW106" s="1"/>
  <c r="AW105" s="1"/>
  <c r="BC110"/>
  <c r="AW942"/>
  <c r="AW941" s="1"/>
  <c r="BC943"/>
  <c r="AV372"/>
  <c r="AV371" s="1"/>
  <c r="BB373"/>
  <c r="AW1094"/>
  <c r="AW1093" s="1"/>
  <c r="BC1095"/>
  <c r="AV533"/>
  <c r="AV532" s="1"/>
  <c r="AV531" s="1"/>
  <c r="AV530" s="1"/>
  <c r="BB534"/>
  <c r="AW121"/>
  <c r="AW120" s="1"/>
  <c r="AW119" s="1"/>
  <c r="BC122"/>
  <c r="AV873"/>
  <c r="AV872" s="1"/>
  <c r="BB874"/>
  <c r="AW305"/>
  <c r="BC306"/>
  <c r="AW914"/>
  <c r="AW913" s="1"/>
  <c r="BC915"/>
  <c r="AW361"/>
  <c r="AW360" s="1"/>
  <c r="AW359" s="1"/>
  <c r="AW358" s="1"/>
  <c r="BC362"/>
  <c r="AW1170"/>
  <c r="AW1169" s="1"/>
  <c r="BC1171"/>
  <c r="AV704"/>
  <c r="AV703" s="1"/>
  <c r="AV702" s="1"/>
  <c r="BB705"/>
  <c r="AW182"/>
  <c r="BC183"/>
  <c r="AQ745"/>
  <c r="AV23"/>
  <c r="AV22" s="1"/>
  <c r="AV21" s="1"/>
  <c r="AV20" s="1"/>
  <c r="AV19" s="1"/>
  <c r="AV18" s="1"/>
  <c r="BB24"/>
  <c r="AW1244"/>
  <c r="AW1243" s="1"/>
  <c r="AW1242" s="1"/>
  <c r="AW1241" s="1"/>
  <c r="AW1240" s="1"/>
  <c r="AW1239" s="1"/>
  <c r="AW1237" s="1"/>
  <c r="BC1245"/>
  <c r="AV832"/>
  <c r="AV831" s="1"/>
  <c r="AV830" s="1"/>
  <c r="BB833"/>
  <c r="AV318"/>
  <c r="BB319"/>
  <c r="AV1071"/>
  <c r="AV1070" s="1"/>
  <c r="BB1072"/>
  <c r="AW551"/>
  <c r="AW550" s="1"/>
  <c r="AW549" s="1"/>
  <c r="AW548" s="1"/>
  <c r="AW547" s="1"/>
  <c r="BC552"/>
  <c r="AV1106"/>
  <c r="AV1105" s="1"/>
  <c r="BB1107"/>
  <c r="AW638"/>
  <c r="AW637" s="1"/>
  <c r="AW636" s="1"/>
  <c r="AW635" s="1"/>
  <c r="AW634" s="1"/>
  <c r="BC639"/>
  <c r="AW177"/>
  <c r="BC178"/>
  <c r="AW1023"/>
  <c r="AW1022" s="1"/>
  <c r="BC1024"/>
  <c r="AV439"/>
  <c r="AV438" s="1"/>
  <c r="AV437" s="1"/>
  <c r="BB440"/>
  <c r="AV1170"/>
  <c r="AV1169" s="1"/>
  <c r="BB1171"/>
  <c r="AV629"/>
  <c r="AV628" s="1"/>
  <c r="AV627" s="1"/>
  <c r="AV626" s="1"/>
  <c r="BB630"/>
  <c r="AW51"/>
  <c r="BC52"/>
  <c r="AV982"/>
  <c r="AV981" s="1"/>
  <c r="AV980" s="1"/>
  <c r="AV979" s="1"/>
  <c r="AV978" s="1"/>
  <c r="BB983"/>
  <c r="AV402"/>
  <c r="BB403"/>
  <c r="AW1008"/>
  <c r="AW1007" s="1"/>
  <c r="BC1009"/>
  <c r="AW430"/>
  <c r="AW429" s="1"/>
  <c r="BC431"/>
  <c r="AW1201"/>
  <c r="AW1200" s="1"/>
  <c r="AW1199" s="1"/>
  <c r="AW1198" s="1"/>
  <c r="BC1202"/>
  <c r="AW765"/>
  <c r="AW764" s="1"/>
  <c r="BC766"/>
  <c r="AW1214"/>
  <c r="AW1213" s="1"/>
  <c r="AW1212" s="1"/>
  <c r="BC1215"/>
  <c r="AV772"/>
  <c r="AV771" s="1"/>
  <c r="AV770" s="1"/>
  <c r="BB773"/>
  <c r="AW297"/>
  <c r="AW296" s="1"/>
  <c r="AW295" s="1"/>
  <c r="BC298"/>
  <c r="AV1053"/>
  <c r="AV1052" s="1"/>
  <c r="BB1054"/>
  <c r="AV528"/>
  <c r="AV527" s="1"/>
  <c r="AV526" s="1"/>
  <c r="AV525" s="1"/>
  <c r="BB529"/>
  <c r="AV1094"/>
  <c r="AV1093" s="1"/>
  <c r="BB1095"/>
  <c r="AW608"/>
  <c r="AW607" s="1"/>
  <c r="AW606" s="1"/>
  <c r="BC609"/>
  <c r="AW164"/>
  <c r="BC165"/>
  <c r="AW1011"/>
  <c r="AW1010" s="1"/>
  <c r="BC1012"/>
  <c r="AW412"/>
  <c r="AW411" s="1"/>
  <c r="AW410" s="1"/>
  <c r="AW409" s="1"/>
  <c r="AW408" s="1"/>
  <c r="BC413"/>
  <c r="AW1147"/>
  <c r="AW1146" s="1"/>
  <c r="BC1148"/>
  <c r="AV603"/>
  <c r="AV602" s="1"/>
  <c r="AV601" s="1"/>
  <c r="AV600" s="1"/>
  <c r="BB604"/>
  <c r="AW116"/>
  <c r="AW115" s="1"/>
  <c r="AW114" s="1"/>
  <c r="AW113" s="1"/>
  <c r="BC117"/>
  <c r="AV935"/>
  <c r="AV934" s="1"/>
  <c r="BB936"/>
  <c r="AW372"/>
  <c r="AW371" s="1"/>
  <c r="AW370" s="1"/>
  <c r="AW369" s="1"/>
  <c r="BC373"/>
  <c r="AW982"/>
  <c r="AW981" s="1"/>
  <c r="AW980" s="1"/>
  <c r="AW979" s="1"/>
  <c r="AW978" s="1"/>
  <c r="BC983"/>
  <c r="AW416"/>
  <c r="AW415" s="1"/>
  <c r="AW414" s="1"/>
  <c r="BC417"/>
  <c r="AV1109"/>
  <c r="AV1108" s="1"/>
  <c r="BB1110"/>
  <c r="AW603"/>
  <c r="AW602" s="1"/>
  <c r="AW601" s="1"/>
  <c r="AW600" s="1"/>
  <c r="BC604"/>
  <c r="AW102"/>
  <c r="BC103"/>
  <c r="AW1083"/>
  <c r="AW1082" s="1"/>
  <c r="AW1081" s="1"/>
  <c r="AW1080" s="1"/>
  <c r="BC1084"/>
  <c r="AW569"/>
  <c r="AW568" s="1"/>
  <c r="AW564" s="1"/>
  <c r="AW563" s="1"/>
  <c r="BC570"/>
  <c r="AW98"/>
  <c r="BC99"/>
  <c r="AV945"/>
  <c r="AV944" s="1"/>
  <c r="BB946"/>
  <c r="AV396"/>
  <c r="AV395" s="1"/>
  <c r="AV394" s="1"/>
  <c r="BB397"/>
  <c r="AW1014"/>
  <c r="AW1013" s="1"/>
  <c r="BC1015"/>
  <c r="AV463"/>
  <c r="AV462" s="1"/>
  <c r="AV461" s="1"/>
  <c r="AV460" s="1"/>
  <c r="AV459" s="1"/>
  <c r="BB464"/>
  <c r="AV1150"/>
  <c r="AV1149" s="1"/>
  <c r="BB1151"/>
  <c r="AW645"/>
  <c r="AW644" s="1"/>
  <c r="AW643" s="1"/>
  <c r="AW642" s="1"/>
  <c r="AW641" s="1"/>
  <c r="BC646"/>
  <c r="AW175"/>
  <c r="BC176"/>
  <c r="AV953"/>
  <c r="AV952" s="1"/>
  <c r="AV951" s="1"/>
  <c r="BB954"/>
  <c r="AV341"/>
  <c r="AV340" s="1"/>
  <c r="BB342"/>
  <c r="AW1065"/>
  <c r="AW1064" s="1"/>
  <c r="BC1066"/>
  <c r="AW561"/>
  <c r="AW560" s="1"/>
  <c r="AW559" s="1"/>
  <c r="AW558" s="1"/>
  <c r="BC562"/>
  <c r="AV1100"/>
  <c r="AV1099" s="1"/>
  <c r="BB1101"/>
  <c r="AW617"/>
  <c r="AW616" s="1"/>
  <c r="AW615" s="1"/>
  <c r="AW614" s="1"/>
  <c r="BC618"/>
  <c r="AW173"/>
  <c r="BC174"/>
  <c r="AW843"/>
  <c r="AW842" s="1"/>
  <c r="AW841" s="1"/>
  <c r="BC844"/>
  <c r="AV301"/>
  <c r="BB302"/>
  <c r="AV1062"/>
  <c r="AV1061" s="1"/>
  <c r="BB1063"/>
  <c r="AW545"/>
  <c r="AW544" s="1"/>
  <c r="AW543" s="1"/>
  <c r="AW542" s="1"/>
  <c r="BC546"/>
  <c r="AW36"/>
  <c r="BC37"/>
  <c r="AW921"/>
  <c r="AW920" s="1"/>
  <c r="BC922"/>
  <c r="AV361"/>
  <c r="AV360" s="1"/>
  <c r="AV359" s="1"/>
  <c r="AV358" s="1"/>
  <c r="BB362"/>
  <c r="AV1002"/>
  <c r="AV1001" s="1"/>
  <c r="BB1003"/>
  <c r="AW423"/>
  <c r="AW422" s="1"/>
  <c r="AW421" s="1"/>
  <c r="BC424"/>
  <c r="AV1217"/>
  <c r="AV1216" s="1"/>
  <c r="AV1212" s="1"/>
  <c r="BB1218"/>
  <c r="AW772"/>
  <c r="AW771" s="1"/>
  <c r="AW770" s="1"/>
  <c r="BC773"/>
  <c r="AW288"/>
  <c r="AW287" s="1"/>
  <c r="AW286" s="1"/>
  <c r="AW285" s="1"/>
  <c r="BC289"/>
  <c r="AV1029"/>
  <c r="AV1028" s="1"/>
  <c r="BB1030"/>
  <c r="AV412"/>
  <c r="AV411" s="1"/>
  <c r="AV410" s="1"/>
  <c r="BB413"/>
  <c r="AW1155"/>
  <c r="AW1154" s="1"/>
  <c r="BC1156"/>
  <c r="AW748"/>
  <c r="AW747" s="1"/>
  <c r="AW746" s="1"/>
  <c r="BC749"/>
  <c r="AW1174"/>
  <c r="AW1173" s="1"/>
  <c r="AW1172" s="1"/>
  <c r="BC1175"/>
  <c r="AW768"/>
  <c r="AW767" s="1"/>
  <c r="BC769"/>
  <c r="AW269"/>
  <c r="BC270"/>
  <c r="AV1065"/>
  <c r="AV1064" s="1"/>
  <c r="BB1066"/>
  <c r="AW523"/>
  <c r="AW522" s="1"/>
  <c r="AW521" s="1"/>
  <c r="AW520" s="1"/>
  <c r="BC524"/>
  <c r="AW718"/>
  <c r="AW717" s="1"/>
  <c r="AW716" s="1"/>
  <c r="BC719"/>
  <c r="AV992"/>
  <c r="AV991" s="1"/>
  <c r="AV990" s="1"/>
  <c r="AV989" s="1"/>
  <c r="AV988" s="1"/>
  <c r="AV987" s="1"/>
  <c r="BB993"/>
  <c r="AV404"/>
  <c r="BB404"/>
  <c r="BJ404" s="1"/>
  <c r="AV1167"/>
  <c r="AV1166" s="1"/>
  <c r="BB1168"/>
  <c r="AW756"/>
  <c r="AW755" s="1"/>
  <c r="AW754" s="1"/>
  <c r="BC757"/>
  <c r="AV1227"/>
  <c r="AV1226" s="1"/>
  <c r="AV1225" s="1"/>
  <c r="AV1224" s="1"/>
  <c r="BB1228"/>
  <c r="AW836"/>
  <c r="AW835" s="1"/>
  <c r="AW834" s="1"/>
  <c r="BC837"/>
  <c r="AW314"/>
  <c r="AW313" s="1"/>
  <c r="AW312" s="1"/>
  <c r="BC315"/>
  <c r="AV1091"/>
  <c r="AV1090" s="1"/>
  <c r="BB1092"/>
  <c r="AV561"/>
  <c r="AV560" s="1"/>
  <c r="AV559" s="1"/>
  <c r="AV558" s="1"/>
  <c r="BB562"/>
  <c r="AW53"/>
  <c r="BC54"/>
  <c r="AV870"/>
  <c r="AV869" s="1"/>
  <c r="AV868" s="1"/>
  <c r="AV867" s="1"/>
  <c r="BB871"/>
  <c r="AW303"/>
  <c r="BC304"/>
  <c r="AV1047"/>
  <c r="AV1046" s="1"/>
  <c r="BB1048"/>
  <c r="AV516"/>
  <c r="BB517"/>
  <c r="AW1059"/>
  <c r="AW1058" s="1"/>
  <c r="BC1060"/>
  <c r="AV556"/>
  <c r="AV555" s="1"/>
  <c r="AV554" s="1"/>
  <c r="AV553" s="1"/>
  <c r="BB557"/>
  <c r="AW125"/>
  <c r="BC126"/>
  <c r="AW892"/>
  <c r="BC893"/>
  <c r="AW335"/>
  <c r="AW334" s="1"/>
  <c r="BC336"/>
  <c r="AW1100"/>
  <c r="AW1099" s="1"/>
  <c r="BC1101"/>
  <c r="AV612"/>
  <c r="AV611" s="1"/>
  <c r="AV610" s="1"/>
  <c r="BB613"/>
  <c r="AW149"/>
  <c r="AW148" s="1"/>
  <c r="AW147" s="1"/>
  <c r="AW146" s="1"/>
  <c r="BC150"/>
  <c r="AW999"/>
  <c r="AW998" s="1"/>
  <c r="BC1000"/>
  <c r="AV416"/>
  <c r="AV415" s="1"/>
  <c r="AV414" s="1"/>
  <c r="BB417"/>
  <c r="AW1026"/>
  <c r="AW1025" s="1"/>
  <c r="BC1027"/>
  <c r="AV487"/>
  <c r="AV486" s="1"/>
  <c r="AV485" s="1"/>
  <c r="AV484" s="1"/>
  <c r="BB488"/>
  <c r="AW38"/>
  <c r="BC39"/>
  <c r="AW854"/>
  <c r="AW853" s="1"/>
  <c r="AW852" s="1"/>
  <c r="BC855"/>
  <c r="AW323"/>
  <c r="AW322" s="1"/>
  <c r="BC324"/>
  <c r="AV1056"/>
  <c r="AV1055" s="1"/>
  <c r="BB1057"/>
  <c r="AW473"/>
  <c r="AW472" s="1"/>
  <c r="AW471" s="1"/>
  <c r="AW470" s="1"/>
  <c r="BC474"/>
  <c r="AW1210"/>
  <c r="AW1209" s="1"/>
  <c r="AW1208" s="1"/>
  <c r="BC1211"/>
  <c r="AV816"/>
  <c r="AV815" s="1"/>
  <c r="AV814" s="1"/>
  <c r="AV813" s="1"/>
  <c r="BB817"/>
  <c r="AV1244"/>
  <c r="AV1243" s="1"/>
  <c r="AV1242" s="1"/>
  <c r="AV1241" s="1"/>
  <c r="AV1240" s="1"/>
  <c r="AV1239" s="1"/>
  <c r="AV1237" s="1"/>
  <c r="BB1245"/>
  <c r="AW847"/>
  <c r="AW846" s="1"/>
  <c r="AW845" s="1"/>
  <c r="BC848"/>
  <c r="AW320"/>
  <c r="BC321"/>
  <c r="AW1044"/>
  <c r="AW1043" s="1"/>
  <c r="BC1045"/>
  <c r="AV468"/>
  <c r="AV467" s="1"/>
  <c r="AV466" s="1"/>
  <c r="AV465" s="1"/>
  <c r="BB469"/>
  <c r="AV1193"/>
  <c r="AV1192" s="1"/>
  <c r="AV1191" s="1"/>
  <c r="AV1190" s="1"/>
  <c r="BB1194"/>
  <c r="AW752"/>
  <c r="AW751" s="1"/>
  <c r="AW750" s="1"/>
  <c r="BC753"/>
  <c r="AW248"/>
  <c r="AW247" s="1"/>
  <c r="BC249"/>
  <c r="AV1041"/>
  <c r="AV1040" s="1"/>
  <c r="BB1042"/>
  <c r="AW492"/>
  <c r="AW491" s="1"/>
  <c r="AW490" s="1"/>
  <c r="AW489" s="1"/>
  <c r="BC493"/>
  <c r="AW1071"/>
  <c r="AW1070" s="1"/>
  <c r="BC1072"/>
  <c r="AV569"/>
  <c r="AV568" s="1"/>
  <c r="AV564" s="1"/>
  <c r="AV563" s="1"/>
  <c r="BB570"/>
  <c r="AW130"/>
  <c r="AW129" s="1"/>
  <c r="BC131"/>
  <c r="AW1050"/>
  <c r="AW1049" s="1"/>
  <c r="BC1051"/>
  <c r="AW514"/>
  <c r="BC515"/>
  <c r="AW1227"/>
  <c r="AW1226" s="1"/>
  <c r="AW1225" s="1"/>
  <c r="AW1224" s="1"/>
  <c r="BC1228"/>
  <c r="AV801"/>
  <c r="AV800" s="1"/>
  <c r="AV799" s="1"/>
  <c r="BB802"/>
  <c r="AW238"/>
  <c r="AW235" s="1"/>
  <c r="BC239"/>
  <c r="AV1020"/>
  <c r="AV1019" s="1"/>
  <c r="BB1021"/>
  <c r="AW439"/>
  <c r="AW438" s="1"/>
  <c r="AW437" s="1"/>
  <c r="BC440"/>
  <c r="AW1032"/>
  <c r="AW1031" s="1"/>
  <c r="BC1033"/>
  <c r="AV497"/>
  <c r="AV496" s="1"/>
  <c r="AV495" s="1"/>
  <c r="AV494" s="1"/>
  <c r="BB498"/>
  <c r="AV1155"/>
  <c r="AV1154" s="1"/>
  <c r="BB1156"/>
  <c r="AW629"/>
  <c r="AW628" s="1"/>
  <c r="AW627" s="1"/>
  <c r="AW626" s="1"/>
  <c r="BC630"/>
  <c r="AW162"/>
  <c r="BC163"/>
  <c r="AV1011"/>
  <c r="AV1010" s="1"/>
  <c r="BB1012"/>
  <c r="AV427"/>
  <c r="AV426" s="1"/>
  <c r="BB428"/>
  <c r="AV1196"/>
  <c r="AV1195" s="1"/>
  <c r="BB1197"/>
  <c r="AW793"/>
  <c r="AW792" s="1"/>
  <c r="AW791" s="1"/>
  <c r="BC794"/>
  <c r="AV1038"/>
  <c r="AV1037" s="1"/>
  <c r="BB1039"/>
  <c r="AW858"/>
  <c r="AW857" s="1"/>
  <c r="AW856" s="1"/>
  <c r="BC859"/>
  <c r="AW331"/>
  <c r="AW330" s="1"/>
  <c r="AW329" s="1"/>
  <c r="BC332"/>
  <c r="AV1103"/>
  <c r="AV1102" s="1"/>
  <c r="BB1104"/>
  <c r="AW612"/>
  <c r="AW611" s="1"/>
  <c r="AW610" s="1"/>
  <c r="BC613"/>
  <c r="AW127"/>
  <c r="BC128"/>
  <c r="AV892"/>
  <c r="BB893"/>
  <c r="AV323"/>
  <c r="AV322" s="1"/>
  <c r="BB324"/>
  <c r="AV1059"/>
  <c r="AV1058" s="1"/>
  <c r="BB1060"/>
  <c r="AW538"/>
  <c r="AW537" s="1"/>
  <c r="AW536" s="1"/>
  <c r="AW535" s="1"/>
  <c r="BC539"/>
  <c r="AV1083"/>
  <c r="AV1082" s="1"/>
  <c r="AV1081" s="1"/>
  <c r="AV1080" s="1"/>
  <c r="BB1084"/>
  <c r="AW593"/>
  <c r="AW592" s="1"/>
  <c r="BC594"/>
  <c r="AW155"/>
  <c r="AW154" s="1"/>
  <c r="AW153" s="1"/>
  <c r="AW152" s="1"/>
  <c r="BC156"/>
  <c r="AW1017"/>
  <c r="AW1016" s="1"/>
  <c r="BC1018"/>
  <c r="AW404"/>
  <c r="BC404"/>
  <c r="BK404" s="1"/>
  <c r="AW184"/>
  <c r="BC186"/>
  <c r="AW671"/>
  <c r="AW670" s="1"/>
  <c r="AW669" s="1"/>
  <c r="AW655" s="1"/>
  <c r="AW654" s="1"/>
  <c r="BC672"/>
  <c r="AV1050"/>
  <c r="AV1049" s="1"/>
  <c r="BB1051"/>
  <c r="AV523"/>
  <c r="AV522" s="1"/>
  <c r="AV521" s="1"/>
  <c r="AV520" s="1"/>
  <c r="BB524"/>
  <c r="AW23"/>
  <c r="AW22" s="1"/>
  <c r="AW21" s="1"/>
  <c r="AW20" s="1"/>
  <c r="AW19" s="1"/>
  <c r="AW18" s="1"/>
  <c r="BC24"/>
  <c r="AW888"/>
  <c r="BC889"/>
  <c r="AV338"/>
  <c r="AV337" s="1"/>
  <c r="BB339"/>
  <c r="AW945"/>
  <c r="AW944" s="1"/>
  <c r="BC946"/>
  <c r="AW402"/>
  <c r="BC403"/>
  <c r="AW1193"/>
  <c r="AW1192" s="1"/>
  <c r="BC1194"/>
  <c r="AV756"/>
  <c r="AV755" s="1"/>
  <c r="AV754" s="1"/>
  <c r="BB757"/>
  <c r="AW267"/>
  <c r="AW264" s="1"/>
  <c r="AW263" s="1"/>
  <c r="AW258" s="1"/>
  <c r="AW257" s="1"/>
  <c r="BC268"/>
  <c r="AV1017"/>
  <c r="AV1016" s="1"/>
  <c r="BB1018"/>
  <c r="AV400"/>
  <c r="AV399" s="1"/>
  <c r="AV398" s="1"/>
  <c r="AV393" s="1"/>
  <c r="BB401"/>
  <c r="AW1109"/>
  <c r="AW1108" s="1"/>
  <c r="BC1110"/>
  <c r="AW704"/>
  <c r="AW703" s="1"/>
  <c r="AW702" s="1"/>
  <c r="BC705"/>
  <c r="AV1161"/>
  <c r="BB1162"/>
  <c r="AV752"/>
  <c r="AV751" s="1"/>
  <c r="AV750" s="1"/>
  <c r="BB753"/>
  <c r="AW236"/>
  <c r="BC237"/>
  <c r="AW1029"/>
  <c r="AW1028" s="1"/>
  <c r="BC1030"/>
  <c r="AW427"/>
  <c r="AW426" s="1"/>
  <c r="BC428"/>
  <c r="AV1035"/>
  <c r="AV1034" s="1"/>
  <c r="BB1036"/>
  <c r="AW487"/>
  <c r="AW486" s="1"/>
  <c r="AW485" s="1"/>
  <c r="AW484" s="1"/>
  <c r="BC488"/>
  <c r="AV383"/>
  <c r="AV382" s="1"/>
  <c r="AV381" s="1"/>
  <c r="BB384"/>
  <c r="AV858"/>
  <c r="AV857" s="1"/>
  <c r="AV856" s="1"/>
  <c r="BB859"/>
  <c r="AW301"/>
  <c r="BC302"/>
  <c r="AW924"/>
  <c r="AW923" s="1"/>
  <c r="BC925"/>
  <c r="AV375"/>
  <c r="AV374" s="1"/>
  <c r="BB376"/>
  <c r="AW1163"/>
  <c r="BC1164"/>
  <c r="AW711"/>
  <c r="AW710" s="1"/>
  <c r="AW706" s="1"/>
  <c r="AW701" s="1"/>
  <c r="AW700" s="1"/>
  <c r="BC712"/>
  <c r="AW226"/>
  <c r="BC227"/>
  <c r="AW1002"/>
  <c r="AW1001" s="1"/>
  <c r="BC1003"/>
  <c r="AW367"/>
  <c r="AW366" s="1"/>
  <c r="AW365" s="1"/>
  <c r="AW364" s="1"/>
  <c r="BC368"/>
  <c r="AW1097"/>
  <c r="AW1096" s="1"/>
  <c r="BC1098"/>
  <c r="AV617"/>
  <c r="AV616" s="1"/>
  <c r="AV615" s="1"/>
  <c r="AV614" s="1"/>
  <c r="BB618"/>
  <c r="AV1144"/>
  <c r="AV1143" s="1"/>
  <c r="BB1145"/>
  <c r="AV708"/>
  <c r="AV707" s="1"/>
  <c r="BB709"/>
  <c r="AW100"/>
  <c r="AW97" s="1"/>
  <c r="AW96" s="1"/>
  <c r="AW95" s="1"/>
  <c r="AW94" s="1"/>
  <c r="BC101"/>
  <c r="AW953"/>
  <c r="AW952" s="1"/>
  <c r="AW951" s="1"/>
  <c r="BC954"/>
  <c r="AW347"/>
  <c r="AW346" s="1"/>
  <c r="AW333" s="1"/>
  <c r="AW328" s="1"/>
  <c r="AW327" s="1"/>
  <c r="AW326" s="1"/>
  <c r="BC348"/>
  <c r="AW42"/>
  <c r="BC44"/>
  <c r="AW880"/>
  <c r="AW879" s="1"/>
  <c r="AW878" s="1"/>
  <c r="BC881"/>
  <c r="AV347"/>
  <c r="AV346" s="1"/>
  <c r="BB348"/>
  <c r="AW1103"/>
  <c r="AW1102" s="1"/>
  <c r="BC1104"/>
  <c r="AV638"/>
  <c r="AV637" s="1"/>
  <c r="AV636" s="1"/>
  <c r="AV635" s="1"/>
  <c r="AV634" s="1"/>
  <c r="AV632" s="1"/>
  <c r="BB639"/>
  <c r="AW1167"/>
  <c r="AW1166" s="1"/>
  <c r="AW1165" s="1"/>
  <c r="BC1168"/>
  <c r="AW761"/>
  <c r="AW760" s="1"/>
  <c r="AW759" s="1"/>
  <c r="BC762"/>
  <c r="AW245"/>
  <c r="AW244" s="1"/>
  <c r="BC246"/>
  <c r="AW992"/>
  <c r="AW991" s="1"/>
  <c r="AW990" s="1"/>
  <c r="AW989" s="1"/>
  <c r="AW988" s="1"/>
  <c r="AW987" s="1"/>
  <c r="BC993"/>
  <c r="AW400"/>
  <c r="BC401"/>
  <c r="AW1106"/>
  <c r="AW1105" s="1"/>
  <c r="BC1107"/>
  <c r="AW556"/>
  <c r="AW555" s="1"/>
  <c r="AW554" s="1"/>
  <c r="AW553" s="1"/>
  <c r="BC557"/>
  <c r="AW40"/>
  <c r="BC41"/>
  <c r="AV914"/>
  <c r="AV913" s="1"/>
  <c r="BB915"/>
  <c r="AV344"/>
  <c r="AV343" s="1"/>
  <c r="BB345"/>
  <c r="AW935"/>
  <c r="AW934" s="1"/>
  <c r="AW930" s="1"/>
  <c r="BC936"/>
  <c r="AW396"/>
  <c r="AW395" s="1"/>
  <c r="AW394" s="1"/>
  <c r="BC397"/>
  <c r="AW1056"/>
  <c r="AW1055" s="1"/>
  <c r="BC1057"/>
  <c r="AV492"/>
  <c r="AV491" s="1"/>
  <c r="AV490" s="1"/>
  <c r="AV489" s="1"/>
  <c r="BB493"/>
  <c r="AV718"/>
  <c r="AV717" s="1"/>
  <c r="AV716" s="1"/>
  <c r="BB719"/>
  <c r="AV854"/>
  <c r="AV853" s="1"/>
  <c r="AV852" s="1"/>
  <c r="AV851" s="1"/>
  <c r="BB855"/>
  <c r="AV335"/>
  <c r="AV334" s="1"/>
  <c r="AV333" s="1"/>
  <c r="BB336"/>
  <c r="AW1091"/>
  <c r="AW1090" s="1"/>
  <c r="BC1092"/>
  <c r="AV608"/>
  <c r="AV607" s="1"/>
  <c r="AV606" s="1"/>
  <c r="AV605" s="1"/>
  <c r="AV599" s="1"/>
  <c r="BB609"/>
  <c r="AV1147"/>
  <c r="AV1146" s="1"/>
  <c r="BB1148"/>
  <c r="AW714"/>
  <c r="AW713" s="1"/>
  <c r="BC715"/>
  <c r="AW228"/>
  <c r="BC229"/>
  <c r="AW1035"/>
  <c r="AW1034" s="1"/>
  <c r="BC1036"/>
  <c r="AV482"/>
  <c r="AV481" s="1"/>
  <c r="AV480" s="1"/>
  <c r="AV479" s="1"/>
  <c r="BB483"/>
  <c r="AV1201"/>
  <c r="AV1200" s="1"/>
  <c r="AV1199" s="1"/>
  <c r="AV1198" s="1"/>
  <c r="BB1202"/>
  <c r="AV765"/>
  <c r="AV764" s="1"/>
  <c r="BB766"/>
  <c r="AW166"/>
  <c r="AW161" s="1"/>
  <c r="AW160" s="1"/>
  <c r="BC167"/>
  <c r="AV1008"/>
  <c r="AV1007" s="1"/>
  <c r="BB1009"/>
  <c r="AV423"/>
  <c r="AV422" s="1"/>
  <c r="AV421" s="1"/>
  <c r="BB424"/>
  <c r="AW1020"/>
  <c r="AW1019" s="1"/>
  <c r="BC1021"/>
  <c r="AV473"/>
  <c r="AV472" s="1"/>
  <c r="AV471" s="1"/>
  <c r="AV470" s="1"/>
  <c r="BB474"/>
  <c r="AW33"/>
  <c r="AW32" s="1"/>
  <c r="BC34"/>
  <c r="AW870"/>
  <c r="AW869" s="1"/>
  <c r="AW868" s="1"/>
  <c r="AW867" s="1"/>
  <c r="BC871"/>
  <c r="AW318"/>
  <c r="AW317" s="1"/>
  <c r="AW316" s="1"/>
  <c r="BC319"/>
  <c r="AW230"/>
  <c r="BC232"/>
  <c r="AJ97"/>
  <c r="AJ96" s="1"/>
  <c r="AJ95" s="1"/>
  <c r="AJ94" s="1"/>
  <c r="AP399"/>
  <c r="AP398" s="1"/>
  <c r="AP393" s="1"/>
  <c r="AW519"/>
  <c r="AJ225"/>
  <c r="AJ224" s="1"/>
  <c r="AJ223" s="1"/>
  <c r="AQ997"/>
  <c r="AQ996" s="1"/>
  <c r="AP1089"/>
  <c r="AP1088" s="1"/>
  <c r="AK1152"/>
  <c r="AK1140" s="1"/>
  <c r="AK985" s="1"/>
  <c r="AP605"/>
  <c r="AP599" s="1"/>
  <c r="AQ317"/>
  <c r="AQ316" s="1"/>
  <c r="AQ311" s="1"/>
  <c r="AQ310" s="1"/>
  <c r="AK159"/>
  <c r="AK151" s="1"/>
  <c r="AK112" s="1"/>
  <c r="AK16" s="1"/>
  <c r="AJ35"/>
  <c r="AJ28" s="1"/>
  <c r="AJ27" s="1"/>
  <c r="AJ26" s="1"/>
  <c r="AQ425"/>
  <c r="AQ420" s="1"/>
  <c r="AQ419" s="1"/>
  <c r="AP40"/>
  <c r="AV41"/>
  <c r="AP269"/>
  <c r="AV270"/>
  <c r="AP293"/>
  <c r="AP292" s="1"/>
  <c r="AP291" s="1"/>
  <c r="AV294"/>
  <c r="AQ590"/>
  <c r="AQ589" s="1"/>
  <c r="AQ588" s="1"/>
  <c r="AQ587" s="1"/>
  <c r="AQ541" s="1"/>
  <c r="AW591"/>
  <c r="AP283"/>
  <c r="AP282" s="1"/>
  <c r="AP281" s="1"/>
  <c r="AP280" s="1"/>
  <c r="AV284"/>
  <c r="AP230"/>
  <c r="AV232"/>
  <c r="AW172"/>
  <c r="AW745"/>
  <c r="AP1165"/>
  <c r="AQ513"/>
  <c r="AQ512" s="1"/>
  <c r="AQ511" s="1"/>
  <c r="AQ478" s="1"/>
  <c r="AQ235"/>
  <c r="AQ234" s="1"/>
  <c r="AQ233" s="1"/>
  <c r="AP425"/>
  <c r="AP420" s="1"/>
  <c r="AQ790"/>
  <c r="AQ154"/>
  <c r="AQ153" s="1"/>
  <c r="AQ152" s="1"/>
  <c r="AP33"/>
  <c r="AP32" s="1"/>
  <c r="AV34"/>
  <c r="AP30"/>
  <c r="AP29" s="1"/>
  <c r="AV31"/>
  <c r="AP98"/>
  <c r="AV99"/>
  <c r="AP38"/>
  <c r="AV39"/>
  <c r="AP245"/>
  <c r="AP244" s="1"/>
  <c r="AV246"/>
  <c r="AP265"/>
  <c r="AV266"/>
  <c r="AP36"/>
  <c r="AV37"/>
  <c r="AP155"/>
  <c r="AV156"/>
  <c r="AP149"/>
  <c r="AP148" s="1"/>
  <c r="AP147" s="1"/>
  <c r="AP146" s="1"/>
  <c r="AV150"/>
  <c r="AP102"/>
  <c r="AV103"/>
  <c r="AP303"/>
  <c r="AP300" s="1"/>
  <c r="AP299" s="1"/>
  <c r="AV304"/>
  <c r="AQ877"/>
  <c r="AQ876" s="1"/>
  <c r="AP851"/>
  <c r="AP850" s="1"/>
  <c r="AP333"/>
  <c r="AQ1089"/>
  <c r="AQ1088" s="1"/>
  <c r="AV1089"/>
  <c r="AV1088" s="1"/>
  <c r="AV409"/>
  <c r="AV408" s="1"/>
  <c r="AW1207"/>
  <c r="AW1206" s="1"/>
  <c r="AW513"/>
  <c r="AW512" s="1"/>
  <c r="AW511" s="1"/>
  <c r="AW790"/>
  <c r="AP127"/>
  <c r="AV128"/>
  <c r="AP331"/>
  <c r="AP330" s="1"/>
  <c r="AP329" s="1"/>
  <c r="AV332"/>
  <c r="AP116"/>
  <c r="AP115" s="1"/>
  <c r="AP114" s="1"/>
  <c r="AP113" s="1"/>
  <c r="AV117"/>
  <c r="AP276"/>
  <c r="AP275" s="1"/>
  <c r="AP274" s="1"/>
  <c r="AP273" s="1"/>
  <c r="AP272" s="1"/>
  <c r="AV277"/>
  <c r="AP261"/>
  <c r="AP260" s="1"/>
  <c r="AP259" s="1"/>
  <c r="AV262"/>
  <c r="AP590"/>
  <c r="AP589" s="1"/>
  <c r="AV591"/>
  <c r="AP184"/>
  <c r="AV186"/>
  <c r="AP100"/>
  <c r="AV101"/>
  <c r="AW425"/>
  <c r="AW399"/>
  <c r="AW398" s="1"/>
  <c r="AW393" s="1"/>
  <c r="AW363" s="1"/>
  <c r="AP840"/>
  <c r="AP839" s="1"/>
  <c r="AQ829"/>
  <c r="AQ828" s="1"/>
  <c r="AQ1160"/>
  <c r="AQ1153" s="1"/>
  <c r="AQ1152" s="1"/>
  <c r="AQ1140" s="1"/>
  <c r="AP370"/>
  <c r="AQ912"/>
  <c r="AQ911" s="1"/>
  <c r="AQ910" s="1"/>
  <c r="AQ908" s="1"/>
  <c r="AP288"/>
  <c r="AP287" s="1"/>
  <c r="AP286" s="1"/>
  <c r="AP285" s="1"/>
  <c r="AV289"/>
  <c r="AP42"/>
  <c r="AV44"/>
  <c r="AP228"/>
  <c r="AV229"/>
  <c r="AP236"/>
  <c r="AV237"/>
  <c r="AP226"/>
  <c r="AV227"/>
  <c r="AP320"/>
  <c r="AP317" s="1"/>
  <c r="AP316" s="1"/>
  <c r="AV321"/>
  <c r="AP130"/>
  <c r="AP129" s="1"/>
  <c r="AV131"/>
  <c r="AP109"/>
  <c r="AP108" s="1"/>
  <c r="AP107" s="1"/>
  <c r="AP106" s="1"/>
  <c r="AP105" s="1"/>
  <c r="AV110"/>
  <c r="AQ409"/>
  <c r="AQ408" s="1"/>
  <c r="AQ172"/>
  <c r="AQ171" s="1"/>
  <c r="AQ159" s="1"/>
  <c r="AQ35"/>
  <c r="AQ28" s="1"/>
  <c r="AQ27" s="1"/>
  <c r="AQ26" s="1"/>
  <c r="AW1142"/>
  <c r="AW1141" s="1"/>
  <c r="AW829"/>
  <c r="AW828" s="1"/>
  <c r="AW1160"/>
  <c r="AW1153" s="1"/>
  <c r="AV370"/>
  <c r="AW912"/>
  <c r="AP164"/>
  <c r="AV165"/>
  <c r="AP175"/>
  <c r="AV176"/>
  <c r="AP177"/>
  <c r="AV178"/>
  <c r="AP169"/>
  <c r="AP168" s="1"/>
  <c r="AV170"/>
  <c r="AP57"/>
  <c r="AV58"/>
  <c r="AK308"/>
  <c r="AQ363"/>
  <c r="AQ357" s="1"/>
  <c r="AQ255"/>
  <c r="AK652"/>
  <c r="R884"/>
  <c r="R883" s="1"/>
  <c r="R882" s="1"/>
  <c r="X885"/>
  <c r="R880"/>
  <c r="R879" s="1"/>
  <c r="R878" s="1"/>
  <c r="X881"/>
  <c r="R249"/>
  <c r="L248"/>
  <c r="L247" s="1"/>
  <c r="R891"/>
  <c r="L890"/>
  <c r="R241"/>
  <c r="L240"/>
  <c r="R889"/>
  <c r="L888"/>
  <c r="R368"/>
  <c r="L367"/>
  <c r="L366" s="1"/>
  <c r="L365" s="1"/>
  <c r="L364" s="1"/>
  <c r="R712"/>
  <c r="L711"/>
  <c r="L710" s="1"/>
  <c r="L706" s="1"/>
  <c r="L701" s="1"/>
  <c r="L700" s="1"/>
  <c r="R672"/>
  <c r="L671"/>
  <c r="L670" s="1"/>
  <c r="L669" s="1"/>
  <c r="F439"/>
  <c r="F438" s="1"/>
  <c r="F437" s="1"/>
  <c r="F436"/>
  <c r="L436" s="1"/>
  <c r="F497"/>
  <c r="F496" s="1"/>
  <c r="F495" s="1"/>
  <c r="F494" s="1"/>
  <c r="F315"/>
  <c r="L315" s="1"/>
  <c r="F1211"/>
  <c r="L1211" s="1"/>
  <c r="F1253"/>
  <c r="L1253" s="1"/>
  <c r="AW478" l="1"/>
  <c r="AW1152"/>
  <c r="AW311"/>
  <c r="AW310" s="1"/>
  <c r="AW35"/>
  <c r="AW28" s="1"/>
  <c r="AW27" s="1"/>
  <c r="AW26" s="1"/>
  <c r="AW420"/>
  <c r="BK498"/>
  <c r="AV840"/>
  <c r="AV839" s="1"/>
  <c r="BK958"/>
  <c r="BJ958"/>
  <c r="BC496"/>
  <c r="BK497"/>
  <c r="BB956"/>
  <c r="BJ957"/>
  <c r="BC665"/>
  <c r="BK666"/>
  <c r="BB657"/>
  <c r="BJ658"/>
  <c r="BK240"/>
  <c r="BJ659"/>
  <c r="BK939"/>
  <c r="BK384"/>
  <c r="BK949"/>
  <c r="BK241"/>
  <c r="BC937"/>
  <c r="BK937" s="1"/>
  <c r="BK938"/>
  <c r="BC382"/>
  <c r="BK383"/>
  <c r="BC956"/>
  <c r="BK957"/>
  <c r="BC947"/>
  <c r="BK947" s="1"/>
  <c r="BK948"/>
  <c r="BK667"/>
  <c r="AV1142"/>
  <c r="AV1141" s="1"/>
  <c r="AW234"/>
  <c r="AW233" s="1"/>
  <c r="BB704"/>
  <c r="BH705"/>
  <c r="BH704" s="1"/>
  <c r="BH703" s="1"/>
  <c r="BH702" s="1"/>
  <c r="BC361"/>
  <c r="BI362"/>
  <c r="BI361" s="1"/>
  <c r="BI360" s="1"/>
  <c r="BI359" s="1"/>
  <c r="BI358" s="1"/>
  <c r="BC305"/>
  <c r="BI306"/>
  <c r="BI305" s="1"/>
  <c r="BC121"/>
  <c r="BI122"/>
  <c r="BI121" s="1"/>
  <c r="BI120" s="1"/>
  <c r="BI119" s="1"/>
  <c r="BC1094"/>
  <c r="BI1095"/>
  <c r="BI1094" s="1"/>
  <c r="BI1093" s="1"/>
  <c r="BC942"/>
  <c r="BI943"/>
  <c r="BI942" s="1"/>
  <c r="BI941" s="1"/>
  <c r="BB545"/>
  <c r="BB544" s="1"/>
  <c r="BB543" s="1"/>
  <c r="BB542" s="1"/>
  <c r="BH546"/>
  <c r="BC468"/>
  <c r="BI469"/>
  <c r="BI468" s="1"/>
  <c r="BI467" s="1"/>
  <c r="BI466" s="1"/>
  <c r="BI465" s="1"/>
  <c r="BC180"/>
  <c r="BI181"/>
  <c r="BI180" s="1"/>
  <c r="BC1161"/>
  <c r="BI1162"/>
  <c r="BI1161" s="1"/>
  <c r="BC1005"/>
  <c r="BI1006"/>
  <c r="BI1005" s="1"/>
  <c r="BI1004" s="1"/>
  <c r="BC816"/>
  <c r="BI817"/>
  <c r="BI816" s="1"/>
  <c r="BI815" s="1"/>
  <c r="BI814" s="1"/>
  <c r="BI813" s="1"/>
  <c r="BB768"/>
  <c r="BH769"/>
  <c r="BH768" s="1"/>
  <c r="BH767" s="1"/>
  <c r="BC435"/>
  <c r="BI436"/>
  <c r="BI435" s="1"/>
  <c r="BI434" s="1"/>
  <c r="BI433" s="1"/>
  <c r="BB305"/>
  <c r="BH306"/>
  <c r="BH305" s="1"/>
  <c r="BC1252"/>
  <c r="BI1253"/>
  <c r="BI1252" s="1"/>
  <c r="BI1251" s="1"/>
  <c r="BC890"/>
  <c r="BI891"/>
  <c r="BI890" s="1"/>
  <c r="BB836"/>
  <c r="BH837"/>
  <c r="BH836" s="1"/>
  <c r="BH835" s="1"/>
  <c r="BH834" s="1"/>
  <c r="BC463"/>
  <c r="BI464"/>
  <c r="BI463" s="1"/>
  <c r="BI462" s="1"/>
  <c r="BI461" s="1"/>
  <c r="BI460" s="1"/>
  <c r="BI459" s="1"/>
  <c r="BC276"/>
  <c r="BI277"/>
  <c r="BI276" s="1"/>
  <c r="BI275" s="1"/>
  <c r="BI274" s="1"/>
  <c r="BI273" s="1"/>
  <c r="BI272" s="1"/>
  <c r="BB1234"/>
  <c r="BH1235"/>
  <c r="BH1234" s="1"/>
  <c r="BH1233" s="1"/>
  <c r="BH1232" s="1"/>
  <c r="BH1231" s="1"/>
  <c r="BH1230" s="1"/>
  <c r="BC1047"/>
  <c r="BI1048"/>
  <c r="BI1047" s="1"/>
  <c r="BI1046" s="1"/>
  <c r="BB1032"/>
  <c r="BH1033"/>
  <c r="BH1032" s="1"/>
  <c r="BH1031" s="1"/>
  <c r="BB843"/>
  <c r="BH844"/>
  <c r="BH843" s="1"/>
  <c r="BH842" s="1"/>
  <c r="BH841" s="1"/>
  <c r="BC533"/>
  <c r="BI534"/>
  <c r="BI533" s="1"/>
  <c r="BI532" s="1"/>
  <c r="BI531" s="1"/>
  <c r="BI530" s="1"/>
  <c r="BC283"/>
  <c r="BI284"/>
  <c r="BI283" s="1"/>
  <c r="BI282" s="1"/>
  <c r="BI281" s="1"/>
  <c r="BI280" s="1"/>
  <c r="BC1196"/>
  <c r="BI1197"/>
  <c r="BI1196" s="1"/>
  <c r="BI1195" s="1"/>
  <c r="BC1150"/>
  <c r="BI1151"/>
  <c r="BI1150" s="1"/>
  <c r="BI1149" s="1"/>
  <c r="BB942"/>
  <c r="BH943"/>
  <c r="BH942" s="1"/>
  <c r="BH941" s="1"/>
  <c r="BB551"/>
  <c r="BH552"/>
  <c r="BH551" s="1"/>
  <c r="BH550" s="1"/>
  <c r="BH549" s="1"/>
  <c r="BH548" s="1"/>
  <c r="BH547" s="1"/>
  <c r="BC338"/>
  <c r="BI339"/>
  <c r="BI338" s="1"/>
  <c r="BI337" s="1"/>
  <c r="BC261"/>
  <c r="BI262"/>
  <c r="BI261" s="1"/>
  <c r="BI260" s="1"/>
  <c r="BI259" s="1"/>
  <c r="BC1234"/>
  <c r="BI1235"/>
  <c r="BI1234" s="1"/>
  <c r="BI1233" s="1"/>
  <c r="BI1232" s="1"/>
  <c r="BI1231" s="1"/>
  <c r="BI1230" s="1"/>
  <c r="BC1068"/>
  <c r="BI1069"/>
  <c r="BI1068" s="1"/>
  <c r="BI1067" s="1"/>
  <c r="BC884"/>
  <c r="BI885"/>
  <c r="BI884" s="1"/>
  <c r="BI883" s="1"/>
  <c r="BI882" s="1"/>
  <c r="BC516"/>
  <c r="BI517"/>
  <c r="BI516" s="1"/>
  <c r="BB430"/>
  <c r="BH431"/>
  <c r="BH430" s="1"/>
  <c r="BH429" s="1"/>
  <c r="BC157"/>
  <c r="BI158"/>
  <c r="BI157" s="1"/>
  <c r="BC1144"/>
  <c r="BI1145"/>
  <c r="BI1144" s="1"/>
  <c r="BI1143" s="1"/>
  <c r="BC318"/>
  <c r="BI319"/>
  <c r="BI318" s="1"/>
  <c r="BC33"/>
  <c r="BI34"/>
  <c r="BI33" s="1"/>
  <c r="BI32" s="1"/>
  <c r="BC1020"/>
  <c r="BI1021"/>
  <c r="BI1020" s="1"/>
  <c r="BI1019" s="1"/>
  <c r="BB1008"/>
  <c r="BH1009"/>
  <c r="BH1008" s="1"/>
  <c r="BH1007" s="1"/>
  <c r="BB765"/>
  <c r="BH766"/>
  <c r="BH765" s="1"/>
  <c r="BH764" s="1"/>
  <c r="BB482"/>
  <c r="BH483"/>
  <c r="BH482" s="1"/>
  <c r="BH481" s="1"/>
  <c r="BH480" s="1"/>
  <c r="BH479" s="1"/>
  <c r="BC228"/>
  <c r="BI229"/>
  <c r="BI228" s="1"/>
  <c r="BB1147"/>
  <c r="BH1148"/>
  <c r="BH1147" s="1"/>
  <c r="BH1146" s="1"/>
  <c r="BC1091"/>
  <c r="BI1092"/>
  <c r="BI1091" s="1"/>
  <c r="BI1090" s="1"/>
  <c r="BB854"/>
  <c r="BH855"/>
  <c r="BH854" s="1"/>
  <c r="BH853" s="1"/>
  <c r="BH852" s="1"/>
  <c r="BB492"/>
  <c r="BH493"/>
  <c r="BH492" s="1"/>
  <c r="BH491" s="1"/>
  <c r="BH490" s="1"/>
  <c r="BH489" s="1"/>
  <c r="BC396"/>
  <c r="BI397"/>
  <c r="BI396" s="1"/>
  <c r="BI395" s="1"/>
  <c r="BI394" s="1"/>
  <c r="BB344"/>
  <c r="BH345"/>
  <c r="BH344" s="1"/>
  <c r="BH343" s="1"/>
  <c r="BC40"/>
  <c r="BI41"/>
  <c r="BI40" s="1"/>
  <c r="BC1106"/>
  <c r="BI1107"/>
  <c r="BI1106" s="1"/>
  <c r="BI1105" s="1"/>
  <c r="BC992"/>
  <c r="BI993"/>
  <c r="BI992" s="1"/>
  <c r="BI991" s="1"/>
  <c r="BI990" s="1"/>
  <c r="BI989" s="1"/>
  <c r="BI988" s="1"/>
  <c r="BI987" s="1"/>
  <c r="BC761"/>
  <c r="BI762"/>
  <c r="BI761" s="1"/>
  <c r="BI760" s="1"/>
  <c r="BI759" s="1"/>
  <c r="BB638"/>
  <c r="BH639"/>
  <c r="BH638" s="1"/>
  <c r="BH637" s="1"/>
  <c r="BH636" s="1"/>
  <c r="BH635" s="1"/>
  <c r="BH634" s="1"/>
  <c r="BB347"/>
  <c r="BH348"/>
  <c r="BH347" s="1"/>
  <c r="BH346" s="1"/>
  <c r="BC42"/>
  <c r="BI44"/>
  <c r="BI42" s="1"/>
  <c r="BC953"/>
  <c r="BI954"/>
  <c r="BI953" s="1"/>
  <c r="BI952" s="1"/>
  <c r="BI951" s="1"/>
  <c r="BB708"/>
  <c r="BH709"/>
  <c r="BH708" s="1"/>
  <c r="BH707" s="1"/>
  <c r="BB617"/>
  <c r="BH618"/>
  <c r="BH617" s="1"/>
  <c r="BH616" s="1"/>
  <c r="BH615" s="1"/>
  <c r="BH614" s="1"/>
  <c r="BC367"/>
  <c r="BI368"/>
  <c r="BI367" s="1"/>
  <c r="BI366" s="1"/>
  <c r="BI365" s="1"/>
  <c r="BI364" s="1"/>
  <c r="BC226"/>
  <c r="BI227"/>
  <c r="BI226" s="1"/>
  <c r="BC1163"/>
  <c r="BI1164"/>
  <c r="BI1163" s="1"/>
  <c r="BC924"/>
  <c r="BI925"/>
  <c r="BI924" s="1"/>
  <c r="BI923" s="1"/>
  <c r="BB858"/>
  <c r="BH859"/>
  <c r="BH858" s="1"/>
  <c r="BH857" s="1"/>
  <c r="BH856" s="1"/>
  <c r="BC487"/>
  <c r="BI488"/>
  <c r="BI487" s="1"/>
  <c r="BI486" s="1"/>
  <c r="BI485" s="1"/>
  <c r="BI484" s="1"/>
  <c r="BC427"/>
  <c r="BI428"/>
  <c r="BI427" s="1"/>
  <c r="BI426" s="1"/>
  <c r="BC236"/>
  <c r="BI237"/>
  <c r="BI236" s="1"/>
  <c r="BB1161"/>
  <c r="BH1162"/>
  <c r="BH1161" s="1"/>
  <c r="BC1109"/>
  <c r="BI1110"/>
  <c r="BI1109" s="1"/>
  <c r="BI1108" s="1"/>
  <c r="BB1017"/>
  <c r="BH1018"/>
  <c r="BH1017" s="1"/>
  <c r="BH1016" s="1"/>
  <c r="BB756"/>
  <c r="BH757"/>
  <c r="BH756" s="1"/>
  <c r="BH755" s="1"/>
  <c r="BH754" s="1"/>
  <c r="BC402"/>
  <c r="BI403"/>
  <c r="BI402" s="1"/>
  <c r="BB338"/>
  <c r="BH339"/>
  <c r="BH338" s="1"/>
  <c r="BH337" s="1"/>
  <c r="BC23"/>
  <c r="BI24"/>
  <c r="BI23" s="1"/>
  <c r="BI22" s="1"/>
  <c r="BI21" s="1"/>
  <c r="BI20" s="1"/>
  <c r="BI19" s="1"/>
  <c r="BI18" s="1"/>
  <c r="BB1050"/>
  <c r="BH1051"/>
  <c r="BH1050" s="1"/>
  <c r="BH1049" s="1"/>
  <c r="BC184"/>
  <c r="BI186"/>
  <c r="BI184" s="1"/>
  <c r="BC1017"/>
  <c r="BI1018"/>
  <c r="BI1017" s="1"/>
  <c r="BI1016" s="1"/>
  <c r="BC593"/>
  <c r="BI594"/>
  <c r="BI593" s="1"/>
  <c r="BI592" s="1"/>
  <c r="BC538"/>
  <c r="BI539"/>
  <c r="BI538" s="1"/>
  <c r="BI537" s="1"/>
  <c r="BI536" s="1"/>
  <c r="BI535" s="1"/>
  <c r="BB323"/>
  <c r="BB322" s="1"/>
  <c r="BH324"/>
  <c r="BC127"/>
  <c r="BI128"/>
  <c r="BI127" s="1"/>
  <c r="BB1103"/>
  <c r="BH1104"/>
  <c r="BH1103" s="1"/>
  <c r="BH1102" s="1"/>
  <c r="BC858"/>
  <c r="BI859"/>
  <c r="BI858" s="1"/>
  <c r="BI857" s="1"/>
  <c r="BI856" s="1"/>
  <c r="BC793"/>
  <c r="BI794"/>
  <c r="BI793" s="1"/>
  <c r="BI792" s="1"/>
  <c r="BI791" s="1"/>
  <c r="BB427"/>
  <c r="BH428"/>
  <c r="BH427" s="1"/>
  <c r="BH426" s="1"/>
  <c r="BH425" s="1"/>
  <c r="BC162"/>
  <c r="BI163"/>
  <c r="BI162" s="1"/>
  <c r="BB1155"/>
  <c r="BH1156"/>
  <c r="BH1155" s="1"/>
  <c r="BH1154" s="1"/>
  <c r="BC1032"/>
  <c r="BI1033"/>
  <c r="BI1032" s="1"/>
  <c r="BI1031" s="1"/>
  <c r="BB1020"/>
  <c r="BH1021"/>
  <c r="BH1020" s="1"/>
  <c r="BH1019" s="1"/>
  <c r="BB801"/>
  <c r="BH802"/>
  <c r="BH801" s="1"/>
  <c r="BH800" s="1"/>
  <c r="BH799" s="1"/>
  <c r="BC514"/>
  <c r="BI515"/>
  <c r="BI514" s="1"/>
  <c r="BI513" s="1"/>
  <c r="BI512" s="1"/>
  <c r="BI511" s="1"/>
  <c r="BC130"/>
  <c r="BI131"/>
  <c r="BI130" s="1"/>
  <c r="BI129" s="1"/>
  <c r="BC1071"/>
  <c r="BI1072"/>
  <c r="BI1071" s="1"/>
  <c r="BI1070" s="1"/>
  <c r="BB1041"/>
  <c r="BH1042"/>
  <c r="BH1041" s="1"/>
  <c r="BH1040" s="1"/>
  <c r="BC752"/>
  <c r="BI753"/>
  <c r="BI752" s="1"/>
  <c r="BI751" s="1"/>
  <c r="BI750" s="1"/>
  <c r="BB468"/>
  <c r="BH469"/>
  <c r="BH468" s="1"/>
  <c r="BH467" s="1"/>
  <c r="BH466" s="1"/>
  <c r="BH465" s="1"/>
  <c r="BC320"/>
  <c r="BI321"/>
  <c r="BI320" s="1"/>
  <c r="BB1244"/>
  <c r="BH1245"/>
  <c r="BH1244" s="1"/>
  <c r="BH1243" s="1"/>
  <c r="BH1242" s="1"/>
  <c r="BH1241" s="1"/>
  <c r="BH1240" s="1"/>
  <c r="BH1239" s="1"/>
  <c r="BH1237" s="1"/>
  <c r="BC1210"/>
  <c r="BI1211"/>
  <c r="BI1210" s="1"/>
  <c r="BI1209" s="1"/>
  <c r="BI1208" s="1"/>
  <c r="BB1056"/>
  <c r="BH1057"/>
  <c r="BH1056" s="1"/>
  <c r="BH1055" s="1"/>
  <c r="BC854"/>
  <c r="BI855"/>
  <c r="BI854" s="1"/>
  <c r="BI853" s="1"/>
  <c r="BI852" s="1"/>
  <c r="BI851" s="1"/>
  <c r="BB487"/>
  <c r="BH488"/>
  <c r="BH487" s="1"/>
  <c r="BH486" s="1"/>
  <c r="BH485" s="1"/>
  <c r="BH484" s="1"/>
  <c r="BB416"/>
  <c r="BH417"/>
  <c r="BH416" s="1"/>
  <c r="BH415" s="1"/>
  <c r="BH414" s="1"/>
  <c r="BC149"/>
  <c r="BI150"/>
  <c r="BI149" s="1"/>
  <c r="BI148" s="1"/>
  <c r="BI147" s="1"/>
  <c r="BI146" s="1"/>
  <c r="BC1100"/>
  <c r="BI1101"/>
  <c r="BI1100" s="1"/>
  <c r="BI1099" s="1"/>
  <c r="BC892"/>
  <c r="BI893"/>
  <c r="BI892" s="1"/>
  <c r="BB556"/>
  <c r="BH557"/>
  <c r="BH556" s="1"/>
  <c r="BH555" s="1"/>
  <c r="BH554" s="1"/>
  <c r="BH553" s="1"/>
  <c r="BB516"/>
  <c r="BH517"/>
  <c r="BH516" s="1"/>
  <c r="BC303"/>
  <c r="BI304"/>
  <c r="BI303" s="1"/>
  <c r="BC53"/>
  <c r="BI54"/>
  <c r="BI53" s="1"/>
  <c r="BB1091"/>
  <c r="BH1092"/>
  <c r="BH1091" s="1"/>
  <c r="BH1090" s="1"/>
  <c r="BC836"/>
  <c r="BI837"/>
  <c r="BI836" s="1"/>
  <c r="BI835" s="1"/>
  <c r="BI834" s="1"/>
  <c r="BC756"/>
  <c r="BI757"/>
  <c r="BI756" s="1"/>
  <c r="BI755" s="1"/>
  <c r="BI754" s="1"/>
  <c r="BC718"/>
  <c r="BI719"/>
  <c r="BI718" s="1"/>
  <c r="BI717" s="1"/>
  <c r="BI716" s="1"/>
  <c r="BB1065"/>
  <c r="BH1066"/>
  <c r="BH1065" s="1"/>
  <c r="BH1064" s="1"/>
  <c r="BC768"/>
  <c r="BI769"/>
  <c r="BI768" s="1"/>
  <c r="BI767" s="1"/>
  <c r="BC748"/>
  <c r="BI749"/>
  <c r="BI748" s="1"/>
  <c r="BI747" s="1"/>
  <c r="BI746" s="1"/>
  <c r="BI745" s="1"/>
  <c r="BB412"/>
  <c r="BH413"/>
  <c r="BH412" s="1"/>
  <c r="BH411" s="1"/>
  <c r="BH410" s="1"/>
  <c r="BC288"/>
  <c r="BI289"/>
  <c r="BI288" s="1"/>
  <c r="BI287" s="1"/>
  <c r="BI286" s="1"/>
  <c r="BI285" s="1"/>
  <c r="BB1002"/>
  <c r="BH1003"/>
  <c r="BH1002" s="1"/>
  <c r="BH1001" s="1"/>
  <c r="BC921"/>
  <c r="BI922"/>
  <c r="BI921" s="1"/>
  <c r="BI920" s="1"/>
  <c r="BC545"/>
  <c r="BI546"/>
  <c r="BI545" s="1"/>
  <c r="BI544" s="1"/>
  <c r="BI543" s="1"/>
  <c r="BI542" s="1"/>
  <c r="BB301"/>
  <c r="BH302"/>
  <c r="BH301" s="1"/>
  <c r="BC173"/>
  <c r="BI174"/>
  <c r="BI173" s="1"/>
  <c r="BB1100"/>
  <c r="BH1101"/>
  <c r="BH1100" s="1"/>
  <c r="BH1099" s="1"/>
  <c r="BC1065"/>
  <c r="BI1066"/>
  <c r="BI1065" s="1"/>
  <c r="BI1064" s="1"/>
  <c r="BB953"/>
  <c r="BH954"/>
  <c r="BH953" s="1"/>
  <c r="BH952" s="1"/>
  <c r="BH951" s="1"/>
  <c r="BC645"/>
  <c r="BI646"/>
  <c r="BI645" s="1"/>
  <c r="BI644" s="1"/>
  <c r="BI643" s="1"/>
  <c r="BI642" s="1"/>
  <c r="BI641" s="1"/>
  <c r="BB463"/>
  <c r="BH464"/>
  <c r="BH463" s="1"/>
  <c r="BH462" s="1"/>
  <c r="BH461" s="1"/>
  <c r="BH460" s="1"/>
  <c r="BH459" s="1"/>
  <c r="BB396"/>
  <c r="BH397"/>
  <c r="BH396" s="1"/>
  <c r="BH395" s="1"/>
  <c r="BH394" s="1"/>
  <c r="BC98"/>
  <c r="BI99"/>
  <c r="BI98" s="1"/>
  <c r="BC1083"/>
  <c r="BI1084"/>
  <c r="BI1083" s="1"/>
  <c r="BI1082" s="1"/>
  <c r="BI1081" s="1"/>
  <c r="BI1080" s="1"/>
  <c r="BC603"/>
  <c r="BI604"/>
  <c r="BI603" s="1"/>
  <c r="BI602" s="1"/>
  <c r="BI601" s="1"/>
  <c r="BI600" s="1"/>
  <c r="BC416"/>
  <c r="BI417"/>
  <c r="BI416" s="1"/>
  <c r="BI415" s="1"/>
  <c r="BI414" s="1"/>
  <c r="BC372"/>
  <c r="BI373"/>
  <c r="BI372" s="1"/>
  <c r="BI371" s="1"/>
  <c r="BC116"/>
  <c r="BI117"/>
  <c r="BI116" s="1"/>
  <c r="BI115" s="1"/>
  <c r="BI114" s="1"/>
  <c r="BI113" s="1"/>
  <c r="BC1147"/>
  <c r="BI1148"/>
  <c r="BI1147" s="1"/>
  <c r="BI1146" s="1"/>
  <c r="BC1011"/>
  <c r="BI1012"/>
  <c r="BI1011" s="1"/>
  <c r="BI1010" s="1"/>
  <c r="BC608"/>
  <c r="BI609"/>
  <c r="BI608" s="1"/>
  <c r="BI607" s="1"/>
  <c r="BI606" s="1"/>
  <c r="BB528"/>
  <c r="BH529"/>
  <c r="BH528" s="1"/>
  <c r="BH527" s="1"/>
  <c r="BH526" s="1"/>
  <c r="BH525" s="1"/>
  <c r="BC297"/>
  <c r="BI298"/>
  <c r="BI297" s="1"/>
  <c r="BI296" s="1"/>
  <c r="BI295" s="1"/>
  <c r="BC1201"/>
  <c r="BI1202"/>
  <c r="BI1201" s="1"/>
  <c r="BI1200" s="1"/>
  <c r="BI1199" s="1"/>
  <c r="BI1198" s="1"/>
  <c r="BC1008"/>
  <c r="BI1009"/>
  <c r="BI1008" s="1"/>
  <c r="BI1007" s="1"/>
  <c r="BB982"/>
  <c r="BH983"/>
  <c r="BH982" s="1"/>
  <c r="BH981" s="1"/>
  <c r="BH980" s="1"/>
  <c r="BH979" s="1"/>
  <c r="BH978" s="1"/>
  <c r="BB629"/>
  <c r="BH630"/>
  <c r="BH629" s="1"/>
  <c r="BH628" s="1"/>
  <c r="BH627" s="1"/>
  <c r="BH626" s="1"/>
  <c r="BB439"/>
  <c r="BH440"/>
  <c r="BH439" s="1"/>
  <c r="BH438" s="1"/>
  <c r="BH437" s="1"/>
  <c r="BC177"/>
  <c r="BI178"/>
  <c r="BI177" s="1"/>
  <c r="BB1106"/>
  <c r="BH1107"/>
  <c r="BH1106" s="1"/>
  <c r="BH1105" s="1"/>
  <c r="BB1071"/>
  <c r="BH1072"/>
  <c r="BH1071" s="1"/>
  <c r="BH1070" s="1"/>
  <c r="BB832"/>
  <c r="BH833"/>
  <c r="BH832" s="1"/>
  <c r="BH831" s="1"/>
  <c r="BH830" s="1"/>
  <c r="BB23"/>
  <c r="BH24"/>
  <c r="BH23" s="1"/>
  <c r="BH22" s="1"/>
  <c r="BH21" s="1"/>
  <c r="BH20" s="1"/>
  <c r="BH19" s="1"/>
  <c r="BH18" s="1"/>
  <c r="BC182"/>
  <c r="BI183"/>
  <c r="BI182" s="1"/>
  <c r="BC1170"/>
  <c r="BI1171"/>
  <c r="BI1170" s="1"/>
  <c r="BI1169" s="1"/>
  <c r="BC914"/>
  <c r="BI915"/>
  <c r="BI914" s="1"/>
  <c r="BI913" s="1"/>
  <c r="BI912" s="1"/>
  <c r="BB533"/>
  <c r="BB532" s="1"/>
  <c r="BB531" s="1"/>
  <c r="BB530" s="1"/>
  <c r="BH534"/>
  <c r="BB372"/>
  <c r="BH373"/>
  <c r="BH372" s="1"/>
  <c r="BH371" s="1"/>
  <c r="BC109"/>
  <c r="BI110"/>
  <c r="BI109" s="1"/>
  <c r="BI108" s="1"/>
  <c r="BI107" s="1"/>
  <c r="BI106" s="1"/>
  <c r="BI105" s="1"/>
  <c r="BC1053"/>
  <c r="BI1054"/>
  <c r="BI1053" s="1"/>
  <c r="BI1052" s="1"/>
  <c r="BB1026"/>
  <c r="BH1027"/>
  <c r="BH1026" s="1"/>
  <c r="BH1025" s="1"/>
  <c r="BC708"/>
  <c r="BI709"/>
  <c r="BI708" s="1"/>
  <c r="BI707" s="1"/>
  <c r="BC386"/>
  <c r="BI387"/>
  <c r="BI386" s="1"/>
  <c r="BI385" s="1"/>
  <c r="BC293"/>
  <c r="BI294"/>
  <c r="BI293" s="1"/>
  <c r="BI292" s="1"/>
  <c r="BI291" s="1"/>
  <c r="BB1174"/>
  <c r="BH1175"/>
  <c r="BH1174" s="1"/>
  <c r="BH1173" s="1"/>
  <c r="BH1172" s="1"/>
  <c r="BB1044"/>
  <c r="BH1045"/>
  <c r="BH1044" s="1"/>
  <c r="BH1043" s="1"/>
  <c r="BC832"/>
  <c r="BI833"/>
  <c r="BI832" s="1"/>
  <c r="BI831" s="1"/>
  <c r="BI830" s="1"/>
  <c r="BI829" s="1"/>
  <c r="BI828" s="1"/>
  <c r="BC344"/>
  <c r="BI345"/>
  <c r="BI344" s="1"/>
  <c r="BI343" s="1"/>
  <c r="BC169"/>
  <c r="BI170"/>
  <c r="BI169" s="1"/>
  <c r="BI168" s="1"/>
  <c r="BB1023"/>
  <c r="BH1024"/>
  <c r="BH1023" s="1"/>
  <c r="BH1022" s="1"/>
  <c r="BC801"/>
  <c r="BI802"/>
  <c r="BI801" s="1"/>
  <c r="BI800" s="1"/>
  <c r="BI799" s="1"/>
  <c r="BC528"/>
  <c r="BI529"/>
  <c r="BI528" s="1"/>
  <c r="BI527" s="1"/>
  <c r="BI526" s="1"/>
  <c r="BI525" s="1"/>
  <c r="BC482"/>
  <c r="BI483"/>
  <c r="BI482" s="1"/>
  <c r="BI481" s="1"/>
  <c r="BI480" s="1"/>
  <c r="BI479" s="1"/>
  <c r="BC265"/>
  <c r="BC264" s="1"/>
  <c r="BI266"/>
  <c r="BI265" s="1"/>
  <c r="BC1038"/>
  <c r="BI1039"/>
  <c r="BI1038" s="1"/>
  <c r="BI1037" s="1"/>
  <c r="BC1062"/>
  <c r="BI1063"/>
  <c r="BI1062" s="1"/>
  <c r="BI1061" s="1"/>
  <c r="BC797"/>
  <c r="BI798"/>
  <c r="BI797" s="1"/>
  <c r="BI796" s="1"/>
  <c r="BI795" s="1"/>
  <c r="BB714"/>
  <c r="BH715"/>
  <c r="BH714" s="1"/>
  <c r="BH713" s="1"/>
  <c r="BC375"/>
  <c r="BI376"/>
  <c r="BI375" s="1"/>
  <c r="BI374" s="1"/>
  <c r="BC30"/>
  <c r="BI31"/>
  <c r="BI30" s="1"/>
  <c r="BI29" s="1"/>
  <c r="BB1097"/>
  <c r="BH1098"/>
  <c r="BH1097" s="1"/>
  <c r="BH1096" s="1"/>
  <c r="BB847"/>
  <c r="BH848"/>
  <c r="BH847" s="1"/>
  <c r="BH846" s="1"/>
  <c r="BH845" s="1"/>
  <c r="BC341"/>
  <c r="BI342"/>
  <c r="BI341" s="1"/>
  <c r="BI340" s="1"/>
  <c r="BC57"/>
  <c r="BI58"/>
  <c r="BI57" s="1"/>
  <c r="BC1041"/>
  <c r="BI1042"/>
  <c r="BI1041" s="1"/>
  <c r="BI1040" s="1"/>
  <c r="BB1014"/>
  <c r="BH1015"/>
  <c r="BH1014" s="1"/>
  <c r="BH1013" s="1"/>
  <c r="BB645"/>
  <c r="BH646"/>
  <c r="BH645" s="1"/>
  <c r="BH644" s="1"/>
  <c r="BH643" s="1"/>
  <c r="BH642" s="1"/>
  <c r="BH641" s="1"/>
  <c r="BC230"/>
  <c r="BI232"/>
  <c r="BI230" s="1"/>
  <c r="BB473"/>
  <c r="BH474"/>
  <c r="BH473" s="1"/>
  <c r="BH472" s="1"/>
  <c r="BH471" s="1"/>
  <c r="BH470" s="1"/>
  <c r="BB423"/>
  <c r="BH424"/>
  <c r="BH423" s="1"/>
  <c r="BH422" s="1"/>
  <c r="BH421" s="1"/>
  <c r="BH420" s="1"/>
  <c r="BC166"/>
  <c r="BI167"/>
  <c r="BI166" s="1"/>
  <c r="BB1201"/>
  <c r="BH1202"/>
  <c r="BH1201" s="1"/>
  <c r="BH1200" s="1"/>
  <c r="BH1199" s="1"/>
  <c r="BH1198" s="1"/>
  <c r="BC1035"/>
  <c r="BI1036"/>
  <c r="BI1035" s="1"/>
  <c r="BI1034" s="1"/>
  <c r="BC714"/>
  <c r="BI715"/>
  <c r="BI714" s="1"/>
  <c r="BI713" s="1"/>
  <c r="BB608"/>
  <c r="BH609"/>
  <c r="BH608" s="1"/>
  <c r="BH607" s="1"/>
  <c r="BH606" s="1"/>
  <c r="BB335"/>
  <c r="BH336"/>
  <c r="BH335" s="1"/>
  <c r="BH334" s="1"/>
  <c r="BB718"/>
  <c r="BH719"/>
  <c r="BH718" s="1"/>
  <c r="BH717" s="1"/>
  <c r="BH716" s="1"/>
  <c r="BC1056"/>
  <c r="BI1057"/>
  <c r="BI1056" s="1"/>
  <c r="BI1055" s="1"/>
  <c r="BC935"/>
  <c r="BI936"/>
  <c r="BI935" s="1"/>
  <c r="BI934" s="1"/>
  <c r="BB914"/>
  <c r="BH915"/>
  <c r="BH914" s="1"/>
  <c r="BH913" s="1"/>
  <c r="BC556"/>
  <c r="BI557"/>
  <c r="BI556" s="1"/>
  <c r="BI555" s="1"/>
  <c r="BI554" s="1"/>
  <c r="BI553" s="1"/>
  <c r="BC400"/>
  <c r="BI401"/>
  <c r="BI400" s="1"/>
  <c r="BI399" s="1"/>
  <c r="BI398" s="1"/>
  <c r="BC245"/>
  <c r="BI246"/>
  <c r="BI245" s="1"/>
  <c r="BI244" s="1"/>
  <c r="BC1167"/>
  <c r="BI1168"/>
  <c r="BI1167" s="1"/>
  <c r="BI1166" s="1"/>
  <c r="BI1165" s="1"/>
  <c r="BC1103"/>
  <c r="BI1104"/>
  <c r="BI1103" s="1"/>
  <c r="BI1102" s="1"/>
  <c r="BC880"/>
  <c r="BI881"/>
  <c r="BI880" s="1"/>
  <c r="BI879" s="1"/>
  <c r="BI878" s="1"/>
  <c r="BC347"/>
  <c r="BI348"/>
  <c r="BI347" s="1"/>
  <c r="BI346" s="1"/>
  <c r="BC100"/>
  <c r="BI101"/>
  <c r="BI100" s="1"/>
  <c r="BB1144"/>
  <c r="BH1145"/>
  <c r="BH1144" s="1"/>
  <c r="BH1143" s="1"/>
  <c r="BC1097"/>
  <c r="BI1098"/>
  <c r="BI1097" s="1"/>
  <c r="BI1096" s="1"/>
  <c r="BC1002"/>
  <c r="BI1003"/>
  <c r="BI1002" s="1"/>
  <c r="BI1001" s="1"/>
  <c r="BC711"/>
  <c r="BI712"/>
  <c r="BI711" s="1"/>
  <c r="BI710" s="1"/>
  <c r="BB375"/>
  <c r="BH376"/>
  <c r="BH375" s="1"/>
  <c r="BH374" s="1"/>
  <c r="BC301"/>
  <c r="BI302"/>
  <c r="BI301" s="1"/>
  <c r="BI300" s="1"/>
  <c r="BI299" s="1"/>
  <c r="BB383"/>
  <c r="BH384"/>
  <c r="BH383" s="1"/>
  <c r="BH382" s="1"/>
  <c r="BH381" s="1"/>
  <c r="BB1035"/>
  <c r="BH1036"/>
  <c r="BH1035" s="1"/>
  <c r="BH1034" s="1"/>
  <c r="BC1029"/>
  <c r="BI1030"/>
  <c r="BI1029" s="1"/>
  <c r="BI1028" s="1"/>
  <c r="BB752"/>
  <c r="BH753"/>
  <c r="BH752" s="1"/>
  <c r="BH751" s="1"/>
  <c r="BH750" s="1"/>
  <c r="BC704"/>
  <c r="BI705"/>
  <c r="BI704" s="1"/>
  <c r="BI703" s="1"/>
  <c r="BI702" s="1"/>
  <c r="BB400"/>
  <c r="BH401"/>
  <c r="BH400" s="1"/>
  <c r="BC267"/>
  <c r="BI268"/>
  <c r="BI267" s="1"/>
  <c r="BC1193"/>
  <c r="BI1194"/>
  <c r="BI1193" s="1"/>
  <c r="BI1192" s="1"/>
  <c r="BI1191" s="1"/>
  <c r="BI1190" s="1"/>
  <c r="BC945"/>
  <c r="BI946"/>
  <c r="BI945" s="1"/>
  <c r="BI944" s="1"/>
  <c r="BC888"/>
  <c r="BI889"/>
  <c r="BI888" s="1"/>
  <c r="BI887" s="1"/>
  <c r="BI886" s="1"/>
  <c r="BB523"/>
  <c r="BH524"/>
  <c r="BH523" s="1"/>
  <c r="BH522" s="1"/>
  <c r="BH521" s="1"/>
  <c r="BH520" s="1"/>
  <c r="BC671"/>
  <c r="BI672"/>
  <c r="BI671" s="1"/>
  <c r="BI670" s="1"/>
  <c r="BI669" s="1"/>
  <c r="BI655" s="1"/>
  <c r="BI654" s="1"/>
  <c r="BC155"/>
  <c r="BI156"/>
  <c r="BI155" s="1"/>
  <c r="BI154" s="1"/>
  <c r="BI153" s="1"/>
  <c r="BI152" s="1"/>
  <c r="BB1083"/>
  <c r="BH1084"/>
  <c r="BH1083" s="1"/>
  <c r="BH1082" s="1"/>
  <c r="BH1081" s="1"/>
  <c r="BH1080" s="1"/>
  <c r="BB1059"/>
  <c r="BH1060"/>
  <c r="BH1059" s="1"/>
  <c r="BH1058" s="1"/>
  <c r="BB892"/>
  <c r="BH893"/>
  <c r="BH892" s="1"/>
  <c r="BC612"/>
  <c r="BI613"/>
  <c r="BI612" s="1"/>
  <c r="BI611" s="1"/>
  <c r="BI610" s="1"/>
  <c r="BC331"/>
  <c r="BI332"/>
  <c r="BI331" s="1"/>
  <c r="BI330" s="1"/>
  <c r="BI329" s="1"/>
  <c r="BB1038"/>
  <c r="BH1039"/>
  <c r="BH1038" s="1"/>
  <c r="BH1037" s="1"/>
  <c r="BB1196"/>
  <c r="BH1197"/>
  <c r="BH1196" s="1"/>
  <c r="BH1195" s="1"/>
  <c r="BB1011"/>
  <c r="BH1012"/>
  <c r="BH1011" s="1"/>
  <c r="BH1010" s="1"/>
  <c r="BC629"/>
  <c r="BI630"/>
  <c r="BI629" s="1"/>
  <c r="BI628" s="1"/>
  <c r="BI627" s="1"/>
  <c r="BI626" s="1"/>
  <c r="BC439"/>
  <c r="BI440"/>
  <c r="BI439" s="1"/>
  <c r="BI438" s="1"/>
  <c r="BI437" s="1"/>
  <c r="BC238"/>
  <c r="BI239"/>
  <c r="BI238" s="1"/>
  <c r="BI235" s="1"/>
  <c r="BC1227"/>
  <c r="BI1228"/>
  <c r="BI1227" s="1"/>
  <c r="BI1226" s="1"/>
  <c r="BI1225" s="1"/>
  <c r="BI1224" s="1"/>
  <c r="BC1050"/>
  <c r="BI1051"/>
  <c r="BI1050" s="1"/>
  <c r="BI1049" s="1"/>
  <c r="BB569"/>
  <c r="BB568" s="1"/>
  <c r="BB564" s="1"/>
  <c r="BB563" s="1"/>
  <c r="BH570"/>
  <c r="BC492"/>
  <c r="BI493"/>
  <c r="BI492" s="1"/>
  <c r="BI491" s="1"/>
  <c r="BI490" s="1"/>
  <c r="BI489" s="1"/>
  <c r="BC248"/>
  <c r="BI249"/>
  <c r="BI248" s="1"/>
  <c r="BI247" s="1"/>
  <c r="BB1193"/>
  <c r="BH1194"/>
  <c r="BH1193" s="1"/>
  <c r="BH1192" s="1"/>
  <c r="BH1191" s="1"/>
  <c r="BH1190" s="1"/>
  <c r="BC1044"/>
  <c r="BI1045"/>
  <c r="BI1044" s="1"/>
  <c r="BI1043" s="1"/>
  <c r="BC847"/>
  <c r="BI848"/>
  <c r="BI847" s="1"/>
  <c r="BI846" s="1"/>
  <c r="BI845" s="1"/>
  <c r="BB816"/>
  <c r="BH817"/>
  <c r="BH816" s="1"/>
  <c r="BH815" s="1"/>
  <c r="BH814" s="1"/>
  <c r="BH813" s="1"/>
  <c r="BC473"/>
  <c r="BI474"/>
  <c r="BI473" s="1"/>
  <c r="BI472" s="1"/>
  <c r="BI471" s="1"/>
  <c r="BI470" s="1"/>
  <c r="BC323"/>
  <c r="BI324"/>
  <c r="BI323" s="1"/>
  <c r="BI322" s="1"/>
  <c r="BC38"/>
  <c r="BI39"/>
  <c r="BI38" s="1"/>
  <c r="BC1026"/>
  <c r="BI1027"/>
  <c r="BI1026" s="1"/>
  <c r="BI1025" s="1"/>
  <c r="BC999"/>
  <c r="BI1000"/>
  <c r="BI999" s="1"/>
  <c r="BI998" s="1"/>
  <c r="BB612"/>
  <c r="BH613"/>
  <c r="BH612" s="1"/>
  <c r="BH611" s="1"/>
  <c r="BH610" s="1"/>
  <c r="BC335"/>
  <c r="BI336"/>
  <c r="BI335" s="1"/>
  <c r="BI334" s="1"/>
  <c r="BI333" s="1"/>
  <c r="BC125"/>
  <c r="BI126"/>
  <c r="BI125" s="1"/>
  <c r="BI124" s="1"/>
  <c r="BI123" s="1"/>
  <c r="BI118" s="1"/>
  <c r="BC1059"/>
  <c r="BI1060"/>
  <c r="BI1059" s="1"/>
  <c r="BI1058" s="1"/>
  <c r="BB1047"/>
  <c r="BH1048"/>
  <c r="BH1047" s="1"/>
  <c r="BH1046" s="1"/>
  <c r="BB561"/>
  <c r="BH562"/>
  <c r="BH561" s="1"/>
  <c r="BH560" s="1"/>
  <c r="BH559" s="1"/>
  <c r="BH558" s="1"/>
  <c r="BC314"/>
  <c r="BI315"/>
  <c r="BI314" s="1"/>
  <c r="BI313" s="1"/>
  <c r="BI312" s="1"/>
  <c r="BB1227"/>
  <c r="BH1228"/>
  <c r="BH1227" s="1"/>
  <c r="BH1226" s="1"/>
  <c r="BH1225" s="1"/>
  <c r="BH1224" s="1"/>
  <c r="BB1167"/>
  <c r="BH1168"/>
  <c r="BH1167" s="1"/>
  <c r="BH1166" s="1"/>
  <c r="BB992"/>
  <c r="BH993"/>
  <c r="BH992" s="1"/>
  <c r="BH991" s="1"/>
  <c r="BH990" s="1"/>
  <c r="BH989" s="1"/>
  <c r="BH988" s="1"/>
  <c r="BH987" s="1"/>
  <c r="BC523"/>
  <c r="BI524"/>
  <c r="BI523" s="1"/>
  <c r="BI522" s="1"/>
  <c r="BI521" s="1"/>
  <c r="BI520" s="1"/>
  <c r="BI519" s="1"/>
  <c r="BC269"/>
  <c r="BI270"/>
  <c r="BI269" s="1"/>
  <c r="BC1174"/>
  <c r="BI1175"/>
  <c r="BI1174" s="1"/>
  <c r="BI1173" s="1"/>
  <c r="BI1172" s="1"/>
  <c r="BC1155"/>
  <c r="BI1156"/>
  <c r="BI1155" s="1"/>
  <c r="BI1154" s="1"/>
  <c r="BB1029"/>
  <c r="BH1030"/>
  <c r="BH1029" s="1"/>
  <c r="BH1028" s="1"/>
  <c r="BC772"/>
  <c r="BI773"/>
  <c r="BI772" s="1"/>
  <c r="BI771" s="1"/>
  <c r="BI770" s="1"/>
  <c r="BC423"/>
  <c r="BI424"/>
  <c r="BI423" s="1"/>
  <c r="BI422" s="1"/>
  <c r="BI421" s="1"/>
  <c r="BB361"/>
  <c r="BH362"/>
  <c r="BH361" s="1"/>
  <c r="BH360" s="1"/>
  <c r="BH359" s="1"/>
  <c r="BH358" s="1"/>
  <c r="BC36"/>
  <c r="BI37"/>
  <c r="BI36" s="1"/>
  <c r="BB1062"/>
  <c r="BH1063"/>
  <c r="BH1062" s="1"/>
  <c r="BH1061" s="1"/>
  <c r="BC843"/>
  <c r="BI844"/>
  <c r="BI843" s="1"/>
  <c r="BI842" s="1"/>
  <c r="BI841" s="1"/>
  <c r="BI840" s="1"/>
  <c r="BI839" s="1"/>
  <c r="BC617"/>
  <c r="BI618"/>
  <c r="BI617" s="1"/>
  <c r="BI616" s="1"/>
  <c r="BI615" s="1"/>
  <c r="BI614" s="1"/>
  <c r="BC561"/>
  <c r="BI562"/>
  <c r="BI561" s="1"/>
  <c r="BI560" s="1"/>
  <c r="BI559" s="1"/>
  <c r="BI558" s="1"/>
  <c r="BB341"/>
  <c r="BH342"/>
  <c r="BH341" s="1"/>
  <c r="BH340" s="1"/>
  <c r="BC175"/>
  <c r="BI176"/>
  <c r="BI175" s="1"/>
  <c r="BB1150"/>
  <c r="BH1151"/>
  <c r="BH1150" s="1"/>
  <c r="BH1149" s="1"/>
  <c r="BC1014"/>
  <c r="BI1015"/>
  <c r="BI1014" s="1"/>
  <c r="BI1013" s="1"/>
  <c r="BB945"/>
  <c r="BH946"/>
  <c r="BH945" s="1"/>
  <c r="BH944" s="1"/>
  <c r="BC569"/>
  <c r="BI570"/>
  <c r="BI569" s="1"/>
  <c r="BI568" s="1"/>
  <c r="BI564" s="1"/>
  <c r="BI563" s="1"/>
  <c r="BC102"/>
  <c r="BI103"/>
  <c r="BI102" s="1"/>
  <c r="BB1109"/>
  <c r="BH1110"/>
  <c r="BH1109" s="1"/>
  <c r="BH1108" s="1"/>
  <c r="BC982"/>
  <c r="BI983"/>
  <c r="BI982" s="1"/>
  <c r="BI981" s="1"/>
  <c r="BI980" s="1"/>
  <c r="BI979" s="1"/>
  <c r="BI978" s="1"/>
  <c r="BB935"/>
  <c r="BH936"/>
  <c r="BH935" s="1"/>
  <c r="BH934" s="1"/>
  <c r="BB603"/>
  <c r="BH604"/>
  <c r="BH603" s="1"/>
  <c r="BH602" s="1"/>
  <c r="BH601" s="1"/>
  <c r="BH600" s="1"/>
  <c r="BC412"/>
  <c r="BI413"/>
  <c r="BI412" s="1"/>
  <c r="BI411" s="1"/>
  <c r="BI410" s="1"/>
  <c r="BC164"/>
  <c r="BI165"/>
  <c r="BI164" s="1"/>
  <c r="BB1094"/>
  <c r="BH1095"/>
  <c r="BH1094" s="1"/>
  <c r="BH1093" s="1"/>
  <c r="BB1053"/>
  <c r="BH1054"/>
  <c r="BH1053" s="1"/>
  <c r="BH1052" s="1"/>
  <c r="BB772"/>
  <c r="BH773"/>
  <c r="BH772" s="1"/>
  <c r="BH771" s="1"/>
  <c r="BH770" s="1"/>
  <c r="BC765"/>
  <c r="BI766"/>
  <c r="BI765" s="1"/>
  <c r="BI764" s="1"/>
  <c r="BI763" s="1"/>
  <c r="BC430"/>
  <c r="BI431"/>
  <c r="BI430" s="1"/>
  <c r="BI429" s="1"/>
  <c r="BB402"/>
  <c r="BH403"/>
  <c r="BH402" s="1"/>
  <c r="BC51"/>
  <c r="BI52"/>
  <c r="BI51" s="1"/>
  <c r="BI50" s="1"/>
  <c r="BI49" s="1"/>
  <c r="BI48" s="1"/>
  <c r="BI47" s="1"/>
  <c r="BI46" s="1"/>
  <c r="BB1170"/>
  <c r="BH1171"/>
  <c r="BH1170" s="1"/>
  <c r="BH1169" s="1"/>
  <c r="BC1023"/>
  <c r="BI1024"/>
  <c r="BI1023" s="1"/>
  <c r="BI1022" s="1"/>
  <c r="BC638"/>
  <c r="BI639"/>
  <c r="BI638" s="1"/>
  <c r="BI637" s="1"/>
  <c r="BI636" s="1"/>
  <c r="BI635" s="1"/>
  <c r="BI634" s="1"/>
  <c r="BI632" s="1"/>
  <c r="BC551"/>
  <c r="BI552"/>
  <c r="BI551" s="1"/>
  <c r="BI550" s="1"/>
  <c r="BI549" s="1"/>
  <c r="BI548" s="1"/>
  <c r="BI547" s="1"/>
  <c r="BB318"/>
  <c r="BH319"/>
  <c r="BC1244"/>
  <c r="BI1245"/>
  <c r="BI1244" s="1"/>
  <c r="BI1243" s="1"/>
  <c r="BI1242" s="1"/>
  <c r="BI1241" s="1"/>
  <c r="BI1240" s="1"/>
  <c r="BI1239" s="1"/>
  <c r="BI1237" s="1"/>
  <c r="AQ151"/>
  <c r="BB497"/>
  <c r="BB496" s="1"/>
  <c r="BB495" s="1"/>
  <c r="BB494" s="1"/>
  <c r="BH498"/>
  <c r="BB873"/>
  <c r="BH874"/>
  <c r="BH873" s="1"/>
  <c r="BH872" s="1"/>
  <c r="BC873"/>
  <c r="BI874"/>
  <c r="BI873" s="1"/>
  <c r="BI872" s="1"/>
  <c r="BC870"/>
  <c r="BI871"/>
  <c r="BI870" s="1"/>
  <c r="BI869" s="1"/>
  <c r="BB870"/>
  <c r="BH871"/>
  <c r="BH870" s="1"/>
  <c r="BH869" s="1"/>
  <c r="BB1217"/>
  <c r="BH1218"/>
  <c r="BH1217" s="1"/>
  <c r="BH1216" s="1"/>
  <c r="BC1214"/>
  <c r="BI1215"/>
  <c r="BI1214" s="1"/>
  <c r="BI1213" s="1"/>
  <c r="BB1214"/>
  <c r="BH1215"/>
  <c r="BH1214" s="1"/>
  <c r="BH1213" s="1"/>
  <c r="BH1212" s="1"/>
  <c r="BC1217"/>
  <c r="BI1218"/>
  <c r="BI1217" s="1"/>
  <c r="BI1216" s="1"/>
  <c r="L887"/>
  <c r="L886" s="1"/>
  <c r="L877" s="1"/>
  <c r="L876" s="1"/>
  <c r="AQ744"/>
  <c r="AQ652" s="1"/>
  <c r="AW1089"/>
  <c r="AW1088" s="1"/>
  <c r="AW997"/>
  <c r="AW996" s="1"/>
  <c r="AV425"/>
  <c r="AV420" s="1"/>
  <c r="AP225"/>
  <c r="AP224" s="1"/>
  <c r="AP223" s="1"/>
  <c r="AW432"/>
  <c r="AW419" s="1"/>
  <c r="AW1204"/>
  <c r="AW300"/>
  <c r="AW299" s="1"/>
  <c r="AW290" s="1"/>
  <c r="AW279" s="1"/>
  <c r="AW1191"/>
  <c r="AW1190" s="1"/>
  <c r="AW1140" s="1"/>
  <c r="AW887"/>
  <c r="AW886" s="1"/>
  <c r="AW877" s="1"/>
  <c r="AW876" s="1"/>
  <c r="AV763"/>
  <c r="AW911"/>
  <c r="AW910" s="1"/>
  <c r="AW908" s="1"/>
  <c r="AQ476"/>
  <c r="AQ308"/>
  <c r="AQ995"/>
  <c r="AQ985" s="1"/>
  <c r="AQ112"/>
  <c r="AQ16" s="1"/>
  <c r="AV829"/>
  <c r="AV828" s="1"/>
  <c r="AV102"/>
  <c r="BB103"/>
  <c r="AV155"/>
  <c r="BB156"/>
  <c r="AV265"/>
  <c r="BB266"/>
  <c r="AV38"/>
  <c r="BB39"/>
  <c r="AV30"/>
  <c r="AV29" s="1"/>
  <c r="BB31"/>
  <c r="AW124"/>
  <c r="AW123" s="1"/>
  <c r="AW118" s="1"/>
  <c r="AW840"/>
  <c r="AW839" s="1"/>
  <c r="AV930"/>
  <c r="AW763"/>
  <c r="AW758" s="1"/>
  <c r="AW744" s="1"/>
  <c r="AW50"/>
  <c r="AW49" s="1"/>
  <c r="AW48" s="1"/>
  <c r="AW47" s="1"/>
  <c r="AW46" s="1"/>
  <c r="AV1165"/>
  <c r="AW632"/>
  <c r="AW179"/>
  <c r="AW171" s="1"/>
  <c r="AW159" s="1"/>
  <c r="AW151" s="1"/>
  <c r="AV57"/>
  <c r="BB58"/>
  <c r="AV164"/>
  <c r="BB165"/>
  <c r="AV130"/>
  <c r="AV129" s="1"/>
  <c r="BB131"/>
  <c r="AV226"/>
  <c r="BB227"/>
  <c r="AV228"/>
  <c r="BB229"/>
  <c r="AV288"/>
  <c r="AV287" s="1"/>
  <c r="AV286" s="1"/>
  <c r="AV285" s="1"/>
  <c r="BB289"/>
  <c r="AV184"/>
  <c r="BB186"/>
  <c r="AV261"/>
  <c r="AV260" s="1"/>
  <c r="AV259" s="1"/>
  <c r="BB262"/>
  <c r="AV116"/>
  <c r="AV115" s="1"/>
  <c r="AV114" s="1"/>
  <c r="AV113" s="1"/>
  <c r="BB117"/>
  <c r="AV127"/>
  <c r="BB128"/>
  <c r="AV283"/>
  <c r="AV282" s="1"/>
  <c r="AV281" s="1"/>
  <c r="AV280" s="1"/>
  <c r="BB284"/>
  <c r="AV293"/>
  <c r="AV292" s="1"/>
  <c r="AV291" s="1"/>
  <c r="BB294"/>
  <c r="AV40"/>
  <c r="BB41"/>
  <c r="BC124"/>
  <c r="AV177"/>
  <c r="BB178"/>
  <c r="AV303"/>
  <c r="AV300" s="1"/>
  <c r="AV299" s="1"/>
  <c r="BB304"/>
  <c r="AV149"/>
  <c r="AV148" s="1"/>
  <c r="AV147" s="1"/>
  <c r="AV146" s="1"/>
  <c r="BB150"/>
  <c r="AV36"/>
  <c r="BB37"/>
  <c r="AV245"/>
  <c r="AV244" s="1"/>
  <c r="BB246"/>
  <c r="AV98"/>
  <c r="BB99"/>
  <c r="AV33"/>
  <c r="AV32" s="1"/>
  <c r="BB34"/>
  <c r="AP328"/>
  <c r="AP327" s="1"/>
  <c r="AP326" s="1"/>
  <c r="AW225"/>
  <c r="AW224" s="1"/>
  <c r="AW223" s="1"/>
  <c r="AW851"/>
  <c r="AW850" s="1"/>
  <c r="AW605"/>
  <c r="AW599" s="1"/>
  <c r="AV169"/>
  <c r="AV168" s="1"/>
  <c r="BB170"/>
  <c r="AV175"/>
  <c r="BB176"/>
  <c r="AV109"/>
  <c r="AV108" s="1"/>
  <c r="AV107" s="1"/>
  <c r="AV106" s="1"/>
  <c r="AV105" s="1"/>
  <c r="BB110"/>
  <c r="AV320"/>
  <c r="AV317" s="1"/>
  <c r="AV316" s="1"/>
  <c r="BB321"/>
  <c r="AV236"/>
  <c r="BB237"/>
  <c r="AV42"/>
  <c r="BB44"/>
  <c r="AV100"/>
  <c r="BB101"/>
  <c r="AV590"/>
  <c r="AV589" s="1"/>
  <c r="BB591"/>
  <c r="AV276"/>
  <c r="AV275" s="1"/>
  <c r="AV274" s="1"/>
  <c r="AV273" s="1"/>
  <c r="AV272" s="1"/>
  <c r="BB277"/>
  <c r="AV331"/>
  <c r="AV330" s="1"/>
  <c r="AV329" s="1"/>
  <c r="AV328" s="1"/>
  <c r="AV327" s="1"/>
  <c r="AV326" s="1"/>
  <c r="BB332"/>
  <c r="AV230"/>
  <c r="BB232"/>
  <c r="AW590"/>
  <c r="AW589" s="1"/>
  <c r="AW588" s="1"/>
  <c r="AW587" s="1"/>
  <c r="AW541" s="1"/>
  <c r="BC591"/>
  <c r="AV269"/>
  <c r="BB270"/>
  <c r="AW255"/>
  <c r="AP35"/>
  <c r="AP28" s="1"/>
  <c r="AP27" s="1"/>
  <c r="AP26" s="1"/>
  <c r="AW357"/>
  <c r="AV850"/>
  <c r="AP97"/>
  <c r="AP96" s="1"/>
  <c r="AP95" s="1"/>
  <c r="AP94" s="1"/>
  <c r="X884"/>
  <c r="X883" s="1"/>
  <c r="X882" s="1"/>
  <c r="AD885"/>
  <c r="X880"/>
  <c r="X879" s="1"/>
  <c r="X878" s="1"/>
  <c r="AD881"/>
  <c r="R671"/>
  <c r="R670" s="1"/>
  <c r="R669" s="1"/>
  <c r="X672"/>
  <c r="R367"/>
  <c r="R366" s="1"/>
  <c r="R365" s="1"/>
  <c r="R364" s="1"/>
  <c r="X368"/>
  <c r="R240"/>
  <c r="X241"/>
  <c r="R248"/>
  <c r="R247" s="1"/>
  <c r="X249"/>
  <c r="R711"/>
  <c r="R710" s="1"/>
  <c r="R706" s="1"/>
  <c r="R701" s="1"/>
  <c r="R700" s="1"/>
  <c r="X712"/>
  <c r="R888"/>
  <c r="X889"/>
  <c r="R890"/>
  <c r="X891"/>
  <c r="R1211"/>
  <c r="L1210"/>
  <c r="L1209" s="1"/>
  <c r="L1208" s="1"/>
  <c r="L1207" s="1"/>
  <c r="L1206" s="1"/>
  <c r="L1204" s="1"/>
  <c r="R1253"/>
  <c r="L1252"/>
  <c r="L1251" s="1"/>
  <c r="R436"/>
  <c r="L435"/>
  <c r="L434" s="1"/>
  <c r="L433" s="1"/>
  <c r="L432" s="1"/>
  <c r="L419" s="1"/>
  <c r="R315"/>
  <c r="L314"/>
  <c r="L313" s="1"/>
  <c r="L312" s="1"/>
  <c r="L311" s="1"/>
  <c r="L310" s="1"/>
  <c r="F239"/>
  <c r="L239" s="1"/>
  <c r="F54"/>
  <c r="L54" s="1"/>
  <c r="F158"/>
  <c r="L158" s="1"/>
  <c r="F245"/>
  <c r="F244" s="1"/>
  <c r="F40"/>
  <c r="F387"/>
  <c r="L387" s="1"/>
  <c r="F594"/>
  <c r="L594" s="1"/>
  <c r="F551"/>
  <c r="F550" s="1"/>
  <c r="F549" s="1"/>
  <c r="F548" s="1"/>
  <c r="F547" s="1"/>
  <c r="G1257"/>
  <c r="M1257" s="1"/>
  <c r="F1257"/>
  <c r="L1257" s="1"/>
  <c r="BH829" l="1"/>
  <c r="BH828" s="1"/>
  <c r="AV225"/>
  <c r="AV224" s="1"/>
  <c r="AV223" s="1"/>
  <c r="BH763"/>
  <c r="BJ943"/>
  <c r="BJ769"/>
  <c r="BK1161"/>
  <c r="BK1235"/>
  <c r="BK891"/>
  <c r="BK362"/>
  <c r="BI35"/>
  <c r="BJ431"/>
  <c r="BJ1235"/>
  <c r="BK122"/>
  <c r="BJ402"/>
  <c r="BK164"/>
  <c r="BK102"/>
  <c r="BK269"/>
  <c r="BK38"/>
  <c r="BK238"/>
  <c r="BJ892"/>
  <c r="BJ400"/>
  <c r="BK100"/>
  <c r="BK230"/>
  <c r="BK57"/>
  <c r="BK265"/>
  <c r="BK182"/>
  <c r="BK173"/>
  <c r="BK53"/>
  <c r="BJ516"/>
  <c r="BK892"/>
  <c r="BK162"/>
  <c r="BK184"/>
  <c r="BK402"/>
  <c r="BJ1161"/>
  <c r="BK1163"/>
  <c r="BK42"/>
  <c r="BK40"/>
  <c r="BK890"/>
  <c r="BJ305"/>
  <c r="BK180"/>
  <c r="BK305"/>
  <c r="BK534"/>
  <c r="BK181"/>
  <c r="BC637"/>
  <c r="BK638"/>
  <c r="BC764"/>
  <c r="BK765"/>
  <c r="BB602"/>
  <c r="BJ603"/>
  <c r="BB944"/>
  <c r="BJ944" s="1"/>
  <c r="BJ945"/>
  <c r="BB360"/>
  <c r="BJ361"/>
  <c r="BC998"/>
  <c r="BK999"/>
  <c r="BB1213"/>
  <c r="BJ1214"/>
  <c r="BB1216"/>
  <c r="BJ1216" s="1"/>
  <c r="BJ1217"/>
  <c r="BC869"/>
  <c r="BK870"/>
  <c r="BB872"/>
  <c r="BJ872" s="1"/>
  <c r="BJ873"/>
  <c r="BB656"/>
  <c r="BJ656" s="1"/>
  <c r="BJ657"/>
  <c r="BB955"/>
  <c r="BJ955" s="1"/>
  <c r="BJ956"/>
  <c r="BC225"/>
  <c r="BC50"/>
  <c r="BC35"/>
  <c r="BI758"/>
  <c r="BK517"/>
  <c r="BK262"/>
  <c r="BK1151"/>
  <c r="BJ844"/>
  <c r="BK277"/>
  <c r="BK1253"/>
  <c r="BK817"/>
  <c r="BK469"/>
  <c r="BK306"/>
  <c r="BK1245"/>
  <c r="BJ1171"/>
  <c r="BK766"/>
  <c r="BK165"/>
  <c r="BK983"/>
  <c r="BJ946"/>
  <c r="BJ342"/>
  <c r="BJ1063"/>
  <c r="BK773"/>
  <c r="BK270"/>
  <c r="BJ1228"/>
  <c r="BJ1048"/>
  <c r="BJ613"/>
  <c r="BK324"/>
  <c r="BK1045"/>
  <c r="BK1051"/>
  <c r="BK630"/>
  <c r="BK332"/>
  <c r="BJ1084"/>
  <c r="BK889"/>
  <c r="BJ401"/>
  <c r="BJ1036"/>
  <c r="BK712"/>
  <c r="BK101"/>
  <c r="BK1168"/>
  <c r="BJ915"/>
  <c r="BJ336"/>
  <c r="BJ1202"/>
  <c r="BK871"/>
  <c r="BK1042"/>
  <c r="BK874"/>
  <c r="BJ715"/>
  <c r="BK266"/>
  <c r="BJ1024"/>
  <c r="BK833"/>
  <c r="BK294"/>
  <c r="BK1054"/>
  <c r="BK915"/>
  <c r="BJ1107"/>
  <c r="BJ983"/>
  <c r="BK298"/>
  <c r="BK1148"/>
  <c r="BK604"/>
  <c r="BJ464"/>
  <c r="BJ1101"/>
  <c r="BK922"/>
  <c r="BJ413"/>
  <c r="BK719"/>
  <c r="BK54"/>
  <c r="BK893"/>
  <c r="BJ488"/>
  <c r="BJ1245"/>
  <c r="BJ1042"/>
  <c r="BJ802"/>
  <c r="BK163"/>
  <c r="BJ1104"/>
  <c r="BK1018"/>
  <c r="BJ339"/>
  <c r="BK1110"/>
  <c r="BK488"/>
  <c r="BK227"/>
  <c r="BK954"/>
  <c r="BK762"/>
  <c r="BJ345"/>
  <c r="BK1092"/>
  <c r="BJ766"/>
  <c r="BK319"/>
  <c r="BK1024"/>
  <c r="BK431"/>
  <c r="BJ1095"/>
  <c r="BJ936"/>
  <c r="BK570"/>
  <c r="BK176"/>
  <c r="BK844"/>
  <c r="BK424"/>
  <c r="BK1175"/>
  <c r="BJ1168"/>
  <c r="BJ871"/>
  <c r="BK336"/>
  <c r="BK39"/>
  <c r="BK848"/>
  <c r="BK493"/>
  <c r="BK440"/>
  <c r="BJ1039"/>
  <c r="BJ1060"/>
  <c r="BJ524"/>
  <c r="BK268"/>
  <c r="BK1030"/>
  <c r="BJ376"/>
  <c r="BJ1145"/>
  <c r="BK1104"/>
  <c r="BK557"/>
  <c r="BJ719"/>
  <c r="BK1036"/>
  <c r="BJ474"/>
  <c r="BJ1015"/>
  <c r="BJ848"/>
  <c r="BK376"/>
  <c r="BK1039"/>
  <c r="BK802"/>
  <c r="BK345"/>
  <c r="BJ1215"/>
  <c r="BJ1027"/>
  <c r="BJ874"/>
  <c r="BJ1072"/>
  <c r="BJ630"/>
  <c r="BK1215"/>
  <c r="BK1012"/>
  <c r="BK417"/>
  <c r="BJ397"/>
  <c r="BK1066"/>
  <c r="BK546"/>
  <c r="BK289"/>
  <c r="BJ1066"/>
  <c r="BJ1092"/>
  <c r="BJ557"/>
  <c r="BJ417"/>
  <c r="BK1211"/>
  <c r="BK753"/>
  <c r="BK515"/>
  <c r="BJ1156"/>
  <c r="BK859"/>
  <c r="BK594"/>
  <c r="BK24"/>
  <c r="BJ1018"/>
  <c r="BK428"/>
  <c r="BK1164"/>
  <c r="BJ709"/>
  <c r="BJ639"/>
  <c r="BK41"/>
  <c r="BJ855"/>
  <c r="BJ483"/>
  <c r="BK34"/>
  <c r="BK124"/>
  <c r="BB1169"/>
  <c r="BJ1169" s="1"/>
  <c r="BJ1170"/>
  <c r="BB340"/>
  <c r="BJ340" s="1"/>
  <c r="BJ341"/>
  <c r="BB1061"/>
  <c r="BJ1061" s="1"/>
  <c r="BJ1062"/>
  <c r="BB1226"/>
  <c r="BJ1227"/>
  <c r="BB560"/>
  <c r="BJ561"/>
  <c r="BC334"/>
  <c r="BK335"/>
  <c r="BC472"/>
  <c r="BK473"/>
  <c r="BB1192"/>
  <c r="BJ1193"/>
  <c r="BB1195"/>
  <c r="BJ1195" s="1"/>
  <c r="BJ1196"/>
  <c r="BC330"/>
  <c r="BK331"/>
  <c r="BB1082"/>
  <c r="BJ1083"/>
  <c r="BB751"/>
  <c r="BJ752"/>
  <c r="BC300"/>
  <c r="BK301"/>
  <c r="BC1096"/>
  <c r="BK1096" s="1"/>
  <c r="BK1097"/>
  <c r="BC879"/>
  <c r="BK880"/>
  <c r="BC399"/>
  <c r="BK400"/>
  <c r="BC1055"/>
  <c r="BK1055" s="1"/>
  <c r="BK1056"/>
  <c r="BC713"/>
  <c r="BK713" s="1"/>
  <c r="BK714"/>
  <c r="BB846"/>
  <c r="BJ847"/>
  <c r="BB713"/>
  <c r="BJ713" s="1"/>
  <c r="BJ714"/>
  <c r="BC1061"/>
  <c r="BK1061" s="1"/>
  <c r="BK1062"/>
  <c r="BC527"/>
  <c r="BK528"/>
  <c r="BC343"/>
  <c r="BK343" s="1"/>
  <c r="BK344"/>
  <c r="BC292"/>
  <c r="BK293"/>
  <c r="BC707"/>
  <c r="BK708"/>
  <c r="BB371"/>
  <c r="BJ372"/>
  <c r="BC913"/>
  <c r="BK914"/>
  <c r="BB831"/>
  <c r="BJ832"/>
  <c r="BB438"/>
  <c r="BJ439"/>
  <c r="BC1200"/>
  <c r="BK1201"/>
  <c r="BC115"/>
  <c r="BK116"/>
  <c r="BC1082"/>
  <c r="BK1083"/>
  <c r="BB1001"/>
  <c r="BJ1001" s="1"/>
  <c r="BJ1002"/>
  <c r="BC717"/>
  <c r="BK718"/>
  <c r="BB486"/>
  <c r="BJ487"/>
  <c r="BB1243"/>
  <c r="BJ1244"/>
  <c r="BB1040"/>
  <c r="BJ1040" s="1"/>
  <c r="BJ1041"/>
  <c r="BB800"/>
  <c r="BJ801"/>
  <c r="BC1031"/>
  <c r="BK1031" s="1"/>
  <c r="BK1032"/>
  <c r="BC792"/>
  <c r="BK793"/>
  <c r="BC592"/>
  <c r="BK592" s="1"/>
  <c r="BK593"/>
  <c r="BC22"/>
  <c r="BK23"/>
  <c r="BB857"/>
  <c r="BJ858"/>
  <c r="BC366"/>
  <c r="BK367"/>
  <c r="BC991"/>
  <c r="BK992"/>
  <c r="BC395"/>
  <c r="BK396"/>
  <c r="BB1146"/>
  <c r="BJ1146" s="1"/>
  <c r="BJ1147"/>
  <c r="BB1007"/>
  <c r="BJ1007" s="1"/>
  <c r="BJ1008"/>
  <c r="BC1143"/>
  <c r="BK1144"/>
  <c r="BC883"/>
  <c r="BK884"/>
  <c r="BC1233"/>
  <c r="BK1234"/>
  <c r="BB941"/>
  <c r="BJ941" s="1"/>
  <c r="BJ942"/>
  <c r="BC532"/>
  <c r="BK533"/>
  <c r="BB1233"/>
  <c r="BJ1234"/>
  <c r="BC1004"/>
  <c r="BK1004" s="1"/>
  <c r="BK1005"/>
  <c r="BC1093"/>
  <c r="BK1093" s="1"/>
  <c r="BK1094"/>
  <c r="BB703"/>
  <c r="BJ704"/>
  <c r="BC1213"/>
  <c r="BK1214"/>
  <c r="BC872"/>
  <c r="BK872" s="1"/>
  <c r="BK873"/>
  <c r="BC661"/>
  <c r="BK661" s="1"/>
  <c r="BK665"/>
  <c r="BC495"/>
  <c r="BK496"/>
  <c r="BC161"/>
  <c r="BC1160"/>
  <c r="BI790"/>
  <c r="BK158"/>
  <c r="BK1069"/>
  <c r="BJ552"/>
  <c r="BK284"/>
  <c r="BK1048"/>
  <c r="BJ837"/>
  <c r="BK436"/>
  <c r="BK1162"/>
  <c r="BK1095"/>
  <c r="BJ705"/>
  <c r="BK639"/>
  <c r="BJ403"/>
  <c r="BJ1054"/>
  <c r="BJ604"/>
  <c r="BK103"/>
  <c r="BJ1151"/>
  <c r="BK618"/>
  <c r="BJ362"/>
  <c r="BK1156"/>
  <c r="BJ993"/>
  <c r="BJ562"/>
  <c r="BK126"/>
  <c r="BK1027"/>
  <c r="BJ817"/>
  <c r="BK249"/>
  <c r="BK239"/>
  <c r="BJ1197"/>
  <c r="BJ893"/>
  <c r="BK672"/>
  <c r="BK1194"/>
  <c r="BJ753"/>
  <c r="BK302"/>
  <c r="BK1098"/>
  <c r="BK881"/>
  <c r="BK401"/>
  <c r="BK1057"/>
  <c r="BK715"/>
  <c r="BJ424"/>
  <c r="BJ646"/>
  <c r="BK342"/>
  <c r="BK31"/>
  <c r="BK1063"/>
  <c r="BK529"/>
  <c r="BK170"/>
  <c r="BJ1175"/>
  <c r="BK709"/>
  <c r="BJ373"/>
  <c r="BK183"/>
  <c r="BJ833"/>
  <c r="BJ440"/>
  <c r="BK1202"/>
  <c r="BK609"/>
  <c r="BK373"/>
  <c r="BK99"/>
  <c r="BJ954"/>
  <c r="BJ302"/>
  <c r="BJ1218"/>
  <c r="BK769"/>
  <c r="BK837"/>
  <c r="BJ517"/>
  <c r="BK150"/>
  <c r="BJ1057"/>
  <c r="BJ469"/>
  <c r="BK131"/>
  <c r="BK1033"/>
  <c r="BK794"/>
  <c r="BK539"/>
  <c r="BJ1051"/>
  <c r="BJ757"/>
  <c r="BK237"/>
  <c r="BK925"/>
  <c r="BJ618"/>
  <c r="BJ348"/>
  <c r="BK1107"/>
  <c r="BJ493"/>
  <c r="BK229"/>
  <c r="BK1021"/>
  <c r="BC263"/>
  <c r="BB1052"/>
  <c r="BJ1052" s="1"/>
  <c r="BJ1053"/>
  <c r="BC981"/>
  <c r="BK982"/>
  <c r="BB1149"/>
  <c r="BJ1149" s="1"/>
  <c r="BJ1150"/>
  <c r="BC616"/>
  <c r="BK617"/>
  <c r="BC771"/>
  <c r="BK772"/>
  <c r="BC1154"/>
  <c r="BK1154" s="1"/>
  <c r="BK1155"/>
  <c r="BB991"/>
  <c r="BJ992"/>
  <c r="BC1058"/>
  <c r="BK1058" s="1"/>
  <c r="BK1059"/>
  <c r="BC846"/>
  <c r="BK847"/>
  <c r="BC491"/>
  <c r="BK492"/>
  <c r="BC1049"/>
  <c r="BK1049" s="1"/>
  <c r="BK1050"/>
  <c r="BC628"/>
  <c r="BK629"/>
  <c r="BC670"/>
  <c r="BK671"/>
  <c r="BC887"/>
  <c r="BK888"/>
  <c r="BC1192"/>
  <c r="BK1193"/>
  <c r="BB1034"/>
  <c r="BJ1034" s="1"/>
  <c r="BJ1035"/>
  <c r="BC710"/>
  <c r="BK710" s="1"/>
  <c r="BK711"/>
  <c r="BC1166"/>
  <c r="BK1167"/>
  <c r="BB913"/>
  <c r="BJ913" s="1"/>
  <c r="BJ914"/>
  <c r="BB334"/>
  <c r="BJ335"/>
  <c r="BB1200"/>
  <c r="BJ1201"/>
  <c r="BB422"/>
  <c r="BJ423"/>
  <c r="BB1013"/>
  <c r="BJ1013" s="1"/>
  <c r="BJ1014"/>
  <c r="BC29"/>
  <c r="BK29" s="1"/>
  <c r="BK30"/>
  <c r="BB1022"/>
  <c r="BJ1022" s="1"/>
  <c r="BJ1023"/>
  <c r="BB1043"/>
  <c r="BJ1043" s="1"/>
  <c r="BJ1044"/>
  <c r="BC1052"/>
  <c r="BK1052" s="1"/>
  <c r="BK1053"/>
  <c r="BB1105"/>
  <c r="BJ1105" s="1"/>
  <c r="BJ1106"/>
  <c r="BB981"/>
  <c r="BJ982"/>
  <c r="BB527"/>
  <c r="BJ528"/>
  <c r="BC1010"/>
  <c r="BK1010" s="1"/>
  <c r="BK1011"/>
  <c r="BC415"/>
  <c r="BK416"/>
  <c r="BB395"/>
  <c r="BJ396"/>
  <c r="BC644"/>
  <c r="BK645"/>
  <c r="BC1064"/>
  <c r="BK1064" s="1"/>
  <c r="BK1065"/>
  <c r="BC544"/>
  <c r="BK545"/>
  <c r="BB411"/>
  <c r="BJ412"/>
  <c r="BC767"/>
  <c r="BK767" s="1"/>
  <c r="BK768"/>
  <c r="BC835"/>
  <c r="BK836"/>
  <c r="BC148"/>
  <c r="BK149"/>
  <c r="BB1055"/>
  <c r="BJ1055" s="1"/>
  <c r="BJ1056"/>
  <c r="BB467"/>
  <c r="BJ468"/>
  <c r="BC129"/>
  <c r="BK129" s="1"/>
  <c r="BK130"/>
  <c r="BB1102"/>
  <c r="BJ1102" s="1"/>
  <c r="BJ1103"/>
  <c r="BB1016"/>
  <c r="BJ1016" s="1"/>
  <c r="BJ1017"/>
  <c r="BC426"/>
  <c r="BK427"/>
  <c r="BB707"/>
  <c r="BJ707" s="1"/>
  <c r="BJ708"/>
  <c r="BB637"/>
  <c r="BJ638"/>
  <c r="BB853"/>
  <c r="BJ854"/>
  <c r="BB481"/>
  <c r="BJ482"/>
  <c r="BC32"/>
  <c r="BK32" s="1"/>
  <c r="BK33"/>
  <c r="BB429"/>
  <c r="BJ429" s="1"/>
  <c r="BJ430"/>
  <c r="BC337"/>
  <c r="BK337" s="1"/>
  <c r="BK338"/>
  <c r="BC1195"/>
  <c r="BK1195" s="1"/>
  <c r="BK1196"/>
  <c r="BB1031"/>
  <c r="BJ1031" s="1"/>
  <c r="BJ1032"/>
  <c r="BC462"/>
  <c r="BK463"/>
  <c r="BB767"/>
  <c r="BJ767" s="1"/>
  <c r="BJ768"/>
  <c r="BC955"/>
  <c r="BK955" s="1"/>
  <c r="BK956"/>
  <c r="BC1216"/>
  <c r="BK1216" s="1"/>
  <c r="BK1217"/>
  <c r="BB869"/>
  <c r="BJ869" s="1"/>
  <c r="BJ870"/>
  <c r="BC1243"/>
  <c r="BK1244"/>
  <c r="BC550"/>
  <c r="BK551"/>
  <c r="BC1022"/>
  <c r="BK1022" s="1"/>
  <c r="BK1023"/>
  <c r="BC429"/>
  <c r="BK429" s="1"/>
  <c r="BK430"/>
  <c r="BB771"/>
  <c r="BJ772"/>
  <c r="BB1093"/>
  <c r="BJ1093" s="1"/>
  <c r="BJ1094"/>
  <c r="BC411"/>
  <c r="BK412"/>
  <c r="BB934"/>
  <c r="BJ935"/>
  <c r="BB1108"/>
  <c r="BJ1108" s="1"/>
  <c r="BJ1109"/>
  <c r="BC1013"/>
  <c r="BK1013" s="1"/>
  <c r="BK1014"/>
  <c r="BC560"/>
  <c r="BK561"/>
  <c r="BC842"/>
  <c r="BK843"/>
  <c r="BC422"/>
  <c r="BK423"/>
  <c r="BB1028"/>
  <c r="BJ1028" s="1"/>
  <c r="BJ1029"/>
  <c r="BC1173"/>
  <c r="BK1174"/>
  <c r="BC522"/>
  <c r="BK523"/>
  <c r="BB1166"/>
  <c r="BJ1167"/>
  <c r="BC313"/>
  <c r="BK314"/>
  <c r="BB1046"/>
  <c r="BJ1046" s="1"/>
  <c r="BJ1047"/>
  <c r="BB611"/>
  <c r="BJ612"/>
  <c r="BC1025"/>
  <c r="BK1025" s="1"/>
  <c r="BK1026"/>
  <c r="BC322"/>
  <c r="BK322" s="1"/>
  <c r="BK323"/>
  <c r="BB815"/>
  <c r="BJ816"/>
  <c r="BC1043"/>
  <c r="BK1043" s="1"/>
  <c r="BK1044"/>
  <c r="BC247"/>
  <c r="BK247" s="1"/>
  <c r="BK248"/>
  <c r="BC1226"/>
  <c r="BK1227"/>
  <c r="BC438"/>
  <c r="BK439"/>
  <c r="BB1010"/>
  <c r="BJ1010" s="1"/>
  <c r="BJ1011"/>
  <c r="BB1037"/>
  <c r="BJ1037" s="1"/>
  <c r="BJ1038"/>
  <c r="BC611"/>
  <c r="BK612"/>
  <c r="BB1058"/>
  <c r="BJ1058" s="1"/>
  <c r="BJ1059"/>
  <c r="BC154"/>
  <c r="BK155"/>
  <c r="BB522"/>
  <c r="BJ523"/>
  <c r="BC944"/>
  <c r="BK944" s="1"/>
  <c r="BK945"/>
  <c r="BC703"/>
  <c r="BK704"/>
  <c r="BC1028"/>
  <c r="BK1028" s="1"/>
  <c r="BK1029"/>
  <c r="BB382"/>
  <c r="BJ383"/>
  <c r="BB374"/>
  <c r="BJ374" s="1"/>
  <c r="BJ375"/>
  <c r="BC1001"/>
  <c r="BK1001" s="1"/>
  <c r="BK1002"/>
  <c r="BB1143"/>
  <c r="BJ1144"/>
  <c r="BC346"/>
  <c r="BK346" s="1"/>
  <c r="BK347"/>
  <c r="BC1102"/>
  <c r="BK1102" s="1"/>
  <c r="BK1103"/>
  <c r="BC244"/>
  <c r="BK244" s="1"/>
  <c r="BK245"/>
  <c r="BC555"/>
  <c r="BK556"/>
  <c r="BC934"/>
  <c r="BK934" s="1"/>
  <c r="BK935"/>
  <c r="BB717"/>
  <c r="BJ718"/>
  <c r="BB607"/>
  <c r="BJ608"/>
  <c r="BC1034"/>
  <c r="BK1034" s="1"/>
  <c r="BK1035"/>
  <c r="BB472"/>
  <c r="BJ473"/>
  <c r="BB644"/>
  <c r="BJ645"/>
  <c r="BC1040"/>
  <c r="BK1040" s="1"/>
  <c r="BK1041"/>
  <c r="BC340"/>
  <c r="BK340" s="1"/>
  <c r="BK341"/>
  <c r="BB1096"/>
  <c r="BJ1096" s="1"/>
  <c r="BJ1097"/>
  <c r="BC374"/>
  <c r="BK374" s="1"/>
  <c r="BK375"/>
  <c r="BC796"/>
  <c r="BK797"/>
  <c r="BC1037"/>
  <c r="BK1037" s="1"/>
  <c r="BK1038"/>
  <c r="BC481"/>
  <c r="BK482"/>
  <c r="BC800"/>
  <c r="BK801"/>
  <c r="BC168"/>
  <c r="BK168" s="1"/>
  <c r="BK169"/>
  <c r="BC831"/>
  <c r="BK832"/>
  <c r="BB1173"/>
  <c r="BJ1174"/>
  <c r="BC385"/>
  <c r="BK385" s="1"/>
  <c r="BK386"/>
  <c r="BB1025"/>
  <c r="BJ1025" s="1"/>
  <c r="BJ1026"/>
  <c r="BC108"/>
  <c r="BK109"/>
  <c r="BC1169"/>
  <c r="BK1169" s="1"/>
  <c r="BK1170"/>
  <c r="BB22"/>
  <c r="BJ23"/>
  <c r="BB1070"/>
  <c r="BJ1070" s="1"/>
  <c r="BJ1071"/>
  <c r="BB628"/>
  <c r="BJ629"/>
  <c r="BC1007"/>
  <c r="BK1007" s="1"/>
  <c r="BK1008"/>
  <c r="BC296"/>
  <c r="BK297"/>
  <c r="BC607"/>
  <c r="BK608"/>
  <c r="BC1146"/>
  <c r="BK1146" s="1"/>
  <c r="BK1147"/>
  <c r="BC371"/>
  <c r="BK371" s="1"/>
  <c r="BK372"/>
  <c r="BC602"/>
  <c r="BK603"/>
  <c r="BB462"/>
  <c r="BJ463"/>
  <c r="BB952"/>
  <c r="BJ953"/>
  <c r="BB1099"/>
  <c r="BJ1099" s="1"/>
  <c r="BJ1100"/>
  <c r="BC920"/>
  <c r="BK920" s="1"/>
  <c r="BK921"/>
  <c r="BC287"/>
  <c r="BK288"/>
  <c r="BC747"/>
  <c r="BK748"/>
  <c r="BB1064"/>
  <c r="BJ1064" s="1"/>
  <c r="BJ1065"/>
  <c r="BC755"/>
  <c r="BK756"/>
  <c r="BB1090"/>
  <c r="BJ1091"/>
  <c r="BB555"/>
  <c r="BJ556"/>
  <c r="BC1099"/>
  <c r="BK1099" s="1"/>
  <c r="BK1100"/>
  <c r="BB415"/>
  <c r="BJ416"/>
  <c r="BC853"/>
  <c r="BK854"/>
  <c r="BC1209"/>
  <c r="BK1210"/>
  <c r="BC751"/>
  <c r="BK752"/>
  <c r="BC1070"/>
  <c r="BK1070" s="1"/>
  <c r="BK1071"/>
  <c r="BC513"/>
  <c r="BK514"/>
  <c r="BB1019"/>
  <c r="BJ1019" s="1"/>
  <c r="BJ1020"/>
  <c r="BB1154"/>
  <c r="BJ1154" s="1"/>
  <c r="BJ1155"/>
  <c r="BB426"/>
  <c r="BJ427"/>
  <c r="BC857"/>
  <c r="BK858"/>
  <c r="BC537"/>
  <c r="BK538"/>
  <c r="BC1016"/>
  <c r="BK1016" s="1"/>
  <c r="BK1017"/>
  <c r="BB1049"/>
  <c r="BJ1049" s="1"/>
  <c r="BJ1050"/>
  <c r="BB337"/>
  <c r="BJ337" s="1"/>
  <c r="BJ338"/>
  <c r="BB755"/>
  <c r="BJ756"/>
  <c r="BC1108"/>
  <c r="BK1108" s="1"/>
  <c r="BK1109"/>
  <c r="BC486"/>
  <c r="BK487"/>
  <c r="BC923"/>
  <c r="BK923" s="1"/>
  <c r="BK924"/>
  <c r="BB616"/>
  <c r="BJ617"/>
  <c r="BC952"/>
  <c r="BK953"/>
  <c r="BB346"/>
  <c r="BJ346" s="1"/>
  <c r="BJ347"/>
  <c r="BC760"/>
  <c r="BK761"/>
  <c r="BC1105"/>
  <c r="BK1105" s="1"/>
  <c r="BK1106"/>
  <c r="BB343"/>
  <c r="BJ343" s="1"/>
  <c r="BJ344"/>
  <c r="BB491"/>
  <c r="BJ492"/>
  <c r="BC1090"/>
  <c r="BK1091"/>
  <c r="BB764"/>
  <c r="BJ765"/>
  <c r="BC1019"/>
  <c r="BK1019" s="1"/>
  <c r="BK1020"/>
  <c r="BC1067"/>
  <c r="BK1067" s="1"/>
  <c r="BK1068"/>
  <c r="BC260"/>
  <c r="BK261"/>
  <c r="BB550"/>
  <c r="BJ551"/>
  <c r="BC1149"/>
  <c r="BK1149" s="1"/>
  <c r="BK1150"/>
  <c r="BC282"/>
  <c r="BK283"/>
  <c r="BB842"/>
  <c r="BJ843"/>
  <c r="BC1046"/>
  <c r="BK1046" s="1"/>
  <c r="BK1047"/>
  <c r="BC275"/>
  <c r="BK276"/>
  <c r="BB835"/>
  <c r="BJ836"/>
  <c r="BC1251"/>
  <c r="BK1251" s="1"/>
  <c r="BK1252"/>
  <c r="BC434"/>
  <c r="BK435"/>
  <c r="BC815"/>
  <c r="BK816"/>
  <c r="BC467"/>
  <c r="BK468"/>
  <c r="BC941"/>
  <c r="BK941" s="1"/>
  <c r="BK942"/>
  <c r="BC120"/>
  <c r="BK121"/>
  <c r="BC360"/>
  <c r="BK361"/>
  <c r="BC381"/>
  <c r="BK381" s="1"/>
  <c r="BK382"/>
  <c r="BC97"/>
  <c r="BC235"/>
  <c r="AV35"/>
  <c r="AV28" s="1"/>
  <c r="AV27" s="1"/>
  <c r="AV26" s="1"/>
  <c r="BC172"/>
  <c r="BC179"/>
  <c r="BK51"/>
  <c r="BK175"/>
  <c r="BK36"/>
  <c r="BK125"/>
  <c r="BK267"/>
  <c r="BK166"/>
  <c r="BK177"/>
  <c r="BK98"/>
  <c r="BJ301"/>
  <c r="BK303"/>
  <c r="BK320"/>
  <c r="BK127"/>
  <c r="BK236"/>
  <c r="BK226"/>
  <c r="BK228"/>
  <c r="BK318"/>
  <c r="BK157"/>
  <c r="BK516"/>
  <c r="BK1145"/>
  <c r="BK885"/>
  <c r="BK339"/>
  <c r="BK1197"/>
  <c r="BJ1033"/>
  <c r="BK464"/>
  <c r="BJ306"/>
  <c r="BK1006"/>
  <c r="BK943"/>
  <c r="BK552"/>
  <c r="BK52"/>
  <c r="BJ773"/>
  <c r="BK413"/>
  <c r="BJ1110"/>
  <c r="BK1015"/>
  <c r="BK562"/>
  <c r="BK37"/>
  <c r="BJ1030"/>
  <c r="BK524"/>
  <c r="BK315"/>
  <c r="BK1060"/>
  <c r="BK1000"/>
  <c r="BK474"/>
  <c r="BJ1194"/>
  <c r="BK1228"/>
  <c r="BJ1012"/>
  <c r="BK613"/>
  <c r="BK156"/>
  <c r="BK946"/>
  <c r="BK705"/>
  <c r="BJ384"/>
  <c r="BK1003"/>
  <c r="BK348"/>
  <c r="BK246"/>
  <c r="BK936"/>
  <c r="BJ609"/>
  <c r="BK167"/>
  <c r="BK232"/>
  <c r="BK58"/>
  <c r="BJ1098"/>
  <c r="BK798"/>
  <c r="BK483"/>
  <c r="BK1218"/>
  <c r="BJ1045"/>
  <c r="BK387"/>
  <c r="BK110"/>
  <c r="BK1171"/>
  <c r="BJ24"/>
  <c r="BK178"/>
  <c r="BK1009"/>
  <c r="BJ529"/>
  <c r="BK117"/>
  <c r="BK1084"/>
  <c r="BK646"/>
  <c r="BK174"/>
  <c r="BJ1003"/>
  <c r="BK749"/>
  <c r="BK757"/>
  <c r="BK304"/>
  <c r="BK1101"/>
  <c r="BK855"/>
  <c r="BK321"/>
  <c r="BK1072"/>
  <c r="BJ1021"/>
  <c r="BJ428"/>
  <c r="BK128"/>
  <c r="BK186"/>
  <c r="BK403"/>
  <c r="BJ1162"/>
  <c r="BJ859"/>
  <c r="BK368"/>
  <c r="BK44"/>
  <c r="BK993"/>
  <c r="BK397"/>
  <c r="BJ1148"/>
  <c r="BJ1009"/>
  <c r="BC568"/>
  <c r="BK569"/>
  <c r="BH569"/>
  <c r="BJ570"/>
  <c r="BH545"/>
  <c r="BJ546"/>
  <c r="BH533"/>
  <c r="BJ534"/>
  <c r="BH497"/>
  <c r="BJ498"/>
  <c r="BH323"/>
  <c r="BJ324"/>
  <c r="BH318"/>
  <c r="BJ318" s="1"/>
  <c r="BJ319"/>
  <c r="BH930"/>
  <c r="AW995"/>
  <c r="AW985" s="1"/>
  <c r="BI868"/>
  <c r="BI867" s="1"/>
  <c r="BI850" s="1"/>
  <c r="BC590"/>
  <c r="BI591"/>
  <c r="BI590" s="1"/>
  <c r="BI589" s="1"/>
  <c r="BI588" s="1"/>
  <c r="BI587" s="1"/>
  <c r="BI541" s="1"/>
  <c r="BB590"/>
  <c r="BH591"/>
  <c r="BH590" s="1"/>
  <c r="BH589" s="1"/>
  <c r="BB320"/>
  <c r="BB317" s="1"/>
  <c r="BB316" s="1"/>
  <c r="BH321"/>
  <c r="BB149"/>
  <c r="BH150"/>
  <c r="BH149" s="1"/>
  <c r="BH148" s="1"/>
  <c r="BH147" s="1"/>
  <c r="BH146" s="1"/>
  <c r="BB38"/>
  <c r="BH39"/>
  <c r="BH38" s="1"/>
  <c r="BB40"/>
  <c r="BB35" s="1"/>
  <c r="BH41"/>
  <c r="BH40" s="1"/>
  <c r="BB283"/>
  <c r="BH284"/>
  <c r="BH283" s="1"/>
  <c r="BH282" s="1"/>
  <c r="BH281" s="1"/>
  <c r="BH280" s="1"/>
  <c r="BB116"/>
  <c r="BH117"/>
  <c r="BH116" s="1"/>
  <c r="BH115" s="1"/>
  <c r="BH114" s="1"/>
  <c r="BH113" s="1"/>
  <c r="BB184"/>
  <c r="BH186"/>
  <c r="BH184" s="1"/>
  <c r="BB228"/>
  <c r="BB225" s="1"/>
  <c r="BH229"/>
  <c r="BH228" s="1"/>
  <c r="BB130"/>
  <c r="BH131"/>
  <c r="BH130" s="1"/>
  <c r="BH129" s="1"/>
  <c r="BB57"/>
  <c r="BH58"/>
  <c r="BH57" s="1"/>
  <c r="BB276"/>
  <c r="BH277"/>
  <c r="BH276" s="1"/>
  <c r="BH275" s="1"/>
  <c r="BH274" s="1"/>
  <c r="BH273" s="1"/>
  <c r="BH272" s="1"/>
  <c r="BB236"/>
  <c r="BH237"/>
  <c r="BH236" s="1"/>
  <c r="BB36"/>
  <c r="BH37"/>
  <c r="BH36" s="1"/>
  <c r="BB102"/>
  <c r="BH103"/>
  <c r="BH102" s="1"/>
  <c r="BH1165"/>
  <c r="BH1142"/>
  <c r="BH1141" s="1"/>
  <c r="BI930"/>
  <c r="BI911" s="1"/>
  <c r="BI910" s="1"/>
  <c r="BI908" s="1"/>
  <c r="BH605"/>
  <c r="BH599" s="1"/>
  <c r="BI478"/>
  <c r="BI409"/>
  <c r="BI408" s="1"/>
  <c r="BI172"/>
  <c r="BI161"/>
  <c r="BI160" s="1"/>
  <c r="BI425"/>
  <c r="BI420" s="1"/>
  <c r="BH632"/>
  <c r="BI393"/>
  <c r="BH851"/>
  <c r="BI1142"/>
  <c r="BI1141" s="1"/>
  <c r="BI179"/>
  <c r="BB269"/>
  <c r="BH270"/>
  <c r="BH269" s="1"/>
  <c r="BB230"/>
  <c r="BH232"/>
  <c r="BH230" s="1"/>
  <c r="BB100"/>
  <c r="BH101"/>
  <c r="BH100" s="1"/>
  <c r="BB109"/>
  <c r="BH110"/>
  <c r="BH109" s="1"/>
  <c r="BH108" s="1"/>
  <c r="BH107" s="1"/>
  <c r="BH106" s="1"/>
  <c r="BH105" s="1"/>
  <c r="BB169"/>
  <c r="BH170"/>
  <c r="BH169" s="1"/>
  <c r="BH168" s="1"/>
  <c r="BB98"/>
  <c r="BH99"/>
  <c r="BH98" s="1"/>
  <c r="BB303"/>
  <c r="BH304"/>
  <c r="BH303" s="1"/>
  <c r="BH300" s="1"/>
  <c r="BH299" s="1"/>
  <c r="BB30"/>
  <c r="BH31"/>
  <c r="BH30" s="1"/>
  <c r="BH29" s="1"/>
  <c r="BB265"/>
  <c r="BH266"/>
  <c r="BH265" s="1"/>
  <c r="BB293"/>
  <c r="BH294"/>
  <c r="BH293" s="1"/>
  <c r="BH292" s="1"/>
  <c r="BH291" s="1"/>
  <c r="BB127"/>
  <c r="BH128"/>
  <c r="BH127" s="1"/>
  <c r="BB261"/>
  <c r="BH262"/>
  <c r="BH261" s="1"/>
  <c r="BH260" s="1"/>
  <c r="BH259" s="1"/>
  <c r="BB288"/>
  <c r="BH289"/>
  <c r="BH288" s="1"/>
  <c r="BH287" s="1"/>
  <c r="BH286" s="1"/>
  <c r="BH285" s="1"/>
  <c r="BB226"/>
  <c r="BH227"/>
  <c r="BH226" s="1"/>
  <c r="BB164"/>
  <c r="BH165"/>
  <c r="BH164" s="1"/>
  <c r="BB399"/>
  <c r="BC370"/>
  <c r="BC317"/>
  <c r="BB331"/>
  <c r="BH332"/>
  <c r="BH331" s="1"/>
  <c r="BH330" s="1"/>
  <c r="BH329" s="1"/>
  <c r="BB42"/>
  <c r="BH44"/>
  <c r="BH42" s="1"/>
  <c r="BB175"/>
  <c r="BJ175" s="1"/>
  <c r="BH176"/>
  <c r="BH175" s="1"/>
  <c r="BB33"/>
  <c r="BH34"/>
  <c r="BH33" s="1"/>
  <c r="BH32" s="1"/>
  <c r="BB245"/>
  <c r="BH246"/>
  <c r="BH245" s="1"/>
  <c r="BH244" s="1"/>
  <c r="BB177"/>
  <c r="BH178"/>
  <c r="BH177" s="1"/>
  <c r="BB155"/>
  <c r="BH156"/>
  <c r="BH155" s="1"/>
  <c r="BB868"/>
  <c r="BI997"/>
  <c r="BI996" s="1"/>
  <c r="BI234"/>
  <c r="BI233" s="1"/>
  <c r="BI328"/>
  <c r="BI327" s="1"/>
  <c r="BI326" s="1"/>
  <c r="BH399"/>
  <c r="BH398" s="1"/>
  <c r="BH393" s="1"/>
  <c r="BI877"/>
  <c r="BI876" s="1"/>
  <c r="BH333"/>
  <c r="BI28"/>
  <c r="BI27" s="1"/>
  <c r="BI26" s="1"/>
  <c r="BI264"/>
  <c r="BI263" s="1"/>
  <c r="BI258" s="1"/>
  <c r="BI257" s="1"/>
  <c r="BI290"/>
  <c r="BI279" s="1"/>
  <c r="BI706"/>
  <c r="BI701" s="1"/>
  <c r="BI700" s="1"/>
  <c r="BH370"/>
  <c r="BI605"/>
  <c r="BI599" s="1"/>
  <c r="BI370"/>
  <c r="BI369" s="1"/>
  <c r="BI363" s="1"/>
  <c r="BI357" s="1"/>
  <c r="BI97"/>
  <c r="BI96" s="1"/>
  <c r="BI95" s="1"/>
  <c r="BI94" s="1"/>
  <c r="BH1089"/>
  <c r="BH1088" s="1"/>
  <c r="BH409"/>
  <c r="BH408" s="1"/>
  <c r="BI225"/>
  <c r="BI224" s="1"/>
  <c r="BI223" s="1"/>
  <c r="BI1089"/>
  <c r="BI1088" s="1"/>
  <c r="BI317"/>
  <c r="BI316" s="1"/>
  <c r="BI311" s="1"/>
  <c r="BI310" s="1"/>
  <c r="BH840"/>
  <c r="BH839" s="1"/>
  <c r="BI432"/>
  <c r="BI1160"/>
  <c r="BI1153" s="1"/>
  <c r="BI1152" s="1"/>
  <c r="BH868"/>
  <c r="BH867" s="1"/>
  <c r="BH850" s="1"/>
  <c r="BI1212"/>
  <c r="BI1207" s="1"/>
  <c r="BI1206" s="1"/>
  <c r="BI1204" s="1"/>
  <c r="AW476"/>
  <c r="AV97"/>
  <c r="AV96" s="1"/>
  <c r="AV95" s="1"/>
  <c r="AV94" s="1"/>
  <c r="BC1153"/>
  <c r="AW308"/>
  <c r="AW112"/>
  <c r="AW16" s="1"/>
  <c r="AW652"/>
  <c r="R887"/>
  <c r="R886" s="1"/>
  <c r="R877" s="1"/>
  <c r="R876" s="1"/>
  <c r="AD884"/>
  <c r="AD883" s="1"/>
  <c r="AD882" s="1"/>
  <c r="AJ885"/>
  <c r="AD880"/>
  <c r="AD879" s="1"/>
  <c r="AD878" s="1"/>
  <c r="AJ881"/>
  <c r="X890"/>
  <c r="AD891"/>
  <c r="X711"/>
  <c r="X710" s="1"/>
  <c r="X706" s="1"/>
  <c r="X701" s="1"/>
  <c r="X700" s="1"/>
  <c r="AD712"/>
  <c r="X240"/>
  <c r="AD241"/>
  <c r="X888"/>
  <c r="AD889"/>
  <c r="X248"/>
  <c r="X247" s="1"/>
  <c r="AD249"/>
  <c r="X367"/>
  <c r="X366" s="1"/>
  <c r="X365" s="1"/>
  <c r="X364" s="1"/>
  <c r="AD368"/>
  <c r="X671"/>
  <c r="X670" s="1"/>
  <c r="X669" s="1"/>
  <c r="AD672"/>
  <c r="R314"/>
  <c r="R313" s="1"/>
  <c r="R312" s="1"/>
  <c r="R311" s="1"/>
  <c r="R310" s="1"/>
  <c r="X315"/>
  <c r="R1252"/>
  <c r="R1251" s="1"/>
  <c r="X1253"/>
  <c r="R435"/>
  <c r="R434" s="1"/>
  <c r="R433" s="1"/>
  <c r="R432" s="1"/>
  <c r="R419" s="1"/>
  <c r="X436"/>
  <c r="R1210"/>
  <c r="R1209" s="1"/>
  <c r="R1208" s="1"/>
  <c r="R1207" s="1"/>
  <c r="R1206" s="1"/>
  <c r="R1204" s="1"/>
  <c r="X1211"/>
  <c r="S1257"/>
  <c r="M1256"/>
  <c r="M1255" s="1"/>
  <c r="M1254" s="1"/>
  <c r="M1250" s="1"/>
  <c r="M1249" s="1"/>
  <c r="M1247" s="1"/>
  <c r="M1259" s="1"/>
  <c r="R239"/>
  <c r="L238"/>
  <c r="L235" s="1"/>
  <c r="L234" s="1"/>
  <c r="L233" s="1"/>
  <c r="R54"/>
  <c r="L53"/>
  <c r="R1257"/>
  <c r="L1256"/>
  <c r="L1255" s="1"/>
  <c r="L1254" s="1"/>
  <c r="L1250" s="1"/>
  <c r="L1249" s="1"/>
  <c r="L1247" s="1"/>
  <c r="L386"/>
  <c r="L385" s="1"/>
  <c r="L369" s="1"/>
  <c r="L363" s="1"/>
  <c r="L357" s="1"/>
  <c r="L308" s="1"/>
  <c r="R387"/>
  <c r="R594"/>
  <c r="L593"/>
  <c r="L592" s="1"/>
  <c r="L588" s="1"/>
  <c r="L587" s="1"/>
  <c r="L541" s="1"/>
  <c r="R158"/>
  <c r="L157"/>
  <c r="L154" s="1"/>
  <c r="L153" s="1"/>
  <c r="L152" s="1"/>
  <c r="F367"/>
  <c r="F366" s="1"/>
  <c r="F365" s="1"/>
  <c r="F364" s="1"/>
  <c r="BI744" l="1"/>
  <c r="BH225"/>
  <c r="BH224" s="1"/>
  <c r="BH223" s="1"/>
  <c r="BI995"/>
  <c r="BJ155"/>
  <c r="BJ304"/>
  <c r="BJ266"/>
  <c r="BJ164"/>
  <c r="BJ127"/>
  <c r="BJ265"/>
  <c r="BJ100"/>
  <c r="BJ269"/>
  <c r="BJ101"/>
  <c r="BJ226"/>
  <c r="BJ98"/>
  <c r="BJ230"/>
  <c r="BJ170"/>
  <c r="BJ128"/>
  <c r="BB224"/>
  <c r="BJ225"/>
  <c r="BB287"/>
  <c r="BJ288"/>
  <c r="BB168"/>
  <c r="BJ168" s="1"/>
  <c r="BJ169"/>
  <c r="BK1153"/>
  <c r="BB867"/>
  <c r="BJ868"/>
  <c r="BB32"/>
  <c r="BJ32" s="1"/>
  <c r="BJ33"/>
  <c r="BB275"/>
  <c r="BJ276"/>
  <c r="BB129"/>
  <c r="BJ129" s="1"/>
  <c r="BJ130"/>
  <c r="BB282"/>
  <c r="BJ283"/>
  <c r="BC589"/>
  <c r="BK590"/>
  <c r="BC49"/>
  <c r="BK50"/>
  <c r="BC868"/>
  <c r="BK869"/>
  <c r="BB1212"/>
  <c r="BJ1212" s="1"/>
  <c r="BJ1213"/>
  <c r="BB359"/>
  <c r="BJ360"/>
  <c r="BB601"/>
  <c r="BJ602"/>
  <c r="BC636"/>
  <c r="BK637"/>
  <c r="BI255"/>
  <c r="BJ44"/>
  <c r="BB97"/>
  <c r="BJ177"/>
  <c r="BJ42"/>
  <c r="BJ36"/>
  <c r="BC930"/>
  <c r="BJ184"/>
  <c r="BJ38"/>
  <c r="BK179"/>
  <c r="BJ37"/>
  <c r="BJ237"/>
  <c r="BJ270"/>
  <c r="BJ289"/>
  <c r="BJ150"/>
  <c r="BJ103"/>
  <c r="BK1160"/>
  <c r="BJ591"/>
  <c r="BJ58"/>
  <c r="BJ117"/>
  <c r="BJ332"/>
  <c r="BC316"/>
  <c r="BK317"/>
  <c r="BB398"/>
  <c r="BJ399"/>
  <c r="BB260"/>
  <c r="BJ261"/>
  <c r="BB292"/>
  <c r="BJ293"/>
  <c r="BB29"/>
  <c r="BJ29" s="1"/>
  <c r="BJ30"/>
  <c r="BB108"/>
  <c r="BJ109"/>
  <c r="BC96"/>
  <c r="BK97"/>
  <c r="BC119"/>
  <c r="BK119" s="1"/>
  <c r="BK120"/>
  <c r="BC466"/>
  <c r="BK467"/>
  <c r="BC433"/>
  <c r="BK434"/>
  <c r="BB834"/>
  <c r="BJ834" s="1"/>
  <c r="BJ835"/>
  <c r="BC281"/>
  <c r="BK282"/>
  <c r="BB549"/>
  <c r="BJ550"/>
  <c r="BB763"/>
  <c r="BJ763" s="1"/>
  <c r="BJ764"/>
  <c r="BB490"/>
  <c r="BJ491"/>
  <c r="BB615"/>
  <c r="BJ616"/>
  <c r="BC485"/>
  <c r="BK486"/>
  <c r="BB754"/>
  <c r="BJ754" s="1"/>
  <c r="BJ755"/>
  <c r="BC536"/>
  <c r="BK537"/>
  <c r="BB425"/>
  <c r="BJ425" s="1"/>
  <c r="BJ426"/>
  <c r="BC1208"/>
  <c r="BK1208" s="1"/>
  <c r="BK1209"/>
  <c r="BB414"/>
  <c r="BJ415"/>
  <c r="BB554"/>
  <c r="BJ555"/>
  <c r="BC754"/>
  <c r="BK754" s="1"/>
  <c r="BK755"/>
  <c r="BC746"/>
  <c r="BK747"/>
  <c r="BB951"/>
  <c r="BJ951" s="1"/>
  <c r="BJ952"/>
  <c r="BC601"/>
  <c r="BK602"/>
  <c r="BC295"/>
  <c r="BK295" s="1"/>
  <c r="BK296"/>
  <c r="BB627"/>
  <c r="BJ628"/>
  <c r="BB21"/>
  <c r="BJ22"/>
  <c r="BC107"/>
  <c r="BK108"/>
  <c r="BC830"/>
  <c r="BK831"/>
  <c r="BC799"/>
  <c r="BK799" s="1"/>
  <c r="BK800"/>
  <c r="BB643"/>
  <c r="BJ644"/>
  <c r="BB716"/>
  <c r="BJ716" s="1"/>
  <c r="BJ717"/>
  <c r="BC554"/>
  <c r="BK555"/>
  <c r="BJ1143"/>
  <c r="BB1142"/>
  <c r="BC153"/>
  <c r="BK154"/>
  <c r="BC610"/>
  <c r="BK610" s="1"/>
  <c r="BK611"/>
  <c r="BC1225"/>
  <c r="BK1226"/>
  <c r="BB610"/>
  <c r="BJ610" s="1"/>
  <c r="BJ611"/>
  <c r="BC312"/>
  <c r="BK312" s="1"/>
  <c r="BK313"/>
  <c r="BC521"/>
  <c r="BK522"/>
  <c r="BC841"/>
  <c r="BK842"/>
  <c r="BJ934"/>
  <c r="BB930"/>
  <c r="BJ930" s="1"/>
  <c r="BC549"/>
  <c r="BK550"/>
  <c r="BC461"/>
  <c r="BK462"/>
  <c r="BB480"/>
  <c r="BJ481"/>
  <c r="BB636"/>
  <c r="BJ637"/>
  <c r="BK426"/>
  <c r="BC425"/>
  <c r="BK425" s="1"/>
  <c r="BB466"/>
  <c r="BJ467"/>
  <c r="BC147"/>
  <c r="BK148"/>
  <c r="BC543"/>
  <c r="BK544"/>
  <c r="BC643"/>
  <c r="BK644"/>
  <c r="BC414"/>
  <c r="BK415"/>
  <c r="BB526"/>
  <c r="BJ527"/>
  <c r="BB421"/>
  <c r="BJ422"/>
  <c r="BJ334"/>
  <c r="BB333"/>
  <c r="BJ333" s="1"/>
  <c r="BC1165"/>
  <c r="BK1165" s="1"/>
  <c r="BK1166"/>
  <c r="BC886"/>
  <c r="BK886" s="1"/>
  <c r="BK887"/>
  <c r="BC627"/>
  <c r="BK628"/>
  <c r="BC490"/>
  <c r="BK491"/>
  <c r="BC615"/>
  <c r="BK616"/>
  <c r="BC980"/>
  <c r="BK981"/>
  <c r="BK263"/>
  <c r="BK495"/>
  <c r="BC494"/>
  <c r="BB702"/>
  <c r="BJ702" s="1"/>
  <c r="BJ703"/>
  <c r="BC531"/>
  <c r="BK532"/>
  <c r="BC1232"/>
  <c r="BK1233"/>
  <c r="BK1143"/>
  <c r="BC1142"/>
  <c r="BC990"/>
  <c r="BK991"/>
  <c r="BB856"/>
  <c r="BJ856" s="1"/>
  <c r="BJ857"/>
  <c r="BB485"/>
  <c r="BJ486"/>
  <c r="BC114"/>
  <c r="BK115"/>
  <c r="BB437"/>
  <c r="BJ437" s="1"/>
  <c r="BJ438"/>
  <c r="BK913"/>
  <c r="BC912"/>
  <c r="BK912" s="1"/>
  <c r="BK707"/>
  <c r="BC706"/>
  <c r="BB845"/>
  <c r="BJ845" s="1"/>
  <c r="BJ846"/>
  <c r="BC878"/>
  <c r="BK879"/>
  <c r="BC299"/>
  <c r="BK299" s="1"/>
  <c r="BK300"/>
  <c r="BB1081"/>
  <c r="BJ1082"/>
  <c r="BC471"/>
  <c r="BK472"/>
  <c r="BB559"/>
  <c r="BJ560"/>
  <c r="BC28"/>
  <c r="BK35"/>
  <c r="BJ110"/>
  <c r="BJ232"/>
  <c r="BJ31"/>
  <c r="BJ262"/>
  <c r="BJ176"/>
  <c r="BJ39"/>
  <c r="BJ186"/>
  <c r="BJ34"/>
  <c r="BB244"/>
  <c r="BJ244" s="1"/>
  <c r="BJ245"/>
  <c r="BB330"/>
  <c r="BJ331"/>
  <c r="BB115"/>
  <c r="BJ116"/>
  <c r="BB148"/>
  <c r="BJ149"/>
  <c r="BB589"/>
  <c r="BJ589" s="1"/>
  <c r="BJ590"/>
  <c r="BK998"/>
  <c r="BC997"/>
  <c r="BK764"/>
  <c r="BC763"/>
  <c r="BK763" s="1"/>
  <c r="BJ102"/>
  <c r="BJ236"/>
  <c r="BJ57"/>
  <c r="BJ228"/>
  <c r="BJ40"/>
  <c r="BJ277"/>
  <c r="BJ294"/>
  <c r="BK264"/>
  <c r="BJ227"/>
  <c r="BJ246"/>
  <c r="BJ156"/>
  <c r="BJ229"/>
  <c r="BJ41"/>
  <c r="BJ178"/>
  <c r="BB28"/>
  <c r="BC369"/>
  <c r="BK370"/>
  <c r="BB300"/>
  <c r="BJ303"/>
  <c r="BC171"/>
  <c r="BK172"/>
  <c r="BK235"/>
  <c r="BC234"/>
  <c r="BC359"/>
  <c r="BK360"/>
  <c r="BC814"/>
  <c r="BK815"/>
  <c r="BC274"/>
  <c r="BK275"/>
  <c r="BB841"/>
  <c r="BJ842"/>
  <c r="BC259"/>
  <c r="BK259" s="1"/>
  <c r="BK260"/>
  <c r="BK1090"/>
  <c r="BC1089"/>
  <c r="BC759"/>
  <c r="BK760"/>
  <c r="BC951"/>
  <c r="BK951" s="1"/>
  <c r="BK952"/>
  <c r="BC856"/>
  <c r="BK856" s="1"/>
  <c r="BK857"/>
  <c r="BC512"/>
  <c r="BK513"/>
  <c r="BC750"/>
  <c r="BK750" s="1"/>
  <c r="BK751"/>
  <c r="BC852"/>
  <c r="BK853"/>
  <c r="BJ1090"/>
  <c r="BB1089"/>
  <c r="BC286"/>
  <c r="BK287"/>
  <c r="BB461"/>
  <c r="BJ462"/>
  <c r="BC606"/>
  <c r="BK607"/>
  <c r="BB1172"/>
  <c r="BJ1172" s="1"/>
  <c r="BJ1173"/>
  <c r="BC480"/>
  <c r="BK481"/>
  <c r="BC795"/>
  <c r="BK795" s="1"/>
  <c r="BK796"/>
  <c r="BB471"/>
  <c r="BJ472"/>
  <c r="BB606"/>
  <c r="BJ607"/>
  <c r="BB381"/>
  <c r="BJ381" s="1"/>
  <c r="BJ382"/>
  <c r="BC702"/>
  <c r="BK702" s="1"/>
  <c r="BK703"/>
  <c r="BB521"/>
  <c r="BJ522"/>
  <c r="BC437"/>
  <c r="BK437" s="1"/>
  <c r="BK438"/>
  <c r="BB814"/>
  <c r="BJ815"/>
  <c r="BJ1166"/>
  <c r="BB1165"/>
  <c r="BJ1165" s="1"/>
  <c r="BC1172"/>
  <c r="BK1172" s="1"/>
  <c r="BK1173"/>
  <c r="BC421"/>
  <c r="BK422"/>
  <c r="BC559"/>
  <c r="BK560"/>
  <c r="BC410"/>
  <c r="BK410" s="1"/>
  <c r="BK411"/>
  <c r="BB770"/>
  <c r="BJ770" s="1"/>
  <c r="BJ771"/>
  <c r="BC1242"/>
  <c r="BK1243"/>
  <c r="BB852"/>
  <c r="BJ853"/>
  <c r="BC834"/>
  <c r="BK834" s="1"/>
  <c r="BK835"/>
  <c r="BB410"/>
  <c r="BJ410" s="1"/>
  <c r="BJ411"/>
  <c r="BB394"/>
  <c r="BJ394" s="1"/>
  <c r="BJ395"/>
  <c r="BB980"/>
  <c r="BJ981"/>
  <c r="BB1199"/>
  <c r="BJ1200"/>
  <c r="BC1191"/>
  <c r="BK1192"/>
  <c r="BC669"/>
  <c r="BK670"/>
  <c r="BC845"/>
  <c r="BK845" s="1"/>
  <c r="BK846"/>
  <c r="BB990"/>
  <c r="BJ991"/>
  <c r="BC770"/>
  <c r="BK770" s="1"/>
  <c r="BK771"/>
  <c r="BC160"/>
  <c r="BK161"/>
  <c r="BK1213"/>
  <c r="BC1212"/>
  <c r="BB1232"/>
  <c r="BJ1233"/>
  <c r="BC882"/>
  <c r="BK882" s="1"/>
  <c r="BK883"/>
  <c r="BC394"/>
  <c r="BK395"/>
  <c r="BC365"/>
  <c r="BK366"/>
  <c r="BC21"/>
  <c r="BK22"/>
  <c r="BC791"/>
  <c r="BK792"/>
  <c r="BB799"/>
  <c r="BJ799" s="1"/>
  <c r="BJ800"/>
  <c r="BB1242"/>
  <c r="BJ1243"/>
  <c r="BC716"/>
  <c r="BK716" s="1"/>
  <c r="BK717"/>
  <c r="BC1081"/>
  <c r="BK1082"/>
  <c r="BC1199"/>
  <c r="BK1200"/>
  <c r="BB830"/>
  <c r="BJ831"/>
  <c r="BJ371"/>
  <c r="BB370"/>
  <c r="BJ370" s="1"/>
  <c r="BC291"/>
  <c r="BK292"/>
  <c r="BC526"/>
  <c r="BK527"/>
  <c r="BC398"/>
  <c r="BK398" s="1"/>
  <c r="BK399"/>
  <c r="BB750"/>
  <c r="BJ750" s="1"/>
  <c r="BJ751"/>
  <c r="BC329"/>
  <c r="BK329" s="1"/>
  <c r="BK330"/>
  <c r="BJ1192"/>
  <c r="BB1191"/>
  <c r="BK334"/>
  <c r="BC333"/>
  <c r="BB1225"/>
  <c r="BJ1226"/>
  <c r="BC224"/>
  <c r="BK225"/>
  <c r="BJ99"/>
  <c r="BJ165"/>
  <c r="BK591"/>
  <c r="BC123"/>
  <c r="BJ131"/>
  <c r="BJ284"/>
  <c r="BC564"/>
  <c r="BK568"/>
  <c r="BH568"/>
  <c r="BJ569"/>
  <c r="BH544"/>
  <c r="BJ545"/>
  <c r="BH532"/>
  <c r="BJ533"/>
  <c r="BH496"/>
  <c r="BJ497"/>
  <c r="BH322"/>
  <c r="BJ322" s="1"/>
  <c r="BJ323"/>
  <c r="BH320"/>
  <c r="BJ321"/>
  <c r="BI652"/>
  <c r="BI171"/>
  <c r="BI159" s="1"/>
  <c r="BI151" s="1"/>
  <c r="BI112" s="1"/>
  <c r="BI16" s="1"/>
  <c r="BI419"/>
  <c r="BI308" s="1"/>
  <c r="BH35"/>
  <c r="BH28" s="1"/>
  <c r="BH27" s="1"/>
  <c r="BH26" s="1"/>
  <c r="BH328"/>
  <c r="BH327" s="1"/>
  <c r="BH326" s="1"/>
  <c r="BI1140"/>
  <c r="BI476"/>
  <c r="BH97"/>
  <c r="BH96" s="1"/>
  <c r="BH95" s="1"/>
  <c r="BH94" s="1"/>
  <c r="X887"/>
  <c r="X886" s="1"/>
  <c r="X877" s="1"/>
  <c r="X876" s="1"/>
  <c r="AJ884"/>
  <c r="AJ883" s="1"/>
  <c r="AJ882" s="1"/>
  <c r="AP885"/>
  <c r="AJ880"/>
  <c r="AJ879" s="1"/>
  <c r="AJ878" s="1"/>
  <c r="AP881"/>
  <c r="AD671"/>
  <c r="AD670" s="1"/>
  <c r="AD669" s="1"/>
  <c r="AJ672"/>
  <c r="AD248"/>
  <c r="AD247" s="1"/>
  <c r="AJ249"/>
  <c r="AD240"/>
  <c r="AJ241"/>
  <c r="AD890"/>
  <c r="AJ891"/>
  <c r="AD367"/>
  <c r="AD366" s="1"/>
  <c r="AD365" s="1"/>
  <c r="AD364" s="1"/>
  <c r="AJ368"/>
  <c r="AD888"/>
  <c r="AJ889"/>
  <c r="AD711"/>
  <c r="AD710" s="1"/>
  <c r="AD706" s="1"/>
  <c r="AD701" s="1"/>
  <c r="AD700" s="1"/>
  <c r="AJ712"/>
  <c r="AD887"/>
  <c r="AD886" s="1"/>
  <c r="AD877" s="1"/>
  <c r="AD876" s="1"/>
  <c r="X435"/>
  <c r="X434" s="1"/>
  <c r="X433" s="1"/>
  <c r="X432" s="1"/>
  <c r="X419" s="1"/>
  <c r="AD436"/>
  <c r="X314"/>
  <c r="X313" s="1"/>
  <c r="X312" s="1"/>
  <c r="X311" s="1"/>
  <c r="X310" s="1"/>
  <c r="AD315"/>
  <c r="X1210"/>
  <c r="X1209" s="1"/>
  <c r="X1208" s="1"/>
  <c r="X1207" s="1"/>
  <c r="X1206" s="1"/>
  <c r="X1204" s="1"/>
  <c r="AD1211"/>
  <c r="X1252"/>
  <c r="X1251" s="1"/>
  <c r="AD1253"/>
  <c r="S1256"/>
  <c r="S1255" s="1"/>
  <c r="S1254" s="1"/>
  <c r="S1250" s="1"/>
  <c r="S1249" s="1"/>
  <c r="S1247" s="1"/>
  <c r="S1259" s="1"/>
  <c r="Y1257"/>
  <c r="R157"/>
  <c r="R154" s="1"/>
  <c r="R153" s="1"/>
  <c r="R152" s="1"/>
  <c r="X158"/>
  <c r="R53"/>
  <c r="X54"/>
  <c r="R386"/>
  <c r="R385" s="1"/>
  <c r="R369" s="1"/>
  <c r="R363" s="1"/>
  <c r="R357" s="1"/>
  <c r="R308" s="1"/>
  <c r="X387"/>
  <c r="R593"/>
  <c r="R592" s="1"/>
  <c r="R588" s="1"/>
  <c r="R587" s="1"/>
  <c r="R541" s="1"/>
  <c r="X594"/>
  <c r="R1256"/>
  <c r="R1255" s="1"/>
  <c r="R1254" s="1"/>
  <c r="R1250" s="1"/>
  <c r="R1249" s="1"/>
  <c r="R1247" s="1"/>
  <c r="X1257"/>
  <c r="R238"/>
  <c r="R235" s="1"/>
  <c r="R234" s="1"/>
  <c r="R233" s="1"/>
  <c r="X239"/>
  <c r="F596"/>
  <c r="F595" s="1"/>
  <c r="F430"/>
  <c r="F429" s="1"/>
  <c r="BK291" l="1"/>
  <c r="BC290"/>
  <c r="BB1241"/>
  <c r="BJ1242"/>
  <c r="BB520"/>
  <c r="BJ520" s="1"/>
  <c r="BJ521"/>
  <c r="BB1224"/>
  <c r="BJ1224" s="1"/>
  <c r="BJ1225"/>
  <c r="BC525"/>
  <c r="BK525" s="1"/>
  <c r="BK526"/>
  <c r="BC1198"/>
  <c r="BK1198" s="1"/>
  <c r="BK1199"/>
  <c r="BC20"/>
  <c r="BK21"/>
  <c r="BK394"/>
  <c r="BC393"/>
  <c r="BK393" s="1"/>
  <c r="BB1231"/>
  <c r="BJ1232"/>
  <c r="BK160"/>
  <c r="BC159"/>
  <c r="BB989"/>
  <c r="BJ990"/>
  <c r="BC655"/>
  <c r="BK669"/>
  <c r="BB1198"/>
  <c r="BJ1198" s="1"/>
  <c r="BJ1199"/>
  <c r="BC1241"/>
  <c r="BK1242"/>
  <c r="BK421"/>
  <c r="BC420"/>
  <c r="BJ606"/>
  <c r="BB605"/>
  <c r="BB460"/>
  <c r="BJ461"/>
  <c r="BK759"/>
  <c r="BC758"/>
  <c r="BK758" s="1"/>
  <c r="BC273"/>
  <c r="BK274"/>
  <c r="BC358"/>
  <c r="BK358" s="1"/>
  <c r="BK359"/>
  <c r="BK369"/>
  <c r="BB147"/>
  <c r="BJ148"/>
  <c r="BB329"/>
  <c r="BJ330"/>
  <c r="BC1141"/>
  <c r="BK1141" s="1"/>
  <c r="BK1142"/>
  <c r="BK494"/>
  <c r="BB600"/>
  <c r="BJ600" s="1"/>
  <c r="BJ601"/>
  <c r="BC48"/>
  <c r="BK49"/>
  <c r="BB281"/>
  <c r="BJ282"/>
  <c r="BB274"/>
  <c r="BJ275"/>
  <c r="BJ867"/>
  <c r="BB223"/>
  <c r="BJ223" s="1"/>
  <c r="BJ224"/>
  <c r="BK171"/>
  <c r="BB1190"/>
  <c r="BJ1190" s="1"/>
  <c r="BJ1191"/>
  <c r="BB1088"/>
  <c r="BJ1088" s="1"/>
  <c r="BJ1089"/>
  <c r="BC996"/>
  <c r="BK997"/>
  <c r="BB558"/>
  <c r="BJ558" s="1"/>
  <c r="BJ559"/>
  <c r="BB1080"/>
  <c r="BJ1080" s="1"/>
  <c r="BJ1081"/>
  <c r="BK878"/>
  <c r="BC877"/>
  <c r="BB484"/>
  <c r="BJ484" s="1"/>
  <c r="BJ485"/>
  <c r="BC989"/>
  <c r="BK990"/>
  <c r="BC1231"/>
  <c r="BK1232"/>
  <c r="BC614"/>
  <c r="BK614" s="1"/>
  <c r="BK615"/>
  <c r="BC626"/>
  <c r="BK626" s="1"/>
  <c r="BK627"/>
  <c r="BB420"/>
  <c r="BJ420" s="1"/>
  <c r="BJ421"/>
  <c r="BK414"/>
  <c r="BC409"/>
  <c r="BC542"/>
  <c r="BK542" s="1"/>
  <c r="BK543"/>
  <c r="BB465"/>
  <c r="BJ465" s="1"/>
  <c r="BJ466"/>
  <c r="BB635"/>
  <c r="BJ636"/>
  <c r="BC460"/>
  <c r="BK461"/>
  <c r="BC520"/>
  <c r="BK521"/>
  <c r="BC106"/>
  <c r="BK107"/>
  <c r="BB626"/>
  <c r="BJ626" s="1"/>
  <c r="BJ627"/>
  <c r="BC600"/>
  <c r="BK600" s="1"/>
  <c r="BK601"/>
  <c r="BK746"/>
  <c r="BC745"/>
  <c r="BB553"/>
  <c r="BJ553" s="1"/>
  <c r="BJ554"/>
  <c r="BC535"/>
  <c r="BK535" s="1"/>
  <c r="BK536"/>
  <c r="BC484"/>
  <c r="BK484" s="1"/>
  <c r="BK485"/>
  <c r="BB489"/>
  <c r="BJ489" s="1"/>
  <c r="BJ490"/>
  <c r="BB548"/>
  <c r="BJ549"/>
  <c r="BC465"/>
  <c r="BK465" s="1"/>
  <c r="BK466"/>
  <c r="BC95"/>
  <c r="BK96"/>
  <c r="BB259"/>
  <c r="BJ259" s="1"/>
  <c r="BJ260"/>
  <c r="BC311"/>
  <c r="BK316"/>
  <c r="BC258"/>
  <c r="BC1080"/>
  <c r="BK1080" s="1"/>
  <c r="BK1081"/>
  <c r="BC364"/>
  <c r="BK364" s="1"/>
  <c r="BK365"/>
  <c r="BC1190"/>
  <c r="BK1190" s="1"/>
  <c r="BK1191"/>
  <c r="BB979"/>
  <c r="BJ980"/>
  <c r="BJ852"/>
  <c r="BB851"/>
  <c r="BJ851" s="1"/>
  <c r="BB813"/>
  <c r="BJ813" s="1"/>
  <c r="BJ814"/>
  <c r="BB470"/>
  <c r="BJ470" s="1"/>
  <c r="BJ471"/>
  <c r="BC479"/>
  <c r="BK479" s="1"/>
  <c r="BK480"/>
  <c r="BK606"/>
  <c r="BC605"/>
  <c r="BC285"/>
  <c r="BK285" s="1"/>
  <c r="BK286"/>
  <c r="BK852"/>
  <c r="BC851"/>
  <c r="BC511"/>
  <c r="BK511" s="1"/>
  <c r="BK512"/>
  <c r="BJ841"/>
  <c r="BB840"/>
  <c r="BC813"/>
  <c r="BK813" s="1"/>
  <c r="BK814"/>
  <c r="BB299"/>
  <c r="BJ299" s="1"/>
  <c r="BJ300"/>
  <c r="BB27"/>
  <c r="BJ28"/>
  <c r="BB114"/>
  <c r="BJ115"/>
  <c r="BC701"/>
  <c r="BK706"/>
  <c r="BB1141"/>
  <c r="BJ1141" s="1"/>
  <c r="BJ1142"/>
  <c r="BC911"/>
  <c r="BK930"/>
  <c r="BB96"/>
  <c r="BJ97"/>
  <c r="BC635"/>
  <c r="BK636"/>
  <c r="BB358"/>
  <c r="BJ358" s="1"/>
  <c r="BJ359"/>
  <c r="BC867"/>
  <c r="BK867" s="1"/>
  <c r="BK868"/>
  <c r="BC588"/>
  <c r="BK589"/>
  <c r="BB286"/>
  <c r="BJ287"/>
  <c r="BC1152"/>
  <c r="BC223"/>
  <c r="BK223" s="1"/>
  <c r="BK224"/>
  <c r="BJ830"/>
  <c r="BB829"/>
  <c r="BK791"/>
  <c r="BC790"/>
  <c r="BK790" s="1"/>
  <c r="BC558"/>
  <c r="BK558" s="1"/>
  <c r="BK559"/>
  <c r="BC118"/>
  <c r="BK118" s="1"/>
  <c r="BK123"/>
  <c r="BC328"/>
  <c r="BK333"/>
  <c r="BC1207"/>
  <c r="BK1212"/>
  <c r="BC1088"/>
  <c r="BK1088" s="1"/>
  <c r="BK1089"/>
  <c r="BC233"/>
  <c r="BK233" s="1"/>
  <c r="BK234"/>
  <c r="BC27"/>
  <c r="BK28"/>
  <c r="BC470"/>
  <c r="BK470" s="1"/>
  <c r="BK471"/>
  <c r="BC113"/>
  <c r="BK113" s="1"/>
  <c r="BK114"/>
  <c r="BC530"/>
  <c r="BK530" s="1"/>
  <c r="BK531"/>
  <c r="BC979"/>
  <c r="BK980"/>
  <c r="BC489"/>
  <c r="BK489" s="1"/>
  <c r="BK490"/>
  <c r="BB525"/>
  <c r="BJ525" s="1"/>
  <c r="BJ526"/>
  <c r="BK643"/>
  <c r="BC642"/>
  <c r="BC146"/>
  <c r="BK146" s="1"/>
  <c r="BK147"/>
  <c r="BB479"/>
  <c r="BJ479" s="1"/>
  <c r="BJ480"/>
  <c r="BC548"/>
  <c r="BK549"/>
  <c r="BK841"/>
  <c r="BC840"/>
  <c r="BC1224"/>
  <c r="BK1224" s="1"/>
  <c r="BK1225"/>
  <c r="BC152"/>
  <c r="BK152" s="1"/>
  <c r="BK153"/>
  <c r="BC553"/>
  <c r="BK553" s="1"/>
  <c r="BK554"/>
  <c r="BJ643"/>
  <c r="BB642"/>
  <c r="BK830"/>
  <c r="BC829"/>
  <c r="BB20"/>
  <c r="BJ21"/>
  <c r="BJ414"/>
  <c r="BB409"/>
  <c r="BB614"/>
  <c r="BJ614" s="1"/>
  <c r="BJ615"/>
  <c r="BC280"/>
  <c r="BK280" s="1"/>
  <c r="BK281"/>
  <c r="BK433"/>
  <c r="BC432"/>
  <c r="BK432" s="1"/>
  <c r="BB107"/>
  <c r="BJ108"/>
  <c r="BB291"/>
  <c r="BJ291" s="1"/>
  <c r="BJ292"/>
  <c r="BB393"/>
  <c r="BJ393" s="1"/>
  <c r="BJ398"/>
  <c r="BJ35"/>
  <c r="BK564"/>
  <c r="BC563"/>
  <c r="BH564"/>
  <c r="BH563" s="1"/>
  <c r="BJ568"/>
  <c r="BH543"/>
  <c r="BJ544"/>
  <c r="BH531"/>
  <c r="BJ532"/>
  <c r="BH495"/>
  <c r="BJ496"/>
  <c r="BJ320"/>
  <c r="BH317"/>
  <c r="BI985"/>
  <c r="AP880"/>
  <c r="AP879" s="1"/>
  <c r="AP878" s="1"/>
  <c r="AV881"/>
  <c r="AP884"/>
  <c r="AP883" s="1"/>
  <c r="AP882" s="1"/>
  <c r="AV885"/>
  <c r="AJ888"/>
  <c r="AP889"/>
  <c r="AJ890"/>
  <c r="AP891"/>
  <c r="AJ248"/>
  <c r="AJ247" s="1"/>
  <c r="AP249"/>
  <c r="AJ711"/>
  <c r="AJ710" s="1"/>
  <c r="AJ706" s="1"/>
  <c r="AJ701" s="1"/>
  <c r="AJ700" s="1"/>
  <c r="AP712"/>
  <c r="AJ367"/>
  <c r="AJ366" s="1"/>
  <c r="AJ365" s="1"/>
  <c r="AJ364" s="1"/>
  <c r="AP368"/>
  <c r="AJ240"/>
  <c r="AP241"/>
  <c r="AJ671"/>
  <c r="AJ670" s="1"/>
  <c r="AJ669" s="1"/>
  <c r="AP672"/>
  <c r="AD1210"/>
  <c r="AD1209" s="1"/>
  <c r="AD1208" s="1"/>
  <c r="AD1207" s="1"/>
  <c r="AJ1211"/>
  <c r="AD435"/>
  <c r="AD434" s="1"/>
  <c r="AD433" s="1"/>
  <c r="AD432" s="1"/>
  <c r="AD419" s="1"/>
  <c r="AJ436"/>
  <c r="AD1252"/>
  <c r="AD1251" s="1"/>
  <c r="AJ1253"/>
  <c r="AD314"/>
  <c r="AD313" s="1"/>
  <c r="AD312" s="1"/>
  <c r="AD311" s="1"/>
  <c r="AD310" s="1"/>
  <c r="AJ315"/>
  <c r="X1256"/>
  <c r="X1255" s="1"/>
  <c r="X1254" s="1"/>
  <c r="X1250" s="1"/>
  <c r="X1249" s="1"/>
  <c r="X1247" s="1"/>
  <c r="AD1257"/>
  <c r="X157"/>
  <c r="X154" s="1"/>
  <c r="X153" s="1"/>
  <c r="X152" s="1"/>
  <c r="AD158"/>
  <c r="X386"/>
  <c r="X385" s="1"/>
  <c r="X369" s="1"/>
  <c r="X363" s="1"/>
  <c r="X357" s="1"/>
  <c r="X308" s="1"/>
  <c r="AD387"/>
  <c r="X238"/>
  <c r="X235" s="1"/>
  <c r="X234" s="1"/>
  <c r="X233" s="1"/>
  <c r="AD239"/>
  <c r="X593"/>
  <c r="X592" s="1"/>
  <c r="X588" s="1"/>
  <c r="X587" s="1"/>
  <c r="X541" s="1"/>
  <c r="AD594"/>
  <c r="X53"/>
  <c r="AD54"/>
  <c r="Y1256"/>
  <c r="Y1255" s="1"/>
  <c r="Y1254" s="1"/>
  <c r="Y1250" s="1"/>
  <c r="Y1249" s="1"/>
  <c r="Y1247" s="1"/>
  <c r="Y1259" s="1"/>
  <c r="AE1257"/>
  <c r="F181"/>
  <c r="L181" s="1"/>
  <c r="F183"/>
  <c r="L183" s="1"/>
  <c r="BB850" l="1"/>
  <c r="BJ850" s="1"/>
  <c r="BB408"/>
  <c r="BJ408" s="1"/>
  <c r="BJ409"/>
  <c r="BC587"/>
  <c r="BK587" s="1"/>
  <c r="BK588"/>
  <c r="BB19"/>
  <c r="BJ20"/>
  <c r="BB839"/>
  <c r="BJ839" s="1"/>
  <c r="BJ840"/>
  <c r="BC850"/>
  <c r="BK850" s="1"/>
  <c r="BK851"/>
  <c r="BC599"/>
  <c r="BK599" s="1"/>
  <c r="BK605"/>
  <c r="BC310"/>
  <c r="BK310" s="1"/>
  <c r="BK311"/>
  <c r="BC94"/>
  <c r="BK94" s="1"/>
  <c r="BK95"/>
  <c r="BB547"/>
  <c r="BJ547" s="1"/>
  <c r="BJ548"/>
  <c r="BC105"/>
  <c r="BK105" s="1"/>
  <c r="BK106"/>
  <c r="BC459"/>
  <c r="BK459" s="1"/>
  <c r="BK460"/>
  <c r="BC1230"/>
  <c r="BK1230" s="1"/>
  <c r="BK1231"/>
  <c r="BC995"/>
  <c r="BK995" s="1"/>
  <c r="BK996"/>
  <c r="BB599"/>
  <c r="BJ599" s="1"/>
  <c r="BJ605"/>
  <c r="BB641"/>
  <c r="BJ642"/>
  <c r="BC839"/>
  <c r="BK839" s="1"/>
  <c r="BK840"/>
  <c r="BC641"/>
  <c r="BK642"/>
  <c r="BB285"/>
  <c r="BJ285" s="1"/>
  <c r="BJ286"/>
  <c r="BC634"/>
  <c r="BK634" s="1"/>
  <c r="BK635"/>
  <c r="BC910"/>
  <c r="BK911"/>
  <c r="BC700"/>
  <c r="BK700" s="1"/>
  <c r="BK701"/>
  <c r="BB26"/>
  <c r="BJ26" s="1"/>
  <c r="BJ27"/>
  <c r="BB978"/>
  <c r="BJ978" s="1"/>
  <c r="BJ979"/>
  <c r="BC408"/>
  <c r="BK408" s="1"/>
  <c r="BK409"/>
  <c r="BB273"/>
  <c r="BJ274"/>
  <c r="BC47"/>
  <c r="BK48"/>
  <c r="BJ329"/>
  <c r="BB328"/>
  <c r="BC272"/>
  <c r="BK272" s="1"/>
  <c r="BK273"/>
  <c r="BB459"/>
  <c r="BJ459" s="1"/>
  <c r="BJ460"/>
  <c r="BB988"/>
  <c r="BJ989"/>
  <c r="BB1230"/>
  <c r="BJ1230" s="1"/>
  <c r="BJ1231"/>
  <c r="BC19"/>
  <c r="BK20"/>
  <c r="BC478"/>
  <c r="BK478" s="1"/>
  <c r="BC363"/>
  <c r="BB106"/>
  <c r="BJ107"/>
  <c r="BC547"/>
  <c r="BK547" s="1"/>
  <c r="BK548"/>
  <c r="BC978"/>
  <c r="BK978" s="1"/>
  <c r="BK979"/>
  <c r="BC26"/>
  <c r="BK26" s="1"/>
  <c r="BK27"/>
  <c r="BC327"/>
  <c r="BK328"/>
  <c r="BC257"/>
  <c r="BK258"/>
  <c r="BK520"/>
  <c r="BC519"/>
  <c r="BK519" s="1"/>
  <c r="BB634"/>
  <c r="BJ634" s="1"/>
  <c r="BJ635"/>
  <c r="BC988"/>
  <c r="BK989"/>
  <c r="BC419"/>
  <c r="BK419" s="1"/>
  <c r="BK420"/>
  <c r="BC279"/>
  <c r="BK279" s="1"/>
  <c r="BK290"/>
  <c r="BC828"/>
  <c r="BK828" s="1"/>
  <c r="BK829"/>
  <c r="BB828"/>
  <c r="BJ828" s="1"/>
  <c r="BJ829"/>
  <c r="BB95"/>
  <c r="BJ96"/>
  <c r="BB113"/>
  <c r="BJ113" s="1"/>
  <c r="BJ114"/>
  <c r="BK745"/>
  <c r="BC744"/>
  <c r="BK744" s="1"/>
  <c r="BC876"/>
  <c r="BK876" s="1"/>
  <c r="BK877"/>
  <c r="BB280"/>
  <c r="BJ280" s="1"/>
  <c r="BJ281"/>
  <c r="BB146"/>
  <c r="BJ146" s="1"/>
  <c r="BJ147"/>
  <c r="BC1240"/>
  <c r="BK1241"/>
  <c r="BC654"/>
  <c r="BK655"/>
  <c r="BB1240"/>
  <c r="BJ1241"/>
  <c r="BC1140"/>
  <c r="BK1152"/>
  <c r="BC1206"/>
  <c r="BK1207"/>
  <c r="BC151"/>
  <c r="BK159"/>
  <c r="BK563"/>
  <c r="BJ563"/>
  <c r="BJ564"/>
  <c r="BH542"/>
  <c r="BJ542" s="1"/>
  <c r="BJ543"/>
  <c r="BH530"/>
  <c r="BJ530" s="1"/>
  <c r="BJ531"/>
  <c r="BH494"/>
  <c r="BJ494" s="1"/>
  <c r="BJ495"/>
  <c r="BJ317"/>
  <c r="BH316"/>
  <c r="BJ316" s="1"/>
  <c r="AV880"/>
  <c r="AV879" s="1"/>
  <c r="AV878" s="1"/>
  <c r="BB881"/>
  <c r="AV884"/>
  <c r="AV883" s="1"/>
  <c r="AV882" s="1"/>
  <c r="BB885"/>
  <c r="AJ887"/>
  <c r="AJ886" s="1"/>
  <c r="AJ877" s="1"/>
  <c r="AJ876" s="1"/>
  <c r="AP240"/>
  <c r="AV241"/>
  <c r="AP711"/>
  <c r="AP710" s="1"/>
  <c r="AP706" s="1"/>
  <c r="AP701" s="1"/>
  <c r="AP700" s="1"/>
  <c r="AV712"/>
  <c r="AP890"/>
  <c r="AV891"/>
  <c r="AP367"/>
  <c r="AP366" s="1"/>
  <c r="AP365" s="1"/>
  <c r="AP364" s="1"/>
  <c r="AV368"/>
  <c r="AP248"/>
  <c r="AP247" s="1"/>
  <c r="AV249"/>
  <c r="AP888"/>
  <c r="AV889"/>
  <c r="AP671"/>
  <c r="AP670" s="1"/>
  <c r="AP669" s="1"/>
  <c r="AV672"/>
  <c r="AJ435"/>
  <c r="AJ434" s="1"/>
  <c r="AJ433" s="1"/>
  <c r="AJ432" s="1"/>
  <c r="AJ419" s="1"/>
  <c r="AP436"/>
  <c r="AJ314"/>
  <c r="AJ313" s="1"/>
  <c r="AJ312" s="1"/>
  <c r="AJ311" s="1"/>
  <c r="AJ310" s="1"/>
  <c r="AP315"/>
  <c r="AJ1252"/>
  <c r="AJ1251" s="1"/>
  <c r="AP1253"/>
  <c r="AJ1210"/>
  <c r="AJ1209" s="1"/>
  <c r="AJ1208" s="1"/>
  <c r="AJ1207" s="1"/>
  <c r="AJ1206" s="1"/>
  <c r="AJ1204" s="1"/>
  <c r="AP1211"/>
  <c r="AD1206"/>
  <c r="AD1204" s="1"/>
  <c r="AD593"/>
  <c r="AD592" s="1"/>
  <c r="AD588" s="1"/>
  <c r="AD587" s="1"/>
  <c r="AD541" s="1"/>
  <c r="AJ594"/>
  <c r="AD386"/>
  <c r="AD385" s="1"/>
  <c r="AD369" s="1"/>
  <c r="AD363" s="1"/>
  <c r="AD357" s="1"/>
  <c r="AD308" s="1"/>
  <c r="AJ387"/>
  <c r="AD1256"/>
  <c r="AD1255" s="1"/>
  <c r="AD1254" s="1"/>
  <c r="AD1250" s="1"/>
  <c r="AD1249" s="1"/>
  <c r="AD1247" s="1"/>
  <c r="AJ1257"/>
  <c r="AE1256"/>
  <c r="AE1255" s="1"/>
  <c r="AE1254" s="1"/>
  <c r="AE1250" s="1"/>
  <c r="AE1249" s="1"/>
  <c r="AE1247" s="1"/>
  <c r="AE1259" s="1"/>
  <c r="AK1257"/>
  <c r="AD53"/>
  <c r="AJ54"/>
  <c r="AD238"/>
  <c r="AD235" s="1"/>
  <c r="AD234" s="1"/>
  <c r="AD233" s="1"/>
  <c r="AJ239"/>
  <c r="AD157"/>
  <c r="AD154" s="1"/>
  <c r="AD153" s="1"/>
  <c r="AD152" s="1"/>
  <c r="AJ158"/>
  <c r="R181"/>
  <c r="L180"/>
  <c r="R183"/>
  <c r="L182"/>
  <c r="G1256"/>
  <c r="G1255" s="1"/>
  <c r="G1254" s="1"/>
  <c r="F929"/>
  <c r="L929" s="1"/>
  <c r="R929" s="1"/>
  <c r="X929" s="1"/>
  <c r="AD929" s="1"/>
  <c r="AJ929" s="1"/>
  <c r="AP929" s="1"/>
  <c r="AV929" s="1"/>
  <c r="BB929" s="1"/>
  <c r="F928"/>
  <c r="L928" s="1"/>
  <c r="F925"/>
  <c r="L925" s="1"/>
  <c r="F922"/>
  <c r="L922" s="1"/>
  <c r="F919"/>
  <c r="L919" s="1"/>
  <c r="R919" s="1"/>
  <c r="X919" s="1"/>
  <c r="AD919" s="1"/>
  <c r="AJ919" s="1"/>
  <c r="AP919" s="1"/>
  <c r="AV919" s="1"/>
  <c r="BB919" s="1"/>
  <c r="F918"/>
  <c r="L918" s="1"/>
  <c r="G756"/>
  <c r="G755" s="1"/>
  <c r="G754" s="1"/>
  <c r="F756"/>
  <c r="F755" s="1"/>
  <c r="F754" s="1"/>
  <c r="F749"/>
  <c r="L749" s="1"/>
  <c r="F1256"/>
  <c r="F1255" s="1"/>
  <c r="F1254" s="1"/>
  <c r="BC541" l="1"/>
  <c r="BK541" s="1"/>
  <c r="BC112"/>
  <c r="BK151"/>
  <c r="BK654"/>
  <c r="BC652"/>
  <c r="BK652" s="1"/>
  <c r="BH919"/>
  <c r="BJ919" s="1"/>
  <c r="BH929"/>
  <c r="BJ929" s="1"/>
  <c r="BB272"/>
  <c r="BJ272" s="1"/>
  <c r="BJ273"/>
  <c r="BC632"/>
  <c r="BK632" s="1"/>
  <c r="BK641"/>
  <c r="BB632"/>
  <c r="BJ632" s="1"/>
  <c r="BJ641"/>
  <c r="BB18"/>
  <c r="BJ18" s="1"/>
  <c r="BJ19"/>
  <c r="BC1204"/>
  <c r="BK1204" s="1"/>
  <c r="BK1206"/>
  <c r="BB1239"/>
  <c r="BJ1240"/>
  <c r="BC1239"/>
  <c r="BK1240"/>
  <c r="BB94"/>
  <c r="BJ94" s="1"/>
  <c r="BJ95"/>
  <c r="BK257"/>
  <c r="BC255"/>
  <c r="BK255" s="1"/>
  <c r="BB327"/>
  <c r="BJ328"/>
  <c r="BC357"/>
  <c r="BK363"/>
  <c r="BC18"/>
  <c r="BK18" s="1"/>
  <c r="BK19"/>
  <c r="BB987"/>
  <c r="BJ987" s="1"/>
  <c r="BJ988"/>
  <c r="BC46"/>
  <c r="BK46" s="1"/>
  <c r="BK47"/>
  <c r="BC908"/>
  <c r="BK908" s="1"/>
  <c r="BK910"/>
  <c r="BK1140"/>
  <c r="BC987"/>
  <c r="BK987" s="1"/>
  <c r="BK988"/>
  <c r="BC326"/>
  <c r="BK326" s="1"/>
  <c r="BK327"/>
  <c r="BB105"/>
  <c r="BJ105" s="1"/>
  <c r="BJ106"/>
  <c r="BB880"/>
  <c r="BH881"/>
  <c r="BH880" s="1"/>
  <c r="BH879" s="1"/>
  <c r="BH878" s="1"/>
  <c r="BB884"/>
  <c r="BH885"/>
  <c r="BH884" s="1"/>
  <c r="BH883" s="1"/>
  <c r="BH882" s="1"/>
  <c r="AV888"/>
  <c r="BB889"/>
  <c r="AV367"/>
  <c r="AV366" s="1"/>
  <c r="AV365" s="1"/>
  <c r="AV364" s="1"/>
  <c r="BB368"/>
  <c r="AV711"/>
  <c r="AV710" s="1"/>
  <c r="AV706" s="1"/>
  <c r="AV701" s="1"/>
  <c r="AV700" s="1"/>
  <c r="BB712"/>
  <c r="AV671"/>
  <c r="AV670" s="1"/>
  <c r="AV669" s="1"/>
  <c r="BB672"/>
  <c r="AV248"/>
  <c r="AV247" s="1"/>
  <c r="BB249"/>
  <c r="AV890"/>
  <c r="BB891"/>
  <c r="AV240"/>
  <c r="BB241"/>
  <c r="AP887"/>
  <c r="AP886" s="1"/>
  <c r="AP877" s="1"/>
  <c r="AP876" s="1"/>
  <c r="AP1252"/>
  <c r="AP1251" s="1"/>
  <c r="AV1253"/>
  <c r="AP435"/>
  <c r="AP434" s="1"/>
  <c r="AP433" s="1"/>
  <c r="AP432" s="1"/>
  <c r="AP419" s="1"/>
  <c r="AV436"/>
  <c r="AP1210"/>
  <c r="AP1209" s="1"/>
  <c r="AP1208" s="1"/>
  <c r="AP1207" s="1"/>
  <c r="AP1206" s="1"/>
  <c r="AP1204" s="1"/>
  <c r="AV1211"/>
  <c r="AP314"/>
  <c r="AP313" s="1"/>
  <c r="AP312" s="1"/>
  <c r="AP311" s="1"/>
  <c r="AP310" s="1"/>
  <c r="AV315"/>
  <c r="AJ238"/>
  <c r="AJ235" s="1"/>
  <c r="AJ234" s="1"/>
  <c r="AJ233" s="1"/>
  <c r="AP239"/>
  <c r="AJ386"/>
  <c r="AJ385" s="1"/>
  <c r="AJ369" s="1"/>
  <c r="AJ363" s="1"/>
  <c r="AJ357" s="1"/>
  <c r="AJ308" s="1"/>
  <c r="AP387"/>
  <c r="AK1256"/>
  <c r="AK1255" s="1"/>
  <c r="AK1254" s="1"/>
  <c r="AK1250" s="1"/>
  <c r="AK1249" s="1"/>
  <c r="AK1247" s="1"/>
  <c r="AK1259" s="1"/>
  <c r="AQ1257"/>
  <c r="AJ157"/>
  <c r="AJ154" s="1"/>
  <c r="AJ153" s="1"/>
  <c r="AJ152" s="1"/>
  <c r="AP158"/>
  <c r="AJ53"/>
  <c r="AP54"/>
  <c r="AJ1256"/>
  <c r="AJ1255" s="1"/>
  <c r="AJ1254" s="1"/>
  <c r="AJ1250" s="1"/>
  <c r="AJ1249" s="1"/>
  <c r="AJ1247" s="1"/>
  <c r="AP1257"/>
  <c r="AJ593"/>
  <c r="AJ592" s="1"/>
  <c r="AJ588" s="1"/>
  <c r="AJ587" s="1"/>
  <c r="AJ541" s="1"/>
  <c r="AP594"/>
  <c r="L179"/>
  <c r="R180"/>
  <c r="X181"/>
  <c r="R182"/>
  <c r="X183"/>
  <c r="R922"/>
  <c r="L921"/>
  <c r="L920" s="1"/>
  <c r="R749"/>
  <c r="L748"/>
  <c r="L747" s="1"/>
  <c r="L746" s="1"/>
  <c r="L745" s="1"/>
  <c r="R918"/>
  <c r="L917"/>
  <c r="L916" s="1"/>
  <c r="R928"/>
  <c r="L927"/>
  <c r="L926" s="1"/>
  <c r="R925"/>
  <c r="L924"/>
  <c r="L923" s="1"/>
  <c r="G772"/>
  <c r="G771" s="1"/>
  <c r="G770" s="1"/>
  <c r="F772"/>
  <c r="F771" s="1"/>
  <c r="F770" s="1"/>
  <c r="F762"/>
  <c r="L762" s="1"/>
  <c r="G801"/>
  <c r="G800" s="1"/>
  <c r="G799" s="1"/>
  <c r="F801"/>
  <c r="F800" s="1"/>
  <c r="F799" s="1"/>
  <c r="F794"/>
  <c r="L794" s="1"/>
  <c r="F1164"/>
  <c r="L1164" s="1"/>
  <c r="F1069"/>
  <c r="L1069" s="1"/>
  <c r="F1006"/>
  <c r="L1006" s="1"/>
  <c r="F1000"/>
  <c r="L1000" s="1"/>
  <c r="F122"/>
  <c r="L122" s="1"/>
  <c r="F798"/>
  <c r="L798" s="1"/>
  <c r="F668"/>
  <c r="L668" s="1"/>
  <c r="R668" s="1"/>
  <c r="X668" s="1"/>
  <c r="AD668" s="1"/>
  <c r="AJ668" s="1"/>
  <c r="AP668" s="1"/>
  <c r="AV668" s="1"/>
  <c r="BB668" s="1"/>
  <c r="F667"/>
  <c r="L667" s="1"/>
  <c r="F126"/>
  <c r="L126" s="1"/>
  <c r="F174"/>
  <c r="L174" s="1"/>
  <c r="F268"/>
  <c r="L268" s="1"/>
  <c r="F298"/>
  <c r="L298" s="1"/>
  <c r="F1144"/>
  <c r="F1147"/>
  <c r="F230"/>
  <c r="F157"/>
  <c r="BC476" l="1"/>
  <c r="BK476" s="1"/>
  <c r="BB883"/>
  <c r="BJ884"/>
  <c r="BC16"/>
  <c r="BK16" s="1"/>
  <c r="BK112"/>
  <c r="BC985"/>
  <c r="BK985" s="1"/>
  <c r="BJ885"/>
  <c r="BC308"/>
  <c r="BK308" s="1"/>
  <c r="BK357"/>
  <c r="BC1237"/>
  <c r="BK1237" s="1"/>
  <c r="BK1239"/>
  <c r="BH668"/>
  <c r="BJ668" s="1"/>
  <c r="BB879"/>
  <c r="BJ880"/>
  <c r="BB326"/>
  <c r="BJ326" s="1"/>
  <c r="BJ327"/>
  <c r="BB1237"/>
  <c r="BJ1237" s="1"/>
  <c r="BJ1239"/>
  <c r="BJ881"/>
  <c r="BB240"/>
  <c r="BH241"/>
  <c r="BH240" s="1"/>
  <c r="BB248"/>
  <c r="BH249"/>
  <c r="BH248" s="1"/>
  <c r="BH247" s="1"/>
  <c r="BB711"/>
  <c r="BH712"/>
  <c r="BH711" s="1"/>
  <c r="BH710" s="1"/>
  <c r="BH706" s="1"/>
  <c r="BH701" s="1"/>
  <c r="BH700" s="1"/>
  <c r="BB888"/>
  <c r="BH889"/>
  <c r="BH888" s="1"/>
  <c r="BB890"/>
  <c r="BH891"/>
  <c r="BH890" s="1"/>
  <c r="BB671"/>
  <c r="BH672"/>
  <c r="BH671" s="1"/>
  <c r="BH670" s="1"/>
  <c r="BH669" s="1"/>
  <c r="BB367"/>
  <c r="BH368"/>
  <c r="BH367" s="1"/>
  <c r="BH366" s="1"/>
  <c r="BH365" s="1"/>
  <c r="BH364" s="1"/>
  <c r="AV887"/>
  <c r="AV886" s="1"/>
  <c r="AV877" s="1"/>
  <c r="AV876" s="1"/>
  <c r="AV1210"/>
  <c r="AV1209" s="1"/>
  <c r="AV1208" s="1"/>
  <c r="AV1207" s="1"/>
  <c r="AV1206" s="1"/>
  <c r="AV1204" s="1"/>
  <c r="BB1211"/>
  <c r="AV1252"/>
  <c r="AV1251" s="1"/>
  <c r="BB1253"/>
  <c r="AV314"/>
  <c r="AV313" s="1"/>
  <c r="AV312" s="1"/>
  <c r="AV311" s="1"/>
  <c r="AV310" s="1"/>
  <c r="BB315"/>
  <c r="AV435"/>
  <c r="AV434" s="1"/>
  <c r="AV433" s="1"/>
  <c r="AV432" s="1"/>
  <c r="AV419" s="1"/>
  <c r="BB436"/>
  <c r="AP1256"/>
  <c r="AP1255" s="1"/>
  <c r="AP1254" s="1"/>
  <c r="AP1250" s="1"/>
  <c r="AP1249" s="1"/>
  <c r="AP1247" s="1"/>
  <c r="AV1257"/>
  <c r="AP386"/>
  <c r="AP385" s="1"/>
  <c r="AP369" s="1"/>
  <c r="AP363" s="1"/>
  <c r="AP357" s="1"/>
  <c r="AP308" s="1"/>
  <c r="AV387"/>
  <c r="AP593"/>
  <c r="AP592" s="1"/>
  <c r="AP588" s="1"/>
  <c r="AP587" s="1"/>
  <c r="AP541" s="1"/>
  <c r="AV594"/>
  <c r="AQ1256"/>
  <c r="AQ1255" s="1"/>
  <c r="AQ1254" s="1"/>
  <c r="AQ1250" s="1"/>
  <c r="AQ1249" s="1"/>
  <c r="AQ1247" s="1"/>
  <c r="AQ1259" s="1"/>
  <c r="AW1257"/>
  <c r="AP238"/>
  <c r="AP235" s="1"/>
  <c r="AP234" s="1"/>
  <c r="AP233" s="1"/>
  <c r="AV239"/>
  <c r="AP157"/>
  <c r="AP154" s="1"/>
  <c r="AP153" s="1"/>
  <c r="AP152" s="1"/>
  <c r="AV158"/>
  <c r="AP53"/>
  <c r="AV54"/>
  <c r="R179"/>
  <c r="X182"/>
  <c r="AD183"/>
  <c r="X180"/>
  <c r="AD181"/>
  <c r="R924"/>
  <c r="R923" s="1"/>
  <c r="X925"/>
  <c r="R917"/>
  <c r="R916" s="1"/>
  <c r="X918"/>
  <c r="R921"/>
  <c r="R920" s="1"/>
  <c r="X922"/>
  <c r="R927"/>
  <c r="R926" s="1"/>
  <c r="X928"/>
  <c r="R748"/>
  <c r="R747" s="1"/>
  <c r="R746" s="1"/>
  <c r="R745" s="1"/>
  <c r="X749"/>
  <c r="R122"/>
  <c r="L121"/>
  <c r="L120" s="1"/>
  <c r="L119" s="1"/>
  <c r="R762"/>
  <c r="L761"/>
  <c r="L760" s="1"/>
  <c r="L759" s="1"/>
  <c r="L758" s="1"/>
  <c r="R126"/>
  <c r="L125"/>
  <c r="L124" s="1"/>
  <c r="L123" s="1"/>
  <c r="R174"/>
  <c r="L173"/>
  <c r="L172" s="1"/>
  <c r="L171" s="1"/>
  <c r="R798"/>
  <c r="L797"/>
  <c r="L796" s="1"/>
  <c r="L795" s="1"/>
  <c r="R1069"/>
  <c r="L1068"/>
  <c r="L1067" s="1"/>
  <c r="L912"/>
  <c r="L911" s="1"/>
  <c r="L910" s="1"/>
  <c r="L908" s="1"/>
  <c r="R1164"/>
  <c r="L1163"/>
  <c r="L1160" s="1"/>
  <c r="L1153" s="1"/>
  <c r="L1152" s="1"/>
  <c r="L1140" s="1"/>
  <c r="R1006"/>
  <c r="L1005"/>
  <c r="L1004" s="1"/>
  <c r="R268"/>
  <c r="L267"/>
  <c r="L264" s="1"/>
  <c r="L263" s="1"/>
  <c r="L258" s="1"/>
  <c r="L257" s="1"/>
  <c r="R298"/>
  <c r="L297"/>
  <c r="L296" s="1"/>
  <c r="L295" s="1"/>
  <c r="L290" s="1"/>
  <c r="L279" s="1"/>
  <c r="R667"/>
  <c r="L666"/>
  <c r="L665" s="1"/>
  <c r="L661" s="1"/>
  <c r="L655" s="1"/>
  <c r="L654" s="1"/>
  <c r="R1000"/>
  <c r="L999"/>
  <c r="L998" s="1"/>
  <c r="R794"/>
  <c r="L793"/>
  <c r="L792" s="1"/>
  <c r="L791" s="1"/>
  <c r="F515"/>
  <c r="L515" s="1"/>
  <c r="F404"/>
  <c r="F57"/>
  <c r="BJ712" l="1"/>
  <c r="BJ241"/>
  <c r="BJ240"/>
  <c r="BJ891"/>
  <c r="BB878"/>
  <c r="BJ878" s="1"/>
  <c r="BJ879"/>
  <c r="BB670"/>
  <c r="BJ671"/>
  <c r="BB247"/>
  <c r="BJ247" s="1"/>
  <c r="BJ248"/>
  <c r="BB882"/>
  <c r="BJ882" s="1"/>
  <c r="BJ883"/>
  <c r="BJ672"/>
  <c r="BJ888"/>
  <c r="BJ889"/>
  <c r="BJ368"/>
  <c r="BB366"/>
  <c r="BJ367"/>
  <c r="BB887"/>
  <c r="BJ890"/>
  <c r="BB710"/>
  <c r="BJ711"/>
  <c r="BJ249"/>
  <c r="BB435"/>
  <c r="BH436"/>
  <c r="BH435" s="1"/>
  <c r="BH434" s="1"/>
  <c r="BH433" s="1"/>
  <c r="BH432" s="1"/>
  <c r="BH419" s="1"/>
  <c r="BB1210"/>
  <c r="BH1211"/>
  <c r="BH1210" s="1"/>
  <c r="BH1209" s="1"/>
  <c r="BH1208" s="1"/>
  <c r="BH1207" s="1"/>
  <c r="BH1206" s="1"/>
  <c r="BH1204" s="1"/>
  <c r="BB314"/>
  <c r="BB313" s="1"/>
  <c r="BB312" s="1"/>
  <c r="BB311" s="1"/>
  <c r="BB310" s="1"/>
  <c r="BH315"/>
  <c r="BB1252"/>
  <c r="BH1253"/>
  <c r="BH1252" s="1"/>
  <c r="BH1251" s="1"/>
  <c r="BH887"/>
  <c r="BH886" s="1"/>
  <c r="BH877" s="1"/>
  <c r="BH876" s="1"/>
  <c r="AV53"/>
  <c r="BB54"/>
  <c r="AV238"/>
  <c r="AV235" s="1"/>
  <c r="AV234" s="1"/>
  <c r="AV233" s="1"/>
  <c r="BB239"/>
  <c r="AV593"/>
  <c r="AV592" s="1"/>
  <c r="AV588" s="1"/>
  <c r="AV587" s="1"/>
  <c r="AV541" s="1"/>
  <c r="BB594"/>
  <c r="AV1256"/>
  <c r="AV1255" s="1"/>
  <c r="AV1254" s="1"/>
  <c r="AV1250" s="1"/>
  <c r="AV1249" s="1"/>
  <c r="AV1247" s="1"/>
  <c r="BB1257"/>
  <c r="AV157"/>
  <c r="AV154" s="1"/>
  <c r="AV153" s="1"/>
  <c r="AV152" s="1"/>
  <c r="BB158"/>
  <c r="AW1256"/>
  <c r="AW1255" s="1"/>
  <c r="AW1254" s="1"/>
  <c r="AW1250" s="1"/>
  <c r="AW1249" s="1"/>
  <c r="AW1247" s="1"/>
  <c r="AW1259" s="1"/>
  <c r="BC1257"/>
  <c r="AV386"/>
  <c r="AV385" s="1"/>
  <c r="AV369" s="1"/>
  <c r="AV363" s="1"/>
  <c r="AV357" s="1"/>
  <c r="AV308" s="1"/>
  <c r="BB387"/>
  <c r="L997"/>
  <c r="L996" s="1"/>
  <c r="L995" s="1"/>
  <c r="L985" s="1"/>
  <c r="L790"/>
  <c r="L744" s="1"/>
  <c r="L652" s="1"/>
  <c r="AD180"/>
  <c r="AJ181"/>
  <c r="AD182"/>
  <c r="AJ183"/>
  <c r="R912"/>
  <c r="R911" s="1"/>
  <c r="R910" s="1"/>
  <c r="R908" s="1"/>
  <c r="X748"/>
  <c r="X747" s="1"/>
  <c r="X746" s="1"/>
  <c r="X745" s="1"/>
  <c r="AD749"/>
  <c r="X921"/>
  <c r="X920" s="1"/>
  <c r="AD922"/>
  <c r="X924"/>
  <c r="X923" s="1"/>
  <c r="AD925"/>
  <c r="X179"/>
  <c r="X927"/>
  <c r="X926" s="1"/>
  <c r="AD928"/>
  <c r="X917"/>
  <c r="X916" s="1"/>
  <c r="AD918"/>
  <c r="R793"/>
  <c r="R792" s="1"/>
  <c r="R791" s="1"/>
  <c r="X794"/>
  <c r="R666"/>
  <c r="R665" s="1"/>
  <c r="R661" s="1"/>
  <c r="R655" s="1"/>
  <c r="R654" s="1"/>
  <c r="X667"/>
  <c r="R267"/>
  <c r="R264" s="1"/>
  <c r="R263" s="1"/>
  <c r="R258" s="1"/>
  <c r="R257" s="1"/>
  <c r="X268"/>
  <c r="R1163"/>
  <c r="R1160" s="1"/>
  <c r="R1153" s="1"/>
  <c r="R1152" s="1"/>
  <c r="R1140" s="1"/>
  <c r="X1164"/>
  <c r="R761"/>
  <c r="R760" s="1"/>
  <c r="R759" s="1"/>
  <c r="R758" s="1"/>
  <c r="X762"/>
  <c r="R1068"/>
  <c r="R1067" s="1"/>
  <c r="X1069"/>
  <c r="R173"/>
  <c r="R172" s="1"/>
  <c r="R171" s="1"/>
  <c r="X174"/>
  <c r="R999"/>
  <c r="R998" s="1"/>
  <c r="X1000"/>
  <c r="R297"/>
  <c r="R296" s="1"/>
  <c r="R295" s="1"/>
  <c r="R290" s="1"/>
  <c r="R279" s="1"/>
  <c r="X298"/>
  <c r="R1005"/>
  <c r="R1004" s="1"/>
  <c r="X1006"/>
  <c r="R121"/>
  <c r="R120" s="1"/>
  <c r="R119" s="1"/>
  <c r="X122"/>
  <c r="R797"/>
  <c r="R796" s="1"/>
  <c r="R795" s="1"/>
  <c r="X798"/>
  <c r="R125"/>
  <c r="R124" s="1"/>
  <c r="R123" s="1"/>
  <c r="R118" s="1"/>
  <c r="X126"/>
  <c r="L255"/>
  <c r="L118"/>
  <c r="R515"/>
  <c r="L514"/>
  <c r="L513" s="1"/>
  <c r="L512" s="1"/>
  <c r="L511" s="1"/>
  <c r="L478" s="1"/>
  <c r="F797"/>
  <c r="F796" s="1"/>
  <c r="F795" s="1"/>
  <c r="G793"/>
  <c r="G792" s="1"/>
  <c r="G791" s="1"/>
  <c r="F793"/>
  <c r="F792" s="1"/>
  <c r="F791" s="1"/>
  <c r="F765"/>
  <c r="F764" s="1"/>
  <c r="F427"/>
  <c r="F426" s="1"/>
  <c r="F425" s="1"/>
  <c r="F423"/>
  <c r="F422" s="1"/>
  <c r="F421" s="1"/>
  <c r="BJ436" l="1"/>
  <c r="BB1251"/>
  <c r="BJ1251" s="1"/>
  <c r="BJ1252"/>
  <c r="BB1209"/>
  <c r="BJ1210"/>
  <c r="BB886"/>
  <c r="BJ887"/>
  <c r="BJ1211"/>
  <c r="BB434"/>
  <c r="BJ435"/>
  <c r="BB706"/>
  <c r="BJ710"/>
  <c r="BB365"/>
  <c r="BJ366"/>
  <c r="BB669"/>
  <c r="BJ669" s="1"/>
  <c r="BJ670"/>
  <c r="BJ1253"/>
  <c r="BH314"/>
  <c r="BJ315"/>
  <c r="BC1256"/>
  <c r="BI1257"/>
  <c r="BI1256" s="1"/>
  <c r="BI1255" s="1"/>
  <c r="BI1254" s="1"/>
  <c r="BI1250" s="1"/>
  <c r="BI1249" s="1"/>
  <c r="BI1247" s="1"/>
  <c r="BI1259" s="1"/>
  <c r="BB1256"/>
  <c r="BH1257"/>
  <c r="BH1256" s="1"/>
  <c r="BH1255" s="1"/>
  <c r="BH1254" s="1"/>
  <c r="BH1250" s="1"/>
  <c r="BH1249" s="1"/>
  <c r="BH1247" s="1"/>
  <c r="BB238"/>
  <c r="BB235" s="1"/>
  <c r="BB234" s="1"/>
  <c r="BB233" s="1"/>
  <c r="BH239"/>
  <c r="BB386"/>
  <c r="BH387"/>
  <c r="BH386" s="1"/>
  <c r="BH385" s="1"/>
  <c r="BH369" s="1"/>
  <c r="BH363" s="1"/>
  <c r="BH357" s="1"/>
  <c r="BB157"/>
  <c r="BH158"/>
  <c r="BH157" s="1"/>
  <c r="BH154" s="1"/>
  <c r="BH153" s="1"/>
  <c r="BH152" s="1"/>
  <c r="BB593"/>
  <c r="BH594"/>
  <c r="BH593" s="1"/>
  <c r="BH592" s="1"/>
  <c r="BH588" s="1"/>
  <c r="BH587" s="1"/>
  <c r="BH541" s="1"/>
  <c r="BB53"/>
  <c r="BH54"/>
  <c r="BH53" s="1"/>
  <c r="R255"/>
  <c r="AD179"/>
  <c r="R790"/>
  <c r="R744" s="1"/>
  <c r="R652" s="1"/>
  <c r="AJ182"/>
  <c r="AP183"/>
  <c r="AJ180"/>
  <c r="AP181"/>
  <c r="X912"/>
  <c r="X911" s="1"/>
  <c r="X910" s="1"/>
  <c r="X908" s="1"/>
  <c r="AD921"/>
  <c r="AD920" s="1"/>
  <c r="AJ922"/>
  <c r="AD927"/>
  <c r="AD926" s="1"/>
  <c r="AJ928"/>
  <c r="AD924"/>
  <c r="AD923" s="1"/>
  <c r="AJ925"/>
  <c r="AD748"/>
  <c r="AD747" s="1"/>
  <c r="AD746" s="1"/>
  <c r="AD745" s="1"/>
  <c r="AJ749"/>
  <c r="AD917"/>
  <c r="AD916" s="1"/>
  <c r="AJ918"/>
  <c r="X125"/>
  <c r="X124" s="1"/>
  <c r="X123" s="1"/>
  <c r="AD126"/>
  <c r="X121"/>
  <c r="X120" s="1"/>
  <c r="X119" s="1"/>
  <c r="AD122"/>
  <c r="X1005"/>
  <c r="X1004" s="1"/>
  <c r="AD1006"/>
  <c r="X999"/>
  <c r="X998" s="1"/>
  <c r="AD1000"/>
  <c r="X1068"/>
  <c r="X1067" s="1"/>
  <c r="AD1069"/>
  <c r="X1163"/>
  <c r="X1160" s="1"/>
  <c r="X1153" s="1"/>
  <c r="X1152" s="1"/>
  <c r="X1140" s="1"/>
  <c r="AD1164"/>
  <c r="X666"/>
  <c r="X665" s="1"/>
  <c r="X661" s="1"/>
  <c r="X655" s="1"/>
  <c r="X654" s="1"/>
  <c r="AD667"/>
  <c r="X797"/>
  <c r="X796" s="1"/>
  <c r="X795" s="1"/>
  <c r="AD798"/>
  <c r="X297"/>
  <c r="X296" s="1"/>
  <c r="X295" s="1"/>
  <c r="X290" s="1"/>
  <c r="X279" s="1"/>
  <c r="AD298"/>
  <c r="X173"/>
  <c r="X172" s="1"/>
  <c r="X171" s="1"/>
  <c r="AD174"/>
  <c r="X761"/>
  <c r="X760" s="1"/>
  <c r="X759" s="1"/>
  <c r="X758" s="1"/>
  <c r="AD762"/>
  <c r="X267"/>
  <c r="X264" s="1"/>
  <c r="X263" s="1"/>
  <c r="X258" s="1"/>
  <c r="X257" s="1"/>
  <c r="AD268"/>
  <c r="X793"/>
  <c r="X792" s="1"/>
  <c r="X791" s="1"/>
  <c r="AD794"/>
  <c r="R514"/>
  <c r="R513" s="1"/>
  <c r="R512" s="1"/>
  <c r="R511" s="1"/>
  <c r="R478" s="1"/>
  <c r="X515"/>
  <c r="R997"/>
  <c r="R996" s="1"/>
  <c r="R995" s="1"/>
  <c r="R985" s="1"/>
  <c r="G790"/>
  <c r="F790"/>
  <c r="F420"/>
  <c r="BB154" l="1"/>
  <c r="BJ157"/>
  <c r="BC1255"/>
  <c r="BK1256"/>
  <c r="BB877"/>
  <c r="BJ886"/>
  <c r="BJ53"/>
  <c r="BK1257"/>
  <c r="BJ158"/>
  <c r="BB701"/>
  <c r="BJ706"/>
  <c r="BJ1257"/>
  <c r="BJ594"/>
  <c r="BB592"/>
  <c r="BJ593"/>
  <c r="BB385"/>
  <c r="BJ386"/>
  <c r="BB1255"/>
  <c r="BJ1256"/>
  <c r="BB1208"/>
  <c r="BJ1209"/>
  <c r="BJ54"/>
  <c r="BB364"/>
  <c r="BJ364" s="1"/>
  <c r="BJ365"/>
  <c r="BB433"/>
  <c r="BJ434"/>
  <c r="BJ387"/>
  <c r="BH313"/>
  <c r="BJ314"/>
  <c r="BH238"/>
  <c r="BJ239"/>
  <c r="AJ179"/>
  <c r="X997"/>
  <c r="X996" s="1"/>
  <c r="X995" s="1"/>
  <c r="X985" s="1"/>
  <c r="AP182"/>
  <c r="AV183"/>
  <c r="AP180"/>
  <c r="AV181"/>
  <c r="AJ917"/>
  <c r="AJ916" s="1"/>
  <c r="AP918"/>
  <c r="AJ924"/>
  <c r="AJ923" s="1"/>
  <c r="AP925"/>
  <c r="AJ921"/>
  <c r="AJ920" s="1"/>
  <c r="AP922"/>
  <c r="AJ748"/>
  <c r="AJ747" s="1"/>
  <c r="AJ746" s="1"/>
  <c r="AJ745" s="1"/>
  <c r="AP749"/>
  <c r="AJ927"/>
  <c r="AJ926" s="1"/>
  <c r="AP928"/>
  <c r="AD912"/>
  <c r="AD911" s="1"/>
  <c r="AD910" s="1"/>
  <c r="AD908" s="1"/>
  <c r="X255"/>
  <c r="X118"/>
  <c r="X790"/>
  <c r="X744" s="1"/>
  <c r="X652" s="1"/>
  <c r="AD793"/>
  <c r="AD792" s="1"/>
  <c r="AD791" s="1"/>
  <c r="AJ794"/>
  <c r="AD761"/>
  <c r="AD760" s="1"/>
  <c r="AD759" s="1"/>
  <c r="AD758" s="1"/>
  <c r="AJ762"/>
  <c r="AD297"/>
  <c r="AD296" s="1"/>
  <c r="AD295" s="1"/>
  <c r="AD290" s="1"/>
  <c r="AD279" s="1"/>
  <c r="AJ298"/>
  <c r="AD666"/>
  <c r="AD665" s="1"/>
  <c r="AD661" s="1"/>
  <c r="AJ667"/>
  <c r="AD1068"/>
  <c r="AD1067" s="1"/>
  <c r="AJ1069"/>
  <c r="AD1005"/>
  <c r="AD1004" s="1"/>
  <c r="AJ1006"/>
  <c r="AD125"/>
  <c r="AD124" s="1"/>
  <c r="AD123" s="1"/>
  <c r="AJ126"/>
  <c r="AD267"/>
  <c r="AD264" s="1"/>
  <c r="AD263" s="1"/>
  <c r="AD258" s="1"/>
  <c r="AD257" s="1"/>
  <c r="AJ268"/>
  <c r="AD173"/>
  <c r="AD172" s="1"/>
  <c r="AD171" s="1"/>
  <c r="AJ174"/>
  <c r="AD797"/>
  <c r="AD796" s="1"/>
  <c r="AD795" s="1"/>
  <c r="AJ798"/>
  <c r="AD1163"/>
  <c r="AD1160" s="1"/>
  <c r="AD1153" s="1"/>
  <c r="AD1152" s="1"/>
  <c r="AD1140" s="1"/>
  <c r="AJ1164"/>
  <c r="AD999"/>
  <c r="AD998" s="1"/>
  <c r="AD997" s="1"/>
  <c r="AD996" s="1"/>
  <c r="AD995" s="1"/>
  <c r="AJ1000"/>
  <c r="AD121"/>
  <c r="AD120" s="1"/>
  <c r="AD119" s="1"/>
  <c r="AD118" s="1"/>
  <c r="AJ122"/>
  <c r="X514"/>
  <c r="X513" s="1"/>
  <c r="X512" s="1"/>
  <c r="X511" s="1"/>
  <c r="X478" s="1"/>
  <c r="AD515"/>
  <c r="F248"/>
  <c r="F247" s="1"/>
  <c r="F52"/>
  <c r="L52" s="1"/>
  <c r="F116"/>
  <c r="F115" s="1"/>
  <c r="F114" s="1"/>
  <c r="F113" s="1"/>
  <c r="F167"/>
  <c r="L167" s="1"/>
  <c r="F163"/>
  <c r="L163" s="1"/>
  <c r="F155"/>
  <c r="F539"/>
  <c r="L539" s="1"/>
  <c r="F323"/>
  <c r="F322" s="1"/>
  <c r="F318"/>
  <c r="F320"/>
  <c r="AP179" l="1"/>
  <c r="BB432"/>
  <c r="BJ433"/>
  <c r="BB876"/>
  <c r="BJ876" s="1"/>
  <c r="BJ877"/>
  <c r="BB153"/>
  <c r="BJ154"/>
  <c r="BB1254"/>
  <c r="BJ1255"/>
  <c r="BB588"/>
  <c r="BJ592"/>
  <c r="BB700"/>
  <c r="BJ700" s="1"/>
  <c r="BJ701"/>
  <c r="BC1254"/>
  <c r="BK1255"/>
  <c r="BB1207"/>
  <c r="BJ1208"/>
  <c r="BB369"/>
  <c r="BJ385"/>
  <c r="BH312"/>
  <c r="BJ313"/>
  <c r="BH235"/>
  <c r="BJ238"/>
  <c r="AV180"/>
  <c r="BB181"/>
  <c r="AV182"/>
  <c r="BB183"/>
  <c r="AP748"/>
  <c r="AP747" s="1"/>
  <c r="AP746" s="1"/>
  <c r="AP745" s="1"/>
  <c r="AV749"/>
  <c r="AP924"/>
  <c r="AP923" s="1"/>
  <c r="AV925"/>
  <c r="AJ912"/>
  <c r="AJ911" s="1"/>
  <c r="AJ910" s="1"/>
  <c r="AJ908" s="1"/>
  <c r="AP927"/>
  <c r="AP926" s="1"/>
  <c r="AV928"/>
  <c r="AP921"/>
  <c r="AP920" s="1"/>
  <c r="AV922"/>
  <c r="AP917"/>
  <c r="AP916" s="1"/>
  <c r="AV918"/>
  <c r="AJ999"/>
  <c r="AJ998" s="1"/>
  <c r="AP1000"/>
  <c r="AJ797"/>
  <c r="AJ796" s="1"/>
  <c r="AJ795" s="1"/>
  <c r="AP798"/>
  <c r="AJ267"/>
  <c r="AJ264" s="1"/>
  <c r="AJ263" s="1"/>
  <c r="AJ258" s="1"/>
  <c r="AJ257" s="1"/>
  <c r="AP268"/>
  <c r="AJ1005"/>
  <c r="AJ1004" s="1"/>
  <c r="AP1006"/>
  <c r="AJ666"/>
  <c r="AJ665" s="1"/>
  <c r="AJ661" s="1"/>
  <c r="AJ655" s="1"/>
  <c r="AJ654" s="1"/>
  <c r="AP667"/>
  <c r="AJ761"/>
  <c r="AJ760" s="1"/>
  <c r="AJ759" s="1"/>
  <c r="AJ758" s="1"/>
  <c r="AP762"/>
  <c r="AJ121"/>
  <c r="AJ120" s="1"/>
  <c r="AJ119" s="1"/>
  <c r="AP122"/>
  <c r="AJ1163"/>
  <c r="AJ1160" s="1"/>
  <c r="AJ1153" s="1"/>
  <c r="AJ1152" s="1"/>
  <c r="AJ1140" s="1"/>
  <c r="AP1164"/>
  <c r="AJ173"/>
  <c r="AJ172" s="1"/>
  <c r="AJ171" s="1"/>
  <c r="AP174"/>
  <c r="AJ125"/>
  <c r="AJ124" s="1"/>
  <c r="AJ123" s="1"/>
  <c r="AP126"/>
  <c r="AJ1068"/>
  <c r="AJ1067" s="1"/>
  <c r="AP1069"/>
  <c r="AJ297"/>
  <c r="AJ296" s="1"/>
  <c r="AJ295" s="1"/>
  <c r="AJ290" s="1"/>
  <c r="AJ279" s="1"/>
  <c r="AP298"/>
  <c r="AJ793"/>
  <c r="AJ792" s="1"/>
  <c r="AJ791" s="1"/>
  <c r="AP794"/>
  <c r="AD255"/>
  <c r="AD985"/>
  <c r="AD790"/>
  <c r="AD744" s="1"/>
  <c r="AD655"/>
  <c r="AD654" s="1"/>
  <c r="AD514"/>
  <c r="AD513" s="1"/>
  <c r="AD512" s="1"/>
  <c r="AD511" s="1"/>
  <c r="AD478" s="1"/>
  <c r="AJ515"/>
  <c r="R163"/>
  <c r="L162"/>
  <c r="R52"/>
  <c r="L51"/>
  <c r="L50" s="1"/>
  <c r="L49" s="1"/>
  <c r="L48" s="1"/>
  <c r="L47" s="1"/>
  <c r="L46" s="1"/>
  <c r="R539"/>
  <c r="L538"/>
  <c r="L537" s="1"/>
  <c r="L536" s="1"/>
  <c r="L535" s="1"/>
  <c r="L519" s="1"/>
  <c r="L476" s="1"/>
  <c r="R167"/>
  <c r="L166"/>
  <c r="F154"/>
  <c r="F153" s="1"/>
  <c r="F152" s="1"/>
  <c r="F317"/>
  <c r="F316" s="1"/>
  <c r="BB363" l="1"/>
  <c r="BJ369"/>
  <c r="BC1250"/>
  <c r="BK1254"/>
  <c r="BB587"/>
  <c r="BJ588"/>
  <c r="BB152"/>
  <c r="BJ152" s="1"/>
  <c r="BJ153"/>
  <c r="BJ432"/>
  <c r="BB419"/>
  <c r="BJ419" s="1"/>
  <c r="BB1206"/>
  <c r="BJ1207"/>
  <c r="BB1250"/>
  <c r="BJ1254"/>
  <c r="AV179"/>
  <c r="AP912"/>
  <c r="AP911" s="1"/>
  <c r="AP910" s="1"/>
  <c r="AP908" s="1"/>
  <c r="BH311"/>
  <c r="BJ312"/>
  <c r="BH234"/>
  <c r="BJ235"/>
  <c r="BB180"/>
  <c r="BH181"/>
  <c r="BH180" s="1"/>
  <c r="BB182"/>
  <c r="BH183"/>
  <c r="BH182" s="1"/>
  <c r="AV921"/>
  <c r="AV920" s="1"/>
  <c r="BB922"/>
  <c r="AV748"/>
  <c r="AV747" s="1"/>
  <c r="AV746" s="1"/>
  <c r="AV745" s="1"/>
  <c r="BB749"/>
  <c r="AV917"/>
  <c r="AV916" s="1"/>
  <c r="BB918"/>
  <c r="AV927"/>
  <c r="AV926" s="1"/>
  <c r="BB928"/>
  <c r="AV924"/>
  <c r="AV923" s="1"/>
  <c r="BB925"/>
  <c r="AJ118"/>
  <c r="AJ255"/>
  <c r="AP793"/>
  <c r="AP792" s="1"/>
  <c r="AP791" s="1"/>
  <c r="AV794"/>
  <c r="AP1068"/>
  <c r="AP1067" s="1"/>
  <c r="AV1069"/>
  <c r="AP121"/>
  <c r="AP120" s="1"/>
  <c r="AP119" s="1"/>
  <c r="AV122"/>
  <c r="AP666"/>
  <c r="AP665" s="1"/>
  <c r="AP661" s="1"/>
  <c r="AP655" s="1"/>
  <c r="AP654" s="1"/>
  <c r="AV667"/>
  <c r="AP267"/>
  <c r="AP264" s="1"/>
  <c r="AP263" s="1"/>
  <c r="AP258" s="1"/>
  <c r="AP257" s="1"/>
  <c r="AV268"/>
  <c r="AP999"/>
  <c r="AP998" s="1"/>
  <c r="AV1000"/>
  <c r="AP297"/>
  <c r="AP296" s="1"/>
  <c r="AP295" s="1"/>
  <c r="AP290" s="1"/>
  <c r="AP279" s="1"/>
  <c r="AV298"/>
  <c r="AP125"/>
  <c r="AP124" s="1"/>
  <c r="AP123" s="1"/>
  <c r="AV126"/>
  <c r="AP1163"/>
  <c r="AP1160" s="1"/>
  <c r="AP1153" s="1"/>
  <c r="AP1152" s="1"/>
  <c r="AP1140" s="1"/>
  <c r="AV1164"/>
  <c r="AP761"/>
  <c r="AP760" s="1"/>
  <c r="AP759" s="1"/>
  <c r="AP758" s="1"/>
  <c r="AV762"/>
  <c r="AP1005"/>
  <c r="AP1004" s="1"/>
  <c r="AV1006"/>
  <c r="AP797"/>
  <c r="AP796" s="1"/>
  <c r="AP795" s="1"/>
  <c r="AV798"/>
  <c r="AP173"/>
  <c r="AP172" s="1"/>
  <c r="AP171" s="1"/>
  <c r="AV174"/>
  <c r="AJ514"/>
  <c r="AJ513" s="1"/>
  <c r="AJ512" s="1"/>
  <c r="AJ511" s="1"/>
  <c r="AJ478" s="1"/>
  <c r="AP515"/>
  <c r="AJ997"/>
  <c r="AJ996" s="1"/>
  <c r="AJ995" s="1"/>
  <c r="AJ985" s="1"/>
  <c r="AJ790"/>
  <c r="AJ744" s="1"/>
  <c r="AJ652" s="1"/>
  <c r="AD652"/>
  <c r="R538"/>
  <c r="R537" s="1"/>
  <c r="R536" s="1"/>
  <c r="R535" s="1"/>
  <c r="R519" s="1"/>
  <c r="R476" s="1"/>
  <c r="X539"/>
  <c r="R162"/>
  <c r="X163"/>
  <c r="R166"/>
  <c r="X167"/>
  <c r="R51"/>
  <c r="X52"/>
  <c r="L161"/>
  <c r="L160" s="1"/>
  <c r="L159" s="1"/>
  <c r="L151" s="1"/>
  <c r="L112" s="1"/>
  <c r="L16" s="1"/>
  <c r="L1259" s="1"/>
  <c r="F816"/>
  <c r="F815" s="1"/>
  <c r="F814" s="1"/>
  <c r="F813" s="1"/>
  <c r="F768"/>
  <c r="F767" s="1"/>
  <c r="F763" s="1"/>
  <c r="G761"/>
  <c r="G760" s="1"/>
  <c r="G759" s="1"/>
  <c r="F761"/>
  <c r="F760" s="1"/>
  <c r="F759" s="1"/>
  <c r="BJ181" l="1"/>
  <c r="BJ182"/>
  <c r="BB541"/>
  <c r="BJ541" s="1"/>
  <c r="BJ587"/>
  <c r="BB357"/>
  <c r="BJ363"/>
  <c r="BB1249"/>
  <c r="BJ1250"/>
  <c r="BB179"/>
  <c r="BJ180"/>
  <c r="BC1249"/>
  <c r="BK1250"/>
  <c r="BJ183"/>
  <c r="BH918"/>
  <c r="BH917" s="1"/>
  <c r="BH916" s="1"/>
  <c r="BB1204"/>
  <c r="BJ1204" s="1"/>
  <c r="BJ1206"/>
  <c r="BH179"/>
  <c r="BH310"/>
  <c r="BJ311"/>
  <c r="BH233"/>
  <c r="BJ233" s="1"/>
  <c r="BJ234"/>
  <c r="BB924"/>
  <c r="BH925"/>
  <c r="BH924" s="1"/>
  <c r="BH923" s="1"/>
  <c r="BB921"/>
  <c r="BH922"/>
  <c r="BH921" s="1"/>
  <c r="BH920" s="1"/>
  <c r="BB927"/>
  <c r="BH928"/>
  <c r="BH927" s="1"/>
  <c r="BH926" s="1"/>
  <c r="BB748"/>
  <c r="BH749"/>
  <c r="BH748" s="1"/>
  <c r="BH747" s="1"/>
  <c r="BH746" s="1"/>
  <c r="BH745" s="1"/>
  <c r="AV912"/>
  <c r="AV911" s="1"/>
  <c r="AV910" s="1"/>
  <c r="AV908" s="1"/>
  <c r="AP997"/>
  <c r="AP996" s="1"/>
  <c r="AP995" s="1"/>
  <c r="AP985" s="1"/>
  <c r="BB917"/>
  <c r="AV797"/>
  <c r="BB798"/>
  <c r="AV761"/>
  <c r="AV760" s="1"/>
  <c r="AV759" s="1"/>
  <c r="AV758" s="1"/>
  <c r="BB762"/>
  <c r="AV125"/>
  <c r="AV124" s="1"/>
  <c r="AV123" s="1"/>
  <c r="BB126"/>
  <c r="AV267"/>
  <c r="AV264" s="1"/>
  <c r="AV263" s="1"/>
  <c r="AV258" s="1"/>
  <c r="AV257" s="1"/>
  <c r="BB268"/>
  <c r="AV121"/>
  <c r="AV120" s="1"/>
  <c r="AV119" s="1"/>
  <c r="AV118" s="1"/>
  <c r="BB122"/>
  <c r="AV793"/>
  <c r="AV792" s="1"/>
  <c r="AV791" s="1"/>
  <c r="BB794"/>
  <c r="AV173"/>
  <c r="AV172" s="1"/>
  <c r="AV171" s="1"/>
  <c r="BB174"/>
  <c r="AV1005"/>
  <c r="AV1004" s="1"/>
  <c r="AV997" s="1"/>
  <c r="AV996" s="1"/>
  <c r="AV995" s="1"/>
  <c r="BB1006"/>
  <c r="AV1163"/>
  <c r="AV1160" s="1"/>
  <c r="AV1153" s="1"/>
  <c r="AV1152" s="1"/>
  <c r="AV1140" s="1"/>
  <c r="BB1164"/>
  <c r="AV297"/>
  <c r="AV296" s="1"/>
  <c r="AV295" s="1"/>
  <c r="AV290" s="1"/>
  <c r="AV279" s="1"/>
  <c r="AV255" s="1"/>
  <c r="BB298"/>
  <c r="AV999"/>
  <c r="AV998" s="1"/>
  <c r="BB1000"/>
  <c r="AV666"/>
  <c r="AV665" s="1"/>
  <c r="AV661" s="1"/>
  <c r="AV655" s="1"/>
  <c r="AV654" s="1"/>
  <c r="BB667"/>
  <c r="AV1068"/>
  <c r="AV1067" s="1"/>
  <c r="BB1069"/>
  <c r="AP255"/>
  <c r="AP118"/>
  <c r="AP790"/>
  <c r="AP744" s="1"/>
  <c r="AP652" s="1"/>
  <c r="AV796"/>
  <c r="AV795" s="1"/>
  <c r="AP514"/>
  <c r="AP513" s="1"/>
  <c r="AP512" s="1"/>
  <c r="AP511" s="1"/>
  <c r="AP478" s="1"/>
  <c r="AV515"/>
  <c r="R161"/>
  <c r="R160" s="1"/>
  <c r="R159" s="1"/>
  <c r="R151" s="1"/>
  <c r="X538"/>
  <c r="X537" s="1"/>
  <c r="X536" s="1"/>
  <c r="X535" s="1"/>
  <c r="X519" s="1"/>
  <c r="X476" s="1"/>
  <c r="AD539"/>
  <c r="X166"/>
  <c r="AD167"/>
  <c r="X51"/>
  <c r="X50" s="1"/>
  <c r="X49" s="1"/>
  <c r="X48" s="1"/>
  <c r="X47" s="1"/>
  <c r="X46" s="1"/>
  <c r="AD52"/>
  <c r="X162"/>
  <c r="X161" s="1"/>
  <c r="X160" s="1"/>
  <c r="X159" s="1"/>
  <c r="X151" s="1"/>
  <c r="X112" s="1"/>
  <c r="AD163"/>
  <c r="R50"/>
  <c r="R49" s="1"/>
  <c r="R48" s="1"/>
  <c r="R47" s="1"/>
  <c r="R46" s="1"/>
  <c r="F758"/>
  <c r="G758"/>
  <c r="AV985" l="1"/>
  <c r="AV790"/>
  <c r="BJ179"/>
  <c r="BB926"/>
  <c r="BJ926" s="1"/>
  <c r="BJ927"/>
  <c r="BB923"/>
  <c r="BJ923" s="1"/>
  <c r="BJ924"/>
  <c r="BB1247"/>
  <c r="BJ1247" s="1"/>
  <c r="BJ1249"/>
  <c r="BH912"/>
  <c r="BH911" s="1"/>
  <c r="BH910" s="1"/>
  <c r="BH908" s="1"/>
  <c r="BJ925"/>
  <c r="BB916"/>
  <c r="BJ916" s="1"/>
  <c r="BJ917"/>
  <c r="BB747"/>
  <c r="BJ748"/>
  <c r="BB920"/>
  <c r="BJ920" s="1"/>
  <c r="BJ921"/>
  <c r="BC1247"/>
  <c r="BK1249"/>
  <c r="BJ357"/>
  <c r="BB308"/>
  <c r="BJ922"/>
  <c r="BJ918"/>
  <c r="BJ928"/>
  <c r="BJ749"/>
  <c r="BJ310"/>
  <c r="BH308"/>
  <c r="BJ308" s="1"/>
  <c r="BB912"/>
  <c r="BB666"/>
  <c r="BH667"/>
  <c r="BH666" s="1"/>
  <c r="BH665" s="1"/>
  <c r="BH661" s="1"/>
  <c r="BH655" s="1"/>
  <c r="BH654" s="1"/>
  <c r="BB297"/>
  <c r="BH298"/>
  <c r="BH297" s="1"/>
  <c r="BH296" s="1"/>
  <c r="BH295" s="1"/>
  <c r="BH290" s="1"/>
  <c r="BH279" s="1"/>
  <c r="BB1005"/>
  <c r="BH1006"/>
  <c r="BH1005" s="1"/>
  <c r="BH1004" s="1"/>
  <c r="BB793"/>
  <c r="BH794"/>
  <c r="BH793" s="1"/>
  <c r="BH792" s="1"/>
  <c r="BH791" s="1"/>
  <c r="BB267"/>
  <c r="BH268"/>
  <c r="BH267" s="1"/>
  <c r="BH264" s="1"/>
  <c r="BH263" s="1"/>
  <c r="BH258" s="1"/>
  <c r="BH257" s="1"/>
  <c r="BB761"/>
  <c r="BH762"/>
  <c r="BH761" s="1"/>
  <c r="BH760" s="1"/>
  <c r="BH759" s="1"/>
  <c r="BH758" s="1"/>
  <c r="BB1068"/>
  <c r="BH1069"/>
  <c r="BH1068" s="1"/>
  <c r="BH1067" s="1"/>
  <c r="BB999"/>
  <c r="BH1000"/>
  <c r="BH999" s="1"/>
  <c r="BH998" s="1"/>
  <c r="BB1163"/>
  <c r="BH1164"/>
  <c r="BH1163" s="1"/>
  <c r="BH1160" s="1"/>
  <c r="BH1153" s="1"/>
  <c r="BH1152" s="1"/>
  <c r="BH1140" s="1"/>
  <c r="BB173"/>
  <c r="BH174"/>
  <c r="BH173" s="1"/>
  <c r="BH172" s="1"/>
  <c r="BH171" s="1"/>
  <c r="BB121"/>
  <c r="BH122"/>
  <c r="BH121" s="1"/>
  <c r="BH120" s="1"/>
  <c r="BH119" s="1"/>
  <c r="BB125"/>
  <c r="BH126"/>
  <c r="BH125" s="1"/>
  <c r="BH124" s="1"/>
  <c r="BH123" s="1"/>
  <c r="BB797"/>
  <c r="BH798"/>
  <c r="BH797" s="1"/>
  <c r="BH796" s="1"/>
  <c r="BH795" s="1"/>
  <c r="AV514"/>
  <c r="AV513" s="1"/>
  <c r="AV512" s="1"/>
  <c r="AV511" s="1"/>
  <c r="AV478" s="1"/>
  <c r="BB515"/>
  <c r="AV744"/>
  <c r="AV652" s="1"/>
  <c r="X16"/>
  <c r="X1259" s="1"/>
  <c r="AD538"/>
  <c r="AD537" s="1"/>
  <c r="AD536" s="1"/>
  <c r="AD535" s="1"/>
  <c r="AD519" s="1"/>
  <c r="AD476" s="1"/>
  <c r="AJ539"/>
  <c r="AD51"/>
  <c r="AD50" s="1"/>
  <c r="AD49" s="1"/>
  <c r="AD48" s="1"/>
  <c r="AD47" s="1"/>
  <c r="AD46" s="1"/>
  <c r="AJ52"/>
  <c r="AD162"/>
  <c r="AJ163"/>
  <c r="AD166"/>
  <c r="AJ167"/>
  <c r="R112"/>
  <c r="R16" s="1"/>
  <c r="R1259" s="1"/>
  <c r="G745"/>
  <c r="G744" s="1"/>
  <c r="F752"/>
  <c r="F751" s="1"/>
  <c r="F750" s="1"/>
  <c r="F748"/>
  <c r="F747" s="1"/>
  <c r="F746" s="1"/>
  <c r="F1146"/>
  <c r="F1143"/>
  <c r="F590"/>
  <c r="F589" s="1"/>
  <c r="G1252"/>
  <c r="G1251" s="1"/>
  <c r="F1252"/>
  <c r="F1251" s="1"/>
  <c r="F1244"/>
  <c r="F1243" s="1"/>
  <c r="F1242" s="1"/>
  <c r="F1241" s="1"/>
  <c r="F1240" s="1"/>
  <c r="F1239" s="1"/>
  <c r="F1237" s="1"/>
  <c r="F1234"/>
  <c r="F1233" s="1"/>
  <c r="F1232" s="1"/>
  <c r="F1231" s="1"/>
  <c r="F1230" s="1"/>
  <c r="F1227"/>
  <c r="F1226" s="1"/>
  <c r="F1225" s="1"/>
  <c r="F1224" s="1"/>
  <c r="F1217"/>
  <c r="F1216" s="1"/>
  <c r="F1214"/>
  <c r="F1213" s="1"/>
  <c r="F1210"/>
  <c r="F1209" s="1"/>
  <c r="F1208" s="1"/>
  <c r="F1201"/>
  <c r="F1200" s="1"/>
  <c r="F1199" s="1"/>
  <c r="F1198" s="1"/>
  <c r="F1174"/>
  <c r="F1173" s="1"/>
  <c r="F1172" s="1"/>
  <c r="F1170"/>
  <c r="F1169" s="1"/>
  <c r="F1167"/>
  <c r="F1166" s="1"/>
  <c r="F1163"/>
  <c r="F1161"/>
  <c r="F1155"/>
  <c r="F1154" s="1"/>
  <c r="F1150"/>
  <c r="F1149" s="1"/>
  <c r="F1109"/>
  <c r="F1108" s="1"/>
  <c r="F1106"/>
  <c r="F1105" s="1"/>
  <c r="F1103"/>
  <c r="F1102" s="1"/>
  <c r="F1100"/>
  <c r="F1099" s="1"/>
  <c r="F1097"/>
  <c r="F1096" s="1"/>
  <c r="F1094"/>
  <c r="F1093" s="1"/>
  <c r="F1091"/>
  <c r="F1090" s="1"/>
  <c r="F1083"/>
  <c r="F1082" s="1"/>
  <c r="F1081" s="1"/>
  <c r="F1080" s="1"/>
  <c r="F1071"/>
  <c r="F1070" s="1"/>
  <c r="F1068"/>
  <c r="F1067" s="1"/>
  <c r="F1065"/>
  <c r="F1064" s="1"/>
  <c r="F1062"/>
  <c r="F1061" s="1"/>
  <c r="F1059"/>
  <c r="F1058" s="1"/>
  <c r="F1056"/>
  <c r="F1055" s="1"/>
  <c r="F1053"/>
  <c r="F1052" s="1"/>
  <c r="F1050"/>
  <c r="F1049" s="1"/>
  <c r="F1047"/>
  <c r="F1046" s="1"/>
  <c r="F1044"/>
  <c r="F1043" s="1"/>
  <c r="F1041"/>
  <c r="F1040" s="1"/>
  <c r="F1038"/>
  <c r="F1037" s="1"/>
  <c r="F1035"/>
  <c r="F1034" s="1"/>
  <c r="F1032"/>
  <c r="F1031" s="1"/>
  <c r="F1029"/>
  <c r="F1028" s="1"/>
  <c r="F1026"/>
  <c r="F1025" s="1"/>
  <c r="F1023"/>
  <c r="F1022" s="1"/>
  <c r="F1020"/>
  <c r="F1019" s="1"/>
  <c r="F1017"/>
  <c r="F1016" s="1"/>
  <c r="F1014"/>
  <c r="F1013" s="1"/>
  <c r="F1011"/>
  <c r="F1010" s="1"/>
  <c r="F1008"/>
  <c r="F1007" s="1"/>
  <c r="F1005"/>
  <c r="F1004" s="1"/>
  <c r="F1002"/>
  <c r="F1001" s="1"/>
  <c r="F999"/>
  <c r="F998" s="1"/>
  <c r="F992"/>
  <c r="F991" s="1"/>
  <c r="F990" s="1"/>
  <c r="F982"/>
  <c r="F981" s="1"/>
  <c r="F980" s="1"/>
  <c r="F979" s="1"/>
  <c r="F978" s="1"/>
  <c r="F953"/>
  <c r="F952" s="1"/>
  <c r="F951" s="1"/>
  <c r="F945"/>
  <c r="F944" s="1"/>
  <c r="F942"/>
  <c r="F941" s="1"/>
  <c r="F935"/>
  <c r="F934" s="1"/>
  <c r="F924"/>
  <c r="F923" s="1"/>
  <c r="F921"/>
  <c r="F920" s="1"/>
  <c r="G914"/>
  <c r="G913" s="1"/>
  <c r="F914"/>
  <c r="F913" s="1"/>
  <c r="F892"/>
  <c r="F890"/>
  <c r="F888"/>
  <c r="F884"/>
  <c r="F883" s="1"/>
  <c r="F882" s="1"/>
  <c r="F880"/>
  <c r="F879" s="1"/>
  <c r="F878" s="1"/>
  <c r="F873"/>
  <c r="F872" s="1"/>
  <c r="F870"/>
  <c r="F869" s="1"/>
  <c r="F858"/>
  <c r="F857" s="1"/>
  <c r="F856" s="1"/>
  <c r="F854"/>
  <c r="F853" s="1"/>
  <c r="F852" s="1"/>
  <c r="F847"/>
  <c r="F846" s="1"/>
  <c r="F845" s="1"/>
  <c r="F843"/>
  <c r="F842" s="1"/>
  <c r="F841" s="1"/>
  <c r="F836"/>
  <c r="F835" s="1"/>
  <c r="F834" s="1"/>
  <c r="F832"/>
  <c r="F831" s="1"/>
  <c r="F830" s="1"/>
  <c r="G722"/>
  <c r="G721" s="1"/>
  <c r="G720" s="1"/>
  <c r="G701" s="1"/>
  <c r="G700" s="1"/>
  <c r="F722"/>
  <c r="F721" s="1"/>
  <c r="F720" s="1"/>
  <c r="F718"/>
  <c r="F717" s="1"/>
  <c r="F716" s="1"/>
  <c r="F714"/>
  <c r="F713" s="1"/>
  <c r="F711"/>
  <c r="F710" s="1"/>
  <c r="F708"/>
  <c r="F707" s="1"/>
  <c r="F704"/>
  <c r="F703" s="1"/>
  <c r="F702" s="1"/>
  <c r="G675"/>
  <c r="G674" s="1"/>
  <c r="G673" s="1"/>
  <c r="F675"/>
  <c r="F674" s="1"/>
  <c r="F673" s="1"/>
  <c r="F671"/>
  <c r="F670" s="1"/>
  <c r="F669" s="1"/>
  <c r="F663"/>
  <c r="F662" s="1"/>
  <c r="F645"/>
  <c r="F644" s="1"/>
  <c r="F643" s="1"/>
  <c r="F642" s="1"/>
  <c r="F641" s="1"/>
  <c r="F638"/>
  <c r="F637" s="1"/>
  <c r="F636" s="1"/>
  <c r="F635" s="1"/>
  <c r="F634" s="1"/>
  <c r="F629"/>
  <c r="F628" s="1"/>
  <c r="F627" s="1"/>
  <c r="F626" s="1"/>
  <c r="F617"/>
  <c r="F616" s="1"/>
  <c r="F615" s="1"/>
  <c r="F614" s="1"/>
  <c r="F612"/>
  <c r="F611" s="1"/>
  <c r="F610" s="1"/>
  <c r="F608"/>
  <c r="F607" s="1"/>
  <c r="F606" s="1"/>
  <c r="F603"/>
  <c r="F602" s="1"/>
  <c r="F601" s="1"/>
  <c r="F600" s="1"/>
  <c r="F593"/>
  <c r="F592" s="1"/>
  <c r="F569"/>
  <c r="F568" s="1"/>
  <c r="F564" s="1"/>
  <c r="F563" s="1"/>
  <c r="F561"/>
  <c r="F560" s="1"/>
  <c r="F559" s="1"/>
  <c r="F558" s="1"/>
  <c r="F556"/>
  <c r="F555" s="1"/>
  <c r="F554" s="1"/>
  <c r="F553" s="1"/>
  <c r="F545"/>
  <c r="F544" s="1"/>
  <c r="F543" s="1"/>
  <c r="F542" s="1"/>
  <c r="F538"/>
  <c r="F537" s="1"/>
  <c r="F536" s="1"/>
  <c r="F535" s="1"/>
  <c r="F533"/>
  <c r="F532" s="1"/>
  <c r="F531" s="1"/>
  <c r="F530" s="1"/>
  <c r="F528"/>
  <c r="F527" s="1"/>
  <c r="F526" s="1"/>
  <c r="F525" s="1"/>
  <c r="F523"/>
  <c r="F522" s="1"/>
  <c r="F521" s="1"/>
  <c r="F520" s="1"/>
  <c r="F516"/>
  <c r="F514"/>
  <c r="F492"/>
  <c r="F491" s="1"/>
  <c r="F490" s="1"/>
  <c r="F489" s="1"/>
  <c r="F487"/>
  <c r="F486" s="1"/>
  <c r="F485" s="1"/>
  <c r="F484" s="1"/>
  <c r="F482"/>
  <c r="F481" s="1"/>
  <c r="F480" s="1"/>
  <c r="F479" s="1"/>
  <c r="F473"/>
  <c r="F472" s="1"/>
  <c r="F471" s="1"/>
  <c r="F468"/>
  <c r="F467" s="1"/>
  <c r="F466" s="1"/>
  <c r="F465" s="1"/>
  <c r="F463"/>
  <c r="F462" s="1"/>
  <c r="F461" s="1"/>
  <c r="F460" s="1"/>
  <c r="F459" s="1"/>
  <c r="F435"/>
  <c r="F434" s="1"/>
  <c r="F433" s="1"/>
  <c r="F432" s="1"/>
  <c r="F412"/>
  <c r="F411" s="1"/>
  <c r="F410" s="1"/>
  <c r="F402"/>
  <c r="F400"/>
  <c r="F396"/>
  <c r="F395" s="1"/>
  <c r="F394" s="1"/>
  <c r="F386"/>
  <c r="F385" s="1"/>
  <c r="F375"/>
  <c r="F374" s="1"/>
  <c r="F372"/>
  <c r="F371" s="1"/>
  <c r="F361"/>
  <c r="F360" s="1"/>
  <c r="F359" s="1"/>
  <c r="F358" s="1"/>
  <c r="F347"/>
  <c r="F346" s="1"/>
  <c r="F344"/>
  <c r="F343" s="1"/>
  <c r="F341"/>
  <c r="F340" s="1"/>
  <c r="F338"/>
  <c r="F337" s="1"/>
  <c r="F335"/>
  <c r="F334" s="1"/>
  <c r="F331"/>
  <c r="F330" s="1"/>
  <c r="F329" s="1"/>
  <c r="F314"/>
  <c r="F313" s="1"/>
  <c r="F312" s="1"/>
  <c r="F311" s="1"/>
  <c r="F305"/>
  <c r="F303"/>
  <c r="F301"/>
  <c r="F297"/>
  <c r="F296" s="1"/>
  <c r="F295" s="1"/>
  <c r="F293"/>
  <c r="F292" s="1"/>
  <c r="F291" s="1"/>
  <c r="F288"/>
  <c r="F287" s="1"/>
  <c r="F286" s="1"/>
  <c r="F285" s="1"/>
  <c r="F283"/>
  <c r="F282" s="1"/>
  <c r="F281" s="1"/>
  <c r="F280" s="1"/>
  <c r="F276"/>
  <c r="F275" s="1"/>
  <c r="F274" s="1"/>
  <c r="F273" s="1"/>
  <c r="F272" s="1"/>
  <c r="F269"/>
  <c r="F267"/>
  <c r="F265"/>
  <c r="F261"/>
  <c r="F260" s="1"/>
  <c r="F259" s="1"/>
  <c r="F238"/>
  <c r="F236"/>
  <c r="F228"/>
  <c r="F226"/>
  <c r="F184"/>
  <c r="F182"/>
  <c r="F180"/>
  <c r="F177"/>
  <c r="F175"/>
  <c r="F173"/>
  <c r="F169"/>
  <c r="F168" s="1"/>
  <c r="F166"/>
  <c r="F164"/>
  <c r="F162"/>
  <c r="F149"/>
  <c r="F148" s="1"/>
  <c r="F147" s="1"/>
  <c r="F146" s="1"/>
  <c r="F130"/>
  <c r="F129" s="1"/>
  <c r="F127"/>
  <c r="F125"/>
  <c r="F121"/>
  <c r="F120" s="1"/>
  <c r="F119" s="1"/>
  <c r="F109"/>
  <c r="F108" s="1"/>
  <c r="F107" s="1"/>
  <c r="F106" s="1"/>
  <c r="F105" s="1"/>
  <c r="F102"/>
  <c r="F100"/>
  <c r="F98"/>
  <c r="F53"/>
  <c r="F51"/>
  <c r="F42"/>
  <c r="F38"/>
  <c r="F36"/>
  <c r="F33"/>
  <c r="F32" s="1"/>
  <c r="F30"/>
  <c r="F29" s="1"/>
  <c r="F23"/>
  <c r="F22" s="1"/>
  <c r="F21" s="1"/>
  <c r="F20" s="1"/>
  <c r="F19" s="1"/>
  <c r="F18" s="1"/>
  <c r="BJ667" l="1"/>
  <c r="BJ174"/>
  <c r="BJ268"/>
  <c r="BH255"/>
  <c r="BJ794"/>
  <c r="BJ798"/>
  <c r="BJ1164"/>
  <c r="BB124"/>
  <c r="BJ125"/>
  <c r="BB172"/>
  <c r="BJ173"/>
  <c r="BB998"/>
  <c r="BJ999"/>
  <c r="BB760"/>
  <c r="BJ761"/>
  <c r="BB792"/>
  <c r="BJ793"/>
  <c r="BB296"/>
  <c r="BJ297"/>
  <c r="BC1259"/>
  <c r="BK1259" s="1"/>
  <c r="BK1247"/>
  <c r="BB746"/>
  <c r="BJ747"/>
  <c r="BB911"/>
  <c r="BJ912"/>
  <c r="BH118"/>
  <c r="BH997"/>
  <c r="BH996" s="1"/>
  <c r="BH995" s="1"/>
  <c r="BH985" s="1"/>
  <c r="BH790"/>
  <c r="BJ762"/>
  <c r="BJ298"/>
  <c r="BJ122"/>
  <c r="BJ1069"/>
  <c r="BB796"/>
  <c r="BJ797"/>
  <c r="BB120"/>
  <c r="BJ121"/>
  <c r="BB1160"/>
  <c r="BJ1163"/>
  <c r="BB1067"/>
  <c r="BJ1067" s="1"/>
  <c r="BJ1068"/>
  <c r="BB264"/>
  <c r="BJ267"/>
  <c r="BB1004"/>
  <c r="BJ1004" s="1"/>
  <c r="BJ1005"/>
  <c r="BB665"/>
  <c r="BJ666"/>
  <c r="BJ1006"/>
  <c r="BJ126"/>
  <c r="BJ1000"/>
  <c r="BB514"/>
  <c r="BH515"/>
  <c r="BH514" s="1"/>
  <c r="BH513" s="1"/>
  <c r="BH512" s="1"/>
  <c r="BH511" s="1"/>
  <c r="BH478" s="1"/>
  <c r="AJ166"/>
  <c r="AP167"/>
  <c r="AJ51"/>
  <c r="AJ50" s="1"/>
  <c r="AJ49" s="1"/>
  <c r="AJ48" s="1"/>
  <c r="AJ47" s="1"/>
  <c r="AJ46" s="1"/>
  <c r="AP52"/>
  <c r="AJ162"/>
  <c r="AJ161" s="1"/>
  <c r="AJ160" s="1"/>
  <c r="AJ159" s="1"/>
  <c r="AJ151" s="1"/>
  <c r="AP163"/>
  <c r="AJ538"/>
  <c r="AJ537" s="1"/>
  <c r="AJ536" s="1"/>
  <c r="AJ535" s="1"/>
  <c r="AJ519" s="1"/>
  <c r="AJ476" s="1"/>
  <c r="AP539"/>
  <c r="AD161"/>
  <c r="AD160" s="1"/>
  <c r="AD159" s="1"/>
  <c r="AD151" s="1"/>
  <c r="AD112" s="1"/>
  <c r="AD16" s="1"/>
  <c r="AD1259" s="1"/>
  <c r="F35"/>
  <c r="F28" s="1"/>
  <c r="F27" s="1"/>
  <c r="F26" s="1"/>
  <c r="F588"/>
  <c r="F587" s="1"/>
  <c r="F541" s="1"/>
  <c r="F745"/>
  <c r="F744" s="1"/>
  <c r="G1250"/>
  <c r="G1249" s="1"/>
  <c r="G1247" s="1"/>
  <c r="F1250"/>
  <c r="F1249" s="1"/>
  <c r="F1247" s="1"/>
  <c r="F989"/>
  <c r="F988" s="1"/>
  <c r="F987" s="1"/>
  <c r="F997"/>
  <c r="F996" s="1"/>
  <c r="F1142"/>
  <c r="F1141" s="1"/>
  <c r="F706"/>
  <c r="F701" s="1"/>
  <c r="F700" s="1"/>
  <c r="F519"/>
  <c r="F310"/>
  <c r="F658"/>
  <c r="F657" s="1"/>
  <c r="F656" s="1"/>
  <c r="F1212"/>
  <c r="F1207" s="1"/>
  <c r="F1206" s="1"/>
  <c r="F1204" s="1"/>
  <c r="F957"/>
  <c r="F956" s="1"/>
  <c r="F955" s="1"/>
  <c r="F927"/>
  <c r="F926" s="1"/>
  <c r="F50"/>
  <c r="G658"/>
  <c r="G657" s="1"/>
  <c r="G656" s="1"/>
  <c r="F948"/>
  <c r="F947" s="1"/>
  <c r="F938"/>
  <c r="F937" s="1"/>
  <c r="F225"/>
  <c r="F224" s="1"/>
  <c r="F223" s="1"/>
  <c r="F240"/>
  <c r="F235" s="1"/>
  <c r="F605"/>
  <c r="F599" s="1"/>
  <c r="F300"/>
  <c r="F299" s="1"/>
  <c r="F868"/>
  <c r="F867" s="1"/>
  <c r="F1165"/>
  <c r="F513"/>
  <c r="F512" s="1"/>
  <c r="F511" s="1"/>
  <c r="F478" s="1"/>
  <c r="F264"/>
  <c r="F263" s="1"/>
  <c r="F258" s="1"/>
  <c r="F257" s="1"/>
  <c r="F666"/>
  <c r="F665" s="1"/>
  <c r="F661" s="1"/>
  <c r="F829"/>
  <c r="F828" s="1"/>
  <c r="F851"/>
  <c r="F1160"/>
  <c r="F1153" s="1"/>
  <c r="F1089"/>
  <c r="F1088" s="1"/>
  <c r="F917"/>
  <c r="F916" s="1"/>
  <c r="F632"/>
  <c r="F399"/>
  <c r="F398" s="1"/>
  <c r="F393" s="1"/>
  <c r="F179"/>
  <c r="F161"/>
  <c r="F160" s="1"/>
  <c r="F97"/>
  <c r="F96" s="1"/>
  <c r="F95" s="1"/>
  <c r="F94" s="1"/>
  <c r="F172"/>
  <c r="F124"/>
  <c r="F123" s="1"/>
  <c r="F118" s="1"/>
  <c r="F333"/>
  <c r="F328" s="1"/>
  <c r="F327" s="1"/>
  <c r="F326" s="1"/>
  <c r="F370"/>
  <c r="F470"/>
  <c r="F419" s="1"/>
  <c r="F840"/>
  <c r="F839" s="1"/>
  <c r="F887"/>
  <c r="F886" s="1"/>
  <c r="G957"/>
  <c r="G956" s="1"/>
  <c r="G955" s="1"/>
  <c r="BH744" l="1"/>
  <c r="BH652" s="1"/>
  <c r="BB910"/>
  <c r="BJ911"/>
  <c r="BB791"/>
  <c r="BJ791" s="1"/>
  <c r="BJ792"/>
  <c r="BJ998"/>
  <c r="BB997"/>
  <c r="BB123"/>
  <c r="BJ123" s="1"/>
  <c r="BJ124"/>
  <c r="BB661"/>
  <c r="BJ665"/>
  <c r="BB263"/>
  <c r="BJ264"/>
  <c r="BB1153"/>
  <c r="BJ1160"/>
  <c r="BB795"/>
  <c r="BJ796"/>
  <c r="BB745"/>
  <c r="BJ746"/>
  <c r="BB295"/>
  <c r="BJ296"/>
  <c r="BB759"/>
  <c r="BJ760"/>
  <c r="BB171"/>
  <c r="BJ171" s="1"/>
  <c r="BJ172"/>
  <c r="BB513"/>
  <c r="BJ514"/>
  <c r="BB119"/>
  <c r="BJ120"/>
  <c r="BJ515"/>
  <c r="AP538"/>
  <c r="AP537" s="1"/>
  <c r="AP536" s="1"/>
  <c r="AP535" s="1"/>
  <c r="AP519" s="1"/>
  <c r="AP476" s="1"/>
  <c r="AV539"/>
  <c r="AP166"/>
  <c r="AV167"/>
  <c r="AP162"/>
  <c r="AV163"/>
  <c r="AP51"/>
  <c r="AP50" s="1"/>
  <c r="AP49" s="1"/>
  <c r="AP48" s="1"/>
  <c r="AP47" s="1"/>
  <c r="AP46" s="1"/>
  <c r="AV52"/>
  <c r="AJ112"/>
  <c r="AJ16" s="1"/>
  <c r="AJ1259" s="1"/>
  <c r="F234"/>
  <c r="F233" s="1"/>
  <c r="F850"/>
  <c r="G655"/>
  <c r="G654" s="1"/>
  <c r="F655"/>
  <c r="F654" s="1"/>
  <c r="F369"/>
  <c r="F49"/>
  <c r="F48" s="1"/>
  <c r="F47" s="1"/>
  <c r="F46" s="1"/>
  <c r="F995"/>
  <c r="G912"/>
  <c r="F912"/>
  <c r="F930"/>
  <c r="F290"/>
  <c r="F476"/>
  <c r="F171"/>
  <c r="F159" s="1"/>
  <c r="F151" s="1"/>
  <c r="F1152"/>
  <c r="F1140" s="1"/>
  <c r="F877"/>
  <c r="F876" s="1"/>
  <c r="BB1152" l="1"/>
  <c r="BJ1153"/>
  <c r="BB118"/>
  <c r="BJ118" s="1"/>
  <c r="BJ119"/>
  <c r="BB290"/>
  <c r="BJ295"/>
  <c r="BB790"/>
  <c r="BJ790" s="1"/>
  <c r="BJ795"/>
  <c r="BB258"/>
  <c r="BJ263"/>
  <c r="BJ759"/>
  <c r="BB758"/>
  <c r="BJ758" s="1"/>
  <c r="BB655"/>
  <c r="BJ661"/>
  <c r="BB908"/>
  <c r="BJ908" s="1"/>
  <c r="BJ910"/>
  <c r="BB512"/>
  <c r="BJ513"/>
  <c r="BJ745"/>
  <c r="BB996"/>
  <c r="BJ997"/>
  <c r="AV162"/>
  <c r="BB163"/>
  <c r="AV538"/>
  <c r="AV537" s="1"/>
  <c r="AV536" s="1"/>
  <c r="AV535" s="1"/>
  <c r="AV519" s="1"/>
  <c r="AV476" s="1"/>
  <c r="BB539"/>
  <c r="AV51"/>
  <c r="AV50" s="1"/>
  <c r="AV49" s="1"/>
  <c r="AV48" s="1"/>
  <c r="AV47" s="1"/>
  <c r="AV46" s="1"/>
  <c r="BB52"/>
  <c r="AV166"/>
  <c r="BB167"/>
  <c r="AP161"/>
  <c r="AP160" s="1"/>
  <c r="AP159" s="1"/>
  <c r="AP151" s="1"/>
  <c r="AP112" s="1"/>
  <c r="AP16" s="1"/>
  <c r="AP1259" s="1"/>
  <c r="F112"/>
  <c r="F16" s="1"/>
  <c r="F363"/>
  <c r="F357" s="1"/>
  <c r="F985"/>
  <c r="G911"/>
  <c r="G910" s="1"/>
  <c r="G908" s="1"/>
  <c r="F911"/>
  <c r="F910" s="1"/>
  <c r="F908" s="1"/>
  <c r="F279"/>
  <c r="F255" s="1"/>
  <c r="G652"/>
  <c r="F652"/>
  <c r="BB744" l="1"/>
  <c r="BJ744" s="1"/>
  <c r="AV161"/>
  <c r="AV160" s="1"/>
  <c r="AV159" s="1"/>
  <c r="AV151" s="1"/>
  <c r="AV112" s="1"/>
  <c r="AV16" s="1"/>
  <c r="AV1259" s="1"/>
  <c r="BB995"/>
  <c r="BJ996"/>
  <c r="BB511"/>
  <c r="BJ512"/>
  <c r="BB654"/>
  <c r="BJ655"/>
  <c r="BB257"/>
  <c r="BJ258"/>
  <c r="BB279"/>
  <c r="BJ279" s="1"/>
  <c r="BJ290"/>
  <c r="BB1140"/>
  <c r="BJ1140" s="1"/>
  <c r="BJ1152"/>
  <c r="BB51"/>
  <c r="BH52"/>
  <c r="BH51" s="1"/>
  <c r="BH50" s="1"/>
  <c r="BH49" s="1"/>
  <c r="BH48" s="1"/>
  <c r="BH47" s="1"/>
  <c r="BH46" s="1"/>
  <c r="BB162"/>
  <c r="BH163"/>
  <c r="BH162" s="1"/>
  <c r="BB166"/>
  <c r="BH167"/>
  <c r="BH166" s="1"/>
  <c r="BB538"/>
  <c r="BH539"/>
  <c r="BH538" s="1"/>
  <c r="BH537" s="1"/>
  <c r="BH536" s="1"/>
  <c r="BH535" s="1"/>
  <c r="BH519" s="1"/>
  <c r="F416"/>
  <c r="F415" s="1"/>
  <c r="BJ162" l="1"/>
  <c r="BJ167"/>
  <c r="BB50"/>
  <c r="BJ51"/>
  <c r="BJ654"/>
  <c r="BB652"/>
  <c r="BJ652" s="1"/>
  <c r="BB985"/>
  <c r="BJ985" s="1"/>
  <c r="BJ995"/>
  <c r="BJ539"/>
  <c r="BB161"/>
  <c r="BJ166"/>
  <c r="BB537"/>
  <c r="BJ538"/>
  <c r="BJ257"/>
  <c r="BB255"/>
  <c r="BJ255" s="1"/>
  <c r="BB478"/>
  <c r="BJ478" s="1"/>
  <c r="BJ511"/>
  <c r="BJ52"/>
  <c r="BJ163"/>
  <c r="BH476"/>
  <c r="BH161"/>
  <c r="BH160" s="1"/>
  <c r="BH159" s="1"/>
  <c r="BH151" s="1"/>
  <c r="BH112" s="1"/>
  <c r="F414"/>
  <c r="F409" s="1"/>
  <c r="F408" s="1"/>
  <c r="F308" s="1"/>
  <c r="F1259" s="1"/>
  <c r="G1259"/>
  <c r="AZ744"/>
  <c r="AZ652" s="1"/>
  <c r="AZ1259" s="1"/>
  <c r="AT744"/>
  <c r="AT652" s="1"/>
  <c r="AT1259" s="1"/>
  <c r="BB49" l="1"/>
  <c r="BJ50"/>
  <c r="BB536"/>
  <c r="BJ537"/>
  <c r="BB160"/>
  <c r="BJ161"/>
  <c r="BH16"/>
  <c r="AP1262"/>
  <c r="AV1260"/>
  <c r="BB48" l="1"/>
  <c r="BJ49"/>
  <c r="BB535"/>
  <c r="BJ536"/>
  <c r="BB159"/>
  <c r="BJ160"/>
  <c r="BH1259"/>
  <c r="BB47" l="1"/>
  <c r="BJ48"/>
  <c r="BB519"/>
  <c r="BJ535"/>
  <c r="BB151"/>
  <c r="BJ159"/>
  <c r="BB112" l="1"/>
  <c r="BJ151"/>
  <c r="BB46"/>
  <c r="BJ46" s="1"/>
  <c r="BJ47"/>
  <c r="BB476"/>
  <c r="BJ476" s="1"/>
  <c r="BJ519"/>
  <c r="BB16" l="1"/>
  <c r="BJ112"/>
  <c r="BB1259" l="1"/>
  <c r="BJ16"/>
  <c r="BB1260" l="1"/>
  <c r="BB1261" s="1"/>
  <c r="BJ1259"/>
</calcChain>
</file>

<file path=xl/sharedStrings.xml><?xml version="1.0" encoding="utf-8"?>
<sst xmlns="http://schemas.openxmlformats.org/spreadsheetml/2006/main" count="5430" uniqueCount="742">
  <si>
    <t>СРЕДСТВА МАССОВОЙ ИНФОРМАЦИИ</t>
  </si>
  <si>
    <t>12 00</t>
  </si>
  <si>
    <t xml:space="preserve">Другие вопросы в области средств массовой информации </t>
  </si>
  <si>
    <t>ОБСЛУЖИВАНИЕ ГОСУДАРСТВЕННОГО И МУНИЦИПАЛЬНОГО ДОЛГА</t>
  </si>
  <si>
    <t>13 00</t>
  </si>
  <si>
    <t>Другие вопросы в области культуры, кинематографии</t>
  </si>
  <si>
    <t>Сумма (тыс.руб.)</t>
  </si>
  <si>
    <t>Всего</t>
  </si>
  <si>
    <t xml:space="preserve">В том числе средства выше-стоящих бюджетов </t>
  </si>
  <si>
    <t>Другие вопросы в области национальной безопасности и правоохранительной деятельности</t>
  </si>
  <si>
    <t>14</t>
  </si>
  <si>
    <t>10</t>
  </si>
  <si>
    <t>Наименование направления расходов, раздела, подраздела, целевой статьи, вида расходов функциональной классификации</t>
  </si>
  <si>
    <t>ЦСР</t>
  </si>
  <si>
    <t>ВР</t>
  </si>
  <si>
    <t>ОБЩЕГОСУДАРСТВЕННЫЕ ВОПРОСЫ</t>
  </si>
  <si>
    <t>01 00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</si>
  <si>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</si>
  <si>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</si>
  <si>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</si>
  <si>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</si>
  <si>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</si>
  <si>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03 00</t>
  </si>
  <si>
    <t>НАЦИОНАЛЬНАЯ ЭКОНОМИКА</t>
  </si>
  <si>
    <t>04 00</t>
  </si>
  <si>
    <t>Лесное хозяйство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</si>
  <si>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</si>
  <si>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</si>
  <si>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</si>
  <si>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05 00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</si>
  <si>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</si>
  <si>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</si>
  <si>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</si>
  <si>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</si>
  <si>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06 00</t>
  </si>
  <si>
    <t>ОБРАЗОВАНИЕ</t>
  </si>
  <si>
    <t>07 00</t>
  </si>
  <si>
    <t>Дошкольное образование</t>
  </si>
  <si>
    <t>Общее образование</t>
  </si>
  <si>
    <t>Другие вопросы в области образования</t>
  </si>
  <si>
    <t>08 00</t>
  </si>
  <si>
    <t xml:space="preserve">Культура </t>
  </si>
  <si>
    <t>Библиотеки</t>
  </si>
  <si>
    <t>СОЦИАЛЬНАЯ ПОЛИТИКА</t>
  </si>
  <si>
    <t>10 00</t>
  </si>
  <si>
    <t>Социальное обеспечение населения</t>
  </si>
  <si>
    <t>Другие вопросы в области социальной политики</t>
  </si>
  <si>
    <t>ВСЕГО РАСХОДОВ</t>
  </si>
  <si>
    <t>Рз</t>
  </si>
  <si>
    <t xml:space="preserve"> ПР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</si>
  <si>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</si>
  <si>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</si>
  <si>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</si>
  <si>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</si>
  <si>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</si>
  <si>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</si>
  <si>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</si>
  <si>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11</t>
  </si>
  <si>
    <t>12</t>
  </si>
  <si>
    <t>09</t>
  </si>
  <si>
    <t>06</t>
  </si>
  <si>
    <t>08</t>
  </si>
  <si>
    <t>05</t>
  </si>
  <si>
    <t xml:space="preserve">Благоустройство </t>
  </si>
  <si>
    <t>Другие вопросы в области охраны окружающей среды</t>
  </si>
  <si>
    <t>Профессиональная подготовка, переподготовка и повышение квалификации</t>
  </si>
  <si>
    <t>Пенсионное обеспечение</t>
  </si>
  <si>
    <t>Доплаты к пенсиям, дополнительное пенсионное обеспечение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</si>
  <si>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</si>
  <si>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Связь и информатика</t>
  </si>
  <si>
    <t>Функционирование высшего должностного лица субъекта Российской Федерации и муниципального образования</t>
  </si>
  <si>
    <t>Сбор, удаление отходов и очистка сточных вод</t>
  </si>
  <si>
    <t xml:space="preserve">Дорожное хозяйство (дорожные фонды) </t>
  </si>
  <si>
    <t>13</t>
  </si>
  <si>
    <t>КУЛЬТУРА И КИНЕМАТОГРАФИЯ</t>
  </si>
  <si>
    <t>ФИЗИЧЕСКАЯ КУЛЬТУРА И СПОРТ</t>
  </si>
  <si>
    <t>11 00</t>
  </si>
  <si>
    <t>Физическая культура</t>
  </si>
  <si>
    <t>Массовый спорт</t>
  </si>
  <si>
    <t>Мероприятия в установленной сфере деятельности</t>
  </si>
  <si>
    <t>Мероприятия в области застройки территорий</t>
  </si>
  <si>
    <t>200</t>
  </si>
  <si>
    <t>Непрограммное направление расходов</t>
  </si>
  <si>
    <t>Учреждения, осуществляющие деятельность в сфере градостроительной деятельности</t>
  </si>
  <si>
    <t>Предоставление субсидий бюджетным, автономным учреждениям и иным некоммерческим организациям</t>
  </si>
  <si>
    <t>600</t>
  </si>
  <si>
    <t>Бюджетные инвестиции</t>
  </si>
  <si>
    <t>400</t>
  </si>
  <si>
    <t>Организации дополнительного образования</t>
  </si>
  <si>
    <t>Мероприятия в сфере дополнительного образования</t>
  </si>
  <si>
    <t>Образовательные организации высшего образования</t>
  </si>
  <si>
    <t>Мероприятия в сфере высшего образования</t>
  </si>
  <si>
    <t>300</t>
  </si>
  <si>
    <t>Музеи</t>
  </si>
  <si>
    <t>Театры, концертные и другие организации исполнительских искусств</t>
  </si>
  <si>
    <t>Дворцы, дома и другие учреждения культуры</t>
  </si>
  <si>
    <t>Мероприятия на обеспечение деятельности органов местного самоуправления в сфере культуры</t>
  </si>
  <si>
    <t>Мероприятия в сфере общегосударственного управления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</si>
  <si>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</si>
  <si>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Мероприятия в сфере транспорта</t>
  </si>
  <si>
    <t>Иные бюджетные ассигнования</t>
  </si>
  <si>
    <t>800</t>
  </si>
  <si>
    <t>Мероприятия в области жилищного хозяйства</t>
  </si>
  <si>
    <t>Социальное обеспечение и иные выплаты населению</t>
  </si>
  <si>
    <t>Мероприятия в сфере дорожного хозяйства</t>
  </si>
  <si>
    <t>Учреждения, осуществляющие деятельность в сфере дорожного хозяйства</t>
  </si>
  <si>
    <t>100</t>
  </si>
  <si>
    <t>Дошкольные образовательные организации</t>
  </si>
  <si>
    <t>Мероприятия в сфере дошкольного образования</t>
  </si>
  <si>
    <t>Мероприятия в общеобразовательных организациях</t>
  </si>
  <si>
    <t>Общеобразовательные организации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</si>
  <si>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</si>
  <si>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</si>
  <si>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Глава муниципального образования</t>
  </si>
  <si>
    <t>Центральный аппарат</t>
  </si>
  <si>
    <t>Мероприятия, не вошедшие в подпрограммы</t>
  </si>
  <si>
    <t>Мероприятия, направленные на развитие муниципальной службы</t>
  </si>
  <si>
    <t>Учреждения, осуществляющие деятельность  в сфере общегосударственного управления</t>
  </si>
  <si>
    <t>Учреждения, осуществляющие деятельность  в сфере обеспечения хозяйственного обслуживания</t>
  </si>
  <si>
    <t>Мероприятия в сфере национальной экономики</t>
  </si>
  <si>
    <t xml:space="preserve">Учреждения, осуществляющие деятельность  в сфере средств массовой информации </t>
  </si>
  <si>
    <t>Выплаты отдельным категориям граждан</t>
  </si>
  <si>
    <t xml:space="preserve">Мероприятия в установленной сфере деятельности </t>
  </si>
  <si>
    <t>Мероприятия в области благоустройства</t>
  </si>
  <si>
    <t>Мероприятия в области лесного хозяйства</t>
  </si>
  <si>
    <t>Мероприятия в области коммунального хозяйства</t>
  </si>
  <si>
    <t>Мероприятия в области  коммунального хозяйства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</si>
  <si>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Капитальный ремонт многоквартирных домов городского округа Тольятти на 2014-2018 годы</t>
    </r>
    <r>
      <rPr>
        <sz val="13"/>
        <rFont val="Calibri"/>
        <family val="2"/>
        <charset val="204"/>
      </rPr>
      <t>»</t>
    </r>
  </si>
  <si>
    <t>Учреждения, осуществляющие деятельность по  другим вопросам в области жилищно-коммунального хозяйства</t>
  </si>
  <si>
    <t>Мероприятия по сбору, удалению отходов и очистке сточных вод</t>
  </si>
  <si>
    <t>Мероприятия по другим вопросам в области охраны окружающей среды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</si>
  <si>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</si>
  <si>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</si>
  <si>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</si>
  <si>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муниципальным долговым обязательствам</t>
  </si>
  <si>
    <t>Обслуживание государственного (муниципального) долга</t>
  </si>
  <si>
    <t>700</t>
  </si>
  <si>
    <t>Резервный фонд мэрии городского округа Тольятти для финансирования непредвиденных расходов</t>
  </si>
  <si>
    <t>Мероприятия в сфере  дополнительного образования</t>
  </si>
  <si>
    <t>Мероприятия в области физической культуры и спорта</t>
  </si>
  <si>
    <t>Учреждения, осуществляющие деятельность  в области физической культуры и  спорта</t>
  </si>
  <si>
    <r>
      <t xml:space="preserve">Муниципальная программа организации работы с детьми и молодежью в городском округе Тольятти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Молодежь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2014-2020гг.</t>
    </r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</si>
  <si>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</si>
  <si>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</si>
  <si>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Учреждения, обеспечивающие  поддержку некоммерческих организаций</t>
  </si>
  <si>
    <t>Мероприятия в области социальной политики</t>
  </si>
  <si>
    <t>Учреждения, обеспечивающие предоставление государственных и муниципальных услуг</t>
  </si>
  <si>
    <t>Мероприятия в сфере информационно-коммуникационных технологий и связи</t>
  </si>
  <si>
    <t>Муниципальная программа «Создание условий для развития туризма на территории городского округа Тольятти на 2014-2020гг.»</t>
  </si>
  <si>
    <t xml:space="preserve">Ежемесячные денежные выплаты Почетным гражданам городского округа Тольятти 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</si>
  <si>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</si>
  <si>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</si>
  <si>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 xml:space="preserve">Выплата рентных платежей по договорам пожизненной ренты </t>
  </si>
  <si>
    <r>
      <t>Муниципальная программа городского округа Тольятти «Развитие малого и среднего предпринимательства городского округа Тольятти на 2014-2017 годы</t>
    </r>
    <r>
      <rPr>
        <sz val="13"/>
        <rFont val="Calibri"/>
        <family val="2"/>
        <charset val="204"/>
      </rPr>
      <t>»</t>
    </r>
  </si>
  <si>
    <t>Обслуживание государственного внутреннего и муниципального долга</t>
  </si>
  <si>
    <r>
      <t xml:space="preserve">Муниципальная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</t>
    </r>
    <r>
      <rPr>
        <sz val="13"/>
        <color theme="1"/>
        <rFont val="Calibri"/>
        <family val="2"/>
        <charset val="204"/>
      </rPr>
      <t>»</t>
    </r>
  </si>
  <si>
    <t>Руководство и управление в сфере установленных функций органов местного самоуправления</t>
  </si>
  <si>
    <t>Мероприятия в сфере защиты населения и территории от последствий чрезвычайных ситуаций природного и техногенного характера, гражданской обороны</t>
  </si>
  <si>
    <t>Мероприятия в области повышения квалификации в сфере гражданской обороны и защиты населения от чрезвычайных ситуаций</t>
  </si>
  <si>
    <r>
      <t xml:space="preserve">Муниципальная 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Культура Тольятти (2014-2018гг.)</t>
    </r>
    <r>
      <rPr>
        <sz val="13"/>
        <color theme="1"/>
        <rFont val="Calibri"/>
        <family val="2"/>
        <charset val="204"/>
      </rPr>
      <t>»</t>
    </r>
  </si>
  <si>
    <t xml:space="preserve">Именные премии мэра для жителей городского округа Тольятти с ограниченными возможностями здоровья и добровольцев  </t>
  </si>
  <si>
    <t>Стимулирующие субсидии на решение вопросов местного значения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</si>
  <si>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проживавшим совместно с Почетным гражданином городского округа Тольятти на день его смерти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</si>
  <si>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</si>
  <si>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</si>
  <si>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</si>
  <si>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Повышение безопасности дорожного движения на период 2014-2020гг.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                      </t>
    </r>
  </si>
  <si>
    <t>Муниципальная программа «Развитие транспортной системы и дорожного хозяйства городского округа Тольятти на 2014-2020гг.»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</si>
  <si>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</si>
  <si>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</si>
  <si>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</si>
  <si>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</si>
  <si>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 xml:space="preserve">Ежемесячные денежные выплаты к пенсии отдельным категориям граждан </t>
  </si>
  <si>
    <t>Ежемесячные денежные выплаты на ребенка одному из родителей, обучающемуся по очной форме обучения</t>
  </si>
  <si>
    <t>Ежемесячные денежные выплаты на приобретение льготных электронных проездных билетов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</si>
  <si>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</si>
  <si>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</si>
  <si>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</si>
  <si>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</si>
  <si>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</si>
  <si>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850</t>
  </si>
  <si>
    <t xml:space="preserve">Уплата налогов, сборов и иных платежей              </t>
  </si>
  <si>
    <t>870</t>
  </si>
  <si>
    <t>Резервные средства</t>
  </si>
  <si>
    <t>730</t>
  </si>
  <si>
    <t>Обслуживание муниципального долга</t>
  </si>
  <si>
    <t>610</t>
  </si>
  <si>
    <t>Субсидии бюджетным учреждениям</t>
  </si>
  <si>
    <t>110</t>
  </si>
  <si>
    <t>Расходы на выплаты персоналу казенных учреждений</t>
  </si>
  <si>
    <t>360</t>
  </si>
  <si>
    <t>Иные выплаты населению</t>
  </si>
  <si>
    <t>630</t>
  </si>
  <si>
    <t xml:space="preserve">Субсидии некоммерческим организациям (за исключением государственных (муниципальных) учреждений)                                        </t>
  </si>
  <si>
    <t>830</t>
  </si>
  <si>
    <t>Исполнение судебных актов</t>
  </si>
  <si>
    <t>840</t>
  </si>
  <si>
    <t>Уплата налогов, сборов и иных платежей</t>
  </si>
  <si>
    <t>620</t>
  </si>
  <si>
    <t>Субсидии автономным учреждениям</t>
  </si>
  <si>
    <t>320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</si>
  <si>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
бенефициара к принципалу</t>
  </si>
  <si>
    <t>Учреждения, осуществляющие деятельность  в сфере национальной экономики</t>
  </si>
  <si>
    <t>Субсидии некоммерческим организациям (за исключением государственных (муниципальных) учреждений)</t>
  </si>
  <si>
    <t>810</t>
  </si>
  <si>
    <t>410</t>
  </si>
  <si>
    <t>Иные закупки товаров, работ и услуг для обеспечения государственных ( муниципальных) нужд</t>
  </si>
  <si>
    <t>Муниципальная программа «Семья и дети городского округа Тольятти» на 2015-2017 годы</t>
  </si>
  <si>
    <t>310</t>
  </si>
  <si>
    <t>Публичные нормативные социальные выплаты гражданам</t>
  </si>
  <si>
    <t>Единовременное пособие лицам, из числа детей-сирот, детей, оставшихся без попечения родителей на первоочередные нужды</t>
  </si>
  <si>
    <t>Мероприятия в сфере социального обслуживания населения</t>
  </si>
  <si>
    <t>Субсидии некоммерческим организациям (за исключением государственных (муниципальных) учреждений</t>
  </si>
  <si>
    <t>Муниципальная экологическая программа городского округа Тольятти на 2015-2017 годы</t>
  </si>
  <si>
    <t>Муниципальная программа «Капитальный ремонт многоквартирных домов городского округа Тольятти на 2014-2018 годы»</t>
  </si>
  <si>
    <t>Муниципальная программа «Содержание и ремонт объектов и сетей инженерной инфраструктуры городского округа Тольятти на 2015-2017 годы»</t>
  </si>
  <si>
    <t>Мероприятия в учреждениях, осуществляющих деятельность по другим вопросам в области жилищно-коммунального хозяйства</t>
  </si>
  <si>
    <t>Мероприятия в учреждениях, обеспечивающих предоставление государственных и муниципальных услуг</t>
  </si>
  <si>
    <t>Учреждения, осуществляющие деятельность в сфере национальной безопасности и правоохранительной деятельности</t>
  </si>
  <si>
    <t>Мероприятия,  осуществляемые учреждениями в сфере обеспечения национальной безопасности и правоохранительной деятельности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</si>
  <si>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</si>
  <si>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Субсидии некоммерческим организациям</t>
  </si>
  <si>
    <t xml:space="preserve">Субсидии юридическим лицам (за исключением субсидий муниципальным учреждениям), индивидуальным предпринимателям, физическим лицам </t>
  </si>
  <si>
    <t>Муниципальная программа «Поддержка социально ориентированных некоммерческих организаций в городском округе Тольятти на 2015-2020 годы»</t>
  </si>
  <si>
    <t>Субсидии некоммерческим организациям в сфере дошкольного образования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</si>
  <si>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</si>
  <si>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</si>
  <si>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Обеспечение пожарной безопасности</t>
  </si>
  <si>
    <t>Субсидии некоммерческим организациям в области физической культуры и спорта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</si>
  <si>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</si>
  <si>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Финансовое обеспечение деятельности казенных учреждений</t>
  </si>
  <si>
    <t>Финансовое обеспечение деятельности бюджетных и автономных учреждений</t>
  </si>
  <si>
    <t>Капитальные вложения в объекты государственной (муниципальной) собственности</t>
  </si>
  <si>
    <t xml:space="preserve">Единовременное пособие детям-сиротам и детям, оставшимся без попечения родителей, в связи с награждением золотой или серебряной медалью «За особые успехи в учении» по окончании обучения в образовательной организации, реализующей общеобразовательные программы среднего общего образования </t>
  </si>
  <si>
    <t>Единовременное пособие при зачислении  детей-сирот, детей, оставшихся без попечения родителей, в 1 класс образовательной организации, реализующей общеобразовательные программы начального общего образования</t>
  </si>
  <si>
    <t>Единовременное пособие в связи с принятием ребенка на воспитание в приемную семью, на патронатное воспитание</t>
  </si>
  <si>
    <t>Ежемесячное пособие на содержание ребенка, переданного на воспитание в приемную семью, на патронатное воспитание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</si>
  <si>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</si>
  <si>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Единовременная денежная выплата ко дню воинской славы России - Дню Победы советского народа  в Великой Отечественной войне 1941-1945 годов (9 мая)</t>
  </si>
  <si>
    <t>Единовременная денежная выплата ко Дню памяти жертв политических репрессий (30 октября)</t>
  </si>
  <si>
    <t>Единовременная денежная выплата к памятной дате России -  Дню Героев Отечества (9 декабря)</t>
  </si>
  <si>
    <t>Денежные выплаты на оплату социальных услуг, предоставляемых на условиях оплаты отдельным категориям граждан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</si>
  <si>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</si>
  <si>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Единовременные денежные выплаты гражданам, находящимся в трудных жизненных ситуациях и чрезвычайных обстоятельствах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</si>
  <si>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</si>
  <si>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 xml:space="preserve">Подпрограмма «Развитие городского пассажирского транспорта в городском округе Тольятти на период 2014-2020гг.» 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</si>
  <si>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2014-2020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</t>
    </r>
  </si>
  <si>
    <t>Приложение 4</t>
  </si>
  <si>
    <t>Обеспечение предоставления гарантий в области пенсионного обеспечения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лицам, замещавшим должности муниципальной службы в органах местного самоуправления городского округа Тольятти</t>
  </si>
  <si>
    <t>Муниципальная программа «Ремонт помещений, находящихся в муниципальной собственности городского округа Тольятти, на 2015-2017гг.»</t>
  </si>
  <si>
    <t>Учреждения, осуществляющие деятельность по другим вопросам в области жилищно-коммунального хозяйства</t>
  </si>
  <si>
    <t>Муниципальная программа «Ремонт  помещений, находящихся в муниципальной собственности городского округа Тольятти, на 2015-2017 годы»</t>
  </si>
  <si>
    <t>Дополнительные меры социальной поддержки для отдельных категорий граждан, проживающих в домах, лишенных статуса системы социального обслуживания населения, на оплату жилого помещения и коммунальных услуг</t>
  </si>
  <si>
    <t>030 00 00000</t>
  </si>
  <si>
    <t>030 00 04000</t>
  </si>
  <si>
    <t xml:space="preserve">030 00 04350 </t>
  </si>
  <si>
    <t>030 00 02000</t>
  </si>
  <si>
    <t xml:space="preserve">030 00 02350 </t>
  </si>
  <si>
    <t>110 00 00000</t>
  </si>
  <si>
    <t>110 00 04000</t>
  </si>
  <si>
    <t>110 00 04460</t>
  </si>
  <si>
    <t>220 00 00000</t>
  </si>
  <si>
    <t>229 00 00000</t>
  </si>
  <si>
    <t>229 00 04000</t>
  </si>
  <si>
    <t>229 00 04040</t>
  </si>
  <si>
    <t>120 00 00000</t>
  </si>
  <si>
    <t>120 00 02000</t>
  </si>
  <si>
    <t>120 00 02070</t>
  </si>
  <si>
    <t>990 00 00000</t>
  </si>
  <si>
    <t>990 00 04000</t>
  </si>
  <si>
    <t>990 00 04040</t>
  </si>
  <si>
    <t>229 00 11000</t>
  </si>
  <si>
    <t>229 00 11010</t>
  </si>
  <si>
    <t>221 00 00000</t>
  </si>
  <si>
    <t>229 00 11040</t>
  </si>
  <si>
    <t>100 00 00000</t>
  </si>
  <si>
    <t>100 00 04000</t>
  </si>
  <si>
    <t>170 00 00000</t>
  </si>
  <si>
    <t>170 00 04000</t>
  </si>
  <si>
    <t>170 00 04040</t>
  </si>
  <si>
    <t>229 00 12000</t>
  </si>
  <si>
    <t>229 00 12040</t>
  </si>
  <si>
    <t>229 00 12060</t>
  </si>
  <si>
    <t>260 00 00000</t>
  </si>
  <si>
    <t>260 00 04000</t>
  </si>
  <si>
    <t>260 00 04070</t>
  </si>
  <si>
    <t>229 00 02000</t>
  </si>
  <si>
    <t>229 00 02080</t>
  </si>
  <si>
    <t>990 00 11000</t>
  </si>
  <si>
    <t>990 00 11020</t>
  </si>
  <si>
    <t>990 00 11030</t>
  </si>
  <si>
    <t>990 00 11040</t>
  </si>
  <si>
    <t>020 00 00000</t>
  </si>
  <si>
    <t>020 00 02000</t>
  </si>
  <si>
    <t>020 00 02280</t>
  </si>
  <si>
    <t>020 00 04000</t>
  </si>
  <si>
    <t>020 00 04280</t>
  </si>
  <si>
    <t>040 00 00000</t>
  </si>
  <si>
    <t>040 00 04000</t>
  </si>
  <si>
    <t>040 00 04210</t>
  </si>
  <si>
    <t>040 00 04280</t>
  </si>
  <si>
    <t>020 00 02360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</si>
  <si>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</si>
  <si>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</si>
  <si>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280 00 10000</t>
  </si>
  <si>
    <t>280 00 10360</t>
  </si>
  <si>
    <t>280 00 00000</t>
  </si>
  <si>
    <t xml:space="preserve">010 00 00000 </t>
  </si>
  <si>
    <t>010 00 02000</t>
  </si>
  <si>
    <t>010 00 02280</t>
  </si>
  <si>
    <t>010 00 04000</t>
  </si>
  <si>
    <t>010 00 04280</t>
  </si>
  <si>
    <t>010 00 02250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</si>
  <si>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</si>
  <si>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</si>
  <si>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</si>
  <si>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</si>
  <si>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</si>
  <si>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</si>
  <si>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</si>
  <si>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</si>
  <si>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</si>
  <si>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010 00 00000</t>
  </si>
  <si>
    <t>010 00 04510</t>
  </si>
  <si>
    <t>090 00 00000</t>
  </si>
  <si>
    <t>090 00 04000</t>
  </si>
  <si>
    <t>090 00 12000</t>
  </si>
  <si>
    <t>090 00 12140</t>
  </si>
  <si>
    <t>221 00 04000</t>
  </si>
  <si>
    <t>280 00 10020</t>
  </si>
  <si>
    <t>160 00 00000</t>
  </si>
  <si>
    <t>160 00 04000</t>
  </si>
  <si>
    <t>160 00 04150</t>
  </si>
  <si>
    <t>160 00 10000</t>
  </si>
  <si>
    <t>160 00 10050</t>
  </si>
  <si>
    <t>160 00 12000</t>
  </si>
  <si>
    <t>160 00 12150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</si>
  <si>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</si>
  <si>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090 00 02000</t>
  </si>
  <si>
    <t>090 00 02160</t>
  </si>
  <si>
    <t>090 00 04160</t>
  </si>
  <si>
    <t>310 00 00000</t>
  </si>
  <si>
    <t>310 00 09000</t>
  </si>
  <si>
    <t>310 00 09300</t>
  </si>
  <si>
    <t>310 00 09340</t>
  </si>
  <si>
    <t>310 00 09350</t>
  </si>
  <si>
    <t>310 00 09360</t>
  </si>
  <si>
    <t>310 00 09370</t>
  </si>
  <si>
    <t>310 00 09380</t>
  </si>
  <si>
    <t>310 00 09390</t>
  </si>
  <si>
    <t>310 00 04000</t>
  </si>
  <si>
    <t>310 00 04340</t>
  </si>
  <si>
    <t>070 00 00000</t>
  </si>
  <si>
    <t>070 00 02000</t>
  </si>
  <si>
    <t>070 00 02260</t>
  </si>
  <si>
    <t>070 00 04000</t>
  </si>
  <si>
    <t>070 00 04100</t>
  </si>
  <si>
    <t>070 00 04260</t>
  </si>
  <si>
    <t xml:space="preserve">070 00 10000 </t>
  </si>
  <si>
    <t>070 00 10260</t>
  </si>
  <si>
    <t>070 00 02270</t>
  </si>
  <si>
    <t>070 00 02280</t>
  </si>
  <si>
    <t>070 00 04270</t>
  </si>
  <si>
    <t>070 00 04280</t>
  </si>
  <si>
    <t>070 00 06000</t>
  </si>
  <si>
    <t>070 00 06270</t>
  </si>
  <si>
    <t>070 00 02300</t>
  </si>
  <si>
    <t>070 00 04300</t>
  </si>
  <si>
    <t>070 00 12000</t>
  </si>
  <si>
    <t>070 00 12300</t>
  </si>
  <si>
    <t>050 00 00000</t>
  </si>
  <si>
    <t>050 00 04270</t>
  </si>
  <si>
    <t>050 00 06000</t>
  </si>
  <si>
    <t xml:space="preserve">050 00 06270 </t>
  </si>
  <si>
    <t>280 00 12000</t>
  </si>
  <si>
    <t>280 00 12380</t>
  </si>
  <si>
    <t>050 00 06370</t>
  </si>
  <si>
    <t>Субсидии  юридическим лицам (за исключением субсидий  государственным (муниципальным) учреждениям), индивидуальным предпринимателям, а также физическим лицам-производителям услуг в целях финансового обеспечения (возмещения) затрат  в связи с оказанием  общественно значимых социальных услуг отдельным категориям граждан на территории городского округа Тольятти</t>
  </si>
  <si>
    <t xml:space="preserve">050 00 10000 </t>
  </si>
  <si>
    <t>050 00 04370</t>
  </si>
  <si>
    <t>110 00 02000</t>
  </si>
  <si>
    <t>110 00 02470</t>
  </si>
  <si>
    <t>110 00 04470</t>
  </si>
  <si>
    <t>050 00 09000</t>
  </si>
  <si>
    <t>050 00 09010</t>
  </si>
  <si>
    <t>Ежемесячные денежные выплаты на питание детям-инвалидам</t>
  </si>
  <si>
    <t>050 00 09020</t>
  </si>
  <si>
    <t>050 00 09030</t>
  </si>
  <si>
    <t>050 00 09050</t>
  </si>
  <si>
    <t>050 00 09060</t>
  </si>
  <si>
    <t>050 00 09070</t>
  </si>
  <si>
    <t>050 00 09080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</si>
  <si>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</si>
  <si>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</si>
  <si>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</si>
  <si>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</si>
  <si>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</si>
  <si>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</si>
  <si>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</si>
  <si>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>050 00 09190</t>
  </si>
  <si>
    <t>050 00 09220</t>
  </si>
  <si>
    <t>050 00 09230</t>
  </si>
  <si>
    <t>050 00 09240</t>
  </si>
  <si>
    <t>050 00 09250</t>
  </si>
  <si>
    <t>050 00 09270</t>
  </si>
  <si>
    <t>050 00 09290</t>
  </si>
  <si>
    <t>050 00 09310</t>
  </si>
  <si>
    <t>050 00 09320</t>
  </si>
  <si>
    <t>050 00 09330</t>
  </si>
  <si>
    <t>990 00 13000</t>
  </si>
  <si>
    <t>990 00 07000</t>
  </si>
  <si>
    <t>990 00 07090</t>
  </si>
  <si>
    <t>150 00 00000</t>
  </si>
  <si>
    <t>152 00 00000</t>
  </si>
  <si>
    <t>152 00 04000</t>
  </si>
  <si>
    <t>990 00 04100</t>
  </si>
  <si>
    <t>990 00 04130</t>
  </si>
  <si>
    <t xml:space="preserve">229 00 04120 </t>
  </si>
  <si>
    <t xml:space="preserve">155 00 00000 </t>
  </si>
  <si>
    <t xml:space="preserve">155 00 04000 </t>
  </si>
  <si>
    <t xml:space="preserve">155 00 04090 </t>
  </si>
  <si>
    <t>Социальные выплаты гражданам, кроме публичных
нормативных социальных выплат</t>
  </si>
  <si>
    <t>230 00 00000</t>
  </si>
  <si>
    <t>230 00 04000</t>
  </si>
  <si>
    <t>230 00 04390</t>
  </si>
  <si>
    <t>152 00 04180</t>
  </si>
  <si>
    <t>040 00 04130</t>
  </si>
  <si>
    <t>140 00 00000</t>
  </si>
  <si>
    <t>140 00 04000</t>
  </si>
  <si>
    <t>140 00 04130</t>
  </si>
  <si>
    <t>290 00 00000</t>
  </si>
  <si>
    <t>290 00 04000</t>
  </si>
  <si>
    <t>290 00 04130</t>
  </si>
  <si>
    <t>330 00 00000</t>
  </si>
  <si>
    <t>330 00 04000</t>
  </si>
  <si>
    <t>140 00 04410</t>
  </si>
  <si>
    <t>290 00 04410</t>
  </si>
  <si>
    <t>320 00 00000</t>
  </si>
  <si>
    <t>320 00 04000</t>
  </si>
  <si>
    <t>320 00 04410</t>
  </si>
  <si>
    <t xml:space="preserve">990 00 00000 </t>
  </si>
  <si>
    <t>990 00 04410</t>
  </si>
  <si>
    <t>130 00 00000</t>
  </si>
  <si>
    <t>130 00 04000</t>
  </si>
  <si>
    <t>130 00 04420</t>
  </si>
  <si>
    <t>240 00 00000</t>
  </si>
  <si>
    <t>240 00 04000</t>
  </si>
  <si>
    <t>240 00 04420</t>
  </si>
  <si>
    <t>320 00 04420</t>
  </si>
  <si>
    <t>990 00 04420</t>
  </si>
  <si>
    <t>090 00 02430</t>
  </si>
  <si>
    <t>130 00 02000</t>
  </si>
  <si>
    <t>130 00 02430</t>
  </si>
  <si>
    <t>130 00 04430</t>
  </si>
  <si>
    <t>230 00 02000</t>
  </si>
  <si>
    <t>230 00 02430</t>
  </si>
  <si>
    <t>320 00 02000</t>
  </si>
  <si>
    <t>320 00 02430</t>
  </si>
  <si>
    <t>240 00 04440</t>
  </si>
  <si>
    <t>300 00 00000</t>
  </si>
  <si>
    <t>300 00 04000</t>
  </si>
  <si>
    <t>300 00 04450</t>
  </si>
  <si>
    <t>155 00 06000</t>
  </si>
  <si>
    <t>155 00 06520</t>
  </si>
  <si>
    <t>155 00 06530</t>
  </si>
  <si>
    <t>155 00 06540</t>
  </si>
  <si>
    <t>155 00 06550</t>
  </si>
  <si>
    <t>040 00 04180</t>
  </si>
  <si>
    <t>152 00 04100</t>
  </si>
  <si>
    <t>154 00 00000</t>
  </si>
  <si>
    <t>154 00 04000</t>
  </si>
  <si>
    <t>154 00 04180</t>
  </si>
  <si>
    <t>154 00 12000</t>
  </si>
  <si>
    <t>154 00 12180</t>
  </si>
  <si>
    <t>155 00 00000</t>
  </si>
  <si>
    <t>155 00 04090</t>
  </si>
  <si>
    <t>155 00 04000</t>
  </si>
  <si>
    <t>Учреждения, осуществляющие деятельность в сфере связи и информатики</t>
  </si>
  <si>
    <t>110 00 02480</t>
  </si>
  <si>
    <t>050 00 04000</t>
  </si>
  <si>
    <t>050 00 09180</t>
  </si>
  <si>
    <t xml:space="preserve">020 00 04600 </t>
  </si>
  <si>
    <t>010 00 72000</t>
  </si>
  <si>
    <t>Стимулирующие субсидии в рамках муниципальных программ и непрограммных направлений деятельности</t>
  </si>
  <si>
    <t>070 00 72000</t>
  </si>
  <si>
    <t>Единовременная денежная выплата к памятной дате России -  Дню участников ликвидации последствий радиационных аварий и катастроф и памяти жертв этих аварий и катастроф (26 апреля)</t>
  </si>
  <si>
    <t>Единовременное пособие одному из родителей в связи с рождением ребенка в День исторического рождения города (20 июня)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</si>
  <si>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</si>
  <si>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</si>
  <si>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</si>
  <si>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Субсидии юридическим лицам в сфере культуры</t>
  </si>
  <si>
    <t>010 00 06000</t>
  </si>
  <si>
    <t>010 00 06500</t>
  </si>
  <si>
    <t>155 00 06560</t>
  </si>
  <si>
    <t>Муниципальная программа городского округа Тольятти «Молодой семье - доступное жилье» на 2014-2020гг.</t>
  </si>
  <si>
    <t>080 00 00000</t>
  </si>
  <si>
    <t>Муниципальная программа «Тольятти - чистый город» на 2015-2019 годы</t>
  </si>
  <si>
    <t>060 00 00000</t>
  </si>
  <si>
    <t>060 00 04000</t>
  </si>
  <si>
    <t>060 00 04150</t>
  </si>
  <si>
    <t>010 00 72002</t>
  </si>
  <si>
    <t>Муниципальная программа мер по профилактике наркомании населения городского округа Тольятти на 2016-2018 годы</t>
  </si>
  <si>
    <t>090 00 04140</t>
  </si>
  <si>
    <t xml:space="preserve">к  решению Думы </t>
  </si>
  <si>
    <t>070 00 72002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</si>
  <si>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</si>
  <si>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Мероприятия  в рамках подпрограммы «Модернизация и развитие автомобильных дорог общего пользования местного значения городского округа Тольятти на 2014-2020 годы» муниципальной программы «Развитие транспортной системы и дорожного хозяйства городского округа Тольятти на 2014-2020 гг.»</t>
  </si>
  <si>
    <t>Мероприятия в сфере градостроительства</t>
  </si>
  <si>
    <t>990 00 04610</t>
  </si>
  <si>
    <t>070 00 04610</t>
  </si>
  <si>
    <t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</t>
  </si>
  <si>
    <t>152 00 S3270</t>
  </si>
  <si>
    <t>010 00 02200</t>
  </si>
  <si>
    <t>Парковые комплексы</t>
  </si>
  <si>
    <t>010 00 04200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</si>
  <si>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ГОРОДСКОГО ОКРУГА ТОЛЬЯТТИ НА 2017 ГОД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</si>
  <si>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органов местного самоуправления городского округа Тольятти на 2017-2022 годы</t>
    </r>
    <r>
      <rPr>
        <sz val="13"/>
        <rFont val="Calibri"/>
        <family val="2"/>
        <charset val="204"/>
      </rPr>
      <t>»</t>
    </r>
  </si>
  <si>
    <t>040 00 04240</t>
  </si>
  <si>
    <t>Дополнительное образование детей</t>
  </si>
  <si>
    <t>090 00 04280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</si>
  <si>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</si>
  <si>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t>230 00 12000</t>
  </si>
  <si>
    <t>230 00 12390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</si>
  <si>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</si>
  <si>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Мероприятия в рамках реализации государственной программы Самарской области «Развитие лесного хозяйства Самарской области на 2014-2018 годы и на период до 2022 года»</t>
  </si>
  <si>
    <t>230 00 S3250</t>
  </si>
  <si>
    <t>Муниципальная программа «Охрана окружающей среды на территории городского округа Тольятти на 2017-2021 годы»</t>
  </si>
  <si>
    <t>221 00 04050</t>
  </si>
  <si>
    <t>Подпрограмма «Развитие муниципальной службы в городском округе Тольятти на 2017-2022 годы»</t>
  </si>
  <si>
    <t>090 00 04040</t>
  </si>
  <si>
    <t>Муниципальная программа «Противодействие коррупции в городском округе Тольятти на 2017-2021 годы»</t>
  </si>
  <si>
    <t>990 00 04580</t>
  </si>
  <si>
    <t>Иные нераспределенные бюджетные ассигнования</t>
  </si>
  <si>
    <t>090 00 04150</t>
  </si>
  <si>
    <t>Муниципальная программа «Профилактика терроризма, экстремизма и иных правонарушений на территории городского округа Тольятти на 2017-2019 годы»</t>
  </si>
  <si>
    <t>Молодежная политика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</si>
  <si>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</si>
  <si>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100 00 02000</t>
  </si>
  <si>
    <t>100 00 02320</t>
  </si>
  <si>
    <t>100 00 04310</t>
  </si>
  <si>
    <t>020 00 04100</t>
  </si>
  <si>
    <r>
      <t>Муниципальная программа «Развитие системы образования городского округа Тольятти на 2017-2020гг.</t>
    </r>
    <r>
      <rPr>
        <sz val="13"/>
        <rFont val="Calibri"/>
        <family val="2"/>
        <charset val="204"/>
      </rPr>
      <t>»</t>
    </r>
  </si>
  <si>
    <t>Муниципальная программа по созданию условий для улучшения  качества жизни жителей городского округа Тольятти и обеспечения социальной стабильности на 2017-2019 годы</t>
  </si>
  <si>
    <t>Муниципальная программа «Развитие физической культуры и спорта в городском округе Тольятти на 2017-2021 годы»</t>
  </si>
  <si>
    <t>229 00 08000</t>
  </si>
  <si>
    <t>229 00 08010</t>
  </si>
  <si>
    <t>Обеспечение долевого финансирования расходов</t>
  </si>
  <si>
    <t>080 00 L0000</t>
  </si>
  <si>
    <t>020 00 72000</t>
  </si>
  <si>
    <t>020 00 72002</t>
  </si>
  <si>
    <t>990 00 72000</t>
  </si>
  <si>
    <t>990 00 72004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</si>
  <si>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</si>
  <si>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100 00 04320</t>
  </si>
  <si>
    <t>Мероприятия в организациях, осуществляющих обеспечение градостроительной деятельности</t>
  </si>
  <si>
    <t>151 00 04180</t>
  </si>
  <si>
    <t>151 00 00000</t>
  </si>
  <si>
    <t>151 00 04000</t>
  </si>
  <si>
    <t>151 00 04420</t>
  </si>
  <si>
    <t>990 00 04060</t>
  </si>
  <si>
    <t>Материально-техническое обеспечение деятельности Общественной палаты</t>
  </si>
  <si>
    <t>Муниципальная программа «Благоустройство территории городского округа Тольятти на 2015-2024 годы»</t>
  </si>
  <si>
    <t>330 00 04130</t>
  </si>
  <si>
    <t xml:space="preserve">330 00 00000   </t>
  </si>
  <si>
    <t>120 00 04070</t>
  </si>
  <si>
    <t>120 00 04000</t>
  </si>
  <si>
    <t>280 00 10130</t>
  </si>
  <si>
    <t xml:space="preserve">Субсидии некоммерческим организациям 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</si>
  <si>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</si>
  <si>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</si>
  <si>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>280 00 10370</t>
  </si>
  <si>
    <t>050 00 10570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</si>
  <si>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</si>
  <si>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 xml:space="preserve">Подпрограмма  «Содержание улично-дорожной сети городского округа Тольятти на  2014-2020 гг.»  </t>
  </si>
  <si>
    <t xml:space="preserve"> от ______________________№___________</t>
  </si>
  <si>
    <t>доп.потребность</t>
  </si>
  <si>
    <t>перемещение, сокращение</t>
  </si>
  <si>
    <t>экономия</t>
  </si>
  <si>
    <t>вышестоящие</t>
  </si>
  <si>
    <t>152 00 73270</t>
  </si>
  <si>
    <t>Обеспечение долевого софинансирования расходов</t>
  </si>
  <si>
    <t>152 00 73000</t>
  </si>
  <si>
    <t>Субвенции</t>
  </si>
  <si>
    <t>229 00 75000</t>
  </si>
  <si>
    <t>Организация деятельности в сфере обеспечения жильем отдельных категорий граждан</t>
  </si>
  <si>
    <t>229 00 75080</t>
  </si>
  <si>
    <t>Расходы на выплаты персоналу в целях обеспечения выполнения функций государственными (муниципальными) органами, учреждениями, органами управления государственными внебюджетными фондами</t>
  </si>
  <si>
    <t>Организация деятельности в сфере охраны окружающей среды</t>
  </si>
  <si>
    <t>229 00 75120</t>
  </si>
  <si>
    <t>Закупка товаров, работ и услуг для государственных (муниципальных) нужд</t>
  </si>
  <si>
    <t>Организация транспортного обслуживания населения на садово-дачные массивы</t>
  </si>
  <si>
    <t>229 00 75130</t>
  </si>
  <si>
    <t>Организация деятельности административных комиссий</t>
  </si>
  <si>
    <t>229 00 75160</t>
  </si>
  <si>
    <t>Осуществление деятельности по опеке и попечительству над несовершеннолетними лицами, социальному обслуживанию и социальной поддержке семьи, материнства и детства</t>
  </si>
  <si>
    <t>229 00 75180</t>
  </si>
  <si>
    <t>Социальные выплаты гражданам, кроме публичных нормативных социальных выплат</t>
  </si>
  <si>
    <t>Меры по осуществлению деятельности по опеке и попечительству в отношении совершеннолетних граждан</t>
  </si>
  <si>
    <t>229 00 75190</t>
  </si>
  <si>
    <t>Организация деятельности в сфере охраны труда</t>
  </si>
  <si>
    <t>229 00 75200</t>
  </si>
  <si>
    <t>Организация деятельности в сфере архивного дела</t>
  </si>
  <si>
    <t>229 00 75150</t>
  </si>
  <si>
    <t>110 00 75000</t>
  </si>
  <si>
    <t>110 00 75120</t>
  </si>
  <si>
    <t>110 00 75180</t>
  </si>
  <si>
    <t>110 00 75190</t>
  </si>
  <si>
    <t>Охрана семьи и детства</t>
  </si>
  <si>
    <t xml:space="preserve">10 </t>
  </si>
  <si>
    <t xml:space="preserve">04 </t>
  </si>
  <si>
    <t>310 00 75000</t>
  </si>
  <si>
    <t>Вознаграждение, причитающееся приемному родителю, патронатному воспитателю</t>
  </si>
  <si>
    <t>310 00 75170</t>
  </si>
  <si>
    <t xml:space="preserve">Единовременное пособие на частичную компенсацию оплаты государственной пошлины на осуществление государственной регистрации прав на недвижимое имущество детей-cирот, детей, оставшихся без попечения родителей </t>
  </si>
  <si>
    <t>270 00 00000</t>
  </si>
  <si>
    <t>270 00 04000</t>
  </si>
  <si>
    <t>270 00 04040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</si>
  <si>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потребительского рынка в городском округе Тольятти на 2017-2021 годы</t>
    </r>
    <r>
      <rPr>
        <sz val="13"/>
        <rFont val="Calibri"/>
        <family val="2"/>
        <charset val="204"/>
      </rPr>
      <t>»</t>
    </r>
  </si>
  <si>
    <t>330 00 04100</t>
  </si>
  <si>
    <t>010 00 04100</t>
  </si>
  <si>
    <t>010 00 73560</t>
  </si>
  <si>
    <t>010 00 S3560</t>
  </si>
  <si>
    <t>010 00 73000</t>
  </si>
  <si>
    <t xml:space="preserve"> от 07.12.2016 №1274</t>
  </si>
  <si>
    <t>Поддержка и развитие малого и среднего предпринимательства</t>
  </si>
  <si>
    <t>Мероприятия в рамках федеральной целевой программы «Развитие физической культуры и спорта в Российской Федерации на 2016-2020 годы»</t>
  </si>
  <si>
    <t>020 00 S495W</t>
  </si>
  <si>
    <t>120 00 S064W</t>
  </si>
  <si>
    <t>070 00 75000</t>
  </si>
  <si>
    <t>070 00 75020</t>
  </si>
  <si>
    <t>070 00 75230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</si>
  <si>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</si>
  <si>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Ежемесячные денежные выплаты в размере 3 700 (трех тысяч семисот) рублей педагогическим работникам муниципальных образовательных организаций, реализующих общеобразовательные программы дошкольного образования в муниципальных общеобразовательных и дошкольных образовательных организациях</t>
  </si>
  <si>
    <t>070 00 75030</t>
  </si>
  <si>
    <t>070 00 75040</t>
  </si>
  <si>
    <t>070 00 75050</t>
  </si>
  <si>
    <t>070 00 75060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</si>
  <si>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</si>
  <si>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</si>
  <si>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</si>
  <si>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Предоставление дошкольного,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</si>
  <si>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</si>
  <si>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</si>
  <si>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070 00 73000</t>
  </si>
  <si>
    <t>070 00 73390</t>
  </si>
  <si>
    <t>Строительство объектов дошкольного образования</t>
  </si>
  <si>
    <t>070 00 S3390</t>
  </si>
  <si>
    <t>090 00 04360</t>
  </si>
  <si>
    <t>сокращение по поручению Губернатора</t>
  </si>
  <si>
    <t>010 00 73020</t>
  </si>
  <si>
    <t>Реконструкция зданий (помещений) муниципальных учреждений культуры в рамках муниципальной  программы «Культура Тольятти (2014-2018гг.)»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</si>
  <si>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</si>
  <si>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110 00 73000</t>
  </si>
  <si>
    <t>110 00 73420</t>
  </si>
  <si>
    <t>Cоздание, организация деятельности и развитие многофункционального центра предоставления государственных и муниципальных услуг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</si>
  <si>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</si>
  <si>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</si>
  <si>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>Субсидии на возмещение недополученных доходов от перевозки пассажиров и  багажа по муниципальным маршрутам регулярных перевозок по льготному регулируемому тарифу при оплате транспортными картами жителя городского округа Тольятти</t>
  </si>
  <si>
    <t>Проектирование и строительство (реконструкция) объектов капитального строительства в сфере культуры</t>
  </si>
  <si>
    <t>090 00 04230</t>
  </si>
  <si>
    <t>070 00 L0270</t>
  </si>
  <si>
    <t xml:space="preserve">Непрограммное направление расходов </t>
  </si>
  <si>
    <t>990 00 51340</t>
  </si>
  <si>
    <t>990 00 51350</t>
  </si>
  <si>
    <t>990 00 75000</t>
  </si>
  <si>
    <t>Обеспечение жильем граждан, проработавших в тылу в период Великой Отечественной войны</t>
  </si>
  <si>
    <t>990 00 75090</t>
  </si>
  <si>
    <t>990 00 79800</t>
  </si>
  <si>
    <t>Резервный фонд Губернатора Самарской области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</si>
  <si>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</si>
  <si>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Капитальные вложения в объекты государственной (муниципальной) собственности </t>
  </si>
  <si>
    <t>990 00 R0820</t>
  </si>
  <si>
    <t xml:space="preserve">400 </t>
  </si>
  <si>
    <t xml:space="preserve">410 </t>
  </si>
  <si>
    <t>020 00 73000</t>
  </si>
  <si>
    <t>020 00 73030</t>
  </si>
  <si>
    <t>460</t>
  </si>
  <si>
    <t>020 00 S3030</t>
  </si>
  <si>
    <t>050 00 73000</t>
  </si>
  <si>
    <t>Мероприятия на реализацию государственной программы Самарской области «Доступная среда в Самарской области» на 2014-2020 годы</t>
  </si>
  <si>
    <t>Проектирование и реконструкция объектов капитального строительства муниципальной собственности в рамках муниципальной программы  «Развитие физической культуры и спорта в городском округе Тольятти на 2017-2021 годы»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</si>
  <si>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</si>
  <si>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050 00 S3230</t>
  </si>
  <si>
    <t>050 00 73230</t>
  </si>
  <si>
    <t xml:space="preserve">Обеспечение жильем отдельных категорий граждан, установленных Федеральным законом от 12.01.1995г. № 5-ФЗ «О ветеранах», в соответствии с Указом Президента РФ от 07.05.2008г. № 714 «Об обеспечении жильем ветеранов Великой Отечественной войны 1941-1945 годов» </t>
  </si>
  <si>
    <t>Обеспечение жильем отдельных категорий граждан, установленных Федеральными законами от 12.01.1995г. № 5-ФЗ «О ветеранах» и от 24.11.1995г. №181-ФЗ «О социальной защите инвалидов в РФ»</t>
  </si>
  <si>
    <t>155 00 73000</t>
  </si>
  <si>
    <t>Мероприятия, направленные на обновление подвижного состава троллейбусного парка</t>
  </si>
  <si>
    <t>Иные закупки товаров, работ и услуг для государственных (муниципальных) нужд</t>
  </si>
  <si>
    <t>Высшее образование</t>
  </si>
  <si>
    <t>155 00 73780</t>
  </si>
  <si>
    <t>155 00 S3780</t>
  </si>
  <si>
    <t>330 00 04270</t>
  </si>
  <si>
    <t>Мероприятия на реализацию государственной программы Самарской области «Развитие социальной защиты населения в Самарской области» на 2014 – 2019 годы</t>
  </si>
  <si>
    <t>070 00 73340</t>
  </si>
  <si>
    <t>070 00 73350</t>
  </si>
  <si>
    <t>070 00 S3340</t>
  </si>
  <si>
    <t>070 00 S3350</t>
  </si>
  <si>
    <t>030 00 S3010</t>
  </si>
  <si>
    <t>Организация и проведение мероприятий с несовершеннолетними в период каникул и свободное от учебы время в рамках муниципальной программы организации работы с детьми и молодежью в городском округе Тольятти «Молодежь Тольятти» на 2014-2020 гг.</t>
  </si>
  <si>
    <t>030 00 73000</t>
  </si>
  <si>
    <t>030 00 73010</t>
  </si>
  <si>
    <t>Поддержка государственных программ субъектов Российской Федерации  и муниципальных программ формирования современной городской среды</t>
  </si>
  <si>
    <t>330 00 R5550</t>
  </si>
  <si>
    <t xml:space="preserve">Мероприятия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2020 годы» </t>
  </si>
  <si>
    <t xml:space="preserve">330 00 L5550  </t>
  </si>
  <si>
    <t xml:space="preserve">Мероприятия  в рамках подпрограммы «Модернизация и развитие автомобильных дорог общего пользования местного значения городского округа Тольятти на 2014-2020 годы» </t>
  </si>
  <si>
    <t>152 00 53000</t>
  </si>
  <si>
    <t>152 00 53900</t>
  </si>
  <si>
    <t>Предоставление молодым семьям социальных выплат на приобретение жилья или строительство индивидуального жилого дома</t>
  </si>
  <si>
    <t xml:space="preserve">Социальные выплаты гражданам, кроме публичных нормативных социальных выплат
</t>
  </si>
  <si>
    <t>080 00 R0200</t>
  </si>
  <si>
    <t>020 00 S4950</t>
  </si>
  <si>
    <t>020 00 R4950</t>
  </si>
  <si>
    <t>153 00 04000</t>
  </si>
  <si>
    <t>153 00 04180</t>
  </si>
  <si>
    <t>153 00 00000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</si>
  <si>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</si>
  <si>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>990 00 04280</t>
  </si>
  <si>
    <t>120 00 R5270</t>
  </si>
  <si>
    <t>120 00 Z5270</t>
  </si>
  <si>
    <t>120 00 S5270</t>
  </si>
  <si>
    <t>990 00 S9800</t>
  </si>
  <si>
    <t>Предоставление социальных выплат на улучшение жилищных условий гражданам, признанным нуждающимися, с участием в софинансировании средств резервного фонда Губернатора Самарской области</t>
  </si>
  <si>
    <t>050 00 S3370</t>
  </si>
  <si>
    <t>050 00 04280</t>
  </si>
  <si>
    <t>050 00 73370</t>
  </si>
  <si>
    <t xml:space="preserve">330 00 L555F  </t>
  </si>
  <si>
    <t>330 00 R555F</t>
  </si>
  <si>
    <t>1369</t>
  </si>
  <si>
    <t>300 00 75000</t>
  </si>
  <si>
    <t>300 00 75120</t>
  </si>
  <si>
    <t>080 00 L0200</t>
  </si>
  <si>
    <t>070 00 R0270</t>
  </si>
  <si>
    <t>Мероприятия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2014-2020 годы»</t>
  </si>
  <si>
    <t>230 00 73000</t>
  </si>
  <si>
    <t>230 00 73820</t>
  </si>
  <si>
    <t>Мероприятия в рамках государственной программы Самарской области «Развитие лесного хозяйства Самарской области на 2014-2018 годы и на период до 2022 года»</t>
  </si>
  <si>
    <t>230 00 S3820</t>
  </si>
  <si>
    <t>Субсидии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</si>
  <si>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 xml:space="preserve">050 00 10620 </t>
  </si>
  <si>
    <t>Приложение 2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</si>
</sst>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2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3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22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12" fillId="0" borderId="0" xfId="0" applyFont="1" applyFill="1"/>
    <xf numFmtId="0" fontId="14" fillId="0" borderId="0" xfId="0" applyFont="1" applyFill="1"/>
    <xf numFmtId="0" fontId="17" fillId="0" borderId="0" xfId="0" applyFont="1" applyFill="1"/>
    <xf numFmtId="0" fontId="16" fillId="0" borderId="0" xfId="0" applyFont="1" applyFill="1"/>
    <xf numFmtId="0" fontId="14" fillId="0" borderId="0" xfId="0" applyFont="1" applyFill="1" applyBorder="1" applyAlignment="1">
      <alignment wrapText="1"/>
    </xf>
    <xf numFmtId="49" fontId="16" fillId="0" borderId="0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6" fillId="0" borderId="0" xfId="0" applyFont="1" applyFill="1" applyAlignment="1">
      <alignment horizontal="right"/>
    </xf>
    <xf numFmtId="49" fontId="6" fillId="0" borderId="0" xfId="0" applyNumberFormat="1" applyFont="1" applyFill="1" applyAlignment="1">
      <alignment horizontal="right"/>
    </xf>
    <xf numFmtId="0" fontId="2" fillId="0" borderId="1" xfId="0" applyFont="1" applyFill="1" applyBorder="1"/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 wrapText="1"/>
    </xf>
    <xf numFmtId="166" fontId="12" fillId="0" borderId="1" xfId="0" applyNumberFormat="1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/>
    </xf>
    <xf numFmtId="11" fontId="20" fillId="0" borderId="1" xfId="0" applyNumberFormat="1" applyFont="1" applyFill="1" applyBorder="1" applyAlignment="1">
      <alignment wrapText="1"/>
    </xf>
    <xf numFmtId="3" fontId="1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1" fontId="11" fillId="0" borderId="1" xfId="0" applyNumberFormat="1" applyFont="1" applyFill="1" applyBorder="1" applyAlignment="1">
      <alignment horizontal="center" wrapText="1"/>
    </xf>
    <xf numFmtId="3" fontId="11" fillId="0" borderId="1" xfId="2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wrapText="1"/>
    </xf>
    <xf numFmtId="11" fontId="12" fillId="0" borderId="1" xfId="0" applyNumberFormat="1" applyFont="1" applyFill="1" applyBorder="1" applyAlignment="1">
      <alignment wrapText="1"/>
    </xf>
    <xf numFmtId="1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20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3" fontId="5" fillId="0" borderId="1" xfId="1" applyNumberFormat="1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wrapText="1"/>
    </xf>
    <xf numFmtId="0" fontId="12" fillId="0" borderId="1" xfId="0" applyFont="1" applyFill="1" applyBorder="1" applyAlignment="1">
      <alignment horizontal="center" wrapText="1"/>
    </xf>
    <xf numFmtId="0" fontId="18" fillId="0" borderId="1" xfId="0" applyFont="1" applyFill="1" applyBorder="1" applyAlignment="1">
      <alignment wrapText="1"/>
    </xf>
    <xf numFmtId="0" fontId="22" fillId="0" borderId="1" xfId="0" applyNumberFormat="1" applyFont="1" applyFill="1" applyBorder="1" applyAlignment="1">
      <alignment wrapText="1"/>
    </xf>
    <xf numFmtId="49" fontId="2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3" fontId="5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3" fontId="11" fillId="0" borderId="1" xfId="1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right"/>
    </xf>
    <xf numFmtId="3" fontId="2" fillId="0" borderId="1" xfId="0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/>
    </xf>
    <xf numFmtId="3" fontId="16" fillId="0" borderId="1" xfId="0" applyNumberFormat="1" applyFont="1" applyFill="1" applyBorder="1" applyAlignment="1">
      <alignment horizontal="center"/>
    </xf>
    <xf numFmtId="0" fontId="2" fillId="0" borderId="0" xfId="0" applyFont="1" applyFill="1" applyBorder="1"/>
    <xf numFmtId="49" fontId="3" fillId="0" borderId="0" xfId="0" applyNumberFormat="1" applyFont="1" applyFill="1" applyBorder="1" applyAlignment="1">
      <alignment horizontal="right"/>
    </xf>
    <xf numFmtId="3" fontId="12" fillId="0" borderId="1" xfId="2" applyNumberFormat="1" applyFont="1" applyFill="1" applyBorder="1" applyAlignment="1">
      <alignment horizontal="center"/>
    </xf>
    <xf numFmtId="0" fontId="20" fillId="0" borderId="1" xfId="0" applyNumberFormat="1" applyFont="1" applyFill="1" applyBorder="1" applyAlignment="1">
      <alignment wrapText="1"/>
    </xf>
    <xf numFmtId="0" fontId="20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wrapText="1"/>
    </xf>
    <xf numFmtId="0" fontId="23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/>
    <xf numFmtId="3" fontId="20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left" wrapText="1"/>
    </xf>
    <xf numFmtId="166" fontId="12" fillId="0" borderId="1" xfId="3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9" fillId="0" borderId="1" xfId="0" applyFont="1" applyFill="1" applyBorder="1"/>
    <xf numFmtId="0" fontId="6" fillId="0" borderId="1" xfId="0" applyFont="1" applyFill="1" applyBorder="1"/>
    <xf numFmtId="0" fontId="12" fillId="0" borderId="1" xfId="0" applyFont="1" applyFill="1" applyBorder="1"/>
    <xf numFmtId="0" fontId="14" fillId="0" borderId="1" xfId="0" applyFont="1" applyFill="1" applyBorder="1"/>
    <xf numFmtId="0" fontId="17" fillId="0" borderId="1" xfId="0" applyFont="1" applyFill="1" applyBorder="1"/>
    <xf numFmtId="0" fontId="16" fillId="0" borderId="1" xfId="0" applyFont="1" applyFill="1" applyBorder="1"/>
    <xf numFmtId="0" fontId="12" fillId="0" borderId="1" xfId="3" applyFont="1" applyFill="1" applyBorder="1" applyAlignment="1">
      <alignment horizontal="left" vertical="center" wrapText="1"/>
    </xf>
    <xf numFmtId="3" fontId="12" fillId="0" borderId="1" xfId="1" applyNumberFormat="1" applyFont="1" applyFill="1" applyBorder="1" applyAlignment="1">
      <alignment horizontal="center"/>
    </xf>
    <xf numFmtId="11" fontId="11" fillId="0" borderId="1" xfId="0" applyNumberFormat="1" applyFont="1" applyFill="1" applyBorder="1" applyAlignment="1">
      <alignment wrapText="1"/>
    </xf>
    <xf numFmtId="3" fontId="13" fillId="0" borderId="1" xfId="2" applyNumberFormat="1" applyFont="1" applyFill="1" applyBorder="1" applyAlignment="1">
      <alignment horizontal="center"/>
    </xf>
    <xf numFmtId="0" fontId="12" fillId="0" borderId="1" xfId="3" applyFont="1" applyFill="1" applyBorder="1" applyAlignment="1">
      <alignment wrapText="1"/>
    </xf>
    <xf numFmtId="3" fontId="12" fillId="0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/>
    <xf numFmtId="0" fontId="13" fillId="0" borderId="1" xfId="0" applyFont="1" applyFill="1" applyBorder="1"/>
    <xf numFmtId="0" fontId="24" fillId="0" borderId="0" xfId="0" applyFont="1" applyFill="1"/>
    <xf numFmtId="0" fontId="12" fillId="0" borderId="1" xfId="3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left" wrapText="1"/>
    </xf>
    <xf numFmtId="3" fontId="12" fillId="0" borderId="1" xfId="0" applyNumberFormat="1" applyFont="1" applyFill="1" applyBorder="1"/>
    <xf numFmtId="0" fontId="12" fillId="0" borderId="1" xfId="3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/>
    </xf>
    <xf numFmtId="11" fontId="12" fillId="3" borderId="1" xfId="0" applyNumberFormat="1" applyFont="1" applyFill="1" applyBorder="1" applyAlignment="1">
      <alignment wrapText="1"/>
    </xf>
    <xf numFmtId="49" fontId="12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/>
    </xf>
    <xf numFmtId="3" fontId="1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0" fontId="12" fillId="4" borderId="1" xfId="3" applyFont="1" applyFill="1" applyBorder="1" applyAlignment="1">
      <alignment horizontal="left" wrapText="1"/>
    </xf>
    <xf numFmtId="49" fontId="12" fillId="4" borderId="1" xfId="0" applyNumberFormat="1" applyFont="1" applyFill="1" applyBorder="1" applyAlignment="1">
      <alignment horizontal="center"/>
    </xf>
    <xf numFmtId="49" fontId="12" fillId="4" borderId="1" xfId="0" applyNumberFormat="1" applyFont="1" applyFill="1" applyBorder="1" applyAlignment="1">
      <alignment horizontal="center" wrapText="1"/>
    </xf>
    <xf numFmtId="166" fontId="12" fillId="4" borderId="1" xfId="0" applyNumberFormat="1" applyFont="1" applyFill="1" applyBorder="1" applyAlignment="1">
      <alignment horizontal="center" wrapText="1"/>
    </xf>
    <xf numFmtId="3" fontId="12" fillId="4" borderId="1" xfId="0" applyNumberFormat="1" applyFont="1" applyFill="1" applyBorder="1" applyAlignment="1">
      <alignment horizontal="center"/>
    </xf>
    <xf numFmtId="0" fontId="12" fillId="4" borderId="1" xfId="0" applyFont="1" applyFill="1" applyBorder="1"/>
    <xf numFmtId="0" fontId="12" fillId="4" borderId="1" xfId="0" applyFont="1" applyFill="1" applyBorder="1" applyAlignment="1">
      <alignment horizontal="center"/>
    </xf>
    <xf numFmtId="0" fontId="12" fillId="4" borderId="1" xfId="0" applyFont="1" applyFill="1" applyBorder="1" applyAlignment="1">
      <alignment horizontal="left" wrapText="1"/>
    </xf>
    <xf numFmtId="0" fontId="12" fillId="3" borderId="1" xfId="0" applyFont="1" applyFill="1" applyBorder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left" wrapText="1"/>
    </xf>
    <xf numFmtId="0" fontId="12" fillId="3" borderId="1" xfId="0" applyFont="1" applyFill="1" applyBorder="1" applyAlignment="1">
      <alignment wrapText="1"/>
    </xf>
    <xf numFmtId="1" fontId="12" fillId="3" borderId="1" xfId="0" applyNumberFormat="1" applyFont="1" applyFill="1" applyBorder="1" applyAlignment="1">
      <alignment horizontal="center" wrapText="1"/>
    </xf>
    <xf numFmtId="49" fontId="20" fillId="3" borderId="1" xfId="0" applyNumberFormat="1" applyFont="1" applyFill="1" applyBorder="1" applyAlignment="1">
      <alignment horizontal="center"/>
    </xf>
    <xf numFmtId="0" fontId="20" fillId="3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left" vertical="center" wrapText="1"/>
    </xf>
    <xf numFmtId="11" fontId="20" fillId="3" borderId="1" xfId="0" applyNumberFormat="1" applyFont="1" applyFill="1" applyBorder="1" applyAlignment="1">
      <alignment wrapText="1"/>
    </xf>
    <xf numFmtId="3" fontId="12" fillId="3" borderId="1" xfId="2" applyNumberFormat="1" applyFont="1" applyFill="1" applyBorder="1" applyAlignment="1">
      <alignment horizontal="center"/>
    </xf>
    <xf numFmtId="0" fontId="12" fillId="3" borderId="1" xfId="0" applyNumberFormat="1" applyFont="1" applyFill="1" applyBorder="1" applyAlignment="1">
      <alignment wrapText="1"/>
    </xf>
    <xf numFmtId="0" fontId="23" fillId="3" borderId="1" xfId="0" applyFont="1" applyFill="1" applyBorder="1" applyAlignment="1">
      <alignment wrapText="1"/>
    </xf>
    <xf numFmtId="49" fontId="12" fillId="3" borderId="1" xfId="0" applyNumberFormat="1" applyFont="1" applyFill="1" applyBorder="1" applyAlignment="1">
      <alignment wrapText="1"/>
    </xf>
    <xf numFmtId="0" fontId="12" fillId="3" borderId="1" xfId="3" applyFont="1" applyFill="1" applyBorder="1" applyAlignment="1">
      <alignment horizontal="left" wrapText="1"/>
    </xf>
    <xf numFmtId="166" fontId="12" fillId="3" borderId="1" xfId="0" applyNumberFormat="1" applyFont="1" applyFill="1" applyBorder="1" applyAlignment="1">
      <alignment horizontal="center" wrapText="1"/>
    </xf>
    <xf numFmtId="0" fontId="20" fillId="3" borderId="1" xfId="0" applyFont="1" applyFill="1" applyBorder="1" applyAlignment="1">
      <alignment wrapText="1"/>
    </xf>
    <xf numFmtId="3" fontId="11" fillId="3" borderId="1" xfId="0" applyNumberFormat="1" applyFont="1" applyFill="1" applyBorder="1" applyAlignment="1">
      <alignment horizontal="center"/>
    </xf>
    <xf numFmtId="11" fontId="12" fillId="4" borderId="1" xfId="0" applyNumberFormat="1" applyFont="1" applyFill="1" applyBorder="1" applyAlignment="1">
      <alignment wrapText="1"/>
    </xf>
    <xf numFmtId="3" fontId="12" fillId="4" borderId="1" xfId="0" applyNumberFormat="1" applyFont="1" applyFill="1" applyBorder="1" applyAlignment="1">
      <alignment horizontal="center" wrapText="1"/>
    </xf>
    <xf numFmtId="0" fontId="12" fillId="4" borderId="1" xfId="0" applyFont="1" applyFill="1" applyBorder="1" applyAlignment="1">
      <alignment wrapText="1"/>
    </xf>
    <xf numFmtId="0" fontId="2" fillId="4" borderId="0" xfId="0" applyFont="1" applyFill="1"/>
    <xf numFmtId="0" fontId="2" fillId="4" borderId="1" xfId="0" applyFont="1" applyFill="1" applyBorder="1"/>
    <xf numFmtId="0" fontId="12" fillId="4" borderId="1" xfId="0" applyNumberFormat="1" applyFont="1" applyFill="1" applyBorder="1" applyAlignment="1">
      <alignment wrapText="1"/>
    </xf>
    <xf numFmtId="0" fontId="20" fillId="4" borderId="1" xfId="0" applyNumberFormat="1" applyFont="1" applyFill="1" applyBorder="1" applyAlignment="1">
      <alignment wrapText="1"/>
    </xf>
    <xf numFmtId="0" fontId="6" fillId="3" borderId="1" xfId="0" applyFont="1" applyFill="1" applyBorder="1"/>
    <xf numFmtId="3" fontId="12" fillId="3" borderId="1" xfId="0" applyNumberFormat="1" applyFont="1" applyFill="1" applyBorder="1" applyAlignment="1">
      <alignment horizontal="center" wrapText="1"/>
    </xf>
    <xf numFmtId="0" fontId="14" fillId="3" borderId="1" xfId="0" applyFont="1" applyFill="1" applyBorder="1"/>
    <xf numFmtId="49" fontId="11" fillId="3" borderId="1" xfId="0" applyNumberFormat="1" applyFont="1" applyFill="1" applyBorder="1" applyAlignment="1">
      <alignment horizontal="center" wrapText="1"/>
    </xf>
    <xf numFmtId="0" fontId="13" fillId="3" borderId="1" xfId="0" applyFont="1" applyFill="1" applyBorder="1"/>
    <xf numFmtId="0" fontId="12" fillId="3" borderId="1" xfId="0" applyFont="1" applyFill="1" applyBorder="1" applyAlignment="1">
      <alignment horizontal="center" wrapText="1"/>
    </xf>
    <xf numFmtId="0" fontId="9" fillId="3" borderId="1" xfId="0" applyFont="1" applyFill="1" applyBorder="1"/>
    <xf numFmtId="0" fontId="10" fillId="3" borderId="1" xfId="0" applyFont="1" applyFill="1" applyBorder="1" applyAlignment="1">
      <alignment horizontal="center"/>
    </xf>
    <xf numFmtId="0" fontId="16" fillId="3" borderId="1" xfId="0" applyFont="1" applyFill="1" applyBorder="1"/>
    <xf numFmtId="4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12" fillId="2" borderId="1" xfId="0" applyFont="1" applyFill="1" applyBorder="1"/>
    <xf numFmtId="3" fontId="12" fillId="2" borderId="1" xfId="2" applyNumberFormat="1" applyFont="1" applyFill="1" applyBorder="1" applyAlignment="1">
      <alignment horizontal="center"/>
    </xf>
    <xf numFmtId="0" fontId="2" fillId="3" borderId="0" xfId="0" applyFont="1" applyFill="1"/>
    <xf numFmtId="3" fontId="5" fillId="3" borderId="1" xfId="0" applyNumberFormat="1" applyFont="1" applyFill="1" applyBorder="1" applyAlignment="1">
      <alignment horizontal="center"/>
    </xf>
    <xf numFmtId="0" fontId="10" fillId="3" borderId="1" xfId="0" applyFont="1" applyFill="1" applyBorder="1"/>
    <xf numFmtId="3" fontId="11" fillId="3" borderId="1" xfId="2" applyNumberFormat="1" applyFont="1" applyFill="1" applyBorder="1" applyAlignment="1">
      <alignment horizontal="center"/>
    </xf>
    <xf numFmtId="3" fontId="5" fillId="3" borderId="1" xfId="1" applyNumberFormat="1" applyFont="1" applyFill="1" applyBorder="1" applyAlignment="1">
      <alignment horizontal="center"/>
    </xf>
    <xf numFmtId="3" fontId="12" fillId="3" borderId="1" xfId="0" applyNumberFormat="1" applyFont="1" applyFill="1" applyBorder="1"/>
    <xf numFmtId="3" fontId="2" fillId="3" borderId="1" xfId="0" applyNumberFormat="1" applyFont="1" applyFill="1" applyBorder="1" applyAlignment="1">
      <alignment horizontal="center"/>
    </xf>
    <xf numFmtId="3" fontId="9" fillId="3" borderId="1" xfId="0" applyNumberFormat="1" applyFont="1" applyFill="1" applyBorder="1" applyAlignment="1">
      <alignment horizontal="center"/>
    </xf>
    <xf numFmtId="3" fontId="5" fillId="3" borderId="1" xfId="2" applyNumberFormat="1" applyFont="1" applyFill="1" applyBorder="1" applyAlignment="1">
      <alignment horizontal="center"/>
    </xf>
    <xf numFmtId="3" fontId="20" fillId="3" borderId="1" xfId="0" applyNumberFormat="1" applyFont="1" applyFill="1" applyBorder="1" applyAlignment="1">
      <alignment horizontal="center"/>
    </xf>
    <xf numFmtId="0" fontId="17" fillId="3" borderId="1" xfId="0" applyFont="1" applyFill="1" applyBorder="1"/>
    <xf numFmtId="3" fontId="11" fillId="3" borderId="1" xfId="1" applyNumberFormat="1" applyFont="1" applyFill="1" applyBorder="1" applyAlignment="1">
      <alignment horizontal="center"/>
    </xf>
    <xf numFmtId="3" fontId="12" fillId="3" borderId="1" xfId="1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3" fontId="12" fillId="5" borderId="1" xfId="0" applyNumberFormat="1" applyFont="1" applyFill="1" applyBorder="1" applyAlignment="1">
      <alignment horizontal="center"/>
    </xf>
    <xf numFmtId="1" fontId="12" fillId="4" borderId="1" xfId="0" applyNumberFormat="1" applyFont="1" applyFill="1" applyBorder="1" applyAlignment="1">
      <alignment horizontal="center" wrapText="1"/>
    </xf>
    <xf numFmtId="0" fontId="13" fillId="4" borderId="1" xfId="0" applyFont="1" applyFill="1" applyBorder="1"/>
    <xf numFmtId="11" fontId="20" fillId="4" borderId="1" xfId="0" applyNumberFormat="1" applyFont="1" applyFill="1" applyBorder="1" applyAlignment="1">
      <alignment wrapText="1"/>
    </xf>
    <xf numFmtId="0" fontId="12" fillId="4" borderId="1" xfId="0" applyFont="1" applyFill="1" applyBorder="1" applyAlignment="1">
      <alignment horizontal="left" vertical="center" wrapText="1"/>
    </xf>
    <xf numFmtId="49" fontId="20" fillId="4" borderId="1" xfId="0" applyNumberFormat="1" applyFont="1" applyFill="1" applyBorder="1" applyAlignment="1">
      <alignment horizontal="center"/>
    </xf>
    <xf numFmtId="0" fontId="17" fillId="4" borderId="1" xfId="0" applyFont="1" applyFill="1" applyBorder="1"/>
    <xf numFmtId="0" fontId="6" fillId="4" borderId="1" xfId="0" applyFont="1" applyFill="1" applyBorder="1"/>
    <xf numFmtId="0" fontId="6" fillId="4" borderId="0" xfId="0" applyFont="1" applyFill="1"/>
    <xf numFmtId="0" fontId="9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wrapText="1"/>
    </xf>
    <xf numFmtId="166" fontId="11" fillId="3" borderId="1" xfId="0" applyNumberFormat="1" applyFont="1" applyFill="1" applyBorder="1" applyAlignment="1">
      <alignment horizontal="center" wrapText="1"/>
    </xf>
    <xf numFmtId="49" fontId="13" fillId="3" borderId="1" xfId="0" applyNumberFormat="1" applyFont="1" applyFill="1" applyBorder="1" applyAlignment="1">
      <alignment horizontal="center" wrapText="1"/>
    </xf>
    <xf numFmtId="1" fontId="11" fillId="3" borderId="1" xfId="0" applyNumberFormat="1" applyFont="1" applyFill="1" applyBorder="1" applyAlignment="1">
      <alignment horizontal="center" wrapText="1"/>
    </xf>
    <xf numFmtId="0" fontId="15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11" fontId="12" fillId="3" borderId="1" xfId="0" applyNumberFormat="1" applyFont="1" applyFill="1" applyBorder="1" applyAlignment="1">
      <alignment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wrapText="1"/>
    </xf>
    <xf numFmtId="3" fontId="13" fillId="3" borderId="1" xfId="2" applyNumberFormat="1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0" fontId="12" fillId="3" borderId="1" xfId="0" applyFont="1" applyFill="1" applyBorder="1" applyAlignment="1"/>
    <xf numFmtId="49" fontId="20" fillId="3" borderId="1" xfId="0" applyNumberFormat="1" applyFont="1" applyFill="1" applyBorder="1" applyAlignment="1">
      <alignment horizontal="center" wrapText="1"/>
    </xf>
    <xf numFmtId="0" fontId="12" fillId="3" borderId="1" xfId="0" applyNumberFormat="1" applyFont="1" applyFill="1" applyBorder="1" applyAlignment="1">
      <alignment horizontal="center" wrapText="1"/>
    </xf>
    <xf numFmtId="3" fontId="16" fillId="3" borderId="1" xfId="0" applyNumberFormat="1" applyFont="1" applyFill="1" applyBorder="1"/>
    <xf numFmtId="3" fontId="5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3" fontId="25" fillId="4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wrapText="1"/>
    </xf>
    <xf numFmtId="49" fontId="12" fillId="2" borderId="1" xfId="0" applyNumberFormat="1" applyFont="1" applyFill="1" applyBorder="1" applyAlignment="1">
      <alignment horizontal="center" wrapText="1"/>
    </xf>
    <xf numFmtId="3" fontId="12" fillId="2" borderId="1" xfId="0" applyNumberFormat="1" applyFont="1" applyFill="1" applyBorder="1" applyAlignment="1">
      <alignment horizontal="center"/>
    </xf>
    <xf numFmtId="1" fontId="12" fillId="2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/>
    <xf numFmtId="49" fontId="1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3" fontId="9" fillId="0" borderId="0" xfId="0" applyNumberFormat="1" applyFont="1" applyFill="1"/>
    <xf numFmtId="3" fontId="26" fillId="0" borderId="0" xfId="0" applyNumberFormat="1" applyFont="1" applyFill="1"/>
    <xf numFmtId="0" fontId="25" fillId="0" borderId="0" xfId="0" applyFont="1" applyFill="1"/>
    <xf numFmtId="166" fontId="12" fillId="2" borderId="1" xfId="0" applyNumberFormat="1" applyFont="1" applyFill="1" applyBorder="1" applyAlignment="1">
      <alignment horizontal="center" wrapText="1"/>
    </xf>
    <xf numFmtId="3" fontId="9" fillId="3" borderId="0" xfId="0" applyNumberFormat="1" applyFont="1" applyFill="1"/>
    <xf numFmtId="0" fontId="6" fillId="3" borderId="0" xfId="0" applyFont="1" applyFill="1"/>
    <xf numFmtId="0" fontId="16" fillId="2" borderId="1" xfId="0" applyFont="1" applyFill="1" applyBorder="1"/>
    <xf numFmtId="0" fontId="14" fillId="4" borderId="1" xfId="0" applyFont="1" applyFill="1" applyBorder="1"/>
    <xf numFmtId="0" fontId="12" fillId="2" borderId="1" xfId="0" applyFont="1" applyFill="1" applyBorder="1" applyAlignment="1">
      <alignment horizontal="left" vertical="center" wrapText="1"/>
    </xf>
    <xf numFmtId="3" fontId="2" fillId="3" borderId="1" xfId="0" applyNumberFormat="1" applyFont="1" applyFill="1" applyBorder="1"/>
    <xf numFmtId="0" fontId="5" fillId="3" borderId="1" xfId="0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/>
    </xf>
    <xf numFmtId="0" fontId="0" fillId="0" borderId="0" xfId="0" applyAlignment="1"/>
    <xf numFmtId="0" fontId="4" fillId="0" borderId="0" xfId="0" applyFont="1" applyFill="1" applyBorder="1" applyAlignment="1">
      <alignment horizontal="center" wrapText="1"/>
    </xf>
    <xf numFmtId="3" fontId="12" fillId="0" borderId="0" xfId="0" applyNumberFormat="1" applyFont="1" applyFill="1" applyAlignment="1">
      <alignment horizontal="right"/>
    </xf>
  </cellXfs>
  <cellStyles count="4">
    <cellStyle name="Обычный" xfId="0" builtinId="0"/>
    <cellStyle name="Обычный 2" xfId="3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K1303"/>
  <sheetViews>
    <sheetView showZeros="0" tabSelected="1" view="pageBreakPreview" zoomScale="90" zoomScaleNormal="75" zoomScaleSheetLayoutView="90" workbookViewId="0">
      <selection activeCell="BD4" sqref="BD1:BG1048576"/>
    </sheetView>
  </sheetViews>
  <sheetFormatPr defaultColWidth="9.140625" defaultRowHeight="15"/>
  <cols>
    <col min="1" max="1" width="54.7109375" style="2" customWidth="1"/>
    <col min="2" max="2" width="8.7109375" style="3" customWidth="1"/>
    <col min="3" max="3" width="8" style="3" customWidth="1"/>
    <col min="4" max="4" width="16.5703125" style="4" customWidth="1"/>
    <col min="5" max="5" width="8.28515625" style="3" customWidth="1"/>
    <col min="6" max="6" width="13.85546875" style="1" hidden="1" customWidth="1"/>
    <col min="7" max="7" width="18" style="1" hidden="1" customWidth="1"/>
    <col min="8" max="8" width="9.85546875" style="1" hidden="1" customWidth="1"/>
    <col min="9" max="9" width="10" style="1" hidden="1" customWidth="1"/>
    <col min="10" max="10" width="9.140625" style="1" hidden="1" customWidth="1"/>
    <col min="11" max="12" width="13.85546875" style="1" hidden="1" customWidth="1"/>
    <col min="13" max="13" width="14.85546875" style="1" hidden="1" customWidth="1"/>
    <col min="14" max="14" width="13" style="1" hidden="1" customWidth="1"/>
    <col min="15" max="15" width="10.85546875" style="1" hidden="1" customWidth="1"/>
    <col min="16" max="16" width="9.140625" style="1" hidden="1" customWidth="1"/>
    <col min="17" max="17" width="11.7109375" style="1" hidden="1" customWidth="1"/>
    <col min="18" max="18" width="13.85546875" style="1" hidden="1" customWidth="1"/>
    <col min="19" max="19" width="14.85546875" style="1" hidden="1" customWidth="1"/>
    <col min="20" max="20" width="8.85546875" style="1" hidden="1" customWidth="1"/>
    <col min="21" max="21" width="10.85546875" style="1" hidden="1" customWidth="1"/>
    <col min="22" max="22" width="9.140625" style="1" hidden="1" customWidth="1"/>
    <col min="23" max="23" width="9.5703125" style="1" hidden="1" customWidth="1"/>
    <col min="24" max="24" width="13.85546875" style="1" hidden="1" customWidth="1"/>
    <col min="25" max="25" width="14.85546875" style="1" hidden="1" customWidth="1"/>
    <col min="26" max="26" width="9.85546875" style="1" hidden="1" customWidth="1"/>
    <col min="27" max="28" width="10.85546875" style="1" hidden="1" customWidth="1"/>
    <col min="29" max="29" width="13.85546875" style="1" hidden="1" customWidth="1"/>
    <col min="30" max="30" width="10.42578125" style="1" hidden="1" customWidth="1"/>
    <col min="31" max="31" width="23.5703125" style="1" hidden="1" customWidth="1"/>
    <col min="32" max="32" width="24.28515625" style="1" hidden="1" customWidth="1"/>
    <col min="33" max="34" width="23" style="1" hidden="1" customWidth="1"/>
    <col min="35" max="35" width="25" style="1" hidden="1" customWidth="1"/>
    <col min="36" max="36" width="15" style="1" hidden="1" customWidth="1"/>
    <col min="37" max="37" width="14.85546875" style="1" hidden="1" customWidth="1"/>
    <col min="38" max="38" width="9.85546875" style="1" hidden="1" customWidth="1"/>
    <col min="39" max="39" width="10.85546875" style="1" hidden="1" customWidth="1"/>
    <col min="40" max="40" width="5.85546875" style="1" hidden="1" customWidth="1"/>
    <col min="41" max="41" width="11.42578125" style="1" hidden="1" customWidth="1"/>
    <col min="42" max="42" width="15.85546875" style="1" hidden="1" customWidth="1"/>
    <col min="43" max="43" width="15.28515625" style="1" hidden="1" customWidth="1"/>
    <col min="44" max="44" width="12.140625" style="1" hidden="1" customWidth="1"/>
    <col min="45" max="45" width="13.42578125" style="1" hidden="1" customWidth="1"/>
    <col min="46" max="46" width="9.5703125" style="1" hidden="1" customWidth="1"/>
    <col min="47" max="47" width="12" style="1" hidden="1" customWidth="1"/>
    <col min="48" max="48" width="15.85546875" style="1" hidden="1" customWidth="1"/>
    <col min="49" max="49" width="15.28515625" style="1" hidden="1" customWidth="1"/>
    <col min="50" max="50" width="24.7109375" style="148" hidden="1" customWidth="1"/>
    <col min="51" max="51" width="21" style="148" hidden="1" customWidth="1"/>
    <col min="52" max="52" width="13.140625" style="148" hidden="1" customWidth="1"/>
    <col min="53" max="53" width="15.42578125" style="148" hidden="1" customWidth="1"/>
    <col min="54" max="54" width="15.85546875" style="1" hidden="1" customWidth="1"/>
    <col min="55" max="55" width="18.42578125" style="1" hidden="1" customWidth="1"/>
    <col min="56" max="56" width="16.7109375" style="148" hidden="1" customWidth="1"/>
    <col min="57" max="57" width="15" style="148" hidden="1" customWidth="1"/>
    <col min="58" max="58" width="14.85546875" style="148" hidden="1" customWidth="1"/>
    <col min="59" max="59" width="15.42578125" style="148" hidden="1" customWidth="1"/>
    <col min="60" max="60" width="17" style="1" customWidth="1"/>
    <col min="61" max="61" width="18.85546875" style="1" customWidth="1"/>
    <col min="62" max="16384" width="9.140625" style="1"/>
  </cols>
  <sheetData>
    <row r="1" spans="1:63" ht="16.5">
      <c r="A1" s="223" t="s">
        <v>741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1"/>
      <c r="AS1" s="221"/>
      <c r="AT1" s="221"/>
      <c r="AU1" s="221"/>
      <c r="AV1" s="221"/>
      <c r="AW1" s="221"/>
      <c r="AX1" s="221"/>
      <c r="AY1" s="221"/>
      <c r="AZ1" s="221"/>
      <c r="BA1" s="221"/>
      <c r="BB1" s="221"/>
      <c r="BC1" s="221"/>
      <c r="BD1" s="221"/>
      <c r="BE1" s="221"/>
      <c r="BF1" s="221"/>
      <c r="BG1" s="221"/>
      <c r="BH1" s="221"/>
      <c r="BI1" s="221"/>
    </row>
    <row r="2" spans="1:63" ht="16.5">
      <c r="A2" s="220" t="s">
        <v>503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220"/>
      <c r="AA2" s="220"/>
      <c r="AB2" s="220"/>
      <c r="AC2" s="220"/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0"/>
      <c r="AO2" s="220"/>
      <c r="AP2" s="220"/>
      <c r="AQ2" s="220"/>
      <c r="AR2" s="221"/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F2" s="221"/>
      <c r="BG2" s="221"/>
      <c r="BH2" s="221"/>
      <c r="BI2" s="221"/>
    </row>
    <row r="3" spans="1:63" ht="16.5">
      <c r="A3" s="220" t="s">
        <v>574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0"/>
      <c r="AK3" s="220"/>
      <c r="AL3" s="220"/>
      <c r="AM3" s="220"/>
      <c r="AN3" s="220"/>
      <c r="AO3" s="220"/>
      <c r="AP3" s="220"/>
      <c r="AQ3" s="220"/>
      <c r="AR3" s="221"/>
      <c r="AS3" s="221"/>
      <c r="AT3" s="221"/>
      <c r="AU3" s="221"/>
      <c r="AV3" s="221"/>
      <c r="AW3" s="221"/>
      <c r="AX3" s="221"/>
      <c r="AY3" s="221"/>
      <c r="AZ3" s="221"/>
      <c r="BA3" s="221"/>
      <c r="BB3" s="221"/>
      <c r="BC3" s="221"/>
      <c r="BD3" s="221"/>
      <c r="BE3" s="221"/>
      <c r="BF3" s="221"/>
      <c r="BG3" s="221"/>
      <c r="BH3" s="221"/>
      <c r="BI3" s="221"/>
    </row>
    <row r="5" spans="1:63" ht="16.5">
      <c r="A5" s="223" t="s">
        <v>247</v>
      </c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1"/>
      <c r="AS5" s="221"/>
      <c r="AT5" s="221"/>
      <c r="AU5" s="221"/>
      <c r="AV5" s="221"/>
      <c r="AW5" s="221"/>
      <c r="AX5" s="221"/>
      <c r="AY5" s="221"/>
      <c r="AZ5" s="221"/>
      <c r="BA5" s="221"/>
      <c r="BB5" s="221"/>
      <c r="BC5" s="221"/>
      <c r="BD5" s="221"/>
      <c r="BE5" s="221"/>
      <c r="BF5" s="221"/>
      <c r="BG5" s="221"/>
      <c r="BH5" s="221"/>
      <c r="BI5" s="221"/>
    </row>
    <row r="6" spans="1:63" ht="16.5">
      <c r="A6" s="220" t="s">
        <v>503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P6" s="220"/>
      <c r="AQ6" s="220"/>
      <c r="AR6" s="221"/>
      <c r="AS6" s="221"/>
      <c r="AT6" s="221"/>
      <c r="AU6" s="221"/>
      <c r="AV6" s="221"/>
      <c r="AW6" s="221"/>
      <c r="AX6" s="221"/>
      <c r="AY6" s="221"/>
      <c r="AZ6" s="221"/>
      <c r="BA6" s="221"/>
      <c r="BB6" s="221"/>
      <c r="BC6" s="221"/>
      <c r="BD6" s="221"/>
      <c r="BE6" s="221"/>
      <c r="BF6" s="221"/>
      <c r="BG6" s="221"/>
      <c r="BH6" s="221"/>
      <c r="BI6" s="221"/>
    </row>
    <row r="7" spans="1:63" ht="16.5">
      <c r="A7" s="220" t="s">
        <v>623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220"/>
      <c r="S7" s="220"/>
      <c r="T7" s="220"/>
      <c r="U7" s="220"/>
      <c r="V7" s="220"/>
      <c r="W7" s="220"/>
      <c r="X7" s="220"/>
      <c r="Y7" s="220"/>
      <c r="Z7" s="220"/>
      <c r="AA7" s="220"/>
      <c r="AB7" s="220"/>
      <c r="AC7" s="220"/>
      <c r="AD7" s="220"/>
      <c r="AE7" s="220"/>
      <c r="AF7" s="220"/>
      <c r="AG7" s="220"/>
      <c r="AH7" s="220"/>
      <c r="AI7" s="220"/>
      <c r="AJ7" s="220"/>
      <c r="AK7" s="220"/>
      <c r="AL7" s="220"/>
      <c r="AM7" s="220"/>
      <c r="AN7" s="220"/>
      <c r="AO7" s="220"/>
      <c r="AP7" s="220"/>
      <c r="AQ7" s="220"/>
      <c r="AR7" s="221"/>
      <c r="AS7" s="221"/>
      <c r="AT7" s="221"/>
      <c r="AU7" s="221"/>
      <c r="AV7" s="221"/>
      <c r="AW7" s="221"/>
      <c r="AX7" s="221"/>
      <c r="AY7" s="221"/>
      <c r="AZ7" s="221"/>
      <c r="BA7" s="221"/>
      <c r="BB7" s="221"/>
      <c r="BC7" s="221"/>
      <c r="BD7" s="221"/>
      <c r="BE7" s="221"/>
      <c r="BF7" s="221"/>
      <c r="BG7" s="221"/>
      <c r="BH7" s="221"/>
      <c r="BI7" s="221"/>
    </row>
    <row r="8" spans="1:63" ht="18.75">
      <c r="A8" s="16"/>
      <c r="B8" s="16"/>
      <c r="C8" s="16"/>
      <c r="D8" s="16"/>
      <c r="E8" s="17"/>
    </row>
    <row r="9" spans="1:63" ht="18.75">
      <c r="A9" s="16"/>
      <c r="B9" s="16"/>
      <c r="C9" s="16"/>
      <c r="D9" s="16"/>
      <c r="E9" s="17"/>
    </row>
    <row r="10" spans="1:63" ht="165" customHeight="1">
      <c r="A10" s="222" t="s">
        <v>515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  <c r="AD10" s="222"/>
      <c r="AE10" s="222"/>
      <c r="AF10" s="222"/>
      <c r="AG10" s="222"/>
      <c r="AH10" s="222"/>
      <c r="AI10" s="222"/>
      <c r="AJ10" s="222"/>
      <c r="AK10" s="222"/>
      <c r="AL10" s="222"/>
      <c r="AM10" s="222"/>
      <c r="AN10" s="222"/>
      <c r="AO10" s="222"/>
      <c r="AP10" s="222"/>
      <c r="AQ10" s="222"/>
      <c r="AR10" s="221"/>
      <c r="AS10" s="221"/>
      <c r="AT10" s="221"/>
      <c r="AU10" s="221"/>
      <c r="AV10" s="221"/>
      <c r="AW10" s="221"/>
      <c r="AX10" s="221"/>
      <c r="AY10" s="221"/>
      <c r="AZ10" s="221"/>
      <c r="BA10" s="221"/>
      <c r="BB10" s="221"/>
      <c r="BC10" s="221"/>
      <c r="BD10" s="221"/>
      <c r="BE10" s="221"/>
      <c r="BF10" s="221"/>
      <c r="BG10" s="221"/>
      <c r="BH10" s="221"/>
      <c r="BI10" s="221"/>
    </row>
    <row r="12" spans="1:63" ht="12.75" customHeight="1">
      <c r="A12" s="217" t="s">
        <v>12</v>
      </c>
      <c r="B12" s="219" t="s">
        <v>48</v>
      </c>
      <c r="C12" s="219" t="s">
        <v>49</v>
      </c>
      <c r="D12" s="217" t="s">
        <v>13</v>
      </c>
      <c r="E12" s="219" t="s">
        <v>14</v>
      </c>
      <c r="F12" s="218" t="s">
        <v>6</v>
      </c>
      <c r="G12" s="218"/>
      <c r="H12" s="217" t="s">
        <v>575</v>
      </c>
      <c r="I12" s="217" t="s">
        <v>576</v>
      </c>
      <c r="J12" s="217" t="s">
        <v>577</v>
      </c>
      <c r="K12" s="217" t="s">
        <v>578</v>
      </c>
      <c r="L12" s="218" t="s">
        <v>6</v>
      </c>
      <c r="M12" s="218"/>
      <c r="N12" s="217" t="s">
        <v>575</v>
      </c>
      <c r="O12" s="217" t="s">
        <v>576</v>
      </c>
      <c r="P12" s="217" t="s">
        <v>577</v>
      </c>
      <c r="Q12" s="217" t="s">
        <v>578</v>
      </c>
      <c r="R12" s="218" t="s">
        <v>6</v>
      </c>
      <c r="S12" s="218"/>
      <c r="T12" s="217" t="s">
        <v>575</v>
      </c>
      <c r="U12" s="217" t="s">
        <v>576</v>
      </c>
      <c r="V12" s="217" t="s">
        <v>577</v>
      </c>
      <c r="W12" s="217" t="s">
        <v>578</v>
      </c>
      <c r="X12" s="218" t="s">
        <v>6</v>
      </c>
      <c r="Y12" s="218"/>
      <c r="Z12" s="217" t="s">
        <v>575</v>
      </c>
      <c r="AA12" s="217" t="s">
        <v>576</v>
      </c>
      <c r="AB12" s="217" t="s">
        <v>648</v>
      </c>
      <c r="AC12" s="217" t="s">
        <v>578</v>
      </c>
      <c r="AD12" s="218" t="s">
        <v>6</v>
      </c>
      <c r="AE12" s="218"/>
      <c r="AF12" s="217" t="s">
        <v>575</v>
      </c>
      <c r="AG12" s="217" t="s">
        <v>576</v>
      </c>
      <c r="AH12" s="217" t="s">
        <v>577</v>
      </c>
      <c r="AI12" s="217" t="s">
        <v>578</v>
      </c>
      <c r="AJ12" s="218" t="s">
        <v>6</v>
      </c>
      <c r="AK12" s="218"/>
      <c r="AL12" s="217" t="s">
        <v>575</v>
      </c>
      <c r="AM12" s="217" t="s">
        <v>576</v>
      </c>
      <c r="AN12" s="217" t="s">
        <v>577</v>
      </c>
      <c r="AO12" s="217" t="s">
        <v>578</v>
      </c>
      <c r="AP12" s="218" t="s">
        <v>6</v>
      </c>
      <c r="AQ12" s="218"/>
      <c r="AR12" s="217" t="s">
        <v>575</v>
      </c>
      <c r="AS12" s="217" t="s">
        <v>576</v>
      </c>
      <c r="AT12" s="217" t="s">
        <v>577</v>
      </c>
      <c r="AU12" s="217" t="s">
        <v>578</v>
      </c>
      <c r="AV12" s="218" t="s">
        <v>6</v>
      </c>
      <c r="AW12" s="218"/>
      <c r="AX12" s="217" t="s">
        <v>575</v>
      </c>
      <c r="AY12" s="217" t="s">
        <v>576</v>
      </c>
      <c r="AZ12" s="217" t="s">
        <v>577</v>
      </c>
      <c r="BA12" s="217" t="s">
        <v>578</v>
      </c>
      <c r="BB12" s="218" t="s">
        <v>6</v>
      </c>
      <c r="BC12" s="218"/>
      <c r="BD12" s="217" t="s">
        <v>575</v>
      </c>
      <c r="BE12" s="217" t="s">
        <v>576</v>
      </c>
      <c r="BF12" s="217" t="s">
        <v>577</v>
      </c>
      <c r="BG12" s="217" t="s">
        <v>578</v>
      </c>
      <c r="BH12" s="218" t="s">
        <v>6</v>
      </c>
      <c r="BI12" s="218"/>
    </row>
    <row r="13" spans="1:63" ht="13.5" customHeight="1">
      <c r="A13" s="217"/>
      <c r="B13" s="219"/>
      <c r="C13" s="219"/>
      <c r="D13" s="217"/>
      <c r="E13" s="219"/>
      <c r="F13" s="218"/>
      <c r="G13" s="218"/>
      <c r="H13" s="217"/>
      <c r="I13" s="217"/>
      <c r="J13" s="217"/>
      <c r="K13" s="217"/>
      <c r="L13" s="218"/>
      <c r="M13" s="218"/>
      <c r="N13" s="217"/>
      <c r="O13" s="217"/>
      <c r="P13" s="217"/>
      <c r="Q13" s="217"/>
      <c r="R13" s="218"/>
      <c r="S13" s="218"/>
      <c r="T13" s="217"/>
      <c r="U13" s="217"/>
      <c r="V13" s="217"/>
      <c r="W13" s="217"/>
      <c r="X13" s="218"/>
      <c r="Y13" s="218"/>
      <c r="Z13" s="217"/>
      <c r="AA13" s="217"/>
      <c r="AB13" s="217"/>
      <c r="AC13" s="217"/>
      <c r="AD13" s="218"/>
      <c r="AE13" s="218"/>
      <c r="AF13" s="217"/>
      <c r="AG13" s="217"/>
      <c r="AH13" s="217"/>
      <c r="AI13" s="217"/>
      <c r="AJ13" s="218"/>
      <c r="AK13" s="218"/>
      <c r="AL13" s="217"/>
      <c r="AM13" s="217"/>
      <c r="AN13" s="217"/>
      <c r="AO13" s="217"/>
      <c r="AP13" s="218"/>
      <c r="AQ13" s="218"/>
      <c r="AR13" s="217"/>
      <c r="AS13" s="217"/>
      <c r="AT13" s="217"/>
      <c r="AU13" s="217"/>
      <c r="AV13" s="218"/>
      <c r="AW13" s="218"/>
      <c r="AX13" s="217"/>
      <c r="AY13" s="217"/>
      <c r="AZ13" s="217"/>
      <c r="BA13" s="217"/>
      <c r="BB13" s="218"/>
      <c r="BC13" s="218"/>
      <c r="BD13" s="217"/>
      <c r="BE13" s="217"/>
      <c r="BF13" s="217"/>
      <c r="BG13" s="217"/>
      <c r="BH13" s="218"/>
      <c r="BI13" s="218"/>
    </row>
    <row r="14" spans="1:63" ht="121.5" customHeight="1">
      <c r="A14" s="217"/>
      <c r="B14" s="219"/>
      <c r="C14" s="219"/>
      <c r="D14" s="217"/>
      <c r="E14" s="219"/>
      <c r="F14" s="196" t="s">
        <v>7</v>
      </c>
      <c r="G14" s="180" t="s">
        <v>8</v>
      </c>
      <c r="H14" s="217"/>
      <c r="I14" s="217"/>
      <c r="J14" s="217"/>
      <c r="K14" s="217"/>
      <c r="L14" s="196" t="s">
        <v>7</v>
      </c>
      <c r="M14" s="180" t="s">
        <v>8</v>
      </c>
      <c r="N14" s="217"/>
      <c r="O14" s="217"/>
      <c r="P14" s="217"/>
      <c r="Q14" s="217"/>
      <c r="R14" s="196" t="s">
        <v>7</v>
      </c>
      <c r="S14" s="180" t="s">
        <v>8</v>
      </c>
      <c r="T14" s="217"/>
      <c r="U14" s="217"/>
      <c r="V14" s="217"/>
      <c r="W14" s="217"/>
      <c r="X14" s="196" t="s">
        <v>7</v>
      </c>
      <c r="Y14" s="180" t="s">
        <v>8</v>
      </c>
      <c r="Z14" s="217"/>
      <c r="AA14" s="217"/>
      <c r="AB14" s="217"/>
      <c r="AC14" s="217"/>
      <c r="AD14" s="196" t="s">
        <v>7</v>
      </c>
      <c r="AE14" s="180" t="s">
        <v>8</v>
      </c>
      <c r="AF14" s="217"/>
      <c r="AG14" s="217"/>
      <c r="AH14" s="217"/>
      <c r="AI14" s="217"/>
      <c r="AJ14" s="196" t="s">
        <v>7</v>
      </c>
      <c r="AK14" s="180" t="s">
        <v>8</v>
      </c>
      <c r="AL14" s="217"/>
      <c r="AM14" s="217"/>
      <c r="AN14" s="217"/>
      <c r="AO14" s="217"/>
      <c r="AP14" s="196" t="s">
        <v>7</v>
      </c>
      <c r="AQ14" s="180" t="s">
        <v>8</v>
      </c>
      <c r="AR14" s="217"/>
      <c r="AS14" s="217"/>
      <c r="AT14" s="217"/>
      <c r="AU14" s="217"/>
      <c r="AV14" s="196" t="s">
        <v>7</v>
      </c>
      <c r="AW14" s="180" t="s">
        <v>8</v>
      </c>
      <c r="AX14" s="217"/>
      <c r="AY14" s="217"/>
      <c r="AZ14" s="217"/>
      <c r="BA14" s="217"/>
      <c r="BB14" s="196" t="s">
        <v>7</v>
      </c>
      <c r="BC14" s="180" t="s">
        <v>8</v>
      </c>
      <c r="BD14" s="217"/>
      <c r="BE14" s="217"/>
      <c r="BF14" s="217"/>
      <c r="BG14" s="217"/>
      <c r="BH14" s="197" t="s">
        <v>7</v>
      </c>
      <c r="BI14" s="180" t="s">
        <v>8</v>
      </c>
    </row>
    <row r="15" spans="1:63" ht="15.75" customHeight="1">
      <c r="A15" s="181"/>
      <c r="B15" s="182"/>
      <c r="C15" s="182"/>
      <c r="D15" s="183"/>
      <c r="E15" s="182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101"/>
      <c r="AU15" s="101"/>
      <c r="AV15" s="101"/>
      <c r="AW15" s="101"/>
      <c r="AX15" s="101"/>
      <c r="AY15" s="101"/>
      <c r="AZ15" s="101"/>
      <c r="BA15" s="101"/>
      <c r="BB15" s="101"/>
      <c r="BC15" s="101"/>
      <c r="BD15" s="101"/>
      <c r="BE15" s="101"/>
      <c r="BF15" s="101"/>
      <c r="BG15" s="101"/>
      <c r="BH15" s="101"/>
      <c r="BI15" s="101"/>
    </row>
    <row r="16" spans="1:63" s="5" customFormat="1" ht="50.25" customHeight="1">
      <c r="A16" s="184" t="s">
        <v>15</v>
      </c>
      <c r="B16" s="185" t="s">
        <v>16</v>
      </c>
      <c r="C16" s="185"/>
      <c r="D16" s="186"/>
      <c r="E16" s="185"/>
      <c r="F16" s="149">
        <f t="shared" ref="F16:S16" si="0">F18+F26+F46+F105+F112+F94</f>
        <v>1307294</v>
      </c>
      <c r="G16" s="149">
        <f t="shared" si="0"/>
        <v>0</v>
      </c>
      <c r="H16" s="149">
        <f t="shared" si="0"/>
        <v>0</v>
      </c>
      <c r="I16" s="149">
        <f t="shared" si="0"/>
        <v>0</v>
      </c>
      <c r="J16" s="149">
        <f t="shared" si="0"/>
        <v>0</v>
      </c>
      <c r="K16" s="149">
        <f t="shared" si="0"/>
        <v>0</v>
      </c>
      <c r="L16" s="149">
        <f t="shared" si="0"/>
        <v>1307294</v>
      </c>
      <c r="M16" s="149">
        <f t="shared" si="0"/>
        <v>0</v>
      </c>
      <c r="N16" s="149">
        <f t="shared" si="0"/>
        <v>0</v>
      </c>
      <c r="O16" s="149">
        <f t="shared" si="0"/>
        <v>-22658</v>
      </c>
      <c r="P16" s="149">
        <f t="shared" si="0"/>
        <v>0</v>
      </c>
      <c r="Q16" s="149">
        <f t="shared" si="0"/>
        <v>52702</v>
      </c>
      <c r="R16" s="149">
        <f t="shared" si="0"/>
        <v>1337338</v>
      </c>
      <c r="S16" s="149">
        <f t="shared" si="0"/>
        <v>52702</v>
      </c>
      <c r="T16" s="149">
        <f t="shared" ref="T16:Y16" si="1">T18+T26+T46+T105+T112+T94</f>
        <v>0</v>
      </c>
      <c r="U16" s="149">
        <f t="shared" si="1"/>
        <v>-3098</v>
      </c>
      <c r="V16" s="149">
        <f t="shared" si="1"/>
        <v>0</v>
      </c>
      <c r="W16" s="149">
        <f t="shared" si="1"/>
        <v>0</v>
      </c>
      <c r="X16" s="149">
        <f t="shared" si="1"/>
        <v>1334240</v>
      </c>
      <c r="Y16" s="149">
        <f t="shared" si="1"/>
        <v>52702</v>
      </c>
      <c r="Z16" s="149">
        <f t="shared" ref="Z16:AE16" si="2">Z18+Z26+Z46+Z105+Z112+Z94</f>
        <v>0</v>
      </c>
      <c r="AA16" s="149">
        <f t="shared" si="2"/>
        <v>-55683</v>
      </c>
      <c r="AB16" s="149">
        <f t="shared" si="2"/>
        <v>-5622</v>
      </c>
      <c r="AC16" s="149">
        <f t="shared" si="2"/>
        <v>453</v>
      </c>
      <c r="AD16" s="149">
        <f t="shared" si="2"/>
        <v>1273388</v>
      </c>
      <c r="AE16" s="149">
        <f t="shared" si="2"/>
        <v>53155</v>
      </c>
      <c r="AF16" s="149">
        <f t="shared" ref="AF16:AL16" si="3">AF18+AF26+AF46+AF105+AF112+AF94</f>
        <v>1242</v>
      </c>
      <c r="AG16" s="149">
        <f t="shared" si="3"/>
        <v>-38312</v>
      </c>
      <c r="AH16" s="149">
        <f t="shared" si="3"/>
        <v>0</v>
      </c>
      <c r="AI16" s="149">
        <f t="shared" si="3"/>
        <v>0</v>
      </c>
      <c r="AJ16" s="149">
        <f t="shared" si="3"/>
        <v>1236318</v>
      </c>
      <c r="AK16" s="149">
        <f t="shared" si="3"/>
        <v>53155</v>
      </c>
      <c r="AL16" s="149">
        <f t="shared" si="3"/>
        <v>2180</v>
      </c>
      <c r="AM16" s="149">
        <f t="shared" ref="AM16:AO16" si="4">AM18+AM26+AM46+AM105+AM112+AM94</f>
        <v>-20509</v>
      </c>
      <c r="AN16" s="149">
        <f t="shared" ref="AN16:AS16" si="5">AN18+AN26+AN46+AN105+AN112+AN94</f>
        <v>0</v>
      </c>
      <c r="AO16" s="149">
        <f t="shared" si="4"/>
        <v>0</v>
      </c>
      <c r="AP16" s="149">
        <f t="shared" si="5"/>
        <v>1217989</v>
      </c>
      <c r="AQ16" s="149">
        <f t="shared" si="5"/>
        <v>53155</v>
      </c>
      <c r="AR16" s="149">
        <f t="shared" si="5"/>
        <v>7776</v>
      </c>
      <c r="AS16" s="149">
        <f t="shared" si="5"/>
        <v>-71039</v>
      </c>
      <c r="AT16" s="149">
        <f t="shared" ref="AT16:AY16" si="6">AT18+AT26+AT46+AT105+AT112+AT94</f>
        <v>-740</v>
      </c>
      <c r="AU16" s="149">
        <f t="shared" si="6"/>
        <v>0</v>
      </c>
      <c r="AV16" s="149">
        <f t="shared" si="6"/>
        <v>1153986</v>
      </c>
      <c r="AW16" s="149">
        <f t="shared" si="6"/>
        <v>53155</v>
      </c>
      <c r="AX16" s="149">
        <f t="shared" si="6"/>
        <v>37629</v>
      </c>
      <c r="AY16" s="149">
        <f t="shared" si="6"/>
        <v>-82</v>
      </c>
      <c r="AZ16" s="149">
        <f t="shared" ref="AZ16:BE16" si="7">AZ18+AZ26+AZ46+AZ105+AZ112+AZ94</f>
        <v>0</v>
      </c>
      <c r="BA16" s="149">
        <f t="shared" si="7"/>
        <v>402</v>
      </c>
      <c r="BB16" s="149">
        <f t="shared" si="7"/>
        <v>1191935</v>
      </c>
      <c r="BC16" s="149">
        <f t="shared" si="7"/>
        <v>53557</v>
      </c>
      <c r="BD16" s="149">
        <f t="shared" si="7"/>
        <v>59216</v>
      </c>
      <c r="BE16" s="149">
        <f t="shared" si="7"/>
        <v>-8635</v>
      </c>
      <c r="BF16" s="149">
        <f t="shared" ref="BF16:BI16" si="8">BF18+BF26+BF46+BF105+BF112+BF94</f>
        <v>0</v>
      </c>
      <c r="BG16" s="149">
        <f t="shared" si="8"/>
        <v>0</v>
      </c>
      <c r="BH16" s="149">
        <f t="shared" si="8"/>
        <v>1242516</v>
      </c>
      <c r="BI16" s="149">
        <f t="shared" si="8"/>
        <v>53557</v>
      </c>
      <c r="BJ16" s="207">
        <f>BB16+BD16+BE16+BF16+BG16-BH16</f>
        <v>0</v>
      </c>
      <c r="BK16" s="207">
        <f>BC16+BG16-BI16</f>
        <v>0</v>
      </c>
    </row>
    <row r="17" spans="1:63" s="6" customFormat="1" ht="20.25">
      <c r="A17" s="181"/>
      <c r="B17" s="182"/>
      <c r="C17" s="182"/>
      <c r="D17" s="183"/>
      <c r="E17" s="182"/>
      <c r="F17" s="150"/>
      <c r="G17" s="150"/>
      <c r="H17" s="150"/>
      <c r="I17" s="150"/>
      <c r="J17" s="150"/>
      <c r="K17" s="150"/>
      <c r="L17" s="150"/>
      <c r="M17" s="150"/>
      <c r="N17" s="150"/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  <c r="BI17" s="150"/>
      <c r="BJ17" s="207">
        <f t="shared" ref="BJ17:BJ80" si="9">BB17+BD17+BE17+BF17+BG17-BH17</f>
        <v>0</v>
      </c>
      <c r="BK17" s="207">
        <f t="shared" ref="BK17:BK80" si="10">BC17+BG17-BI17</f>
        <v>0</v>
      </c>
    </row>
    <row r="18" spans="1:63" s="7" customFormat="1" ht="81.75" customHeight="1">
      <c r="A18" s="187" t="s">
        <v>70</v>
      </c>
      <c r="B18" s="138" t="s">
        <v>50</v>
      </c>
      <c r="C18" s="138" t="s">
        <v>51</v>
      </c>
      <c r="D18" s="188"/>
      <c r="E18" s="138"/>
      <c r="F18" s="127">
        <f t="shared" ref="F18:U23" si="11">F19</f>
        <v>1366</v>
      </c>
      <c r="G18" s="127">
        <f t="shared" si="11"/>
        <v>0</v>
      </c>
      <c r="H18" s="127">
        <f t="shared" si="11"/>
        <v>0</v>
      </c>
      <c r="I18" s="127">
        <f t="shared" si="11"/>
        <v>0</v>
      </c>
      <c r="J18" s="127">
        <f t="shared" si="11"/>
        <v>0</v>
      </c>
      <c r="K18" s="127">
        <f t="shared" si="11"/>
        <v>0</v>
      </c>
      <c r="L18" s="127">
        <f t="shared" si="11"/>
        <v>1366</v>
      </c>
      <c r="M18" s="127">
        <f t="shared" si="11"/>
        <v>0</v>
      </c>
      <c r="N18" s="127">
        <f t="shared" si="11"/>
        <v>0</v>
      </c>
      <c r="O18" s="127">
        <f t="shared" si="11"/>
        <v>0</v>
      </c>
      <c r="P18" s="127">
        <f t="shared" si="11"/>
        <v>0</v>
      </c>
      <c r="Q18" s="127">
        <f t="shared" si="11"/>
        <v>0</v>
      </c>
      <c r="R18" s="127">
        <f t="shared" si="11"/>
        <v>1366</v>
      </c>
      <c r="S18" s="127">
        <f t="shared" si="11"/>
        <v>0</v>
      </c>
      <c r="T18" s="127">
        <f t="shared" si="11"/>
        <v>0</v>
      </c>
      <c r="U18" s="127">
        <f t="shared" si="11"/>
        <v>0</v>
      </c>
      <c r="V18" s="127">
        <f t="shared" ref="T18:AI23" si="12">V19</f>
        <v>0</v>
      </c>
      <c r="W18" s="127">
        <f t="shared" si="12"/>
        <v>0</v>
      </c>
      <c r="X18" s="127">
        <f t="shared" si="12"/>
        <v>1366</v>
      </c>
      <c r="Y18" s="127">
        <f t="shared" si="12"/>
        <v>0</v>
      </c>
      <c r="Z18" s="127">
        <f t="shared" si="12"/>
        <v>0</v>
      </c>
      <c r="AA18" s="127">
        <f t="shared" si="12"/>
        <v>0</v>
      </c>
      <c r="AB18" s="127">
        <f t="shared" si="12"/>
        <v>0</v>
      </c>
      <c r="AC18" s="127">
        <f t="shared" si="12"/>
        <v>0</v>
      </c>
      <c r="AD18" s="127">
        <f t="shared" si="12"/>
        <v>1366</v>
      </c>
      <c r="AE18" s="127">
        <f t="shared" si="12"/>
        <v>0</v>
      </c>
      <c r="AF18" s="127">
        <f t="shared" si="12"/>
        <v>0</v>
      </c>
      <c r="AG18" s="127">
        <f t="shared" si="12"/>
        <v>0</v>
      </c>
      <c r="AH18" s="127">
        <f t="shared" si="12"/>
        <v>0</v>
      </c>
      <c r="AI18" s="127">
        <f t="shared" si="12"/>
        <v>0</v>
      </c>
      <c r="AJ18" s="127">
        <f t="shared" ref="AF18:AU23" si="13">AJ19</f>
        <v>1366</v>
      </c>
      <c r="AK18" s="127">
        <f t="shared" si="13"/>
        <v>0</v>
      </c>
      <c r="AL18" s="127">
        <f t="shared" si="13"/>
        <v>0</v>
      </c>
      <c r="AM18" s="127">
        <f t="shared" si="13"/>
        <v>0</v>
      </c>
      <c r="AN18" s="127">
        <f t="shared" si="13"/>
        <v>0</v>
      </c>
      <c r="AO18" s="127">
        <f t="shared" si="13"/>
        <v>0</v>
      </c>
      <c r="AP18" s="127">
        <f t="shared" si="13"/>
        <v>1366</v>
      </c>
      <c r="AQ18" s="127">
        <f t="shared" si="13"/>
        <v>0</v>
      </c>
      <c r="AR18" s="127">
        <f t="shared" si="13"/>
        <v>826</v>
      </c>
      <c r="AS18" s="127">
        <f t="shared" si="13"/>
        <v>0</v>
      </c>
      <c r="AT18" s="127">
        <f t="shared" si="13"/>
        <v>0</v>
      </c>
      <c r="AU18" s="127">
        <f t="shared" si="13"/>
        <v>0</v>
      </c>
      <c r="AV18" s="127">
        <f t="shared" ref="AR18:BG23" si="14">AV19</f>
        <v>2192</v>
      </c>
      <c r="AW18" s="127">
        <f t="shared" si="14"/>
        <v>0</v>
      </c>
      <c r="AX18" s="127">
        <f t="shared" si="14"/>
        <v>0</v>
      </c>
      <c r="AY18" s="127">
        <f t="shared" si="14"/>
        <v>1517</v>
      </c>
      <c r="AZ18" s="127">
        <f t="shared" si="14"/>
        <v>0</v>
      </c>
      <c r="BA18" s="127">
        <f t="shared" si="14"/>
        <v>0</v>
      </c>
      <c r="BB18" s="127">
        <f t="shared" si="14"/>
        <v>3709</v>
      </c>
      <c r="BC18" s="127">
        <f t="shared" si="14"/>
        <v>0</v>
      </c>
      <c r="BD18" s="127">
        <f t="shared" si="14"/>
        <v>0</v>
      </c>
      <c r="BE18" s="127">
        <f t="shared" si="14"/>
        <v>0</v>
      </c>
      <c r="BF18" s="127">
        <f t="shared" si="14"/>
        <v>0</v>
      </c>
      <c r="BG18" s="127">
        <f t="shared" si="14"/>
        <v>0</v>
      </c>
      <c r="BH18" s="127">
        <f t="shared" ref="BD18:BI23" si="15">BH19</f>
        <v>3709</v>
      </c>
      <c r="BI18" s="127">
        <f t="shared" si="15"/>
        <v>0</v>
      </c>
      <c r="BJ18" s="207">
        <f t="shared" si="9"/>
        <v>0</v>
      </c>
      <c r="BK18" s="207">
        <f t="shared" si="10"/>
        <v>0</v>
      </c>
    </row>
    <row r="19" spans="1:63" s="7" customFormat="1" ht="51" customHeight="1">
      <c r="A19" s="113" t="s">
        <v>516</v>
      </c>
      <c r="B19" s="98" t="s">
        <v>50</v>
      </c>
      <c r="C19" s="98" t="s">
        <v>51</v>
      </c>
      <c r="D19" s="125" t="s">
        <v>261</v>
      </c>
      <c r="E19" s="98"/>
      <c r="F19" s="100">
        <f t="shared" si="11"/>
        <v>1366</v>
      </c>
      <c r="G19" s="100">
        <f t="shared" si="11"/>
        <v>0</v>
      </c>
      <c r="H19" s="100">
        <f t="shared" si="11"/>
        <v>0</v>
      </c>
      <c r="I19" s="100">
        <f t="shared" si="11"/>
        <v>0</v>
      </c>
      <c r="J19" s="100">
        <f t="shared" si="11"/>
        <v>0</v>
      </c>
      <c r="K19" s="100">
        <f t="shared" si="11"/>
        <v>0</v>
      </c>
      <c r="L19" s="100">
        <f t="shared" si="11"/>
        <v>1366</v>
      </c>
      <c r="M19" s="100">
        <f t="shared" si="11"/>
        <v>0</v>
      </c>
      <c r="N19" s="100">
        <f t="shared" si="11"/>
        <v>0</v>
      </c>
      <c r="O19" s="100">
        <f t="shared" si="11"/>
        <v>0</v>
      </c>
      <c r="P19" s="100">
        <f t="shared" si="11"/>
        <v>0</v>
      </c>
      <c r="Q19" s="100">
        <f t="shared" si="11"/>
        <v>0</v>
      </c>
      <c r="R19" s="100">
        <f t="shared" si="11"/>
        <v>1366</v>
      </c>
      <c r="S19" s="100">
        <f t="shared" si="11"/>
        <v>0</v>
      </c>
      <c r="T19" s="100">
        <f t="shared" si="12"/>
        <v>0</v>
      </c>
      <c r="U19" s="100">
        <f t="shared" si="12"/>
        <v>0</v>
      </c>
      <c r="V19" s="100">
        <f t="shared" si="12"/>
        <v>0</v>
      </c>
      <c r="W19" s="100">
        <f t="shared" si="12"/>
        <v>0</v>
      </c>
      <c r="X19" s="100">
        <f t="shared" si="12"/>
        <v>1366</v>
      </c>
      <c r="Y19" s="100">
        <f t="shared" si="12"/>
        <v>0</v>
      </c>
      <c r="Z19" s="100">
        <f t="shared" si="12"/>
        <v>0</v>
      </c>
      <c r="AA19" s="100">
        <f t="shared" si="12"/>
        <v>0</v>
      </c>
      <c r="AB19" s="100">
        <f t="shared" si="12"/>
        <v>0</v>
      </c>
      <c r="AC19" s="100">
        <f t="shared" si="12"/>
        <v>0</v>
      </c>
      <c r="AD19" s="100">
        <f t="shared" si="12"/>
        <v>1366</v>
      </c>
      <c r="AE19" s="100">
        <f t="shared" si="12"/>
        <v>0</v>
      </c>
      <c r="AF19" s="100">
        <f t="shared" si="13"/>
        <v>0</v>
      </c>
      <c r="AG19" s="100">
        <f t="shared" si="13"/>
        <v>0</v>
      </c>
      <c r="AH19" s="100">
        <f t="shared" si="13"/>
        <v>0</v>
      </c>
      <c r="AI19" s="100">
        <f t="shared" si="13"/>
        <v>0</v>
      </c>
      <c r="AJ19" s="100">
        <f t="shared" si="13"/>
        <v>1366</v>
      </c>
      <c r="AK19" s="100">
        <f t="shared" si="13"/>
        <v>0</v>
      </c>
      <c r="AL19" s="100">
        <f t="shared" si="13"/>
        <v>0</v>
      </c>
      <c r="AM19" s="100">
        <f t="shared" si="13"/>
        <v>0</v>
      </c>
      <c r="AN19" s="100">
        <f t="shared" si="13"/>
        <v>0</v>
      </c>
      <c r="AO19" s="100">
        <f t="shared" si="13"/>
        <v>0</v>
      </c>
      <c r="AP19" s="100">
        <f t="shared" si="13"/>
        <v>1366</v>
      </c>
      <c r="AQ19" s="100">
        <f t="shared" si="13"/>
        <v>0</v>
      </c>
      <c r="AR19" s="100">
        <f t="shared" si="14"/>
        <v>826</v>
      </c>
      <c r="AS19" s="100">
        <f t="shared" si="14"/>
        <v>0</v>
      </c>
      <c r="AT19" s="100">
        <f t="shared" si="14"/>
        <v>0</v>
      </c>
      <c r="AU19" s="100">
        <f t="shared" si="14"/>
        <v>0</v>
      </c>
      <c r="AV19" s="100">
        <f t="shared" si="14"/>
        <v>2192</v>
      </c>
      <c r="AW19" s="100">
        <f t="shared" si="14"/>
        <v>0</v>
      </c>
      <c r="AX19" s="100">
        <f t="shared" si="14"/>
        <v>0</v>
      </c>
      <c r="AY19" s="100">
        <f t="shared" si="14"/>
        <v>1517</v>
      </c>
      <c r="AZ19" s="100">
        <f t="shared" si="14"/>
        <v>0</v>
      </c>
      <c r="BA19" s="100">
        <f t="shared" si="14"/>
        <v>0</v>
      </c>
      <c r="BB19" s="100">
        <f t="shared" si="14"/>
        <v>3709</v>
      </c>
      <c r="BC19" s="100">
        <f t="shared" si="14"/>
        <v>0</v>
      </c>
      <c r="BD19" s="100">
        <f t="shared" si="15"/>
        <v>0</v>
      </c>
      <c r="BE19" s="100">
        <f t="shared" si="15"/>
        <v>0</v>
      </c>
      <c r="BF19" s="100">
        <f t="shared" si="15"/>
        <v>0</v>
      </c>
      <c r="BG19" s="100">
        <f t="shared" si="15"/>
        <v>0</v>
      </c>
      <c r="BH19" s="100">
        <f t="shared" si="15"/>
        <v>3709</v>
      </c>
      <c r="BI19" s="100">
        <f t="shared" si="15"/>
        <v>0</v>
      </c>
      <c r="BJ19" s="207">
        <f t="shared" si="9"/>
        <v>0</v>
      </c>
      <c r="BK19" s="207">
        <f t="shared" si="10"/>
        <v>0</v>
      </c>
    </row>
    <row r="20" spans="1:63" s="7" customFormat="1" ht="25.5" customHeight="1">
      <c r="A20" s="119" t="s">
        <v>115</v>
      </c>
      <c r="B20" s="98" t="s">
        <v>50</v>
      </c>
      <c r="C20" s="98" t="s">
        <v>51</v>
      </c>
      <c r="D20" s="136" t="s">
        <v>262</v>
      </c>
      <c r="E20" s="98"/>
      <c r="F20" s="100">
        <f t="shared" si="11"/>
        <v>1366</v>
      </c>
      <c r="G20" s="100">
        <f t="shared" si="11"/>
        <v>0</v>
      </c>
      <c r="H20" s="100">
        <f t="shared" si="11"/>
        <v>0</v>
      </c>
      <c r="I20" s="100">
        <f t="shared" si="11"/>
        <v>0</v>
      </c>
      <c r="J20" s="100">
        <f t="shared" si="11"/>
        <v>0</v>
      </c>
      <c r="K20" s="100">
        <f t="shared" si="11"/>
        <v>0</v>
      </c>
      <c r="L20" s="100">
        <f t="shared" si="11"/>
        <v>1366</v>
      </c>
      <c r="M20" s="100">
        <f t="shared" si="11"/>
        <v>0</v>
      </c>
      <c r="N20" s="100">
        <f t="shared" si="11"/>
        <v>0</v>
      </c>
      <c r="O20" s="100">
        <f t="shared" si="11"/>
        <v>0</v>
      </c>
      <c r="P20" s="100">
        <f t="shared" si="11"/>
        <v>0</v>
      </c>
      <c r="Q20" s="100">
        <f t="shared" si="11"/>
        <v>0</v>
      </c>
      <c r="R20" s="100">
        <f t="shared" si="11"/>
        <v>1366</v>
      </c>
      <c r="S20" s="100">
        <f t="shared" si="11"/>
        <v>0</v>
      </c>
      <c r="T20" s="100">
        <f t="shared" si="12"/>
        <v>0</v>
      </c>
      <c r="U20" s="100">
        <f t="shared" si="12"/>
        <v>0</v>
      </c>
      <c r="V20" s="100">
        <f t="shared" si="12"/>
        <v>0</v>
      </c>
      <c r="W20" s="100">
        <f t="shared" si="12"/>
        <v>0</v>
      </c>
      <c r="X20" s="100">
        <f t="shared" si="12"/>
        <v>1366</v>
      </c>
      <c r="Y20" s="100">
        <f t="shared" si="12"/>
        <v>0</v>
      </c>
      <c r="Z20" s="100">
        <f t="shared" si="12"/>
        <v>0</v>
      </c>
      <c r="AA20" s="100">
        <f t="shared" si="12"/>
        <v>0</v>
      </c>
      <c r="AB20" s="100">
        <f t="shared" si="12"/>
        <v>0</v>
      </c>
      <c r="AC20" s="100">
        <f t="shared" si="12"/>
        <v>0</v>
      </c>
      <c r="AD20" s="100">
        <f t="shared" si="12"/>
        <v>1366</v>
      </c>
      <c r="AE20" s="100">
        <f t="shared" si="12"/>
        <v>0</v>
      </c>
      <c r="AF20" s="100">
        <f t="shared" si="13"/>
        <v>0</v>
      </c>
      <c r="AG20" s="100">
        <f t="shared" si="13"/>
        <v>0</v>
      </c>
      <c r="AH20" s="100">
        <f t="shared" si="13"/>
        <v>0</v>
      </c>
      <c r="AI20" s="100">
        <f t="shared" si="13"/>
        <v>0</v>
      </c>
      <c r="AJ20" s="100">
        <f t="shared" si="13"/>
        <v>1366</v>
      </c>
      <c r="AK20" s="100">
        <f t="shared" si="13"/>
        <v>0</v>
      </c>
      <c r="AL20" s="100">
        <f t="shared" si="13"/>
        <v>0</v>
      </c>
      <c r="AM20" s="100">
        <f t="shared" si="13"/>
        <v>0</v>
      </c>
      <c r="AN20" s="100">
        <f t="shared" si="13"/>
        <v>0</v>
      </c>
      <c r="AO20" s="100">
        <f t="shared" si="13"/>
        <v>0</v>
      </c>
      <c r="AP20" s="100">
        <f t="shared" si="13"/>
        <v>1366</v>
      </c>
      <c r="AQ20" s="100">
        <f t="shared" si="13"/>
        <v>0</v>
      </c>
      <c r="AR20" s="100">
        <f t="shared" si="14"/>
        <v>826</v>
      </c>
      <c r="AS20" s="100">
        <f t="shared" si="14"/>
        <v>0</v>
      </c>
      <c r="AT20" s="100">
        <f t="shared" si="14"/>
        <v>0</v>
      </c>
      <c r="AU20" s="100">
        <f t="shared" si="14"/>
        <v>0</v>
      </c>
      <c r="AV20" s="100">
        <f t="shared" si="14"/>
        <v>2192</v>
      </c>
      <c r="AW20" s="100">
        <f t="shared" si="14"/>
        <v>0</v>
      </c>
      <c r="AX20" s="100">
        <f t="shared" si="14"/>
        <v>0</v>
      </c>
      <c r="AY20" s="100">
        <f t="shared" si="14"/>
        <v>1517</v>
      </c>
      <c r="AZ20" s="100">
        <f t="shared" si="14"/>
        <v>0</v>
      </c>
      <c r="BA20" s="100">
        <f t="shared" si="14"/>
        <v>0</v>
      </c>
      <c r="BB20" s="100">
        <f t="shared" si="14"/>
        <v>3709</v>
      </c>
      <c r="BC20" s="100">
        <f t="shared" si="14"/>
        <v>0</v>
      </c>
      <c r="BD20" s="100">
        <f t="shared" si="15"/>
        <v>0</v>
      </c>
      <c r="BE20" s="100">
        <f t="shared" si="15"/>
        <v>0</v>
      </c>
      <c r="BF20" s="100">
        <f t="shared" si="15"/>
        <v>0</v>
      </c>
      <c r="BG20" s="100">
        <f t="shared" si="15"/>
        <v>0</v>
      </c>
      <c r="BH20" s="100">
        <f t="shared" si="15"/>
        <v>3709</v>
      </c>
      <c r="BI20" s="100">
        <f t="shared" si="15"/>
        <v>0</v>
      </c>
      <c r="BJ20" s="207">
        <f t="shared" si="9"/>
        <v>0</v>
      </c>
      <c r="BK20" s="207">
        <f t="shared" si="10"/>
        <v>0</v>
      </c>
    </row>
    <row r="21" spans="1:63" s="7" customFormat="1" ht="49.5" customHeight="1">
      <c r="A21" s="113" t="s">
        <v>156</v>
      </c>
      <c r="B21" s="98" t="s">
        <v>50</v>
      </c>
      <c r="C21" s="98" t="s">
        <v>51</v>
      </c>
      <c r="D21" s="136" t="s">
        <v>271</v>
      </c>
      <c r="E21" s="98"/>
      <c r="F21" s="100">
        <f t="shared" si="11"/>
        <v>1366</v>
      </c>
      <c r="G21" s="100">
        <f t="shared" si="11"/>
        <v>0</v>
      </c>
      <c r="H21" s="100">
        <f t="shared" si="11"/>
        <v>0</v>
      </c>
      <c r="I21" s="100">
        <f t="shared" si="11"/>
        <v>0</v>
      </c>
      <c r="J21" s="100">
        <f t="shared" si="11"/>
        <v>0</v>
      </c>
      <c r="K21" s="100">
        <f t="shared" si="11"/>
        <v>0</v>
      </c>
      <c r="L21" s="100">
        <f t="shared" si="11"/>
        <v>1366</v>
      </c>
      <c r="M21" s="100">
        <f t="shared" si="11"/>
        <v>0</v>
      </c>
      <c r="N21" s="100">
        <f t="shared" si="11"/>
        <v>0</v>
      </c>
      <c r="O21" s="100">
        <f t="shared" si="11"/>
        <v>0</v>
      </c>
      <c r="P21" s="100">
        <f t="shared" si="11"/>
        <v>0</v>
      </c>
      <c r="Q21" s="100">
        <f t="shared" si="11"/>
        <v>0</v>
      </c>
      <c r="R21" s="100">
        <f t="shared" si="11"/>
        <v>1366</v>
      </c>
      <c r="S21" s="100">
        <f t="shared" si="11"/>
        <v>0</v>
      </c>
      <c r="T21" s="100">
        <f t="shared" si="12"/>
        <v>0</v>
      </c>
      <c r="U21" s="100">
        <f t="shared" si="12"/>
        <v>0</v>
      </c>
      <c r="V21" s="100">
        <f t="shared" si="12"/>
        <v>0</v>
      </c>
      <c r="W21" s="100">
        <f t="shared" si="12"/>
        <v>0</v>
      </c>
      <c r="X21" s="100">
        <f t="shared" si="12"/>
        <v>1366</v>
      </c>
      <c r="Y21" s="100">
        <f t="shared" si="12"/>
        <v>0</v>
      </c>
      <c r="Z21" s="100">
        <f t="shared" si="12"/>
        <v>0</v>
      </c>
      <c r="AA21" s="100">
        <f t="shared" si="12"/>
        <v>0</v>
      </c>
      <c r="AB21" s="100">
        <f t="shared" si="12"/>
        <v>0</v>
      </c>
      <c r="AC21" s="100">
        <f t="shared" si="12"/>
        <v>0</v>
      </c>
      <c r="AD21" s="100">
        <f t="shared" si="12"/>
        <v>1366</v>
      </c>
      <c r="AE21" s="100">
        <f t="shared" si="12"/>
        <v>0</v>
      </c>
      <c r="AF21" s="100">
        <f t="shared" si="13"/>
        <v>0</v>
      </c>
      <c r="AG21" s="100">
        <f t="shared" si="13"/>
        <v>0</v>
      </c>
      <c r="AH21" s="100">
        <f t="shared" si="13"/>
        <v>0</v>
      </c>
      <c r="AI21" s="100">
        <f t="shared" si="13"/>
        <v>0</v>
      </c>
      <c r="AJ21" s="100">
        <f t="shared" si="13"/>
        <v>1366</v>
      </c>
      <c r="AK21" s="100">
        <f t="shared" si="13"/>
        <v>0</v>
      </c>
      <c r="AL21" s="100">
        <f t="shared" si="13"/>
        <v>0</v>
      </c>
      <c r="AM21" s="100">
        <f t="shared" si="13"/>
        <v>0</v>
      </c>
      <c r="AN21" s="100">
        <f t="shared" si="13"/>
        <v>0</v>
      </c>
      <c r="AO21" s="100">
        <f t="shared" si="13"/>
        <v>0</v>
      </c>
      <c r="AP21" s="100">
        <f t="shared" si="13"/>
        <v>1366</v>
      </c>
      <c r="AQ21" s="100">
        <f t="shared" si="13"/>
        <v>0</v>
      </c>
      <c r="AR21" s="100">
        <f t="shared" si="14"/>
        <v>826</v>
      </c>
      <c r="AS21" s="100">
        <f t="shared" si="14"/>
        <v>0</v>
      </c>
      <c r="AT21" s="100">
        <f t="shared" si="14"/>
        <v>0</v>
      </c>
      <c r="AU21" s="100">
        <f t="shared" si="14"/>
        <v>0</v>
      </c>
      <c r="AV21" s="100">
        <f t="shared" si="14"/>
        <v>2192</v>
      </c>
      <c r="AW21" s="100">
        <f t="shared" si="14"/>
        <v>0</v>
      </c>
      <c r="AX21" s="100">
        <f t="shared" si="14"/>
        <v>0</v>
      </c>
      <c r="AY21" s="100">
        <f t="shared" si="14"/>
        <v>1517</v>
      </c>
      <c r="AZ21" s="100">
        <f t="shared" si="14"/>
        <v>0</v>
      </c>
      <c r="BA21" s="100">
        <f t="shared" si="14"/>
        <v>0</v>
      </c>
      <c r="BB21" s="100">
        <f t="shared" si="14"/>
        <v>3709</v>
      </c>
      <c r="BC21" s="100">
        <f t="shared" si="14"/>
        <v>0</v>
      </c>
      <c r="BD21" s="100">
        <f t="shared" si="15"/>
        <v>0</v>
      </c>
      <c r="BE21" s="100">
        <f t="shared" si="15"/>
        <v>0</v>
      </c>
      <c r="BF21" s="100">
        <f t="shared" si="15"/>
        <v>0</v>
      </c>
      <c r="BG21" s="100">
        <f t="shared" si="15"/>
        <v>0</v>
      </c>
      <c r="BH21" s="100">
        <f t="shared" si="15"/>
        <v>3709</v>
      </c>
      <c r="BI21" s="100">
        <f t="shared" si="15"/>
        <v>0</v>
      </c>
      <c r="BJ21" s="207">
        <f t="shared" si="9"/>
        <v>0</v>
      </c>
      <c r="BK21" s="207">
        <f t="shared" si="10"/>
        <v>0</v>
      </c>
    </row>
    <row r="22" spans="1:63" s="8" customFormat="1" ht="20.25" customHeight="1">
      <c r="A22" s="113" t="s">
        <v>113</v>
      </c>
      <c r="B22" s="98" t="s">
        <v>50</v>
      </c>
      <c r="C22" s="98" t="s">
        <v>51</v>
      </c>
      <c r="D22" s="136" t="s">
        <v>272</v>
      </c>
      <c r="E22" s="98"/>
      <c r="F22" s="100">
        <f t="shared" si="11"/>
        <v>1366</v>
      </c>
      <c r="G22" s="100">
        <f t="shared" si="11"/>
        <v>0</v>
      </c>
      <c r="H22" s="100">
        <f t="shared" si="11"/>
        <v>0</v>
      </c>
      <c r="I22" s="100">
        <f t="shared" si="11"/>
        <v>0</v>
      </c>
      <c r="J22" s="100">
        <f t="shared" si="11"/>
        <v>0</v>
      </c>
      <c r="K22" s="100">
        <f t="shared" si="11"/>
        <v>0</v>
      </c>
      <c r="L22" s="100">
        <f t="shared" si="11"/>
        <v>1366</v>
      </c>
      <c r="M22" s="100">
        <f t="shared" si="11"/>
        <v>0</v>
      </c>
      <c r="N22" s="100">
        <f t="shared" si="11"/>
        <v>0</v>
      </c>
      <c r="O22" s="100">
        <f t="shared" si="11"/>
        <v>0</v>
      </c>
      <c r="P22" s="100">
        <f t="shared" si="11"/>
        <v>0</v>
      </c>
      <c r="Q22" s="100">
        <f t="shared" si="11"/>
        <v>0</v>
      </c>
      <c r="R22" s="100">
        <f t="shared" si="11"/>
        <v>1366</v>
      </c>
      <c r="S22" s="100">
        <f t="shared" si="11"/>
        <v>0</v>
      </c>
      <c r="T22" s="100">
        <f t="shared" si="12"/>
        <v>0</v>
      </c>
      <c r="U22" s="100">
        <f t="shared" si="12"/>
        <v>0</v>
      </c>
      <c r="V22" s="100">
        <f t="shared" si="12"/>
        <v>0</v>
      </c>
      <c r="W22" s="100">
        <f t="shared" si="12"/>
        <v>0</v>
      </c>
      <c r="X22" s="100">
        <f t="shared" si="12"/>
        <v>1366</v>
      </c>
      <c r="Y22" s="100">
        <f t="shared" si="12"/>
        <v>0</v>
      </c>
      <c r="Z22" s="100">
        <f t="shared" si="12"/>
        <v>0</v>
      </c>
      <c r="AA22" s="100">
        <f t="shared" si="12"/>
        <v>0</v>
      </c>
      <c r="AB22" s="100">
        <f t="shared" si="12"/>
        <v>0</v>
      </c>
      <c r="AC22" s="100">
        <f t="shared" si="12"/>
        <v>0</v>
      </c>
      <c r="AD22" s="100">
        <f t="shared" si="12"/>
        <v>1366</v>
      </c>
      <c r="AE22" s="100">
        <f t="shared" si="12"/>
        <v>0</v>
      </c>
      <c r="AF22" s="100">
        <f t="shared" si="13"/>
        <v>0</v>
      </c>
      <c r="AG22" s="100">
        <f t="shared" si="13"/>
        <v>0</v>
      </c>
      <c r="AH22" s="100">
        <f t="shared" si="13"/>
        <v>0</v>
      </c>
      <c r="AI22" s="100">
        <f t="shared" si="13"/>
        <v>0</v>
      </c>
      <c r="AJ22" s="100">
        <f t="shared" si="13"/>
        <v>1366</v>
      </c>
      <c r="AK22" s="100">
        <f t="shared" si="13"/>
        <v>0</v>
      </c>
      <c r="AL22" s="100">
        <f t="shared" si="13"/>
        <v>0</v>
      </c>
      <c r="AM22" s="100">
        <f t="shared" si="13"/>
        <v>0</v>
      </c>
      <c r="AN22" s="100">
        <f t="shared" si="13"/>
        <v>0</v>
      </c>
      <c r="AO22" s="100">
        <f t="shared" si="13"/>
        <v>0</v>
      </c>
      <c r="AP22" s="100">
        <f t="shared" si="13"/>
        <v>1366</v>
      </c>
      <c r="AQ22" s="100">
        <f t="shared" si="13"/>
        <v>0</v>
      </c>
      <c r="AR22" s="100">
        <f t="shared" si="14"/>
        <v>826</v>
      </c>
      <c r="AS22" s="100">
        <f t="shared" si="14"/>
        <v>0</v>
      </c>
      <c r="AT22" s="100">
        <f t="shared" si="14"/>
        <v>0</v>
      </c>
      <c r="AU22" s="100">
        <f t="shared" si="14"/>
        <v>0</v>
      </c>
      <c r="AV22" s="100">
        <f t="shared" si="14"/>
        <v>2192</v>
      </c>
      <c r="AW22" s="100">
        <f t="shared" si="14"/>
        <v>0</v>
      </c>
      <c r="AX22" s="100">
        <f t="shared" si="14"/>
        <v>0</v>
      </c>
      <c r="AY22" s="100">
        <f t="shared" si="14"/>
        <v>1517</v>
      </c>
      <c r="AZ22" s="100">
        <f t="shared" si="14"/>
        <v>0</v>
      </c>
      <c r="BA22" s="100">
        <f t="shared" si="14"/>
        <v>0</v>
      </c>
      <c r="BB22" s="100">
        <f t="shared" si="14"/>
        <v>3709</v>
      </c>
      <c r="BC22" s="100">
        <f t="shared" si="14"/>
        <v>0</v>
      </c>
      <c r="BD22" s="100">
        <f t="shared" si="15"/>
        <v>0</v>
      </c>
      <c r="BE22" s="100">
        <f t="shared" si="15"/>
        <v>0</v>
      </c>
      <c r="BF22" s="100">
        <f t="shared" si="15"/>
        <v>0</v>
      </c>
      <c r="BG22" s="100">
        <f t="shared" si="15"/>
        <v>0</v>
      </c>
      <c r="BH22" s="100">
        <f t="shared" si="15"/>
        <v>3709</v>
      </c>
      <c r="BI22" s="100">
        <f t="shared" si="15"/>
        <v>0</v>
      </c>
      <c r="BJ22" s="207">
        <f t="shared" si="9"/>
        <v>0</v>
      </c>
      <c r="BK22" s="207">
        <f t="shared" si="10"/>
        <v>0</v>
      </c>
    </row>
    <row r="23" spans="1:63" s="9" customFormat="1" ht="87" customHeight="1">
      <c r="A23" s="113" t="s">
        <v>523</v>
      </c>
      <c r="B23" s="98" t="s">
        <v>50</v>
      </c>
      <c r="C23" s="98" t="s">
        <v>51</v>
      </c>
      <c r="D23" s="136" t="s">
        <v>272</v>
      </c>
      <c r="E23" s="98" t="s">
        <v>106</v>
      </c>
      <c r="F23" s="100">
        <f t="shared" si="11"/>
        <v>1366</v>
      </c>
      <c r="G23" s="100">
        <f t="shared" si="11"/>
        <v>0</v>
      </c>
      <c r="H23" s="100">
        <f t="shared" si="11"/>
        <v>0</v>
      </c>
      <c r="I23" s="100">
        <f t="shared" si="11"/>
        <v>0</v>
      </c>
      <c r="J23" s="100">
        <f t="shared" si="11"/>
        <v>0</v>
      </c>
      <c r="K23" s="100">
        <f t="shared" si="11"/>
        <v>0</v>
      </c>
      <c r="L23" s="100">
        <f t="shared" si="11"/>
        <v>1366</v>
      </c>
      <c r="M23" s="100">
        <f t="shared" si="11"/>
        <v>0</v>
      </c>
      <c r="N23" s="100">
        <f t="shared" si="11"/>
        <v>0</v>
      </c>
      <c r="O23" s="100">
        <f t="shared" si="11"/>
        <v>0</v>
      </c>
      <c r="P23" s="100">
        <f t="shared" si="11"/>
        <v>0</v>
      </c>
      <c r="Q23" s="100">
        <f t="shared" si="11"/>
        <v>0</v>
      </c>
      <c r="R23" s="100">
        <f t="shared" si="11"/>
        <v>1366</v>
      </c>
      <c r="S23" s="100">
        <f t="shared" si="11"/>
        <v>0</v>
      </c>
      <c r="T23" s="100">
        <f t="shared" si="12"/>
        <v>0</v>
      </c>
      <c r="U23" s="100">
        <f t="shared" si="12"/>
        <v>0</v>
      </c>
      <c r="V23" s="100">
        <f t="shared" si="12"/>
        <v>0</v>
      </c>
      <c r="W23" s="100">
        <f t="shared" si="12"/>
        <v>0</v>
      </c>
      <c r="X23" s="100">
        <f t="shared" si="12"/>
        <v>1366</v>
      </c>
      <c r="Y23" s="100">
        <f t="shared" si="12"/>
        <v>0</v>
      </c>
      <c r="Z23" s="100">
        <f t="shared" si="12"/>
        <v>0</v>
      </c>
      <c r="AA23" s="100">
        <f t="shared" si="12"/>
        <v>0</v>
      </c>
      <c r="AB23" s="100">
        <f t="shared" si="12"/>
        <v>0</v>
      </c>
      <c r="AC23" s="100">
        <f t="shared" si="12"/>
        <v>0</v>
      </c>
      <c r="AD23" s="100">
        <f t="shared" si="12"/>
        <v>1366</v>
      </c>
      <c r="AE23" s="100">
        <f t="shared" si="12"/>
        <v>0</v>
      </c>
      <c r="AF23" s="100">
        <f t="shared" si="13"/>
        <v>0</v>
      </c>
      <c r="AG23" s="100">
        <f t="shared" si="13"/>
        <v>0</v>
      </c>
      <c r="AH23" s="100">
        <f t="shared" si="13"/>
        <v>0</v>
      </c>
      <c r="AI23" s="100">
        <f t="shared" si="13"/>
        <v>0</v>
      </c>
      <c r="AJ23" s="100">
        <f t="shared" si="13"/>
        <v>1366</v>
      </c>
      <c r="AK23" s="100">
        <f t="shared" si="13"/>
        <v>0</v>
      </c>
      <c r="AL23" s="100">
        <f t="shared" si="13"/>
        <v>0</v>
      </c>
      <c r="AM23" s="100">
        <f t="shared" si="13"/>
        <v>0</v>
      </c>
      <c r="AN23" s="100">
        <f t="shared" si="13"/>
        <v>0</v>
      </c>
      <c r="AO23" s="100">
        <f t="shared" si="13"/>
        <v>0</v>
      </c>
      <c r="AP23" s="100">
        <f t="shared" si="13"/>
        <v>1366</v>
      </c>
      <c r="AQ23" s="100">
        <f t="shared" si="13"/>
        <v>0</v>
      </c>
      <c r="AR23" s="100">
        <f t="shared" si="14"/>
        <v>826</v>
      </c>
      <c r="AS23" s="100">
        <f t="shared" si="14"/>
        <v>0</v>
      </c>
      <c r="AT23" s="100">
        <f t="shared" si="14"/>
        <v>0</v>
      </c>
      <c r="AU23" s="100">
        <f t="shared" si="14"/>
        <v>0</v>
      </c>
      <c r="AV23" s="100">
        <f t="shared" si="14"/>
        <v>2192</v>
      </c>
      <c r="AW23" s="100">
        <f t="shared" si="14"/>
        <v>0</v>
      </c>
      <c r="AX23" s="100">
        <f t="shared" si="14"/>
        <v>0</v>
      </c>
      <c r="AY23" s="100">
        <f t="shared" si="14"/>
        <v>1517</v>
      </c>
      <c r="AZ23" s="100">
        <f t="shared" si="14"/>
        <v>0</v>
      </c>
      <c r="BA23" s="100">
        <f t="shared" si="14"/>
        <v>0</v>
      </c>
      <c r="BB23" s="100">
        <f t="shared" si="14"/>
        <v>3709</v>
      </c>
      <c r="BC23" s="100">
        <f t="shared" si="14"/>
        <v>0</v>
      </c>
      <c r="BD23" s="100">
        <f t="shared" si="15"/>
        <v>0</v>
      </c>
      <c r="BE23" s="100">
        <f t="shared" si="15"/>
        <v>0</v>
      </c>
      <c r="BF23" s="100">
        <f t="shared" si="15"/>
        <v>0</v>
      </c>
      <c r="BG23" s="100">
        <f t="shared" si="15"/>
        <v>0</v>
      </c>
      <c r="BH23" s="100">
        <f t="shared" si="15"/>
        <v>3709</v>
      </c>
      <c r="BI23" s="100">
        <f t="shared" si="15"/>
        <v>0</v>
      </c>
      <c r="BJ23" s="207">
        <f t="shared" si="9"/>
        <v>0</v>
      </c>
      <c r="BK23" s="207">
        <f t="shared" si="10"/>
        <v>0</v>
      </c>
    </row>
    <row r="24" spans="1:63" s="9" customFormat="1" ht="39" customHeight="1">
      <c r="A24" s="119" t="s">
        <v>177</v>
      </c>
      <c r="B24" s="98" t="s">
        <v>50</v>
      </c>
      <c r="C24" s="98" t="s">
        <v>51</v>
      </c>
      <c r="D24" s="136" t="s">
        <v>272</v>
      </c>
      <c r="E24" s="98" t="s">
        <v>176</v>
      </c>
      <c r="F24" s="100">
        <v>1366</v>
      </c>
      <c r="G24" s="100"/>
      <c r="H24" s="110"/>
      <c r="I24" s="110"/>
      <c r="J24" s="110"/>
      <c r="K24" s="110"/>
      <c r="L24" s="100">
        <f>F24+H24+I24+J24+K24</f>
        <v>1366</v>
      </c>
      <c r="M24" s="100">
        <f>G24+K24</f>
        <v>0</v>
      </c>
      <c r="N24" s="110"/>
      <c r="O24" s="110"/>
      <c r="P24" s="110"/>
      <c r="Q24" s="110"/>
      <c r="R24" s="100">
        <f>L24+N24+O24+P24+Q24</f>
        <v>1366</v>
      </c>
      <c r="S24" s="100">
        <f>M24+Q24</f>
        <v>0</v>
      </c>
      <c r="T24" s="110"/>
      <c r="U24" s="110"/>
      <c r="V24" s="110"/>
      <c r="W24" s="110"/>
      <c r="X24" s="100">
        <f>R24+T24+U24+V24+W24</f>
        <v>1366</v>
      </c>
      <c r="Y24" s="100">
        <f>S24+W24</f>
        <v>0</v>
      </c>
      <c r="Z24" s="110"/>
      <c r="AA24" s="110"/>
      <c r="AB24" s="110"/>
      <c r="AC24" s="110"/>
      <c r="AD24" s="100">
        <f>X24+Z24+AA24+AB24+AC24</f>
        <v>1366</v>
      </c>
      <c r="AE24" s="100">
        <f>Y24+AC24</f>
        <v>0</v>
      </c>
      <c r="AF24" s="110"/>
      <c r="AG24" s="110"/>
      <c r="AH24" s="110"/>
      <c r="AI24" s="110"/>
      <c r="AJ24" s="100">
        <f>AD24+AF24+AG24+AH24+AI24</f>
        <v>1366</v>
      </c>
      <c r="AK24" s="100">
        <f>AE24+AI24</f>
        <v>0</v>
      </c>
      <c r="AL24" s="100"/>
      <c r="AM24" s="110"/>
      <c r="AN24" s="110"/>
      <c r="AO24" s="110"/>
      <c r="AP24" s="100">
        <f>AJ24+AL24+AM24+AN24+AO24</f>
        <v>1366</v>
      </c>
      <c r="AQ24" s="100">
        <f>AK24+AO24</f>
        <v>0</v>
      </c>
      <c r="AR24" s="100">
        <v>826</v>
      </c>
      <c r="AS24" s="110"/>
      <c r="AT24" s="110"/>
      <c r="AU24" s="110"/>
      <c r="AV24" s="100">
        <f>AP24+AR24+AS24+AT24+AU24</f>
        <v>2192</v>
      </c>
      <c r="AW24" s="100">
        <f>AQ24+AU24</f>
        <v>0</v>
      </c>
      <c r="AX24" s="100"/>
      <c r="AY24" s="100">
        <v>1517</v>
      </c>
      <c r="AZ24" s="110"/>
      <c r="BA24" s="110"/>
      <c r="BB24" s="100">
        <f>AV24+AX24+AY24+AZ24+BA24</f>
        <v>3709</v>
      </c>
      <c r="BC24" s="100">
        <f>AW24+BA24</f>
        <v>0</v>
      </c>
      <c r="BD24" s="100"/>
      <c r="BE24" s="100"/>
      <c r="BF24" s="110"/>
      <c r="BG24" s="110"/>
      <c r="BH24" s="100">
        <f>BB24+BD24+BE24+BF24+BG24</f>
        <v>3709</v>
      </c>
      <c r="BI24" s="100">
        <f>BC24+BG24</f>
        <v>0</v>
      </c>
      <c r="BJ24" s="207">
        <f t="shared" si="9"/>
        <v>0</v>
      </c>
      <c r="BK24" s="207">
        <f t="shared" si="10"/>
        <v>0</v>
      </c>
    </row>
    <row r="25" spans="1:63" s="6" customFormat="1" ht="20.25">
      <c r="A25" s="189"/>
      <c r="B25" s="182"/>
      <c r="C25" s="182"/>
      <c r="D25" s="183"/>
      <c r="E25" s="182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  <c r="AE25" s="150"/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  <c r="BI25" s="150"/>
      <c r="BJ25" s="207">
        <f t="shared" si="9"/>
        <v>0</v>
      </c>
      <c r="BK25" s="207">
        <f t="shared" si="10"/>
        <v>0</v>
      </c>
    </row>
    <row r="26" spans="1:63" s="7" customFormat="1" ht="99.75" customHeight="1">
      <c r="A26" s="172" t="s">
        <v>52</v>
      </c>
      <c r="B26" s="138" t="s">
        <v>50</v>
      </c>
      <c r="C26" s="138" t="s">
        <v>53</v>
      </c>
      <c r="D26" s="175"/>
      <c r="E26" s="138"/>
      <c r="F26" s="151">
        <f t="shared" ref="F26:U27" si="16">F27</f>
        <v>66671</v>
      </c>
      <c r="G26" s="151">
        <f t="shared" si="16"/>
        <v>0</v>
      </c>
      <c r="H26" s="151">
        <f t="shared" si="16"/>
        <v>0</v>
      </c>
      <c r="I26" s="151">
        <f t="shared" si="16"/>
        <v>0</v>
      </c>
      <c r="J26" s="151">
        <f t="shared" si="16"/>
        <v>0</v>
      </c>
      <c r="K26" s="151">
        <f t="shared" si="16"/>
        <v>0</v>
      </c>
      <c r="L26" s="151">
        <f t="shared" si="16"/>
        <v>66671</v>
      </c>
      <c r="M26" s="151">
        <f t="shared" si="16"/>
        <v>0</v>
      </c>
      <c r="N26" s="151">
        <f t="shared" si="16"/>
        <v>0</v>
      </c>
      <c r="O26" s="151">
        <f t="shared" si="16"/>
        <v>0</v>
      </c>
      <c r="P26" s="151">
        <f t="shared" si="16"/>
        <v>0</v>
      </c>
      <c r="Q26" s="151">
        <f t="shared" si="16"/>
        <v>0</v>
      </c>
      <c r="R26" s="151">
        <f t="shared" si="16"/>
        <v>66671</v>
      </c>
      <c r="S26" s="151">
        <f t="shared" si="16"/>
        <v>0</v>
      </c>
      <c r="T26" s="151">
        <f t="shared" si="16"/>
        <v>0</v>
      </c>
      <c r="U26" s="151">
        <f t="shared" si="16"/>
        <v>0</v>
      </c>
      <c r="V26" s="151">
        <f t="shared" ref="T26:AI27" si="17">V27</f>
        <v>0</v>
      </c>
      <c r="W26" s="151">
        <f t="shared" si="17"/>
        <v>0</v>
      </c>
      <c r="X26" s="151">
        <f t="shared" si="17"/>
        <v>66671</v>
      </c>
      <c r="Y26" s="151">
        <f t="shared" si="17"/>
        <v>0</v>
      </c>
      <c r="Z26" s="151">
        <f t="shared" si="17"/>
        <v>0</v>
      </c>
      <c r="AA26" s="151">
        <f t="shared" si="17"/>
        <v>0</v>
      </c>
      <c r="AB26" s="151">
        <f t="shared" si="17"/>
        <v>0</v>
      </c>
      <c r="AC26" s="151">
        <f t="shared" si="17"/>
        <v>0</v>
      </c>
      <c r="AD26" s="151">
        <f t="shared" si="17"/>
        <v>66671</v>
      </c>
      <c r="AE26" s="151">
        <f t="shared" si="17"/>
        <v>0</v>
      </c>
      <c r="AF26" s="151">
        <f t="shared" si="17"/>
        <v>0</v>
      </c>
      <c r="AG26" s="151">
        <f t="shared" si="17"/>
        <v>0</v>
      </c>
      <c r="AH26" s="151">
        <f t="shared" si="17"/>
        <v>0</v>
      </c>
      <c r="AI26" s="151">
        <f t="shared" si="17"/>
        <v>0</v>
      </c>
      <c r="AJ26" s="151">
        <f t="shared" ref="AF26:AU27" si="18">AJ27</f>
        <v>66671</v>
      </c>
      <c r="AK26" s="151">
        <f t="shared" si="18"/>
        <v>0</v>
      </c>
      <c r="AL26" s="151">
        <f t="shared" si="18"/>
        <v>0</v>
      </c>
      <c r="AM26" s="151">
        <f t="shared" si="18"/>
        <v>0</v>
      </c>
      <c r="AN26" s="151">
        <f t="shared" si="18"/>
        <v>0</v>
      </c>
      <c r="AO26" s="151">
        <f t="shared" si="18"/>
        <v>0</v>
      </c>
      <c r="AP26" s="151">
        <f t="shared" si="18"/>
        <v>66671</v>
      </c>
      <c r="AQ26" s="151">
        <f t="shared" si="18"/>
        <v>0</v>
      </c>
      <c r="AR26" s="151">
        <f t="shared" si="18"/>
        <v>0</v>
      </c>
      <c r="AS26" s="151">
        <f t="shared" si="18"/>
        <v>0</v>
      </c>
      <c r="AT26" s="151">
        <f t="shared" si="18"/>
        <v>-185</v>
      </c>
      <c r="AU26" s="151">
        <f t="shared" si="18"/>
        <v>0</v>
      </c>
      <c r="AV26" s="151">
        <f t="shared" ref="AR26:BG27" si="19">AV27</f>
        <v>66486</v>
      </c>
      <c r="AW26" s="151">
        <f t="shared" si="19"/>
        <v>0</v>
      </c>
      <c r="AX26" s="151">
        <f t="shared" si="19"/>
        <v>0</v>
      </c>
      <c r="AY26" s="151">
        <f t="shared" si="19"/>
        <v>215</v>
      </c>
      <c r="AZ26" s="151">
        <f t="shared" si="19"/>
        <v>0</v>
      </c>
      <c r="BA26" s="151">
        <f t="shared" si="19"/>
        <v>0</v>
      </c>
      <c r="BB26" s="151">
        <f t="shared" si="19"/>
        <v>66701</v>
      </c>
      <c r="BC26" s="151">
        <f t="shared" si="19"/>
        <v>0</v>
      </c>
      <c r="BD26" s="151">
        <f t="shared" si="19"/>
        <v>0</v>
      </c>
      <c r="BE26" s="151">
        <f t="shared" si="19"/>
        <v>0</v>
      </c>
      <c r="BF26" s="151">
        <f t="shared" si="19"/>
        <v>0</v>
      </c>
      <c r="BG26" s="151">
        <f t="shared" si="19"/>
        <v>0</v>
      </c>
      <c r="BH26" s="151">
        <f t="shared" ref="BD26:BI27" si="20">BH27</f>
        <v>66701</v>
      </c>
      <c r="BI26" s="151">
        <f t="shared" si="20"/>
        <v>0</v>
      </c>
      <c r="BJ26" s="207">
        <f t="shared" si="9"/>
        <v>0</v>
      </c>
      <c r="BK26" s="207">
        <f t="shared" si="10"/>
        <v>0</v>
      </c>
    </row>
    <row r="27" spans="1:63" s="7" customFormat="1" ht="27.75" customHeight="1">
      <c r="A27" s="113" t="s">
        <v>82</v>
      </c>
      <c r="B27" s="98" t="s">
        <v>50</v>
      </c>
      <c r="C27" s="98" t="s">
        <v>53</v>
      </c>
      <c r="D27" s="125" t="s">
        <v>268</v>
      </c>
      <c r="E27" s="174"/>
      <c r="F27" s="120">
        <f t="shared" si="16"/>
        <v>66671</v>
      </c>
      <c r="G27" s="120">
        <f t="shared" si="16"/>
        <v>0</v>
      </c>
      <c r="H27" s="120">
        <f t="shared" si="16"/>
        <v>0</v>
      </c>
      <c r="I27" s="120">
        <f t="shared" si="16"/>
        <v>0</v>
      </c>
      <c r="J27" s="120">
        <f t="shared" si="16"/>
        <v>0</v>
      </c>
      <c r="K27" s="120">
        <f t="shared" si="16"/>
        <v>0</v>
      </c>
      <c r="L27" s="120">
        <f t="shared" si="16"/>
        <v>66671</v>
      </c>
      <c r="M27" s="120">
        <f t="shared" si="16"/>
        <v>0</v>
      </c>
      <c r="N27" s="120">
        <f t="shared" si="16"/>
        <v>0</v>
      </c>
      <c r="O27" s="120">
        <f t="shared" si="16"/>
        <v>0</v>
      </c>
      <c r="P27" s="120">
        <f t="shared" si="16"/>
        <v>0</v>
      </c>
      <c r="Q27" s="120">
        <f t="shared" si="16"/>
        <v>0</v>
      </c>
      <c r="R27" s="120">
        <f t="shared" si="16"/>
        <v>66671</v>
      </c>
      <c r="S27" s="120">
        <f t="shared" si="16"/>
        <v>0</v>
      </c>
      <c r="T27" s="120">
        <f t="shared" si="17"/>
        <v>0</v>
      </c>
      <c r="U27" s="120">
        <f t="shared" si="17"/>
        <v>0</v>
      </c>
      <c r="V27" s="120">
        <f t="shared" si="17"/>
        <v>0</v>
      </c>
      <c r="W27" s="120">
        <f t="shared" si="17"/>
        <v>0</v>
      </c>
      <c r="X27" s="120">
        <f t="shared" si="17"/>
        <v>66671</v>
      </c>
      <c r="Y27" s="120">
        <f t="shared" si="17"/>
        <v>0</v>
      </c>
      <c r="Z27" s="120">
        <f t="shared" si="17"/>
        <v>0</v>
      </c>
      <c r="AA27" s="120">
        <f t="shared" si="17"/>
        <v>0</v>
      </c>
      <c r="AB27" s="120">
        <f t="shared" si="17"/>
        <v>0</v>
      </c>
      <c r="AC27" s="120">
        <f t="shared" si="17"/>
        <v>0</v>
      </c>
      <c r="AD27" s="120">
        <f t="shared" si="17"/>
        <v>66671</v>
      </c>
      <c r="AE27" s="120">
        <f t="shared" si="17"/>
        <v>0</v>
      </c>
      <c r="AF27" s="120">
        <f t="shared" si="18"/>
        <v>0</v>
      </c>
      <c r="AG27" s="120">
        <f t="shared" si="18"/>
        <v>0</v>
      </c>
      <c r="AH27" s="120">
        <f t="shared" si="18"/>
        <v>0</v>
      </c>
      <c r="AI27" s="120">
        <f t="shared" si="18"/>
        <v>0</v>
      </c>
      <c r="AJ27" s="120">
        <f t="shared" si="18"/>
        <v>66671</v>
      </c>
      <c r="AK27" s="120">
        <f t="shared" si="18"/>
        <v>0</v>
      </c>
      <c r="AL27" s="120">
        <f t="shared" si="18"/>
        <v>0</v>
      </c>
      <c r="AM27" s="120">
        <f t="shared" si="18"/>
        <v>0</v>
      </c>
      <c r="AN27" s="120">
        <f t="shared" si="18"/>
        <v>0</v>
      </c>
      <c r="AO27" s="120">
        <f t="shared" si="18"/>
        <v>0</v>
      </c>
      <c r="AP27" s="120">
        <f t="shared" si="18"/>
        <v>66671</v>
      </c>
      <c r="AQ27" s="120">
        <f t="shared" si="18"/>
        <v>0</v>
      </c>
      <c r="AR27" s="120">
        <f t="shared" si="19"/>
        <v>0</v>
      </c>
      <c r="AS27" s="120">
        <f t="shared" si="19"/>
        <v>0</v>
      </c>
      <c r="AT27" s="120">
        <f t="shared" si="19"/>
        <v>-185</v>
      </c>
      <c r="AU27" s="120">
        <f t="shared" si="19"/>
        <v>0</v>
      </c>
      <c r="AV27" s="120">
        <f t="shared" si="19"/>
        <v>66486</v>
      </c>
      <c r="AW27" s="120">
        <f t="shared" si="19"/>
        <v>0</v>
      </c>
      <c r="AX27" s="120">
        <f t="shared" si="19"/>
        <v>0</v>
      </c>
      <c r="AY27" s="120">
        <f t="shared" si="19"/>
        <v>215</v>
      </c>
      <c r="AZ27" s="120">
        <f t="shared" si="19"/>
        <v>0</v>
      </c>
      <c r="BA27" s="120">
        <f t="shared" si="19"/>
        <v>0</v>
      </c>
      <c r="BB27" s="120">
        <f t="shared" si="19"/>
        <v>66701</v>
      </c>
      <c r="BC27" s="120">
        <f t="shared" si="19"/>
        <v>0</v>
      </c>
      <c r="BD27" s="120">
        <f t="shared" si="20"/>
        <v>0</v>
      </c>
      <c r="BE27" s="120">
        <f t="shared" si="20"/>
        <v>0</v>
      </c>
      <c r="BF27" s="120">
        <f t="shared" si="20"/>
        <v>0</v>
      </c>
      <c r="BG27" s="120">
        <f t="shared" si="20"/>
        <v>0</v>
      </c>
      <c r="BH27" s="120">
        <f t="shared" si="20"/>
        <v>66701</v>
      </c>
      <c r="BI27" s="120">
        <f t="shared" si="20"/>
        <v>0</v>
      </c>
      <c r="BJ27" s="207">
        <f t="shared" si="9"/>
        <v>0</v>
      </c>
      <c r="BK27" s="207">
        <f t="shared" si="10"/>
        <v>0</v>
      </c>
    </row>
    <row r="28" spans="1:63" s="7" customFormat="1" ht="49.5" customHeight="1">
      <c r="A28" s="113" t="s">
        <v>156</v>
      </c>
      <c r="B28" s="98" t="s">
        <v>50</v>
      </c>
      <c r="C28" s="98" t="s">
        <v>53</v>
      </c>
      <c r="D28" s="136" t="s">
        <v>288</v>
      </c>
      <c r="E28" s="98"/>
      <c r="F28" s="120">
        <f t="shared" ref="F28" si="21">F29+F32+F35</f>
        <v>66671</v>
      </c>
      <c r="G28" s="120">
        <f t="shared" ref="G28:M28" si="22">G29+G32+G35</f>
        <v>0</v>
      </c>
      <c r="H28" s="120">
        <f t="shared" si="22"/>
        <v>0</v>
      </c>
      <c r="I28" s="120">
        <f t="shared" si="22"/>
        <v>0</v>
      </c>
      <c r="J28" s="120">
        <f t="shared" si="22"/>
        <v>0</v>
      </c>
      <c r="K28" s="120">
        <f t="shared" si="22"/>
        <v>0</v>
      </c>
      <c r="L28" s="120">
        <f t="shared" si="22"/>
        <v>66671</v>
      </c>
      <c r="M28" s="120">
        <f t="shared" si="22"/>
        <v>0</v>
      </c>
      <c r="N28" s="120">
        <f t="shared" ref="N28:S28" si="23">N29+N32+N35</f>
        <v>0</v>
      </c>
      <c r="O28" s="120">
        <f t="shared" si="23"/>
        <v>0</v>
      </c>
      <c r="P28" s="120">
        <f t="shared" si="23"/>
        <v>0</v>
      </c>
      <c r="Q28" s="120">
        <f t="shared" si="23"/>
        <v>0</v>
      </c>
      <c r="R28" s="120">
        <f t="shared" si="23"/>
        <v>66671</v>
      </c>
      <c r="S28" s="120">
        <f t="shared" si="23"/>
        <v>0</v>
      </c>
      <c r="T28" s="120">
        <f t="shared" ref="T28:Y28" si="24">T29+T32+T35</f>
        <v>0</v>
      </c>
      <c r="U28" s="120">
        <f t="shared" si="24"/>
        <v>0</v>
      </c>
      <c r="V28" s="120">
        <f t="shared" si="24"/>
        <v>0</v>
      </c>
      <c r="W28" s="120">
        <f t="shared" si="24"/>
        <v>0</v>
      </c>
      <c r="X28" s="120">
        <f t="shared" si="24"/>
        <v>66671</v>
      </c>
      <c r="Y28" s="120">
        <f t="shared" si="24"/>
        <v>0</v>
      </c>
      <c r="Z28" s="120">
        <f t="shared" ref="Z28:AE28" si="25">Z29+Z32+Z35</f>
        <v>0</v>
      </c>
      <c r="AA28" s="120">
        <f t="shared" si="25"/>
        <v>0</v>
      </c>
      <c r="AB28" s="120">
        <f t="shared" si="25"/>
        <v>0</v>
      </c>
      <c r="AC28" s="120">
        <f t="shared" si="25"/>
        <v>0</v>
      </c>
      <c r="AD28" s="120">
        <f t="shared" si="25"/>
        <v>66671</v>
      </c>
      <c r="AE28" s="120">
        <f t="shared" si="25"/>
        <v>0</v>
      </c>
      <c r="AF28" s="120">
        <f t="shared" ref="AF28:AL28" si="26">AF29+AF32+AF35</f>
        <v>0</v>
      </c>
      <c r="AG28" s="120">
        <f t="shared" si="26"/>
        <v>0</v>
      </c>
      <c r="AH28" s="120">
        <f t="shared" si="26"/>
        <v>0</v>
      </c>
      <c r="AI28" s="120">
        <f t="shared" si="26"/>
        <v>0</v>
      </c>
      <c r="AJ28" s="120">
        <f t="shared" si="26"/>
        <v>66671</v>
      </c>
      <c r="AK28" s="120">
        <f t="shared" si="26"/>
        <v>0</v>
      </c>
      <c r="AL28" s="120">
        <f t="shared" si="26"/>
        <v>0</v>
      </c>
      <c r="AM28" s="120">
        <f t="shared" ref="AM28:AO28" si="27">AM29+AM32+AM35</f>
        <v>0</v>
      </c>
      <c r="AN28" s="120">
        <f t="shared" ref="AN28:AS28" si="28">AN29+AN32+AN35</f>
        <v>0</v>
      </c>
      <c r="AO28" s="120">
        <f t="shared" si="27"/>
        <v>0</v>
      </c>
      <c r="AP28" s="120">
        <f t="shared" si="28"/>
        <v>66671</v>
      </c>
      <c r="AQ28" s="120">
        <f t="shared" si="28"/>
        <v>0</v>
      </c>
      <c r="AR28" s="120">
        <f t="shared" si="28"/>
        <v>0</v>
      </c>
      <c r="AS28" s="120">
        <f t="shared" si="28"/>
        <v>0</v>
      </c>
      <c r="AT28" s="120">
        <f t="shared" ref="AT28:AY28" si="29">AT29+AT32+AT35</f>
        <v>-185</v>
      </c>
      <c r="AU28" s="120">
        <f t="shared" si="29"/>
        <v>0</v>
      </c>
      <c r="AV28" s="120">
        <f t="shared" si="29"/>
        <v>66486</v>
      </c>
      <c r="AW28" s="120">
        <f t="shared" si="29"/>
        <v>0</v>
      </c>
      <c r="AX28" s="120">
        <f t="shared" si="29"/>
        <v>0</v>
      </c>
      <c r="AY28" s="120">
        <f t="shared" si="29"/>
        <v>215</v>
      </c>
      <c r="AZ28" s="120">
        <f t="shared" ref="AZ28:BE28" si="30">AZ29+AZ32+AZ35</f>
        <v>0</v>
      </c>
      <c r="BA28" s="120">
        <f t="shared" si="30"/>
        <v>0</v>
      </c>
      <c r="BB28" s="120">
        <f t="shared" si="30"/>
        <v>66701</v>
      </c>
      <c r="BC28" s="120">
        <f t="shared" si="30"/>
        <v>0</v>
      </c>
      <c r="BD28" s="120">
        <f t="shared" si="30"/>
        <v>0</v>
      </c>
      <c r="BE28" s="120">
        <f t="shared" si="30"/>
        <v>0</v>
      </c>
      <c r="BF28" s="120">
        <f t="shared" ref="BF28:BI28" si="31">BF29+BF32+BF35</f>
        <v>0</v>
      </c>
      <c r="BG28" s="120">
        <f t="shared" si="31"/>
        <v>0</v>
      </c>
      <c r="BH28" s="120">
        <f t="shared" si="31"/>
        <v>66701</v>
      </c>
      <c r="BI28" s="120">
        <f t="shared" si="31"/>
        <v>0</v>
      </c>
      <c r="BJ28" s="207">
        <f t="shared" si="9"/>
        <v>0</v>
      </c>
      <c r="BK28" s="207">
        <f t="shared" si="10"/>
        <v>0</v>
      </c>
    </row>
    <row r="29" spans="1:63" s="7" customFormat="1" ht="40.5" customHeight="1">
      <c r="A29" s="113" t="s">
        <v>17</v>
      </c>
      <c r="B29" s="98" t="s">
        <v>50</v>
      </c>
      <c r="C29" s="98" t="s">
        <v>53</v>
      </c>
      <c r="D29" s="136" t="s">
        <v>289</v>
      </c>
      <c r="E29" s="98"/>
      <c r="F29" s="120">
        <f t="shared" ref="F29:U30" si="32">F30</f>
        <v>819</v>
      </c>
      <c r="G29" s="120">
        <f t="shared" si="32"/>
        <v>0</v>
      </c>
      <c r="H29" s="120">
        <f t="shared" si="32"/>
        <v>0</v>
      </c>
      <c r="I29" s="120">
        <f t="shared" si="32"/>
        <v>0</v>
      </c>
      <c r="J29" s="120">
        <f t="shared" si="32"/>
        <v>0</v>
      </c>
      <c r="K29" s="120">
        <f t="shared" si="32"/>
        <v>0</v>
      </c>
      <c r="L29" s="120">
        <f t="shared" si="32"/>
        <v>819</v>
      </c>
      <c r="M29" s="120">
        <f t="shared" si="32"/>
        <v>0</v>
      </c>
      <c r="N29" s="120">
        <f t="shared" si="32"/>
        <v>0</v>
      </c>
      <c r="O29" s="120">
        <f t="shared" si="32"/>
        <v>0</v>
      </c>
      <c r="P29" s="120">
        <f t="shared" si="32"/>
        <v>0</v>
      </c>
      <c r="Q29" s="120">
        <f t="shared" si="32"/>
        <v>0</v>
      </c>
      <c r="R29" s="120">
        <f t="shared" si="32"/>
        <v>819</v>
      </c>
      <c r="S29" s="120">
        <f t="shared" si="32"/>
        <v>0</v>
      </c>
      <c r="T29" s="120">
        <f t="shared" si="32"/>
        <v>0</v>
      </c>
      <c r="U29" s="120">
        <f t="shared" si="32"/>
        <v>0</v>
      </c>
      <c r="V29" s="120">
        <f t="shared" ref="T29:AI30" si="33">V30</f>
        <v>0</v>
      </c>
      <c r="W29" s="120">
        <f t="shared" si="33"/>
        <v>0</v>
      </c>
      <c r="X29" s="120">
        <f t="shared" si="33"/>
        <v>819</v>
      </c>
      <c r="Y29" s="120">
        <f t="shared" si="33"/>
        <v>0</v>
      </c>
      <c r="Z29" s="120">
        <f t="shared" si="33"/>
        <v>0</v>
      </c>
      <c r="AA29" s="120">
        <f t="shared" si="33"/>
        <v>0</v>
      </c>
      <c r="AB29" s="120">
        <f t="shared" si="33"/>
        <v>0</v>
      </c>
      <c r="AC29" s="120">
        <f t="shared" si="33"/>
        <v>0</v>
      </c>
      <c r="AD29" s="120">
        <f t="shared" si="33"/>
        <v>819</v>
      </c>
      <c r="AE29" s="120">
        <f t="shared" si="33"/>
        <v>0</v>
      </c>
      <c r="AF29" s="120">
        <f t="shared" si="33"/>
        <v>0</v>
      </c>
      <c r="AG29" s="120">
        <f t="shared" si="33"/>
        <v>0</v>
      </c>
      <c r="AH29" s="120">
        <f t="shared" si="33"/>
        <v>0</v>
      </c>
      <c r="AI29" s="120">
        <f t="shared" si="33"/>
        <v>0</v>
      </c>
      <c r="AJ29" s="120">
        <f t="shared" ref="AF29:AU30" si="34">AJ30</f>
        <v>819</v>
      </c>
      <c r="AK29" s="120">
        <f t="shared" si="34"/>
        <v>0</v>
      </c>
      <c r="AL29" s="120">
        <f t="shared" si="34"/>
        <v>0</v>
      </c>
      <c r="AM29" s="120">
        <f t="shared" si="34"/>
        <v>0</v>
      </c>
      <c r="AN29" s="120">
        <f t="shared" si="34"/>
        <v>0</v>
      </c>
      <c r="AO29" s="120">
        <f t="shared" si="34"/>
        <v>0</v>
      </c>
      <c r="AP29" s="120">
        <f t="shared" si="34"/>
        <v>819</v>
      </c>
      <c r="AQ29" s="120">
        <f t="shared" si="34"/>
        <v>0</v>
      </c>
      <c r="AR29" s="120">
        <f t="shared" si="34"/>
        <v>0</v>
      </c>
      <c r="AS29" s="120">
        <f t="shared" si="34"/>
        <v>0</v>
      </c>
      <c r="AT29" s="120">
        <f t="shared" si="34"/>
        <v>0</v>
      </c>
      <c r="AU29" s="120">
        <f t="shared" si="34"/>
        <v>0</v>
      </c>
      <c r="AV29" s="120">
        <f t="shared" ref="AR29:BG30" si="35">AV30</f>
        <v>819</v>
      </c>
      <c r="AW29" s="120">
        <f t="shared" si="35"/>
        <v>0</v>
      </c>
      <c r="AX29" s="120">
        <f t="shared" si="35"/>
        <v>0</v>
      </c>
      <c r="AY29" s="120">
        <f t="shared" si="35"/>
        <v>1070</v>
      </c>
      <c r="AZ29" s="120">
        <f t="shared" si="35"/>
        <v>0</v>
      </c>
      <c r="BA29" s="120">
        <f t="shared" si="35"/>
        <v>0</v>
      </c>
      <c r="BB29" s="120">
        <f t="shared" si="35"/>
        <v>1889</v>
      </c>
      <c r="BC29" s="120">
        <f t="shared" si="35"/>
        <v>0</v>
      </c>
      <c r="BD29" s="120">
        <f t="shared" si="35"/>
        <v>0</v>
      </c>
      <c r="BE29" s="120">
        <f t="shared" si="35"/>
        <v>0</v>
      </c>
      <c r="BF29" s="120">
        <f t="shared" si="35"/>
        <v>0</v>
      </c>
      <c r="BG29" s="120">
        <f t="shared" si="35"/>
        <v>0</v>
      </c>
      <c r="BH29" s="120">
        <f t="shared" ref="BD29:BI30" si="36">BH30</f>
        <v>1889</v>
      </c>
      <c r="BI29" s="120">
        <f t="shared" si="36"/>
        <v>0</v>
      </c>
      <c r="BJ29" s="207">
        <f t="shared" si="9"/>
        <v>0</v>
      </c>
      <c r="BK29" s="207">
        <f t="shared" si="10"/>
        <v>0</v>
      </c>
    </row>
    <row r="30" spans="1:63" s="7" customFormat="1" ht="92.25" customHeight="1">
      <c r="A30" s="113" t="s">
        <v>523</v>
      </c>
      <c r="B30" s="98" t="s">
        <v>50</v>
      </c>
      <c r="C30" s="98" t="s">
        <v>53</v>
      </c>
      <c r="D30" s="136" t="s">
        <v>289</v>
      </c>
      <c r="E30" s="98" t="s">
        <v>106</v>
      </c>
      <c r="F30" s="100">
        <f t="shared" si="32"/>
        <v>819</v>
      </c>
      <c r="G30" s="100">
        <f t="shared" si="32"/>
        <v>0</v>
      </c>
      <c r="H30" s="100">
        <f t="shared" si="32"/>
        <v>0</v>
      </c>
      <c r="I30" s="100">
        <f t="shared" si="32"/>
        <v>0</v>
      </c>
      <c r="J30" s="100">
        <f t="shared" si="32"/>
        <v>0</v>
      </c>
      <c r="K30" s="100">
        <f t="shared" si="32"/>
        <v>0</v>
      </c>
      <c r="L30" s="100">
        <f t="shared" si="32"/>
        <v>819</v>
      </c>
      <c r="M30" s="100">
        <f t="shared" si="32"/>
        <v>0</v>
      </c>
      <c r="N30" s="100">
        <f t="shared" si="32"/>
        <v>0</v>
      </c>
      <c r="O30" s="100">
        <f t="shared" si="32"/>
        <v>0</v>
      </c>
      <c r="P30" s="100">
        <f t="shared" si="32"/>
        <v>0</v>
      </c>
      <c r="Q30" s="100">
        <f t="shared" si="32"/>
        <v>0</v>
      </c>
      <c r="R30" s="100">
        <f t="shared" si="32"/>
        <v>819</v>
      </c>
      <c r="S30" s="100">
        <f t="shared" si="32"/>
        <v>0</v>
      </c>
      <c r="T30" s="100">
        <f t="shared" si="33"/>
        <v>0</v>
      </c>
      <c r="U30" s="100">
        <f t="shared" si="33"/>
        <v>0</v>
      </c>
      <c r="V30" s="100">
        <f t="shared" si="33"/>
        <v>0</v>
      </c>
      <c r="W30" s="100">
        <f t="shared" si="33"/>
        <v>0</v>
      </c>
      <c r="X30" s="100">
        <f t="shared" si="33"/>
        <v>819</v>
      </c>
      <c r="Y30" s="100">
        <f t="shared" si="33"/>
        <v>0</v>
      </c>
      <c r="Z30" s="100">
        <f t="shared" si="33"/>
        <v>0</v>
      </c>
      <c r="AA30" s="100">
        <f t="shared" si="33"/>
        <v>0</v>
      </c>
      <c r="AB30" s="100">
        <f t="shared" si="33"/>
        <v>0</v>
      </c>
      <c r="AC30" s="100">
        <f t="shared" si="33"/>
        <v>0</v>
      </c>
      <c r="AD30" s="100">
        <f t="shared" si="33"/>
        <v>819</v>
      </c>
      <c r="AE30" s="100">
        <f t="shared" si="33"/>
        <v>0</v>
      </c>
      <c r="AF30" s="100">
        <f t="shared" si="34"/>
        <v>0</v>
      </c>
      <c r="AG30" s="100">
        <f t="shared" si="34"/>
        <v>0</v>
      </c>
      <c r="AH30" s="100">
        <f t="shared" si="34"/>
        <v>0</v>
      </c>
      <c r="AI30" s="100">
        <f t="shared" si="34"/>
        <v>0</v>
      </c>
      <c r="AJ30" s="100">
        <f t="shared" si="34"/>
        <v>819</v>
      </c>
      <c r="AK30" s="100">
        <f t="shared" si="34"/>
        <v>0</v>
      </c>
      <c r="AL30" s="100">
        <f t="shared" si="34"/>
        <v>0</v>
      </c>
      <c r="AM30" s="100">
        <f t="shared" si="34"/>
        <v>0</v>
      </c>
      <c r="AN30" s="100">
        <f t="shared" si="34"/>
        <v>0</v>
      </c>
      <c r="AO30" s="100">
        <f t="shared" si="34"/>
        <v>0</v>
      </c>
      <c r="AP30" s="100">
        <f t="shared" si="34"/>
        <v>819</v>
      </c>
      <c r="AQ30" s="100">
        <f t="shared" si="34"/>
        <v>0</v>
      </c>
      <c r="AR30" s="100">
        <f t="shared" si="35"/>
        <v>0</v>
      </c>
      <c r="AS30" s="100">
        <f t="shared" si="35"/>
        <v>0</v>
      </c>
      <c r="AT30" s="100">
        <f t="shared" si="35"/>
        <v>0</v>
      </c>
      <c r="AU30" s="100">
        <f t="shared" si="35"/>
        <v>0</v>
      </c>
      <c r="AV30" s="100">
        <f t="shared" si="35"/>
        <v>819</v>
      </c>
      <c r="AW30" s="100">
        <f t="shared" si="35"/>
        <v>0</v>
      </c>
      <c r="AX30" s="100">
        <f t="shared" si="35"/>
        <v>0</v>
      </c>
      <c r="AY30" s="100">
        <f t="shared" si="35"/>
        <v>1070</v>
      </c>
      <c r="AZ30" s="100">
        <f t="shared" si="35"/>
        <v>0</v>
      </c>
      <c r="BA30" s="100">
        <f t="shared" si="35"/>
        <v>0</v>
      </c>
      <c r="BB30" s="100">
        <f t="shared" si="35"/>
        <v>1889</v>
      </c>
      <c r="BC30" s="100">
        <f t="shared" si="35"/>
        <v>0</v>
      </c>
      <c r="BD30" s="100">
        <f t="shared" si="36"/>
        <v>0</v>
      </c>
      <c r="BE30" s="100">
        <f t="shared" si="36"/>
        <v>0</v>
      </c>
      <c r="BF30" s="100">
        <f t="shared" si="36"/>
        <v>0</v>
      </c>
      <c r="BG30" s="100">
        <f t="shared" si="36"/>
        <v>0</v>
      </c>
      <c r="BH30" s="100">
        <f t="shared" si="36"/>
        <v>1889</v>
      </c>
      <c r="BI30" s="100">
        <f t="shared" si="36"/>
        <v>0</v>
      </c>
      <c r="BJ30" s="207">
        <f t="shared" si="9"/>
        <v>0</v>
      </c>
      <c r="BK30" s="207">
        <f t="shared" si="10"/>
        <v>0</v>
      </c>
    </row>
    <row r="31" spans="1:63" s="7" customFormat="1" ht="40.5" customHeight="1">
      <c r="A31" s="119" t="s">
        <v>177</v>
      </c>
      <c r="B31" s="98" t="s">
        <v>50</v>
      </c>
      <c r="C31" s="98" t="s">
        <v>53</v>
      </c>
      <c r="D31" s="136" t="s">
        <v>289</v>
      </c>
      <c r="E31" s="98" t="s">
        <v>176</v>
      </c>
      <c r="F31" s="100">
        <v>819</v>
      </c>
      <c r="G31" s="100"/>
      <c r="H31" s="135"/>
      <c r="I31" s="135"/>
      <c r="J31" s="135"/>
      <c r="K31" s="135"/>
      <c r="L31" s="100">
        <f>F31+H31+I31+J31+K31</f>
        <v>819</v>
      </c>
      <c r="M31" s="100">
        <f>G31+K31</f>
        <v>0</v>
      </c>
      <c r="N31" s="135"/>
      <c r="O31" s="135"/>
      <c r="P31" s="135"/>
      <c r="Q31" s="135"/>
      <c r="R31" s="100">
        <f>L31+N31+O31+P31+Q31</f>
        <v>819</v>
      </c>
      <c r="S31" s="100">
        <f>M31+Q31</f>
        <v>0</v>
      </c>
      <c r="T31" s="135"/>
      <c r="U31" s="135"/>
      <c r="V31" s="135"/>
      <c r="W31" s="135"/>
      <c r="X31" s="100">
        <f>R31+T31+U31+V31+W31</f>
        <v>819</v>
      </c>
      <c r="Y31" s="100">
        <f>S31+W31</f>
        <v>0</v>
      </c>
      <c r="Z31" s="135"/>
      <c r="AA31" s="135"/>
      <c r="AB31" s="135"/>
      <c r="AC31" s="135"/>
      <c r="AD31" s="100">
        <f>X31+Z31+AA31+AB31+AC31</f>
        <v>819</v>
      </c>
      <c r="AE31" s="100">
        <f>Y31+AC31</f>
        <v>0</v>
      </c>
      <c r="AF31" s="135"/>
      <c r="AG31" s="135"/>
      <c r="AH31" s="135"/>
      <c r="AI31" s="135"/>
      <c r="AJ31" s="100">
        <f>AD31+AF31+AG31+AH31+AI31</f>
        <v>819</v>
      </c>
      <c r="AK31" s="100">
        <f>AE31+AI31</f>
        <v>0</v>
      </c>
      <c r="AL31" s="135"/>
      <c r="AM31" s="135"/>
      <c r="AN31" s="135"/>
      <c r="AO31" s="135"/>
      <c r="AP31" s="100">
        <f>AJ31+AL31+AM31+AN31+AO31</f>
        <v>819</v>
      </c>
      <c r="AQ31" s="100">
        <f>AK31+AO31</f>
        <v>0</v>
      </c>
      <c r="AR31" s="135"/>
      <c r="AS31" s="135"/>
      <c r="AT31" s="135"/>
      <c r="AU31" s="135"/>
      <c r="AV31" s="100">
        <f>AP31+AR31+AS31+AT31+AU31</f>
        <v>819</v>
      </c>
      <c r="AW31" s="100">
        <f>AQ31+AU31</f>
        <v>0</v>
      </c>
      <c r="AX31" s="135"/>
      <c r="AY31" s="100">
        <v>1070</v>
      </c>
      <c r="AZ31" s="135"/>
      <c r="BA31" s="135"/>
      <c r="BB31" s="100">
        <f>AV31+AX31+AY31+AZ31+BA31</f>
        <v>1889</v>
      </c>
      <c r="BC31" s="100">
        <f>AW31+BA31</f>
        <v>0</v>
      </c>
      <c r="BD31" s="135"/>
      <c r="BE31" s="100"/>
      <c r="BF31" s="135"/>
      <c r="BG31" s="135"/>
      <c r="BH31" s="100">
        <f>BB31+BD31+BE31+BF31+BG31</f>
        <v>1889</v>
      </c>
      <c r="BI31" s="100">
        <f>BC31+BG31</f>
        <v>0</v>
      </c>
      <c r="BJ31" s="207">
        <f t="shared" si="9"/>
        <v>0</v>
      </c>
      <c r="BK31" s="207">
        <f t="shared" si="10"/>
        <v>0</v>
      </c>
    </row>
    <row r="32" spans="1:63" s="7" customFormat="1" ht="42.75" customHeight="1">
      <c r="A32" s="113" t="s">
        <v>18</v>
      </c>
      <c r="B32" s="98" t="s">
        <v>50</v>
      </c>
      <c r="C32" s="98" t="s">
        <v>53</v>
      </c>
      <c r="D32" s="136" t="s">
        <v>290</v>
      </c>
      <c r="E32" s="98"/>
      <c r="F32" s="120">
        <f t="shared" ref="F32:U33" si="37">F33</f>
        <v>1310</v>
      </c>
      <c r="G32" s="120">
        <f t="shared" si="37"/>
        <v>0</v>
      </c>
      <c r="H32" s="120">
        <f t="shared" si="37"/>
        <v>0</v>
      </c>
      <c r="I32" s="120">
        <f t="shared" si="37"/>
        <v>0</v>
      </c>
      <c r="J32" s="120">
        <f t="shared" si="37"/>
        <v>0</v>
      </c>
      <c r="K32" s="120">
        <f t="shared" si="37"/>
        <v>0</v>
      </c>
      <c r="L32" s="120">
        <f t="shared" si="37"/>
        <v>1310</v>
      </c>
      <c r="M32" s="120">
        <f t="shared" si="37"/>
        <v>0</v>
      </c>
      <c r="N32" s="120">
        <f t="shared" si="37"/>
        <v>0</v>
      </c>
      <c r="O32" s="120">
        <f t="shared" si="37"/>
        <v>0</v>
      </c>
      <c r="P32" s="120">
        <f t="shared" si="37"/>
        <v>0</v>
      </c>
      <c r="Q32" s="120">
        <f t="shared" si="37"/>
        <v>0</v>
      </c>
      <c r="R32" s="120">
        <f t="shared" si="37"/>
        <v>1310</v>
      </c>
      <c r="S32" s="120">
        <f t="shared" si="37"/>
        <v>0</v>
      </c>
      <c r="T32" s="120">
        <f t="shared" si="37"/>
        <v>0</v>
      </c>
      <c r="U32" s="120">
        <f t="shared" si="37"/>
        <v>0</v>
      </c>
      <c r="V32" s="120">
        <f t="shared" ref="T32:AI33" si="38">V33</f>
        <v>0</v>
      </c>
      <c r="W32" s="120">
        <f t="shared" si="38"/>
        <v>0</v>
      </c>
      <c r="X32" s="120">
        <f t="shared" si="38"/>
        <v>1310</v>
      </c>
      <c r="Y32" s="120">
        <f t="shared" si="38"/>
        <v>0</v>
      </c>
      <c r="Z32" s="120">
        <f t="shared" si="38"/>
        <v>0</v>
      </c>
      <c r="AA32" s="120">
        <f t="shared" si="38"/>
        <v>0</v>
      </c>
      <c r="AB32" s="120">
        <f t="shared" si="38"/>
        <v>0</v>
      </c>
      <c r="AC32" s="120">
        <f t="shared" si="38"/>
        <v>0</v>
      </c>
      <c r="AD32" s="120">
        <f t="shared" si="38"/>
        <v>1310</v>
      </c>
      <c r="AE32" s="120">
        <f t="shared" si="38"/>
        <v>0</v>
      </c>
      <c r="AF32" s="120">
        <f t="shared" si="38"/>
        <v>0</v>
      </c>
      <c r="AG32" s="120">
        <f t="shared" si="38"/>
        <v>0</v>
      </c>
      <c r="AH32" s="120">
        <f t="shared" si="38"/>
        <v>0</v>
      </c>
      <c r="AI32" s="120">
        <f t="shared" si="38"/>
        <v>0</v>
      </c>
      <c r="AJ32" s="120">
        <f t="shared" ref="AF32:AU33" si="39">AJ33</f>
        <v>1310</v>
      </c>
      <c r="AK32" s="120">
        <f t="shared" si="39"/>
        <v>0</v>
      </c>
      <c r="AL32" s="120">
        <f t="shared" si="39"/>
        <v>0</v>
      </c>
      <c r="AM32" s="120">
        <f t="shared" si="39"/>
        <v>0</v>
      </c>
      <c r="AN32" s="120">
        <f t="shared" si="39"/>
        <v>0</v>
      </c>
      <c r="AO32" s="120">
        <f t="shared" si="39"/>
        <v>0</v>
      </c>
      <c r="AP32" s="120">
        <f t="shared" si="39"/>
        <v>1310</v>
      </c>
      <c r="AQ32" s="120">
        <f t="shared" si="39"/>
        <v>0</v>
      </c>
      <c r="AR32" s="120">
        <f t="shared" si="39"/>
        <v>0</v>
      </c>
      <c r="AS32" s="120">
        <f t="shared" si="39"/>
        <v>0</v>
      </c>
      <c r="AT32" s="120">
        <f t="shared" si="39"/>
        <v>0</v>
      </c>
      <c r="AU32" s="120">
        <f t="shared" si="39"/>
        <v>0</v>
      </c>
      <c r="AV32" s="120">
        <f t="shared" ref="AR32:BG33" si="40">AV33</f>
        <v>1310</v>
      </c>
      <c r="AW32" s="120">
        <f t="shared" si="40"/>
        <v>0</v>
      </c>
      <c r="AX32" s="120">
        <f t="shared" si="40"/>
        <v>0</v>
      </c>
      <c r="AY32" s="120">
        <f t="shared" si="40"/>
        <v>165</v>
      </c>
      <c r="AZ32" s="120">
        <f t="shared" si="40"/>
        <v>0</v>
      </c>
      <c r="BA32" s="120">
        <f t="shared" si="40"/>
        <v>0</v>
      </c>
      <c r="BB32" s="120">
        <f t="shared" si="40"/>
        <v>1475</v>
      </c>
      <c r="BC32" s="120">
        <f t="shared" si="40"/>
        <v>0</v>
      </c>
      <c r="BD32" s="120">
        <f t="shared" si="40"/>
        <v>0</v>
      </c>
      <c r="BE32" s="120">
        <f t="shared" si="40"/>
        <v>0</v>
      </c>
      <c r="BF32" s="120">
        <f t="shared" si="40"/>
        <v>0</v>
      </c>
      <c r="BG32" s="120">
        <f t="shared" si="40"/>
        <v>0</v>
      </c>
      <c r="BH32" s="120">
        <f t="shared" ref="BD32:BI33" si="41">BH33</f>
        <v>1475</v>
      </c>
      <c r="BI32" s="120">
        <f t="shared" si="41"/>
        <v>0</v>
      </c>
      <c r="BJ32" s="207">
        <f t="shared" si="9"/>
        <v>0</v>
      </c>
      <c r="BK32" s="207">
        <f t="shared" si="10"/>
        <v>0</v>
      </c>
    </row>
    <row r="33" spans="1:63" s="8" customFormat="1" ht="87.75" customHeight="1">
      <c r="A33" s="113" t="s">
        <v>523</v>
      </c>
      <c r="B33" s="98" t="s">
        <v>50</v>
      </c>
      <c r="C33" s="98" t="s">
        <v>53</v>
      </c>
      <c r="D33" s="136" t="s">
        <v>290</v>
      </c>
      <c r="E33" s="98" t="s">
        <v>106</v>
      </c>
      <c r="F33" s="100">
        <f t="shared" si="37"/>
        <v>1310</v>
      </c>
      <c r="G33" s="100">
        <f t="shared" si="37"/>
        <v>0</v>
      </c>
      <c r="H33" s="100">
        <f t="shared" si="37"/>
        <v>0</v>
      </c>
      <c r="I33" s="100">
        <f t="shared" si="37"/>
        <v>0</v>
      </c>
      <c r="J33" s="100">
        <f t="shared" si="37"/>
        <v>0</v>
      </c>
      <c r="K33" s="100">
        <f t="shared" si="37"/>
        <v>0</v>
      </c>
      <c r="L33" s="100">
        <f t="shared" si="37"/>
        <v>1310</v>
      </c>
      <c r="M33" s="100">
        <f t="shared" si="37"/>
        <v>0</v>
      </c>
      <c r="N33" s="100">
        <f t="shared" si="37"/>
        <v>0</v>
      </c>
      <c r="O33" s="100">
        <f t="shared" si="37"/>
        <v>0</v>
      </c>
      <c r="P33" s="100">
        <f t="shared" si="37"/>
        <v>0</v>
      </c>
      <c r="Q33" s="100">
        <f t="shared" si="37"/>
        <v>0</v>
      </c>
      <c r="R33" s="100">
        <f t="shared" si="37"/>
        <v>1310</v>
      </c>
      <c r="S33" s="100">
        <f t="shared" si="37"/>
        <v>0</v>
      </c>
      <c r="T33" s="100">
        <f t="shared" si="38"/>
        <v>0</v>
      </c>
      <c r="U33" s="100">
        <f t="shared" si="38"/>
        <v>0</v>
      </c>
      <c r="V33" s="100">
        <f t="shared" si="38"/>
        <v>0</v>
      </c>
      <c r="W33" s="100">
        <f t="shared" si="38"/>
        <v>0</v>
      </c>
      <c r="X33" s="100">
        <f t="shared" si="38"/>
        <v>1310</v>
      </c>
      <c r="Y33" s="100">
        <f t="shared" si="38"/>
        <v>0</v>
      </c>
      <c r="Z33" s="100">
        <f t="shared" si="38"/>
        <v>0</v>
      </c>
      <c r="AA33" s="100">
        <f t="shared" si="38"/>
        <v>0</v>
      </c>
      <c r="AB33" s="100">
        <f t="shared" si="38"/>
        <v>0</v>
      </c>
      <c r="AC33" s="100">
        <f t="shared" si="38"/>
        <v>0</v>
      </c>
      <c r="AD33" s="100">
        <f t="shared" si="38"/>
        <v>1310</v>
      </c>
      <c r="AE33" s="100">
        <f t="shared" si="38"/>
        <v>0</v>
      </c>
      <c r="AF33" s="100">
        <f t="shared" si="39"/>
        <v>0</v>
      </c>
      <c r="AG33" s="100">
        <f t="shared" si="39"/>
        <v>0</v>
      </c>
      <c r="AH33" s="100">
        <f t="shared" si="39"/>
        <v>0</v>
      </c>
      <c r="AI33" s="100">
        <f t="shared" si="39"/>
        <v>0</v>
      </c>
      <c r="AJ33" s="100">
        <f t="shared" si="39"/>
        <v>1310</v>
      </c>
      <c r="AK33" s="100">
        <f t="shared" si="39"/>
        <v>0</v>
      </c>
      <c r="AL33" s="100">
        <f t="shared" si="39"/>
        <v>0</v>
      </c>
      <c r="AM33" s="100">
        <f t="shared" si="39"/>
        <v>0</v>
      </c>
      <c r="AN33" s="100">
        <f t="shared" si="39"/>
        <v>0</v>
      </c>
      <c r="AO33" s="100">
        <f t="shared" si="39"/>
        <v>0</v>
      </c>
      <c r="AP33" s="100">
        <f t="shared" si="39"/>
        <v>1310</v>
      </c>
      <c r="AQ33" s="100">
        <f t="shared" si="39"/>
        <v>0</v>
      </c>
      <c r="AR33" s="100">
        <f t="shared" si="40"/>
        <v>0</v>
      </c>
      <c r="AS33" s="100">
        <f t="shared" si="40"/>
        <v>0</v>
      </c>
      <c r="AT33" s="100">
        <f t="shared" si="40"/>
        <v>0</v>
      </c>
      <c r="AU33" s="100">
        <f t="shared" si="40"/>
        <v>0</v>
      </c>
      <c r="AV33" s="100">
        <f t="shared" si="40"/>
        <v>1310</v>
      </c>
      <c r="AW33" s="100">
        <f t="shared" si="40"/>
        <v>0</v>
      </c>
      <c r="AX33" s="100">
        <f t="shared" si="40"/>
        <v>0</v>
      </c>
      <c r="AY33" s="100">
        <f t="shared" si="40"/>
        <v>165</v>
      </c>
      <c r="AZ33" s="100">
        <f t="shared" si="40"/>
        <v>0</v>
      </c>
      <c r="BA33" s="100">
        <f t="shared" si="40"/>
        <v>0</v>
      </c>
      <c r="BB33" s="100">
        <f t="shared" si="40"/>
        <v>1475</v>
      </c>
      <c r="BC33" s="100">
        <f t="shared" si="40"/>
        <v>0</v>
      </c>
      <c r="BD33" s="100">
        <f t="shared" si="41"/>
        <v>0</v>
      </c>
      <c r="BE33" s="100">
        <f t="shared" si="41"/>
        <v>0</v>
      </c>
      <c r="BF33" s="100">
        <f t="shared" si="41"/>
        <v>0</v>
      </c>
      <c r="BG33" s="100">
        <f t="shared" si="41"/>
        <v>0</v>
      </c>
      <c r="BH33" s="100">
        <f t="shared" si="41"/>
        <v>1475</v>
      </c>
      <c r="BI33" s="100">
        <f t="shared" si="41"/>
        <v>0</v>
      </c>
      <c r="BJ33" s="207">
        <f t="shared" si="9"/>
        <v>0</v>
      </c>
      <c r="BK33" s="207">
        <f t="shared" si="10"/>
        <v>0</v>
      </c>
    </row>
    <row r="34" spans="1:63" s="8" customFormat="1" ht="33.75">
      <c r="A34" s="119" t="s">
        <v>177</v>
      </c>
      <c r="B34" s="98" t="s">
        <v>50</v>
      </c>
      <c r="C34" s="98" t="s">
        <v>53</v>
      </c>
      <c r="D34" s="136" t="s">
        <v>290</v>
      </c>
      <c r="E34" s="98" t="s">
        <v>176</v>
      </c>
      <c r="F34" s="100">
        <v>1310</v>
      </c>
      <c r="G34" s="100"/>
      <c r="H34" s="139"/>
      <c r="I34" s="139"/>
      <c r="J34" s="139"/>
      <c r="K34" s="139"/>
      <c r="L34" s="100">
        <f>F34+H34+I34+J34+K34</f>
        <v>1310</v>
      </c>
      <c r="M34" s="100">
        <f>G34+K34</f>
        <v>0</v>
      </c>
      <c r="N34" s="139"/>
      <c r="O34" s="139"/>
      <c r="P34" s="139"/>
      <c r="Q34" s="139"/>
      <c r="R34" s="100">
        <f>L34+N34+O34+P34+Q34</f>
        <v>1310</v>
      </c>
      <c r="S34" s="100">
        <f>M34+Q34</f>
        <v>0</v>
      </c>
      <c r="T34" s="139"/>
      <c r="U34" s="139"/>
      <c r="V34" s="139"/>
      <c r="W34" s="139"/>
      <c r="X34" s="100">
        <f>R34+T34+U34+V34+W34</f>
        <v>1310</v>
      </c>
      <c r="Y34" s="100">
        <f>S34+W34</f>
        <v>0</v>
      </c>
      <c r="Z34" s="139"/>
      <c r="AA34" s="139"/>
      <c r="AB34" s="139"/>
      <c r="AC34" s="139"/>
      <c r="AD34" s="100">
        <f>X34+Z34+AA34+AB34+AC34</f>
        <v>1310</v>
      </c>
      <c r="AE34" s="100">
        <f>Y34+AC34</f>
        <v>0</v>
      </c>
      <c r="AF34" s="139"/>
      <c r="AG34" s="139"/>
      <c r="AH34" s="139"/>
      <c r="AI34" s="139"/>
      <c r="AJ34" s="100">
        <f>AD34+AF34+AG34+AH34+AI34</f>
        <v>1310</v>
      </c>
      <c r="AK34" s="100">
        <f>AE34+AI34</f>
        <v>0</v>
      </c>
      <c r="AL34" s="139"/>
      <c r="AM34" s="139"/>
      <c r="AN34" s="139"/>
      <c r="AO34" s="139"/>
      <c r="AP34" s="100">
        <f>AJ34+AL34+AM34+AN34+AO34</f>
        <v>1310</v>
      </c>
      <c r="AQ34" s="100">
        <f>AK34+AO34</f>
        <v>0</v>
      </c>
      <c r="AR34" s="139"/>
      <c r="AS34" s="139"/>
      <c r="AT34" s="139"/>
      <c r="AU34" s="139"/>
      <c r="AV34" s="100">
        <f>AP34+AR34+AS34+AT34+AU34</f>
        <v>1310</v>
      </c>
      <c r="AW34" s="100">
        <f>AQ34+AU34</f>
        <v>0</v>
      </c>
      <c r="AX34" s="139"/>
      <c r="AY34" s="100">
        <v>165</v>
      </c>
      <c r="AZ34" s="139"/>
      <c r="BA34" s="139"/>
      <c r="BB34" s="100">
        <f>AV34+AX34+AY34+AZ34+BA34</f>
        <v>1475</v>
      </c>
      <c r="BC34" s="100">
        <f>AW34+BA34</f>
        <v>0</v>
      </c>
      <c r="BD34" s="139"/>
      <c r="BE34" s="100"/>
      <c r="BF34" s="139"/>
      <c r="BG34" s="139"/>
      <c r="BH34" s="100">
        <f>BB34+BD34+BE34+BF34+BG34</f>
        <v>1475</v>
      </c>
      <c r="BI34" s="100">
        <f>BC34+BG34</f>
        <v>0</v>
      </c>
      <c r="BJ34" s="207">
        <f t="shared" si="9"/>
        <v>0</v>
      </c>
      <c r="BK34" s="207">
        <f t="shared" si="10"/>
        <v>0</v>
      </c>
    </row>
    <row r="35" spans="1:63" s="9" customFormat="1" ht="19.5" customHeight="1">
      <c r="A35" s="113" t="s">
        <v>114</v>
      </c>
      <c r="B35" s="98" t="s">
        <v>50</v>
      </c>
      <c r="C35" s="98" t="s">
        <v>53</v>
      </c>
      <c r="D35" s="125" t="s">
        <v>291</v>
      </c>
      <c r="E35" s="98"/>
      <c r="F35" s="100">
        <f>F36+F38+F40+F42</f>
        <v>64542</v>
      </c>
      <c r="G35" s="100">
        <f t="shared" ref="G35:M35" si="42">G36+G38+G40+G42</f>
        <v>0</v>
      </c>
      <c r="H35" s="100">
        <f t="shared" si="42"/>
        <v>0</v>
      </c>
      <c r="I35" s="100">
        <f t="shared" si="42"/>
        <v>0</v>
      </c>
      <c r="J35" s="100">
        <f t="shared" si="42"/>
        <v>0</v>
      </c>
      <c r="K35" s="100">
        <f t="shared" si="42"/>
        <v>0</v>
      </c>
      <c r="L35" s="100">
        <f t="shared" si="42"/>
        <v>64542</v>
      </c>
      <c r="M35" s="100">
        <f t="shared" si="42"/>
        <v>0</v>
      </c>
      <c r="N35" s="100">
        <f t="shared" ref="N35:S35" si="43">N36+N38+N40+N42</f>
        <v>0</v>
      </c>
      <c r="O35" s="100">
        <f t="shared" si="43"/>
        <v>0</v>
      </c>
      <c r="P35" s="100">
        <f t="shared" si="43"/>
        <v>0</v>
      </c>
      <c r="Q35" s="100">
        <f t="shared" si="43"/>
        <v>0</v>
      </c>
      <c r="R35" s="100">
        <f t="shared" si="43"/>
        <v>64542</v>
      </c>
      <c r="S35" s="100">
        <f t="shared" si="43"/>
        <v>0</v>
      </c>
      <c r="T35" s="100">
        <f t="shared" ref="T35:Y35" si="44">T36+T38+T40+T42</f>
        <v>0</v>
      </c>
      <c r="U35" s="100">
        <f t="shared" si="44"/>
        <v>0</v>
      </c>
      <c r="V35" s="100">
        <f t="shared" si="44"/>
        <v>0</v>
      </c>
      <c r="W35" s="100">
        <f t="shared" si="44"/>
        <v>0</v>
      </c>
      <c r="X35" s="100">
        <f t="shared" si="44"/>
        <v>64542</v>
      </c>
      <c r="Y35" s="100">
        <f t="shared" si="44"/>
        <v>0</v>
      </c>
      <c r="Z35" s="100">
        <f t="shared" ref="Z35:AE35" si="45">Z36+Z38+Z40+Z42</f>
        <v>0</v>
      </c>
      <c r="AA35" s="100">
        <f t="shared" si="45"/>
        <v>0</v>
      </c>
      <c r="AB35" s="100">
        <f t="shared" si="45"/>
        <v>0</v>
      </c>
      <c r="AC35" s="100">
        <f t="shared" si="45"/>
        <v>0</v>
      </c>
      <c r="AD35" s="100">
        <f t="shared" si="45"/>
        <v>64542</v>
      </c>
      <c r="AE35" s="100">
        <f t="shared" si="45"/>
        <v>0</v>
      </c>
      <c r="AF35" s="100">
        <f t="shared" ref="AF35:AL35" si="46">AF36+AF38+AF40+AF42</f>
        <v>0</v>
      </c>
      <c r="AG35" s="100">
        <f t="shared" si="46"/>
        <v>0</v>
      </c>
      <c r="AH35" s="100">
        <f t="shared" si="46"/>
        <v>0</v>
      </c>
      <c r="AI35" s="100">
        <f t="shared" si="46"/>
        <v>0</v>
      </c>
      <c r="AJ35" s="100">
        <f t="shared" si="46"/>
        <v>64542</v>
      </c>
      <c r="AK35" s="100">
        <f t="shared" si="46"/>
        <v>0</v>
      </c>
      <c r="AL35" s="100">
        <f t="shared" si="46"/>
        <v>0</v>
      </c>
      <c r="AM35" s="100">
        <f t="shared" ref="AM35:AO35" si="47">AM36+AM38+AM40+AM42</f>
        <v>0</v>
      </c>
      <c r="AN35" s="100">
        <f t="shared" ref="AN35:AS35" si="48">AN36+AN38+AN40+AN42</f>
        <v>0</v>
      </c>
      <c r="AO35" s="100">
        <f t="shared" si="47"/>
        <v>0</v>
      </c>
      <c r="AP35" s="100">
        <f t="shared" si="48"/>
        <v>64542</v>
      </c>
      <c r="AQ35" s="100">
        <f t="shared" si="48"/>
        <v>0</v>
      </c>
      <c r="AR35" s="100">
        <f t="shared" si="48"/>
        <v>0</v>
      </c>
      <c r="AS35" s="100">
        <f t="shared" si="48"/>
        <v>0</v>
      </c>
      <c r="AT35" s="100">
        <f t="shared" ref="AT35:AY35" si="49">AT36+AT38+AT40+AT42</f>
        <v>-185</v>
      </c>
      <c r="AU35" s="100">
        <f t="shared" si="49"/>
        <v>0</v>
      </c>
      <c r="AV35" s="100">
        <f t="shared" si="49"/>
        <v>64357</v>
      </c>
      <c r="AW35" s="100">
        <f t="shared" si="49"/>
        <v>0</v>
      </c>
      <c r="AX35" s="100">
        <f t="shared" si="49"/>
        <v>0</v>
      </c>
      <c r="AY35" s="100">
        <f t="shared" si="49"/>
        <v>-1020</v>
      </c>
      <c r="AZ35" s="100">
        <f t="shared" ref="AZ35:BE35" si="50">AZ36+AZ38+AZ40+AZ42</f>
        <v>0</v>
      </c>
      <c r="BA35" s="100">
        <f t="shared" si="50"/>
        <v>0</v>
      </c>
      <c r="BB35" s="100">
        <f t="shared" si="50"/>
        <v>63337</v>
      </c>
      <c r="BC35" s="100">
        <f t="shared" si="50"/>
        <v>0</v>
      </c>
      <c r="BD35" s="100">
        <f t="shared" si="50"/>
        <v>0</v>
      </c>
      <c r="BE35" s="100">
        <f t="shared" si="50"/>
        <v>0</v>
      </c>
      <c r="BF35" s="100">
        <f t="shared" ref="BF35:BI35" si="51">BF36+BF38+BF40+BF42</f>
        <v>0</v>
      </c>
      <c r="BG35" s="100">
        <f t="shared" si="51"/>
        <v>0</v>
      </c>
      <c r="BH35" s="100">
        <f t="shared" si="51"/>
        <v>63337</v>
      </c>
      <c r="BI35" s="100">
        <f t="shared" si="51"/>
        <v>0</v>
      </c>
      <c r="BJ35" s="207">
        <f t="shared" si="9"/>
        <v>0</v>
      </c>
      <c r="BK35" s="207">
        <f t="shared" si="10"/>
        <v>0</v>
      </c>
    </row>
    <row r="36" spans="1:63" s="10" customFormat="1" ht="84" customHeight="1">
      <c r="A36" s="113" t="s">
        <v>523</v>
      </c>
      <c r="B36" s="98" t="s">
        <v>50</v>
      </c>
      <c r="C36" s="98" t="s">
        <v>53</v>
      </c>
      <c r="D36" s="125" t="s">
        <v>291</v>
      </c>
      <c r="E36" s="98" t="s">
        <v>106</v>
      </c>
      <c r="F36" s="100">
        <f t="shared" ref="F36:AR36" si="52">F37</f>
        <v>54838</v>
      </c>
      <c r="G36" s="100">
        <f t="shared" si="52"/>
        <v>0</v>
      </c>
      <c r="H36" s="100">
        <f t="shared" si="52"/>
        <v>0</v>
      </c>
      <c r="I36" s="100">
        <f t="shared" si="52"/>
        <v>0</v>
      </c>
      <c r="J36" s="100">
        <f t="shared" si="52"/>
        <v>0</v>
      </c>
      <c r="K36" s="100">
        <f t="shared" si="52"/>
        <v>0</v>
      </c>
      <c r="L36" s="100">
        <f t="shared" si="52"/>
        <v>54838</v>
      </c>
      <c r="M36" s="100">
        <f t="shared" si="52"/>
        <v>0</v>
      </c>
      <c r="N36" s="100">
        <f t="shared" si="52"/>
        <v>0</v>
      </c>
      <c r="O36" s="100">
        <f t="shared" si="52"/>
        <v>0</v>
      </c>
      <c r="P36" s="100">
        <f t="shared" si="52"/>
        <v>0</v>
      </c>
      <c r="Q36" s="100">
        <f t="shared" si="52"/>
        <v>0</v>
      </c>
      <c r="R36" s="100">
        <f t="shared" si="52"/>
        <v>54838</v>
      </c>
      <c r="S36" s="100">
        <f t="shared" si="52"/>
        <v>0</v>
      </c>
      <c r="T36" s="100">
        <f t="shared" si="52"/>
        <v>0</v>
      </c>
      <c r="U36" s="100">
        <f t="shared" si="52"/>
        <v>0</v>
      </c>
      <c r="V36" s="100">
        <f t="shared" si="52"/>
        <v>0</v>
      </c>
      <c r="W36" s="100">
        <f t="shared" si="52"/>
        <v>0</v>
      </c>
      <c r="X36" s="100">
        <f t="shared" si="52"/>
        <v>54838</v>
      </c>
      <c r="Y36" s="100">
        <f t="shared" si="52"/>
        <v>0</v>
      </c>
      <c r="Z36" s="100">
        <f t="shared" si="52"/>
        <v>0</v>
      </c>
      <c r="AA36" s="100">
        <f t="shared" si="52"/>
        <v>0</v>
      </c>
      <c r="AB36" s="100">
        <f t="shared" si="52"/>
        <v>0</v>
      </c>
      <c r="AC36" s="100">
        <f t="shared" si="52"/>
        <v>0</v>
      </c>
      <c r="AD36" s="100">
        <f t="shared" si="52"/>
        <v>54838</v>
      </c>
      <c r="AE36" s="100">
        <f t="shared" si="52"/>
        <v>0</v>
      </c>
      <c r="AF36" s="100">
        <f t="shared" si="52"/>
        <v>0</v>
      </c>
      <c r="AG36" s="100">
        <f t="shared" si="52"/>
        <v>0</v>
      </c>
      <c r="AH36" s="100">
        <f t="shared" si="52"/>
        <v>0</v>
      </c>
      <c r="AI36" s="100">
        <f t="shared" si="52"/>
        <v>0</v>
      </c>
      <c r="AJ36" s="100">
        <f t="shared" si="52"/>
        <v>54838</v>
      </c>
      <c r="AK36" s="100">
        <f t="shared" si="52"/>
        <v>0</v>
      </c>
      <c r="AL36" s="100">
        <f t="shared" si="52"/>
        <v>0</v>
      </c>
      <c r="AM36" s="100">
        <f t="shared" si="52"/>
        <v>0</v>
      </c>
      <c r="AN36" s="100">
        <f t="shared" si="52"/>
        <v>0</v>
      </c>
      <c r="AO36" s="100">
        <f t="shared" si="52"/>
        <v>0</v>
      </c>
      <c r="AP36" s="100">
        <f t="shared" si="52"/>
        <v>54838</v>
      </c>
      <c r="AQ36" s="100">
        <f t="shared" si="52"/>
        <v>0</v>
      </c>
      <c r="AR36" s="100">
        <f t="shared" si="52"/>
        <v>0</v>
      </c>
      <c r="AS36" s="100">
        <f t="shared" ref="AS36:BI36" si="53">AS37</f>
        <v>0</v>
      </c>
      <c r="AT36" s="100">
        <f t="shared" si="53"/>
        <v>0</v>
      </c>
      <c r="AU36" s="100">
        <f t="shared" si="53"/>
        <v>0</v>
      </c>
      <c r="AV36" s="100">
        <f t="shared" si="53"/>
        <v>54838</v>
      </c>
      <c r="AW36" s="100">
        <f t="shared" si="53"/>
        <v>0</v>
      </c>
      <c r="AX36" s="100">
        <f t="shared" si="53"/>
        <v>0</v>
      </c>
      <c r="AY36" s="100">
        <f t="shared" si="53"/>
        <v>-625</v>
      </c>
      <c r="AZ36" s="100">
        <f t="shared" si="53"/>
        <v>0</v>
      </c>
      <c r="BA36" s="100">
        <f t="shared" si="53"/>
        <v>0</v>
      </c>
      <c r="BB36" s="100">
        <f t="shared" si="53"/>
        <v>54213</v>
      </c>
      <c r="BC36" s="100">
        <f t="shared" si="53"/>
        <v>0</v>
      </c>
      <c r="BD36" s="100">
        <f t="shared" si="53"/>
        <v>0</v>
      </c>
      <c r="BE36" s="100">
        <f t="shared" si="53"/>
        <v>0</v>
      </c>
      <c r="BF36" s="100">
        <f t="shared" si="53"/>
        <v>0</v>
      </c>
      <c r="BG36" s="100">
        <f t="shared" si="53"/>
        <v>0</v>
      </c>
      <c r="BH36" s="100">
        <f t="shared" si="53"/>
        <v>54213</v>
      </c>
      <c r="BI36" s="100">
        <f t="shared" si="53"/>
        <v>0</v>
      </c>
      <c r="BJ36" s="207">
        <f t="shared" si="9"/>
        <v>0</v>
      </c>
      <c r="BK36" s="207">
        <f t="shared" si="10"/>
        <v>0</v>
      </c>
    </row>
    <row r="37" spans="1:63" s="10" customFormat="1" ht="33.75">
      <c r="A37" s="119" t="s">
        <v>177</v>
      </c>
      <c r="B37" s="98" t="s">
        <v>50</v>
      </c>
      <c r="C37" s="98" t="s">
        <v>53</v>
      </c>
      <c r="D37" s="125" t="s">
        <v>291</v>
      </c>
      <c r="E37" s="98" t="s">
        <v>176</v>
      </c>
      <c r="F37" s="100">
        <v>54838</v>
      </c>
      <c r="G37" s="100"/>
      <c r="H37" s="137"/>
      <c r="I37" s="137"/>
      <c r="J37" s="137"/>
      <c r="K37" s="137"/>
      <c r="L37" s="100">
        <f>F37+H37+I37+J37+K37</f>
        <v>54838</v>
      </c>
      <c r="M37" s="100">
        <f>G37+K37</f>
        <v>0</v>
      </c>
      <c r="N37" s="137"/>
      <c r="O37" s="137"/>
      <c r="P37" s="137"/>
      <c r="Q37" s="137"/>
      <c r="R37" s="100">
        <f>L37+N37+O37+P37+Q37</f>
        <v>54838</v>
      </c>
      <c r="S37" s="100">
        <f>M37+Q37</f>
        <v>0</v>
      </c>
      <c r="T37" s="137"/>
      <c r="U37" s="137"/>
      <c r="V37" s="137"/>
      <c r="W37" s="137"/>
      <c r="X37" s="100">
        <f>R37+T37+U37+V37+W37</f>
        <v>54838</v>
      </c>
      <c r="Y37" s="100">
        <f>S37+W37</f>
        <v>0</v>
      </c>
      <c r="Z37" s="137"/>
      <c r="AA37" s="137"/>
      <c r="AB37" s="137"/>
      <c r="AC37" s="137"/>
      <c r="AD37" s="100">
        <f>X37+Z37+AA37+AB37+AC37</f>
        <v>54838</v>
      </c>
      <c r="AE37" s="100">
        <f>Y37+AC37</f>
        <v>0</v>
      </c>
      <c r="AF37" s="137"/>
      <c r="AG37" s="137"/>
      <c r="AH37" s="137"/>
      <c r="AI37" s="137"/>
      <c r="AJ37" s="100">
        <f>AD37+AF37+AG37+AH37+AI37</f>
        <v>54838</v>
      </c>
      <c r="AK37" s="100">
        <f>AE37+AI37</f>
        <v>0</v>
      </c>
      <c r="AL37" s="137"/>
      <c r="AM37" s="137"/>
      <c r="AN37" s="137"/>
      <c r="AO37" s="137"/>
      <c r="AP37" s="100">
        <f>AJ37+AL37+AM37+AN37+AO37</f>
        <v>54838</v>
      </c>
      <c r="AQ37" s="100">
        <f>AK37+AO37</f>
        <v>0</v>
      </c>
      <c r="AR37" s="137"/>
      <c r="AS37" s="137"/>
      <c r="AT37" s="137"/>
      <c r="AU37" s="137"/>
      <c r="AV37" s="100">
        <f>AP37+AR37+AS37+AT37+AU37</f>
        <v>54838</v>
      </c>
      <c r="AW37" s="100">
        <f>AQ37+AU37</f>
        <v>0</v>
      </c>
      <c r="AX37" s="137"/>
      <c r="AY37" s="100">
        <v>-625</v>
      </c>
      <c r="AZ37" s="137"/>
      <c r="BA37" s="137"/>
      <c r="BB37" s="100">
        <f>AV37+AX37+AY37+AZ37+BA37</f>
        <v>54213</v>
      </c>
      <c r="BC37" s="100">
        <f>AW37+BA37</f>
        <v>0</v>
      </c>
      <c r="BD37" s="137"/>
      <c r="BE37" s="100"/>
      <c r="BF37" s="137"/>
      <c r="BG37" s="137"/>
      <c r="BH37" s="100">
        <f>BB37+BD37+BE37+BF37+BG37</f>
        <v>54213</v>
      </c>
      <c r="BI37" s="100">
        <f>BC37+BG37</f>
        <v>0</v>
      </c>
      <c r="BJ37" s="207">
        <f t="shared" si="9"/>
        <v>0</v>
      </c>
      <c r="BK37" s="207">
        <f t="shared" si="10"/>
        <v>0</v>
      </c>
    </row>
    <row r="38" spans="1:63" s="10" customFormat="1" ht="32.25" customHeight="1">
      <c r="A38" s="118" t="s">
        <v>489</v>
      </c>
      <c r="B38" s="98" t="s">
        <v>50</v>
      </c>
      <c r="C38" s="98" t="s">
        <v>53</v>
      </c>
      <c r="D38" s="125" t="s">
        <v>291</v>
      </c>
      <c r="E38" s="98" t="s">
        <v>81</v>
      </c>
      <c r="F38" s="100">
        <f t="shared" ref="F38:AR38" si="54">F39</f>
        <v>9166</v>
      </c>
      <c r="G38" s="100">
        <f t="shared" si="54"/>
        <v>0</v>
      </c>
      <c r="H38" s="100">
        <f t="shared" si="54"/>
        <v>0</v>
      </c>
      <c r="I38" s="100">
        <f t="shared" si="54"/>
        <v>0</v>
      </c>
      <c r="J38" s="100">
        <f t="shared" si="54"/>
        <v>0</v>
      </c>
      <c r="K38" s="100">
        <f t="shared" si="54"/>
        <v>0</v>
      </c>
      <c r="L38" s="100">
        <f t="shared" si="54"/>
        <v>9166</v>
      </c>
      <c r="M38" s="100">
        <f t="shared" si="54"/>
        <v>0</v>
      </c>
      <c r="N38" s="100">
        <f t="shared" si="54"/>
        <v>0</v>
      </c>
      <c r="O38" s="100">
        <f t="shared" si="54"/>
        <v>0</v>
      </c>
      <c r="P38" s="100">
        <f t="shared" si="54"/>
        <v>0</v>
      </c>
      <c r="Q38" s="100">
        <f t="shared" si="54"/>
        <v>0</v>
      </c>
      <c r="R38" s="100">
        <f t="shared" si="54"/>
        <v>9166</v>
      </c>
      <c r="S38" s="100">
        <f t="shared" si="54"/>
        <v>0</v>
      </c>
      <c r="T38" s="100">
        <f t="shared" si="54"/>
        <v>0</v>
      </c>
      <c r="U38" s="100">
        <f t="shared" si="54"/>
        <v>0</v>
      </c>
      <c r="V38" s="100">
        <f t="shared" si="54"/>
        <v>0</v>
      </c>
      <c r="W38" s="100">
        <f t="shared" si="54"/>
        <v>0</v>
      </c>
      <c r="X38" s="100">
        <f t="shared" si="54"/>
        <v>9166</v>
      </c>
      <c r="Y38" s="100">
        <f t="shared" si="54"/>
        <v>0</v>
      </c>
      <c r="Z38" s="100">
        <f t="shared" si="54"/>
        <v>0</v>
      </c>
      <c r="AA38" s="100">
        <f t="shared" si="54"/>
        <v>0</v>
      </c>
      <c r="AB38" s="100">
        <f t="shared" si="54"/>
        <v>0</v>
      </c>
      <c r="AC38" s="100">
        <f t="shared" si="54"/>
        <v>0</v>
      </c>
      <c r="AD38" s="100">
        <f t="shared" si="54"/>
        <v>9166</v>
      </c>
      <c r="AE38" s="100">
        <f t="shared" si="54"/>
        <v>0</v>
      </c>
      <c r="AF38" s="100">
        <f t="shared" si="54"/>
        <v>0</v>
      </c>
      <c r="AG38" s="100">
        <f t="shared" si="54"/>
        <v>0</v>
      </c>
      <c r="AH38" s="100">
        <f t="shared" si="54"/>
        <v>0</v>
      </c>
      <c r="AI38" s="100">
        <f t="shared" si="54"/>
        <v>0</v>
      </c>
      <c r="AJ38" s="100">
        <f t="shared" si="54"/>
        <v>9166</v>
      </c>
      <c r="AK38" s="100">
        <f t="shared" si="54"/>
        <v>0</v>
      </c>
      <c r="AL38" s="100">
        <f t="shared" si="54"/>
        <v>0</v>
      </c>
      <c r="AM38" s="100">
        <f t="shared" si="54"/>
        <v>0</v>
      </c>
      <c r="AN38" s="100">
        <f t="shared" si="54"/>
        <v>0</v>
      </c>
      <c r="AO38" s="100">
        <f t="shared" si="54"/>
        <v>0</v>
      </c>
      <c r="AP38" s="100">
        <f t="shared" si="54"/>
        <v>9166</v>
      </c>
      <c r="AQ38" s="100">
        <f t="shared" si="54"/>
        <v>0</v>
      </c>
      <c r="AR38" s="100">
        <f t="shared" si="54"/>
        <v>0</v>
      </c>
      <c r="AS38" s="100">
        <f t="shared" ref="AS38:BI38" si="55">AS39</f>
        <v>0</v>
      </c>
      <c r="AT38" s="100">
        <f t="shared" si="55"/>
        <v>-185</v>
      </c>
      <c r="AU38" s="100">
        <f t="shared" si="55"/>
        <v>0</v>
      </c>
      <c r="AV38" s="100">
        <f t="shared" si="55"/>
        <v>8981</v>
      </c>
      <c r="AW38" s="100">
        <f t="shared" si="55"/>
        <v>0</v>
      </c>
      <c r="AX38" s="100">
        <f t="shared" si="55"/>
        <v>0</v>
      </c>
      <c r="AY38" s="100">
        <f t="shared" si="55"/>
        <v>-365</v>
      </c>
      <c r="AZ38" s="100">
        <f t="shared" si="55"/>
        <v>0</v>
      </c>
      <c r="BA38" s="100">
        <f t="shared" si="55"/>
        <v>0</v>
      </c>
      <c r="BB38" s="100">
        <f t="shared" si="55"/>
        <v>8616</v>
      </c>
      <c r="BC38" s="100">
        <f t="shared" si="55"/>
        <v>0</v>
      </c>
      <c r="BD38" s="100">
        <f t="shared" si="55"/>
        <v>0</v>
      </c>
      <c r="BE38" s="100">
        <f t="shared" si="55"/>
        <v>0</v>
      </c>
      <c r="BF38" s="100">
        <f t="shared" si="55"/>
        <v>0</v>
      </c>
      <c r="BG38" s="100">
        <f t="shared" si="55"/>
        <v>0</v>
      </c>
      <c r="BH38" s="100">
        <f t="shared" si="55"/>
        <v>8616</v>
      </c>
      <c r="BI38" s="100">
        <f t="shared" si="55"/>
        <v>0</v>
      </c>
      <c r="BJ38" s="207">
        <f t="shared" si="9"/>
        <v>0</v>
      </c>
      <c r="BK38" s="207">
        <f t="shared" si="10"/>
        <v>0</v>
      </c>
    </row>
    <row r="39" spans="1:63" s="10" customFormat="1" ht="49.5" customHeight="1">
      <c r="A39" s="97" t="s">
        <v>179</v>
      </c>
      <c r="B39" s="98" t="s">
        <v>50</v>
      </c>
      <c r="C39" s="98" t="s">
        <v>53</v>
      </c>
      <c r="D39" s="125" t="s">
        <v>291</v>
      </c>
      <c r="E39" s="98" t="s">
        <v>178</v>
      </c>
      <c r="F39" s="100">
        <v>9166</v>
      </c>
      <c r="G39" s="100"/>
      <c r="H39" s="137"/>
      <c r="I39" s="137"/>
      <c r="J39" s="137"/>
      <c r="K39" s="137"/>
      <c r="L39" s="100">
        <f>F39+H39+I39+J39+K39</f>
        <v>9166</v>
      </c>
      <c r="M39" s="100">
        <f>G39+K39</f>
        <v>0</v>
      </c>
      <c r="N39" s="137"/>
      <c r="O39" s="137"/>
      <c r="P39" s="137"/>
      <c r="Q39" s="137"/>
      <c r="R39" s="100">
        <f>L39+N39+O39+P39+Q39</f>
        <v>9166</v>
      </c>
      <c r="S39" s="100">
        <f>M39+Q39</f>
        <v>0</v>
      </c>
      <c r="T39" s="137"/>
      <c r="U39" s="137"/>
      <c r="V39" s="137"/>
      <c r="W39" s="137"/>
      <c r="X39" s="100">
        <f>R39+T39+U39+V39+W39</f>
        <v>9166</v>
      </c>
      <c r="Y39" s="100">
        <f>S39+W39</f>
        <v>0</v>
      </c>
      <c r="Z39" s="137"/>
      <c r="AA39" s="137"/>
      <c r="AB39" s="137"/>
      <c r="AC39" s="137"/>
      <c r="AD39" s="100">
        <f>X39+Z39+AA39+AB39+AC39</f>
        <v>9166</v>
      </c>
      <c r="AE39" s="100">
        <f>Y39+AC39</f>
        <v>0</v>
      </c>
      <c r="AF39" s="137"/>
      <c r="AG39" s="137"/>
      <c r="AH39" s="137"/>
      <c r="AI39" s="137"/>
      <c r="AJ39" s="100">
        <f>AD39+AF39+AG39+AH39+AI39</f>
        <v>9166</v>
      </c>
      <c r="AK39" s="100">
        <f>AE39+AI39</f>
        <v>0</v>
      </c>
      <c r="AL39" s="137"/>
      <c r="AM39" s="137"/>
      <c r="AN39" s="137"/>
      <c r="AO39" s="137"/>
      <c r="AP39" s="100">
        <f>AJ39+AL39+AM39+AN39+AO39</f>
        <v>9166</v>
      </c>
      <c r="AQ39" s="100">
        <f>AK39+AO39</f>
        <v>0</v>
      </c>
      <c r="AR39" s="137"/>
      <c r="AS39" s="137"/>
      <c r="AT39" s="100">
        <v>-185</v>
      </c>
      <c r="AU39" s="137"/>
      <c r="AV39" s="100">
        <f>AP39+AR39+AS39+AT39+AU39</f>
        <v>8981</v>
      </c>
      <c r="AW39" s="100">
        <f>AQ39+AU39</f>
        <v>0</v>
      </c>
      <c r="AX39" s="137"/>
      <c r="AY39" s="100">
        <v>-365</v>
      </c>
      <c r="AZ39" s="100"/>
      <c r="BA39" s="137"/>
      <c r="BB39" s="100">
        <f>AV39+AX39+AY39+AZ39+BA39</f>
        <v>8616</v>
      </c>
      <c r="BC39" s="100">
        <f>AW39+BA39</f>
        <v>0</v>
      </c>
      <c r="BD39" s="137"/>
      <c r="BE39" s="100"/>
      <c r="BF39" s="100"/>
      <c r="BG39" s="137"/>
      <c r="BH39" s="100">
        <f>BB39+BD39+BE39+BF39+BG39</f>
        <v>8616</v>
      </c>
      <c r="BI39" s="100">
        <f>BC39+BG39</f>
        <v>0</v>
      </c>
      <c r="BJ39" s="207">
        <f t="shared" si="9"/>
        <v>0</v>
      </c>
      <c r="BK39" s="207">
        <f t="shared" si="10"/>
        <v>0</v>
      </c>
    </row>
    <row r="40" spans="1:63" s="10" customFormat="1" ht="33.75" customHeight="1">
      <c r="A40" s="121" t="s">
        <v>103</v>
      </c>
      <c r="B40" s="98" t="s">
        <v>50</v>
      </c>
      <c r="C40" s="98" t="s">
        <v>53</v>
      </c>
      <c r="D40" s="125" t="s">
        <v>291</v>
      </c>
      <c r="E40" s="98" t="s">
        <v>92</v>
      </c>
      <c r="F40" s="100">
        <f>F41</f>
        <v>98</v>
      </c>
      <c r="G40" s="100">
        <f t="shared" ref="G40:AR40" si="56">G41</f>
        <v>0</v>
      </c>
      <c r="H40" s="100">
        <f t="shared" si="56"/>
        <v>0</v>
      </c>
      <c r="I40" s="100">
        <f t="shared" si="56"/>
        <v>0</v>
      </c>
      <c r="J40" s="100">
        <f t="shared" si="56"/>
        <v>0</v>
      </c>
      <c r="K40" s="100">
        <f t="shared" si="56"/>
        <v>0</v>
      </c>
      <c r="L40" s="100">
        <f t="shared" si="56"/>
        <v>98</v>
      </c>
      <c r="M40" s="100">
        <f t="shared" si="56"/>
        <v>0</v>
      </c>
      <c r="N40" s="100">
        <f t="shared" si="56"/>
        <v>0</v>
      </c>
      <c r="O40" s="100">
        <f t="shared" si="56"/>
        <v>0</v>
      </c>
      <c r="P40" s="100">
        <f t="shared" si="56"/>
        <v>0</v>
      </c>
      <c r="Q40" s="100">
        <f t="shared" si="56"/>
        <v>0</v>
      </c>
      <c r="R40" s="100">
        <f t="shared" si="56"/>
        <v>98</v>
      </c>
      <c r="S40" s="100">
        <f t="shared" si="56"/>
        <v>0</v>
      </c>
      <c r="T40" s="100">
        <f t="shared" si="56"/>
        <v>0</v>
      </c>
      <c r="U40" s="100">
        <f t="shared" si="56"/>
        <v>0</v>
      </c>
      <c r="V40" s="100">
        <f t="shared" si="56"/>
        <v>0</v>
      </c>
      <c r="W40" s="100">
        <f t="shared" si="56"/>
        <v>0</v>
      </c>
      <c r="X40" s="100">
        <f t="shared" si="56"/>
        <v>98</v>
      </c>
      <c r="Y40" s="100">
        <f t="shared" si="56"/>
        <v>0</v>
      </c>
      <c r="Z40" s="100">
        <f t="shared" si="56"/>
        <v>0</v>
      </c>
      <c r="AA40" s="100">
        <f t="shared" si="56"/>
        <v>0</v>
      </c>
      <c r="AB40" s="100">
        <f t="shared" si="56"/>
        <v>0</v>
      </c>
      <c r="AC40" s="100">
        <f t="shared" si="56"/>
        <v>0</v>
      </c>
      <c r="AD40" s="100">
        <f t="shared" si="56"/>
        <v>98</v>
      </c>
      <c r="AE40" s="100">
        <f t="shared" si="56"/>
        <v>0</v>
      </c>
      <c r="AF40" s="100">
        <f t="shared" si="56"/>
        <v>0</v>
      </c>
      <c r="AG40" s="100">
        <f t="shared" si="56"/>
        <v>0</v>
      </c>
      <c r="AH40" s="100">
        <f t="shared" si="56"/>
        <v>0</v>
      </c>
      <c r="AI40" s="100">
        <f t="shared" si="56"/>
        <v>0</v>
      </c>
      <c r="AJ40" s="100">
        <f t="shared" si="56"/>
        <v>98</v>
      </c>
      <c r="AK40" s="100">
        <f t="shared" si="56"/>
        <v>0</v>
      </c>
      <c r="AL40" s="100">
        <f t="shared" si="56"/>
        <v>0</v>
      </c>
      <c r="AM40" s="100">
        <f t="shared" si="56"/>
        <v>0</v>
      </c>
      <c r="AN40" s="100">
        <f t="shared" si="56"/>
        <v>0</v>
      </c>
      <c r="AO40" s="100">
        <f t="shared" si="56"/>
        <v>0</v>
      </c>
      <c r="AP40" s="100">
        <f t="shared" si="56"/>
        <v>98</v>
      </c>
      <c r="AQ40" s="100">
        <f t="shared" si="56"/>
        <v>0</v>
      </c>
      <c r="AR40" s="100">
        <f t="shared" si="56"/>
        <v>0</v>
      </c>
      <c r="AS40" s="100">
        <f t="shared" ref="AS40:BI40" si="57">AS41</f>
        <v>0</v>
      </c>
      <c r="AT40" s="100">
        <f t="shared" si="57"/>
        <v>0</v>
      </c>
      <c r="AU40" s="100">
        <f t="shared" si="57"/>
        <v>0</v>
      </c>
      <c r="AV40" s="100">
        <f t="shared" si="57"/>
        <v>98</v>
      </c>
      <c r="AW40" s="100">
        <f t="shared" si="57"/>
        <v>0</v>
      </c>
      <c r="AX40" s="100">
        <f t="shared" si="57"/>
        <v>0</v>
      </c>
      <c r="AY40" s="100">
        <f t="shared" si="57"/>
        <v>0</v>
      </c>
      <c r="AZ40" s="100">
        <f t="shared" si="57"/>
        <v>0</v>
      </c>
      <c r="BA40" s="100">
        <f t="shared" si="57"/>
        <v>0</v>
      </c>
      <c r="BB40" s="100">
        <f t="shared" si="57"/>
        <v>98</v>
      </c>
      <c r="BC40" s="100">
        <f t="shared" si="57"/>
        <v>0</v>
      </c>
      <c r="BD40" s="100">
        <f t="shared" si="57"/>
        <v>0</v>
      </c>
      <c r="BE40" s="100">
        <f t="shared" si="57"/>
        <v>0</v>
      </c>
      <c r="BF40" s="100">
        <f t="shared" si="57"/>
        <v>0</v>
      </c>
      <c r="BG40" s="100">
        <f t="shared" si="57"/>
        <v>0</v>
      </c>
      <c r="BH40" s="100">
        <f t="shared" si="57"/>
        <v>98</v>
      </c>
      <c r="BI40" s="100">
        <f t="shared" si="57"/>
        <v>0</v>
      </c>
      <c r="BJ40" s="207">
        <f t="shared" si="9"/>
        <v>0</v>
      </c>
      <c r="BK40" s="207">
        <f t="shared" si="10"/>
        <v>0</v>
      </c>
    </row>
    <row r="41" spans="1:63" s="10" customFormat="1" ht="21.75" customHeight="1">
      <c r="A41" s="97" t="s">
        <v>191</v>
      </c>
      <c r="B41" s="98" t="s">
        <v>50</v>
      </c>
      <c r="C41" s="98" t="s">
        <v>53</v>
      </c>
      <c r="D41" s="125" t="s">
        <v>291</v>
      </c>
      <c r="E41" s="98" t="s">
        <v>190</v>
      </c>
      <c r="F41" s="100">
        <v>98</v>
      </c>
      <c r="G41" s="100"/>
      <c r="H41" s="137"/>
      <c r="I41" s="137"/>
      <c r="J41" s="137"/>
      <c r="K41" s="137"/>
      <c r="L41" s="100">
        <f>F41+H41+I41+J41+K41</f>
        <v>98</v>
      </c>
      <c r="M41" s="100">
        <f>G41+K41</f>
        <v>0</v>
      </c>
      <c r="N41" s="137"/>
      <c r="O41" s="137"/>
      <c r="P41" s="137"/>
      <c r="Q41" s="137"/>
      <c r="R41" s="100">
        <f>L41+N41+O41+P41+Q41</f>
        <v>98</v>
      </c>
      <c r="S41" s="100">
        <f>M41+Q41</f>
        <v>0</v>
      </c>
      <c r="T41" s="137"/>
      <c r="U41" s="137"/>
      <c r="V41" s="137"/>
      <c r="W41" s="137"/>
      <c r="X41" s="100">
        <f>R41+T41+U41+V41+W41</f>
        <v>98</v>
      </c>
      <c r="Y41" s="100">
        <f>S41+W41</f>
        <v>0</v>
      </c>
      <c r="Z41" s="137"/>
      <c r="AA41" s="137"/>
      <c r="AB41" s="137"/>
      <c r="AC41" s="137"/>
      <c r="AD41" s="100">
        <f>X41+Z41+AA41+AB41+AC41</f>
        <v>98</v>
      </c>
      <c r="AE41" s="100">
        <f>Y41+AC41</f>
        <v>0</v>
      </c>
      <c r="AF41" s="137"/>
      <c r="AG41" s="137"/>
      <c r="AH41" s="137"/>
      <c r="AI41" s="137"/>
      <c r="AJ41" s="100">
        <f>AD41+AF41+AG41+AH41+AI41</f>
        <v>98</v>
      </c>
      <c r="AK41" s="100">
        <f>AE41+AI41</f>
        <v>0</v>
      </c>
      <c r="AL41" s="137"/>
      <c r="AM41" s="137"/>
      <c r="AN41" s="137"/>
      <c r="AO41" s="137"/>
      <c r="AP41" s="100">
        <f>AJ41+AL41+AM41+AN41+AO41</f>
        <v>98</v>
      </c>
      <c r="AQ41" s="100">
        <f>AK41+AO41</f>
        <v>0</v>
      </c>
      <c r="AR41" s="137"/>
      <c r="AS41" s="137"/>
      <c r="AT41" s="137"/>
      <c r="AU41" s="137"/>
      <c r="AV41" s="100">
        <f>AP41+AR41+AS41+AT41+AU41</f>
        <v>98</v>
      </c>
      <c r="AW41" s="100">
        <f>AQ41+AU41</f>
        <v>0</v>
      </c>
      <c r="AX41" s="137"/>
      <c r="AY41" s="137"/>
      <c r="AZ41" s="137"/>
      <c r="BA41" s="137"/>
      <c r="BB41" s="100">
        <f>AV41+AX41+AY41+AZ41+BA41</f>
        <v>98</v>
      </c>
      <c r="BC41" s="100">
        <f>AW41+BA41</f>
        <v>0</v>
      </c>
      <c r="BD41" s="137"/>
      <c r="BE41" s="137"/>
      <c r="BF41" s="137"/>
      <c r="BG41" s="137"/>
      <c r="BH41" s="100">
        <f>BB41+BD41+BE41+BF41+BG41</f>
        <v>98</v>
      </c>
      <c r="BI41" s="100">
        <f>BC41+BG41</f>
        <v>0</v>
      </c>
      <c r="BJ41" s="207">
        <f t="shared" si="9"/>
        <v>0</v>
      </c>
      <c r="BK41" s="207">
        <f t="shared" si="10"/>
        <v>0</v>
      </c>
    </row>
    <row r="42" spans="1:63" s="9" customFormat="1" ht="24" customHeight="1">
      <c r="A42" s="113" t="s">
        <v>100</v>
      </c>
      <c r="B42" s="98" t="s">
        <v>50</v>
      </c>
      <c r="C42" s="98" t="s">
        <v>53</v>
      </c>
      <c r="D42" s="125" t="s">
        <v>291</v>
      </c>
      <c r="E42" s="98" t="s">
        <v>101</v>
      </c>
      <c r="F42" s="100">
        <f t="shared" ref="F42:Y42" si="58">F44</f>
        <v>440</v>
      </c>
      <c r="G42" s="100">
        <f t="shared" si="58"/>
        <v>0</v>
      </c>
      <c r="H42" s="100">
        <f t="shared" si="58"/>
        <v>0</v>
      </c>
      <c r="I42" s="100">
        <f t="shared" si="58"/>
        <v>0</v>
      </c>
      <c r="J42" s="100">
        <f t="shared" si="58"/>
        <v>0</v>
      </c>
      <c r="K42" s="100">
        <f t="shared" si="58"/>
        <v>0</v>
      </c>
      <c r="L42" s="100">
        <f t="shared" si="58"/>
        <v>440</v>
      </c>
      <c r="M42" s="100">
        <f t="shared" si="58"/>
        <v>0</v>
      </c>
      <c r="N42" s="100">
        <f t="shared" si="58"/>
        <v>0</v>
      </c>
      <c r="O42" s="100">
        <f t="shared" si="58"/>
        <v>0</v>
      </c>
      <c r="P42" s="100">
        <f t="shared" si="58"/>
        <v>0</v>
      </c>
      <c r="Q42" s="100">
        <f t="shared" si="58"/>
        <v>0</v>
      </c>
      <c r="R42" s="100">
        <f t="shared" si="58"/>
        <v>440</v>
      </c>
      <c r="S42" s="100">
        <f t="shared" si="58"/>
        <v>0</v>
      </c>
      <c r="T42" s="100">
        <f t="shared" si="58"/>
        <v>0</v>
      </c>
      <c r="U42" s="100">
        <f t="shared" si="58"/>
        <v>0</v>
      </c>
      <c r="V42" s="100">
        <f t="shared" si="58"/>
        <v>0</v>
      </c>
      <c r="W42" s="100">
        <f t="shared" si="58"/>
        <v>0</v>
      </c>
      <c r="X42" s="100">
        <f t="shared" si="58"/>
        <v>440</v>
      </c>
      <c r="Y42" s="100">
        <f t="shared" si="58"/>
        <v>0</v>
      </c>
      <c r="Z42" s="100">
        <f>Z43+Z44</f>
        <v>0</v>
      </c>
      <c r="AA42" s="100">
        <f t="shared" ref="AA42:AD42" si="59">AA43+AA44</f>
        <v>0</v>
      </c>
      <c r="AB42" s="100">
        <f t="shared" si="59"/>
        <v>0</v>
      </c>
      <c r="AC42" s="100">
        <f t="shared" si="59"/>
        <v>0</v>
      </c>
      <c r="AD42" s="100">
        <f t="shared" si="59"/>
        <v>440</v>
      </c>
      <c r="AE42" s="100">
        <f>AE43+AE44</f>
        <v>0</v>
      </c>
      <c r="AF42" s="100">
        <f>AF43+AF44</f>
        <v>0</v>
      </c>
      <c r="AG42" s="100">
        <f t="shared" ref="AG42:AJ42" si="60">AG43+AG44</f>
        <v>0</v>
      </c>
      <c r="AH42" s="100">
        <f t="shared" si="60"/>
        <v>0</v>
      </c>
      <c r="AI42" s="100">
        <f t="shared" si="60"/>
        <v>0</v>
      </c>
      <c r="AJ42" s="100">
        <f t="shared" si="60"/>
        <v>440</v>
      </c>
      <c r="AK42" s="100">
        <f>AK43+AK44</f>
        <v>0</v>
      </c>
      <c r="AL42" s="100">
        <f t="shared" ref="AL42" si="61">AL43+AL44</f>
        <v>0</v>
      </c>
      <c r="AM42" s="100">
        <f t="shared" ref="AM42:AO42" si="62">AM43+AM44</f>
        <v>0</v>
      </c>
      <c r="AN42" s="100">
        <f t="shared" ref="AN42:AP42" si="63">AN43+AN44</f>
        <v>0</v>
      </c>
      <c r="AO42" s="100">
        <f t="shared" si="62"/>
        <v>0</v>
      </c>
      <c r="AP42" s="100">
        <f t="shared" si="63"/>
        <v>440</v>
      </c>
      <c r="AQ42" s="100">
        <f>AQ43+AQ44</f>
        <v>0</v>
      </c>
      <c r="AR42" s="100">
        <f t="shared" ref="AR42:AV42" si="64">AR43+AR44</f>
        <v>0</v>
      </c>
      <c r="AS42" s="100">
        <f t="shared" si="64"/>
        <v>0</v>
      </c>
      <c r="AT42" s="100">
        <f t="shared" si="64"/>
        <v>0</v>
      </c>
      <c r="AU42" s="100">
        <f t="shared" si="64"/>
        <v>0</v>
      </c>
      <c r="AV42" s="100">
        <f t="shared" si="64"/>
        <v>440</v>
      </c>
      <c r="AW42" s="100">
        <f>AW43+AW44</f>
        <v>0</v>
      </c>
      <c r="AX42" s="100">
        <f t="shared" ref="AX42:BB42" si="65">AX43+AX44</f>
        <v>0</v>
      </c>
      <c r="AY42" s="100">
        <f t="shared" si="65"/>
        <v>-30</v>
      </c>
      <c r="AZ42" s="100">
        <f t="shared" si="65"/>
        <v>0</v>
      </c>
      <c r="BA42" s="100">
        <f t="shared" si="65"/>
        <v>0</v>
      </c>
      <c r="BB42" s="100">
        <f t="shared" si="65"/>
        <v>410</v>
      </c>
      <c r="BC42" s="100">
        <f>BC43+BC44</f>
        <v>0</v>
      </c>
      <c r="BD42" s="100">
        <f t="shared" ref="BD42:BH42" si="66">BD43+BD44</f>
        <v>0</v>
      </c>
      <c r="BE42" s="100">
        <f t="shared" si="66"/>
        <v>0</v>
      </c>
      <c r="BF42" s="100">
        <f t="shared" si="66"/>
        <v>0</v>
      </c>
      <c r="BG42" s="100">
        <f t="shared" si="66"/>
        <v>0</v>
      </c>
      <c r="BH42" s="100">
        <f t="shared" si="66"/>
        <v>410</v>
      </c>
      <c r="BI42" s="100">
        <f>BI43+BI44</f>
        <v>0</v>
      </c>
      <c r="BJ42" s="207">
        <f t="shared" si="9"/>
        <v>0</v>
      </c>
      <c r="BK42" s="207">
        <f t="shared" si="10"/>
        <v>0</v>
      </c>
    </row>
    <row r="43" spans="1:63" s="9" customFormat="1" ht="24" customHeight="1">
      <c r="A43" s="113" t="s">
        <v>195</v>
      </c>
      <c r="B43" s="98" t="s">
        <v>50</v>
      </c>
      <c r="C43" s="98" t="s">
        <v>53</v>
      </c>
      <c r="D43" s="125" t="s">
        <v>291</v>
      </c>
      <c r="E43" s="98" t="s">
        <v>194</v>
      </c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>
        <v>4</v>
      </c>
      <c r="AB43" s="100"/>
      <c r="AC43" s="100"/>
      <c r="AD43" s="100">
        <f>X43+Z43+AA43+AB43+AC43</f>
        <v>4</v>
      </c>
      <c r="AE43" s="100">
        <f>Y43+AC43</f>
        <v>0</v>
      </c>
      <c r="AF43" s="100"/>
      <c r="AG43" s="100"/>
      <c r="AH43" s="100"/>
      <c r="AI43" s="100"/>
      <c r="AJ43" s="100">
        <f>AD43+AF43+AG43+AH43+AI43</f>
        <v>4</v>
      </c>
      <c r="AK43" s="100">
        <f>AE43+AI43</f>
        <v>0</v>
      </c>
      <c r="AL43" s="100"/>
      <c r="AM43" s="100"/>
      <c r="AN43" s="100"/>
      <c r="AO43" s="100"/>
      <c r="AP43" s="100">
        <f>AJ43+AL43+AM43+AN43+AO43</f>
        <v>4</v>
      </c>
      <c r="AQ43" s="100">
        <f>AK43+AO43</f>
        <v>0</v>
      </c>
      <c r="AR43" s="100"/>
      <c r="AS43" s="100"/>
      <c r="AT43" s="100"/>
      <c r="AU43" s="100"/>
      <c r="AV43" s="100">
        <f>AP43+AR43+AS43+AT43+AU43</f>
        <v>4</v>
      </c>
      <c r="AW43" s="100">
        <f>AQ43+AU43</f>
        <v>0</v>
      </c>
      <c r="AX43" s="100"/>
      <c r="AY43" s="100">
        <v>2</v>
      </c>
      <c r="AZ43" s="100"/>
      <c r="BA43" s="100"/>
      <c r="BB43" s="100">
        <f>AV43+AX43+AY43+AZ43+BA43</f>
        <v>6</v>
      </c>
      <c r="BC43" s="100">
        <f>AW43+BA43</f>
        <v>0</v>
      </c>
      <c r="BD43" s="100"/>
      <c r="BE43" s="100"/>
      <c r="BF43" s="100"/>
      <c r="BG43" s="100"/>
      <c r="BH43" s="100">
        <f>BB43+BD43+BE43+BF43+BG43</f>
        <v>6</v>
      </c>
      <c r="BI43" s="100">
        <f>BC43+BG43</f>
        <v>0</v>
      </c>
      <c r="BJ43" s="207">
        <f t="shared" si="9"/>
        <v>0</v>
      </c>
      <c r="BK43" s="207">
        <f t="shared" si="10"/>
        <v>0</v>
      </c>
    </row>
    <row r="44" spans="1:63" s="9" customFormat="1" ht="28.5" customHeight="1">
      <c r="A44" s="113" t="s">
        <v>181</v>
      </c>
      <c r="B44" s="98" t="s">
        <v>50</v>
      </c>
      <c r="C44" s="98" t="s">
        <v>53</v>
      </c>
      <c r="D44" s="125" t="s">
        <v>291</v>
      </c>
      <c r="E44" s="98" t="s">
        <v>180</v>
      </c>
      <c r="F44" s="100">
        <v>440</v>
      </c>
      <c r="G44" s="100"/>
      <c r="H44" s="110"/>
      <c r="I44" s="110"/>
      <c r="J44" s="110"/>
      <c r="K44" s="110"/>
      <c r="L44" s="100">
        <f>F44+H44+I44+J44+K44</f>
        <v>440</v>
      </c>
      <c r="M44" s="100">
        <f>G44+K44</f>
        <v>0</v>
      </c>
      <c r="N44" s="110"/>
      <c r="O44" s="110"/>
      <c r="P44" s="110"/>
      <c r="Q44" s="110"/>
      <c r="R44" s="100">
        <f>L44+N44+O44+P44+Q44</f>
        <v>440</v>
      </c>
      <c r="S44" s="100">
        <f>M44+Q44</f>
        <v>0</v>
      </c>
      <c r="T44" s="110"/>
      <c r="U44" s="110"/>
      <c r="V44" s="110"/>
      <c r="W44" s="110"/>
      <c r="X44" s="100">
        <f>R44+T44+U44+V44+W44</f>
        <v>440</v>
      </c>
      <c r="Y44" s="100">
        <f>S44+W44</f>
        <v>0</v>
      </c>
      <c r="Z44" s="110"/>
      <c r="AA44" s="111">
        <v>-4</v>
      </c>
      <c r="AB44" s="110"/>
      <c r="AC44" s="110"/>
      <c r="AD44" s="100">
        <f>X44+Z44+AA44+AB44+AC44</f>
        <v>436</v>
      </c>
      <c r="AE44" s="100">
        <f>Y44+AC44</f>
        <v>0</v>
      </c>
      <c r="AF44" s="110"/>
      <c r="AG44" s="111"/>
      <c r="AH44" s="110"/>
      <c r="AI44" s="110"/>
      <c r="AJ44" s="100">
        <f>AD44+AF44+AG44+AH44+AI44</f>
        <v>436</v>
      </c>
      <c r="AK44" s="100">
        <f>AE44+AI44</f>
        <v>0</v>
      </c>
      <c r="AL44" s="110"/>
      <c r="AM44" s="110"/>
      <c r="AN44" s="110"/>
      <c r="AO44" s="110"/>
      <c r="AP44" s="100">
        <f>AJ44+AL44+AM44+AN44+AO44</f>
        <v>436</v>
      </c>
      <c r="AQ44" s="100">
        <f>AK44+AO44</f>
        <v>0</v>
      </c>
      <c r="AR44" s="110"/>
      <c r="AS44" s="110"/>
      <c r="AT44" s="110"/>
      <c r="AU44" s="110"/>
      <c r="AV44" s="100">
        <f>AP44+AR44+AS44+AT44+AU44</f>
        <v>436</v>
      </c>
      <c r="AW44" s="100">
        <f>AQ44+AU44</f>
        <v>0</v>
      </c>
      <c r="AX44" s="110"/>
      <c r="AY44" s="100">
        <v>-32</v>
      </c>
      <c r="AZ44" s="110"/>
      <c r="BA44" s="110"/>
      <c r="BB44" s="100">
        <f>AV44+AX44+AY44+AZ44+BA44</f>
        <v>404</v>
      </c>
      <c r="BC44" s="100">
        <f>AW44+BA44</f>
        <v>0</v>
      </c>
      <c r="BD44" s="110"/>
      <c r="BE44" s="100"/>
      <c r="BF44" s="110"/>
      <c r="BG44" s="110"/>
      <c r="BH44" s="100">
        <f>BB44+BD44+BE44+BF44+BG44</f>
        <v>404</v>
      </c>
      <c r="BI44" s="100">
        <f>BC44+BG44</f>
        <v>0</v>
      </c>
      <c r="BJ44" s="207">
        <f t="shared" si="9"/>
        <v>0</v>
      </c>
      <c r="BK44" s="207">
        <f t="shared" si="10"/>
        <v>0</v>
      </c>
    </row>
    <row r="45" spans="1:63" s="10" customFormat="1" ht="20.25">
      <c r="A45" s="113"/>
      <c r="B45" s="98"/>
      <c r="C45" s="98"/>
      <c r="D45" s="114"/>
      <c r="E45" s="98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7"/>
      <c r="X45" s="137"/>
      <c r="Y45" s="137"/>
      <c r="Z45" s="137"/>
      <c r="AA45" s="137"/>
      <c r="AB45" s="137"/>
      <c r="AC45" s="137"/>
      <c r="AD45" s="137"/>
      <c r="AE45" s="137"/>
      <c r="AF45" s="137"/>
      <c r="AG45" s="137"/>
      <c r="AH45" s="137"/>
      <c r="AI45" s="137"/>
      <c r="AJ45" s="137"/>
      <c r="AK45" s="137"/>
      <c r="AL45" s="137"/>
      <c r="AM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37"/>
      <c r="AZ45" s="137"/>
      <c r="BA45" s="137"/>
      <c r="BB45" s="137"/>
      <c r="BC45" s="137"/>
      <c r="BD45" s="137"/>
      <c r="BE45" s="137"/>
      <c r="BF45" s="137"/>
      <c r="BG45" s="137"/>
      <c r="BH45" s="137"/>
      <c r="BI45" s="137"/>
      <c r="BJ45" s="207">
        <f t="shared" si="9"/>
        <v>0</v>
      </c>
      <c r="BK45" s="207">
        <f t="shared" si="10"/>
        <v>0</v>
      </c>
    </row>
    <row r="46" spans="1:63" s="7" customFormat="1" ht="107.25" customHeight="1">
      <c r="A46" s="172" t="s">
        <v>54</v>
      </c>
      <c r="B46" s="138" t="s">
        <v>50</v>
      </c>
      <c r="C46" s="138" t="s">
        <v>55</v>
      </c>
      <c r="D46" s="175"/>
      <c r="E46" s="138"/>
      <c r="F46" s="127">
        <f t="shared" ref="F46:U48" si="67">F47</f>
        <v>537909</v>
      </c>
      <c r="G46" s="127">
        <f t="shared" si="67"/>
        <v>0</v>
      </c>
      <c r="H46" s="127">
        <f t="shared" si="67"/>
        <v>0</v>
      </c>
      <c r="I46" s="127">
        <f t="shared" si="67"/>
        <v>0</v>
      </c>
      <c r="J46" s="127">
        <f t="shared" si="67"/>
        <v>0</v>
      </c>
      <c r="K46" s="127">
        <f t="shared" si="67"/>
        <v>0</v>
      </c>
      <c r="L46" s="127">
        <f t="shared" si="67"/>
        <v>537909</v>
      </c>
      <c r="M46" s="127">
        <f t="shared" si="67"/>
        <v>0</v>
      </c>
      <c r="N46" s="127">
        <f>N47</f>
        <v>0</v>
      </c>
      <c r="O46" s="127">
        <f t="shared" si="67"/>
        <v>0</v>
      </c>
      <c r="P46" s="127">
        <f t="shared" si="67"/>
        <v>0</v>
      </c>
      <c r="Q46" s="127">
        <f t="shared" si="67"/>
        <v>47774</v>
      </c>
      <c r="R46" s="127">
        <f t="shared" si="67"/>
        <v>585683</v>
      </c>
      <c r="S46" s="127">
        <f t="shared" si="67"/>
        <v>47774</v>
      </c>
      <c r="T46" s="127">
        <f>T47</f>
        <v>0</v>
      </c>
      <c r="U46" s="127">
        <f t="shared" si="67"/>
        <v>0</v>
      </c>
      <c r="V46" s="127">
        <f t="shared" ref="T46:Y47" si="68">V47</f>
        <v>0</v>
      </c>
      <c r="W46" s="127">
        <f t="shared" si="68"/>
        <v>0</v>
      </c>
      <c r="X46" s="127">
        <f t="shared" si="68"/>
        <v>585683</v>
      </c>
      <c r="Y46" s="127">
        <f t="shared" si="68"/>
        <v>47774</v>
      </c>
      <c r="Z46" s="127">
        <f>Z47</f>
        <v>0</v>
      </c>
      <c r="AA46" s="127">
        <f t="shared" ref="Z46:AO47" si="69">AA47</f>
        <v>0</v>
      </c>
      <c r="AB46" s="127">
        <f t="shared" si="69"/>
        <v>0</v>
      </c>
      <c r="AC46" s="127">
        <f t="shared" si="69"/>
        <v>0</v>
      </c>
      <c r="AD46" s="127">
        <f t="shared" si="69"/>
        <v>585683</v>
      </c>
      <c r="AE46" s="127">
        <f t="shared" si="69"/>
        <v>47774</v>
      </c>
      <c r="AF46" s="127">
        <f>AF47</f>
        <v>0</v>
      </c>
      <c r="AG46" s="127">
        <f t="shared" si="69"/>
        <v>0</v>
      </c>
      <c r="AH46" s="127">
        <f t="shared" si="69"/>
        <v>0</v>
      </c>
      <c r="AI46" s="127">
        <f t="shared" si="69"/>
        <v>0</v>
      </c>
      <c r="AJ46" s="127">
        <f t="shared" si="69"/>
        <v>585683</v>
      </c>
      <c r="AK46" s="127">
        <f t="shared" si="69"/>
        <v>47774</v>
      </c>
      <c r="AL46" s="127">
        <f t="shared" si="69"/>
        <v>0</v>
      </c>
      <c r="AM46" s="127">
        <f t="shared" si="69"/>
        <v>0</v>
      </c>
      <c r="AN46" s="127">
        <f t="shared" si="69"/>
        <v>0</v>
      </c>
      <c r="AO46" s="127">
        <f t="shared" si="69"/>
        <v>0</v>
      </c>
      <c r="AP46" s="127">
        <f t="shared" ref="AL46:BD47" si="70">AP47</f>
        <v>585683</v>
      </c>
      <c r="AQ46" s="127">
        <f t="shared" si="70"/>
        <v>47774</v>
      </c>
      <c r="AR46" s="127">
        <f t="shared" si="70"/>
        <v>0</v>
      </c>
      <c r="AS46" s="127">
        <f t="shared" si="70"/>
        <v>0</v>
      </c>
      <c r="AT46" s="127">
        <f t="shared" si="70"/>
        <v>-4</v>
      </c>
      <c r="AU46" s="127">
        <f t="shared" si="70"/>
        <v>0</v>
      </c>
      <c r="AV46" s="127">
        <f t="shared" si="70"/>
        <v>585679</v>
      </c>
      <c r="AW46" s="127">
        <f t="shared" si="70"/>
        <v>47774</v>
      </c>
      <c r="AX46" s="127">
        <f t="shared" si="70"/>
        <v>0</v>
      </c>
      <c r="AY46" s="127">
        <f t="shared" si="70"/>
        <v>-1517</v>
      </c>
      <c r="AZ46" s="127">
        <f t="shared" si="70"/>
        <v>0</v>
      </c>
      <c r="BA46" s="127">
        <f t="shared" si="70"/>
        <v>0</v>
      </c>
      <c r="BB46" s="127">
        <f t="shared" si="70"/>
        <v>584162</v>
      </c>
      <c r="BC46" s="127">
        <f t="shared" ref="BB46:BC47" si="71">BC47</f>
        <v>47774</v>
      </c>
      <c r="BD46" s="127">
        <f t="shared" si="70"/>
        <v>0</v>
      </c>
      <c r="BE46" s="127">
        <f t="shared" ref="BD46:BI47" si="72">BE47</f>
        <v>0</v>
      </c>
      <c r="BF46" s="127">
        <f t="shared" si="72"/>
        <v>0</v>
      </c>
      <c r="BG46" s="127">
        <f t="shared" si="72"/>
        <v>0</v>
      </c>
      <c r="BH46" s="127">
        <f t="shared" si="72"/>
        <v>584162</v>
      </c>
      <c r="BI46" s="127">
        <f t="shared" si="72"/>
        <v>47774</v>
      </c>
      <c r="BJ46" s="207">
        <f t="shared" si="9"/>
        <v>0</v>
      </c>
      <c r="BK46" s="207">
        <f t="shared" si="10"/>
        <v>0</v>
      </c>
    </row>
    <row r="47" spans="1:63" s="8" customFormat="1" ht="57" customHeight="1">
      <c r="A47" s="113" t="s">
        <v>516</v>
      </c>
      <c r="B47" s="98" t="s">
        <v>50</v>
      </c>
      <c r="C47" s="98" t="s">
        <v>55</v>
      </c>
      <c r="D47" s="125" t="s">
        <v>261</v>
      </c>
      <c r="E47" s="174"/>
      <c r="F47" s="100">
        <f>F48</f>
        <v>537909</v>
      </c>
      <c r="G47" s="100">
        <f t="shared" si="67"/>
        <v>0</v>
      </c>
      <c r="H47" s="100">
        <f t="shared" si="67"/>
        <v>0</v>
      </c>
      <c r="I47" s="100">
        <f t="shared" si="67"/>
        <v>0</v>
      </c>
      <c r="J47" s="100">
        <f t="shared" si="67"/>
        <v>0</v>
      </c>
      <c r="K47" s="100">
        <f t="shared" si="67"/>
        <v>0</v>
      </c>
      <c r="L47" s="100">
        <f t="shared" si="67"/>
        <v>537909</v>
      </c>
      <c r="M47" s="100">
        <f t="shared" si="67"/>
        <v>0</v>
      </c>
      <c r="N47" s="100">
        <f t="shared" si="67"/>
        <v>0</v>
      </c>
      <c r="O47" s="100">
        <f t="shared" si="67"/>
        <v>0</v>
      </c>
      <c r="P47" s="100">
        <f t="shared" si="67"/>
        <v>0</v>
      </c>
      <c r="Q47" s="100">
        <f t="shared" si="67"/>
        <v>47774</v>
      </c>
      <c r="R47" s="100">
        <f t="shared" si="67"/>
        <v>585683</v>
      </c>
      <c r="S47" s="100">
        <f t="shared" si="67"/>
        <v>47774</v>
      </c>
      <c r="T47" s="100">
        <f t="shared" si="68"/>
        <v>0</v>
      </c>
      <c r="U47" s="100">
        <f t="shared" si="68"/>
        <v>0</v>
      </c>
      <c r="V47" s="100">
        <f t="shared" si="68"/>
        <v>0</v>
      </c>
      <c r="W47" s="100">
        <f t="shared" si="68"/>
        <v>0</v>
      </c>
      <c r="X47" s="100">
        <f t="shared" si="68"/>
        <v>585683</v>
      </c>
      <c r="Y47" s="100">
        <f t="shared" si="68"/>
        <v>47774</v>
      </c>
      <c r="Z47" s="100">
        <f t="shared" si="69"/>
        <v>0</v>
      </c>
      <c r="AA47" s="100">
        <f t="shared" si="69"/>
        <v>0</v>
      </c>
      <c r="AB47" s="100">
        <f t="shared" si="69"/>
        <v>0</v>
      </c>
      <c r="AC47" s="100">
        <f t="shared" si="69"/>
        <v>0</v>
      </c>
      <c r="AD47" s="100">
        <f t="shared" si="69"/>
        <v>585683</v>
      </c>
      <c r="AE47" s="100">
        <f t="shared" si="69"/>
        <v>47774</v>
      </c>
      <c r="AF47" s="100">
        <f t="shared" si="69"/>
        <v>0</v>
      </c>
      <c r="AG47" s="100">
        <f t="shared" si="69"/>
        <v>0</v>
      </c>
      <c r="AH47" s="100">
        <f t="shared" si="69"/>
        <v>0</v>
      </c>
      <c r="AI47" s="100">
        <f t="shared" si="69"/>
        <v>0</v>
      </c>
      <c r="AJ47" s="100">
        <f t="shared" si="69"/>
        <v>585683</v>
      </c>
      <c r="AK47" s="100">
        <f t="shared" si="69"/>
        <v>47774</v>
      </c>
      <c r="AL47" s="100">
        <f t="shared" si="70"/>
        <v>0</v>
      </c>
      <c r="AM47" s="100">
        <f t="shared" si="70"/>
        <v>0</v>
      </c>
      <c r="AN47" s="100">
        <f t="shared" si="70"/>
        <v>0</v>
      </c>
      <c r="AO47" s="100">
        <f t="shared" si="70"/>
        <v>0</v>
      </c>
      <c r="AP47" s="100">
        <f t="shared" si="70"/>
        <v>585683</v>
      </c>
      <c r="AQ47" s="100">
        <f t="shared" si="70"/>
        <v>47774</v>
      </c>
      <c r="AR47" s="100">
        <f t="shared" si="70"/>
        <v>0</v>
      </c>
      <c r="AS47" s="100">
        <f t="shared" si="70"/>
        <v>0</v>
      </c>
      <c r="AT47" s="100">
        <f t="shared" si="70"/>
        <v>-4</v>
      </c>
      <c r="AU47" s="100">
        <f t="shared" si="70"/>
        <v>0</v>
      </c>
      <c r="AV47" s="100">
        <f t="shared" si="70"/>
        <v>585679</v>
      </c>
      <c r="AW47" s="100">
        <f t="shared" si="70"/>
        <v>47774</v>
      </c>
      <c r="AX47" s="100">
        <f t="shared" si="70"/>
        <v>0</v>
      </c>
      <c r="AY47" s="100">
        <f t="shared" si="70"/>
        <v>-1517</v>
      </c>
      <c r="AZ47" s="100">
        <f t="shared" si="70"/>
        <v>0</v>
      </c>
      <c r="BA47" s="100">
        <f t="shared" si="70"/>
        <v>0</v>
      </c>
      <c r="BB47" s="100">
        <f t="shared" si="71"/>
        <v>584162</v>
      </c>
      <c r="BC47" s="100">
        <f t="shared" si="71"/>
        <v>47774</v>
      </c>
      <c r="BD47" s="100">
        <f t="shared" si="72"/>
        <v>0</v>
      </c>
      <c r="BE47" s="100">
        <f t="shared" si="72"/>
        <v>0</v>
      </c>
      <c r="BF47" s="100">
        <f t="shared" si="72"/>
        <v>0</v>
      </c>
      <c r="BG47" s="100">
        <f t="shared" si="72"/>
        <v>0</v>
      </c>
      <c r="BH47" s="100">
        <f t="shared" si="72"/>
        <v>584162</v>
      </c>
      <c r="BI47" s="100">
        <f t="shared" si="72"/>
        <v>47774</v>
      </c>
      <c r="BJ47" s="207">
        <f t="shared" si="9"/>
        <v>0</v>
      </c>
      <c r="BK47" s="207">
        <f t="shared" si="10"/>
        <v>0</v>
      </c>
    </row>
    <row r="48" spans="1:63" s="8" customFormat="1" ht="21" customHeight="1">
      <c r="A48" s="119" t="s">
        <v>115</v>
      </c>
      <c r="B48" s="98" t="s">
        <v>50</v>
      </c>
      <c r="C48" s="98" t="s">
        <v>55</v>
      </c>
      <c r="D48" s="136" t="s">
        <v>262</v>
      </c>
      <c r="E48" s="174"/>
      <c r="F48" s="100">
        <f>F49</f>
        <v>537909</v>
      </c>
      <c r="G48" s="100">
        <f t="shared" si="67"/>
        <v>0</v>
      </c>
      <c r="H48" s="100">
        <f t="shared" si="67"/>
        <v>0</v>
      </c>
      <c r="I48" s="100">
        <f t="shared" si="67"/>
        <v>0</v>
      </c>
      <c r="J48" s="100">
        <f t="shared" si="67"/>
        <v>0</v>
      </c>
      <c r="K48" s="100">
        <f t="shared" si="67"/>
        <v>0</v>
      </c>
      <c r="L48" s="100">
        <f t="shared" si="67"/>
        <v>537909</v>
      </c>
      <c r="M48" s="100">
        <f t="shared" si="67"/>
        <v>0</v>
      </c>
      <c r="N48" s="100">
        <f>N49+N59</f>
        <v>0</v>
      </c>
      <c r="O48" s="100">
        <f t="shared" ref="O48:S48" si="73">O49+O59</f>
        <v>0</v>
      </c>
      <c r="P48" s="100">
        <f t="shared" si="73"/>
        <v>0</v>
      </c>
      <c r="Q48" s="100">
        <f t="shared" si="73"/>
        <v>47774</v>
      </c>
      <c r="R48" s="100">
        <f t="shared" si="73"/>
        <v>585683</v>
      </c>
      <c r="S48" s="100">
        <f t="shared" si="73"/>
        <v>47774</v>
      </c>
      <c r="T48" s="100">
        <f>T49+T59</f>
        <v>0</v>
      </c>
      <c r="U48" s="100">
        <f t="shared" ref="U48:Y48" si="74">U49+U59</f>
        <v>0</v>
      </c>
      <c r="V48" s="100">
        <f t="shared" si="74"/>
        <v>0</v>
      </c>
      <c r="W48" s="100">
        <f t="shared" si="74"/>
        <v>0</v>
      </c>
      <c r="X48" s="100">
        <f t="shared" si="74"/>
        <v>585683</v>
      </c>
      <c r="Y48" s="100">
        <f t="shared" si="74"/>
        <v>47774</v>
      </c>
      <c r="Z48" s="100">
        <f>Z49+Z59</f>
        <v>0</v>
      </c>
      <c r="AA48" s="100">
        <f t="shared" ref="AA48:AE48" si="75">AA49+AA59</f>
        <v>0</v>
      </c>
      <c r="AB48" s="100">
        <f t="shared" si="75"/>
        <v>0</v>
      </c>
      <c r="AC48" s="100">
        <f t="shared" si="75"/>
        <v>0</v>
      </c>
      <c r="AD48" s="100">
        <f t="shared" si="75"/>
        <v>585683</v>
      </c>
      <c r="AE48" s="100">
        <f t="shared" si="75"/>
        <v>47774</v>
      </c>
      <c r="AF48" s="100">
        <f>AF49+AF59</f>
        <v>0</v>
      </c>
      <c r="AG48" s="100">
        <f t="shared" ref="AG48:AL48" si="76">AG49+AG59</f>
        <v>0</v>
      </c>
      <c r="AH48" s="100">
        <f t="shared" si="76"/>
        <v>0</v>
      </c>
      <c r="AI48" s="100">
        <f t="shared" si="76"/>
        <v>0</v>
      </c>
      <c r="AJ48" s="100">
        <f t="shared" si="76"/>
        <v>585683</v>
      </c>
      <c r="AK48" s="100">
        <f t="shared" si="76"/>
        <v>47774</v>
      </c>
      <c r="AL48" s="100">
        <f t="shared" si="76"/>
        <v>0</v>
      </c>
      <c r="AM48" s="100">
        <f t="shared" ref="AM48:AO48" si="77">AM49+AM59</f>
        <v>0</v>
      </c>
      <c r="AN48" s="100">
        <f t="shared" ref="AN48:AS48" si="78">AN49+AN59</f>
        <v>0</v>
      </c>
      <c r="AO48" s="100">
        <f t="shared" si="77"/>
        <v>0</v>
      </c>
      <c r="AP48" s="100">
        <f t="shared" si="78"/>
        <v>585683</v>
      </c>
      <c r="AQ48" s="100">
        <f t="shared" si="78"/>
        <v>47774</v>
      </c>
      <c r="AR48" s="100">
        <f t="shared" si="78"/>
        <v>0</v>
      </c>
      <c r="AS48" s="100">
        <f t="shared" si="78"/>
        <v>0</v>
      </c>
      <c r="AT48" s="100">
        <f t="shared" ref="AT48:AY48" si="79">AT49+AT59</f>
        <v>-4</v>
      </c>
      <c r="AU48" s="100">
        <f t="shared" si="79"/>
        <v>0</v>
      </c>
      <c r="AV48" s="100">
        <f t="shared" si="79"/>
        <v>585679</v>
      </c>
      <c r="AW48" s="100">
        <f t="shared" si="79"/>
        <v>47774</v>
      </c>
      <c r="AX48" s="100">
        <f t="shared" si="79"/>
        <v>0</v>
      </c>
      <c r="AY48" s="100">
        <f t="shared" si="79"/>
        <v>-1517</v>
      </c>
      <c r="AZ48" s="100">
        <f t="shared" ref="AZ48:BE48" si="80">AZ49+AZ59</f>
        <v>0</v>
      </c>
      <c r="BA48" s="100">
        <f t="shared" si="80"/>
        <v>0</v>
      </c>
      <c r="BB48" s="100">
        <f t="shared" si="80"/>
        <v>584162</v>
      </c>
      <c r="BC48" s="100">
        <f t="shared" si="80"/>
        <v>47774</v>
      </c>
      <c r="BD48" s="100">
        <f t="shared" si="80"/>
        <v>0</v>
      </c>
      <c r="BE48" s="100">
        <f t="shared" si="80"/>
        <v>0</v>
      </c>
      <c r="BF48" s="100">
        <f t="shared" ref="BF48:BI48" si="81">BF49+BF59</f>
        <v>0</v>
      </c>
      <c r="BG48" s="100">
        <f t="shared" si="81"/>
        <v>0</v>
      </c>
      <c r="BH48" s="100">
        <f t="shared" si="81"/>
        <v>584162</v>
      </c>
      <c r="BI48" s="100">
        <f t="shared" si="81"/>
        <v>47774</v>
      </c>
      <c r="BJ48" s="207">
        <f t="shared" si="9"/>
        <v>0</v>
      </c>
      <c r="BK48" s="207">
        <f t="shared" si="10"/>
        <v>0</v>
      </c>
    </row>
    <row r="49" spans="1:63" s="8" customFormat="1" ht="53.25" customHeight="1">
      <c r="A49" s="113" t="s">
        <v>156</v>
      </c>
      <c r="B49" s="98" t="s">
        <v>50</v>
      </c>
      <c r="C49" s="98" t="s">
        <v>55</v>
      </c>
      <c r="D49" s="136" t="s">
        <v>271</v>
      </c>
      <c r="E49" s="98"/>
      <c r="F49" s="100">
        <f t="shared" ref="F49:AR49" si="82">F50</f>
        <v>537909</v>
      </c>
      <c r="G49" s="100">
        <f t="shared" si="82"/>
        <v>0</v>
      </c>
      <c r="H49" s="100">
        <f t="shared" si="82"/>
        <v>0</v>
      </c>
      <c r="I49" s="100">
        <f t="shared" si="82"/>
        <v>0</v>
      </c>
      <c r="J49" s="100">
        <f t="shared" si="82"/>
        <v>0</v>
      </c>
      <c r="K49" s="100">
        <f t="shared" si="82"/>
        <v>0</v>
      </c>
      <c r="L49" s="100">
        <f t="shared" si="82"/>
        <v>537909</v>
      </c>
      <c r="M49" s="100">
        <f t="shared" si="82"/>
        <v>0</v>
      </c>
      <c r="N49" s="100">
        <f t="shared" si="82"/>
        <v>0</v>
      </c>
      <c r="O49" s="100">
        <f t="shared" si="82"/>
        <v>0</v>
      </c>
      <c r="P49" s="100">
        <f t="shared" si="82"/>
        <v>0</v>
      </c>
      <c r="Q49" s="100">
        <f t="shared" si="82"/>
        <v>0</v>
      </c>
      <c r="R49" s="100">
        <f t="shared" si="82"/>
        <v>537909</v>
      </c>
      <c r="S49" s="100">
        <f t="shared" si="82"/>
        <v>0</v>
      </c>
      <c r="T49" s="100">
        <f t="shared" si="82"/>
        <v>0</v>
      </c>
      <c r="U49" s="100">
        <f t="shared" si="82"/>
        <v>0</v>
      </c>
      <c r="V49" s="100">
        <f t="shared" si="82"/>
        <v>0</v>
      </c>
      <c r="W49" s="100">
        <f t="shared" si="82"/>
        <v>0</v>
      </c>
      <c r="X49" s="100">
        <f t="shared" si="82"/>
        <v>537909</v>
      </c>
      <c r="Y49" s="100">
        <f t="shared" si="82"/>
        <v>0</v>
      </c>
      <c r="Z49" s="100">
        <f t="shared" si="82"/>
        <v>0</v>
      </c>
      <c r="AA49" s="100">
        <f t="shared" si="82"/>
        <v>0</v>
      </c>
      <c r="AB49" s="100">
        <f t="shared" si="82"/>
        <v>0</v>
      </c>
      <c r="AC49" s="100">
        <f t="shared" si="82"/>
        <v>0</v>
      </c>
      <c r="AD49" s="100">
        <f t="shared" si="82"/>
        <v>537909</v>
      </c>
      <c r="AE49" s="100">
        <f t="shared" si="82"/>
        <v>0</v>
      </c>
      <c r="AF49" s="100">
        <f t="shared" si="82"/>
        <v>0</v>
      </c>
      <c r="AG49" s="100">
        <f t="shared" si="82"/>
        <v>0</v>
      </c>
      <c r="AH49" s="100">
        <f t="shared" si="82"/>
        <v>0</v>
      </c>
      <c r="AI49" s="100">
        <f t="shared" si="82"/>
        <v>0</v>
      </c>
      <c r="AJ49" s="100">
        <f t="shared" si="82"/>
        <v>537909</v>
      </c>
      <c r="AK49" s="100">
        <f t="shared" si="82"/>
        <v>0</v>
      </c>
      <c r="AL49" s="100">
        <f t="shared" si="82"/>
        <v>0</v>
      </c>
      <c r="AM49" s="100">
        <f t="shared" si="82"/>
        <v>0</v>
      </c>
      <c r="AN49" s="100">
        <f t="shared" si="82"/>
        <v>0</v>
      </c>
      <c r="AO49" s="100">
        <f t="shared" si="82"/>
        <v>0</v>
      </c>
      <c r="AP49" s="100">
        <f t="shared" si="82"/>
        <v>537909</v>
      </c>
      <c r="AQ49" s="100">
        <f t="shared" si="82"/>
        <v>0</v>
      </c>
      <c r="AR49" s="100">
        <f t="shared" si="82"/>
        <v>0</v>
      </c>
      <c r="AS49" s="100">
        <f t="shared" ref="AS49:BI49" si="83">AS50</f>
        <v>0</v>
      </c>
      <c r="AT49" s="100">
        <f t="shared" si="83"/>
        <v>-4</v>
      </c>
      <c r="AU49" s="100">
        <f t="shared" si="83"/>
        <v>0</v>
      </c>
      <c r="AV49" s="100">
        <f t="shared" si="83"/>
        <v>537905</v>
      </c>
      <c r="AW49" s="100">
        <f t="shared" si="83"/>
        <v>0</v>
      </c>
      <c r="AX49" s="100">
        <f t="shared" si="83"/>
        <v>0</v>
      </c>
      <c r="AY49" s="100">
        <f t="shared" si="83"/>
        <v>-1517</v>
      </c>
      <c r="AZ49" s="100">
        <f t="shared" si="83"/>
        <v>0</v>
      </c>
      <c r="BA49" s="100">
        <f t="shared" si="83"/>
        <v>0</v>
      </c>
      <c r="BB49" s="100">
        <f t="shared" si="83"/>
        <v>536388</v>
      </c>
      <c r="BC49" s="100">
        <f t="shared" si="83"/>
        <v>0</v>
      </c>
      <c r="BD49" s="100">
        <f t="shared" si="83"/>
        <v>0</v>
      </c>
      <c r="BE49" s="100">
        <f t="shared" si="83"/>
        <v>0</v>
      </c>
      <c r="BF49" s="100">
        <f t="shared" si="83"/>
        <v>0</v>
      </c>
      <c r="BG49" s="100">
        <f t="shared" si="83"/>
        <v>0</v>
      </c>
      <c r="BH49" s="100">
        <f t="shared" si="83"/>
        <v>536388</v>
      </c>
      <c r="BI49" s="100">
        <f t="shared" si="83"/>
        <v>0</v>
      </c>
      <c r="BJ49" s="207">
        <f t="shared" si="9"/>
        <v>0</v>
      </c>
      <c r="BK49" s="207">
        <f t="shared" si="10"/>
        <v>0</v>
      </c>
    </row>
    <row r="50" spans="1:63" s="9" customFormat="1" ht="21.75" customHeight="1">
      <c r="A50" s="113" t="s">
        <v>114</v>
      </c>
      <c r="B50" s="98" t="s">
        <v>50</v>
      </c>
      <c r="C50" s="98" t="s">
        <v>55</v>
      </c>
      <c r="D50" s="136" t="s">
        <v>274</v>
      </c>
      <c r="E50" s="98"/>
      <c r="F50" s="100">
        <f>F51+F53+F57</f>
        <v>537909</v>
      </c>
      <c r="G50" s="100">
        <f t="shared" ref="G50:M50" si="84">G51+G53+G57</f>
        <v>0</v>
      </c>
      <c r="H50" s="100">
        <f t="shared" si="84"/>
        <v>0</v>
      </c>
      <c r="I50" s="100">
        <f t="shared" si="84"/>
        <v>0</v>
      </c>
      <c r="J50" s="100">
        <f t="shared" si="84"/>
        <v>0</v>
      </c>
      <c r="K50" s="100">
        <f t="shared" si="84"/>
        <v>0</v>
      </c>
      <c r="L50" s="100">
        <f t="shared" si="84"/>
        <v>537909</v>
      </c>
      <c r="M50" s="100">
        <f t="shared" si="84"/>
        <v>0</v>
      </c>
      <c r="N50" s="100">
        <f>N51+N53+N55+N57</f>
        <v>0</v>
      </c>
      <c r="O50" s="100">
        <f t="shared" ref="O50:S50" si="85">O51+O53+O55+O57</f>
        <v>0</v>
      </c>
      <c r="P50" s="100">
        <f t="shared" si="85"/>
        <v>0</v>
      </c>
      <c r="Q50" s="100">
        <f t="shared" si="85"/>
        <v>0</v>
      </c>
      <c r="R50" s="100">
        <f t="shared" si="85"/>
        <v>537909</v>
      </c>
      <c r="S50" s="100">
        <f t="shared" si="85"/>
        <v>0</v>
      </c>
      <c r="T50" s="100">
        <f>T51+T53+T55+T57</f>
        <v>0</v>
      </c>
      <c r="U50" s="100">
        <f t="shared" ref="U50:Y50" si="86">U51+U53+U55+U57</f>
        <v>0</v>
      </c>
      <c r="V50" s="100">
        <f t="shared" si="86"/>
        <v>0</v>
      </c>
      <c r="W50" s="100">
        <f t="shared" si="86"/>
        <v>0</v>
      </c>
      <c r="X50" s="100">
        <f t="shared" si="86"/>
        <v>537909</v>
      </c>
      <c r="Y50" s="100">
        <f t="shared" si="86"/>
        <v>0</v>
      </c>
      <c r="Z50" s="100">
        <f>Z51+Z53+Z55+Z57</f>
        <v>0</v>
      </c>
      <c r="AA50" s="100">
        <f t="shared" ref="AA50:AE50" si="87">AA51+AA53+AA55+AA57</f>
        <v>0</v>
      </c>
      <c r="AB50" s="100">
        <f t="shared" si="87"/>
        <v>0</v>
      </c>
      <c r="AC50" s="100">
        <f t="shared" si="87"/>
        <v>0</v>
      </c>
      <c r="AD50" s="100">
        <f t="shared" si="87"/>
        <v>537909</v>
      </c>
      <c r="AE50" s="100">
        <f t="shared" si="87"/>
        <v>0</v>
      </c>
      <c r="AF50" s="100">
        <f>AF51+AF53+AF55+AF57</f>
        <v>0</v>
      </c>
      <c r="AG50" s="100">
        <f t="shared" ref="AG50:AL50" si="88">AG51+AG53+AG55+AG57</f>
        <v>0</v>
      </c>
      <c r="AH50" s="100">
        <f t="shared" si="88"/>
        <v>0</v>
      </c>
      <c r="AI50" s="100">
        <f t="shared" si="88"/>
        <v>0</v>
      </c>
      <c r="AJ50" s="100">
        <f t="shared" si="88"/>
        <v>537909</v>
      </c>
      <c r="AK50" s="100">
        <f t="shared" si="88"/>
        <v>0</v>
      </c>
      <c r="AL50" s="100">
        <f t="shared" si="88"/>
        <v>0</v>
      </c>
      <c r="AM50" s="100">
        <f t="shared" ref="AM50:AO50" si="89">AM51+AM53+AM55+AM57</f>
        <v>0</v>
      </c>
      <c r="AN50" s="100">
        <f t="shared" ref="AN50:AS50" si="90">AN51+AN53+AN55+AN57</f>
        <v>0</v>
      </c>
      <c r="AO50" s="100">
        <f t="shared" si="89"/>
        <v>0</v>
      </c>
      <c r="AP50" s="100">
        <f t="shared" si="90"/>
        <v>537909</v>
      </c>
      <c r="AQ50" s="100">
        <f t="shared" si="90"/>
        <v>0</v>
      </c>
      <c r="AR50" s="100">
        <f t="shared" si="90"/>
        <v>0</v>
      </c>
      <c r="AS50" s="100">
        <f t="shared" si="90"/>
        <v>0</v>
      </c>
      <c r="AT50" s="100">
        <f t="shared" ref="AT50:AY50" si="91">AT51+AT53+AT55+AT57</f>
        <v>-4</v>
      </c>
      <c r="AU50" s="100">
        <f t="shared" si="91"/>
        <v>0</v>
      </c>
      <c r="AV50" s="100">
        <f t="shared" si="91"/>
        <v>537905</v>
      </c>
      <c r="AW50" s="100">
        <f t="shared" si="91"/>
        <v>0</v>
      </c>
      <c r="AX50" s="100">
        <f t="shared" si="91"/>
        <v>0</v>
      </c>
      <c r="AY50" s="100">
        <f t="shared" si="91"/>
        <v>-1517</v>
      </c>
      <c r="AZ50" s="100">
        <f t="shared" ref="AZ50:BE50" si="92">AZ51+AZ53+AZ55+AZ57</f>
        <v>0</v>
      </c>
      <c r="BA50" s="100">
        <f t="shared" si="92"/>
        <v>0</v>
      </c>
      <c r="BB50" s="100">
        <f t="shared" si="92"/>
        <v>536388</v>
      </c>
      <c r="BC50" s="100">
        <f t="shared" si="92"/>
        <v>0</v>
      </c>
      <c r="BD50" s="100">
        <f t="shared" si="92"/>
        <v>0</v>
      </c>
      <c r="BE50" s="100">
        <f t="shared" si="92"/>
        <v>0</v>
      </c>
      <c r="BF50" s="100">
        <f t="shared" ref="BF50:BI50" si="93">BF51+BF53+BF55+BF57</f>
        <v>0</v>
      </c>
      <c r="BG50" s="100">
        <f t="shared" si="93"/>
        <v>0</v>
      </c>
      <c r="BH50" s="100">
        <f t="shared" si="93"/>
        <v>536388</v>
      </c>
      <c r="BI50" s="100">
        <f t="shared" si="93"/>
        <v>0</v>
      </c>
      <c r="BJ50" s="207">
        <f t="shared" si="9"/>
        <v>0</v>
      </c>
      <c r="BK50" s="207">
        <f t="shared" si="10"/>
        <v>0</v>
      </c>
    </row>
    <row r="51" spans="1:63" s="9" customFormat="1" ht="82.5" customHeight="1">
      <c r="A51" s="113" t="s">
        <v>523</v>
      </c>
      <c r="B51" s="98" t="s">
        <v>50</v>
      </c>
      <c r="C51" s="98" t="s">
        <v>55</v>
      </c>
      <c r="D51" s="136" t="s">
        <v>274</v>
      </c>
      <c r="E51" s="98" t="s">
        <v>106</v>
      </c>
      <c r="F51" s="100">
        <f t="shared" ref="F51:AR51" si="94">F52</f>
        <v>526380</v>
      </c>
      <c r="G51" s="100">
        <f t="shared" si="94"/>
        <v>0</v>
      </c>
      <c r="H51" s="100">
        <f t="shared" si="94"/>
        <v>0</v>
      </c>
      <c r="I51" s="100">
        <f t="shared" si="94"/>
        <v>0</v>
      </c>
      <c r="J51" s="100">
        <f t="shared" si="94"/>
        <v>0</v>
      </c>
      <c r="K51" s="100">
        <f t="shared" si="94"/>
        <v>0</v>
      </c>
      <c r="L51" s="100">
        <f t="shared" si="94"/>
        <v>526380</v>
      </c>
      <c r="M51" s="100">
        <f t="shared" si="94"/>
        <v>0</v>
      </c>
      <c r="N51" s="100">
        <f t="shared" si="94"/>
        <v>0</v>
      </c>
      <c r="O51" s="100">
        <f t="shared" si="94"/>
        <v>-378</v>
      </c>
      <c r="P51" s="100">
        <f t="shared" si="94"/>
        <v>0</v>
      </c>
      <c r="Q51" s="100">
        <f t="shared" si="94"/>
        <v>0</v>
      </c>
      <c r="R51" s="100">
        <f t="shared" si="94"/>
        <v>526002</v>
      </c>
      <c r="S51" s="100">
        <f t="shared" si="94"/>
        <v>0</v>
      </c>
      <c r="T51" s="100">
        <f t="shared" si="94"/>
        <v>0</v>
      </c>
      <c r="U51" s="100">
        <f t="shared" si="94"/>
        <v>0</v>
      </c>
      <c r="V51" s="100">
        <f t="shared" si="94"/>
        <v>0</v>
      </c>
      <c r="W51" s="100">
        <f t="shared" si="94"/>
        <v>0</v>
      </c>
      <c r="X51" s="100">
        <f t="shared" si="94"/>
        <v>526002</v>
      </c>
      <c r="Y51" s="100">
        <f t="shared" si="94"/>
        <v>0</v>
      </c>
      <c r="Z51" s="100">
        <f t="shared" si="94"/>
        <v>0</v>
      </c>
      <c r="AA51" s="100">
        <f t="shared" si="94"/>
        <v>0</v>
      </c>
      <c r="AB51" s="100">
        <f t="shared" si="94"/>
        <v>0</v>
      </c>
      <c r="AC51" s="100">
        <f t="shared" si="94"/>
        <v>0</v>
      </c>
      <c r="AD51" s="100">
        <f t="shared" si="94"/>
        <v>526002</v>
      </c>
      <c r="AE51" s="100">
        <f t="shared" si="94"/>
        <v>0</v>
      </c>
      <c r="AF51" s="100">
        <f t="shared" si="94"/>
        <v>0</v>
      </c>
      <c r="AG51" s="100">
        <f t="shared" si="94"/>
        <v>0</v>
      </c>
      <c r="AH51" s="100">
        <f t="shared" si="94"/>
        <v>0</v>
      </c>
      <c r="AI51" s="100">
        <f t="shared" si="94"/>
        <v>0</v>
      </c>
      <c r="AJ51" s="100">
        <f t="shared" si="94"/>
        <v>526002</v>
      </c>
      <c r="AK51" s="100">
        <f t="shared" si="94"/>
        <v>0</v>
      </c>
      <c r="AL51" s="100">
        <f t="shared" si="94"/>
        <v>0</v>
      </c>
      <c r="AM51" s="100">
        <f t="shared" si="94"/>
        <v>0</v>
      </c>
      <c r="AN51" s="100">
        <f t="shared" si="94"/>
        <v>0</v>
      </c>
      <c r="AO51" s="100">
        <f t="shared" si="94"/>
        <v>0</v>
      </c>
      <c r="AP51" s="100">
        <f t="shared" si="94"/>
        <v>526002</v>
      </c>
      <c r="AQ51" s="100">
        <f t="shared" si="94"/>
        <v>0</v>
      </c>
      <c r="AR51" s="100">
        <f t="shared" si="94"/>
        <v>0</v>
      </c>
      <c r="AS51" s="100">
        <f t="shared" ref="AS51:BI51" si="95">AS52</f>
        <v>-20</v>
      </c>
      <c r="AT51" s="100">
        <f t="shared" si="95"/>
        <v>0</v>
      </c>
      <c r="AU51" s="100">
        <f t="shared" si="95"/>
        <v>0</v>
      </c>
      <c r="AV51" s="100">
        <f t="shared" si="95"/>
        <v>525982</v>
      </c>
      <c r="AW51" s="100">
        <f t="shared" si="95"/>
        <v>0</v>
      </c>
      <c r="AX51" s="100">
        <f t="shared" si="95"/>
        <v>0</v>
      </c>
      <c r="AY51" s="100">
        <f t="shared" si="95"/>
        <v>-1584</v>
      </c>
      <c r="AZ51" s="100">
        <f t="shared" si="95"/>
        <v>0</v>
      </c>
      <c r="BA51" s="100">
        <f t="shared" si="95"/>
        <v>0</v>
      </c>
      <c r="BB51" s="100">
        <f t="shared" si="95"/>
        <v>524398</v>
      </c>
      <c r="BC51" s="100">
        <f t="shared" si="95"/>
        <v>0</v>
      </c>
      <c r="BD51" s="100">
        <f t="shared" si="95"/>
        <v>0</v>
      </c>
      <c r="BE51" s="100">
        <f t="shared" si="95"/>
        <v>0</v>
      </c>
      <c r="BF51" s="100">
        <f t="shared" si="95"/>
        <v>0</v>
      </c>
      <c r="BG51" s="100">
        <f t="shared" si="95"/>
        <v>0</v>
      </c>
      <c r="BH51" s="100">
        <f t="shared" si="95"/>
        <v>524398</v>
      </c>
      <c r="BI51" s="100">
        <f t="shared" si="95"/>
        <v>0</v>
      </c>
      <c r="BJ51" s="207">
        <f t="shared" si="9"/>
        <v>0</v>
      </c>
      <c r="BK51" s="207">
        <f t="shared" si="10"/>
        <v>0</v>
      </c>
    </row>
    <row r="52" spans="1:63" s="9" customFormat="1" ht="39" customHeight="1">
      <c r="A52" s="119" t="s">
        <v>177</v>
      </c>
      <c r="B52" s="98" t="s">
        <v>50</v>
      </c>
      <c r="C52" s="98" t="s">
        <v>55</v>
      </c>
      <c r="D52" s="136" t="s">
        <v>274</v>
      </c>
      <c r="E52" s="98" t="s">
        <v>176</v>
      </c>
      <c r="F52" s="100">
        <f>470158+56222</f>
        <v>526380</v>
      </c>
      <c r="G52" s="100"/>
      <c r="H52" s="110"/>
      <c r="I52" s="110"/>
      <c r="J52" s="110"/>
      <c r="K52" s="110"/>
      <c r="L52" s="100">
        <f>F52+H52+I52+J52+K52</f>
        <v>526380</v>
      </c>
      <c r="M52" s="100">
        <f>G52+K52</f>
        <v>0</v>
      </c>
      <c r="N52" s="110"/>
      <c r="O52" s="111">
        <v>-378</v>
      </c>
      <c r="P52" s="110"/>
      <c r="Q52" s="110"/>
      <c r="R52" s="100">
        <f>L52+N52+O52+P52+Q52</f>
        <v>526002</v>
      </c>
      <c r="S52" s="100">
        <f>M52+Q52</f>
        <v>0</v>
      </c>
      <c r="T52" s="110"/>
      <c r="U52" s="111"/>
      <c r="V52" s="110"/>
      <c r="W52" s="110"/>
      <c r="X52" s="100">
        <f>R52+T52+U52+V52+W52</f>
        <v>526002</v>
      </c>
      <c r="Y52" s="100">
        <f>S52+W52</f>
        <v>0</v>
      </c>
      <c r="Z52" s="110"/>
      <c r="AA52" s="111"/>
      <c r="AB52" s="110"/>
      <c r="AC52" s="110"/>
      <c r="AD52" s="100">
        <f>X52+Z52+AA52+AB52+AC52</f>
        <v>526002</v>
      </c>
      <c r="AE52" s="100">
        <f>Y52+AC52</f>
        <v>0</v>
      </c>
      <c r="AF52" s="110"/>
      <c r="AG52" s="111"/>
      <c r="AH52" s="110"/>
      <c r="AI52" s="110"/>
      <c r="AJ52" s="100">
        <f>AD52+AF52+AG52+AH52+AI52</f>
        <v>526002</v>
      </c>
      <c r="AK52" s="100">
        <f>AE52+AI52</f>
        <v>0</v>
      </c>
      <c r="AL52" s="110"/>
      <c r="AM52" s="100"/>
      <c r="AN52" s="110"/>
      <c r="AO52" s="110"/>
      <c r="AP52" s="100">
        <f>AJ52+AL52+AM52+AN52+AO52</f>
        <v>526002</v>
      </c>
      <c r="AQ52" s="100">
        <f>AK52+AO52</f>
        <v>0</v>
      </c>
      <c r="AR52" s="110"/>
      <c r="AS52" s="100">
        <f>-5-15</f>
        <v>-20</v>
      </c>
      <c r="AT52" s="110"/>
      <c r="AU52" s="110"/>
      <c r="AV52" s="100">
        <f>AP52+AR52+AS52+AT52+AU52</f>
        <v>525982</v>
      </c>
      <c r="AW52" s="100">
        <f>AQ52+AU52</f>
        <v>0</v>
      </c>
      <c r="AX52" s="110"/>
      <c r="AY52" s="100">
        <f>-1517-67</f>
        <v>-1584</v>
      </c>
      <c r="AZ52" s="110"/>
      <c r="BA52" s="110"/>
      <c r="BB52" s="100">
        <f>AV52+AX52+AY52+AZ52+BA52</f>
        <v>524398</v>
      </c>
      <c r="BC52" s="100">
        <f>AW52+BA52</f>
        <v>0</v>
      </c>
      <c r="BD52" s="110"/>
      <c r="BE52" s="100"/>
      <c r="BF52" s="110"/>
      <c r="BG52" s="110"/>
      <c r="BH52" s="100">
        <f>BB52+BD52+BE52+BF52+BG52</f>
        <v>524398</v>
      </c>
      <c r="BI52" s="100">
        <f>BC52+BG52</f>
        <v>0</v>
      </c>
      <c r="BJ52" s="207">
        <f t="shared" si="9"/>
        <v>0</v>
      </c>
      <c r="BK52" s="207">
        <f t="shared" si="10"/>
        <v>0</v>
      </c>
    </row>
    <row r="53" spans="1:63" s="9" customFormat="1" ht="38.25" customHeight="1">
      <c r="A53" s="118" t="s">
        <v>489</v>
      </c>
      <c r="B53" s="98" t="s">
        <v>50</v>
      </c>
      <c r="C53" s="98" t="s">
        <v>55</v>
      </c>
      <c r="D53" s="136" t="s">
        <v>274</v>
      </c>
      <c r="E53" s="98" t="s">
        <v>81</v>
      </c>
      <c r="F53" s="100">
        <f t="shared" ref="F53:AR53" si="96">F54</f>
        <v>11528</v>
      </c>
      <c r="G53" s="100">
        <f t="shared" si="96"/>
        <v>0</v>
      </c>
      <c r="H53" s="100">
        <f t="shared" si="96"/>
        <v>0</v>
      </c>
      <c r="I53" s="100">
        <f t="shared" si="96"/>
        <v>0</v>
      </c>
      <c r="J53" s="100">
        <f t="shared" si="96"/>
        <v>0</v>
      </c>
      <c r="K53" s="100">
        <f t="shared" si="96"/>
        <v>0</v>
      </c>
      <c r="L53" s="100">
        <f t="shared" si="96"/>
        <v>11528</v>
      </c>
      <c r="M53" s="100">
        <f t="shared" si="96"/>
        <v>0</v>
      </c>
      <c r="N53" s="100">
        <f t="shared" si="96"/>
        <v>0</v>
      </c>
      <c r="O53" s="100">
        <f t="shared" si="96"/>
        <v>0</v>
      </c>
      <c r="P53" s="100">
        <f t="shared" si="96"/>
        <v>0</v>
      </c>
      <c r="Q53" s="100">
        <f t="shared" si="96"/>
        <v>0</v>
      </c>
      <c r="R53" s="100">
        <f t="shared" si="96"/>
        <v>11528</v>
      </c>
      <c r="S53" s="100">
        <f t="shared" si="96"/>
        <v>0</v>
      </c>
      <c r="T53" s="100">
        <f t="shared" si="96"/>
        <v>0</v>
      </c>
      <c r="U53" s="100">
        <f t="shared" si="96"/>
        <v>0</v>
      </c>
      <c r="V53" s="100">
        <f t="shared" si="96"/>
        <v>0</v>
      </c>
      <c r="W53" s="100">
        <f t="shared" si="96"/>
        <v>0</v>
      </c>
      <c r="X53" s="100">
        <f t="shared" si="96"/>
        <v>11528</v>
      </c>
      <c r="Y53" s="100">
        <f t="shared" si="96"/>
        <v>0</v>
      </c>
      <c r="Z53" s="100">
        <f t="shared" si="96"/>
        <v>0</v>
      </c>
      <c r="AA53" s="100">
        <f t="shared" si="96"/>
        <v>0</v>
      </c>
      <c r="AB53" s="100">
        <f t="shared" si="96"/>
        <v>0</v>
      </c>
      <c r="AC53" s="100">
        <f t="shared" si="96"/>
        <v>0</v>
      </c>
      <c r="AD53" s="100">
        <f t="shared" si="96"/>
        <v>11528</v>
      </c>
      <c r="AE53" s="100">
        <f t="shared" si="96"/>
        <v>0</v>
      </c>
      <c r="AF53" s="100">
        <f t="shared" si="96"/>
        <v>0</v>
      </c>
      <c r="AG53" s="100">
        <f t="shared" si="96"/>
        <v>-2</v>
      </c>
      <c r="AH53" s="100">
        <f t="shared" si="96"/>
        <v>0</v>
      </c>
      <c r="AI53" s="100">
        <f t="shared" si="96"/>
        <v>0</v>
      </c>
      <c r="AJ53" s="100">
        <f t="shared" si="96"/>
        <v>11526</v>
      </c>
      <c r="AK53" s="100">
        <f t="shared" si="96"/>
        <v>0</v>
      </c>
      <c r="AL53" s="100">
        <f t="shared" si="96"/>
        <v>0</v>
      </c>
      <c r="AM53" s="100">
        <f t="shared" si="96"/>
        <v>0</v>
      </c>
      <c r="AN53" s="100">
        <f t="shared" si="96"/>
        <v>0</v>
      </c>
      <c r="AO53" s="100">
        <f t="shared" si="96"/>
        <v>0</v>
      </c>
      <c r="AP53" s="100">
        <f t="shared" si="96"/>
        <v>11526</v>
      </c>
      <c r="AQ53" s="100">
        <f t="shared" si="96"/>
        <v>0</v>
      </c>
      <c r="AR53" s="100">
        <f t="shared" si="96"/>
        <v>0</v>
      </c>
      <c r="AS53" s="100">
        <f t="shared" ref="AS53:BI53" si="97">AS54</f>
        <v>5</v>
      </c>
      <c r="AT53" s="100">
        <f t="shared" si="97"/>
        <v>-4</v>
      </c>
      <c r="AU53" s="100">
        <f t="shared" si="97"/>
        <v>0</v>
      </c>
      <c r="AV53" s="100">
        <f t="shared" si="97"/>
        <v>11527</v>
      </c>
      <c r="AW53" s="100">
        <f t="shared" si="97"/>
        <v>0</v>
      </c>
      <c r="AX53" s="100">
        <f t="shared" si="97"/>
        <v>0</v>
      </c>
      <c r="AY53" s="100">
        <f t="shared" si="97"/>
        <v>0</v>
      </c>
      <c r="AZ53" s="100">
        <f t="shared" si="97"/>
        <v>0</v>
      </c>
      <c r="BA53" s="100">
        <f t="shared" si="97"/>
        <v>0</v>
      </c>
      <c r="BB53" s="100">
        <f t="shared" si="97"/>
        <v>11527</v>
      </c>
      <c r="BC53" s="100">
        <f t="shared" si="97"/>
        <v>0</v>
      </c>
      <c r="BD53" s="100">
        <f t="shared" si="97"/>
        <v>0</v>
      </c>
      <c r="BE53" s="100">
        <f t="shared" si="97"/>
        <v>0</v>
      </c>
      <c r="BF53" s="100">
        <f t="shared" si="97"/>
        <v>0</v>
      </c>
      <c r="BG53" s="100">
        <f t="shared" si="97"/>
        <v>0</v>
      </c>
      <c r="BH53" s="100">
        <f t="shared" si="97"/>
        <v>11527</v>
      </c>
      <c r="BI53" s="100">
        <f t="shared" si="97"/>
        <v>0</v>
      </c>
      <c r="BJ53" s="207">
        <f t="shared" si="9"/>
        <v>0</v>
      </c>
      <c r="BK53" s="207">
        <f t="shared" si="10"/>
        <v>0</v>
      </c>
    </row>
    <row r="54" spans="1:63" s="9" customFormat="1" ht="50.25">
      <c r="A54" s="97" t="s">
        <v>179</v>
      </c>
      <c r="B54" s="98" t="s">
        <v>50</v>
      </c>
      <c r="C54" s="98" t="s">
        <v>55</v>
      </c>
      <c r="D54" s="136" t="s">
        <v>274</v>
      </c>
      <c r="E54" s="98" t="s">
        <v>178</v>
      </c>
      <c r="F54" s="100">
        <f>14+3194+7570+750</f>
        <v>11528</v>
      </c>
      <c r="G54" s="100"/>
      <c r="H54" s="110"/>
      <c r="I54" s="110"/>
      <c r="J54" s="110"/>
      <c r="K54" s="110"/>
      <c r="L54" s="100">
        <f>F54+H54+I54+J54+K54</f>
        <v>11528</v>
      </c>
      <c r="M54" s="100">
        <f>G54+K54</f>
        <v>0</v>
      </c>
      <c r="N54" s="110"/>
      <c r="O54" s="110"/>
      <c r="P54" s="110"/>
      <c r="Q54" s="110"/>
      <c r="R54" s="100">
        <f>L54+N54+O54+P54+Q54</f>
        <v>11528</v>
      </c>
      <c r="S54" s="100">
        <f>M54+Q54</f>
        <v>0</v>
      </c>
      <c r="T54" s="110"/>
      <c r="U54" s="110"/>
      <c r="V54" s="110"/>
      <c r="W54" s="110"/>
      <c r="X54" s="100">
        <f>R54+T54+U54+V54+W54</f>
        <v>11528</v>
      </c>
      <c r="Y54" s="100">
        <f>S54+W54</f>
        <v>0</v>
      </c>
      <c r="Z54" s="110"/>
      <c r="AA54" s="110"/>
      <c r="AB54" s="110"/>
      <c r="AC54" s="110"/>
      <c r="AD54" s="100">
        <f>X54+Z54+AA54+AB54+AC54</f>
        <v>11528</v>
      </c>
      <c r="AE54" s="100">
        <f>Y54+AC54</f>
        <v>0</v>
      </c>
      <c r="AF54" s="110"/>
      <c r="AG54" s="100">
        <v>-2</v>
      </c>
      <c r="AH54" s="110"/>
      <c r="AI54" s="110"/>
      <c r="AJ54" s="100">
        <f>AD54+AF54+AG54+AH54+AI54</f>
        <v>11526</v>
      </c>
      <c r="AK54" s="100">
        <f>AE54+AI54</f>
        <v>0</v>
      </c>
      <c r="AL54" s="110"/>
      <c r="AM54" s="100"/>
      <c r="AN54" s="110"/>
      <c r="AO54" s="110"/>
      <c r="AP54" s="100">
        <f>AJ54+AL54+AM54+AN54+AO54</f>
        <v>11526</v>
      </c>
      <c r="AQ54" s="100">
        <f>AK54+AO54</f>
        <v>0</v>
      </c>
      <c r="AR54" s="110"/>
      <c r="AS54" s="100">
        <v>5</v>
      </c>
      <c r="AT54" s="111">
        <v>-4</v>
      </c>
      <c r="AU54" s="110"/>
      <c r="AV54" s="100">
        <f>AP54+AR54+AS54+AT54+AU54</f>
        <v>11527</v>
      </c>
      <c r="AW54" s="100">
        <f>AQ54+AU54</f>
        <v>0</v>
      </c>
      <c r="AX54" s="110"/>
      <c r="AY54" s="100"/>
      <c r="AZ54" s="111"/>
      <c r="BA54" s="110"/>
      <c r="BB54" s="100">
        <f>AV54+AX54+AY54+AZ54+BA54</f>
        <v>11527</v>
      </c>
      <c r="BC54" s="100">
        <f>AW54+BA54</f>
        <v>0</v>
      </c>
      <c r="BD54" s="110"/>
      <c r="BE54" s="100"/>
      <c r="BF54" s="111"/>
      <c r="BG54" s="110"/>
      <c r="BH54" s="100">
        <f>BB54+BD54+BE54+BF54+BG54</f>
        <v>11527</v>
      </c>
      <c r="BI54" s="100">
        <f>BC54+BG54</f>
        <v>0</v>
      </c>
      <c r="BJ54" s="207">
        <f t="shared" si="9"/>
        <v>0</v>
      </c>
      <c r="BK54" s="207">
        <f t="shared" si="10"/>
        <v>0</v>
      </c>
    </row>
    <row r="55" spans="1:63" s="9" customFormat="1" ht="33.75">
      <c r="A55" s="97" t="s">
        <v>103</v>
      </c>
      <c r="B55" s="98" t="s">
        <v>50</v>
      </c>
      <c r="C55" s="98" t="s">
        <v>55</v>
      </c>
      <c r="D55" s="136" t="s">
        <v>274</v>
      </c>
      <c r="E55" s="98" t="s">
        <v>92</v>
      </c>
      <c r="F55" s="100"/>
      <c r="G55" s="100"/>
      <c r="H55" s="110"/>
      <c r="I55" s="110"/>
      <c r="J55" s="110"/>
      <c r="K55" s="110"/>
      <c r="L55" s="100"/>
      <c r="M55" s="100"/>
      <c r="N55" s="111">
        <f>N56</f>
        <v>0</v>
      </c>
      <c r="O55" s="111">
        <f t="shared" ref="O55:AR55" si="98">O56</f>
        <v>378</v>
      </c>
      <c r="P55" s="111">
        <f t="shared" si="98"/>
        <v>0</v>
      </c>
      <c r="Q55" s="111">
        <f t="shared" si="98"/>
        <v>0</v>
      </c>
      <c r="R55" s="111">
        <f t="shared" si="98"/>
        <v>378</v>
      </c>
      <c r="S55" s="111">
        <f t="shared" si="98"/>
        <v>0</v>
      </c>
      <c r="T55" s="111">
        <f>T56</f>
        <v>0</v>
      </c>
      <c r="U55" s="111">
        <f t="shared" si="98"/>
        <v>0</v>
      </c>
      <c r="V55" s="111">
        <f t="shared" si="98"/>
        <v>0</v>
      </c>
      <c r="W55" s="111">
        <f t="shared" si="98"/>
        <v>0</v>
      </c>
      <c r="X55" s="111">
        <f t="shared" si="98"/>
        <v>378</v>
      </c>
      <c r="Y55" s="111">
        <f t="shared" si="98"/>
        <v>0</v>
      </c>
      <c r="Z55" s="111">
        <f>Z56</f>
        <v>0</v>
      </c>
      <c r="AA55" s="111">
        <f t="shared" si="98"/>
        <v>0</v>
      </c>
      <c r="AB55" s="111">
        <f t="shared" si="98"/>
        <v>0</v>
      </c>
      <c r="AC55" s="111">
        <f t="shared" si="98"/>
        <v>0</v>
      </c>
      <c r="AD55" s="111">
        <f t="shared" si="98"/>
        <v>378</v>
      </c>
      <c r="AE55" s="111">
        <f t="shared" si="98"/>
        <v>0</v>
      </c>
      <c r="AF55" s="111">
        <f>AF56</f>
        <v>0</v>
      </c>
      <c r="AG55" s="111">
        <f t="shared" si="98"/>
        <v>0</v>
      </c>
      <c r="AH55" s="111">
        <f t="shared" si="98"/>
        <v>0</v>
      </c>
      <c r="AI55" s="111">
        <f t="shared" si="98"/>
        <v>0</v>
      </c>
      <c r="AJ55" s="111">
        <f t="shared" si="98"/>
        <v>378</v>
      </c>
      <c r="AK55" s="111">
        <f t="shared" si="98"/>
        <v>0</v>
      </c>
      <c r="AL55" s="111">
        <f t="shared" si="98"/>
        <v>0</v>
      </c>
      <c r="AM55" s="111">
        <f t="shared" si="98"/>
        <v>0</v>
      </c>
      <c r="AN55" s="111">
        <f t="shared" si="98"/>
        <v>0</v>
      </c>
      <c r="AO55" s="111">
        <f t="shared" si="98"/>
        <v>0</v>
      </c>
      <c r="AP55" s="111">
        <f t="shared" si="98"/>
        <v>378</v>
      </c>
      <c r="AQ55" s="111">
        <f t="shared" si="98"/>
        <v>0</v>
      </c>
      <c r="AR55" s="111">
        <f t="shared" si="98"/>
        <v>0</v>
      </c>
      <c r="AS55" s="111">
        <f t="shared" ref="AS55:BI55" si="99">AS56</f>
        <v>0</v>
      </c>
      <c r="AT55" s="111">
        <f t="shared" si="99"/>
        <v>0</v>
      </c>
      <c r="AU55" s="111">
        <f t="shared" si="99"/>
        <v>0</v>
      </c>
      <c r="AV55" s="111">
        <f t="shared" si="99"/>
        <v>378</v>
      </c>
      <c r="AW55" s="111">
        <f t="shared" si="99"/>
        <v>0</v>
      </c>
      <c r="AX55" s="111">
        <f t="shared" si="99"/>
        <v>0</v>
      </c>
      <c r="AY55" s="111">
        <f t="shared" si="99"/>
        <v>67</v>
      </c>
      <c r="AZ55" s="111">
        <f t="shared" si="99"/>
        <v>0</v>
      </c>
      <c r="BA55" s="111">
        <f t="shared" si="99"/>
        <v>0</v>
      </c>
      <c r="BB55" s="111">
        <f t="shared" si="99"/>
        <v>445</v>
      </c>
      <c r="BC55" s="111">
        <f t="shared" si="99"/>
        <v>0</v>
      </c>
      <c r="BD55" s="111">
        <f t="shared" si="99"/>
        <v>0</v>
      </c>
      <c r="BE55" s="111">
        <f t="shared" si="99"/>
        <v>0</v>
      </c>
      <c r="BF55" s="111">
        <f t="shared" si="99"/>
        <v>0</v>
      </c>
      <c r="BG55" s="111">
        <f t="shared" si="99"/>
        <v>0</v>
      </c>
      <c r="BH55" s="111">
        <f t="shared" si="99"/>
        <v>445</v>
      </c>
      <c r="BI55" s="111">
        <f t="shared" si="99"/>
        <v>0</v>
      </c>
      <c r="BJ55" s="207">
        <f t="shared" si="9"/>
        <v>0</v>
      </c>
      <c r="BK55" s="207">
        <f t="shared" si="10"/>
        <v>0</v>
      </c>
    </row>
    <row r="56" spans="1:63" s="9" customFormat="1" ht="33.75">
      <c r="A56" s="121" t="s">
        <v>596</v>
      </c>
      <c r="B56" s="98" t="s">
        <v>50</v>
      </c>
      <c r="C56" s="98" t="s">
        <v>55</v>
      </c>
      <c r="D56" s="136" t="s">
        <v>274</v>
      </c>
      <c r="E56" s="98" t="s">
        <v>200</v>
      </c>
      <c r="F56" s="100"/>
      <c r="G56" s="100"/>
      <c r="H56" s="110"/>
      <c r="I56" s="110"/>
      <c r="J56" s="110"/>
      <c r="K56" s="110"/>
      <c r="L56" s="100"/>
      <c r="M56" s="100"/>
      <c r="N56" s="111"/>
      <c r="O56" s="111">
        <v>378</v>
      </c>
      <c r="P56" s="111"/>
      <c r="Q56" s="111"/>
      <c r="R56" s="100">
        <f>L56+N56+O56+P56+Q56</f>
        <v>378</v>
      </c>
      <c r="S56" s="100">
        <f>M56+Q56</f>
        <v>0</v>
      </c>
      <c r="T56" s="111"/>
      <c r="U56" s="111"/>
      <c r="V56" s="111"/>
      <c r="W56" s="111"/>
      <c r="X56" s="100">
        <f>R56+T56+U56+V56+W56</f>
        <v>378</v>
      </c>
      <c r="Y56" s="100">
        <f>S56+W56</f>
        <v>0</v>
      </c>
      <c r="Z56" s="111"/>
      <c r="AA56" s="111"/>
      <c r="AB56" s="111"/>
      <c r="AC56" s="111"/>
      <c r="AD56" s="100">
        <f>X56+Z56+AA56+AB56+AC56</f>
        <v>378</v>
      </c>
      <c r="AE56" s="100">
        <f>Y56+AC56</f>
        <v>0</v>
      </c>
      <c r="AF56" s="111"/>
      <c r="AG56" s="111"/>
      <c r="AH56" s="111"/>
      <c r="AI56" s="111"/>
      <c r="AJ56" s="100">
        <f>AD56+AF56+AG56+AH56+AI56</f>
        <v>378</v>
      </c>
      <c r="AK56" s="100">
        <f>AE56+AI56</f>
        <v>0</v>
      </c>
      <c r="AL56" s="111"/>
      <c r="AM56" s="111"/>
      <c r="AN56" s="111"/>
      <c r="AO56" s="111"/>
      <c r="AP56" s="100">
        <f>AJ56+AL56+AM56+AN56+AO56</f>
        <v>378</v>
      </c>
      <c r="AQ56" s="100">
        <f>AK56+AO56</f>
        <v>0</v>
      </c>
      <c r="AR56" s="111"/>
      <c r="AS56" s="111"/>
      <c r="AT56" s="111"/>
      <c r="AU56" s="111"/>
      <c r="AV56" s="100">
        <f>AP56+AR56+AS56+AT56+AU56</f>
        <v>378</v>
      </c>
      <c r="AW56" s="100">
        <f>AQ56+AU56</f>
        <v>0</v>
      </c>
      <c r="AX56" s="111"/>
      <c r="AY56" s="111">
        <v>67</v>
      </c>
      <c r="AZ56" s="111"/>
      <c r="BA56" s="111"/>
      <c r="BB56" s="100">
        <f>AV56+AX56+AY56+AZ56+BA56</f>
        <v>445</v>
      </c>
      <c r="BC56" s="100">
        <f>AW56+BA56</f>
        <v>0</v>
      </c>
      <c r="BD56" s="111"/>
      <c r="BE56" s="111"/>
      <c r="BF56" s="111"/>
      <c r="BG56" s="111"/>
      <c r="BH56" s="100">
        <f>BB56+BD56+BE56+BF56+BG56</f>
        <v>445</v>
      </c>
      <c r="BI56" s="100">
        <f>BC56+BG56</f>
        <v>0</v>
      </c>
      <c r="BJ56" s="207">
        <f t="shared" si="9"/>
        <v>0</v>
      </c>
      <c r="BK56" s="207">
        <f t="shared" si="10"/>
        <v>0</v>
      </c>
    </row>
    <row r="57" spans="1:63" s="9" customFormat="1" ht="18" customHeight="1">
      <c r="A57" s="113" t="s">
        <v>100</v>
      </c>
      <c r="B57" s="98" t="s">
        <v>50</v>
      </c>
      <c r="C57" s="98" t="s">
        <v>55</v>
      </c>
      <c r="D57" s="136" t="s">
        <v>274</v>
      </c>
      <c r="E57" s="98" t="s">
        <v>101</v>
      </c>
      <c r="F57" s="100">
        <f>F58</f>
        <v>1</v>
      </c>
      <c r="G57" s="100">
        <f t="shared" ref="G57:AR57" si="100">G58</f>
        <v>0</v>
      </c>
      <c r="H57" s="100">
        <f t="shared" si="100"/>
        <v>0</v>
      </c>
      <c r="I57" s="100">
        <f t="shared" si="100"/>
        <v>0</v>
      </c>
      <c r="J57" s="100">
        <f t="shared" si="100"/>
        <v>0</v>
      </c>
      <c r="K57" s="100">
        <f t="shared" si="100"/>
        <v>0</v>
      </c>
      <c r="L57" s="100">
        <f t="shared" si="100"/>
        <v>1</v>
      </c>
      <c r="M57" s="100">
        <f t="shared" si="100"/>
        <v>0</v>
      </c>
      <c r="N57" s="100">
        <f t="shared" si="100"/>
        <v>0</v>
      </c>
      <c r="O57" s="100">
        <f t="shared" si="100"/>
        <v>0</v>
      </c>
      <c r="P57" s="100">
        <f t="shared" si="100"/>
        <v>0</v>
      </c>
      <c r="Q57" s="100">
        <f t="shared" si="100"/>
        <v>0</v>
      </c>
      <c r="R57" s="100">
        <f t="shared" si="100"/>
        <v>1</v>
      </c>
      <c r="S57" s="100">
        <f t="shared" si="100"/>
        <v>0</v>
      </c>
      <c r="T57" s="100">
        <f t="shared" si="100"/>
        <v>0</v>
      </c>
      <c r="U57" s="100">
        <f t="shared" si="100"/>
        <v>0</v>
      </c>
      <c r="V57" s="100">
        <f t="shared" si="100"/>
        <v>0</v>
      </c>
      <c r="W57" s="100">
        <f t="shared" si="100"/>
        <v>0</v>
      </c>
      <c r="X57" s="100">
        <f t="shared" si="100"/>
        <v>1</v>
      </c>
      <c r="Y57" s="100">
        <f t="shared" si="100"/>
        <v>0</v>
      </c>
      <c r="Z57" s="100">
        <f t="shared" si="100"/>
        <v>0</v>
      </c>
      <c r="AA57" s="100">
        <f t="shared" si="100"/>
        <v>0</v>
      </c>
      <c r="AB57" s="100">
        <f t="shared" si="100"/>
        <v>0</v>
      </c>
      <c r="AC57" s="100">
        <f t="shared" si="100"/>
        <v>0</v>
      </c>
      <c r="AD57" s="100">
        <f t="shared" si="100"/>
        <v>1</v>
      </c>
      <c r="AE57" s="100">
        <f t="shared" si="100"/>
        <v>0</v>
      </c>
      <c r="AF57" s="100">
        <f t="shared" si="100"/>
        <v>0</v>
      </c>
      <c r="AG57" s="100">
        <f t="shared" si="100"/>
        <v>2</v>
      </c>
      <c r="AH57" s="100">
        <f t="shared" si="100"/>
        <v>0</v>
      </c>
      <c r="AI57" s="100">
        <f t="shared" si="100"/>
        <v>0</v>
      </c>
      <c r="AJ57" s="100">
        <f t="shared" si="100"/>
        <v>3</v>
      </c>
      <c r="AK57" s="100">
        <f t="shared" si="100"/>
        <v>0</v>
      </c>
      <c r="AL57" s="100">
        <f t="shared" si="100"/>
        <v>0</v>
      </c>
      <c r="AM57" s="100">
        <f t="shared" si="100"/>
        <v>0</v>
      </c>
      <c r="AN57" s="100">
        <f t="shared" si="100"/>
        <v>0</v>
      </c>
      <c r="AO57" s="100">
        <f t="shared" si="100"/>
        <v>0</v>
      </c>
      <c r="AP57" s="100">
        <f t="shared" si="100"/>
        <v>3</v>
      </c>
      <c r="AQ57" s="100">
        <f t="shared" si="100"/>
        <v>0</v>
      </c>
      <c r="AR57" s="100">
        <f t="shared" si="100"/>
        <v>0</v>
      </c>
      <c r="AS57" s="100">
        <f t="shared" ref="AS57:BI57" si="101">AS58</f>
        <v>15</v>
      </c>
      <c r="AT57" s="100">
        <f t="shared" si="101"/>
        <v>0</v>
      </c>
      <c r="AU57" s="100">
        <f t="shared" si="101"/>
        <v>0</v>
      </c>
      <c r="AV57" s="100">
        <f t="shared" si="101"/>
        <v>18</v>
      </c>
      <c r="AW57" s="100">
        <f t="shared" si="101"/>
        <v>0</v>
      </c>
      <c r="AX57" s="100">
        <f t="shared" si="101"/>
        <v>0</v>
      </c>
      <c r="AY57" s="100">
        <f t="shared" si="101"/>
        <v>0</v>
      </c>
      <c r="AZ57" s="100">
        <f t="shared" si="101"/>
        <v>0</v>
      </c>
      <c r="BA57" s="100">
        <f t="shared" si="101"/>
        <v>0</v>
      </c>
      <c r="BB57" s="100">
        <f t="shared" si="101"/>
        <v>18</v>
      </c>
      <c r="BC57" s="100">
        <f t="shared" si="101"/>
        <v>0</v>
      </c>
      <c r="BD57" s="100">
        <f t="shared" si="101"/>
        <v>0</v>
      </c>
      <c r="BE57" s="100">
        <f t="shared" si="101"/>
        <v>0</v>
      </c>
      <c r="BF57" s="100">
        <f t="shared" si="101"/>
        <v>0</v>
      </c>
      <c r="BG57" s="100">
        <f t="shared" si="101"/>
        <v>0</v>
      </c>
      <c r="BH57" s="100">
        <f t="shared" si="101"/>
        <v>18</v>
      </c>
      <c r="BI57" s="100">
        <f t="shared" si="101"/>
        <v>0</v>
      </c>
      <c r="BJ57" s="207">
        <f t="shared" si="9"/>
        <v>0</v>
      </c>
      <c r="BK57" s="207">
        <f t="shared" si="10"/>
        <v>0</v>
      </c>
    </row>
    <row r="58" spans="1:63" s="9" customFormat="1" ht="20.25" customHeight="1">
      <c r="A58" s="113" t="s">
        <v>181</v>
      </c>
      <c r="B58" s="98" t="s">
        <v>50</v>
      </c>
      <c r="C58" s="98" t="s">
        <v>55</v>
      </c>
      <c r="D58" s="136" t="s">
        <v>274</v>
      </c>
      <c r="E58" s="98" t="s">
        <v>180</v>
      </c>
      <c r="F58" s="100">
        <v>1</v>
      </c>
      <c r="G58" s="100"/>
      <c r="H58" s="110"/>
      <c r="I58" s="110"/>
      <c r="J58" s="110"/>
      <c r="K58" s="110"/>
      <c r="L58" s="100">
        <f>F58+H58+I58+J58+K58</f>
        <v>1</v>
      </c>
      <c r="M58" s="100">
        <f>G58+K58</f>
        <v>0</v>
      </c>
      <c r="N58" s="110"/>
      <c r="O58" s="110"/>
      <c r="P58" s="110"/>
      <c r="Q58" s="110"/>
      <c r="R58" s="100">
        <f>L58+N58+O58+P58+Q58</f>
        <v>1</v>
      </c>
      <c r="S58" s="100">
        <f>M58+Q58</f>
        <v>0</v>
      </c>
      <c r="T58" s="110"/>
      <c r="U58" s="110"/>
      <c r="V58" s="110"/>
      <c r="W58" s="110"/>
      <c r="X58" s="100">
        <f>R58+T58+U58+V58+W58</f>
        <v>1</v>
      </c>
      <c r="Y58" s="100">
        <f>S58+W58</f>
        <v>0</v>
      </c>
      <c r="Z58" s="110"/>
      <c r="AA58" s="110"/>
      <c r="AB58" s="110"/>
      <c r="AC58" s="110"/>
      <c r="AD58" s="100">
        <f>X58+Z58+AA58+AB58+AC58</f>
        <v>1</v>
      </c>
      <c r="AE58" s="100">
        <f>Y58+AC58</f>
        <v>0</v>
      </c>
      <c r="AF58" s="110"/>
      <c r="AG58" s="100">
        <v>2</v>
      </c>
      <c r="AH58" s="110"/>
      <c r="AI58" s="110"/>
      <c r="AJ58" s="100">
        <f>AD58+AF58+AG58+AH58+AI58</f>
        <v>3</v>
      </c>
      <c r="AK58" s="100">
        <f>AE58+AI58</f>
        <v>0</v>
      </c>
      <c r="AL58" s="110"/>
      <c r="AM58" s="100"/>
      <c r="AN58" s="110"/>
      <c r="AO58" s="110"/>
      <c r="AP58" s="100">
        <f>AJ58+AL58+AM58+AN58+AO58</f>
        <v>3</v>
      </c>
      <c r="AQ58" s="100">
        <f>AK58+AO58</f>
        <v>0</v>
      </c>
      <c r="AR58" s="110"/>
      <c r="AS58" s="100">
        <v>15</v>
      </c>
      <c r="AT58" s="110"/>
      <c r="AU58" s="110"/>
      <c r="AV58" s="100">
        <f>AP58+AR58+AS58+AT58+AU58</f>
        <v>18</v>
      </c>
      <c r="AW58" s="100">
        <f>AQ58+AU58</f>
        <v>0</v>
      </c>
      <c r="AX58" s="110"/>
      <c r="AY58" s="100"/>
      <c r="AZ58" s="110"/>
      <c r="BA58" s="110"/>
      <c r="BB58" s="100">
        <f>AV58+AX58+AY58+AZ58+BA58</f>
        <v>18</v>
      </c>
      <c r="BC58" s="100">
        <f>AW58+BA58</f>
        <v>0</v>
      </c>
      <c r="BD58" s="110"/>
      <c r="BE58" s="100"/>
      <c r="BF58" s="110"/>
      <c r="BG58" s="110"/>
      <c r="BH58" s="100">
        <f>BB58+BD58+BE58+BF58+BG58</f>
        <v>18</v>
      </c>
      <c r="BI58" s="100">
        <f>BC58+BG58</f>
        <v>0</v>
      </c>
      <c r="BJ58" s="207">
        <f t="shared" si="9"/>
        <v>0</v>
      </c>
      <c r="BK58" s="207">
        <f t="shared" si="10"/>
        <v>0</v>
      </c>
    </row>
    <row r="59" spans="1:63" s="9" customFormat="1" ht="20.25" customHeight="1">
      <c r="A59" s="124" t="s">
        <v>582</v>
      </c>
      <c r="B59" s="98" t="s">
        <v>50</v>
      </c>
      <c r="C59" s="98" t="s">
        <v>55</v>
      </c>
      <c r="D59" s="136" t="s">
        <v>583</v>
      </c>
      <c r="E59" s="98"/>
      <c r="F59" s="100"/>
      <c r="G59" s="100"/>
      <c r="H59" s="110"/>
      <c r="I59" s="110"/>
      <c r="J59" s="110"/>
      <c r="K59" s="110"/>
      <c r="L59" s="100"/>
      <c r="M59" s="100"/>
      <c r="N59" s="100">
        <f>N60+N65+N70+N73+N76+N83+N88</f>
        <v>0</v>
      </c>
      <c r="O59" s="100">
        <f t="shared" ref="O59:S59" si="102">O60+O65+O70+O73+O76+O83+O88</f>
        <v>0</v>
      </c>
      <c r="P59" s="100">
        <f t="shared" si="102"/>
        <v>0</v>
      </c>
      <c r="Q59" s="100">
        <f t="shared" si="102"/>
        <v>47774</v>
      </c>
      <c r="R59" s="100">
        <f t="shared" si="102"/>
        <v>47774</v>
      </c>
      <c r="S59" s="100">
        <f t="shared" si="102"/>
        <v>47774</v>
      </c>
      <c r="T59" s="100">
        <f>T60+T65+T70+T73+T76+T83+T88</f>
        <v>0</v>
      </c>
      <c r="U59" s="100">
        <f t="shared" ref="U59:Y59" si="103">U60+U65+U70+U73+U76+U83+U88</f>
        <v>0</v>
      </c>
      <c r="V59" s="100">
        <f t="shared" si="103"/>
        <v>0</v>
      </c>
      <c r="W59" s="100">
        <f t="shared" si="103"/>
        <v>0</v>
      </c>
      <c r="X59" s="100">
        <f t="shared" si="103"/>
        <v>47774</v>
      </c>
      <c r="Y59" s="100">
        <f t="shared" si="103"/>
        <v>47774</v>
      </c>
      <c r="Z59" s="100">
        <f>Z60+Z65+Z70+Z73+Z76+Z83+Z88</f>
        <v>0</v>
      </c>
      <c r="AA59" s="100">
        <f t="shared" ref="AA59:AE59" si="104">AA60+AA65+AA70+AA73+AA76+AA83+AA88</f>
        <v>0</v>
      </c>
      <c r="AB59" s="100">
        <f t="shared" si="104"/>
        <v>0</v>
      </c>
      <c r="AC59" s="100">
        <f t="shared" si="104"/>
        <v>0</v>
      </c>
      <c r="AD59" s="100">
        <f t="shared" si="104"/>
        <v>47774</v>
      </c>
      <c r="AE59" s="100">
        <f t="shared" si="104"/>
        <v>47774</v>
      </c>
      <c r="AF59" s="100">
        <f>AF60+AF65+AF70+AF73+AF76+AF83+AF88</f>
        <v>0</v>
      </c>
      <c r="AG59" s="100">
        <f t="shared" ref="AG59:AL59" si="105">AG60+AG65+AG70+AG73+AG76+AG83+AG88</f>
        <v>0</v>
      </c>
      <c r="AH59" s="100">
        <f t="shared" si="105"/>
        <v>0</v>
      </c>
      <c r="AI59" s="100">
        <f t="shared" si="105"/>
        <v>0</v>
      </c>
      <c r="AJ59" s="100">
        <f t="shared" si="105"/>
        <v>47774</v>
      </c>
      <c r="AK59" s="100">
        <f t="shared" si="105"/>
        <v>47774</v>
      </c>
      <c r="AL59" s="100">
        <f t="shared" si="105"/>
        <v>0</v>
      </c>
      <c r="AM59" s="100">
        <f t="shared" ref="AM59:AO59" si="106">AM60+AM65+AM70+AM73+AM76+AM83+AM88</f>
        <v>0</v>
      </c>
      <c r="AN59" s="100">
        <f t="shared" ref="AN59:AS59" si="107">AN60+AN65+AN70+AN73+AN76+AN83+AN88</f>
        <v>0</v>
      </c>
      <c r="AO59" s="100">
        <f t="shared" si="106"/>
        <v>0</v>
      </c>
      <c r="AP59" s="100">
        <f t="shared" si="107"/>
        <v>47774</v>
      </c>
      <c r="AQ59" s="100">
        <f t="shared" si="107"/>
        <v>47774</v>
      </c>
      <c r="AR59" s="100">
        <f t="shared" si="107"/>
        <v>0</v>
      </c>
      <c r="AS59" s="100">
        <f t="shared" si="107"/>
        <v>0</v>
      </c>
      <c r="AT59" s="100">
        <f t="shared" ref="AT59:AY59" si="108">AT60+AT65+AT70+AT73+AT76+AT83+AT88</f>
        <v>0</v>
      </c>
      <c r="AU59" s="100">
        <f t="shared" si="108"/>
        <v>0</v>
      </c>
      <c r="AV59" s="100">
        <f t="shared" si="108"/>
        <v>47774</v>
      </c>
      <c r="AW59" s="100">
        <f t="shared" si="108"/>
        <v>47774</v>
      </c>
      <c r="AX59" s="100">
        <f t="shared" si="108"/>
        <v>0</v>
      </c>
      <c r="AY59" s="100">
        <f t="shared" si="108"/>
        <v>0</v>
      </c>
      <c r="AZ59" s="100">
        <f t="shared" ref="AZ59:BE59" si="109">AZ60+AZ65+AZ70+AZ73+AZ76+AZ83+AZ88</f>
        <v>0</v>
      </c>
      <c r="BA59" s="100">
        <f t="shared" si="109"/>
        <v>0</v>
      </c>
      <c r="BB59" s="100">
        <f t="shared" si="109"/>
        <v>47774</v>
      </c>
      <c r="BC59" s="100">
        <f t="shared" si="109"/>
        <v>47774</v>
      </c>
      <c r="BD59" s="100">
        <f t="shared" si="109"/>
        <v>0</v>
      </c>
      <c r="BE59" s="100">
        <f t="shared" si="109"/>
        <v>0</v>
      </c>
      <c r="BF59" s="100">
        <f t="shared" ref="BF59:BI59" si="110">BF60+BF65+BF70+BF73+BF76+BF83+BF88</f>
        <v>0</v>
      </c>
      <c r="BG59" s="100">
        <f t="shared" si="110"/>
        <v>0</v>
      </c>
      <c r="BH59" s="100">
        <f t="shared" si="110"/>
        <v>47774</v>
      </c>
      <c r="BI59" s="100">
        <f t="shared" si="110"/>
        <v>47774</v>
      </c>
      <c r="BJ59" s="207">
        <f t="shared" si="9"/>
        <v>0</v>
      </c>
      <c r="BK59" s="207">
        <f t="shared" si="10"/>
        <v>0</v>
      </c>
    </row>
    <row r="60" spans="1:63" s="9" customFormat="1" ht="33.75">
      <c r="A60" s="113" t="s">
        <v>584</v>
      </c>
      <c r="B60" s="98" t="s">
        <v>50</v>
      </c>
      <c r="C60" s="98" t="s">
        <v>55</v>
      </c>
      <c r="D60" s="136" t="s">
        <v>585</v>
      </c>
      <c r="E60" s="98"/>
      <c r="F60" s="100"/>
      <c r="G60" s="100"/>
      <c r="H60" s="110"/>
      <c r="I60" s="110"/>
      <c r="J60" s="110"/>
      <c r="K60" s="110"/>
      <c r="L60" s="100"/>
      <c r="M60" s="100"/>
      <c r="N60" s="100">
        <f>N61+N63</f>
        <v>0</v>
      </c>
      <c r="O60" s="100">
        <f t="shared" ref="O60:S60" si="111">O61+O63</f>
        <v>0</v>
      </c>
      <c r="P60" s="100">
        <f t="shared" si="111"/>
        <v>0</v>
      </c>
      <c r="Q60" s="100">
        <f t="shared" si="111"/>
        <v>454</v>
      </c>
      <c r="R60" s="100">
        <f t="shared" si="111"/>
        <v>454</v>
      </c>
      <c r="S60" s="100">
        <f t="shared" si="111"/>
        <v>454</v>
      </c>
      <c r="T60" s="100">
        <f>T61+T63</f>
        <v>0</v>
      </c>
      <c r="U60" s="100">
        <f t="shared" ref="U60:Y60" si="112">U61+U63</f>
        <v>0</v>
      </c>
      <c r="V60" s="100">
        <f t="shared" si="112"/>
        <v>0</v>
      </c>
      <c r="W60" s="100">
        <f t="shared" si="112"/>
        <v>0</v>
      </c>
      <c r="X60" s="100">
        <f t="shared" si="112"/>
        <v>454</v>
      </c>
      <c r="Y60" s="100">
        <f t="shared" si="112"/>
        <v>454</v>
      </c>
      <c r="Z60" s="100">
        <f>Z61+Z63</f>
        <v>0</v>
      </c>
      <c r="AA60" s="100">
        <f t="shared" ref="AA60:AE60" si="113">AA61+AA63</f>
        <v>0</v>
      </c>
      <c r="AB60" s="100">
        <f t="shared" si="113"/>
        <v>0</v>
      </c>
      <c r="AC60" s="100">
        <f t="shared" si="113"/>
        <v>0</v>
      </c>
      <c r="AD60" s="100">
        <f t="shared" si="113"/>
        <v>454</v>
      </c>
      <c r="AE60" s="100">
        <f t="shared" si="113"/>
        <v>454</v>
      </c>
      <c r="AF60" s="100">
        <f>AF61+AF63</f>
        <v>0</v>
      </c>
      <c r="AG60" s="100">
        <f t="shared" ref="AG60:AL60" si="114">AG61+AG63</f>
        <v>0</v>
      </c>
      <c r="AH60" s="100">
        <f t="shared" si="114"/>
        <v>0</v>
      </c>
      <c r="AI60" s="100">
        <f t="shared" si="114"/>
        <v>0</v>
      </c>
      <c r="AJ60" s="100">
        <f t="shared" si="114"/>
        <v>454</v>
      </c>
      <c r="AK60" s="100">
        <f t="shared" si="114"/>
        <v>454</v>
      </c>
      <c r="AL60" s="100">
        <f t="shared" si="114"/>
        <v>0</v>
      </c>
      <c r="AM60" s="100">
        <f t="shared" ref="AM60:AO60" si="115">AM61+AM63</f>
        <v>0</v>
      </c>
      <c r="AN60" s="100">
        <f t="shared" ref="AN60:AS60" si="116">AN61+AN63</f>
        <v>0</v>
      </c>
      <c r="AO60" s="100">
        <f t="shared" si="115"/>
        <v>0</v>
      </c>
      <c r="AP60" s="100">
        <f t="shared" si="116"/>
        <v>454</v>
      </c>
      <c r="AQ60" s="100">
        <f t="shared" si="116"/>
        <v>454</v>
      </c>
      <c r="AR60" s="100">
        <f t="shared" si="116"/>
        <v>0</v>
      </c>
      <c r="AS60" s="100">
        <f t="shared" si="116"/>
        <v>0</v>
      </c>
      <c r="AT60" s="100">
        <f t="shared" ref="AT60:AY60" si="117">AT61+AT63</f>
        <v>0</v>
      </c>
      <c r="AU60" s="100">
        <f t="shared" si="117"/>
        <v>0</v>
      </c>
      <c r="AV60" s="100">
        <f t="shared" si="117"/>
        <v>454</v>
      </c>
      <c r="AW60" s="100">
        <f t="shared" si="117"/>
        <v>454</v>
      </c>
      <c r="AX60" s="100">
        <f t="shared" si="117"/>
        <v>0</v>
      </c>
      <c r="AY60" s="100">
        <f t="shared" si="117"/>
        <v>0</v>
      </c>
      <c r="AZ60" s="100">
        <f t="shared" ref="AZ60:BE60" si="118">AZ61+AZ63</f>
        <v>0</v>
      </c>
      <c r="BA60" s="100">
        <f t="shared" si="118"/>
        <v>0</v>
      </c>
      <c r="BB60" s="100">
        <f t="shared" si="118"/>
        <v>454</v>
      </c>
      <c r="BC60" s="100">
        <f t="shared" si="118"/>
        <v>454</v>
      </c>
      <c r="BD60" s="100">
        <f t="shared" si="118"/>
        <v>0</v>
      </c>
      <c r="BE60" s="100">
        <f t="shared" si="118"/>
        <v>0</v>
      </c>
      <c r="BF60" s="100">
        <f t="shared" ref="BF60:BI60" si="119">BF61+BF63</f>
        <v>0</v>
      </c>
      <c r="BG60" s="100">
        <f t="shared" si="119"/>
        <v>0</v>
      </c>
      <c r="BH60" s="100">
        <f t="shared" si="119"/>
        <v>454</v>
      </c>
      <c r="BI60" s="100">
        <f t="shared" si="119"/>
        <v>454</v>
      </c>
      <c r="BJ60" s="207">
        <f t="shared" si="9"/>
        <v>0</v>
      </c>
      <c r="BK60" s="207">
        <f t="shared" si="10"/>
        <v>0</v>
      </c>
    </row>
    <row r="61" spans="1:63" s="9" customFormat="1" ht="82.5">
      <c r="A61" s="75" t="s">
        <v>586</v>
      </c>
      <c r="B61" s="26" t="s">
        <v>50</v>
      </c>
      <c r="C61" s="26" t="s">
        <v>55</v>
      </c>
      <c r="D61" s="30" t="s">
        <v>585</v>
      </c>
      <c r="E61" s="26" t="s">
        <v>106</v>
      </c>
      <c r="F61" s="28"/>
      <c r="G61" s="28"/>
      <c r="H61" s="79"/>
      <c r="I61" s="79"/>
      <c r="J61" s="79"/>
      <c r="K61" s="79"/>
      <c r="L61" s="28"/>
      <c r="M61" s="28"/>
      <c r="N61" s="28">
        <f>N62</f>
        <v>0</v>
      </c>
      <c r="O61" s="28">
        <f t="shared" ref="O61:AR61" si="120">O62</f>
        <v>0</v>
      </c>
      <c r="P61" s="28">
        <f t="shared" si="120"/>
        <v>0</v>
      </c>
      <c r="Q61" s="28">
        <f t="shared" si="120"/>
        <v>450</v>
      </c>
      <c r="R61" s="28">
        <f t="shared" si="120"/>
        <v>450</v>
      </c>
      <c r="S61" s="28">
        <f t="shared" si="120"/>
        <v>450</v>
      </c>
      <c r="T61" s="28">
        <f>T62</f>
        <v>0</v>
      </c>
      <c r="U61" s="28">
        <f t="shared" si="120"/>
        <v>0</v>
      </c>
      <c r="V61" s="28">
        <f t="shared" si="120"/>
        <v>0</v>
      </c>
      <c r="W61" s="28">
        <f t="shared" si="120"/>
        <v>0</v>
      </c>
      <c r="X61" s="28">
        <f t="shared" si="120"/>
        <v>450</v>
      </c>
      <c r="Y61" s="28">
        <f t="shared" si="120"/>
        <v>450</v>
      </c>
      <c r="Z61" s="28">
        <f>Z62</f>
        <v>0</v>
      </c>
      <c r="AA61" s="28">
        <f t="shared" si="120"/>
        <v>0</v>
      </c>
      <c r="AB61" s="28">
        <f t="shared" si="120"/>
        <v>0</v>
      </c>
      <c r="AC61" s="28">
        <f t="shared" si="120"/>
        <v>0</v>
      </c>
      <c r="AD61" s="28">
        <f t="shared" si="120"/>
        <v>450</v>
      </c>
      <c r="AE61" s="28">
        <f t="shared" si="120"/>
        <v>450</v>
      </c>
      <c r="AF61" s="28">
        <f>AF62</f>
        <v>0</v>
      </c>
      <c r="AG61" s="28">
        <f t="shared" si="120"/>
        <v>0</v>
      </c>
      <c r="AH61" s="28">
        <f t="shared" si="120"/>
        <v>0</v>
      </c>
      <c r="AI61" s="28">
        <f t="shared" si="120"/>
        <v>0</v>
      </c>
      <c r="AJ61" s="28">
        <f t="shared" si="120"/>
        <v>450</v>
      </c>
      <c r="AK61" s="28">
        <f t="shared" si="120"/>
        <v>450</v>
      </c>
      <c r="AL61" s="28">
        <f t="shared" si="120"/>
        <v>0</v>
      </c>
      <c r="AM61" s="28">
        <f t="shared" si="120"/>
        <v>0</v>
      </c>
      <c r="AN61" s="28">
        <f t="shared" si="120"/>
        <v>0</v>
      </c>
      <c r="AO61" s="28">
        <f t="shared" si="120"/>
        <v>0</v>
      </c>
      <c r="AP61" s="28">
        <f t="shared" si="120"/>
        <v>450</v>
      </c>
      <c r="AQ61" s="28">
        <f t="shared" si="120"/>
        <v>450</v>
      </c>
      <c r="AR61" s="28">
        <f t="shared" si="120"/>
        <v>0</v>
      </c>
      <c r="AS61" s="28">
        <f t="shared" ref="AS61:BI61" si="121">AS62</f>
        <v>0</v>
      </c>
      <c r="AT61" s="28">
        <f t="shared" si="121"/>
        <v>0</v>
      </c>
      <c r="AU61" s="28">
        <f t="shared" si="121"/>
        <v>0</v>
      </c>
      <c r="AV61" s="28">
        <f t="shared" si="121"/>
        <v>450</v>
      </c>
      <c r="AW61" s="28">
        <f t="shared" si="121"/>
        <v>450</v>
      </c>
      <c r="AX61" s="100">
        <f t="shared" si="121"/>
        <v>0</v>
      </c>
      <c r="AY61" s="100">
        <f t="shared" si="121"/>
        <v>0</v>
      </c>
      <c r="AZ61" s="100">
        <f t="shared" si="121"/>
        <v>0</v>
      </c>
      <c r="BA61" s="100">
        <f t="shared" si="121"/>
        <v>0</v>
      </c>
      <c r="BB61" s="28">
        <f t="shared" si="121"/>
        <v>450</v>
      </c>
      <c r="BC61" s="28">
        <f t="shared" si="121"/>
        <v>450</v>
      </c>
      <c r="BD61" s="100">
        <f t="shared" si="121"/>
        <v>0</v>
      </c>
      <c r="BE61" s="100">
        <f t="shared" si="121"/>
        <v>0</v>
      </c>
      <c r="BF61" s="100">
        <f t="shared" si="121"/>
        <v>0</v>
      </c>
      <c r="BG61" s="100">
        <f t="shared" si="121"/>
        <v>0</v>
      </c>
      <c r="BH61" s="28">
        <f t="shared" si="121"/>
        <v>450</v>
      </c>
      <c r="BI61" s="28">
        <f t="shared" si="121"/>
        <v>450</v>
      </c>
      <c r="BJ61" s="207">
        <f t="shared" si="9"/>
        <v>0</v>
      </c>
      <c r="BK61" s="207">
        <f t="shared" si="10"/>
        <v>0</v>
      </c>
    </row>
    <row r="62" spans="1:63" s="9" customFormat="1" ht="33.75">
      <c r="A62" s="29" t="s">
        <v>177</v>
      </c>
      <c r="B62" s="26" t="s">
        <v>50</v>
      </c>
      <c r="C62" s="26" t="s">
        <v>55</v>
      </c>
      <c r="D62" s="30" t="s">
        <v>585</v>
      </c>
      <c r="E62" s="26" t="s">
        <v>176</v>
      </c>
      <c r="F62" s="28"/>
      <c r="G62" s="28"/>
      <c r="H62" s="79"/>
      <c r="I62" s="79"/>
      <c r="J62" s="79"/>
      <c r="K62" s="79"/>
      <c r="L62" s="28"/>
      <c r="M62" s="28"/>
      <c r="N62" s="28"/>
      <c r="O62" s="28"/>
      <c r="P62" s="28"/>
      <c r="Q62" s="28">
        <v>450</v>
      </c>
      <c r="R62" s="28">
        <f>L62+N62+O62+P62+Q62</f>
        <v>450</v>
      </c>
      <c r="S62" s="28">
        <f>M62+Q62</f>
        <v>450</v>
      </c>
      <c r="T62" s="28"/>
      <c r="U62" s="28"/>
      <c r="V62" s="28"/>
      <c r="W62" s="28"/>
      <c r="X62" s="28">
        <f>R62+T62+U62+V62+W62</f>
        <v>450</v>
      </c>
      <c r="Y62" s="28">
        <f>S62+W62</f>
        <v>450</v>
      </c>
      <c r="Z62" s="28"/>
      <c r="AA62" s="28"/>
      <c r="AB62" s="28"/>
      <c r="AC62" s="28"/>
      <c r="AD62" s="28">
        <f>X62+Z62+AA62+AB62+AC62</f>
        <v>450</v>
      </c>
      <c r="AE62" s="28">
        <f>Y62+AC62</f>
        <v>450</v>
      </c>
      <c r="AF62" s="28"/>
      <c r="AG62" s="28"/>
      <c r="AH62" s="28"/>
      <c r="AI62" s="28"/>
      <c r="AJ62" s="28">
        <f>AD62+AF62+AG62+AH62+AI62</f>
        <v>450</v>
      </c>
      <c r="AK62" s="28">
        <f>AE62+AI62</f>
        <v>450</v>
      </c>
      <c r="AL62" s="28"/>
      <c r="AM62" s="28"/>
      <c r="AN62" s="28"/>
      <c r="AO62" s="28"/>
      <c r="AP62" s="28">
        <f>AJ62+AL62+AM62+AN62+AO62</f>
        <v>450</v>
      </c>
      <c r="AQ62" s="28">
        <f>AK62+AO62</f>
        <v>450</v>
      </c>
      <c r="AR62" s="28"/>
      <c r="AS62" s="28"/>
      <c r="AT62" s="28"/>
      <c r="AU62" s="28"/>
      <c r="AV62" s="28">
        <f>AP62+AR62+AS62+AT62+AU62</f>
        <v>450</v>
      </c>
      <c r="AW62" s="28">
        <f>AQ62+AU62</f>
        <v>450</v>
      </c>
      <c r="AX62" s="100"/>
      <c r="AY62" s="100"/>
      <c r="AZ62" s="100"/>
      <c r="BA62" s="100"/>
      <c r="BB62" s="28">
        <f>AV62+AX62+AY62+AZ62+BA62</f>
        <v>450</v>
      </c>
      <c r="BC62" s="28">
        <f>AW62+BA62</f>
        <v>450</v>
      </c>
      <c r="BD62" s="100"/>
      <c r="BE62" s="100"/>
      <c r="BF62" s="100"/>
      <c r="BG62" s="100"/>
      <c r="BH62" s="28">
        <f>BB62+BD62+BE62+BF62+BG62</f>
        <v>450</v>
      </c>
      <c r="BI62" s="28">
        <f>BC62+BG62</f>
        <v>450</v>
      </c>
      <c r="BJ62" s="207">
        <f t="shared" si="9"/>
        <v>0</v>
      </c>
      <c r="BK62" s="207">
        <f t="shared" si="10"/>
        <v>0</v>
      </c>
    </row>
    <row r="63" spans="1:63" s="9" customFormat="1" ht="33.75">
      <c r="A63" s="36" t="s">
        <v>589</v>
      </c>
      <c r="B63" s="26" t="s">
        <v>50</v>
      </c>
      <c r="C63" s="26" t="s">
        <v>55</v>
      </c>
      <c r="D63" s="30" t="s">
        <v>585</v>
      </c>
      <c r="E63" s="26" t="s">
        <v>81</v>
      </c>
      <c r="F63" s="28"/>
      <c r="G63" s="28"/>
      <c r="H63" s="79"/>
      <c r="I63" s="79"/>
      <c r="J63" s="79"/>
      <c r="K63" s="79"/>
      <c r="L63" s="28"/>
      <c r="M63" s="28"/>
      <c r="N63" s="28">
        <f>N64</f>
        <v>0</v>
      </c>
      <c r="O63" s="28">
        <f t="shared" ref="O63:AR63" si="122">O64</f>
        <v>0</v>
      </c>
      <c r="P63" s="28">
        <f t="shared" si="122"/>
        <v>0</v>
      </c>
      <c r="Q63" s="28">
        <f t="shared" si="122"/>
        <v>4</v>
      </c>
      <c r="R63" s="28">
        <f t="shared" si="122"/>
        <v>4</v>
      </c>
      <c r="S63" s="28">
        <f t="shared" si="122"/>
        <v>4</v>
      </c>
      <c r="T63" s="28">
        <f>T64</f>
        <v>0</v>
      </c>
      <c r="U63" s="28">
        <f t="shared" si="122"/>
        <v>0</v>
      </c>
      <c r="V63" s="28">
        <f t="shared" si="122"/>
        <v>0</v>
      </c>
      <c r="W63" s="28">
        <f t="shared" si="122"/>
        <v>0</v>
      </c>
      <c r="X63" s="28">
        <f t="shared" si="122"/>
        <v>4</v>
      </c>
      <c r="Y63" s="28">
        <f t="shared" si="122"/>
        <v>4</v>
      </c>
      <c r="Z63" s="28">
        <f>Z64</f>
        <v>0</v>
      </c>
      <c r="AA63" s="28">
        <f t="shared" si="122"/>
        <v>0</v>
      </c>
      <c r="AB63" s="28">
        <f t="shared" si="122"/>
        <v>0</v>
      </c>
      <c r="AC63" s="28">
        <f t="shared" si="122"/>
        <v>0</v>
      </c>
      <c r="AD63" s="28">
        <f t="shared" si="122"/>
        <v>4</v>
      </c>
      <c r="AE63" s="28">
        <f t="shared" si="122"/>
        <v>4</v>
      </c>
      <c r="AF63" s="28">
        <f>AF64</f>
        <v>0</v>
      </c>
      <c r="AG63" s="28">
        <f t="shared" si="122"/>
        <v>0</v>
      </c>
      <c r="AH63" s="28">
        <f t="shared" si="122"/>
        <v>0</v>
      </c>
      <c r="AI63" s="28">
        <f t="shared" si="122"/>
        <v>0</v>
      </c>
      <c r="AJ63" s="28">
        <f t="shared" si="122"/>
        <v>4</v>
      </c>
      <c r="AK63" s="28">
        <f t="shared" si="122"/>
        <v>4</v>
      </c>
      <c r="AL63" s="28">
        <f t="shared" si="122"/>
        <v>0</v>
      </c>
      <c r="AM63" s="28">
        <f t="shared" si="122"/>
        <v>0</v>
      </c>
      <c r="AN63" s="28">
        <f t="shared" si="122"/>
        <v>0</v>
      </c>
      <c r="AO63" s="28">
        <f t="shared" si="122"/>
        <v>0</v>
      </c>
      <c r="AP63" s="28">
        <f t="shared" si="122"/>
        <v>4</v>
      </c>
      <c r="AQ63" s="28">
        <f t="shared" si="122"/>
        <v>4</v>
      </c>
      <c r="AR63" s="28">
        <f t="shared" si="122"/>
        <v>0</v>
      </c>
      <c r="AS63" s="28">
        <f t="shared" ref="AS63:BI63" si="123">AS64</f>
        <v>0</v>
      </c>
      <c r="AT63" s="28">
        <f t="shared" si="123"/>
        <v>0</v>
      </c>
      <c r="AU63" s="28">
        <f t="shared" si="123"/>
        <v>0</v>
      </c>
      <c r="AV63" s="28">
        <f t="shared" si="123"/>
        <v>4</v>
      </c>
      <c r="AW63" s="28">
        <f t="shared" si="123"/>
        <v>4</v>
      </c>
      <c r="AX63" s="100">
        <f t="shared" si="123"/>
        <v>0</v>
      </c>
      <c r="AY63" s="100">
        <f t="shared" si="123"/>
        <v>0</v>
      </c>
      <c r="AZ63" s="100">
        <f t="shared" si="123"/>
        <v>0</v>
      </c>
      <c r="BA63" s="100">
        <f t="shared" si="123"/>
        <v>0</v>
      </c>
      <c r="BB63" s="28">
        <f t="shared" si="123"/>
        <v>4</v>
      </c>
      <c r="BC63" s="28">
        <f t="shared" si="123"/>
        <v>4</v>
      </c>
      <c r="BD63" s="100">
        <f t="shared" si="123"/>
        <v>0</v>
      </c>
      <c r="BE63" s="100">
        <f t="shared" si="123"/>
        <v>0</v>
      </c>
      <c r="BF63" s="100">
        <f t="shared" si="123"/>
        <v>0</v>
      </c>
      <c r="BG63" s="100">
        <f t="shared" si="123"/>
        <v>0</v>
      </c>
      <c r="BH63" s="28">
        <f t="shared" si="123"/>
        <v>4</v>
      </c>
      <c r="BI63" s="28">
        <f t="shared" si="123"/>
        <v>4</v>
      </c>
      <c r="BJ63" s="207">
        <f t="shared" si="9"/>
        <v>0</v>
      </c>
      <c r="BK63" s="207">
        <f t="shared" si="10"/>
        <v>0</v>
      </c>
    </row>
    <row r="64" spans="1:63" s="9" customFormat="1" ht="50.25">
      <c r="A64" s="36" t="s">
        <v>179</v>
      </c>
      <c r="B64" s="26" t="s">
        <v>50</v>
      </c>
      <c r="C64" s="26" t="s">
        <v>55</v>
      </c>
      <c r="D64" s="30" t="s">
        <v>585</v>
      </c>
      <c r="E64" s="26" t="s">
        <v>178</v>
      </c>
      <c r="F64" s="28"/>
      <c r="G64" s="28"/>
      <c r="H64" s="79"/>
      <c r="I64" s="79"/>
      <c r="J64" s="79"/>
      <c r="K64" s="79"/>
      <c r="L64" s="28"/>
      <c r="M64" s="28"/>
      <c r="N64" s="28"/>
      <c r="O64" s="28"/>
      <c r="P64" s="28"/>
      <c r="Q64" s="28">
        <v>4</v>
      </c>
      <c r="R64" s="28">
        <f>L64+N64+O64+P64+Q64</f>
        <v>4</v>
      </c>
      <c r="S64" s="28">
        <f>M64+Q64</f>
        <v>4</v>
      </c>
      <c r="T64" s="28"/>
      <c r="U64" s="28"/>
      <c r="V64" s="28"/>
      <c r="W64" s="28"/>
      <c r="X64" s="28">
        <f>R64+T64+U64+V64+W64</f>
        <v>4</v>
      </c>
      <c r="Y64" s="28">
        <f>S64+W64</f>
        <v>4</v>
      </c>
      <c r="Z64" s="28"/>
      <c r="AA64" s="28"/>
      <c r="AB64" s="28"/>
      <c r="AC64" s="28"/>
      <c r="AD64" s="28">
        <f>X64+Z64+AA64+AB64+AC64</f>
        <v>4</v>
      </c>
      <c r="AE64" s="28">
        <f>Y64+AC64</f>
        <v>4</v>
      </c>
      <c r="AF64" s="28"/>
      <c r="AG64" s="28"/>
      <c r="AH64" s="28"/>
      <c r="AI64" s="28"/>
      <c r="AJ64" s="28">
        <f>AD64+AF64+AG64+AH64+AI64</f>
        <v>4</v>
      </c>
      <c r="AK64" s="28">
        <f>AE64+AI64</f>
        <v>4</v>
      </c>
      <c r="AL64" s="28"/>
      <c r="AM64" s="28"/>
      <c r="AN64" s="28"/>
      <c r="AO64" s="28"/>
      <c r="AP64" s="28">
        <f>AJ64+AL64+AM64+AN64+AO64</f>
        <v>4</v>
      </c>
      <c r="AQ64" s="28">
        <f>AK64+AO64</f>
        <v>4</v>
      </c>
      <c r="AR64" s="28"/>
      <c r="AS64" s="28"/>
      <c r="AT64" s="28"/>
      <c r="AU64" s="28"/>
      <c r="AV64" s="28">
        <f>AP64+AR64+AS64+AT64+AU64</f>
        <v>4</v>
      </c>
      <c r="AW64" s="28">
        <f>AQ64+AU64</f>
        <v>4</v>
      </c>
      <c r="AX64" s="100"/>
      <c r="AY64" s="100"/>
      <c r="AZ64" s="100"/>
      <c r="BA64" s="100"/>
      <c r="BB64" s="28">
        <f>AV64+AX64+AY64+AZ64+BA64</f>
        <v>4</v>
      </c>
      <c r="BC64" s="28">
        <f>AW64+BA64</f>
        <v>4</v>
      </c>
      <c r="BD64" s="100"/>
      <c r="BE64" s="100"/>
      <c r="BF64" s="100"/>
      <c r="BG64" s="100"/>
      <c r="BH64" s="28">
        <f>BB64+BD64+BE64+BF64+BG64</f>
        <v>4</v>
      </c>
      <c r="BI64" s="28">
        <f>BC64+BG64</f>
        <v>4</v>
      </c>
      <c r="BJ64" s="207">
        <f t="shared" si="9"/>
        <v>0</v>
      </c>
      <c r="BK64" s="207">
        <f t="shared" si="10"/>
        <v>0</v>
      </c>
    </row>
    <row r="65" spans="1:63" s="9" customFormat="1" ht="33.75">
      <c r="A65" s="25" t="s">
        <v>587</v>
      </c>
      <c r="B65" s="26" t="s">
        <v>50</v>
      </c>
      <c r="C65" s="26" t="s">
        <v>55</v>
      </c>
      <c r="D65" s="30" t="s">
        <v>588</v>
      </c>
      <c r="E65" s="26"/>
      <c r="F65" s="28"/>
      <c r="G65" s="28"/>
      <c r="H65" s="79"/>
      <c r="I65" s="79"/>
      <c r="J65" s="79"/>
      <c r="K65" s="79"/>
      <c r="L65" s="28"/>
      <c r="M65" s="28"/>
      <c r="N65" s="28">
        <f>N66+N68</f>
        <v>0</v>
      </c>
      <c r="O65" s="28">
        <f t="shared" ref="O65:S65" si="124">O66+O68</f>
        <v>0</v>
      </c>
      <c r="P65" s="28">
        <f t="shared" si="124"/>
        <v>0</v>
      </c>
      <c r="Q65" s="28">
        <f t="shared" si="124"/>
        <v>2691</v>
      </c>
      <c r="R65" s="28">
        <f t="shared" si="124"/>
        <v>2691</v>
      </c>
      <c r="S65" s="28">
        <f t="shared" si="124"/>
        <v>2691</v>
      </c>
      <c r="T65" s="28">
        <f>T66+T68</f>
        <v>0</v>
      </c>
      <c r="U65" s="28">
        <f t="shared" ref="U65:Y65" si="125">U66+U68</f>
        <v>0</v>
      </c>
      <c r="V65" s="28">
        <f t="shared" si="125"/>
        <v>0</v>
      </c>
      <c r="W65" s="28">
        <f t="shared" si="125"/>
        <v>0</v>
      </c>
      <c r="X65" s="28">
        <f t="shared" si="125"/>
        <v>2691</v>
      </c>
      <c r="Y65" s="28">
        <f t="shared" si="125"/>
        <v>2691</v>
      </c>
      <c r="Z65" s="28">
        <f>Z66+Z68</f>
        <v>0</v>
      </c>
      <c r="AA65" s="28">
        <f t="shared" ref="AA65:AE65" si="126">AA66+AA68</f>
        <v>0</v>
      </c>
      <c r="AB65" s="28">
        <f t="shared" si="126"/>
        <v>0</v>
      </c>
      <c r="AC65" s="28">
        <f t="shared" si="126"/>
        <v>0</v>
      </c>
      <c r="AD65" s="28">
        <f t="shared" si="126"/>
        <v>2691</v>
      </c>
      <c r="AE65" s="28">
        <f t="shared" si="126"/>
        <v>2691</v>
      </c>
      <c r="AF65" s="28">
        <f>AF66+AF68</f>
        <v>0</v>
      </c>
      <c r="AG65" s="28">
        <f t="shared" ref="AG65:AL65" si="127">AG66+AG68</f>
        <v>0</v>
      </c>
      <c r="AH65" s="28">
        <f t="shared" si="127"/>
        <v>0</v>
      </c>
      <c r="AI65" s="28">
        <f t="shared" si="127"/>
        <v>0</v>
      </c>
      <c r="AJ65" s="28">
        <f t="shared" si="127"/>
        <v>2691</v>
      </c>
      <c r="AK65" s="28">
        <f t="shared" si="127"/>
        <v>2691</v>
      </c>
      <c r="AL65" s="28">
        <f t="shared" si="127"/>
        <v>0</v>
      </c>
      <c r="AM65" s="28">
        <f t="shared" ref="AM65:AO65" si="128">AM66+AM68</f>
        <v>0</v>
      </c>
      <c r="AN65" s="28">
        <f t="shared" ref="AN65:AS65" si="129">AN66+AN68</f>
        <v>0</v>
      </c>
      <c r="AO65" s="28">
        <f t="shared" si="128"/>
        <v>0</v>
      </c>
      <c r="AP65" s="28">
        <f t="shared" si="129"/>
        <v>2691</v>
      </c>
      <c r="AQ65" s="28">
        <f t="shared" si="129"/>
        <v>2691</v>
      </c>
      <c r="AR65" s="28">
        <f t="shared" si="129"/>
        <v>0</v>
      </c>
      <c r="AS65" s="28">
        <f t="shared" si="129"/>
        <v>0</v>
      </c>
      <c r="AT65" s="28">
        <f t="shared" ref="AT65:AY65" si="130">AT66+AT68</f>
        <v>0</v>
      </c>
      <c r="AU65" s="28">
        <f t="shared" si="130"/>
        <v>0</v>
      </c>
      <c r="AV65" s="28">
        <f t="shared" si="130"/>
        <v>2691</v>
      </c>
      <c r="AW65" s="28">
        <f t="shared" si="130"/>
        <v>2691</v>
      </c>
      <c r="AX65" s="100">
        <f t="shared" si="130"/>
        <v>0</v>
      </c>
      <c r="AY65" s="100">
        <f t="shared" si="130"/>
        <v>0</v>
      </c>
      <c r="AZ65" s="100">
        <f t="shared" ref="AZ65:BE65" si="131">AZ66+AZ68</f>
        <v>0</v>
      </c>
      <c r="BA65" s="100">
        <f t="shared" si="131"/>
        <v>0</v>
      </c>
      <c r="BB65" s="28">
        <f t="shared" si="131"/>
        <v>2691</v>
      </c>
      <c r="BC65" s="28">
        <f t="shared" si="131"/>
        <v>2691</v>
      </c>
      <c r="BD65" s="100">
        <f t="shared" si="131"/>
        <v>0</v>
      </c>
      <c r="BE65" s="100">
        <f t="shared" si="131"/>
        <v>0</v>
      </c>
      <c r="BF65" s="100">
        <f t="shared" ref="BF65:BI65" si="132">BF66+BF68</f>
        <v>0</v>
      </c>
      <c r="BG65" s="100">
        <f t="shared" si="132"/>
        <v>0</v>
      </c>
      <c r="BH65" s="28">
        <f t="shared" si="132"/>
        <v>2691</v>
      </c>
      <c r="BI65" s="28">
        <f t="shared" si="132"/>
        <v>2691</v>
      </c>
      <c r="BJ65" s="207">
        <f t="shared" si="9"/>
        <v>0</v>
      </c>
      <c r="BK65" s="207">
        <f t="shared" si="10"/>
        <v>0</v>
      </c>
    </row>
    <row r="66" spans="1:63" s="9" customFormat="1" ht="35.25" customHeight="1">
      <c r="A66" s="75" t="s">
        <v>586</v>
      </c>
      <c r="B66" s="26" t="s">
        <v>50</v>
      </c>
      <c r="C66" s="26" t="s">
        <v>55</v>
      </c>
      <c r="D66" s="30" t="s">
        <v>588</v>
      </c>
      <c r="E66" s="26" t="s">
        <v>106</v>
      </c>
      <c r="F66" s="28"/>
      <c r="G66" s="28"/>
      <c r="H66" s="79"/>
      <c r="I66" s="79"/>
      <c r="J66" s="79"/>
      <c r="K66" s="79"/>
      <c r="L66" s="28"/>
      <c r="M66" s="28"/>
      <c r="N66" s="28">
        <f>N67</f>
        <v>0</v>
      </c>
      <c r="O66" s="28">
        <f t="shared" ref="O66:AR66" si="133">O67</f>
        <v>0</v>
      </c>
      <c r="P66" s="28">
        <f t="shared" si="133"/>
        <v>0</v>
      </c>
      <c r="Q66" s="28">
        <f t="shared" si="133"/>
        <v>2668</v>
      </c>
      <c r="R66" s="28">
        <f t="shared" si="133"/>
        <v>2668</v>
      </c>
      <c r="S66" s="28">
        <f t="shared" si="133"/>
        <v>2668</v>
      </c>
      <c r="T66" s="28">
        <f>T67</f>
        <v>0</v>
      </c>
      <c r="U66" s="28">
        <f t="shared" si="133"/>
        <v>0</v>
      </c>
      <c r="V66" s="28">
        <f t="shared" si="133"/>
        <v>0</v>
      </c>
      <c r="W66" s="28">
        <f t="shared" si="133"/>
        <v>0</v>
      </c>
      <c r="X66" s="28">
        <f t="shared" si="133"/>
        <v>2668</v>
      </c>
      <c r="Y66" s="28">
        <f t="shared" si="133"/>
        <v>2668</v>
      </c>
      <c r="Z66" s="28">
        <f>Z67</f>
        <v>0</v>
      </c>
      <c r="AA66" s="28">
        <f t="shared" si="133"/>
        <v>0</v>
      </c>
      <c r="AB66" s="28">
        <f t="shared" si="133"/>
        <v>0</v>
      </c>
      <c r="AC66" s="28">
        <f t="shared" si="133"/>
        <v>0</v>
      </c>
      <c r="AD66" s="28">
        <f t="shared" si="133"/>
        <v>2668</v>
      </c>
      <c r="AE66" s="28">
        <f t="shared" si="133"/>
        <v>2668</v>
      </c>
      <c r="AF66" s="28">
        <f>AF67</f>
        <v>0</v>
      </c>
      <c r="AG66" s="28">
        <f t="shared" si="133"/>
        <v>0</v>
      </c>
      <c r="AH66" s="28">
        <f t="shared" si="133"/>
        <v>0</v>
      </c>
      <c r="AI66" s="28">
        <f t="shared" si="133"/>
        <v>0</v>
      </c>
      <c r="AJ66" s="28">
        <f t="shared" si="133"/>
        <v>2668</v>
      </c>
      <c r="AK66" s="28">
        <f t="shared" si="133"/>
        <v>2668</v>
      </c>
      <c r="AL66" s="28">
        <f t="shared" si="133"/>
        <v>0</v>
      </c>
      <c r="AM66" s="28">
        <f t="shared" si="133"/>
        <v>0</v>
      </c>
      <c r="AN66" s="28">
        <f t="shared" si="133"/>
        <v>0</v>
      </c>
      <c r="AO66" s="28">
        <f t="shared" si="133"/>
        <v>0</v>
      </c>
      <c r="AP66" s="28">
        <f t="shared" si="133"/>
        <v>2668</v>
      </c>
      <c r="AQ66" s="28">
        <f t="shared" si="133"/>
        <v>2668</v>
      </c>
      <c r="AR66" s="28">
        <f t="shared" si="133"/>
        <v>0</v>
      </c>
      <c r="AS66" s="28">
        <f t="shared" ref="AS66:BI66" si="134">AS67</f>
        <v>0</v>
      </c>
      <c r="AT66" s="28">
        <f t="shared" si="134"/>
        <v>0</v>
      </c>
      <c r="AU66" s="28">
        <f t="shared" si="134"/>
        <v>0</v>
      </c>
      <c r="AV66" s="28">
        <f t="shared" si="134"/>
        <v>2668</v>
      </c>
      <c r="AW66" s="28">
        <f t="shared" si="134"/>
        <v>2668</v>
      </c>
      <c r="AX66" s="100">
        <f t="shared" si="134"/>
        <v>0</v>
      </c>
      <c r="AY66" s="100">
        <f t="shared" si="134"/>
        <v>0</v>
      </c>
      <c r="AZ66" s="100">
        <f t="shared" si="134"/>
        <v>0</v>
      </c>
      <c r="BA66" s="100">
        <f t="shared" si="134"/>
        <v>0</v>
      </c>
      <c r="BB66" s="28">
        <f t="shared" si="134"/>
        <v>2668</v>
      </c>
      <c r="BC66" s="28">
        <f t="shared" si="134"/>
        <v>2668</v>
      </c>
      <c r="BD66" s="100">
        <f t="shared" si="134"/>
        <v>0</v>
      </c>
      <c r="BE66" s="100">
        <f t="shared" si="134"/>
        <v>0</v>
      </c>
      <c r="BF66" s="100">
        <f t="shared" si="134"/>
        <v>0</v>
      </c>
      <c r="BG66" s="100">
        <f t="shared" si="134"/>
        <v>0</v>
      </c>
      <c r="BH66" s="28">
        <f t="shared" si="134"/>
        <v>2668</v>
      </c>
      <c r="BI66" s="28">
        <f t="shared" si="134"/>
        <v>2668</v>
      </c>
      <c r="BJ66" s="207">
        <f t="shared" si="9"/>
        <v>0</v>
      </c>
      <c r="BK66" s="207">
        <f t="shared" si="10"/>
        <v>0</v>
      </c>
    </row>
    <row r="67" spans="1:63" s="9" customFormat="1" ht="40.5" customHeight="1">
      <c r="A67" s="29" t="s">
        <v>177</v>
      </c>
      <c r="B67" s="26" t="s">
        <v>50</v>
      </c>
      <c r="C67" s="26" t="s">
        <v>55</v>
      </c>
      <c r="D67" s="30" t="s">
        <v>588</v>
      </c>
      <c r="E67" s="26" t="s">
        <v>176</v>
      </c>
      <c r="F67" s="28"/>
      <c r="G67" s="28"/>
      <c r="H67" s="79"/>
      <c r="I67" s="79"/>
      <c r="J67" s="79"/>
      <c r="K67" s="79"/>
      <c r="L67" s="28"/>
      <c r="M67" s="28"/>
      <c r="N67" s="28"/>
      <c r="O67" s="28"/>
      <c r="P67" s="28"/>
      <c r="Q67" s="28">
        <v>2668</v>
      </c>
      <c r="R67" s="28">
        <f>L67+N67+O67+P67+Q67</f>
        <v>2668</v>
      </c>
      <c r="S67" s="28">
        <f>M67+Q67</f>
        <v>2668</v>
      </c>
      <c r="T67" s="28"/>
      <c r="U67" s="28"/>
      <c r="V67" s="28"/>
      <c r="W67" s="28"/>
      <c r="X67" s="28">
        <f>R67+T67+U67+V67+W67</f>
        <v>2668</v>
      </c>
      <c r="Y67" s="28">
        <f>S67+W67</f>
        <v>2668</v>
      </c>
      <c r="Z67" s="28"/>
      <c r="AA67" s="28"/>
      <c r="AB67" s="28"/>
      <c r="AC67" s="28"/>
      <c r="AD67" s="28">
        <f>X67+Z67+AA67+AB67+AC67</f>
        <v>2668</v>
      </c>
      <c r="AE67" s="28">
        <f>Y67+AC67</f>
        <v>2668</v>
      </c>
      <c r="AF67" s="28"/>
      <c r="AG67" s="28"/>
      <c r="AH67" s="28"/>
      <c r="AI67" s="28"/>
      <c r="AJ67" s="28">
        <f>AD67+AF67+AG67+AH67+AI67</f>
        <v>2668</v>
      </c>
      <c r="AK67" s="28">
        <f>AE67+AI67</f>
        <v>2668</v>
      </c>
      <c r="AL67" s="28"/>
      <c r="AM67" s="28"/>
      <c r="AN67" s="28"/>
      <c r="AO67" s="28"/>
      <c r="AP67" s="28">
        <f>AJ67+AL67+AM67+AN67+AO67</f>
        <v>2668</v>
      </c>
      <c r="AQ67" s="28">
        <f>AK67+AO67</f>
        <v>2668</v>
      </c>
      <c r="AR67" s="28"/>
      <c r="AS67" s="28"/>
      <c r="AT67" s="28"/>
      <c r="AU67" s="28"/>
      <c r="AV67" s="28">
        <f>AP67+AR67+AS67+AT67+AU67</f>
        <v>2668</v>
      </c>
      <c r="AW67" s="28">
        <f>AQ67+AU67</f>
        <v>2668</v>
      </c>
      <c r="AX67" s="100"/>
      <c r="AY67" s="100"/>
      <c r="AZ67" s="100"/>
      <c r="BA67" s="100"/>
      <c r="BB67" s="28">
        <f>AV67+AX67+AY67+AZ67+BA67</f>
        <v>2668</v>
      </c>
      <c r="BC67" s="28">
        <f>AW67+BA67</f>
        <v>2668</v>
      </c>
      <c r="BD67" s="100"/>
      <c r="BE67" s="100"/>
      <c r="BF67" s="100"/>
      <c r="BG67" s="100"/>
      <c r="BH67" s="28">
        <f>BB67+BD67+BE67+BF67+BG67</f>
        <v>2668</v>
      </c>
      <c r="BI67" s="28">
        <f>BC67+BG67</f>
        <v>2668</v>
      </c>
      <c r="BJ67" s="207">
        <f t="shared" si="9"/>
        <v>0</v>
      </c>
      <c r="BK67" s="207">
        <f t="shared" si="10"/>
        <v>0</v>
      </c>
    </row>
    <row r="68" spans="1:63" s="9" customFormat="1" ht="33.75">
      <c r="A68" s="36" t="s">
        <v>589</v>
      </c>
      <c r="B68" s="26" t="s">
        <v>50</v>
      </c>
      <c r="C68" s="26" t="s">
        <v>55</v>
      </c>
      <c r="D68" s="30" t="s">
        <v>588</v>
      </c>
      <c r="E68" s="26" t="s">
        <v>81</v>
      </c>
      <c r="F68" s="28"/>
      <c r="G68" s="28"/>
      <c r="H68" s="79"/>
      <c r="I68" s="79"/>
      <c r="J68" s="79"/>
      <c r="K68" s="79"/>
      <c r="L68" s="28"/>
      <c r="M68" s="28"/>
      <c r="N68" s="28">
        <f>N69</f>
        <v>0</v>
      </c>
      <c r="O68" s="28">
        <f t="shared" ref="O68:AR68" si="135">O69</f>
        <v>0</v>
      </c>
      <c r="P68" s="28">
        <f t="shared" si="135"/>
        <v>0</v>
      </c>
      <c r="Q68" s="28">
        <f t="shared" si="135"/>
        <v>23</v>
      </c>
      <c r="R68" s="28">
        <f t="shared" si="135"/>
        <v>23</v>
      </c>
      <c r="S68" s="28">
        <f t="shared" si="135"/>
        <v>23</v>
      </c>
      <c r="T68" s="28">
        <f>T69</f>
        <v>0</v>
      </c>
      <c r="U68" s="28">
        <f t="shared" si="135"/>
        <v>0</v>
      </c>
      <c r="V68" s="28">
        <f t="shared" si="135"/>
        <v>0</v>
      </c>
      <c r="W68" s="28">
        <f t="shared" si="135"/>
        <v>0</v>
      </c>
      <c r="X68" s="28">
        <f t="shared" si="135"/>
        <v>23</v>
      </c>
      <c r="Y68" s="28">
        <f t="shared" si="135"/>
        <v>23</v>
      </c>
      <c r="Z68" s="28">
        <f>Z69</f>
        <v>0</v>
      </c>
      <c r="AA68" s="28">
        <f t="shared" si="135"/>
        <v>0</v>
      </c>
      <c r="AB68" s="28">
        <f t="shared" si="135"/>
        <v>0</v>
      </c>
      <c r="AC68" s="28">
        <f t="shared" si="135"/>
        <v>0</v>
      </c>
      <c r="AD68" s="28">
        <f t="shared" si="135"/>
        <v>23</v>
      </c>
      <c r="AE68" s="28">
        <f t="shared" si="135"/>
        <v>23</v>
      </c>
      <c r="AF68" s="28">
        <f>AF69</f>
        <v>0</v>
      </c>
      <c r="AG68" s="28">
        <f t="shared" si="135"/>
        <v>0</v>
      </c>
      <c r="AH68" s="28">
        <f t="shared" si="135"/>
        <v>0</v>
      </c>
      <c r="AI68" s="28">
        <f t="shared" si="135"/>
        <v>0</v>
      </c>
      <c r="AJ68" s="28">
        <f t="shared" si="135"/>
        <v>23</v>
      </c>
      <c r="AK68" s="28">
        <f t="shared" si="135"/>
        <v>23</v>
      </c>
      <c r="AL68" s="28">
        <f t="shared" si="135"/>
        <v>0</v>
      </c>
      <c r="AM68" s="28">
        <f t="shared" si="135"/>
        <v>0</v>
      </c>
      <c r="AN68" s="28">
        <f t="shared" si="135"/>
        <v>0</v>
      </c>
      <c r="AO68" s="28">
        <f t="shared" si="135"/>
        <v>0</v>
      </c>
      <c r="AP68" s="28">
        <f t="shared" si="135"/>
        <v>23</v>
      </c>
      <c r="AQ68" s="28">
        <f t="shared" si="135"/>
        <v>23</v>
      </c>
      <c r="AR68" s="28">
        <f t="shared" si="135"/>
        <v>0</v>
      </c>
      <c r="AS68" s="28">
        <f t="shared" ref="AS68:BI68" si="136">AS69</f>
        <v>0</v>
      </c>
      <c r="AT68" s="28">
        <f t="shared" si="136"/>
        <v>0</v>
      </c>
      <c r="AU68" s="28">
        <f t="shared" si="136"/>
        <v>0</v>
      </c>
      <c r="AV68" s="28">
        <f t="shared" si="136"/>
        <v>23</v>
      </c>
      <c r="AW68" s="28">
        <f t="shared" si="136"/>
        <v>23</v>
      </c>
      <c r="AX68" s="100">
        <f t="shared" si="136"/>
        <v>0</v>
      </c>
      <c r="AY68" s="100">
        <f t="shared" si="136"/>
        <v>0</v>
      </c>
      <c r="AZ68" s="100">
        <f t="shared" si="136"/>
        <v>0</v>
      </c>
      <c r="BA68" s="100">
        <f t="shared" si="136"/>
        <v>0</v>
      </c>
      <c r="BB68" s="28">
        <f t="shared" si="136"/>
        <v>23</v>
      </c>
      <c r="BC68" s="28">
        <f t="shared" si="136"/>
        <v>23</v>
      </c>
      <c r="BD68" s="100">
        <f t="shared" si="136"/>
        <v>0</v>
      </c>
      <c r="BE68" s="100">
        <f t="shared" si="136"/>
        <v>0</v>
      </c>
      <c r="BF68" s="100">
        <f t="shared" si="136"/>
        <v>0</v>
      </c>
      <c r="BG68" s="100">
        <f t="shared" si="136"/>
        <v>0</v>
      </c>
      <c r="BH68" s="28">
        <f t="shared" si="136"/>
        <v>23</v>
      </c>
      <c r="BI68" s="28">
        <f t="shared" si="136"/>
        <v>23</v>
      </c>
      <c r="BJ68" s="207">
        <f t="shared" si="9"/>
        <v>0</v>
      </c>
      <c r="BK68" s="207">
        <f t="shared" si="10"/>
        <v>0</v>
      </c>
    </row>
    <row r="69" spans="1:63" s="9" customFormat="1" ht="50.25">
      <c r="A69" s="36" t="s">
        <v>179</v>
      </c>
      <c r="B69" s="26" t="s">
        <v>50</v>
      </c>
      <c r="C69" s="26" t="s">
        <v>55</v>
      </c>
      <c r="D69" s="30" t="s">
        <v>588</v>
      </c>
      <c r="E69" s="26" t="s">
        <v>178</v>
      </c>
      <c r="F69" s="28"/>
      <c r="G69" s="28"/>
      <c r="H69" s="79"/>
      <c r="I69" s="79"/>
      <c r="J69" s="79"/>
      <c r="K69" s="79"/>
      <c r="L69" s="28"/>
      <c r="M69" s="28"/>
      <c r="N69" s="28"/>
      <c r="O69" s="28"/>
      <c r="P69" s="28"/>
      <c r="Q69" s="28">
        <v>23</v>
      </c>
      <c r="R69" s="28">
        <f>L69+N69+O69+P69+Q69</f>
        <v>23</v>
      </c>
      <c r="S69" s="28">
        <f>M69+Q69</f>
        <v>23</v>
      </c>
      <c r="T69" s="28"/>
      <c r="U69" s="28"/>
      <c r="V69" s="28"/>
      <c r="W69" s="28"/>
      <c r="X69" s="28">
        <f>R69+T69+U69+V69+W69</f>
        <v>23</v>
      </c>
      <c r="Y69" s="28">
        <f>S69+W69</f>
        <v>23</v>
      </c>
      <c r="Z69" s="28"/>
      <c r="AA69" s="28"/>
      <c r="AB69" s="28"/>
      <c r="AC69" s="28"/>
      <c r="AD69" s="28">
        <f>X69+Z69+AA69+AB69+AC69</f>
        <v>23</v>
      </c>
      <c r="AE69" s="28">
        <f>Y69+AC69</f>
        <v>23</v>
      </c>
      <c r="AF69" s="28"/>
      <c r="AG69" s="28"/>
      <c r="AH69" s="28"/>
      <c r="AI69" s="28"/>
      <c r="AJ69" s="28">
        <f>AD69+AF69+AG69+AH69+AI69</f>
        <v>23</v>
      </c>
      <c r="AK69" s="28">
        <f>AE69+AI69</f>
        <v>23</v>
      </c>
      <c r="AL69" s="28"/>
      <c r="AM69" s="28"/>
      <c r="AN69" s="28"/>
      <c r="AO69" s="28"/>
      <c r="AP69" s="28">
        <f>AJ69+AL69+AM69+AN69+AO69</f>
        <v>23</v>
      </c>
      <c r="AQ69" s="28">
        <f>AK69+AO69</f>
        <v>23</v>
      </c>
      <c r="AR69" s="28"/>
      <c r="AS69" s="28"/>
      <c r="AT69" s="28"/>
      <c r="AU69" s="28"/>
      <c r="AV69" s="28">
        <f>AP69+AR69+AS69+AT69+AU69</f>
        <v>23</v>
      </c>
      <c r="AW69" s="28">
        <f>AQ69+AU69</f>
        <v>23</v>
      </c>
      <c r="AX69" s="100"/>
      <c r="AY69" s="100"/>
      <c r="AZ69" s="100"/>
      <c r="BA69" s="100"/>
      <c r="BB69" s="28">
        <f>AV69+AX69+AY69+AZ69+BA69</f>
        <v>23</v>
      </c>
      <c r="BC69" s="28">
        <f>AW69+BA69</f>
        <v>23</v>
      </c>
      <c r="BD69" s="100"/>
      <c r="BE69" s="100"/>
      <c r="BF69" s="100"/>
      <c r="BG69" s="100"/>
      <c r="BH69" s="28">
        <f>BB69+BD69+BE69+BF69+BG69</f>
        <v>23</v>
      </c>
      <c r="BI69" s="28">
        <f>BC69+BG69</f>
        <v>23</v>
      </c>
      <c r="BJ69" s="207">
        <f t="shared" si="9"/>
        <v>0</v>
      </c>
      <c r="BK69" s="207">
        <f t="shared" si="10"/>
        <v>0</v>
      </c>
    </row>
    <row r="70" spans="1:63" s="9" customFormat="1" ht="33.75">
      <c r="A70" s="25" t="s">
        <v>590</v>
      </c>
      <c r="B70" s="26" t="s">
        <v>50</v>
      </c>
      <c r="C70" s="26" t="s">
        <v>55</v>
      </c>
      <c r="D70" s="30" t="s">
        <v>591</v>
      </c>
      <c r="E70" s="26"/>
      <c r="F70" s="28"/>
      <c r="G70" s="28"/>
      <c r="H70" s="79"/>
      <c r="I70" s="79"/>
      <c r="J70" s="79"/>
      <c r="K70" s="79"/>
      <c r="L70" s="28"/>
      <c r="M70" s="28"/>
      <c r="N70" s="28">
        <f>N71</f>
        <v>0</v>
      </c>
      <c r="O70" s="28">
        <f t="shared" ref="O70:AD71" si="137">O71</f>
        <v>0</v>
      </c>
      <c r="P70" s="28">
        <f t="shared" si="137"/>
        <v>0</v>
      </c>
      <c r="Q70" s="28">
        <f t="shared" si="137"/>
        <v>255</v>
      </c>
      <c r="R70" s="28">
        <f t="shared" si="137"/>
        <v>255</v>
      </c>
      <c r="S70" s="28">
        <f t="shared" si="137"/>
        <v>255</v>
      </c>
      <c r="T70" s="28">
        <f>T71</f>
        <v>0</v>
      </c>
      <c r="U70" s="28">
        <f t="shared" si="137"/>
        <v>0</v>
      </c>
      <c r="V70" s="28">
        <f t="shared" si="137"/>
        <v>0</v>
      </c>
      <c r="W70" s="28">
        <f t="shared" si="137"/>
        <v>0</v>
      </c>
      <c r="X70" s="28">
        <f t="shared" si="137"/>
        <v>255</v>
      </c>
      <c r="Y70" s="28">
        <f t="shared" si="137"/>
        <v>255</v>
      </c>
      <c r="Z70" s="28">
        <f>Z71</f>
        <v>0</v>
      </c>
      <c r="AA70" s="28">
        <f t="shared" si="137"/>
        <v>0</v>
      </c>
      <c r="AB70" s="28">
        <f t="shared" si="137"/>
        <v>0</v>
      </c>
      <c r="AC70" s="28">
        <f t="shared" si="137"/>
        <v>0</v>
      </c>
      <c r="AD70" s="28">
        <f t="shared" si="137"/>
        <v>255</v>
      </c>
      <c r="AE70" s="28">
        <f t="shared" ref="AA70:AE71" si="138">AE71</f>
        <v>255</v>
      </c>
      <c r="AF70" s="28">
        <f>AF71</f>
        <v>0</v>
      </c>
      <c r="AG70" s="28">
        <f t="shared" ref="AG70:AX71" si="139">AG71</f>
        <v>0</v>
      </c>
      <c r="AH70" s="28">
        <f t="shared" si="139"/>
        <v>0</v>
      </c>
      <c r="AI70" s="28">
        <f t="shared" si="139"/>
        <v>0</v>
      </c>
      <c r="AJ70" s="28">
        <f t="shared" si="139"/>
        <v>255</v>
      </c>
      <c r="AK70" s="28">
        <f t="shared" si="139"/>
        <v>255</v>
      </c>
      <c r="AL70" s="28">
        <f t="shared" si="139"/>
        <v>0</v>
      </c>
      <c r="AM70" s="28">
        <f t="shared" si="139"/>
        <v>0</v>
      </c>
      <c r="AN70" s="28">
        <f t="shared" si="139"/>
        <v>0</v>
      </c>
      <c r="AO70" s="28">
        <f t="shared" si="139"/>
        <v>0</v>
      </c>
      <c r="AP70" s="28">
        <f t="shared" si="139"/>
        <v>255</v>
      </c>
      <c r="AQ70" s="28">
        <f t="shared" si="139"/>
        <v>255</v>
      </c>
      <c r="AR70" s="28">
        <f t="shared" si="139"/>
        <v>0</v>
      </c>
      <c r="AS70" s="28">
        <f t="shared" si="139"/>
        <v>0</v>
      </c>
      <c r="AT70" s="28">
        <f t="shared" si="139"/>
        <v>0</v>
      </c>
      <c r="AU70" s="28">
        <f t="shared" si="139"/>
        <v>0</v>
      </c>
      <c r="AV70" s="28">
        <f t="shared" si="139"/>
        <v>255</v>
      </c>
      <c r="AW70" s="28">
        <f t="shared" ref="AR70:BI71" si="140">AW71</f>
        <v>255</v>
      </c>
      <c r="AX70" s="100">
        <f t="shared" si="139"/>
        <v>0</v>
      </c>
      <c r="AY70" s="100">
        <f t="shared" ref="AY70:BB70" si="141">AY71</f>
        <v>0</v>
      </c>
      <c r="AZ70" s="100">
        <f t="shared" si="141"/>
        <v>0</v>
      </c>
      <c r="BA70" s="100">
        <f t="shared" si="141"/>
        <v>0</v>
      </c>
      <c r="BB70" s="28">
        <f t="shared" si="141"/>
        <v>255</v>
      </c>
      <c r="BC70" s="28">
        <f t="shared" si="140"/>
        <v>255</v>
      </c>
      <c r="BD70" s="100">
        <f t="shared" si="140"/>
        <v>0</v>
      </c>
      <c r="BE70" s="100">
        <f t="shared" si="140"/>
        <v>0</v>
      </c>
      <c r="BF70" s="100">
        <f t="shared" si="140"/>
        <v>0</v>
      </c>
      <c r="BG70" s="100">
        <f t="shared" si="140"/>
        <v>0</v>
      </c>
      <c r="BH70" s="28">
        <f t="shared" ref="BH70" si="142">BH71</f>
        <v>255</v>
      </c>
      <c r="BI70" s="28">
        <f t="shared" si="140"/>
        <v>255</v>
      </c>
      <c r="BJ70" s="207">
        <f t="shared" si="9"/>
        <v>0</v>
      </c>
      <c r="BK70" s="207">
        <f t="shared" si="10"/>
        <v>0</v>
      </c>
    </row>
    <row r="71" spans="1:63" s="9" customFormat="1" ht="82.5">
      <c r="A71" s="75" t="s">
        <v>586</v>
      </c>
      <c r="B71" s="26" t="s">
        <v>50</v>
      </c>
      <c r="C71" s="26" t="s">
        <v>55</v>
      </c>
      <c r="D71" s="30" t="s">
        <v>591</v>
      </c>
      <c r="E71" s="26" t="s">
        <v>106</v>
      </c>
      <c r="F71" s="28"/>
      <c r="G71" s="28"/>
      <c r="H71" s="79"/>
      <c r="I71" s="79"/>
      <c r="J71" s="79"/>
      <c r="K71" s="79"/>
      <c r="L71" s="28"/>
      <c r="M71" s="28"/>
      <c r="N71" s="28">
        <f>N72</f>
        <v>0</v>
      </c>
      <c r="O71" s="28">
        <f t="shared" si="137"/>
        <v>0</v>
      </c>
      <c r="P71" s="28">
        <f t="shared" si="137"/>
        <v>0</v>
      </c>
      <c r="Q71" s="28">
        <f t="shared" si="137"/>
        <v>255</v>
      </c>
      <c r="R71" s="28">
        <f t="shared" si="137"/>
        <v>255</v>
      </c>
      <c r="S71" s="28">
        <f t="shared" si="137"/>
        <v>255</v>
      </c>
      <c r="T71" s="28">
        <f>T72</f>
        <v>0</v>
      </c>
      <c r="U71" s="28">
        <f t="shared" si="137"/>
        <v>0</v>
      </c>
      <c r="V71" s="28">
        <f t="shared" si="137"/>
        <v>0</v>
      </c>
      <c r="W71" s="28">
        <f t="shared" si="137"/>
        <v>0</v>
      </c>
      <c r="X71" s="28">
        <f t="shared" si="137"/>
        <v>255</v>
      </c>
      <c r="Y71" s="28">
        <f t="shared" si="137"/>
        <v>255</v>
      </c>
      <c r="Z71" s="28">
        <f>Z72</f>
        <v>0</v>
      </c>
      <c r="AA71" s="28">
        <f t="shared" si="138"/>
        <v>0</v>
      </c>
      <c r="AB71" s="28">
        <f t="shared" si="138"/>
        <v>0</v>
      </c>
      <c r="AC71" s="28">
        <f t="shared" si="138"/>
        <v>0</v>
      </c>
      <c r="AD71" s="28">
        <f t="shared" si="138"/>
        <v>255</v>
      </c>
      <c r="AE71" s="28">
        <f t="shared" si="138"/>
        <v>255</v>
      </c>
      <c r="AF71" s="28">
        <f>AF72</f>
        <v>0</v>
      </c>
      <c r="AG71" s="28">
        <f t="shared" si="139"/>
        <v>0</v>
      </c>
      <c r="AH71" s="28">
        <f t="shared" si="139"/>
        <v>0</v>
      </c>
      <c r="AI71" s="28">
        <f t="shared" si="139"/>
        <v>0</v>
      </c>
      <c r="AJ71" s="28">
        <f t="shared" si="139"/>
        <v>255</v>
      </c>
      <c r="AK71" s="28">
        <f t="shared" si="139"/>
        <v>255</v>
      </c>
      <c r="AL71" s="28">
        <f t="shared" si="139"/>
        <v>0</v>
      </c>
      <c r="AM71" s="28">
        <f t="shared" si="139"/>
        <v>0</v>
      </c>
      <c r="AN71" s="28">
        <f t="shared" si="139"/>
        <v>0</v>
      </c>
      <c r="AO71" s="28">
        <f t="shared" si="139"/>
        <v>0</v>
      </c>
      <c r="AP71" s="28">
        <f t="shared" si="139"/>
        <v>255</v>
      </c>
      <c r="AQ71" s="28">
        <f t="shared" si="139"/>
        <v>255</v>
      </c>
      <c r="AR71" s="28">
        <f t="shared" si="140"/>
        <v>0</v>
      </c>
      <c r="AS71" s="28">
        <f t="shared" si="140"/>
        <v>0</v>
      </c>
      <c r="AT71" s="28">
        <f t="shared" si="140"/>
        <v>0</v>
      </c>
      <c r="AU71" s="28">
        <f t="shared" si="140"/>
        <v>0</v>
      </c>
      <c r="AV71" s="28">
        <f t="shared" si="140"/>
        <v>255</v>
      </c>
      <c r="AW71" s="28">
        <f t="shared" si="140"/>
        <v>255</v>
      </c>
      <c r="AX71" s="100">
        <f t="shared" si="140"/>
        <v>0</v>
      </c>
      <c r="AY71" s="100">
        <f t="shared" si="140"/>
        <v>0</v>
      </c>
      <c r="AZ71" s="100">
        <f t="shared" si="140"/>
        <v>0</v>
      </c>
      <c r="BA71" s="100">
        <f t="shared" si="140"/>
        <v>0</v>
      </c>
      <c r="BB71" s="28">
        <f t="shared" si="140"/>
        <v>255</v>
      </c>
      <c r="BC71" s="28">
        <f t="shared" si="140"/>
        <v>255</v>
      </c>
      <c r="BD71" s="100">
        <f t="shared" si="140"/>
        <v>0</v>
      </c>
      <c r="BE71" s="100">
        <f t="shared" si="140"/>
        <v>0</v>
      </c>
      <c r="BF71" s="100">
        <f t="shared" si="140"/>
        <v>0</v>
      </c>
      <c r="BG71" s="100">
        <f t="shared" si="140"/>
        <v>0</v>
      </c>
      <c r="BH71" s="28">
        <f t="shared" si="140"/>
        <v>255</v>
      </c>
      <c r="BI71" s="28">
        <f t="shared" si="140"/>
        <v>255</v>
      </c>
      <c r="BJ71" s="207">
        <f t="shared" si="9"/>
        <v>0</v>
      </c>
      <c r="BK71" s="207">
        <f t="shared" si="10"/>
        <v>0</v>
      </c>
    </row>
    <row r="72" spans="1:63" s="9" customFormat="1" ht="33.75">
      <c r="A72" s="29" t="s">
        <v>177</v>
      </c>
      <c r="B72" s="26" t="s">
        <v>50</v>
      </c>
      <c r="C72" s="26" t="s">
        <v>55</v>
      </c>
      <c r="D72" s="30" t="s">
        <v>591</v>
      </c>
      <c r="E72" s="26" t="s">
        <v>176</v>
      </c>
      <c r="F72" s="28"/>
      <c r="G72" s="28"/>
      <c r="H72" s="79"/>
      <c r="I72" s="79"/>
      <c r="J72" s="79"/>
      <c r="K72" s="79"/>
      <c r="L72" s="28"/>
      <c r="M72" s="28"/>
      <c r="N72" s="28"/>
      <c r="O72" s="28"/>
      <c r="P72" s="28"/>
      <c r="Q72" s="28">
        <v>255</v>
      </c>
      <c r="R72" s="28">
        <f>L72+N72+O72+P72+Q72</f>
        <v>255</v>
      </c>
      <c r="S72" s="28">
        <f>M72+Q72</f>
        <v>255</v>
      </c>
      <c r="T72" s="28"/>
      <c r="U72" s="28"/>
      <c r="V72" s="28"/>
      <c r="W72" s="28"/>
      <c r="X72" s="28">
        <f>R72+T72+U72+V72+W72</f>
        <v>255</v>
      </c>
      <c r="Y72" s="28">
        <f>S72+W72</f>
        <v>255</v>
      </c>
      <c r="Z72" s="28"/>
      <c r="AA72" s="28"/>
      <c r="AB72" s="28"/>
      <c r="AC72" s="28"/>
      <c r="AD72" s="28">
        <f>X72+Z72+AA72+AB72+AC72</f>
        <v>255</v>
      </c>
      <c r="AE72" s="28">
        <f>Y72+AC72</f>
        <v>255</v>
      </c>
      <c r="AF72" s="28"/>
      <c r="AG72" s="28"/>
      <c r="AH72" s="28"/>
      <c r="AI72" s="28"/>
      <c r="AJ72" s="28">
        <f>AD72+AF72+AG72+AH72+AI72</f>
        <v>255</v>
      </c>
      <c r="AK72" s="28">
        <f>AE72+AI72</f>
        <v>255</v>
      </c>
      <c r="AL72" s="28"/>
      <c r="AM72" s="28"/>
      <c r="AN72" s="28"/>
      <c r="AO72" s="28"/>
      <c r="AP72" s="28">
        <f>AJ72+AL72+AM72+AN72+AO72</f>
        <v>255</v>
      </c>
      <c r="AQ72" s="28">
        <f>AK72+AO72</f>
        <v>255</v>
      </c>
      <c r="AR72" s="28"/>
      <c r="AS72" s="28"/>
      <c r="AT72" s="28"/>
      <c r="AU72" s="28"/>
      <c r="AV72" s="28">
        <f>AP72+AR72+AS72+AT72+AU72</f>
        <v>255</v>
      </c>
      <c r="AW72" s="28">
        <f>AQ72+AU72</f>
        <v>255</v>
      </c>
      <c r="AX72" s="100"/>
      <c r="AY72" s="100"/>
      <c r="AZ72" s="100"/>
      <c r="BA72" s="100"/>
      <c r="BB72" s="28">
        <f>AV72+AX72+AY72+AZ72+BA72</f>
        <v>255</v>
      </c>
      <c r="BC72" s="28">
        <f>AW72+BA72</f>
        <v>255</v>
      </c>
      <c r="BD72" s="100"/>
      <c r="BE72" s="100"/>
      <c r="BF72" s="100"/>
      <c r="BG72" s="100"/>
      <c r="BH72" s="28">
        <f>BB72+BD72+BE72+BF72+BG72</f>
        <v>255</v>
      </c>
      <c r="BI72" s="28">
        <f>BC72+BG72</f>
        <v>255</v>
      </c>
      <c r="BJ72" s="207">
        <f t="shared" si="9"/>
        <v>0</v>
      </c>
      <c r="BK72" s="207">
        <f t="shared" si="10"/>
        <v>0</v>
      </c>
    </row>
    <row r="73" spans="1:63" s="9" customFormat="1" ht="33.75">
      <c r="A73" s="25" t="s">
        <v>592</v>
      </c>
      <c r="B73" s="26" t="s">
        <v>50</v>
      </c>
      <c r="C73" s="26" t="s">
        <v>55</v>
      </c>
      <c r="D73" s="30" t="s">
        <v>593</v>
      </c>
      <c r="E73" s="26"/>
      <c r="F73" s="28"/>
      <c r="G73" s="28"/>
      <c r="H73" s="79"/>
      <c r="I73" s="79"/>
      <c r="J73" s="79"/>
      <c r="K73" s="79"/>
      <c r="L73" s="28"/>
      <c r="M73" s="28"/>
      <c r="N73" s="28">
        <f>N74</f>
        <v>0</v>
      </c>
      <c r="O73" s="28">
        <f t="shared" ref="O73:AD74" si="143">O74</f>
        <v>0</v>
      </c>
      <c r="P73" s="28">
        <f t="shared" si="143"/>
        <v>0</v>
      </c>
      <c r="Q73" s="28">
        <f t="shared" si="143"/>
        <v>7057</v>
      </c>
      <c r="R73" s="28">
        <f t="shared" si="143"/>
        <v>7057</v>
      </c>
      <c r="S73" s="28">
        <f t="shared" si="143"/>
        <v>7057</v>
      </c>
      <c r="T73" s="28">
        <f>T74</f>
        <v>0</v>
      </c>
      <c r="U73" s="28">
        <f t="shared" si="143"/>
        <v>0</v>
      </c>
      <c r="V73" s="28">
        <f t="shared" si="143"/>
        <v>0</v>
      </c>
      <c r="W73" s="28">
        <f t="shared" si="143"/>
        <v>0</v>
      </c>
      <c r="X73" s="28">
        <f t="shared" si="143"/>
        <v>7057</v>
      </c>
      <c r="Y73" s="28">
        <f t="shared" si="143"/>
        <v>7057</v>
      </c>
      <c r="Z73" s="28">
        <f>Z74</f>
        <v>0</v>
      </c>
      <c r="AA73" s="28">
        <f t="shared" si="143"/>
        <v>0</v>
      </c>
      <c r="AB73" s="28">
        <f t="shared" si="143"/>
        <v>0</v>
      </c>
      <c r="AC73" s="28">
        <f t="shared" si="143"/>
        <v>0</v>
      </c>
      <c r="AD73" s="28">
        <f t="shared" si="143"/>
        <v>7057</v>
      </c>
      <c r="AE73" s="28">
        <f t="shared" ref="AA73:AE74" si="144">AE74</f>
        <v>7057</v>
      </c>
      <c r="AF73" s="28">
        <f>AF74</f>
        <v>0</v>
      </c>
      <c r="AG73" s="28">
        <f t="shared" ref="AG73:AX74" si="145">AG74</f>
        <v>0</v>
      </c>
      <c r="AH73" s="28">
        <f t="shared" si="145"/>
        <v>0</v>
      </c>
      <c r="AI73" s="28">
        <f t="shared" si="145"/>
        <v>0</v>
      </c>
      <c r="AJ73" s="28">
        <f t="shared" si="145"/>
        <v>7057</v>
      </c>
      <c r="AK73" s="28">
        <f t="shared" si="145"/>
        <v>7057</v>
      </c>
      <c r="AL73" s="28">
        <f t="shared" si="145"/>
        <v>0</v>
      </c>
      <c r="AM73" s="28">
        <f t="shared" si="145"/>
        <v>0</v>
      </c>
      <c r="AN73" s="28">
        <f t="shared" si="145"/>
        <v>0</v>
      </c>
      <c r="AO73" s="28">
        <f t="shared" si="145"/>
        <v>0</v>
      </c>
      <c r="AP73" s="28">
        <f t="shared" si="145"/>
        <v>7057</v>
      </c>
      <c r="AQ73" s="28">
        <f t="shared" si="145"/>
        <v>7057</v>
      </c>
      <c r="AR73" s="28">
        <f t="shared" si="145"/>
        <v>0</v>
      </c>
      <c r="AS73" s="28">
        <f t="shared" si="145"/>
        <v>0</v>
      </c>
      <c r="AT73" s="28">
        <f t="shared" si="145"/>
        <v>0</v>
      </c>
      <c r="AU73" s="28">
        <f t="shared" si="145"/>
        <v>0</v>
      </c>
      <c r="AV73" s="28">
        <f t="shared" si="145"/>
        <v>7057</v>
      </c>
      <c r="AW73" s="28">
        <f t="shared" ref="AR73:BI74" si="146">AW74</f>
        <v>7057</v>
      </c>
      <c r="AX73" s="100">
        <f t="shared" si="145"/>
        <v>0</v>
      </c>
      <c r="AY73" s="100">
        <f t="shared" ref="AY73:BB73" si="147">AY74</f>
        <v>0</v>
      </c>
      <c r="AZ73" s="100">
        <f t="shared" si="147"/>
        <v>0</v>
      </c>
      <c r="BA73" s="100">
        <f t="shared" si="147"/>
        <v>0</v>
      </c>
      <c r="BB73" s="28">
        <f t="shared" si="147"/>
        <v>7057</v>
      </c>
      <c r="BC73" s="28">
        <f t="shared" si="146"/>
        <v>7057</v>
      </c>
      <c r="BD73" s="100">
        <f t="shared" si="146"/>
        <v>0</v>
      </c>
      <c r="BE73" s="100">
        <f t="shared" si="146"/>
        <v>0</v>
      </c>
      <c r="BF73" s="100">
        <f t="shared" si="146"/>
        <v>0</v>
      </c>
      <c r="BG73" s="100">
        <f t="shared" si="146"/>
        <v>0</v>
      </c>
      <c r="BH73" s="28">
        <f t="shared" ref="BH73" si="148">BH74</f>
        <v>7057</v>
      </c>
      <c r="BI73" s="28">
        <f t="shared" si="146"/>
        <v>7057</v>
      </c>
      <c r="BJ73" s="207">
        <f t="shared" si="9"/>
        <v>0</v>
      </c>
      <c r="BK73" s="207">
        <f t="shared" si="10"/>
        <v>0</v>
      </c>
    </row>
    <row r="74" spans="1:63" s="9" customFormat="1" ht="82.5">
      <c r="A74" s="75" t="s">
        <v>586</v>
      </c>
      <c r="B74" s="26" t="s">
        <v>50</v>
      </c>
      <c r="C74" s="26" t="s">
        <v>55</v>
      </c>
      <c r="D74" s="30" t="s">
        <v>593</v>
      </c>
      <c r="E74" s="26" t="s">
        <v>106</v>
      </c>
      <c r="F74" s="28"/>
      <c r="G74" s="28"/>
      <c r="H74" s="79"/>
      <c r="I74" s="79"/>
      <c r="J74" s="79"/>
      <c r="K74" s="79"/>
      <c r="L74" s="28"/>
      <c r="M74" s="28"/>
      <c r="N74" s="28">
        <f>N75</f>
        <v>0</v>
      </c>
      <c r="O74" s="28">
        <f t="shared" si="143"/>
        <v>0</v>
      </c>
      <c r="P74" s="28">
        <f t="shared" si="143"/>
        <v>0</v>
      </c>
      <c r="Q74" s="28">
        <f t="shared" si="143"/>
        <v>7057</v>
      </c>
      <c r="R74" s="28">
        <f t="shared" si="143"/>
        <v>7057</v>
      </c>
      <c r="S74" s="28">
        <f t="shared" si="143"/>
        <v>7057</v>
      </c>
      <c r="T74" s="28">
        <f>T75</f>
        <v>0</v>
      </c>
      <c r="U74" s="28">
        <f t="shared" si="143"/>
        <v>0</v>
      </c>
      <c r="V74" s="28">
        <f t="shared" si="143"/>
        <v>0</v>
      </c>
      <c r="W74" s="28">
        <f t="shared" si="143"/>
        <v>0</v>
      </c>
      <c r="X74" s="28">
        <f t="shared" si="143"/>
        <v>7057</v>
      </c>
      <c r="Y74" s="28">
        <f t="shared" si="143"/>
        <v>7057</v>
      </c>
      <c r="Z74" s="28">
        <f>Z75</f>
        <v>0</v>
      </c>
      <c r="AA74" s="28">
        <f t="shared" si="144"/>
        <v>0</v>
      </c>
      <c r="AB74" s="28">
        <f t="shared" si="144"/>
        <v>0</v>
      </c>
      <c r="AC74" s="28">
        <f t="shared" si="144"/>
        <v>0</v>
      </c>
      <c r="AD74" s="28">
        <f t="shared" si="144"/>
        <v>7057</v>
      </c>
      <c r="AE74" s="28">
        <f t="shared" si="144"/>
        <v>7057</v>
      </c>
      <c r="AF74" s="28">
        <f>AF75</f>
        <v>0</v>
      </c>
      <c r="AG74" s="28">
        <f t="shared" si="145"/>
        <v>0</v>
      </c>
      <c r="AH74" s="28">
        <f t="shared" si="145"/>
        <v>0</v>
      </c>
      <c r="AI74" s="28">
        <f t="shared" si="145"/>
        <v>0</v>
      </c>
      <c r="AJ74" s="28">
        <f t="shared" si="145"/>
        <v>7057</v>
      </c>
      <c r="AK74" s="28">
        <f t="shared" si="145"/>
        <v>7057</v>
      </c>
      <c r="AL74" s="28">
        <f t="shared" si="145"/>
        <v>0</v>
      </c>
      <c r="AM74" s="28">
        <f t="shared" si="145"/>
        <v>0</v>
      </c>
      <c r="AN74" s="28">
        <f t="shared" si="145"/>
        <v>0</v>
      </c>
      <c r="AO74" s="28">
        <f t="shared" si="145"/>
        <v>0</v>
      </c>
      <c r="AP74" s="28">
        <f t="shared" si="145"/>
        <v>7057</v>
      </c>
      <c r="AQ74" s="28">
        <f t="shared" si="145"/>
        <v>7057</v>
      </c>
      <c r="AR74" s="28">
        <f t="shared" si="146"/>
        <v>0</v>
      </c>
      <c r="AS74" s="28">
        <f t="shared" si="146"/>
        <v>0</v>
      </c>
      <c r="AT74" s="28">
        <f t="shared" si="146"/>
        <v>0</v>
      </c>
      <c r="AU74" s="28">
        <f t="shared" si="146"/>
        <v>0</v>
      </c>
      <c r="AV74" s="28">
        <f t="shared" si="146"/>
        <v>7057</v>
      </c>
      <c r="AW74" s="28">
        <f t="shared" si="146"/>
        <v>7057</v>
      </c>
      <c r="AX74" s="100">
        <f t="shared" si="146"/>
        <v>0</v>
      </c>
      <c r="AY74" s="100">
        <f t="shared" si="146"/>
        <v>0</v>
      </c>
      <c r="AZ74" s="100">
        <f t="shared" si="146"/>
        <v>0</v>
      </c>
      <c r="BA74" s="100">
        <f t="shared" si="146"/>
        <v>0</v>
      </c>
      <c r="BB74" s="28">
        <f t="shared" si="146"/>
        <v>7057</v>
      </c>
      <c r="BC74" s="28">
        <f t="shared" si="146"/>
        <v>7057</v>
      </c>
      <c r="BD74" s="100">
        <f t="shared" si="146"/>
        <v>0</v>
      </c>
      <c r="BE74" s="100">
        <f t="shared" si="146"/>
        <v>0</v>
      </c>
      <c r="BF74" s="100">
        <f t="shared" si="146"/>
        <v>0</v>
      </c>
      <c r="BG74" s="100">
        <f t="shared" si="146"/>
        <v>0</v>
      </c>
      <c r="BH74" s="28">
        <f t="shared" si="146"/>
        <v>7057</v>
      </c>
      <c r="BI74" s="28">
        <f t="shared" si="146"/>
        <v>7057</v>
      </c>
      <c r="BJ74" s="207">
        <f t="shared" si="9"/>
        <v>0</v>
      </c>
      <c r="BK74" s="207">
        <f t="shared" si="10"/>
        <v>0</v>
      </c>
    </row>
    <row r="75" spans="1:63" s="9" customFormat="1" ht="33.75">
      <c r="A75" s="29" t="s">
        <v>177</v>
      </c>
      <c r="B75" s="26" t="s">
        <v>50</v>
      </c>
      <c r="C75" s="26" t="s">
        <v>55</v>
      </c>
      <c r="D75" s="30" t="s">
        <v>593</v>
      </c>
      <c r="E75" s="26" t="s">
        <v>176</v>
      </c>
      <c r="F75" s="28"/>
      <c r="G75" s="28"/>
      <c r="H75" s="79"/>
      <c r="I75" s="79"/>
      <c r="J75" s="79"/>
      <c r="K75" s="79"/>
      <c r="L75" s="28"/>
      <c r="M75" s="28"/>
      <c r="N75" s="28"/>
      <c r="O75" s="28"/>
      <c r="P75" s="28"/>
      <c r="Q75" s="28">
        <v>7057</v>
      </c>
      <c r="R75" s="28">
        <f>L75+N75+O75+P75+Q75</f>
        <v>7057</v>
      </c>
      <c r="S75" s="28">
        <f>M75+Q75</f>
        <v>7057</v>
      </c>
      <c r="T75" s="28"/>
      <c r="U75" s="28"/>
      <c r="V75" s="28"/>
      <c r="W75" s="28"/>
      <c r="X75" s="28">
        <f>R75+T75+U75+V75+W75</f>
        <v>7057</v>
      </c>
      <c r="Y75" s="28">
        <f>S75+W75</f>
        <v>7057</v>
      </c>
      <c r="Z75" s="28"/>
      <c r="AA75" s="28"/>
      <c r="AB75" s="28"/>
      <c r="AC75" s="28"/>
      <c r="AD75" s="28">
        <f>X75+Z75+AA75+AB75+AC75</f>
        <v>7057</v>
      </c>
      <c r="AE75" s="28">
        <f>Y75+AC75</f>
        <v>7057</v>
      </c>
      <c r="AF75" s="28"/>
      <c r="AG75" s="28"/>
      <c r="AH75" s="28"/>
      <c r="AI75" s="28"/>
      <c r="AJ75" s="28">
        <f>AD75+AF75+AG75+AH75+AI75</f>
        <v>7057</v>
      </c>
      <c r="AK75" s="28">
        <f>AE75+AI75</f>
        <v>7057</v>
      </c>
      <c r="AL75" s="28"/>
      <c r="AM75" s="28"/>
      <c r="AN75" s="28"/>
      <c r="AO75" s="28"/>
      <c r="AP75" s="28">
        <f>AJ75+AL75+AM75+AN75+AO75</f>
        <v>7057</v>
      </c>
      <c r="AQ75" s="28">
        <f>AK75+AO75</f>
        <v>7057</v>
      </c>
      <c r="AR75" s="28"/>
      <c r="AS75" s="28"/>
      <c r="AT75" s="28"/>
      <c r="AU75" s="28"/>
      <c r="AV75" s="28">
        <f>AP75+AR75+AS75+AT75+AU75</f>
        <v>7057</v>
      </c>
      <c r="AW75" s="28">
        <f>AQ75+AU75</f>
        <v>7057</v>
      </c>
      <c r="AX75" s="100"/>
      <c r="AY75" s="100"/>
      <c r="AZ75" s="100"/>
      <c r="BA75" s="100"/>
      <c r="BB75" s="28">
        <f>AV75+AX75+AY75+AZ75+BA75</f>
        <v>7057</v>
      </c>
      <c r="BC75" s="28">
        <f>AW75+BA75</f>
        <v>7057</v>
      </c>
      <c r="BD75" s="100"/>
      <c r="BE75" s="100"/>
      <c r="BF75" s="100"/>
      <c r="BG75" s="100"/>
      <c r="BH75" s="28">
        <f>BB75+BD75+BE75+BF75+BG75</f>
        <v>7057</v>
      </c>
      <c r="BI75" s="28">
        <f>BC75+BG75</f>
        <v>7057</v>
      </c>
      <c r="BJ75" s="207">
        <f t="shared" si="9"/>
        <v>0</v>
      </c>
      <c r="BK75" s="207">
        <f t="shared" si="10"/>
        <v>0</v>
      </c>
    </row>
    <row r="76" spans="1:63" s="9" customFormat="1" ht="66.75">
      <c r="A76" s="25" t="s">
        <v>594</v>
      </c>
      <c r="B76" s="26" t="s">
        <v>50</v>
      </c>
      <c r="C76" s="26" t="s">
        <v>55</v>
      </c>
      <c r="D76" s="30" t="s">
        <v>595</v>
      </c>
      <c r="E76" s="26"/>
      <c r="F76" s="28"/>
      <c r="G76" s="28"/>
      <c r="H76" s="79"/>
      <c r="I76" s="79"/>
      <c r="J76" s="79"/>
      <c r="K76" s="79"/>
      <c r="L76" s="28"/>
      <c r="M76" s="28"/>
      <c r="N76" s="28">
        <f>N77+N79+N81</f>
        <v>0</v>
      </c>
      <c r="O76" s="28">
        <f t="shared" ref="O76:S76" si="149">O77+O79+O81</f>
        <v>0</v>
      </c>
      <c r="P76" s="28">
        <f t="shared" si="149"/>
        <v>0</v>
      </c>
      <c r="Q76" s="28">
        <f t="shared" si="149"/>
        <v>31031</v>
      </c>
      <c r="R76" s="28">
        <f t="shared" si="149"/>
        <v>31031</v>
      </c>
      <c r="S76" s="28">
        <f t="shared" si="149"/>
        <v>31031</v>
      </c>
      <c r="T76" s="28">
        <f>T77+T79+T81</f>
        <v>0</v>
      </c>
      <c r="U76" s="28">
        <f t="shared" ref="U76:Y76" si="150">U77+U79+U81</f>
        <v>0</v>
      </c>
      <c r="V76" s="28">
        <f t="shared" si="150"/>
        <v>0</v>
      </c>
      <c r="W76" s="28">
        <f t="shared" si="150"/>
        <v>0</v>
      </c>
      <c r="X76" s="28">
        <f t="shared" si="150"/>
        <v>31031</v>
      </c>
      <c r="Y76" s="28">
        <f t="shared" si="150"/>
        <v>31031</v>
      </c>
      <c r="Z76" s="28">
        <f>Z77+Z79+Z81</f>
        <v>0</v>
      </c>
      <c r="AA76" s="28">
        <f t="shared" ref="AA76:AE76" si="151">AA77+AA79+AA81</f>
        <v>0</v>
      </c>
      <c r="AB76" s="28">
        <f t="shared" si="151"/>
        <v>0</v>
      </c>
      <c r="AC76" s="28">
        <f t="shared" si="151"/>
        <v>0</v>
      </c>
      <c r="AD76" s="28">
        <f t="shared" si="151"/>
        <v>31031</v>
      </c>
      <c r="AE76" s="28">
        <f t="shared" si="151"/>
        <v>31031</v>
      </c>
      <c r="AF76" s="28">
        <f>AF77+AF79+AF81</f>
        <v>0</v>
      </c>
      <c r="AG76" s="28">
        <f t="shared" ref="AG76:AL76" si="152">AG77+AG79+AG81</f>
        <v>0</v>
      </c>
      <c r="AH76" s="28">
        <f t="shared" si="152"/>
        <v>0</v>
      </c>
      <c r="AI76" s="28">
        <f t="shared" si="152"/>
        <v>0</v>
      </c>
      <c r="AJ76" s="28">
        <f t="shared" si="152"/>
        <v>31031</v>
      </c>
      <c r="AK76" s="28">
        <f t="shared" si="152"/>
        <v>31031</v>
      </c>
      <c r="AL76" s="28">
        <f t="shared" si="152"/>
        <v>0</v>
      </c>
      <c r="AM76" s="28">
        <f t="shared" ref="AM76:AO76" si="153">AM77+AM79+AM81</f>
        <v>0</v>
      </c>
      <c r="AN76" s="28">
        <f t="shared" ref="AN76:AS76" si="154">AN77+AN79+AN81</f>
        <v>0</v>
      </c>
      <c r="AO76" s="28">
        <f t="shared" si="153"/>
        <v>0</v>
      </c>
      <c r="AP76" s="28">
        <f t="shared" si="154"/>
        <v>31031</v>
      </c>
      <c r="AQ76" s="28">
        <f t="shared" si="154"/>
        <v>31031</v>
      </c>
      <c r="AR76" s="28">
        <f t="shared" si="154"/>
        <v>0</v>
      </c>
      <c r="AS76" s="28">
        <f t="shared" si="154"/>
        <v>0</v>
      </c>
      <c r="AT76" s="28">
        <f t="shared" ref="AT76:AY76" si="155">AT77+AT79+AT81</f>
        <v>0</v>
      </c>
      <c r="AU76" s="28">
        <f t="shared" si="155"/>
        <v>0</v>
      </c>
      <c r="AV76" s="28">
        <f t="shared" si="155"/>
        <v>31031</v>
      </c>
      <c r="AW76" s="28">
        <f t="shared" si="155"/>
        <v>31031</v>
      </c>
      <c r="AX76" s="100">
        <f t="shared" si="155"/>
        <v>0</v>
      </c>
      <c r="AY76" s="100">
        <f t="shared" si="155"/>
        <v>0</v>
      </c>
      <c r="AZ76" s="100">
        <f t="shared" ref="AZ76:BE76" si="156">AZ77+AZ79+AZ81</f>
        <v>0</v>
      </c>
      <c r="BA76" s="100">
        <f t="shared" si="156"/>
        <v>0</v>
      </c>
      <c r="BB76" s="28">
        <f t="shared" si="156"/>
        <v>31031</v>
      </c>
      <c r="BC76" s="28">
        <f t="shared" si="156"/>
        <v>31031</v>
      </c>
      <c r="BD76" s="100">
        <f t="shared" si="156"/>
        <v>0</v>
      </c>
      <c r="BE76" s="100">
        <f t="shared" si="156"/>
        <v>0</v>
      </c>
      <c r="BF76" s="100">
        <f t="shared" ref="BF76:BI76" si="157">BF77+BF79+BF81</f>
        <v>0</v>
      </c>
      <c r="BG76" s="100">
        <f t="shared" si="157"/>
        <v>0</v>
      </c>
      <c r="BH76" s="28">
        <f t="shared" si="157"/>
        <v>31031</v>
      </c>
      <c r="BI76" s="28">
        <f t="shared" si="157"/>
        <v>31031</v>
      </c>
      <c r="BJ76" s="207">
        <f t="shared" si="9"/>
        <v>0</v>
      </c>
      <c r="BK76" s="207">
        <f t="shared" si="10"/>
        <v>0</v>
      </c>
    </row>
    <row r="77" spans="1:63" s="9" customFormat="1" ht="82.5">
      <c r="A77" s="75" t="s">
        <v>586</v>
      </c>
      <c r="B77" s="26" t="s">
        <v>50</v>
      </c>
      <c r="C77" s="26" t="s">
        <v>55</v>
      </c>
      <c r="D77" s="30" t="s">
        <v>595</v>
      </c>
      <c r="E77" s="26" t="s">
        <v>106</v>
      </c>
      <c r="F77" s="28"/>
      <c r="G77" s="28"/>
      <c r="H77" s="79"/>
      <c r="I77" s="79"/>
      <c r="J77" s="79"/>
      <c r="K77" s="79"/>
      <c r="L77" s="28"/>
      <c r="M77" s="28"/>
      <c r="N77" s="28">
        <f>N78</f>
        <v>0</v>
      </c>
      <c r="O77" s="28">
        <f t="shared" ref="O77:AR77" si="158">O78</f>
        <v>0</v>
      </c>
      <c r="P77" s="28">
        <f t="shared" si="158"/>
        <v>0</v>
      </c>
      <c r="Q77" s="28">
        <f t="shared" si="158"/>
        <v>30820</v>
      </c>
      <c r="R77" s="28">
        <f t="shared" si="158"/>
        <v>30820</v>
      </c>
      <c r="S77" s="28">
        <f t="shared" si="158"/>
        <v>30820</v>
      </c>
      <c r="T77" s="28">
        <f>T78</f>
        <v>0</v>
      </c>
      <c r="U77" s="28">
        <f t="shared" si="158"/>
        <v>0</v>
      </c>
      <c r="V77" s="28">
        <f t="shared" si="158"/>
        <v>0</v>
      </c>
      <c r="W77" s="28">
        <f t="shared" si="158"/>
        <v>0</v>
      </c>
      <c r="X77" s="28">
        <f t="shared" si="158"/>
        <v>30820</v>
      </c>
      <c r="Y77" s="28">
        <f t="shared" si="158"/>
        <v>30820</v>
      </c>
      <c r="Z77" s="28">
        <f>Z78</f>
        <v>0</v>
      </c>
      <c r="AA77" s="28">
        <f t="shared" si="158"/>
        <v>0</v>
      </c>
      <c r="AB77" s="28">
        <f t="shared" si="158"/>
        <v>0</v>
      </c>
      <c r="AC77" s="28">
        <f t="shared" si="158"/>
        <v>0</v>
      </c>
      <c r="AD77" s="28">
        <f t="shared" si="158"/>
        <v>30820</v>
      </c>
      <c r="AE77" s="28">
        <f t="shared" si="158"/>
        <v>30820</v>
      </c>
      <c r="AF77" s="28">
        <f>AF78</f>
        <v>0</v>
      </c>
      <c r="AG77" s="28">
        <f t="shared" si="158"/>
        <v>0</v>
      </c>
      <c r="AH77" s="28">
        <f t="shared" si="158"/>
        <v>0</v>
      </c>
      <c r="AI77" s="28">
        <f t="shared" si="158"/>
        <v>0</v>
      </c>
      <c r="AJ77" s="28">
        <f t="shared" si="158"/>
        <v>30820</v>
      </c>
      <c r="AK77" s="28">
        <f t="shared" si="158"/>
        <v>30820</v>
      </c>
      <c r="AL77" s="28">
        <f t="shared" si="158"/>
        <v>0</v>
      </c>
      <c r="AM77" s="28">
        <f t="shared" si="158"/>
        <v>0</v>
      </c>
      <c r="AN77" s="28">
        <f t="shared" si="158"/>
        <v>0</v>
      </c>
      <c r="AO77" s="28">
        <f t="shared" si="158"/>
        <v>0</v>
      </c>
      <c r="AP77" s="28">
        <f t="shared" si="158"/>
        <v>30820</v>
      </c>
      <c r="AQ77" s="28">
        <f t="shared" si="158"/>
        <v>30820</v>
      </c>
      <c r="AR77" s="28">
        <f t="shared" si="158"/>
        <v>0</v>
      </c>
      <c r="AS77" s="28">
        <f t="shared" ref="AS77:BI77" si="159">AS78</f>
        <v>0</v>
      </c>
      <c r="AT77" s="28">
        <f t="shared" si="159"/>
        <v>0</v>
      </c>
      <c r="AU77" s="28">
        <f t="shared" si="159"/>
        <v>0</v>
      </c>
      <c r="AV77" s="28">
        <f t="shared" si="159"/>
        <v>30820</v>
      </c>
      <c r="AW77" s="28">
        <f t="shared" si="159"/>
        <v>30820</v>
      </c>
      <c r="AX77" s="100">
        <f t="shared" si="159"/>
        <v>0</v>
      </c>
      <c r="AY77" s="100">
        <f t="shared" si="159"/>
        <v>0</v>
      </c>
      <c r="AZ77" s="100">
        <f t="shared" si="159"/>
        <v>0</v>
      </c>
      <c r="BA77" s="100">
        <f t="shared" si="159"/>
        <v>0</v>
      </c>
      <c r="BB77" s="28">
        <f t="shared" si="159"/>
        <v>30820</v>
      </c>
      <c r="BC77" s="28">
        <f t="shared" si="159"/>
        <v>30820</v>
      </c>
      <c r="BD77" s="100">
        <f t="shared" si="159"/>
        <v>0</v>
      </c>
      <c r="BE77" s="100">
        <f t="shared" si="159"/>
        <v>0</v>
      </c>
      <c r="BF77" s="100">
        <f t="shared" si="159"/>
        <v>0</v>
      </c>
      <c r="BG77" s="100">
        <f t="shared" si="159"/>
        <v>0</v>
      </c>
      <c r="BH77" s="28">
        <f t="shared" si="159"/>
        <v>30820</v>
      </c>
      <c r="BI77" s="28">
        <f t="shared" si="159"/>
        <v>30820</v>
      </c>
      <c r="BJ77" s="207">
        <f t="shared" si="9"/>
        <v>0</v>
      </c>
      <c r="BK77" s="207">
        <f t="shared" si="10"/>
        <v>0</v>
      </c>
    </row>
    <row r="78" spans="1:63" s="9" customFormat="1" ht="33.75">
      <c r="A78" s="29" t="s">
        <v>177</v>
      </c>
      <c r="B78" s="26" t="s">
        <v>50</v>
      </c>
      <c r="C78" s="26" t="s">
        <v>55</v>
      </c>
      <c r="D78" s="30" t="s">
        <v>595</v>
      </c>
      <c r="E78" s="26" t="s">
        <v>176</v>
      </c>
      <c r="F78" s="28"/>
      <c r="G78" s="28"/>
      <c r="H78" s="79"/>
      <c r="I78" s="79"/>
      <c r="J78" s="79"/>
      <c r="K78" s="79"/>
      <c r="L78" s="28"/>
      <c r="M78" s="28"/>
      <c r="N78" s="28"/>
      <c r="O78" s="28"/>
      <c r="P78" s="28"/>
      <c r="Q78" s="28">
        <f>30847-27</f>
        <v>30820</v>
      </c>
      <c r="R78" s="28">
        <f>L78+N78+O78+P78+Q78</f>
        <v>30820</v>
      </c>
      <c r="S78" s="28">
        <f>M78+Q78</f>
        <v>30820</v>
      </c>
      <c r="T78" s="28"/>
      <c r="U78" s="28"/>
      <c r="V78" s="28"/>
      <c r="W78" s="28"/>
      <c r="X78" s="28">
        <f>R78+T78+U78+V78+W78</f>
        <v>30820</v>
      </c>
      <c r="Y78" s="28">
        <f>S78+W78</f>
        <v>30820</v>
      </c>
      <c r="Z78" s="28"/>
      <c r="AA78" s="28"/>
      <c r="AB78" s="28"/>
      <c r="AC78" s="28"/>
      <c r="AD78" s="28">
        <f>X78+Z78+AA78+AB78+AC78</f>
        <v>30820</v>
      </c>
      <c r="AE78" s="28">
        <f>Y78+AC78</f>
        <v>30820</v>
      </c>
      <c r="AF78" s="28"/>
      <c r="AG78" s="28"/>
      <c r="AH78" s="28"/>
      <c r="AI78" s="28"/>
      <c r="AJ78" s="28">
        <f>AD78+AF78+AG78+AH78+AI78</f>
        <v>30820</v>
      </c>
      <c r="AK78" s="28">
        <f>AE78+AI78</f>
        <v>30820</v>
      </c>
      <c r="AL78" s="28"/>
      <c r="AM78" s="28"/>
      <c r="AN78" s="28"/>
      <c r="AO78" s="28"/>
      <c r="AP78" s="28">
        <f>AJ78+AL78+AM78+AN78+AO78</f>
        <v>30820</v>
      </c>
      <c r="AQ78" s="28">
        <f>AK78+AO78</f>
        <v>30820</v>
      </c>
      <c r="AR78" s="28"/>
      <c r="AS78" s="28"/>
      <c r="AT78" s="28"/>
      <c r="AU78" s="28"/>
      <c r="AV78" s="28">
        <f>AP78+AR78+AS78+AT78+AU78</f>
        <v>30820</v>
      </c>
      <c r="AW78" s="28">
        <f>AQ78+AU78</f>
        <v>30820</v>
      </c>
      <c r="AX78" s="100"/>
      <c r="AY78" s="100"/>
      <c r="AZ78" s="100"/>
      <c r="BA78" s="100"/>
      <c r="BB78" s="28">
        <f>AV78+AX78+AY78+AZ78+BA78</f>
        <v>30820</v>
      </c>
      <c r="BC78" s="28">
        <f>AW78+BA78</f>
        <v>30820</v>
      </c>
      <c r="BD78" s="100"/>
      <c r="BE78" s="100"/>
      <c r="BF78" s="100"/>
      <c r="BG78" s="100"/>
      <c r="BH78" s="28">
        <f>BB78+BD78+BE78+BF78+BG78</f>
        <v>30820</v>
      </c>
      <c r="BI78" s="28">
        <f>BC78+BG78</f>
        <v>30820</v>
      </c>
      <c r="BJ78" s="207">
        <f t="shared" si="9"/>
        <v>0</v>
      </c>
      <c r="BK78" s="207">
        <f t="shared" si="10"/>
        <v>0</v>
      </c>
    </row>
    <row r="79" spans="1:63" s="9" customFormat="1" ht="33.75">
      <c r="A79" s="36" t="s">
        <v>589</v>
      </c>
      <c r="B79" s="26" t="s">
        <v>50</v>
      </c>
      <c r="C79" s="26" t="s">
        <v>55</v>
      </c>
      <c r="D79" s="30" t="s">
        <v>595</v>
      </c>
      <c r="E79" s="26" t="s">
        <v>81</v>
      </c>
      <c r="F79" s="28"/>
      <c r="G79" s="28"/>
      <c r="H79" s="79"/>
      <c r="I79" s="79"/>
      <c r="J79" s="79"/>
      <c r="K79" s="79"/>
      <c r="L79" s="28"/>
      <c r="M79" s="28"/>
      <c r="N79" s="28">
        <f>N80</f>
        <v>0</v>
      </c>
      <c r="O79" s="28">
        <f t="shared" ref="O79:AR79" si="160">O80</f>
        <v>0</v>
      </c>
      <c r="P79" s="28">
        <f t="shared" si="160"/>
        <v>0</v>
      </c>
      <c r="Q79" s="28">
        <f t="shared" si="160"/>
        <v>184</v>
      </c>
      <c r="R79" s="28">
        <f t="shared" si="160"/>
        <v>184</v>
      </c>
      <c r="S79" s="28">
        <f t="shared" si="160"/>
        <v>184</v>
      </c>
      <c r="T79" s="28">
        <f>T80</f>
        <v>0</v>
      </c>
      <c r="U79" s="28">
        <f t="shared" si="160"/>
        <v>0</v>
      </c>
      <c r="V79" s="28">
        <f t="shared" si="160"/>
        <v>0</v>
      </c>
      <c r="W79" s="28">
        <f t="shared" si="160"/>
        <v>0</v>
      </c>
      <c r="X79" s="28">
        <f t="shared" si="160"/>
        <v>184</v>
      </c>
      <c r="Y79" s="28">
        <f t="shared" si="160"/>
        <v>184</v>
      </c>
      <c r="Z79" s="28">
        <f>Z80</f>
        <v>0</v>
      </c>
      <c r="AA79" s="28">
        <f t="shared" si="160"/>
        <v>0</v>
      </c>
      <c r="AB79" s="28">
        <f t="shared" si="160"/>
        <v>0</v>
      </c>
      <c r="AC79" s="28">
        <f t="shared" si="160"/>
        <v>0</v>
      </c>
      <c r="AD79" s="28">
        <f t="shared" si="160"/>
        <v>184</v>
      </c>
      <c r="AE79" s="28">
        <f t="shared" si="160"/>
        <v>184</v>
      </c>
      <c r="AF79" s="28">
        <f>AF80</f>
        <v>0</v>
      </c>
      <c r="AG79" s="28">
        <f t="shared" si="160"/>
        <v>0</v>
      </c>
      <c r="AH79" s="28">
        <f t="shared" si="160"/>
        <v>0</v>
      </c>
      <c r="AI79" s="28">
        <f t="shared" si="160"/>
        <v>0</v>
      </c>
      <c r="AJ79" s="28">
        <f t="shared" si="160"/>
        <v>184</v>
      </c>
      <c r="AK79" s="28">
        <f t="shared" si="160"/>
        <v>184</v>
      </c>
      <c r="AL79" s="28">
        <f t="shared" si="160"/>
        <v>0</v>
      </c>
      <c r="AM79" s="28">
        <f t="shared" si="160"/>
        <v>0</v>
      </c>
      <c r="AN79" s="28">
        <f t="shared" si="160"/>
        <v>0</v>
      </c>
      <c r="AO79" s="28">
        <f t="shared" si="160"/>
        <v>0</v>
      </c>
      <c r="AP79" s="28">
        <f t="shared" si="160"/>
        <v>184</v>
      </c>
      <c r="AQ79" s="28">
        <f t="shared" si="160"/>
        <v>184</v>
      </c>
      <c r="AR79" s="28">
        <f t="shared" si="160"/>
        <v>0</v>
      </c>
      <c r="AS79" s="28">
        <f t="shared" ref="AS79:BI79" si="161">AS80</f>
        <v>0</v>
      </c>
      <c r="AT79" s="28">
        <f t="shared" si="161"/>
        <v>0</v>
      </c>
      <c r="AU79" s="28">
        <f t="shared" si="161"/>
        <v>0</v>
      </c>
      <c r="AV79" s="28">
        <f t="shared" si="161"/>
        <v>184</v>
      </c>
      <c r="AW79" s="28">
        <f t="shared" si="161"/>
        <v>184</v>
      </c>
      <c r="AX79" s="100">
        <f t="shared" si="161"/>
        <v>0</v>
      </c>
      <c r="AY79" s="100">
        <f t="shared" si="161"/>
        <v>0</v>
      </c>
      <c r="AZ79" s="100">
        <f t="shared" si="161"/>
        <v>0</v>
      </c>
      <c r="BA79" s="100">
        <f t="shared" si="161"/>
        <v>0</v>
      </c>
      <c r="BB79" s="28">
        <f t="shared" si="161"/>
        <v>184</v>
      </c>
      <c r="BC79" s="28">
        <f t="shared" si="161"/>
        <v>184</v>
      </c>
      <c r="BD79" s="100">
        <f t="shared" si="161"/>
        <v>0</v>
      </c>
      <c r="BE79" s="100">
        <f t="shared" si="161"/>
        <v>0</v>
      </c>
      <c r="BF79" s="100">
        <f t="shared" si="161"/>
        <v>0</v>
      </c>
      <c r="BG79" s="100">
        <f t="shared" si="161"/>
        <v>0</v>
      </c>
      <c r="BH79" s="28">
        <f t="shared" si="161"/>
        <v>184</v>
      </c>
      <c r="BI79" s="28">
        <f t="shared" si="161"/>
        <v>184</v>
      </c>
      <c r="BJ79" s="207">
        <f t="shared" si="9"/>
        <v>0</v>
      </c>
      <c r="BK79" s="207">
        <f t="shared" si="10"/>
        <v>0</v>
      </c>
    </row>
    <row r="80" spans="1:63" s="9" customFormat="1" ht="50.25">
      <c r="A80" s="36" t="s">
        <v>179</v>
      </c>
      <c r="B80" s="26" t="s">
        <v>50</v>
      </c>
      <c r="C80" s="26" t="s">
        <v>55</v>
      </c>
      <c r="D80" s="30" t="s">
        <v>595</v>
      </c>
      <c r="E80" s="26" t="s">
        <v>178</v>
      </c>
      <c r="F80" s="28"/>
      <c r="G80" s="28"/>
      <c r="H80" s="79"/>
      <c r="I80" s="79"/>
      <c r="J80" s="79"/>
      <c r="K80" s="79"/>
      <c r="L80" s="28"/>
      <c r="M80" s="28"/>
      <c r="N80" s="28"/>
      <c r="O80" s="28"/>
      <c r="P80" s="28"/>
      <c r="Q80" s="28">
        <v>184</v>
      </c>
      <c r="R80" s="28">
        <f>L80+N80+O80+P80+Q80</f>
        <v>184</v>
      </c>
      <c r="S80" s="28">
        <f>M80+Q80</f>
        <v>184</v>
      </c>
      <c r="T80" s="28"/>
      <c r="U80" s="28"/>
      <c r="V80" s="28"/>
      <c r="W80" s="28"/>
      <c r="X80" s="28">
        <f>R80+T80+U80+V80+W80</f>
        <v>184</v>
      </c>
      <c r="Y80" s="28">
        <f>S80+W80</f>
        <v>184</v>
      </c>
      <c r="Z80" s="28"/>
      <c r="AA80" s="28"/>
      <c r="AB80" s="28"/>
      <c r="AC80" s="28"/>
      <c r="AD80" s="28">
        <f>X80+Z80+AA80+AB80+AC80</f>
        <v>184</v>
      </c>
      <c r="AE80" s="28">
        <f>Y80+AC80</f>
        <v>184</v>
      </c>
      <c r="AF80" s="28"/>
      <c r="AG80" s="28"/>
      <c r="AH80" s="28"/>
      <c r="AI80" s="28"/>
      <c r="AJ80" s="28">
        <f>AD80+AF80+AG80+AH80+AI80</f>
        <v>184</v>
      </c>
      <c r="AK80" s="28">
        <f>AE80+AI80</f>
        <v>184</v>
      </c>
      <c r="AL80" s="28"/>
      <c r="AM80" s="28"/>
      <c r="AN80" s="28"/>
      <c r="AO80" s="28"/>
      <c r="AP80" s="28">
        <f>AJ80+AL80+AM80+AN80+AO80</f>
        <v>184</v>
      </c>
      <c r="AQ80" s="28">
        <f>AK80+AO80</f>
        <v>184</v>
      </c>
      <c r="AR80" s="28"/>
      <c r="AS80" s="28"/>
      <c r="AT80" s="28"/>
      <c r="AU80" s="28"/>
      <c r="AV80" s="28">
        <f>AP80+AR80+AS80+AT80+AU80</f>
        <v>184</v>
      </c>
      <c r="AW80" s="28">
        <f>AQ80+AU80</f>
        <v>184</v>
      </c>
      <c r="AX80" s="100"/>
      <c r="AY80" s="100"/>
      <c r="AZ80" s="100"/>
      <c r="BA80" s="100"/>
      <c r="BB80" s="28">
        <f>AV80+AX80+AY80+AZ80+BA80</f>
        <v>184</v>
      </c>
      <c r="BC80" s="28">
        <f>AW80+BA80</f>
        <v>184</v>
      </c>
      <c r="BD80" s="100"/>
      <c r="BE80" s="100"/>
      <c r="BF80" s="100"/>
      <c r="BG80" s="100"/>
      <c r="BH80" s="28">
        <f>BB80+BD80+BE80+BF80+BG80</f>
        <v>184</v>
      </c>
      <c r="BI80" s="28">
        <f>BC80+BG80</f>
        <v>184</v>
      </c>
      <c r="BJ80" s="207">
        <f t="shared" si="9"/>
        <v>0</v>
      </c>
      <c r="BK80" s="207">
        <f t="shared" si="10"/>
        <v>0</v>
      </c>
    </row>
    <row r="81" spans="1:63" s="9" customFormat="1" ht="33.75">
      <c r="A81" s="36" t="s">
        <v>103</v>
      </c>
      <c r="B81" s="26" t="s">
        <v>50</v>
      </c>
      <c r="C81" s="26" t="s">
        <v>55</v>
      </c>
      <c r="D81" s="30" t="s">
        <v>595</v>
      </c>
      <c r="E81" s="26" t="s">
        <v>92</v>
      </c>
      <c r="F81" s="28"/>
      <c r="G81" s="28"/>
      <c r="H81" s="79"/>
      <c r="I81" s="79"/>
      <c r="J81" s="79"/>
      <c r="K81" s="79"/>
      <c r="L81" s="28"/>
      <c r="M81" s="28"/>
      <c r="N81" s="28">
        <f>N82</f>
        <v>0</v>
      </c>
      <c r="O81" s="28">
        <f t="shared" ref="O81:AR81" si="162">O82</f>
        <v>0</v>
      </c>
      <c r="P81" s="28">
        <f t="shared" si="162"/>
        <v>0</v>
      </c>
      <c r="Q81" s="28">
        <f t="shared" si="162"/>
        <v>27</v>
      </c>
      <c r="R81" s="28">
        <f t="shared" si="162"/>
        <v>27</v>
      </c>
      <c r="S81" s="28">
        <f t="shared" si="162"/>
        <v>27</v>
      </c>
      <c r="T81" s="28">
        <f>T82</f>
        <v>0</v>
      </c>
      <c r="U81" s="28">
        <f t="shared" si="162"/>
        <v>0</v>
      </c>
      <c r="V81" s="28">
        <f t="shared" si="162"/>
        <v>0</v>
      </c>
      <c r="W81" s="28">
        <f t="shared" si="162"/>
        <v>0</v>
      </c>
      <c r="X81" s="28">
        <f t="shared" si="162"/>
        <v>27</v>
      </c>
      <c r="Y81" s="28">
        <f t="shared" si="162"/>
        <v>27</v>
      </c>
      <c r="Z81" s="28">
        <f>Z82</f>
        <v>0</v>
      </c>
      <c r="AA81" s="28">
        <f t="shared" si="162"/>
        <v>0</v>
      </c>
      <c r="AB81" s="28">
        <f t="shared" si="162"/>
        <v>0</v>
      </c>
      <c r="AC81" s="28">
        <f t="shared" si="162"/>
        <v>0</v>
      </c>
      <c r="AD81" s="28">
        <f t="shared" si="162"/>
        <v>27</v>
      </c>
      <c r="AE81" s="28">
        <f t="shared" si="162"/>
        <v>27</v>
      </c>
      <c r="AF81" s="28">
        <f>AF82</f>
        <v>0</v>
      </c>
      <c r="AG81" s="28">
        <f t="shared" si="162"/>
        <v>0</v>
      </c>
      <c r="AH81" s="28">
        <f t="shared" si="162"/>
        <v>0</v>
      </c>
      <c r="AI81" s="28">
        <f t="shared" si="162"/>
        <v>0</v>
      </c>
      <c r="AJ81" s="28">
        <f t="shared" si="162"/>
        <v>27</v>
      </c>
      <c r="AK81" s="28">
        <f t="shared" si="162"/>
        <v>27</v>
      </c>
      <c r="AL81" s="28">
        <f t="shared" si="162"/>
        <v>0</v>
      </c>
      <c r="AM81" s="28">
        <f t="shared" si="162"/>
        <v>0</v>
      </c>
      <c r="AN81" s="28">
        <f t="shared" si="162"/>
        <v>0</v>
      </c>
      <c r="AO81" s="28">
        <f t="shared" si="162"/>
        <v>0</v>
      </c>
      <c r="AP81" s="28">
        <f t="shared" si="162"/>
        <v>27</v>
      </c>
      <c r="AQ81" s="28">
        <f t="shared" si="162"/>
        <v>27</v>
      </c>
      <c r="AR81" s="28">
        <f t="shared" si="162"/>
        <v>0</v>
      </c>
      <c r="AS81" s="28">
        <f t="shared" ref="AS81:BI81" si="163">AS82</f>
        <v>0</v>
      </c>
      <c r="AT81" s="28">
        <f t="shared" si="163"/>
        <v>0</v>
      </c>
      <c r="AU81" s="28">
        <f t="shared" si="163"/>
        <v>0</v>
      </c>
      <c r="AV81" s="28">
        <f t="shared" si="163"/>
        <v>27</v>
      </c>
      <c r="AW81" s="28">
        <f t="shared" si="163"/>
        <v>27</v>
      </c>
      <c r="AX81" s="100">
        <f t="shared" si="163"/>
        <v>0</v>
      </c>
      <c r="AY81" s="100">
        <f t="shared" si="163"/>
        <v>0</v>
      </c>
      <c r="AZ81" s="100">
        <f t="shared" si="163"/>
        <v>0</v>
      </c>
      <c r="BA81" s="100">
        <f t="shared" si="163"/>
        <v>0</v>
      </c>
      <c r="BB81" s="28">
        <f t="shared" si="163"/>
        <v>27</v>
      </c>
      <c r="BC81" s="28">
        <f t="shared" si="163"/>
        <v>27</v>
      </c>
      <c r="BD81" s="100">
        <f t="shared" si="163"/>
        <v>0</v>
      </c>
      <c r="BE81" s="100">
        <f t="shared" si="163"/>
        <v>0</v>
      </c>
      <c r="BF81" s="100">
        <f t="shared" si="163"/>
        <v>0</v>
      </c>
      <c r="BG81" s="100">
        <f t="shared" si="163"/>
        <v>0</v>
      </c>
      <c r="BH81" s="28">
        <f t="shared" si="163"/>
        <v>27</v>
      </c>
      <c r="BI81" s="28">
        <f t="shared" si="163"/>
        <v>27</v>
      </c>
      <c r="BJ81" s="207">
        <f t="shared" ref="BJ81:BJ144" si="164">BB81+BD81+BE81+BF81+BG81-BH81</f>
        <v>0</v>
      </c>
      <c r="BK81" s="207">
        <f t="shared" ref="BK81:BK144" si="165">BC81+BG81-BI81</f>
        <v>0</v>
      </c>
    </row>
    <row r="82" spans="1:63" s="9" customFormat="1" ht="33.75">
      <c r="A82" s="45" t="s">
        <v>596</v>
      </c>
      <c r="B82" s="26" t="s">
        <v>50</v>
      </c>
      <c r="C82" s="26" t="s">
        <v>55</v>
      </c>
      <c r="D82" s="30" t="s">
        <v>595</v>
      </c>
      <c r="E82" s="26" t="s">
        <v>200</v>
      </c>
      <c r="F82" s="28"/>
      <c r="G82" s="28"/>
      <c r="H82" s="79"/>
      <c r="I82" s="79"/>
      <c r="J82" s="79"/>
      <c r="K82" s="79"/>
      <c r="L82" s="28"/>
      <c r="M82" s="28"/>
      <c r="N82" s="28"/>
      <c r="O82" s="28"/>
      <c r="P82" s="28"/>
      <c r="Q82" s="28">
        <v>27</v>
      </c>
      <c r="R82" s="28">
        <f>L82+N82+O82+P82+Q82</f>
        <v>27</v>
      </c>
      <c r="S82" s="28">
        <f>M82+Q82</f>
        <v>27</v>
      </c>
      <c r="T82" s="28"/>
      <c r="U82" s="28"/>
      <c r="V82" s="28"/>
      <c r="W82" s="28"/>
      <c r="X82" s="28">
        <f>R82+T82+U82+V82+W82</f>
        <v>27</v>
      </c>
      <c r="Y82" s="28">
        <f>S82+W82</f>
        <v>27</v>
      </c>
      <c r="Z82" s="28"/>
      <c r="AA82" s="28"/>
      <c r="AB82" s="28"/>
      <c r="AC82" s="28"/>
      <c r="AD82" s="28">
        <f>X82+Z82+AA82+AB82+AC82</f>
        <v>27</v>
      </c>
      <c r="AE82" s="28">
        <f>Y82+AC82</f>
        <v>27</v>
      </c>
      <c r="AF82" s="28"/>
      <c r="AG82" s="28"/>
      <c r="AH82" s="28"/>
      <c r="AI82" s="28"/>
      <c r="AJ82" s="28">
        <f>AD82+AF82+AG82+AH82+AI82</f>
        <v>27</v>
      </c>
      <c r="AK82" s="28">
        <f>AE82+AI82</f>
        <v>27</v>
      </c>
      <c r="AL82" s="28"/>
      <c r="AM82" s="28"/>
      <c r="AN82" s="28"/>
      <c r="AO82" s="28"/>
      <c r="AP82" s="28">
        <f>AJ82+AL82+AM82+AN82+AO82</f>
        <v>27</v>
      </c>
      <c r="AQ82" s="28">
        <f>AK82+AO82</f>
        <v>27</v>
      </c>
      <c r="AR82" s="28"/>
      <c r="AS82" s="28"/>
      <c r="AT82" s="28"/>
      <c r="AU82" s="28"/>
      <c r="AV82" s="28">
        <f>AP82+AR82+AS82+AT82+AU82</f>
        <v>27</v>
      </c>
      <c r="AW82" s="28">
        <f>AQ82+AU82</f>
        <v>27</v>
      </c>
      <c r="AX82" s="100"/>
      <c r="AY82" s="100"/>
      <c r="AZ82" s="100"/>
      <c r="BA82" s="100"/>
      <c r="BB82" s="28">
        <f>AV82+AX82+AY82+AZ82+BA82</f>
        <v>27</v>
      </c>
      <c r="BC82" s="28">
        <f>AW82+BA82</f>
        <v>27</v>
      </c>
      <c r="BD82" s="100"/>
      <c r="BE82" s="100"/>
      <c r="BF82" s="100"/>
      <c r="BG82" s="100"/>
      <c r="BH82" s="28">
        <f>BB82+BD82+BE82+BF82+BG82</f>
        <v>27</v>
      </c>
      <c r="BI82" s="28">
        <f>BC82+BG82</f>
        <v>27</v>
      </c>
      <c r="BJ82" s="207">
        <f t="shared" si="164"/>
        <v>0</v>
      </c>
      <c r="BK82" s="207">
        <f t="shared" si="165"/>
        <v>0</v>
      </c>
    </row>
    <row r="83" spans="1:63" s="9" customFormat="1" ht="50.25">
      <c r="A83" s="25" t="s">
        <v>597</v>
      </c>
      <c r="B83" s="26" t="s">
        <v>50</v>
      </c>
      <c r="C83" s="26" t="s">
        <v>55</v>
      </c>
      <c r="D83" s="30" t="s">
        <v>598</v>
      </c>
      <c r="E83" s="26"/>
      <c r="F83" s="28"/>
      <c r="G83" s="28"/>
      <c r="H83" s="79"/>
      <c r="I83" s="79"/>
      <c r="J83" s="79"/>
      <c r="K83" s="79"/>
      <c r="L83" s="28"/>
      <c r="M83" s="28"/>
      <c r="N83" s="28">
        <f>N84+N86</f>
        <v>0</v>
      </c>
      <c r="O83" s="28">
        <f t="shared" ref="O83:S83" si="166">O84+O86</f>
        <v>0</v>
      </c>
      <c r="P83" s="28">
        <f t="shared" si="166"/>
        <v>0</v>
      </c>
      <c r="Q83" s="28">
        <f t="shared" si="166"/>
        <v>4675</v>
      </c>
      <c r="R83" s="28">
        <f t="shared" si="166"/>
        <v>4675</v>
      </c>
      <c r="S83" s="28">
        <f t="shared" si="166"/>
        <v>4675</v>
      </c>
      <c r="T83" s="28">
        <f>T84+T86</f>
        <v>0</v>
      </c>
      <c r="U83" s="28">
        <f t="shared" ref="U83:Y83" si="167">U84+U86</f>
        <v>0</v>
      </c>
      <c r="V83" s="28">
        <f t="shared" si="167"/>
        <v>0</v>
      </c>
      <c r="W83" s="28">
        <f t="shared" si="167"/>
        <v>0</v>
      </c>
      <c r="X83" s="28">
        <f t="shared" si="167"/>
        <v>4675</v>
      </c>
      <c r="Y83" s="28">
        <f t="shared" si="167"/>
        <v>4675</v>
      </c>
      <c r="Z83" s="28">
        <f>Z84+Z86</f>
        <v>0</v>
      </c>
      <c r="AA83" s="28">
        <f t="shared" ref="AA83:AE83" si="168">AA84+AA86</f>
        <v>0</v>
      </c>
      <c r="AB83" s="28">
        <f t="shared" si="168"/>
        <v>0</v>
      </c>
      <c r="AC83" s="28">
        <f t="shared" si="168"/>
        <v>0</v>
      </c>
      <c r="AD83" s="28">
        <f t="shared" si="168"/>
        <v>4675</v>
      </c>
      <c r="AE83" s="28">
        <f t="shared" si="168"/>
        <v>4675</v>
      </c>
      <c r="AF83" s="28">
        <f>AF84+AF86</f>
        <v>0</v>
      </c>
      <c r="AG83" s="28">
        <f t="shared" ref="AG83:AL83" si="169">AG84+AG86</f>
        <v>0</v>
      </c>
      <c r="AH83" s="28">
        <f t="shared" si="169"/>
        <v>0</v>
      </c>
      <c r="AI83" s="28">
        <f t="shared" si="169"/>
        <v>0</v>
      </c>
      <c r="AJ83" s="28">
        <f t="shared" si="169"/>
        <v>4675</v>
      </c>
      <c r="AK83" s="28">
        <f t="shared" si="169"/>
        <v>4675</v>
      </c>
      <c r="AL83" s="28">
        <f t="shared" si="169"/>
        <v>0</v>
      </c>
      <c r="AM83" s="28">
        <f t="shared" ref="AM83:AO83" si="170">AM84+AM86</f>
        <v>0</v>
      </c>
      <c r="AN83" s="28">
        <f t="shared" ref="AN83:AS83" si="171">AN84+AN86</f>
        <v>0</v>
      </c>
      <c r="AO83" s="28">
        <f t="shared" si="170"/>
        <v>0</v>
      </c>
      <c r="AP83" s="28">
        <f t="shared" si="171"/>
        <v>4675</v>
      </c>
      <c r="AQ83" s="28">
        <f t="shared" si="171"/>
        <v>4675</v>
      </c>
      <c r="AR83" s="28">
        <f t="shared" si="171"/>
        <v>0</v>
      </c>
      <c r="AS83" s="28">
        <f t="shared" si="171"/>
        <v>0</v>
      </c>
      <c r="AT83" s="28">
        <f t="shared" ref="AT83:AY83" si="172">AT84+AT86</f>
        <v>0</v>
      </c>
      <c r="AU83" s="28">
        <f t="shared" si="172"/>
        <v>0</v>
      </c>
      <c r="AV83" s="28">
        <f t="shared" si="172"/>
        <v>4675</v>
      </c>
      <c r="AW83" s="28">
        <f t="shared" si="172"/>
        <v>4675</v>
      </c>
      <c r="AX83" s="100">
        <f t="shared" si="172"/>
        <v>0</v>
      </c>
      <c r="AY83" s="100">
        <f t="shared" si="172"/>
        <v>0</v>
      </c>
      <c r="AZ83" s="100">
        <f t="shared" ref="AZ83:BE83" si="173">AZ84+AZ86</f>
        <v>0</v>
      </c>
      <c r="BA83" s="100">
        <f t="shared" si="173"/>
        <v>0</v>
      </c>
      <c r="BB83" s="28">
        <f t="shared" si="173"/>
        <v>4675</v>
      </c>
      <c r="BC83" s="28">
        <f t="shared" si="173"/>
        <v>4675</v>
      </c>
      <c r="BD83" s="100">
        <f t="shared" si="173"/>
        <v>0</v>
      </c>
      <c r="BE83" s="100">
        <f t="shared" si="173"/>
        <v>0</v>
      </c>
      <c r="BF83" s="100">
        <f t="shared" ref="BF83:BI83" si="174">BF84+BF86</f>
        <v>0</v>
      </c>
      <c r="BG83" s="100">
        <f t="shared" si="174"/>
        <v>0</v>
      </c>
      <c r="BH83" s="28">
        <f t="shared" si="174"/>
        <v>4675</v>
      </c>
      <c r="BI83" s="28">
        <f t="shared" si="174"/>
        <v>4675</v>
      </c>
      <c r="BJ83" s="207">
        <f t="shared" si="164"/>
        <v>0</v>
      </c>
      <c r="BK83" s="207">
        <f t="shared" si="165"/>
        <v>0</v>
      </c>
    </row>
    <row r="84" spans="1:63" s="9" customFormat="1" ht="20.25" customHeight="1">
      <c r="A84" s="75" t="s">
        <v>586</v>
      </c>
      <c r="B84" s="26" t="s">
        <v>50</v>
      </c>
      <c r="C84" s="26" t="s">
        <v>55</v>
      </c>
      <c r="D84" s="30" t="s">
        <v>598</v>
      </c>
      <c r="E84" s="26" t="s">
        <v>106</v>
      </c>
      <c r="F84" s="28"/>
      <c r="G84" s="28"/>
      <c r="H84" s="79"/>
      <c r="I84" s="79"/>
      <c r="J84" s="79"/>
      <c r="K84" s="79"/>
      <c r="L84" s="28"/>
      <c r="M84" s="28"/>
      <c r="N84" s="28">
        <f>N85</f>
        <v>0</v>
      </c>
      <c r="O84" s="28">
        <f t="shared" ref="O84:AR84" si="175">O85</f>
        <v>0</v>
      </c>
      <c r="P84" s="28">
        <f t="shared" si="175"/>
        <v>0</v>
      </c>
      <c r="Q84" s="28">
        <f t="shared" si="175"/>
        <v>4651</v>
      </c>
      <c r="R84" s="28">
        <f t="shared" si="175"/>
        <v>4651</v>
      </c>
      <c r="S84" s="28">
        <f t="shared" si="175"/>
        <v>4651</v>
      </c>
      <c r="T84" s="28">
        <f>T85</f>
        <v>0</v>
      </c>
      <c r="U84" s="28">
        <f t="shared" si="175"/>
        <v>0</v>
      </c>
      <c r="V84" s="28">
        <f t="shared" si="175"/>
        <v>0</v>
      </c>
      <c r="W84" s="28">
        <f t="shared" si="175"/>
        <v>0</v>
      </c>
      <c r="X84" s="28">
        <f t="shared" si="175"/>
        <v>4651</v>
      </c>
      <c r="Y84" s="28">
        <f t="shared" si="175"/>
        <v>4651</v>
      </c>
      <c r="Z84" s="28">
        <f>Z85</f>
        <v>0</v>
      </c>
      <c r="AA84" s="28">
        <f t="shared" si="175"/>
        <v>0</v>
      </c>
      <c r="AB84" s="28">
        <f t="shared" si="175"/>
        <v>0</v>
      </c>
      <c r="AC84" s="28">
        <f t="shared" si="175"/>
        <v>0</v>
      </c>
      <c r="AD84" s="28">
        <f t="shared" si="175"/>
        <v>4651</v>
      </c>
      <c r="AE84" s="28">
        <f t="shared" si="175"/>
        <v>4651</v>
      </c>
      <c r="AF84" s="28">
        <f>AF85</f>
        <v>0</v>
      </c>
      <c r="AG84" s="28">
        <f t="shared" si="175"/>
        <v>0</v>
      </c>
      <c r="AH84" s="28">
        <f t="shared" si="175"/>
        <v>0</v>
      </c>
      <c r="AI84" s="28">
        <f t="shared" si="175"/>
        <v>0</v>
      </c>
      <c r="AJ84" s="28">
        <f t="shared" si="175"/>
        <v>4651</v>
      </c>
      <c r="AK84" s="28">
        <f t="shared" si="175"/>
        <v>4651</v>
      </c>
      <c r="AL84" s="28">
        <f t="shared" si="175"/>
        <v>0</v>
      </c>
      <c r="AM84" s="28">
        <f t="shared" si="175"/>
        <v>0</v>
      </c>
      <c r="AN84" s="28">
        <f t="shared" si="175"/>
        <v>0</v>
      </c>
      <c r="AO84" s="28">
        <f t="shared" si="175"/>
        <v>0</v>
      </c>
      <c r="AP84" s="28">
        <f t="shared" si="175"/>
        <v>4651</v>
      </c>
      <c r="AQ84" s="28">
        <f t="shared" si="175"/>
        <v>4651</v>
      </c>
      <c r="AR84" s="28">
        <f t="shared" si="175"/>
        <v>0</v>
      </c>
      <c r="AS84" s="28">
        <f t="shared" ref="AS84:BI84" si="176">AS85</f>
        <v>0</v>
      </c>
      <c r="AT84" s="28">
        <f t="shared" si="176"/>
        <v>0</v>
      </c>
      <c r="AU84" s="28">
        <f t="shared" si="176"/>
        <v>0</v>
      </c>
      <c r="AV84" s="28">
        <f t="shared" si="176"/>
        <v>4651</v>
      </c>
      <c r="AW84" s="28">
        <f t="shared" si="176"/>
        <v>4651</v>
      </c>
      <c r="AX84" s="100">
        <f t="shared" si="176"/>
        <v>0</v>
      </c>
      <c r="AY84" s="100">
        <f t="shared" si="176"/>
        <v>0</v>
      </c>
      <c r="AZ84" s="100">
        <f t="shared" si="176"/>
        <v>0</v>
      </c>
      <c r="BA84" s="100">
        <f t="shared" si="176"/>
        <v>0</v>
      </c>
      <c r="BB84" s="28">
        <f t="shared" si="176"/>
        <v>4651</v>
      </c>
      <c r="BC84" s="28">
        <f t="shared" si="176"/>
        <v>4651</v>
      </c>
      <c r="BD84" s="100">
        <f t="shared" si="176"/>
        <v>0</v>
      </c>
      <c r="BE84" s="100">
        <f t="shared" si="176"/>
        <v>0</v>
      </c>
      <c r="BF84" s="100">
        <f t="shared" si="176"/>
        <v>0</v>
      </c>
      <c r="BG84" s="100">
        <f t="shared" si="176"/>
        <v>0</v>
      </c>
      <c r="BH84" s="28">
        <f t="shared" si="176"/>
        <v>4651</v>
      </c>
      <c r="BI84" s="28">
        <f t="shared" si="176"/>
        <v>4651</v>
      </c>
      <c r="BJ84" s="207">
        <f t="shared" si="164"/>
        <v>0</v>
      </c>
      <c r="BK84" s="207">
        <f t="shared" si="165"/>
        <v>0</v>
      </c>
    </row>
    <row r="85" spans="1:63" s="9" customFormat="1" ht="33.75">
      <c r="A85" s="29" t="s">
        <v>177</v>
      </c>
      <c r="B85" s="26" t="s">
        <v>50</v>
      </c>
      <c r="C85" s="26" t="s">
        <v>55</v>
      </c>
      <c r="D85" s="30" t="s">
        <v>598</v>
      </c>
      <c r="E85" s="26" t="s">
        <v>176</v>
      </c>
      <c r="F85" s="28"/>
      <c r="G85" s="28"/>
      <c r="H85" s="79"/>
      <c r="I85" s="79"/>
      <c r="J85" s="79"/>
      <c r="K85" s="79"/>
      <c r="L85" s="28"/>
      <c r="M85" s="28"/>
      <c r="N85" s="28"/>
      <c r="O85" s="28"/>
      <c r="P85" s="28"/>
      <c r="Q85" s="28">
        <v>4651</v>
      </c>
      <c r="R85" s="28">
        <f>L85+N85+O85+P85+Q85</f>
        <v>4651</v>
      </c>
      <c r="S85" s="28">
        <f>M85+Q85</f>
        <v>4651</v>
      </c>
      <c r="T85" s="28"/>
      <c r="U85" s="28"/>
      <c r="V85" s="28"/>
      <c r="W85" s="28"/>
      <c r="X85" s="28">
        <f>R85+T85+U85+V85+W85</f>
        <v>4651</v>
      </c>
      <c r="Y85" s="28">
        <f>S85+W85</f>
        <v>4651</v>
      </c>
      <c r="Z85" s="28"/>
      <c r="AA85" s="28"/>
      <c r="AB85" s="28"/>
      <c r="AC85" s="28"/>
      <c r="AD85" s="28">
        <f>X85+Z85+AA85+AB85+AC85</f>
        <v>4651</v>
      </c>
      <c r="AE85" s="28">
        <f>Y85+AC85</f>
        <v>4651</v>
      </c>
      <c r="AF85" s="28"/>
      <c r="AG85" s="28"/>
      <c r="AH85" s="28"/>
      <c r="AI85" s="28"/>
      <c r="AJ85" s="28">
        <f>AD85+AF85+AG85+AH85+AI85</f>
        <v>4651</v>
      </c>
      <c r="AK85" s="28">
        <f>AE85+AI85</f>
        <v>4651</v>
      </c>
      <c r="AL85" s="28"/>
      <c r="AM85" s="28"/>
      <c r="AN85" s="28"/>
      <c r="AO85" s="28"/>
      <c r="AP85" s="28">
        <f>AJ85+AL85+AM85+AN85+AO85</f>
        <v>4651</v>
      </c>
      <c r="AQ85" s="28">
        <f>AK85+AO85</f>
        <v>4651</v>
      </c>
      <c r="AR85" s="28"/>
      <c r="AS85" s="28"/>
      <c r="AT85" s="28"/>
      <c r="AU85" s="28"/>
      <c r="AV85" s="28">
        <f>AP85+AR85+AS85+AT85+AU85</f>
        <v>4651</v>
      </c>
      <c r="AW85" s="28">
        <f>AQ85+AU85</f>
        <v>4651</v>
      </c>
      <c r="AX85" s="100"/>
      <c r="AY85" s="100"/>
      <c r="AZ85" s="100"/>
      <c r="BA85" s="100"/>
      <c r="BB85" s="28">
        <f>AV85+AX85+AY85+AZ85+BA85</f>
        <v>4651</v>
      </c>
      <c r="BC85" s="28">
        <f>AW85+BA85</f>
        <v>4651</v>
      </c>
      <c r="BD85" s="100"/>
      <c r="BE85" s="100"/>
      <c r="BF85" s="100"/>
      <c r="BG85" s="100"/>
      <c r="BH85" s="28">
        <f>BB85+BD85+BE85+BF85+BG85</f>
        <v>4651</v>
      </c>
      <c r="BI85" s="28">
        <f>BC85+BG85</f>
        <v>4651</v>
      </c>
      <c r="BJ85" s="207">
        <f t="shared" si="164"/>
        <v>0</v>
      </c>
      <c r="BK85" s="207">
        <f t="shared" si="165"/>
        <v>0</v>
      </c>
    </row>
    <row r="86" spans="1:63" s="9" customFormat="1" ht="33.75">
      <c r="A86" s="36" t="s">
        <v>589</v>
      </c>
      <c r="B86" s="26" t="s">
        <v>50</v>
      </c>
      <c r="C86" s="26" t="s">
        <v>55</v>
      </c>
      <c r="D86" s="30" t="s">
        <v>598</v>
      </c>
      <c r="E86" s="26" t="s">
        <v>81</v>
      </c>
      <c r="F86" s="28"/>
      <c r="G86" s="28"/>
      <c r="H86" s="79"/>
      <c r="I86" s="79"/>
      <c r="J86" s="79"/>
      <c r="K86" s="79"/>
      <c r="L86" s="28"/>
      <c r="M86" s="28"/>
      <c r="N86" s="28">
        <f>N87</f>
        <v>0</v>
      </c>
      <c r="O86" s="28">
        <f t="shared" ref="O86:AR86" si="177">O87</f>
        <v>0</v>
      </c>
      <c r="P86" s="28">
        <f t="shared" si="177"/>
        <v>0</v>
      </c>
      <c r="Q86" s="28">
        <f t="shared" si="177"/>
        <v>24</v>
      </c>
      <c r="R86" s="28">
        <f t="shared" si="177"/>
        <v>24</v>
      </c>
      <c r="S86" s="28">
        <f t="shared" si="177"/>
        <v>24</v>
      </c>
      <c r="T86" s="28">
        <f>T87</f>
        <v>0</v>
      </c>
      <c r="U86" s="28">
        <f t="shared" si="177"/>
        <v>0</v>
      </c>
      <c r="V86" s="28">
        <f t="shared" si="177"/>
        <v>0</v>
      </c>
      <c r="W86" s="28">
        <f t="shared" si="177"/>
        <v>0</v>
      </c>
      <c r="X86" s="28">
        <f t="shared" si="177"/>
        <v>24</v>
      </c>
      <c r="Y86" s="28">
        <f t="shared" si="177"/>
        <v>24</v>
      </c>
      <c r="Z86" s="28">
        <f>Z87</f>
        <v>0</v>
      </c>
      <c r="AA86" s="28">
        <f t="shared" si="177"/>
        <v>0</v>
      </c>
      <c r="AB86" s="28">
        <f t="shared" si="177"/>
        <v>0</v>
      </c>
      <c r="AC86" s="28">
        <f t="shared" si="177"/>
        <v>0</v>
      </c>
      <c r="AD86" s="28">
        <f t="shared" si="177"/>
        <v>24</v>
      </c>
      <c r="AE86" s="28">
        <f t="shared" si="177"/>
        <v>24</v>
      </c>
      <c r="AF86" s="28">
        <f>AF87</f>
        <v>0</v>
      </c>
      <c r="AG86" s="28">
        <f t="shared" si="177"/>
        <v>0</v>
      </c>
      <c r="AH86" s="28">
        <f t="shared" si="177"/>
        <v>0</v>
      </c>
      <c r="AI86" s="28">
        <f t="shared" si="177"/>
        <v>0</v>
      </c>
      <c r="AJ86" s="28">
        <f t="shared" si="177"/>
        <v>24</v>
      </c>
      <c r="AK86" s="28">
        <f t="shared" si="177"/>
        <v>24</v>
      </c>
      <c r="AL86" s="28">
        <f t="shared" si="177"/>
        <v>0</v>
      </c>
      <c r="AM86" s="28">
        <f t="shared" si="177"/>
        <v>0</v>
      </c>
      <c r="AN86" s="28">
        <f t="shared" si="177"/>
        <v>0</v>
      </c>
      <c r="AO86" s="28">
        <f t="shared" si="177"/>
        <v>0</v>
      </c>
      <c r="AP86" s="28">
        <f t="shared" si="177"/>
        <v>24</v>
      </c>
      <c r="AQ86" s="28">
        <f t="shared" si="177"/>
        <v>24</v>
      </c>
      <c r="AR86" s="28">
        <f t="shared" si="177"/>
        <v>0</v>
      </c>
      <c r="AS86" s="28">
        <f t="shared" ref="AS86:BI86" si="178">AS87</f>
        <v>0</v>
      </c>
      <c r="AT86" s="28">
        <f t="shared" si="178"/>
        <v>0</v>
      </c>
      <c r="AU86" s="28">
        <f t="shared" si="178"/>
        <v>0</v>
      </c>
      <c r="AV86" s="28">
        <f t="shared" si="178"/>
        <v>24</v>
      </c>
      <c r="AW86" s="28">
        <f t="shared" si="178"/>
        <v>24</v>
      </c>
      <c r="AX86" s="100">
        <f t="shared" si="178"/>
        <v>0</v>
      </c>
      <c r="AY86" s="100">
        <f t="shared" si="178"/>
        <v>0</v>
      </c>
      <c r="AZ86" s="100">
        <f t="shared" si="178"/>
        <v>0</v>
      </c>
      <c r="BA86" s="100">
        <f t="shared" si="178"/>
        <v>0</v>
      </c>
      <c r="BB86" s="28">
        <f t="shared" si="178"/>
        <v>24</v>
      </c>
      <c r="BC86" s="28">
        <f t="shared" si="178"/>
        <v>24</v>
      </c>
      <c r="BD86" s="100">
        <f t="shared" si="178"/>
        <v>0</v>
      </c>
      <c r="BE86" s="100">
        <f t="shared" si="178"/>
        <v>0</v>
      </c>
      <c r="BF86" s="100">
        <f t="shared" si="178"/>
        <v>0</v>
      </c>
      <c r="BG86" s="100">
        <f t="shared" si="178"/>
        <v>0</v>
      </c>
      <c r="BH86" s="28">
        <f t="shared" si="178"/>
        <v>24</v>
      </c>
      <c r="BI86" s="28">
        <f t="shared" si="178"/>
        <v>24</v>
      </c>
      <c r="BJ86" s="207">
        <f t="shared" si="164"/>
        <v>0</v>
      </c>
      <c r="BK86" s="207">
        <f t="shared" si="165"/>
        <v>0</v>
      </c>
    </row>
    <row r="87" spans="1:63" s="9" customFormat="1" ht="50.25">
      <c r="A87" s="36" t="s">
        <v>179</v>
      </c>
      <c r="B87" s="26" t="s">
        <v>50</v>
      </c>
      <c r="C87" s="26" t="s">
        <v>55</v>
      </c>
      <c r="D87" s="30" t="s">
        <v>598</v>
      </c>
      <c r="E87" s="26" t="s">
        <v>178</v>
      </c>
      <c r="F87" s="28"/>
      <c r="G87" s="28"/>
      <c r="H87" s="79"/>
      <c r="I87" s="79"/>
      <c r="J87" s="79"/>
      <c r="K87" s="79"/>
      <c r="L87" s="28"/>
      <c r="M87" s="28"/>
      <c r="N87" s="28"/>
      <c r="O87" s="28"/>
      <c r="P87" s="28"/>
      <c r="Q87" s="28">
        <v>24</v>
      </c>
      <c r="R87" s="28">
        <f>L87+N87+O87+P87+Q87</f>
        <v>24</v>
      </c>
      <c r="S87" s="28">
        <f>M87+Q87</f>
        <v>24</v>
      </c>
      <c r="T87" s="28"/>
      <c r="U87" s="28"/>
      <c r="V87" s="28"/>
      <c r="W87" s="28"/>
      <c r="X87" s="28">
        <f>R87+T87+U87+V87+W87</f>
        <v>24</v>
      </c>
      <c r="Y87" s="28">
        <f>S87+W87</f>
        <v>24</v>
      </c>
      <c r="Z87" s="28"/>
      <c r="AA87" s="28"/>
      <c r="AB87" s="28"/>
      <c r="AC87" s="28"/>
      <c r="AD87" s="28">
        <f>X87+Z87+AA87+AB87+AC87</f>
        <v>24</v>
      </c>
      <c r="AE87" s="28">
        <f>Y87+AC87</f>
        <v>24</v>
      </c>
      <c r="AF87" s="28"/>
      <c r="AG87" s="28"/>
      <c r="AH87" s="28"/>
      <c r="AI87" s="28"/>
      <c r="AJ87" s="28">
        <f>AD87+AF87+AG87+AH87+AI87</f>
        <v>24</v>
      </c>
      <c r="AK87" s="28">
        <f>AE87+AI87</f>
        <v>24</v>
      </c>
      <c r="AL87" s="28"/>
      <c r="AM87" s="28"/>
      <c r="AN87" s="28"/>
      <c r="AO87" s="28"/>
      <c r="AP87" s="28">
        <f>AJ87+AL87+AM87+AN87+AO87</f>
        <v>24</v>
      </c>
      <c r="AQ87" s="28">
        <f>AK87+AO87</f>
        <v>24</v>
      </c>
      <c r="AR87" s="28"/>
      <c r="AS87" s="28"/>
      <c r="AT87" s="28"/>
      <c r="AU87" s="28"/>
      <c r="AV87" s="28">
        <f>AP87+AR87+AS87+AT87+AU87</f>
        <v>24</v>
      </c>
      <c r="AW87" s="28">
        <f>AQ87+AU87</f>
        <v>24</v>
      </c>
      <c r="AX87" s="100"/>
      <c r="AY87" s="100"/>
      <c r="AZ87" s="100"/>
      <c r="BA87" s="100"/>
      <c r="BB87" s="28">
        <f>AV87+AX87+AY87+AZ87+BA87</f>
        <v>24</v>
      </c>
      <c r="BC87" s="28">
        <f>AW87+BA87</f>
        <v>24</v>
      </c>
      <c r="BD87" s="100"/>
      <c r="BE87" s="100"/>
      <c r="BF87" s="100"/>
      <c r="BG87" s="100"/>
      <c r="BH87" s="28">
        <f>BB87+BD87+BE87+BF87+BG87</f>
        <v>24</v>
      </c>
      <c r="BI87" s="28">
        <f>BC87+BG87</f>
        <v>24</v>
      </c>
      <c r="BJ87" s="207">
        <f t="shared" si="164"/>
        <v>0</v>
      </c>
      <c r="BK87" s="207">
        <f t="shared" si="165"/>
        <v>0</v>
      </c>
    </row>
    <row r="88" spans="1:63" s="9" customFormat="1" ht="20.25">
      <c r="A88" s="38" t="s">
        <v>599</v>
      </c>
      <c r="B88" s="26" t="s">
        <v>50</v>
      </c>
      <c r="C88" s="26" t="s">
        <v>55</v>
      </c>
      <c r="D88" s="30" t="s">
        <v>600</v>
      </c>
      <c r="E88" s="26"/>
      <c r="F88" s="28"/>
      <c r="G88" s="28"/>
      <c r="H88" s="79"/>
      <c r="I88" s="79"/>
      <c r="J88" s="79"/>
      <c r="K88" s="79"/>
      <c r="L88" s="28"/>
      <c r="M88" s="28"/>
      <c r="N88" s="28">
        <f>N89+N91</f>
        <v>0</v>
      </c>
      <c r="O88" s="28">
        <f t="shared" ref="O88:S88" si="179">O89+O91</f>
        <v>0</v>
      </c>
      <c r="P88" s="28">
        <f t="shared" si="179"/>
        <v>0</v>
      </c>
      <c r="Q88" s="28">
        <f t="shared" si="179"/>
        <v>1611</v>
      </c>
      <c r="R88" s="28">
        <f t="shared" si="179"/>
        <v>1611</v>
      </c>
      <c r="S88" s="28">
        <f t="shared" si="179"/>
        <v>1611</v>
      </c>
      <c r="T88" s="28">
        <f>T89+T91</f>
        <v>0</v>
      </c>
      <c r="U88" s="28">
        <f t="shared" ref="U88:Y88" si="180">U89+U91</f>
        <v>0</v>
      </c>
      <c r="V88" s="28">
        <f t="shared" si="180"/>
        <v>0</v>
      </c>
      <c r="W88" s="28">
        <f t="shared" si="180"/>
        <v>0</v>
      </c>
      <c r="X88" s="28">
        <f t="shared" si="180"/>
        <v>1611</v>
      </c>
      <c r="Y88" s="28">
        <f t="shared" si="180"/>
        <v>1611</v>
      </c>
      <c r="Z88" s="28">
        <f>Z89+Z91</f>
        <v>0</v>
      </c>
      <c r="AA88" s="28">
        <f t="shared" ref="AA88:AE88" si="181">AA89+AA91</f>
        <v>0</v>
      </c>
      <c r="AB88" s="28">
        <f t="shared" si="181"/>
        <v>0</v>
      </c>
      <c r="AC88" s="28">
        <f t="shared" si="181"/>
        <v>0</v>
      </c>
      <c r="AD88" s="28">
        <f t="shared" si="181"/>
        <v>1611</v>
      </c>
      <c r="AE88" s="28">
        <f t="shared" si="181"/>
        <v>1611</v>
      </c>
      <c r="AF88" s="28">
        <f>AF89+AF91</f>
        <v>0</v>
      </c>
      <c r="AG88" s="28">
        <f t="shared" ref="AG88:AL88" si="182">AG89+AG91</f>
        <v>0</v>
      </c>
      <c r="AH88" s="28">
        <f t="shared" si="182"/>
        <v>0</v>
      </c>
      <c r="AI88" s="28">
        <f t="shared" si="182"/>
        <v>0</v>
      </c>
      <c r="AJ88" s="28">
        <f t="shared" si="182"/>
        <v>1611</v>
      </c>
      <c r="AK88" s="28">
        <f t="shared" si="182"/>
        <v>1611</v>
      </c>
      <c r="AL88" s="28">
        <f t="shared" si="182"/>
        <v>0</v>
      </c>
      <c r="AM88" s="28">
        <f t="shared" ref="AM88:AO88" si="183">AM89+AM91</f>
        <v>0</v>
      </c>
      <c r="AN88" s="28">
        <f t="shared" ref="AN88:AS88" si="184">AN89+AN91</f>
        <v>0</v>
      </c>
      <c r="AO88" s="28">
        <f t="shared" si="183"/>
        <v>0</v>
      </c>
      <c r="AP88" s="28">
        <f t="shared" si="184"/>
        <v>1611</v>
      </c>
      <c r="AQ88" s="28">
        <f t="shared" si="184"/>
        <v>1611</v>
      </c>
      <c r="AR88" s="28">
        <f t="shared" si="184"/>
        <v>0</v>
      </c>
      <c r="AS88" s="28">
        <f t="shared" si="184"/>
        <v>0</v>
      </c>
      <c r="AT88" s="28">
        <f t="shared" ref="AT88:AY88" si="185">AT89+AT91</f>
        <v>0</v>
      </c>
      <c r="AU88" s="28">
        <f t="shared" si="185"/>
        <v>0</v>
      </c>
      <c r="AV88" s="28">
        <f t="shared" si="185"/>
        <v>1611</v>
      </c>
      <c r="AW88" s="28">
        <f t="shared" si="185"/>
        <v>1611</v>
      </c>
      <c r="AX88" s="100">
        <f t="shared" si="185"/>
        <v>0</v>
      </c>
      <c r="AY88" s="100">
        <f t="shared" si="185"/>
        <v>0</v>
      </c>
      <c r="AZ88" s="100">
        <f t="shared" ref="AZ88:BE88" si="186">AZ89+AZ91</f>
        <v>0</v>
      </c>
      <c r="BA88" s="100">
        <f t="shared" si="186"/>
        <v>0</v>
      </c>
      <c r="BB88" s="28">
        <f t="shared" si="186"/>
        <v>1611</v>
      </c>
      <c r="BC88" s="28">
        <f t="shared" si="186"/>
        <v>1611</v>
      </c>
      <c r="BD88" s="100">
        <f t="shared" si="186"/>
        <v>0</v>
      </c>
      <c r="BE88" s="100">
        <f t="shared" si="186"/>
        <v>0</v>
      </c>
      <c r="BF88" s="100">
        <f t="shared" ref="BF88:BI88" si="187">BF89+BF91</f>
        <v>0</v>
      </c>
      <c r="BG88" s="100">
        <f t="shared" si="187"/>
        <v>0</v>
      </c>
      <c r="BH88" s="28">
        <f t="shared" si="187"/>
        <v>1611</v>
      </c>
      <c r="BI88" s="28">
        <f t="shared" si="187"/>
        <v>1611</v>
      </c>
      <c r="BJ88" s="207">
        <f t="shared" si="164"/>
        <v>0</v>
      </c>
      <c r="BK88" s="207">
        <f t="shared" si="165"/>
        <v>0</v>
      </c>
    </row>
    <row r="89" spans="1:63" s="9" customFormat="1" ht="82.5">
      <c r="A89" s="75" t="s">
        <v>586</v>
      </c>
      <c r="B89" s="26" t="s">
        <v>50</v>
      </c>
      <c r="C89" s="26" t="s">
        <v>55</v>
      </c>
      <c r="D89" s="30" t="s">
        <v>600</v>
      </c>
      <c r="E89" s="26" t="s">
        <v>106</v>
      </c>
      <c r="F89" s="28"/>
      <c r="G89" s="28"/>
      <c r="H89" s="79"/>
      <c r="I89" s="79"/>
      <c r="J89" s="79"/>
      <c r="K89" s="79"/>
      <c r="L89" s="28"/>
      <c r="M89" s="28"/>
      <c r="N89" s="28">
        <f>N90</f>
        <v>0</v>
      </c>
      <c r="O89" s="28">
        <f t="shared" ref="O89:AR89" si="188">O90</f>
        <v>0</v>
      </c>
      <c r="P89" s="28">
        <f t="shared" si="188"/>
        <v>0</v>
      </c>
      <c r="Q89" s="28">
        <f t="shared" si="188"/>
        <v>1611</v>
      </c>
      <c r="R89" s="28">
        <f t="shared" si="188"/>
        <v>1611</v>
      </c>
      <c r="S89" s="28">
        <f t="shared" si="188"/>
        <v>1611</v>
      </c>
      <c r="T89" s="28">
        <f>T90</f>
        <v>0</v>
      </c>
      <c r="U89" s="28">
        <f t="shared" si="188"/>
        <v>0</v>
      </c>
      <c r="V89" s="28">
        <f t="shared" si="188"/>
        <v>0</v>
      </c>
      <c r="W89" s="28">
        <f t="shared" si="188"/>
        <v>0</v>
      </c>
      <c r="X89" s="28">
        <f t="shared" si="188"/>
        <v>1611</v>
      </c>
      <c r="Y89" s="28">
        <f t="shared" si="188"/>
        <v>1611</v>
      </c>
      <c r="Z89" s="28">
        <f>Z90</f>
        <v>0</v>
      </c>
      <c r="AA89" s="28">
        <f t="shared" si="188"/>
        <v>0</v>
      </c>
      <c r="AB89" s="28">
        <f t="shared" si="188"/>
        <v>0</v>
      </c>
      <c r="AC89" s="28">
        <f t="shared" si="188"/>
        <v>0</v>
      </c>
      <c r="AD89" s="28">
        <f t="shared" si="188"/>
        <v>1611</v>
      </c>
      <c r="AE89" s="28">
        <f t="shared" si="188"/>
        <v>1611</v>
      </c>
      <c r="AF89" s="28">
        <f>AF90</f>
        <v>0</v>
      </c>
      <c r="AG89" s="28">
        <f t="shared" si="188"/>
        <v>0</v>
      </c>
      <c r="AH89" s="28">
        <f t="shared" si="188"/>
        <v>0</v>
      </c>
      <c r="AI89" s="28">
        <f t="shared" si="188"/>
        <v>0</v>
      </c>
      <c r="AJ89" s="28">
        <f t="shared" si="188"/>
        <v>1611</v>
      </c>
      <c r="AK89" s="28">
        <f t="shared" si="188"/>
        <v>1611</v>
      </c>
      <c r="AL89" s="28">
        <f t="shared" si="188"/>
        <v>0</v>
      </c>
      <c r="AM89" s="28">
        <f t="shared" si="188"/>
        <v>0</v>
      </c>
      <c r="AN89" s="28">
        <f t="shared" si="188"/>
        <v>0</v>
      </c>
      <c r="AO89" s="28">
        <f t="shared" si="188"/>
        <v>0</v>
      </c>
      <c r="AP89" s="28">
        <f t="shared" si="188"/>
        <v>1611</v>
      </c>
      <c r="AQ89" s="28">
        <f t="shared" si="188"/>
        <v>1611</v>
      </c>
      <c r="AR89" s="28">
        <f t="shared" si="188"/>
        <v>0</v>
      </c>
      <c r="AS89" s="28">
        <f t="shared" ref="AS89:BI89" si="189">AS90</f>
        <v>0</v>
      </c>
      <c r="AT89" s="28">
        <f t="shared" si="189"/>
        <v>0</v>
      </c>
      <c r="AU89" s="28">
        <f t="shared" si="189"/>
        <v>0</v>
      </c>
      <c r="AV89" s="28">
        <f t="shared" si="189"/>
        <v>1611</v>
      </c>
      <c r="AW89" s="28">
        <f t="shared" si="189"/>
        <v>1611</v>
      </c>
      <c r="AX89" s="100">
        <f t="shared" si="189"/>
        <v>0</v>
      </c>
      <c r="AY89" s="100">
        <f t="shared" si="189"/>
        <v>0</v>
      </c>
      <c r="AZ89" s="100">
        <f t="shared" si="189"/>
        <v>0</v>
      </c>
      <c r="BA89" s="100">
        <f t="shared" si="189"/>
        <v>0</v>
      </c>
      <c r="BB89" s="28">
        <f t="shared" si="189"/>
        <v>1611</v>
      </c>
      <c r="BC89" s="28">
        <f t="shared" si="189"/>
        <v>1611</v>
      </c>
      <c r="BD89" s="100">
        <f t="shared" si="189"/>
        <v>0</v>
      </c>
      <c r="BE89" s="100">
        <f t="shared" si="189"/>
        <v>0</v>
      </c>
      <c r="BF89" s="100">
        <f t="shared" si="189"/>
        <v>0</v>
      </c>
      <c r="BG89" s="100">
        <f t="shared" si="189"/>
        <v>0</v>
      </c>
      <c r="BH89" s="28">
        <f t="shared" si="189"/>
        <v>1611</v>
      </c>
      <c r="BI89" s="28">
        <f t="shared" si="189"/>
        <v>1611</v>
      </c>
      <c r="BJ89" s="207">
        <f t="shared" si="164"/>
        <v>0</v>
      </c>
      <c r="BK89" s="207">
        <f t="shared" si="165"/>
        <v>0</v>
      </c>
    </row>
    <row r="90" spans="1:63" s="9" customFormat="1" ht="33.75">
      <c r="A90" s="29" t="s">
        <v>177</v>
      </c>
      <c r="B90" s="26" t="s">
        <v>50</v>
      </c>
      <c r="C90" s="26" t="s">
        <v>55</v>
      </c>
      <c r="D90" s="30" t="s">
        <v>600</v>
      </c>
      <c r="E90" s="26" t="s">
        <v>176</v>
      </c>
      <c r="F90" s="28"/>
      <c r="G90" s="28"/>
      <c r="H90" s="79"/>
      <c r="I90" s="79"/>
      <c r="J90" s="79"/>
      <c r="K90" s="79"/>
      <c r="L90" s="28"/>
      <c r="M90" s="28"/>
      <c r="N90" s="28"/>
      <c r="O90" s="28"/>
      <c r="P90" s="28"/>
      <c r="Q90" s="28">
        <v>1611</v>
      </c>
      <c r="R90" s="28">
        <f>L90+N90+O90+P90+Q90</f>
        <v>1611</v>
      </c>
      <c r="S90" s="28">
        <f>M90+Q90</f>
        <v>1611</v>
      </c>
      <c r="T90" s="28"/>
      <c r="U90" s="28"/>
      <c r="V90" s="28"/>
      <c r="W90" s="28"/>
      <c r="X90" s="28">
        <f>R90+T90+U90+V90+W90</f>
        <v>1611</v>
      </c>
      <c r="Y90" s="28">
        <f>S90+W90</f>
        <v>1611</v>
      </c>
      <c r="Z90" s="28"/>
      <c r="AA90" s="28"/>
      <c r="AB90" s="28"/>
      <c r="AC90" s="28"/>
      <c r="AD90" s="28">
        <f>X90+Z90+AA90+AB90+AC90</f>
        <v>1611</v>
      </c>
      <c r="AE90" s="28">
        <f>Y90+AC90</f>
        <v>1611</v>
      </c>
      <c r="AF90" s="28"/>
      <c r="AG90" s="28"/>
      <c r="AH90" s="28"/>
      <c r="AI90" s="28"/>
      <c r="AJ90" s="28">
        <f>AD90+AF90+AG90+AH90+AI90</f>
        <v>1611</v>
      </c>
      <c r="AK90" s="28">
        <f>AE90+AI90</f>
        <v>1611</v>
      </c>
      <c r="AL90" s="28"/>
      <c r="AM90" s="28"/>
      <c r="AN90" s="28"/>
      <c r="AO90" s="28"/>
      <c r="AP90" s="28">
        <f>AJ90+AL90+AM90+AN90+AO90</f>
        <v>1611</v>
      </c>
      <c r="AQ90" s="28">
        <f>AK90+AO90</f>
        <v>1611</v>
      </c>
      <c r="AR90" s="28"/>
      <c r="AS90" s="28"/>
      <c r="AT90" s="28"/>
      <c r="AU90" s="28"/>
      <c r="AV90" s="28">
        <f>AP90+AR90+AS90+AT90+AU90</f>
        <v>1611</v>
      </c>
      <c r="AW90" s="28">
        <f>AQ90+AU90</f>
        <v>1611</v>
      </c>
      <c r="AX90" s="100"/>
      <c r="AY90" s="100"/>
      <c r="AZ90" s="100"/>
      <c r="BA90" s="100"/>
      <c r="BB90" s="28">
        <f>AV90+AX90+AY90+AZ90+BA90</f>
        <v>1611</v>
      </c>
      <c r="BC90" s="28">
        <f>AW90+BA90</f>
        <v>1611</v>
      </c>
      <c r="BD90" s="100"/>
      <c r="BE90" s="100"/>
      <c r="BF90" s="100"/>
      <c r="BG90" s="100"/>
      <c r="BH90" s="28">
        <f>BB90+BD90+BE90+BF90+BG90</f>
        <v>1611</v>
      </c>
      <c r="BI90" s="28">
        <f>BC90+BG90</f>
        <v>1611</v>
      </c>
      <c r="BJ90" s="207">
        <f t="shared" si="164"/>
        <v>0</v>
      </c>
      <c r="BK90" s="207">
        <f t="shared" si="165"/>
        <v>0</v>
      </c>
    </row>
    <row r="91" spans="1:63" s="9" customFormat="1" ht="33" hidden="1" customHeight="1">
      <c r="A91" s="128" t="s">
        <v>589</v>
      </c>
      <c r="B91" s="104" t="s">
        <v>50</v>
      </c>
      <c r="C91" s="104" t="s">
        <v>55</v>
      </c>
      <c r="D91" s="129" t="s">
        <v>600</v>
      </c>
      <c r="E91" s="104" t="s">
        <v>81</v>
      </c>
      <c r="F91" s="106"/>
      <c r="G91" s="106"/>
      <c r="H91" s="107"/>
      <c r="I91" s="107"/>
      <c r="J91" s="107"/>
      <c r="K91" s="107"/>
      <c r="L91" s="106"/>
      <c r="M91" s="106"/>
      <c r="N91" s="106">
        <f>N92</f>
        <v>0</v>
      </c>
      <c r="O91" s="106">
        <f t="shared" ref="O91:AR91" si="190">O92</f>
        <v>0</v>
      </c>
      <c r="P91" s="106">
        <f t="shared" si="190"/>
        <v>0</v>
      </c>
      <c r="Q91" s="106">
        <f t="shared" si="190"/>
        <v>0</v>
      </c>
      <c r="R91" s="106">
        <f t="shared" si="190"/>
        <v>0</v>
      </c>
      <c r="S91" s="106">
        <f t="shared" si="190"/>
        <v>0</v>
      </c>
      <c r="T91" s="106">
        <f>T92</f>
        <v>0</v>
      </c>
      <c r="U91" s="106">
        <f t="shared" si="190"/>
        <v>0</v>
      </c>
      <c r="V91" s="106">
        <f t="shared" si="190"/>
        <v>0</v>
      </c>
      <c r="W91" s="106">
        <f t="shared" si="190"/>
        <v>0</v>
      </c>
      <c r="X91" s="106">
        <f t="shared" si="190"/>
        <v>0</v>
      </c>
      <c r="Y91" s="106">
        <f t="shared" si="190"/>
        <v>0</v>
      </c>
      <c r="Z91" s="106">
        <f>Z92</f>
        <v>0</v>
      </c>
      <c r="AA91" s="106">
        <f t="shared" si="190"/>
        <v>0</v>
      </c>
      <c r="AB91" s="106">
        <f t="shared" si="190"/>
        <v>0</v>
      </c>
      <c r="AC91" s="106">
        <f t="shared" si="190"/>
        <v>0</v>
      </c>
      <c r="AD91" s="106">
        <f t="shared" si="190"/>
        <v>0</v>
      </c>
      <c r="AE91" s="106">
        <f t="shared" si="190"/>
        <v>0</v>
      </c>
      <c r="AF91" s="106">
        <f>AF92</f>
        <v>0</v>
      </c>
      <c r="AG91" s="106">
        <f t="shared" si="190"/>
        <v>0</v>
      </c>
      <c r="AH91" s="106">
        <f t="shared" si="190"/>
        <v>0</v>
      </c>
      <c r="AI91" s="106">
        <f t="shared" si="190"/>
        <v>0</v>
      </c>
      <c r="AJ91" s="106">
        <f t="shared" si="190"/>
        <v>0</v>
      </c>
      <c r="AK91" s="106">
        <f t="shared" si="190"/>
        <v>0</v>
      </c>
      <c r="AL91" s="106">
        <f t="shared" si="190"/>
        <v>0</v>
      </c>
      <c r="AM91" s="106">
        <f t="shared" si="190"/>
        <v>0</v>
      </c>
      <c r="AN91" s="106">
        <f t="shared" si="190"/>
        <v>0</v>
      </c>
      <c r="AO91" s="106">
        <f t="shared" si="190"/>
        <v>0</v>
      </c>
      <c r="AP91" s="106">
        <f t="shared" si="190"/>
        <v>0</v>
      </c>
      <c r="AQ91" s="106">
        <f t="shared" si="190"/>
        <v>0</v>
      </c>
      <c r="AR91" s="106">
        <f t="shared" si="190"/>
        <v>0</v>
      </c>
      <c r="AS91" s="106">
        <f t="shared" ref="AS91:BI91" si="191">AS92</f>
        <v>0</v>
      </c>
      <c r="AT91" s="106">
        <f t="shared" si="191"/>
        <v>0</v>
      </c>
      <c r="AU91" s="106">
        <f t="shared" si="191"/>
        <v>0</v>
      </c>
      <c r="AV91" s="106">
        <f t="shared" si="191"/>
        <v>0</v>
      </c>
      <c r="AW91" s="106">
        <f t="shared" si="191"/>
        <v>0</v>
      </c>
      <c r="AX91" s="106">
        <f t="shared" si="191"/>
        <v>0</v>
      </c>
      <c r="AY91" s="106">
        <f t="shared" si="191"/>
        <v>0</v>
      </c>
      <c r="AZ91" s="106">
        <f t="shared" si="191"/>
        <v>0</v>
      </c>
      <c r="BA91" s="106">
        <f t="shared" si="191"/>
        <v>0</v>
      </c>
      <c r="BB91" s="106">
        <f t="shared" si="191"/>
        <v>0</v>
      </c>
      <c r="BC91" s="106">
        <f t="shared" si="191"/>
        <v>0</v>
      </c>
      <c r="BD91" s="106">
        <f t="shared" si="191"/>
        <v>0</v>
      </c>
      <c r="BE91" s="106">
        <f t="shared" si="191"/>
        <v>0</v>
      </c>
      <c r="BF91" s="106">
        <f t="shared" si="191"/>
        <v>0</v>
      </c>
      <c r="BG91" s="106">
        <f t="shared" si="191"/>
        <v>0</v>
      </c>
      <c r="BH91" s="106">
        <f t="shared" si="191"/>
        <v>0</v>
      </c>
      <c r="BI91" s="106">
        <f t="shared" si="191"/>
        <v>0</v>
      </c>
      <c r="BJ91" s="207">
        <f t="shared" si="164"/>
        <v>0</v>
      </c>
      <c r="BK91" s="207">
        <f t="shared" si="165"/>
        <v>0</v>
      </c>
    </row>
    <row r="92" spans="1:63" s="9" customFormat="1" ht="49.5" hidden="1" customHeight="1">
      <c r="A92" s="128" t="s">
        <v>179</v>
      </c>
      <c r="B92" s="104" t="s">
        <v>50</v>
      </c>
      <c r="C92" s="104" t="s">
        <v>55</v>
      </c>
      <c r="D92" s="129" t="s">
        <v>600</v>
      </c>
      <c r="E92" s="104" t="s">
        <v>178</v>
      </c>
      <c r="F92" s="106"/>
      <c r="G92" s="106"/>
      <c r="H92" s="107"/>
      <c r="I92" s="107"/>
      <c r="J92" s="107"/>
      <c r="K92" s="107"/>
      <c r="L92" s="106"/>
      <c r="M92" s="106"/>
      <c r="N92" s="106"/>
      <c r="O92" s="106"/>
      <c r="P92" s="106"/>
      <c r="Q92" s="106"/>
      <c r="R92" s="106">
        <f>L92+N92+O92+P92+Q92</f>
        <v>0</v>
      </c>
      <c r="S92" s="106">
        <f>M92+Q92</f>
        <v>0</v>
      </c>
      <c r="T92" s="106"/>
      <c r="U92" s="106"/>
      <c r="V92" s="106"/>
      <c r="W92" s="106"/>
      <c r="X92" s="106">
        <f>R92+T92+U92+V92+W92</f>
        <v>0</v>
      </c>
      <c r="Y92" s="106">
        <f>S92+W92</f>
        <v>0</v>
      </c>
      <c r="Z92" s="106"/>
      <c r="AA92" s="106"/>
      <c r="AB92" s="106"/>
      <c r="AC92" s="106"/>
      <c r="AD92" s="106">
        <f>X92+Z92+AA92+AB92+AC92</f>
        <v>0</v>
      </c>
      <c r="AE92" s="106">
        <f>Y92+AC92</f>
        <v>0</v>
      </c>
      <c r="AF92" s="106"/>
      <c r="AG92" s="106"/>
      <c r="AH92" s="106"/>
      <c r="AI92" s="106"/>
      <c r="AJ92" s="106">
        <f>AD92+AF92+AG92+AH92+AI92</f>
        <v>0</v>
      </c>
      <c r="AK92" s="106">
        <f>AE92+AI92</f>
        <v>0</v>
      </c>
      <c r="AL92" s="106"/>
      <c r="AM92" s="106"/>
      <c r="AN92" s="106"/>
      <c r="AO92" s="106"/>
      <c r="AP92" s="106">
        <f>AJ92+AL92+AM92+AN92+AO92</f>
        <v>0</v>
      </c>
      <c r="AQ92" s="106">
        <f>AK92+AO92</f>
        <v>0</v>
      </c>
      <c r="AR92" s="106"/>
      <c r="AS92" s="106"/>
      <c r="AT92" s="106"/>
      <c r="AU92" s="106"/>
      <c r="AV92" s="106">
        <f>AP92+AR92+AS92+AT92+AU92</f>
        <v>0</v>
      </c>
      <c r="AW92" s="106">
        <f>AQ92+AU92</f>
        <v>0</v>
      </c>
      <c r="AX92" s="106"/>
      <c r="AY92" s="106"/>
      <c r="AZ92" s="106"/>
      <c r="BA92" s="106"/>
      <c r="BB92" s="106">
        <f>AV92+AX92+AY92+AZ92+BA92</f>
        <v>0</v>
      </c>
      <c r="BC92" s="106">
        <f>AW92+BA92</f>
        <v>0</v>
      </c>
      <c r="BD92" s="106"/>
      <c r="BE92" s="106"/>
      <c r="BF92" s="106"/>
      <c r="BG92" s="106"/>
      <c r="BH92" s="106">
        <f>BB92+BD92+BE92+BF92+BG92</f>
        <v>0</v>
      </c>
      <c r="BI92" s="106">
        <f>BC92+BG92</f>
        <v>0</v>
      </c>
      <c r="BJ92" s="207">
        <f t="shared" si="164"/>
        <v>0</v>
      </c>
      <c r="BK92" s="207">
        <f t="shared" si="165"/>
        <v>0</v>
      </c>
    </row>
    <row r="93" spans="1:63" s="9" customFormat="1" ht="20.25">
      <c r="A93" s="119"/>
      <c r="B93" s="98"/>
      <c r="C93" s="98"/>
      <c r="D93" s="136"/>
      <c r="E93" s="98"/>
      <c r="F93" s="110"/>
      <c r="G93" s="110"/>
      <c r="H93" s="110"/>
      <c r="I93" s="110"/>
      <c r="J93" s="110"/>
      <c r="K93" s="110"/>
      <c r="L93" s="110"/>
      <c r="M93" s="110"/>
      <c r="N93" s="110"/>
      <c r="O93" s="110"/>
      <c r="P93" s="110"/>
      <c r="Q93" s="110"/>
      <c r="R93" s="110"/>
      <c r="S93" s="110"/>
      <c r="T93" s="110"/>
      <c r="U93" s="110"/>
      <c r="V93" s="110"/>
      <c r="W93" s="110"/>
      <c r="X93" s="110"/>
      <c r="Y93" s="110"/>
      <c r="Z93" s="110"/>
      <c r="AA93" s="110"/>
      <c r="AB93" s="110"/>
      <c r="AC93" s="110"/>
      <c r="AD93" s="110"/>
      <c r="AE93" s="110"/>
      <c r="AF93" s="110"/>
      <c r="AG93" s="110"/>
      <c r="AH93" s="110"/>
      <c r="AI93" s="110"/>
      <c r="AJ93" s="110"/>
      <c r="AK93" s="110"/>
      <c r="AL93" s="110"/>
      <c r="AM93" s="110"/>
      <c r="AN93" s="110"/>
      <c r="AO93" s="110"/>
      <c r="AP93" s="110"/>
      <c r="AQ93" s="110"/>
      <c r="AR93" s="110"/>
      <c r="AS93" s="110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0"/>
      <c r="BE93" s="110"/>
      <c r="BF93" s="110"/>
      <c r="BG93" s="110"/>
      <c r="BH93" s="110"/>
      <c r="BI93" s="110"/>
      <c r="BJ93" s="207">
        <f t="shared" si="164"/>
        <v>0</v>
      </c>
      <c r="BK93" s="207">
        <f t="shared" si="165"/>
        <v>0</v>
      </c>
    </row>
    <row r="94" spans="1:63" s="9" customFormat="1" ht="75">
      <c r="A94" s="172" t="s">
        <v>133</v>
      </c>
      <c r="B94" s="138" t="s">
        <v>50</v>
      </c>
      <c r="C94" s="138" t="s">
        <v>60</v>
      </c>
      <c r="D94" s="173"/>
      <c r="E94" s="138"/>
      <c r="F94" s="127">
        <f t="shared" ref="F94:U96" si="192">F95</f>
        <v>14872</v>
      </c>
      <c r="G94" s="127">
        <f t="shared" si="192"/>
        <v>0</v>
      </c>
      <c r="H94" s="127">
        <f t="shared" si="192"/>
        <v>0</v>
      </c>
      <c r="I94" s="127">
        <f t="shared" si="192"/>
        <v>0</v>
      </c>
      <c r="J94" s="127">
        <f t="shared" si="192"/>
        <v>0</v>
      </c>
      <c r="K94" s="127">
        <f t="shared" si="192"/>
        <v>0</v>
      </c>
      <c r="L94" s="127">
        <f t="shared" si="192"/>
        <v>14872</v>
      </c>
      <c r="M94" s="127">
        <f t="shared" si="192"/>
        <v>0</v>
      </c>
      <c r="N94" s="127">
        <f t="shared" si="192"/>
        <v>0</v>
      </c>
      <c r="O94" s="127">
        <f t="shared" si="192"/>
        <v>0</v>
      </c>
      <c r="P94" s="127">
        <f t="shared" si="192"/>
        <v>0</v>
      </c>
      <c r="Q94" s="127">
        <f t="shared" si="192"/>
        <v>0</v>
      </c>
      <c r="R94" s="127">
        <f t="shared" si="192"/>
        <v>14872</v>
      </c>
      <c r="S94" s="127">
        <f t="shared" si="192"/>
        <v>0</v>
      </c>
      <c r="T94" s="127">
        <f t="shared" si="192"/>
        <v>0</v>
      </c>
      <c r="U94" s="127">
        <f t="shared" si="192"/>
        <v>0</v>
      </c>
      <c r="V94" s="127">
        <f t="shared" ref="T94:AI96" si="193">V95</f>
        <v>0</v>
      </c>
      <c r="W94" s="127">
        <f t="shared" si="193"/>
        <v>0</v>
      </c>
      <c r="X94" s="127">
        <f t="shared" si="193"/>
        <v>14872</v>
      </c>
      <c r="Y94" s="127">
        <f t="shared" si="193"/>
        <v>0</v>
      </c>
      <c r="Z94" s="127">
        <f t="shared" si="193"/>
        <v>0</v>
      </c>
      <c r="AA94" s="127">
        <f t="shared" si="193"/>
        <v>0</v>
      </c>
      <c r="AB94" s="127">
        <f t="shared" si="193"/>
        <v>0</v>
      </c>
      <c r="AC94" s="127">
        <f t="shared" si="193"/>
        <v>0</v>
      </c>
      <c r="AD94" s="127">
        <f t="shared" si="193"/>
        <v>14872</v>
      </c>
      <c r="AE94" s="127">
        <f t="shared" si="193"/>
        <v>0</v>
      </c>
      <c r="AF94" s="127">
        <f t="shared" si="193"/>
        <v>0</v>
      </c>
      <c r="AG94" s="127">
        <f t="shared" si="193"/>
        <v>0</v>
      </c>
      <c r="AH94" s="127">
        <f t="shared" si="193"/>
        <v>0</v>
      </c>
      <c r="AI94" s="127">
        <f t="shared" si="193"/>
        <v>0</v>
      </c>
      <c r="AJ94" s="127">
        <f t="shared" ref="AF94:AU96" si="194">AJ95</f>
        <v>14872</v>
      </c>
      <c r="AK94" s="127">
        <f t="shared" si="194"/>
        <v>0</v>
      </c>
      <c r="AL94" s="127">
        <f t="shared" si="194"/>
        <v>0</v>
      </c>
      <c r="AM94" s="127">
        <f t="shared" si="194"/>
        <v>0</v>
      </c>
      <c r="AN94" s="127">
        <f t="shared" si="194"/>
        <v>0</v>
      </c>
      <c r="AO94" s="127">
        <f t="shared" si="194"/>
        <v>0</v>
      </c>
      <c r="AP94" s="127">
        <f t="shared" si="194"/>
        <v>14872</v>
      </c>
      <c r="AQ94" s="127">
        <f t="shared" si="194"/>
        <v>0</v>
      </c>
      <c r="AR94" s="127">
        <f t="shared" si="194"/>
        <v>0</v>
      </c>
      <c r="AS94" s="127">
        <f t="shared" si="194"/>
        <v>0</v>
      </c>
      <c r="AT94" s="127">
        <f t="shared" si="194"/>
        <v>-30</v>
      </c>
      <c r="AU94" s="127">
        <f t="shared" si="194"/>
        <v>0</v>
      </c>
      <c r="AV94" s="127">
        <f t="shared" ref="AR94:BG96" si="195">AV95</f>
        <v>14842</v>
      </c>
      <c r="AW94" s="127">
        <f t="shared" si="195"/>
        <v>0</v>
      </c>
      <c r="AX94" s="127">
        <f t="shared" si="195"/>
        <v>0</v>
      </c>
      <c r="AY94" s="127">
        <f t="shared" si="195"/>
        <v>0</v>
      </c>
      <c r="AZ94" s="127">
        <f t="shared" si="195"/>
        <v>0</v>
      </c>
      <c r="BA94" s="127">
        <f t="shared" si="195"/>
        <v>0</v>
      </c>
      <c r="BB94" s="127">
        <f t="shared" si="195"/>
        <v>14842</v>
      </c>
      <c r="BC94" s="127">
        <f t="shared" si="195"/>
        <v>0</v>
      </c>
      <c r="BD94" s="127">
        <f t="shared" si="195"/>
        <v>0</v>
      </c>
      <c r="BE94" s="127">
        <f t="shared" si="195"/>
        <v>0</v>
      </c>
      <c r="BF94" s="127">
        <f t="shared" si="195"/>
        <v>0</v>
      </c>
      <c r="BG94" s="127">
        <f t="shared" si="195"/>
        <v>0</v>
      </c>
      <c r="BH94" s="127">
        <f t="shared" ref="BD94:BI96" si="196">BH95</f>
        <v>14842</v>
      </c>
      <c r="BI94" s="127">
        <f t="shared" si="196"/>
        <v>0</v>
      </c>
      <c r="BJ94" s="207">
        <f t="shared" si="164"/>
        <v>0</v>
      </c>
      <c r="BK94" s="207">
        <f t="shared" si="165"/>
        <v>0</v>
      </c>
    </row>
    <row r="95" spans="1:63" s="9" customFormat="1" ht="20.25">
      <c r="A95" s="113" t="s">
        <v>82</v>
      </c>
      <c r="B95" s="98" t="s">
        <v>50</v>
      </c>
      <c r="C95" s="98" t="s">
        <v>60</v>
      </c>
      <c r="D95" s="125" t="s">
        <v>268</v>
      </c>
      <c r="E95" s="174"/>
      <c r="F95" s="100">
        <f t="shared" si="192"/>
        <v>14872</v>
      </c>
      <c r="G95" s="100">
        <f t="shared" si="192"/>
        <v>0</v>
      </c>
      <c r="H95" s="100">
        <f t="shared" si="192"/>
        <v>0</v>
      </c>
      <c r="I95" s="100">
        <f t="shared" si="192"/>
        <v>0</v>
      </c>
      <c r="J95" s="100">
        <f t="shared" si="192"/>
        <v>0</v>
      </c>
      <c r="K95" s="100">
        <f t="shared" si="192"/>
        <v>0</v>
      </c>
      <c r="L95" s="100">
        <f t="shared" si="192"/>
        <v>14872</v>
      </c>
      <c r="M95" s="100">
        <f t="shared" si="192"/>
        <v>0</v>
      </c>
      <c r="N95" s="100">
        <f t="shared" si="192"/>
        <v>0</v>
      </c>
      <c r="O95" s="100">
        <f t="shared" si="192"/>
        <v>0</v>
      </c>
      <c r="P95" s="100">
        <f t="shared" si="192"/>
        <v>0</v>
      </c>
      <c r="Q95" s="100">
        <f t="shared" si="192"/>
        <v>0</v>
      </c>
      <c r="R95" s="100">
        <f t="shared" si="192"/>
        <v>14872</v>
      </c>
      <c r="S95" s="100">
        <f t="shared" si="192"/>
        <v>0</v>
      </c>
      <c r="T95" s="100">
        <f t="shared" si="193"/>
        <v>0</v>
      </c>
      <c r="U95" s="100">
        <f t="shared" si="193"/>
        <v>0</v>
      </c>
      <c r="V95" s="100">
        <f t="shared" si="193"/>
        <v>0</v>
      </c>
      <c r="W95" s="100">
        <f t="shared" si="193"/>
        <v>0</v>
      </c>
      <c r="X95" s="100">
        <f t="shared" si="193"/>
        <v>14872</v>
      </c>
      <c r="Y95" s="100">
        <f t="shared" si="193"/>
        <v>0</v>
      </c>
      <c r="Z95" s="100">
        <f t="shared" si="193"/>
        <v>0</v>
      </c>
      <c r="AA95" s="100">
        <f t="shared" si="193"/>
        <v>0</v>
      </c>
      <c r="AB95" s="100">
        <f t="shared" si="193"/>
        <v>0</v>
      </c>
      <c r="AC95" s="100">
        <f t="shared" si="193"/>
        <v>0</v>
      </c>
      <c r="AD95" s="100">
        <f t="shared" si="193"/>
        <v>14872</v>
      </c>
      <c r="AE95" s="100">
        <f t="shared" si="193"/>
        <v>0</v>
      </c>
      <c r="AF95" s="100">
        <f t="shared" si="194"/>
        <v>0</v>
      </c>
      <c r="AG95" s="100">
        <f t="shared" si="194"/>
        <v>0</v>
      </c>
      <c r="AH95" s="100">
        <f t="shared" si="194"/>
        <v>0</v>
      </c>
      <c r="AI95" s="100">
        <f t="shared" si="194"/>
        <v>0</v>
      </c>
      <c r="AJ95" s="100">
        <f t="shared" si="194"/>
        <v>14872</v>
      </c>
      <c r="AK95" s="100">
        <f t="shared" si="194"/>
        <v>0</v>
      </c>
      <c r="AL95" s="100">
        <f t="shared" si="194"/>
        <v>0</v>
      </c>
      <c r="AM95" s="100">
        <f t="shared" si="194"/>
        <v>0</v>
      </c>
      <c r="AN95" s="100">
        <f t="shared" si="194"/>
        <v>0</v>
      </c>
      <c r="AO95" s="100">
        <f t="shared" si="194"/>
        <v>0</v>
      </c>
      <c r="AP95" s="100">
        <f t="shared" si="194"/>
        <v>14872</v>
      </c>
      <c r="AQ95" s="100">
        <f t="shared" si="194"/>
        <v>0</v>
      </c>
      <c r="AR95" s="100">
        <f t="shared" si="195"/>
        <v>0</v>
      </c>
      <c r="AS95" s="100">
        <f t="shared" si="195"/>
        <v>0</v>
      </c>
      <c r="AT95" s="100">
        <f t="shared" si="195"/>
        <v>-30</v>
      </c>
      <c r="AU95" s="100">
        <f t="shared" si="195"/>
        <v>0</v>
      </c>
      <c r="AV95" s="100">
        <f t="shared" si="195"/>
        <v>14842</v>
      </c>
      <c r="AW95" s="100">
        <f t="shared" si="195"/>
        <v>0</v>
      </c>
      <c r="AX95" s="100">
        <f t="shared" si="195"/>
        <v>0</v>
      </c>
      <c r="AY95" s="100">
        <f t="shared" si="195"/>
        <v>0</v>
      </c>
      <c r="AZ95" s="100">
        <f t="shared" si="195"/>
        <v>0</v>
      </c>
      <c r="BA95" s="100">
        <f t="shared" si="195"/>
        <v>0</v>
      </c>
      <c r="BB95" s="100">
        <f t="shared" si="195"/>
        <v>14842</v>
      </c>
      <c r="BC95" s="100">
        <f t="shared" si="195"/>
        <v>0</v>
      </c>
      <c r="BD95" s="100">
        <f t="shared" si="196"/>
        <v>0</v>
      </c>
      <c r="BE95" s="100">
        <f t="shared" si="196"/>
        <v>0</v>
      </c>
      <c r="BF95" s="100">
        <f t="shared" si="196"/>
        <v>0</v>
      </c>
      <c r="BG95" s="100">
        <f t="shared" si="196"/>
        <v>0</v>
      </c>
      <c r="BH95" s="100">
        <f t="shared" si="196"/>
        <v>14842</v>
      </c>
      <c r="BI95" s="100">
        <f t="shared" si="196"/>
        <v>0</v>
      </c>
      <c r="BJ95" s="207">
        <f t="shared" si="164"/>
        <v>0</v>
      </c>
      <c r="BK95" s="207">
        <f t="shared" si="165"/>
        <v>0</v>
      </c>
    </row>
    <row r="96" spans="1:63" s="9" customFormat="1" ht="33.75">
      <c r="A96" s="113" t="s">
        <v>156</v>
      </c>
      <c r="B96" s="98" t="s">
        <v>50</v>
      </c>
      <c r="C96" s="98" t="s">
        <v>60</v>
      </c>
      <c r="D96" s="136" t="s">
        <v>288</v>
      </c>
      <c r="E96" s="174"/>
      <c r="F96" s="100">
        <f t="shared" si="192"/>
        <v>14872</v>
      </c>
      <c r="G96" s="100">
        <f t="shared" si="192"/>
        <v>0</v>
      </c>
      <c r="H96" s="100">
        <f t="shared" si="192"/>
        <v>0</v>
      </c>
      <c r="I96" s="100">
        <f t="shared" si="192"/>
        <v>0</v>
      </c>
      <c r="J96" s="100">
        <f t="shared" si="192"/>
        <v>0</v>
      </c>
      <c r="K96" s="100">
        <f t="shared" si="192"/>
        <v>0</v>
      </c>
      <c r="L96" s="100">
        <f t="shared" si="192"/>
        <v>14872</v>
      </c>
      <c r="M96" s="100">
        <f t="shared" si="192"/>
        <v>0</v>
      </c>
      <c r="N96" s="100">
        <f t="shared" si="192"/>
        <v>0</v>
      </c>
      <c r="O96" s="100">
        <f t="shared" si="192"/>
        <v>0</v>
      </c>
      <c r="P96" s="100">
        <f t="shared" si="192"/>
        <v>0</v>
      </c>
      <c r="Q96" s="100">
        <f t="shared" si="192"/>
        <v>0</v>
      </c>
      <c r="R96" s="100">
        <f t="shared" si="192"/>
        <v>14872</v>
      </c>
      <c r="S96" s="100">
        <f t="shared" si="192"/>
        <v>0</v>
      </c>
      <c r="T96" s="100">
        <f t="shared" si="193"/>
        <v>0</v>
      </c>
      <c r="U96" s="100">
        <f t="shared" si="193"/>
        <v>0</v>
      </c>
      <c r="V96" s="100">
        <f t="shared" si="193"/>
        <v>0</v>
      </c>
      <c r="W96" s="100">
        <f t="shared" si="193"/>
        <v>0</v>
      </c>
      <c r="X96" s="100">
        <f t="shared" si="193"/>
        <v>14872</v>
      </c>
      <c r="Y96" s="100">
        <f t="shared" si="193"/>
        <v>0</v>
      </c>
      <c r="Z96" s="100">
        <f t="shared" si="193"/>
        <v>0</v>
      </c>
      <c r="AA96" s="100">
        <f t="shared" si="193"/>
        <v>0</v>
      </c>
      <c r="AB96" s="100">
        <f t="shared" si="193"/>
        <v>0</v>
      </c>
      <c r="AC96" s="100">
        <f t="shared" si="193"/>
        <v>0</v>
      </c>
      <c r="AD96" s="100">
        <f t="shared" si="193"/>
        <v>14872</v>
      </c>
      <c r="AE96" s="100">
        <f t="shared" si="193"/>
        <v>0</v>
      </c>
      <c r="AF96" s="100">
        <f t="shared" si="194"/>
        <v>0</v>
      </c>
      <c r="AG96" s="100">
        <f t="shared" si="194"/>
        <v>0</v>
      </c>
      <c r="AH96" s="100">
        <f t="shared" si="194"/>
        <v>0</v>
      </c>
      <c r="AI96" s="100">
        <f t="shared" si="194"/>
        <v>0</v>
      </c>
      <c r="AJ96" s="100">
        <f t="shared" si="194"/>
        <v>14872</v>
      </c>
      <c r="AK96" s="100">
        <f t="shared" si="194"/>
        <v>0</v>
      </c>
      <c r="AL96" s="100">
        <f t="shared" si="194"/>
        <v>0</v>
      </c>
      <c r="AM96" s="100">
        <f t="shared" si="194"/>
        <v>0</v>
      </c>
      <c r="AN96" s="100">
        <f t="shared" si="194"/>
        <v>0</v>
      </c>
      <c r="AO96" s="100">
        <f t="shared" si="194"/>
        <v>0</v>
      </c>
      <c r="AP96" s="100">
        <f t="shared" si="194"/>
        <v>14872</v>
      </c>
      <c r="AQ96" s="100">
        <f t="shared" si="194"/>
        <v>0</v>
      </c>
      <c r="AR96" s="100">
        <f t="shared" si="195"/>
        <v>0</v>
      </c>
      <c r="AS96" s="100">
        <f t="shared" si="195"/>
        <v>0</v>
      </c>
      <c r="AT96" s="100">
        <f t="shared" si="195"/>
        <v>-30</v>
      </c>
      <c r="AU96" s="100">
        <f t="shared" si="195"/>
        <v>0</v>
      </c>
      <c r="AV96" s="100">
        <f t="shared" si="195"/>
        <v>14842</v>
      </c>
      <c r="AW96" s="100">
        <f t="shared" si="195"/>
        <v>0</v>
      </c>
      <c r="AX96" s="100">
        <f t="shared" si="195"/>
        <v>0</v>
      </c>
      <c r="AY96" s="100">
        <f t="shared" si="195"/>
        <v>0</v>
      </c>
      <c r="AZ96" s="100">
        <f t="shared" si="195"/>
        <v>0</v>
      </c>
      <c r="BA96" s="100">
        <f t="shared" si="195"/>
        <v>0</v>
      </c>
      <c r="BB96" s="100">
        <f t="shared" si="195"/>
        <v>14842</v>
      </c>
      <c r="BC96" s="100">
        <f t="shared" si="195"/>
        <v>0</v>
      </c>
      <c r="BD96" s="100">
        <f t="shared" si="196"/>
        <v>0</v>
      </c>
      <c r="BE96" s="100">
        <f t="shared" si="196"/>
        <v>0</v>
      </c>
      <c r="BF96" s="100">
        <f t="shared" si="196"/>
        <v>0</v>
      </c>
      <c r="BG96" s="100">
        <f t="shared" si="196"/>
        <v>0</v>
      </c>
      <c r="BH96" s="100">
        <f t="shared" si="196"/>
        <v>14842</v>
      </c>
      <c r="BI96" s="100">
        <f t="shared" si="196"/>
        <v>0</v>
      </c>
      <c r="BJ96" s="207">
        <f t="shared" si="164"/>
        <v>0</v>
      </c>
      <c r="BK96" s="207">
        <f t="shared" si="165"/>
        <v>0</v>
      </c>
    </row>
    <row r="97" spans="1:63" s="9" customFormat="1" ht="20.25">
      <c r="A97" s="113" t="s">
        <v>114</v>
      </c>
      <c r="B97" s="98" t="s">
        <v>50</v>
      </c>
      <c r="C97" s="98" t="s">
        <v>60</v>
      </c>
      <c r="D97" s="125" t="s">
        <v>291</v>
      </c>
      <c r="E97" s="98"/>
      <c r="F97" s="100">
        <f t="shared" ref="F97" si="197">F98+F100+F102</f>
        <v>14872</v>
      </c>
      <c r="G97" s="100">
        <f t="shared" ref="G97:M97" si="198">G98+G100+G102</f>
        <v>0</v>
      </c>
      <c r="H97" s="100">
        <f t="shared" si="198"/>
        <v>0</v>
      </c>
      <c r="I97" s="100">
        <f t="shared" si="198"/>
        <v>0</v>
      </c>
      <c r="J97" s="100">
        <f t="shared" si="198"/>
        <v>0</v>
      </c>
      <c r="K97" s="100">
        <f t="shared" si="198"/>
        <v>0</v>
      </c>
      <c r="L97" s="100">
        <f t="shared" si="198"/>
        <v>14872</v>
      </c>
      <c r="M97" s="100">
        <f t="shared" si="198"/>
        <v>0</v>
      </c>
      <c r="N97" s="100">
        <f t="shared" ref="N97:S97" si="199">N98+N100+N102</f>
        <v>0</v>
      </c>
      <c r="O97" s="100">
        <f t="shared" si="199"/>
        <v>0</v>
      </c>
      <c r="P97" s="100">
        <f t="shared" si="199"/>
        <v>0</v>
      </c>
      <c r="Q97" s="100">
        <f t="shared" si="199"/>
        <v>0</v>
      </c>
      <c r="R97" s="100">
        <f t="shared" si="199"/>
        <v>14872</v>
      </c>
      <c r="S97" s="100">
        <f t="shared" si="199"/>
        <v>0</v>
      </c>
      <c r="T97" s="100">
        <f t="shared" ref="T97:Y97" si="200">T98+T100+T102</f>
        <v>0</v>
      </c>
      <c r="U97" s="100">
        <f t="shared" si="200"/>
        <v>0</v>
      </c>
      <c r="V97" s="100">
        <f t="shared" si="200"/>
        <v>0</v>
      </c>
      <c r="W97" s="100">
        <f t="shared" si="200"/>
        <v>0</v>
      </c>
      <c r="X97" s="100">
        <f t="shared" si="200"/>
        <v>14872</v>
      </c>
      <c r="Y97" s="100">
        <f t="shared" si="200"/>
        <v>0</v>
      </c>
      <c r="Z97" s="100">
        <f t="shared" ref="Z97:AE97" si="201">Z98+Z100+Z102</f>
        <v>0</v>
      </c>
      <c r="AA97" s="100">
        <f t="shared" si="201"/>
        <v>0</v>
      </c>
      <c r="AB97" s="100">
        <f t="shared" si="201"/>
        <v>0</v>
      </c>
      <c r="AC97" s="100">
        <f t="shared" si="201"/>
        <v>0</v>
      </c>
      <c r="AD97" s="100">
        <f t="shared" si="201"/>
        <v>14872</v>
      </c>
      <c r="AE97" s="100">
        <f t="shared" si="201"/>
        <v>0</v>
      </c>
      <c r="AF97" s="100">
        <f t="shared" ref="AF97:AL97" si="202">AF98+AF100+AF102</f>
        <v>0</v>
      </c>
      <c r="AG97" s="100">
        <f t="shared" si="202"/>
        <v>0</v>
      </c>
      <c r="AH97" s="100">
        <f t="shared" si="202"/>
        <v>0</v>
      </c>
      <c r="AI97" s="100">
        <f t="shared" si="202"/>
        <v>0</v>
      </c>
      <c r="AJ97" s="100">
        <f t="shared" si="202"/>
        <v>14872</v>
      </c>
      <c r="AK97" s="100">
        <f t="shared" si="202"/>
        <v>0</v>
      </c>
      <c r="AL97" s="100">
        <f t="shared" si="202"/>
        <v>0</v>
      </c>
      <c r="AM97" s="100">
        <f t="shared" ref="AM97:AO97" si="203">AM98+AM100+AM102</f>
        <v>0</v>
      </c>
      <c r="AN97" s="100">
        <f t="shared" ref="AN97:AS97" si="204">AN98+AN100+AN102</f>
        <v>0</v>
      </c>
      <c r="AO97" s="100">
        <f t="shared" si="203"/>
        <v>0</v>
      </c>
      <c r="AP97" s="100">
        <f t="shared" si="204"/>
        <v>14872</v>
      </c>
      <c r="AQ97" s="100">
        <f t="shared" si="204"/>
        <v>0</v>
      </c>
      <c r="AR97" s="100">
        <f t="shared" si="204"/>
        <v>0</v>
      </c>
      <c r="AS97" s="100">
        <f t="shared" si="204"/>
        <v>0</v>
      </c>
      <c r="AT97" s="100">
        <f t="shared" ref="AT97:AY97" si="205">AT98+AT100+AT102</f>
        <v>-30</v>
      </c>
      <c r="AU97" s="100">
        <f t="shared" si="205"/>
        <v>0</v>
      </c>
      <c r="AV97" s="100">
        <f t="shared" si="205"/>
        <v>14842</v>
      </c>
      <c r="AW97" s="100">
        <f t="shared" si="205"/>
        <v>0</v>
      </c>
      <c r="AX97" s="100">
        <f t="shared" si="205"/>
        <v>0</v>
      </c>
      <c r="AY97" s="100">
        <f t="shared" si="205"/>
        <v>0</v>
      </c>
      <c r="AZ97" s="100">
        <f t="shared" ref="AZ97:BE97" si="206">AZ98+AZ100+AZ102</f>
        <v>0</v>
      </c>
      <c r="BA97" s="100">
        <f t="shared" si="206"/>
        <v>0</v>
      </c>
      <c r="BB97" s="100">
        <f t="shared" si="206"/>
        <v>14842</v>
      </c>
      <c r="BC97" s="100">
        <f t="shared" si="206"/>
        <v>0</v>
      </c>
      <c r="BD97" s="100">
        <f t="shared" si="206"/>
        <v>0</v>
      </c>
      <c r="BE97" s="100">
        <f t="shared" si="206"/>
        <v>0</v>
      </c>
      <c r="BF97" s="100">
        <f t="shared" ref="BF97:BI97" si="207">BF98+BF100+BF102</f>
        <v>0</v>
      </c>
      <c r="BG97" s="100">
        <f t="shared" si="207"/>
        <v>0</v>
      </c>
      <c r="BH97" s="100">
        <f t="shared" si="207"/>
        <v>14842</v>
      </c>
      <c r="BI97" s="100">
        <f t="shared" si="207"/>
        <v>0</v>
      </c>
      <c r="BJ97" s="207">
        <f t="shared" si="164"/>
        <v>0</v>
      </c>
      <c r="BK97" s="207">
        <f t="shared" si="165"/>
        <v>0</v>
      </c>
    </row>
    <row r="98" spans="1:63" s="9" customFormat="1" ht="83.25">
      <c r="A98" s="113" t="s">
        <v>523</v>
      </c>
      <c r="B98" s="98" t="s">
        <v>50</v>
      </c>
      <c r="C98" s="98" t="s">
        <v>60</v>
      </c>
      <c r="D98" s="125" t="s">
        <v>291</v>
      </c>
      <c r="E98" s="98" t="s">
        <v>106</v>
      </c>
      <c r="F98" s="100">
        <f t="shared" ref="F98:AR98" si="208">F99</f>
        <v>13119</v>
      </c>
      <c r="G98" s="100">
        <f t="shared" si="208"/>
        <v>0</v>
      </c>
      <c r="H98" s="100">
        <f t="shared" si="208"/>
        <v>0</v>
      </c>
      <c r="I98" s="100">
        <f t="shared" si="208"/>
        <v>0</v>
      </c>
      <c r="J98" s="100">
        <f t="shared" si="208"/>
        <v>0</v>
      </c>
      <c r="K98" s="100">
        <f t="shared" si="208"/>
        <v>0</v>
      </c>
      <c r="L98" s="100">
        <f t="shared" si="208"/>
        <v>13119</v>
      </c>
      <c r="M98" s="100">
        <f t="shared" si="208"/>
        <v>0</v>
      </c>
      <c r="N98" s="100">
        <f t="shared" si="208"/>
        <v>0</v>
      </c>
      <c r="O98" s="100">
        <f t="shared" si="208"/>
        <v>0</v>
      </c>
      <c r="P98" s="100">
        <f t="shared" si="208"/>
        <v>0</v>
      </c>
      <c r="Q98" s="100">
        <f t="shared" si="208"/>
        <v>0</v>
      </c>
      <c r="R98" s="100">
        <f t="shared" si="208"/>
        <v>13119</v>
      </c>
      <c r="S98" s="100">
        <f t="shared" si="208"/>
        <v>0</v>
      </c>
      <c r="T98" s="100">
        <f t="shared" si="208"/>
        <v>0</v>
      </c>
      <c r="U98" s="100">
        <f t="shared" si="208"/>
        <v>0</v>
      </c>
      <c r="V98" s="100">
        <f t="shared" si="208"/>
        <v>0</v>
      </c>
      <c r="W98" s="100">
        <f t="shared" si="208"/>
        <v>0</v>
      </c>
      <c r="X98" s="100">
        <f t="shared" si="208"/>
        <v>13119</v>
      </c>
      <c r="Y98" s="100">
        <f t="shared" si="208"/>
        <v>0</v>
      </c>
      <c r="Z98" s="100">
        <f t="shared" si="208"/>
        <v>0</v>
      </c>
      <c r="AA98" s="100">
        <f t="shared" si="208"/>
        <v>0</v>
      </c>
      <c r="AB98" s="100">
        <f t="shared" si="208"/>
        <v>0</v>
      </c>
      <c r="AC98" s="100">
        <f t="shared" si="208"/>
        <v>0</v>
      </c>
      <c r="AD98" s="100">
        <f t="shared" si="208"/>
        <v>13119</v>
      </c>
      <c r="AE98" s="100">
        <f t="shared" si="208"/>
        <v>0</v>
      </c>
      <c r="AF98" s="100">
        <f t="shared" si="208"/>
        <v>0</v>
      </c>
      <c r="AG98" s="100">
        <f t="shared" si="208"/>
        <v>0</v>
      </c>
      <c r="AH98" s="100">
        <f t="shared" si="208"/>
        <v>0</v>
      </c>
      <c r="AI98" s="100">
        <f t="shared" si="208"/>
        <v>0</v>
      </c>
      <c r="AJ98" s="100">
        <f t="shared" si="208"/>
        <v>13119</v>
      </c>
      <c r="AK98" s="100">
        <f t="shared" si="208"/>
        <v>0</v>
      </c>
      <c r="AL98" s="100">
        <f t="shared" si="208"/>
        <v>0</v>
      </c>
      <c r="AM98" s="100">
        <f t="shared" si="208"/>
        <v>0</v>
      </c>
      <c r="AN98" s="100">
        <f t="shared" si="208"/>
        <v>0</v>
      </c>
      <c r="AO98" s="100">
        <f t="shared" si="208"/>
        <v>0</v>
      </c>
      <c r="AP98" s="100">
        <f t="shared" si="208"/>
        <v>13119</v>
      </c>
      <c r="AQ98" s="100">
        <f t="shared" si="208"/>
        <v>0</v>
      </c>
      <c r="AR98" s="100">
        <f t="shared" si="208"/>
        <v>0</v>
      </c>
      <c r="AS98" s="100">
        <f t="shared" ref="AS98:BI98" si="209">AS99</f>
        <v>0</v>
      </c>
      <c r="AT98" s="100">
        <f t="shared" si="209"/>
        <v>0</v>
      </c>
      <c r="AU98" s="100">
        <f t="shared" si="209"/>
        <v>0</v>
      </c>
      <c r="AV98" s="100">
        <f t="shared" si="209"/>
        <v>13119</v>
      </c>
      <c r="AW98" s="100">
        <f t="shared" si="209"/>
        <v>0</v>
      </c>
      <c r="AX98" s="100">
        <f t="shared" si="209"/>
        <v>0</v>
      </c>
      <c r="AY98" s="100">
        <f t="shared" si="209"/>
        <v>0</v>
      </c>
      <c r="AZ98" s="100">
        <f t="shared" si="209"/>
        <v>0</v>
      </c>
      <c r="BA98" s="100">
        <f t="shared" si="209"/>
        <v>0</v>
      </c>
      <c r="BB98" s="100">
        <f t="shared" si="209"/>
        <v>13119</v>
      </c>
      <c r="BC98" s="100">
        <f t="shared" si="209"/>
        <v>0</v>
      </c>
      <c r="BD98" s="100">
        <f t="shared" si="209"/>
        <v>0</v>
      </c>
      <c r="BE98" s="100">
        <f t="shared" si="209"/>
        <v>0</v>
      </c>
      <c r="BF98" s="100">
        <f t="shared" si="209"/>
        <v>0</v>
      </c>
      <c r="BG98" s="100">
        <f t="shared" si="209"/>
        <v>0</v>
      </c>
      <c r="BH98" s="100">
        <f t="shared" si="209"/>
        <v>13119</v>
      </c>
      <c r="BI98" s="100">
        <f t="shared" si="209"/>
        <v>0</v>
      </c>
      <c r="BJ98" s="207">
        <f t="shared" si="164"/>
        <v>0</v>
      </c>
      <c r="BK98" s="207">
        <f t="shared" si="165"/>
        <v>0</v>
      </c>
    </row>
    <row r="99" spans="1:63" s="9" customFormat="1" ht="33.75">
      <c r="A99" s="119" t="s">
        <v>177</v>
      </c>
      <c r="B99" s="98" t="s">
        <v>50</v>
      </c>
      <c r="C99" s="98" t="s">
        <v>60</v>
      </c>
      <c r="D99" s="125" t="s">
        <v>291</v>
      </c>
      <c r="E99" s="98" t="s">
        <v>176</v>
      </c>
      <c r="F99" s="100">
        <v>13119</v>
      </c>
      <c r="G99" s="100"/>
      <c r="H99" s="110"/>
      <c r="I99" s="110"/>
      <c r="J99" s="110"/>
      <c r="K99" s="110"/>
      <c r="L99" s="100">
        <f>F99+H99+I99+J99+K99</f>
        <v>13119</v>
      </c>
      <c r="M99" s="100">
        <f>G99+K99</f>
        <v>0</v>
      </c>
      <c r="N99" s="110"/>
      <c r="O99" s="110"/>
      <c r="P99" s="110"/>
      <c r="Q99" s="110"/>
      <c r="R99" s="100">
        <f>L99+N99+O99+P99+Q99</f>
        <v>13119</v>
      </c>
      <c r="S99" s="100">
        <f>M99+Q99</f>
        <v>0</v>
      </c>
      <c r="T99" s="110"/>
      <c r="U99" s="110"/>
      <c r="V99" s="110"/>
      <c r="W99" s="110"/>
      <c r="X99" s="100">
        <f>R99+T99+U99+V99+W99</f>
        <v>13119</v>
      </c>
      <c r="Y99" s="100">
        <f>S99+W99</f>
        <v>0</v>
      </c>
      <c r="Z99" s="110"/>
      <c r="AA99" s="110"/>
      <c r="AB99" s="110"/>
      <c r="AC99" s="110"/>
      <c r="AD99" s="100">
        <f>X99+Z99+AA99+AB99+AC99</f>
        <v>13119</v>
      </c>
      <c r="AE99" s="100">
        <f>Y99+AC99</f>
        <v>0</v>
      </c>
      <c r="AF99" s="110"/>
      <c r="AG99" s="110"/>
      <c r="AH99" s="110"/>
      <c r="AI99" s="110"/>
      <c r="AJ99" s="100">
        <f>AD99+AF99+AG99+AH99+AI99</f>
        <v>13119</v>
      </c>
      <c r="AK99" s="100">
        <f>AE99+AI99</f>
        <v>0</v>
      </c>
      <c r="AL99" s="110"/>
      <c r="AM99" s="110"/>
      <c r="AN99" s="110"/>
      <c r="AO99" s="110"/>
      <c r="AP99" s="100">
        <f>AJ99+AL99+AM99+AN99+AO99</f>
        <v>13119</v>
      </c>
      <c r="AQ99" s="100">
        <f>AK99+AO99</f>
        <v>0</v>
      </c>
      <c r="AR99" s="110"/>
      <c r="AS99" s="110"/>
      <c r="AT99" s="110"/>
      <c r="AU99" s="110"/>
      <c r="AV99" s="100">
        <f>AP99+AR99+AS99+AT99+AU99</f>
        <v>13119</v>
      </c>
      <c r="AW99" s="100">
        <f>AQ99+AU99</f>
        <v>0</v>
      </c>
      <c r="AX99" s="110"/>
      <c r="AY99" s="110"/>
      <c r="AZ99" s="110"/>
      <c r="BA99" s="110"/>
      <c r="BB99" s="100">
        <f>AV99+AX99+AY99+AZ99+BA99</f>
        <v>13119</v>
      </c>
      <c r="BC99" s="100">
        <f>AW99+BA99</f>
        <v>0</v>
      </c>
      <c r="BD99" s="110"/>
      <c r="BE99" s="110"/>
      <c r="BF99" s="110"/>
      <c r="BG99" s="110"/>
      <c r="BH99" s="100">
        <f>BB99+BD99+BE99+BF99+BG99</f>
        <v>13119</v>
      </c>
      <c r="BI99" s="100">
        <f>BC99+BG99</f>
        <v>0</v>
      </c>
      <c r="BJ99" s="207">
        <f t="shared" si="164"/>
        <v>0</v>
      </c>
      <c r="BK99" s="207">
        <f t="shared" si="165"/>
        <v>0</v>
      </c>
    </row>
    <row r="100" spans="1:63" s="9" customFormat="1" ht="33.75">
      <c r="A100" s="97" t="s">
        <v>489</v>
      </c>
      <c r="B100" s="98" t="s">
        <v>50</v>
      </c>
      <c r="C100" s="98" t="s">
        <v>60</v>
      </c>
      <c r="D100" s="125" t="s">
        <v>291</v>
      </c>
      <c r="E100" s="98" t="s">
        <v>81</v>
      </c>
      <c r="F100" s="100">
        <f t="shared" ref="F100:AR100" si="210">F101</f>
        <v>1733</v>
      </c>
      <c r="G100" s="100">
        <f t="shared" si="210"/>
        <v>0</v>
      </c>
      <c r="H100" s="100">
        <f t="shared" si="210"/>
        <v>0</v>
      </c>
      <c r="I100" s="100">
        <f t="shared" si="210"/>
        <v>0</v>
      </c>
      <c r="J100" s="100">
        <f t="shared" si="210"/>
        <v>0</v>
      </c>
      <c r="K100" s="100">
        <f t="shared" si="210"/>
        <v>0</v>
      </c>
      <c r="L100" s="100">
        <f t="shared" si="210"/>
        <v>1733</v>
      </c>
      <c r="M100" s="100">
        <f t="shared" si="210"/>
        <v>0</v>
      </c>
      <c r="N100" s="100">
        <f t="shared" si="210"/>
        <v>0</v>
      </c>
      <c r="O100" s="100">
        <f t="shared" si="210"/>
        <v>0</v>
      </c>
      <c r="P100" s="100">
        <f t="shared" si="210"/>
        <v>0</v>
      </c>
      <c r="Q100" s="100">
        <f t="shared" si="210"/>
        <v>0</v>
      </c>
      <c r="R100" s="100">
        <f t="shared" si="210"/>
        <v>1733</v>
      </c>
      <c r="S100" s="100">
        <f t="shared" si="210"/>
        <v>0</v>
      </c>
      <c r="T100" s="100">
        <f t="shared" si="210"/>
        <v>0</v>
      </c>
      <c r="U100" s="100">
        <f t="shared" si="210"/>
        <v>0</v>
      </c>
      <c r="V100" s="100">
        <f t="shared" si="210"/>
        <v>0</v>
      </c>
      <c r="W100" s="100">
        <f t="shared" si="210"/>
        <v>0</v>
      </c>
      <c r="X100" s="100">
        <f t="shared" si="210"/>
        <v>1733</v>
      </c>
      <c r="Y100" s="100">
        <f t="shared" si="210"/>
        <v>0</v>
      </c>
      <c r="Z100" s="100">
        <f t="shared" si="210"/>
        <v>0</v>
      </c>
      <c r="AA100" s="100">
        <f t="shared" si="210"/>
        <v>0</v>
      </c>
      <c r="AB100" s="100">
        <f t="shared" si="210"/>
        <v>0</v>
      </c>
      <c r="AC100" s="100">
        <f t="shared" si="210"/>
        <v>0</v>
      </c>
      <c r="AD100" s="100">
        <f t="shared" si="210"/>
        <v>1733</v>
      </c>
      <c r="AE100" s="100">
        <f t="shared" si="210"/>
        <v>0</v>
      </c>
      <c r="AF100" s="100">
        <f t="shared" si="210"/>
        <v>0</v>
      </c>
      <c r="AG100" s="100">
        <f t="shared" si="210"/>
        <v>0</v>
      </c>
      <c r="AH100" s="100">
        <f t="shared" si="210"/>
        <v>0</v>
      </c>
      <c r="AI100" s="100">
        <f t="shared" si="210"/>
        <v>0</v>
      </c>
      <c r="AJ100" s="100">
        <f t="shared" si="210"/>
        <v>1733</v>
      </c>
      <c r="AK100" s="100">
        <f t="shared" si="210"/>
        <v>0</v>
      </c>
      <c r="AL100" s="100">
        <f t="shared" si="210"/>
        <v>0</v>
      </c>
      <c r="AM100" s="100">
        <f t="shared" si="210"/>
        <v>0</v>
      </c>
      <c r="AN100" s="100">
        <f t="shared" si="210"/>
        <v>0</v>
      </c>
      <c r="AO100" s="100">
        <f t="shared" si="210"/>
        <v>0</v>
      </c>
      <c r="AP100" s="100">
        <f t="shared" si="210"/>
        <v>1733</v>
      </c>
      <c r="AQ100" s="100">
        <f t="shared" si="210"/>
        <v>0</v>
      </c>
      <c r="AR100" s="100">
        <f t="shared" si="210"/>
        <v>0</v>
      </c>
      <c r="AS100" s="100">
        <f t="shared" ref="AS100:BI100" si="211">AS101</f>
        <v>0</v>
      </c>
      <c r="AT100" s="100">
        <f t="shared" si="211"/>
        <v>-30</v>
      </c>
      <c r="AU100" s="100">
        <f t="shared" si="211"/>
        <v>0</v>
      </c>
      <c r="AV100" s="100">
        <f t="shared" si="211"/>
        <v>1703</v>
      </c>
      <c r="AW100" s="100">
        <f t="shared" si="211"/>
        <v>0</v>
      </c>
      <c r="AX100" s="100">
        <f t="shared" si="211"/>
        <v>0</v>
      </c>
      <c r="AY100" s="100">
        <f t="shared" si="211"/>
        <v>0</v>
      </c>
      <c r="AZ100" s="100">
        <f t="shared" si="211"/>
        <v>0</v>
      </c>
      <c r="BA100" s="100">
        <f t="shared" si="211"/>
        <v>0</v>
      </c>
      <c r="BB100" s="100">
        <f t="shared" si="211"/>
        <v>1703</v>
      </c>
      <c r="BC100" s="100">
        <f t="shared" si="211"/>
        <v>0</v>
      </c>
      <c r="BD100" s="100">
        <f t="shared" si="211"/>
        <v>0</v>
      </c>
      <c r="BE100" s="100">
        <f t="shared" si="211"/>
        <v>0</v>
      </c>
      <c r="BF100" s="100">
        <f t="shared" si="211"/>
        <v>0</v>
      </c>
      <c r="BG100" s="100">
        <f t="shared" si="211"/>
        <v>0</v>
      </c>
      <c r="BH100" s="100">
        <f t="shared" si="211"/>
        <v>1703</v>
      </c>
      <c r="BI100" s="100">
        <f t="shared" si="211"/>
        <v>0</v>
      </c>
      <c r="BJ100" s="207">
        <f t="shared" si="164"/>
        <v>0</v>
      </c>
      <c r="BK100" s="207">
        <f t="shared" si="165"/>
        <v>0</v>
      </c>
    </row>
    <row r="101" spans="1:63" s="9" customFormat="1" ht="50.25">
      <c r="A101" s="97" t="s">
        <v>179</v>
      </c>
      <c r="B101" s="98" t="s">
        <v>50</v>
      </c>
      <c r="C101" s="98" t="s">
        <v>60</v>
      </c>
      <c r="D101" s="125" t="s">
        <v>291</v>
      </c>
      <c r="E101" s="98" t="s">
        <v>178</v>
      </c>
      <c r="F101" s="100">
        <v>1733</v>
      </c>
      <c r="G101" s="100"/>
      <c r="H101" s="110"/>
      <c r="I101" s="110"/>
      <c r="J101" s="110"/>
      <c r="K101" s="110"/>
      <c r="L101" s="100">
        <f>F101+H101+I101+J101+K101</f>
        <v>1733</v>
      </c>
      <c r="M101" s="100">
        <f>G101+K101</f>
        <v>0</v>
      </c>
      <c r="N101" s="110"/>
      <c r="O101" s="110"/>
      <c r="P101" s="110"/>
      <c r="Q101" s="110"/>
      <c r="R101" s="100">
        <f>L101+N101+O101+P101+Q101</f>
        <v>1733</v>
      </c>
      <c r="S101" s="100">
        <f>M101+Q101</f>
        <v>0</v>
      </c>
      <c r="T101" s="110"/>
      <c r="U101" s="110"/>
      <c r="V101" s="110"/>
      <c r="W101" s="110"/>
      <c r="X101" s="100">
        <f>R101+T101+U101+V101+W101</f>
        <v>1733</v>
      </c>
      <c r="Y101" s="100">
        <f>S101+W101</f>
        <v>0</v>
      </c>
      <c r="Z101" s="110"/>
      <c r="AA101" s="110"/>
      <c r="AB101" s="110"/>
      <c r="AC101" s="110"/>
      <c r="AD101" s="100">
        <f>X101+Z101+AA101+AB101+AC101</f>
        <v>1733</v>
      </c>
      <c r="AE101" s="100">
        <f>Y101+AC101</f>
        <v>0</v>
      </c>
      <c r="AF101" s="110"/>
      <c r="AG101" s="110"/>
      <c r="AH101" s="110"/>
      <c r="AI101" s="110"/>
      <c r="AJ101" s="100">
        <f>AD101+AF101+AG101+AH101+AI101</f>
        <v>1733</v>
      </c>
      <c r="AK101" s="100">
        <f>AE101+AI101</f>
        <v>0</v>
      </c>
      <c r="AL101" s="110"/>
      <c r="AM101" s="110"/>
      <c r="AN101" s="110"/>
      <c r="AO101" s="110"/>
      <c r="AP101" s="100">
        <f>AJ101+AL101+AM101+AN101+AO101</f>
        <v>1733</v>
      </c>
      <c r="AQ101" s="100">
        <f>AK101+AO101</f>
        <v>0</v>
      </c>
      <c r="AR101" s="110"/>
      <c r="AS101" s="110"/>
      <c r="AT101" s="100">
        <v>-30</v>
      </c>
      <c r="AU101" s="110"/>
      <c r="AV101" s="100">
        <f>AP101+AR101+AS101+AT101+AU101</f>
        <v>1703</v>
      </c>
      <c r="AW101" s="100">
        <f>AQ101+AU101</f>
        <v>0</v>
      </c>
      <c r="AX101" s="110"/>
      <c r="AY101" s="110"/>
      <c r="AZ101" s="100"/>
      <c r="BA101" s="110"/>
      <c r="BB101" s="100">
        <f>AV101+AX101+AY101+AZ101+BA101</f>
        <v>1703</v>
      </c>
      <c r="BC101" s="100">
        <f>AW101+BA101</f>
        <v>0</v>
      </c>
      <c r="BD101" s="110"/>
      <c r="BE101" s="110"/>
      <c r="BF101" s="100"/>
      <c r="BG101" s="110"/>
      <c r="BH101" s="100">
        <f>BB101+BD101+BE101+BF101+BG101</f>
        <v>1703</v>
      </c>
      <c r="BI101" s="100">
        <f>BC101+BG101</f>
        <v>0</v>
      </c>
      <c r="BJ101" s="207">
        <f t="shared" si="164"/>
        <v>0</v>
      </c>
      <c r="BK101" s="207">
        <f t="shared" si="165"/>
        <v>0</v>
      </c>
    </row>
    <row r="102" spans="1:63" s="9" customFormat="1" ht="20.25">
      <c r="A102" s="113" t="s">
        <v>100</v>
      </c>
      <c r="B102" s="98" t="s">
        <v>50</v>
      </c>
      <c r="C102" s="98" t="s">
        <v>60</v>
      </c>
      <c r="D102" s="125" t="s">
        <v>291</v>
      </c>
      <c r="E102" s="98" t="s">
        <v>101</v>
      </c>
      <c r="F102" s="100">
        <f t="shared" ref="F102:AR102" si="212">F103</f>
        <v>20</v>
      </c>
      <c r="G102" s="100">
        <f t="shared" si="212"/>
        <v>0</v>
      </c>
      <c r="H102" s="100">
        <f t="shared" si="212"/>
        <v>0</v>
      </c>
      <c r="I102" s="100">
        <f t="shared" si="212"/>
        <v>0</v>
      </c>
      <c r="J102" s="100">
        <f t="shared" si="212"/>
        <v>0</v>
      </c>
      <c r="K102" s="100">
        <f t="shared" si="212"/>
        <v>0</v>
      </c>
      <c r="L102" s="100">
        <f t="shared" si="212"/>
        <v>20</v>
      </c>
      <c r="M102" s="100">
        <f t="shared" si="212"/>
        <v>0</v>
      </c>
      <c r="N102" s="100">
        <f t="shared" si="212"/>
        <v>0</v>
      </c>
      <c r="O102" s="100">
        <f t="shared" si="212"/>
        <v>0</v>
      </c>
      <c r="P102" s="100">
        <f t="shared" si="212"/>
        <v>0</v>
      </c>
      <c r="Q102" s="100">
        <f t="shared" si="212"/>
        <v>0</v>
      </c>
      <c r="R102" s="100">
        <f t="shared" si="212"/>
        <v>20</v>
      </c>
      <c r="S102" s="100">
        <f t="shared" si="212"/>
        <v>0</v>
      </c>
      <c r="T102" s="100">
        <f t="shared" si="212"/>
        <v>0</v>
      </c>
      <c r="U102" s="100">
        <f t="shared" si="212"/>
        <v>0</v>
      </c>
      <c r="V102" s="100">
        <f t="shared" si="212"/>
        <v>0</v>
      </c>
      <c r="W102" s="100">
        <f t="shared" si="212"/>
        <v>0</v>
      </c>
      <c r="X102" s="100">
        <f t="shared" si="212"/>
        <v>20</v>
      </c>
      <c r="Y102" s="100">
        <f t="shared" si="212"/>
        <v>0</v>
      </c>
      <c r="Z102" s="100">
        <f t="shared" si="212"/>
        <v>0</v>
      </c>
      <c r="AA102" s="100">
        <f t="shared" si="212"/>
        <v>0</v>
      </c>
      <c r="AB102" s="100">
        <f t="shared" si="212"/>
        <v>0</v>
      </c>
      <c r="AC102" s="100">
        <f t="shared" si="212"/>
        <v>0</v>
      </c>
      <c r="AD102" s="100">
        <f t="shared" si="212"/>
        <v>20</v>
      </c>
      <c r="AE102" s="100">
        <f t="shared" si="212"/>
        <v>0</v>
      </c>
      <c r="AF102" s="100">
        <f t="shared" si="212"/>
        <v>0</v>
      </c>
      <c r="AG102" s="100">
        <f t="shared" si="212"/>
        <v>0</v>
      </c>
      <c r="AH102" s="100">
        <f t="shared" si="212"/>
        <v>0</v>
      </c>
      <c r="AI102" s="100">
        <f t="shared" si="212"/>
        <v>0</v>
      </c>
      <c r="AJ102" s="100">
        <f t="shared" si="212"/>
        <v>20</v>
      </c>
      <c r="AK102" s="100">
        <f t="shared" si="212"/>
        <v>0</v>
      </c>
      <c r="AL102" s="100">
        <f t="shared" si="212"/>
        <v>0</v>
      </c>
      <c r="AM102" s="100">
        <f t="shared" si="212"/>
        <v>0</v>
      </c>
      <c r="AN102" s="100">
        <f t="shared" si="212"/>
        <v>0</v>
      </c>
      <c r="AO102" s="100">
        <f t="shared" si="212"/>
        <v>0</v>
      </c>
      <c r="AP102" s="100">
        <f t="shared" si="212"/>
        <v>20</v>
      </c>
      <c r="AQ102" s="100">
        <f t="shared" si="212"/>
        <v>0</v>
      </c>
      <c r="AR102" s="100">
        <f t="shared" si="212"/>
        <v>0</v>
      </c>
      <c r="AS102" s="100">
        <f t="shared" ref="AS102:BI102" si="213">AS103</f>
        <v>0</v>
      </c>
      <c r="AT102" s="100">
        <f t="shared" si="213"/>
        <v>0</v>
      </c>
      <c r="AU102" s="100">
        <f t="shared" si="213"/>
        <v>0</v>
      </c>
      <c r="AV102" s="100">
        <f t="shared" si="213"/>
        <v>20</v>
      </c>
      <c r="AW102" s="100">
        <f t="shared" si="213"/>
        <v>0</v>
      </c>
      <c r="AX102" s="100">
        <f t="shared" si="213"/>
        <v>0</v>
      </c>
      <c r="AY102" s="100">
        <f t="shared" si="213"/>
        <v>0</v>
      </c>
      <c r="AZ102" s="100">
        <f t="shared" si="213"/>
        <v>0</v>
      </c>
      <c r="BA102" s="100">
        <f t="shared" si="213"/>
        <v>0</v>
      </c>
      <c r="BB102" s="100">
        <f t="shared" si="213"/>
        <v>20</v>
      </c>
      <c r="BC102" s="100">
        <f t="shared" si="213"/>
        <v>0</v>
      </c>
      <c r="BD102" s="100">
        <f t="shared" si="213"/>
        <v>0</v>
      </c>
      <c r="BE102" s="100">
        <f t="shared" si="213"/>
        <v>0</v>
      </c>
      <c r="BF102" s="100">
        <f t="shared" si="213"/>
        <v>0</v>
      </c>
      <c r="BG102" s="100">
        <f t="shared" si="213"/>
        <v>0</v>
      </c>
      <c r="BH102" s="100">
        <f t="shared" si="213"/>
        <v>20</v>
      </c>
      <c r="BI102" s="100">
        <f t="shared" si="213"/>
        <v>0</v>
      </c>
      <c r="BJ102" s="207">
        <f t="shared" si="164"/>
        <v>0</v>
      </c>
      <c r="BK102" s="207">
        <f t="shared" si="165"/>
        <v>0</v>
      </c>
    </row>
    <row r="103" spans="1:63" s="9" customFormat="1" ht="20.25">
      <c r="A103" s="113" t="s">
        <v>181</v>
      </c>
      <c r="B103" s="98" t="s">
        <v>50</v>
      </c>
      <c r="C103" s="98" t="s">
        <v>60</v>
      </c>
      <c r="D103" s="125" t="s">
        <v>291</v>
      </c>
      <c r="E103" s="98" t="s">
        <v>180</v>
      </c>
      <c r="F103" s="100">
        <v>20</v>
      </c>
      <c r="G103" s="100"/>
      <c r="H103" s="110"/>
      <c r="I103" s="110"/>
      <c r="J103" s="110"/>
      <c r="K103" s="110"/>
      <c r="L103" s="100">
        <f>F103+H103+I103+J103+K103</f>
        <v>20</v>
      </c>
      <c r="M103" s="100">
        <f>G103+K103</f>
        <v>0</v>
      </c>
      <c r="N103" s="110"/>
      <c r="O103" s="110"/>
      <c r="P103" s="110"/>
      <c r="Q103" s="110"/>
      <c r="R103" s="100">
        <f>L103+N103+O103+P103+Q103</f>
        <v>20</v>
      </c>
      <c r="S103" s="100">
        <f>M103+Q103</f>
        <v>0</v>
      </c>
      <c r="T103" s="110"/>
      <c r="U103" s="110"/>
      <c r="V103" s="110"/>
      <c r="W103" s="110"/>
      <c r="X103" s="100">
        <f>R103+T103+U103+V103+W103</f>
        <v>20</v>
      </c>
      <c r="Y103" s="100">
        <f>S103+W103</f>
        <v>0</v>
      </c>
      <c r="Z103" s="110"/>
      <c r="AA103" s="110"/>
      <c r="AB103" s="110"/>
      <c r="AC103" s="110"/>
      <c r="AD103" s="100">
        <f>X103+Z103+AA103+AB103+AC103</f>
        <v>20</v>
      </c>
      <c r="AE103" s="100">
        <f>Y103+AC103</f>
        <v>0</v>
      </c>
      <c r="AF103" s="110"/>
      <c r="AG103" s="110"/>
      <c r="AH103" s="110"/>
      <c r="AI103" s="110"/>
      <c r="AJ103" s="100">
        <f>AD103+AF103+AG103+AH103+AI103</f>
        <v>20</v>
      </c>
      <c r="AK103" s="100">
        <f>AE103+AI103</f>
        <v>0</v>
      </c>
      <c r="AL103" s="110"/>
      <c r="AM103" s="110"/>
      <c r="AN103" s="110"/>
      <c r="AO103" s="110"/>
      <c r="AP103" s="100">
        <f>AJ103+AL103+AM103+AN103+AO103</f>
        <v>20</v>
      </c>
      <c r="AQ103" s="100">
        <f>AK103+AO103</f>
        <v>0</v>
      </c>
      <c r="AR103" s="110"/>
      <c r="AS103" s="110"/>
      <c r="AT103" s="110"/>
      <c r="AU103" s="110"/>
      <c r="AV103" s="100">
        <f>AP103+AR103+AS103+AT103+AU103</f>
        <v>20</v>
      </c>
      <c r="AW103" s="100">
        <f>AQ103+AU103</f>
        <v>0</v>
      </c>
      <c r="AX103" s="110"/>
      <c r="AY103" s="110"/>
      <c r="AZ103" s="110"/>
      <c r="BA103" s="110"/>
      <c r="BB103" s="100">
        <f>AV103+AX103+AY103+AZ103+BA103</f>
        <v>20</v>
      </c>
      <c r="BC103" s="100">
        <f>AW103+BA103</f>
        <v>0</v>
      </c>
      <c r="BD103" s="110"/>
      <c r="BE103" s="110"/>
      <c r="BF103" s="110"/>
      <c r="BG103" s="110"/>
      <c r="BH103" s="100">
        <f>BB103+BD103+BE103+BF103+BG103</f>
        <v>20</v>
      </c>
      <c r="BI103" s="100">
        <f>BC103+BG103</f>
        <v>0</v>
      </c>
      <c r="BJ103" s="207">
        <f t="shared" si="164"/>
        <v>0</v>
      </c>
      <c r="BK103" s="207">
        <f t="shared" si="165"/>
        <v>0</v>
      </c>
    </row>
    <row r="104" spans="1:63" s="9" customFormat="1" ht="20.25">
      <c r="A104" s="113"/>
      <c r="B104" s="98"/>
      <c r="C104" s="98"/>
      <c r="D104" s="125"/>
      <c r="E104" s="98"/>
      <c r="F104" s="110"/>
      <c r="G104" s="110"/>
      <c r="H104" s="110"/>
      <c r="I104" s="110"/>
      <c r="J104" s="110"/>
      <c r="K104" s="110"/>
      <c r="L104" s="110"/>
      <c r="M104" s="110"/>
      <c r="N104" s="110"/>
      <c r="O104" s="110"/>
      <c r="P104" s="110"/>
      <c r="Q104" s="110"/>
      <c r="R104" s="110"/>
      <c r="S104" s="110"/>
      <c r="T104" s="110"/>
      <c r="U104" s="110"/>
      <c r="V104" s="110"/>
      <c r="W104" s="110"/>
      <c r="X104" s="110"/>
      <c r="Y104" s="110"/>
      <c r="Z104" s="110"/>
      <c r="AA104" s="110"/>
      <c r="AB104" s="110"/>
      <c r="AC104" s="110"/>
      <c r="AD104" s="110"/>
      <c r="AE104" s="110"/>
      <c r="AF104" s="110"/>
      <c r="AG104" s="110"/>
      <c r="AH104" s="110"/>
      <c r="AI104" s="110"/>
      <c r="AJ104" s="110"/>
      <c r="AK104" s="110"/>
      <c r="AL104" s="110"/>
      <c r="AM104" s="110"/>
      <c r="AN104" s="110"/>
      <c r="AO104" s="110"/>
      <c r="AP104" s="110"/>
      <c r="AQ104" s="110"/>
      <c r="AR104" s="110"/>
      <c r="AS104" s="110"/>
      <c r="AT104" s="110"/>
      <c r="AU104" s="110"/>
      <c r="AV104" s="110"/>
      <c r="AW104" s="110"/>
      <c r="AX104" s="110"/>
      <c r="AY104" s="110"/>
      <c r="AZ104" s="110"/>
      <c r="BA104" s="110"/>
      <c r="BB104" s="110"/>
      <c r="BC104" s="110"/>
      <c r="BD104" s="110"/>
      <c r="BE104" s="110"/>
      <c r="BF104" s="110"/>
      <c r="BG104" s="110"/>
      <c r="BH104" s="110"/>
      <c r="BI104" s="110"/>
      <c r="BJ104" s="207">
        <f t="shared" si="164"/>
        <v>0</v>
      </c>
      <c r="BK104" s="207">
        <f t="shared" si="165"/>
        <v>0</v>
      </c>
    </row>
    <row r="105" spans="1:63" s="8" customFormat="1" ht="20.25">
      <c r="A105" s="172" t="s">
        <v>19</v>
      </c>
      <c r="B105" s="138" t="s">
        <v>50</v>
      </c>
      <c r="C105" s="138" t="s">
        <v>57</v>
      </c>
      <c r="D105" s="175"/>
      <c r="E105" s="138"/>
      <c r="F105" s="127">
        <f t="shared" ref="F105:U109" si="214">F106</f>
        <v>3000</v>
      </c>
      <c r="G105" s="127">
        <f t="shared" si="214"/>
        <v>0</v>
      </c>
      <c r="H105" s="127">
        <f t="shared" si="214"/>
        <v>0</v>
      </c>
      <c r="I105" s="127">
        <f t="shared" si="214"/>
        <v>0</v>
      </c>
      <c r="J105" s="127">
        <f t="shared" si="214"/>
        <v>0</v>
      </c>
      <c r="K105" s="127">
        <f t="shared" si="214"/>
        <v>0</v>
      </c>
      <c r="L105" s="127">
        <f t="shared" si="214"/>
        <v>3000</v>
      </c>
      <c r="M105" s="127">
        <f t="shared" si="214"/>
        <v>0</v>
      </c>
      <c r="N105" s="127">
        <f t="shared" si="214"/>
        <v>0</v>
      </c>
      <c r="O105" s="127">
        <f t="shared" si="214"/>
        <v>0</v>
      </c>
      <c r="P105" s="127">
        <f t="shared" si="214"/>
        <v>0</v>
      </c>
      <c r="Q105" s="127">
        <f t="shared" si="214"/>
        <v>0</v>
      </c>
      <c r="R105" s="127">
        <f t="shared" si="214"/>
        <v>3000</v>
      </c>
      <c r="S105" s="127">
        <f t="shared" si="214"/>
        <v>0</v>
      </c>
      <c r="T105" s="127">
        <f t="shared" si="214"/>
        <v>0</v>
      </c>
      <c r="U105" s="127">
        <f t="shared" si="214"/>
        <v>0</v>
      </c>
      <c r="V105" s="127">
        <f t="shared" ref="T105:AI109" si="215">V106</f>
        <v>0</v>
      </c>
      <c r="W105" s="127">
        <f t="shared" si="215"/>
        <v>0</v>
      </c>
      <c r="X105" s="127">
        <f t="shared" si="215"/>
        <v>3000</v>
      </c>
      <c r="Y105" s="127">
        <f t="shared" si="215"/>
        <v>0</v>
      </c>
      <c r="Z105" s="127">
        <f t="shared" si="215"/>
        <v>0</v>
      </c>
      <c r="AA105" s="127">
        <f t="shared" si="215"/>
        <v>0</v>
      </c>
      <c r="AB105" s="127">
        <f t="shared" si="215"/>
        <v>0</v>
      </c>
      <c r="AC105" s="127">
        <f t="shared" si="215"/>
        <v>0</v>
      </c>
      <c r="AD105" s="127">
        <f t="shared" si="215"/>
        <v>3000</v>
      </c>
      <c r="AE105" s="127">
        <f t="shared" si="215"/>
        <v>0</v>
      </c>
      <c r="AF105" s="127">
        <f t="shared" si="215"/>
        <v>0</v>
      </c>
      <c r="AG105" s="127">
        <f t="shared" si="215"/>
        <v>0</v>
      </c>
      <c r="AH105" s="127">
        <f t="shared" si="215"/>
        <v>0</v>
      </c>
      <c r="AI105" s="127">
        <f t="shared" si="215"/>
        <v>0</v>
      </c>
      <c r="AJ105" s="127">
        <f t="shared" ref="AF105:AU109" si="216">AJ106</f>
        <v>3000</v>
      </c>
      <c r="AK105" s="127">
        <f t="shared" si="216"/>
        <v>0</v>
      </c>
      <c r="AL105" s="127">
        <f t="shared" si="216"/>
        <v>0</v>
      </c>
      <c r="AM105" s="127">
        <f t="shared" si="216"/>
        <v>0</v>
      </c>
      <c r="AN105" s="127">
        <f t="shared" si="216"/>
        <v>0</v>
      </c>
      <c r="AO105" s="127">
        <f t="shared" si="216"/>
        <v>0</v>
      </c>
      <c r="AP105" s="127">
        <f t="shared" si="216"/>
        <v>3000</v>
      </c>
      <c r="AQ105" s="127">
        <f t="shared" si="216"/>
        <v>0</v>
      </c>
      <c r="AR105" s="127">
        <f t="shared" si="216"/>
        <v>0</v>
      </c>
      <c r="AS105" s="127">
        <f t="shared" si="216"/>
        <v>0</v>
      </c>
      <c r="AT105" s="127">
        <f t="shared" si="216"/>
        <v>0</v>
      </c>
      <c r="AU105" s="127">
        <f t="shared" si="216"/>
        <v>0</v>
      </c>
      <c r="AV105" s="127">
        <f t="shared" ref="AR105:BG109" si="217">AV106</f>
        <v>3000</v>
      </c>
      <c r="AW105" s="127">
        <f t="shared" si="217"/>
        <v>0</v>
      </c>
      <c r="AX105" s="127">
        <f t="shared" si="217"/>
        <v>0</v>
      </c>
      <c r="AY105" s="127">
        <f t="shared" si="217"/>
        <v>-20</v>
      </c>
      <c r="AZ105" s="127">
        <f t="shared" si="217"/>
        <v>0</v>
      </c>
      <c r="BA105" s="127">
        <f t="shared" si="217"/>
        <v>0</v>
      </c>
      <c r="BB105" s="127">
        <f t="shared" si="217"/>
        <v>2980</v>
      </c>
      <c r="BC105" s="127">
        <f t="shared" si="217"/>
        <v>0</v>
      </c>
      <c r="BD105" s="127">
        <f t="shared" si="217"/>
        <v>0</v>
      </c>
      <c r="BE105" s="127">
        <f t="shared" si="217"/>
        <v>0</v>
      </c>
      <c r="BF105" s="127">
        <f t="shared" si="217"/>
        <v>0</v>
      </c>
      <c r="BG105" s="127">
        <f t="shared" si="217"/>
        <v>0</v>
      </c>
      <c r="BH105" s="127">
        <f t="shared" ref="BD105:BI109" si="218">BH106</f>
        <v>2980</v>
      </c>
      <c r="BI105" s="127">
        <f t="shared" si="218"/>
        <v>0</v>
      </c>
      <c r="BJ105" s="207">
        <f t="shared" si="164"/>
        <v>0</v>
      </c>
      <c r="BK105" s="207">
        <f t="shared" si="165"/>
        <v>0</v>
      </c>
    </row>
    <row r="106" spans="1:63" s="8" customFormat="1" ht="20.25">
      <c r="A106" s="113" t="s">
        <v>82</v>
      </c>
      <c r="B106" s="98" t="s">
        <v>50</v>
      </c>
      <c r="C106" s="98" t="s">
        <v>57</v>
      </c>
      <c r="D106" s="136" t="s">
        <v>268</v>
      </c>
      <c r="E106" s="174"/>
      <c r="F106" s="100">
        <f t="shared" si="214"/>
        <v>3000</v>
      </c>
      <c r="G106" s="100">
        <f t="shared" si="214"/>
        <v>0</v>
      </c>
      <c r="H106" s="100">
        <f t="shared" si="214"/>
        <v>0</v>
      </c>
      <c r="I106" s="100">
        <f t="shared" si="214"/>
        <v>0</v>
      </c>
      <c r="J106" s="100">
        <f t="shared" si="214"/>
        <v>0</v>
      </c>
      <c r="K106" s="100">
        <f t="shared" si="214"/>
        <v>0</v>
      </c>
      <c r="L106" s="100">
        <f t="shared" si="214"/>
        <v>3000</v>
      </c>
      <c r="M106" s="100">
        <f t="shared" si="214"/>
        <v>0</v>
      </c>
      <c r="N106" s="100">
        <f t="shared" si="214"/>
        <v>0</v>
      </c>
      <c r="O106" s="100">
        <f t="shared" si="214"/>
        <v>0</v>
      </c>
      <c r="P106" s="100">
        <f t="shared" si="214"/>
        <v>0</v>
      </c>
      <c r="Q106" s="100">
        <f t="shared" si="214"/>
        <v>0</v>
      </c>
      <c r="R106" s="100">
        <f t="shared" si="214"/>
        <v>3000</v>
      </c>
      <c r="S106" s="100">
        <f t="shared" si="214"/>
        <v>0</v>
      </c>
      <c r="T106" s="100">
        <f t="shared" si="215"/>
        <v>0</v>
      </c>
      <c r="U106" s="100">
        <f t="shared" si="215"/>
        <v>0</v>
      </c>
      <c r="V106" s="100">
        <f t="shared" si="215"/>
        <v>0</v>
      </c>
      <c r="W106" s="100">
        <f t="shared" si="215"/>
        <v>0</v>
      </c>
      <c r="X106" s="100">
        <f t="shared" si="215"/>
        <v>3000</v>
      </c>
      <c r="Y106" s="100">
        <f t="shared" si="215"/>
        <v>0</v>
      </c>
      <c r="Z106" s="100">
        <f t="shared" si="215"/>
        <v>0</v>
      </c>
      <c r="AA106" s="100">
        <f t="shared" si="215"/>
        <v>0</v>
      </c>
      <c r="AB106" s="100">
        <f t="shared" si="215"/>
        <v>0</v>
      </c>
      <c r="AC106" s="100">
        <f t="shared" si="215"/>
        <v>0</v>
      </c>
      <c r="AD106" s="100">
        <f t="shared" si="215"/>
        <v>3000</v>
      </c>
      <c r="AE106" s="100">
        <f t="shared" si="215"/>
        <v>0</v>
      </c>
      <c r="AF106" s="100">
        <f t="shared" si="216"/>
        <v>0</v>
      </c>
      <c r="AG106" s="100">
        <f t="shared" si="216"/>
        <v>0</v>
      </c>
      <c r="AH106" s="100">
        <f t="shared" si="216"/>
        <v>0</v>
      </c>
      <c r="AI106" s="100">
        <f t="shared" si="216"/>
        <v>0</v>
      </c>
      <c r="AJ106" s="100">
        <f t="shared" si="216"/>
        <v>3000</v>
      </c>
      <c r="AK106" s="100">
        <f t="shared" si="216"/>
        <v>0</v>
      </c>
      <c r="AL106" s="100">
        <f t="shared" si="216"/>
        <v>0</v>
      </c>
      <c r="AM106" s="100">
        <f t="shared" si="216"/>
        <v>0</v>
      </c>
      <c r="AN106" s="100">
        <f t="shared" si="216"/>
        <v>0</v>
      </c>
      <c r="AO106" s="100">
        <f t="shared" si="216"/>
        <v>0</v>
      </c>
      <c r="AP106" s="100">
        <f t="shared" si="216"/>
        <v>3000</v>
      </c>
      <c r="AQ106" s="100">
        <f t="shared" si="216"/>
        <v>0</v>
      </c>
      <c r="AR106" s="100">
        <f t="shared" si="217"/>
        <v>0</v>
      </c>
      <c r="AS106" s="100">
        <f t="shared" si="217"/>
        <v>0</v>
      </c>
      <c r="AT106" s="100">
        <f t="shared" si="217"/>
        <v>0</v>
      </c>
      <c r="AU106" s="100">
        <f t="shared" si="217"/>
        <v>0</v>
      </c>
      <c r="AV106" s="100">
        <f t="shared" si="217"/>
        <v>3000</v>
      </c>
      <c r="AW106" s="100">
        <f t="shared" si="217"/>
        <v>0</v>
      </c>
      <c r="AX106" s="100">
        <f t="shared" si="217"/>
        <v>0</v>
      </c>
      <c r="AY106" s="100">
        <f t="shared" si="217"/>
        <v>-20</v>
      </c>
      <c r="AZ106" s="100">
        <f t="shared" si="217"/>
        <v>0</v>
      </c>
      <c r="BA106" s="100">
        <f t="shared" si="217"/>
        <v>0</v>
      </c>
      <c r="BB106" s="100">
        <f t="shared" si="217"/>
        <v>2980</v>
      </c>
      <c r="BC106" s="100">
        <f t="shared" si="217"/>
        <v>0</v>
      </c>
      <c r="BD106" s="100">
        <f t="shared" si="218"/>
        <v>0</v>
      </c>
      <c r="BE106" s="100">
        <f t="shared" si="218"/>
        <v>0</v>
      </c>
      <c r="BF106" s="100">
        <f t="shared" si="218"/>
        <v>0</v>
      </c>
      <c r="BG106" s="100">
        <f t="shared" si="218"/>
        <v>0</v>
      </c>
      <c r="BH106" s="100">
        <f t="shared" si="218"/>
        <v>2980</v>
      </c>
      <c r="BI106" s="100">
        <f t="shared" si="218"/>
        <v>0</v>
      </c>
      <c r="BJ106" s="207">
        <f t="shared" si="164"/>
        <v>0</v>
      </c>
      <c r="BK106" s="207">
        <f t="shared" si="165"/>
        <v>0</v>
      </c>
    </row>
    <row r="107" spans="1:63" s="8" customFormat="1" ht="20.25">
      <c r="A107" s="113" t="s">
        <v>19</v>
      </c>
      <c r="B107" s="98" t="s">
        <v>50</v>
      </c>
      <c r="C107" s="98" t="s">
        <v>57</v>
      </c>
      <c r="D107" s="125" t="s">
        <v>410</v>
      </c>
      <c r="E107" s="174"/>
      <c r="F107" s="100">
        <f t="shared" si="214"/>
        <v>3000</v>
      </c>
      <c r="G107" s="100">
        <f t="shared" si="214"/>
        <v>0</v>
      </c>
      <c r="H107" s="100">
        <f t="shared" si="214"/>
        <v>0</v>
      </c>
      <c r="I107" s="100">
        <f t="shared" si="214"/>
        <v>0</v>
      </c>
      <c r="J107" s="100">
        <f t="shared" si="214"/>
        <v>0</v>
      </c>
      <c r="K107" s="100">
        <f t="shared" si="214"/>
        <v>0</v>
      </c>
      <c r="L107" s="100">
        <f t="shared" si="214"/>
        <v>3000</v>
      </c>
      <c r="M107" s="100">
        <f t="shared" si="214"/>
        <v>0</v>
      </c>
      <c r="N107" s="100">
        <f t="shared" si="214"/>
        <v>0</v>
      </c>
      <c r="O107" s="100">
        <f t="shared" si="214"/>
        <v>0</v>
      </c>
      <c r="P107" s="100">
        <f t="shared" si="214"/>
        <v>0</v>
      </c>
      <c r="Q107" s="100">
        <f t="shared" si="214"/>
        <v>0</v>
      </c>
      <c r="R107" s="100">
        <f t="shared" si="214"/>
        <v>3000</v>
      </c>
      <c r="S107" s="100">
        <f t="shared" si="214"/>
        <v>0</v>
      </c>
      <c r="T107" s="100">
        <f t="shared" si="215"/>
        <v>0</v>
      </c>
      <c r="U107" s="100">
        <f t="shared" si="215"/>
        <v>0</v>
      </c>
      <c r="V107" s="100">
        <f t="shared" si="215"/>
        <v>0</v>
      </c>
      <c r="W107" s="100">
        <f t="shared" si="215"/>
        <v>0</v>
      </c>
      <c r="X107" s="100">
        <f t="shared" si="215"/>
        <v>3000</v>
      </c>
      <c r="Y107" s="100">
        <f t="shared" si="215"/>
        <v>0</v>
      </c>
      <c r="Z107" s="100">
        <f t="shared" si="215"/>
        <v>0</v>
      </c>
      <c r="AA107" s="100">
        <f t="shared" si="215"/>
        <v>0</v>
      </c>
      <c r="AB107" s="100">
        <f t="shared" si="215"/>
        <v>0</v>
      </c>
      <c r="AC107" s="100">
        <f t="shared" si="215"/>
        <v>0</v>
      </c>
      <c r="AD107" s="100">
        <f t="shared" si="215"/>
        <v>3000</v>
      </c>
      <c r="AE107" s="100">
        <f t="shared" si="215"/>
        <v>0</v>
      </c>
      <c r="AF107" s="100">
        <f t="shared" si="216"/>
        <v>0</v>
      </c>
      <c r="AG107" s="100">
        <f t="shared" si="216"/>
        <v>0</v>
      </c>
      <c r="AH107" s="100">
        <f t="shared" si="216"/>
        <v>0</v>
      </c>
      <c r="AI107" s="100">
        <f t="shared" si="216"/>
        <v>0</v>
      </c>
      <c r="AJ107" s="100">
        <f t="shared" si="216"/>
        <v>3000</v>
      </c>
      <c r="AK107" s="100">
        <f t="shared" si="216"/>
        <v>0</v>
      </c>
      <c r="AL107" s="100">
        <f t="shared" si="216"/>
        <v>0</v>
      </c>
      <c r="AM107" s="100">
        <f t="shared" si="216"/>
        <v>0</v>
      </c>
      <c r="AN107" s="100">
        <f t="shared" si="216"/>
        <v>0</v>
      </c>
      <c r="AO107" s="100">
        <f t="shared" si="216"/>
        <v>0</v>
      </c>
      <c r="AP107" s="100">
        <f t="shared" si="216"/>
        <v>3000</v>
      </c>
      <c r="AQ107" s="100">
        <f t="shared" si="216"/>
        <v>0</v>
      </c>
      <c r="AR107" s="100">
        <f t="shared" si="217"/>
        <v>0</v>
      </c>
      <c r="AS107" s="100">
        <f t="shared" si="217"/>
        <v>0</v>
      </c>
      <c r="AT107" s="100">
        <f t="shared" si="217"/>
        <v>0</v>
      </c>
      <c r="AU107" s="100">
        <f t="shared" si="217"/>
        <v>0</v>
      </c>
      <c r="AV107" s="100">
        <f t="shared" si="217"/>
        <v>3000</v>
      </c>
      <c r="AW107" s="100">
        <f t="shared" si="217"/>
        <v>0</v>
      </c>
      <c r="AX107" s="100">
        <f t="shared" si="217"/>
        <v>0</v>
      </c>
      <c r="AY107" s="100">
        <f t="shared" si="217"/>
        <v>-20</v>
      </c>
      <c r="AZ107" s="100">
        <f t="shared" si="217"/>
        <v>0</v>
      </c>
      <c r="BA107" s="100">
        <f t="shared" si="217"/>
        <v>0</v>
      </c>
      <c r="BB107" s="100">
        <f t="shared" si="217"/>
        <v>2980</v>
      </c>
      <c r="BC107" s="100">
        <f t="shared" si="217"/>
        <v>0</v>
      </c>
      <c r="BD107" s="100">
        <f t="shared" si="218"/>
        <v>0</v>
      </c>
      <c r="BE107" s="100">
        <f t="shared" si="218"/>
        <v>0</v>
      </c>
      <c r="BF107" s="100">
        <f t="shared" si="218"/>
        <v>0</v>
      </c>
      <c r="BG107" s="100">
        <f t="shared" si="218"/>
        <v>0</v>
      </c>
      <c r="BH107" s="100">
        <f t="shared" si="218"/>
        <v>2980</v>
      </c>
      <c r="BI107" s="100">
        <f t="shared" si="218"/>
        <v>0</v>
      </c>
      <c r="BJ107" s="207">
        <f t="shared" si="164"/>
        <v>0</v>
      </c>
      <c r="BK107" s="207">
        <f t="shared" si="165"/>
        <v>0</v>
      </c>
    </row>
    <row r="108" spans="1:63" s="8" customFormat="1" ht="37.5" customHeight="1">
      <c r="A108" s="113" t="s">
        <v>137</v>
      </c>
      <c r="B108" s="98" t="s">
        <v>50</v>
      </c>
      <c r="C108" s="98" t="s">
        <v>57</v>
      </c>
      <c r="D108" s="125" t="s">
        <v>411</v>
      </c>
      <c r="E108" s="98"/>
      <c r="F108" s="100">
        <f t="shared" si="214"/>
        <v>3000</v>
      </c>
      <c r="G108" s="100">
        <f t="shared" si="214"/>
        <v>0</v>
      </c>
      <c r="H108" s="100">
        <f t="shared" si="214"/>
        <v>0</v>
      </c>
      <c r="I108" s="100">
        <f t="shared" si="214"/>
        <v>0</v>
      </c>
      <c r="J108" s="100">
        <f t="shared" si="214"/>
        <v>0</v>
      </c>
      <c r="K108" s="100">
        <f t="shared" si="214"/>
        <v>0</v>
      </c>
      <c r="L108" s="100">
        <f t="shared" si="214"/>
        <v>3000</v>
      </c>
      <c r="M108" s="100">
        <f t="shared" si="214"/>
        <v>0</v>
      </c>
      <c r="N108" s="100">
        <f t="shared" si="214"/>
        <v>0</v>
      </c>
      <c r="O108" s="100">
        <f t="shared" si="214"/>
        <v>0</v>
      </c>
      <c r="P108" s="100">
        <f t="shared" si="214"/>
        <v>0</v>
      </c>
      <c r="Q108" s="100">
        <f t="shared" si="214"/>
        <v>0</v>
      </c>
      <c r="R108" s="100">
        <f t="shared" si="214"/>
        <v>3000</v>
      </c>
      <c r="S108" s="100">
        <f t="shared" si="214"/>
        <v>0</v>
      </c>
      <c r="T108" s="100">
        <f t="shared" si="215"/>
        <v>0</v>
      </c>
      <c r="U108" s="100">
        <f t="shared" si="215"/>
        <v>0</v>
      </c>
      <c r="V108" s="100">
        <f t="shared" si="215"/>
        <v>0</v>
      </c>
      <c r="W108" s="100">
        <f t="shared" si="215"/>
        <v>0</v>
      </c>
      <c r="X108" s="100">
        <f t="shared" si="215"/>
        <v>3000</v>
      </c>
      <c r="Y108" s="100">
        <f t="shared" si="215"/>
        <v>0</v>
      </c>
      <c r="Z108" s="100">
        <f t="shared" si="215"/>
        <v>0</v>
      </c>
      <c r="AA108" s="100">
        <f t="shared" si="215"/>
        <v>0</v>
      </c>
      <c r="AB108" s="100">
        <f t="shared" si="215"/>
        <v>0</v>
      </c>
      <c r="AC108" s="100">
        <f t="shared" si="215"/>
        <v>0</v>
      </c>
      <c r="AD108" s="100">
        <f t="shared" si="215"/>
        <v>3000</v>
      </c>
      <c r="AE108" s="100">
        <f t="shared" si="215"/>
        <v>0</v>
      </c>
      <c r="AF108" s="100">
        <f t="shared" si="216"/>
        <v>0</v>
      </c>
      <c r="AG108" s="100">
        <f t="shared" si="216"/>
        <v>0</v>
      </c>
      <c r="AH108" s="100">
        <f t="shared" si="216"/>
        <v>0</v>
      </c>
      <c r="AI108" s="100">
        <f t="shared" si="216"/>
        <v>0</v>
      </c>
      <c r="AJ108" s="100">
        <f t="shared" si="216"/>
        <v>3000</v>
      </c>
      <c r="AK108" s="100">
        <f t="shared" si="216"/>
        <v>0</v>
      </c>
      <c r="AL108" s="100">
        <f t="shared" si="216"/>
        <v>0</v>
      </c>
      <c r="AM108" s="100">
        <f t="shared" si="216"/>
        <v>0</v>
      </c>
      <c r="AN108" s="100">
        <f t="shared" si="216"/>
        <v>0</v>
      </c>
      <c r="AO108" s="100">
        <f t="shared" si="216"/>
        <v>0</v>
      </c>
      <c r="AP108" s="100">
        <f t="shared" si="216"/>
        <v>3000</v>
      </c>
      <c r="AQ108" s="100">
        <f t="shared" si="216"/>
        <v>0</v>
      </c>
      <c r="AR108" s="100">
        <f t="shared" si="217"/>
        <v>0</v>
      </c>
      <c r="AS108" s="100">
        <f t="shared" si="217"/>
        <v>0</v>
      </c>
      <c r="AT108" s="100">
        <f t="shared" si="217"/>
        <v>0</v>
      </c>
      <c r="AU108" s="100">
        <f t="shared" si="217"/>
        <v>0</v>
      </c>
      <c r="AV108" s="100">
        <f t="shared" si="217"/>
        <v>3000</v>
      </c>
      <c r="AW108" s="100">
        <f t="shared" si="217"/>
        <v>0</v>
      </c>
      <c r="AX108" s="100">
        <f t="shared" si="217"/>
        <v>0</v>
      </c>
      <c r="AY108" s="100">
        <f t="shared" si="217"/>
        <v>-20</v>
      </c>
      <c r="AZ108" s="100">
        <f t="shared" si="217"/>
        <v>0</v>
      </c>
      <c r="BA108" s="100">
        <f t="shared" si="217"/>
        <v>0</v>
      </c>
      <c r="BB108" s="100">
        <f t="shared" si="217"/>
        <v>2980</v>
      </c>
      <c r="BC108" s="100">
        <f t="shared" si="217"/>
        <v>0</v>
      </c>
      <c r="BD108" s="100">
        <f t="shared" si="218"/>
        <v>0</v>
      </c>
      <c r="BE108" s="100">
        <f t="shared" si="218"/>
        <v>0</v>
      </c>
      <c r="BF108" s="100">
        <f t="shared" si="218"/>
        <v>0</v>
      </c>
      <c r="BG108" s="100">
        <f t="shared" si="218"/>
        <v>0</v>
      </c>
      <c r="BH108" s="100">
        <f t="shared" si="218"/>
        <v>2980</v>
      </c>
      <c r="BI108" s="100">
        <f t="shared" si="218"/>
        <v>0</v>
      </c>
      <c r="BJ108" s="207">
        <f t="shared" si="164"/>
        <v>0</v>
      </c>
      <c r="BK108" s="207">
        <f t="shared" si="165"/>
        <v>0</v>
      </c>
    </row>
    <row r="109" spans="1:63" s="8" customFormat="1" ht="20.25">
      <c r="A109" s="113" t="s">
        <v>100</v>
      </c>
      <c r="B109" s="98" t="s">
        <v>50</v>
      </c>
      <c r="C109" s="98" t="s">
        <v>57</v>
      </c>
      <c r="D109" s="125" t="s">
        <v>411</v>
      </c>
      <c r="E109" s="98" t="s">
        <v>101</v>
      </c>
      <c r="F109" s="100">
        <f t="shared" si="214"/>
        <v>3000</v>
      </c>
      <c r="G109" s="100">
        <f t="shared" si="214"/>
        <v>0</v>
      </c>
      <c r="H109" s="100">
        <f t="shared" si="214"/>
        <v>0</v>
      </c>
      <c r="I109" s="100">
        <f t="shared" si="214"/>
        <v>0</v>
      </c>
      <c r="J109" s="100">
        <f t="shared" si="214"/>
        <v>0</v>
      </c>
      <c r="K109" s="100">
        <f t="shared" si="214"/>
        <v>0</v>
      </c>
      <c r="L109" s="100">
        <f t="shared" si="214"/>
        <v>3000</v>
      </c>
      <c r="M109" s="100">
        <f t="shared" si="214"/>
        <v>0</v>
      </c>
      <c r="N109" s="100">
        <f t="shared" si="214"/>
        <v>0</v>
      </c>
      <c r="O109" s="100">
        <f t="shared" si="214"/>
        <v>0</v>
      </c>
      <c r="P109" s="100">
        <f t="shared" si="214"/>
        <v>0</v>
      </c>
      <c r="Q109" s="100">
        <f t="shared" si="214"/>
        <v>0</v>
      </c>
      <c r="R109" s="100">
        <f t="shared" si="214"/>
        <v>3000</v>
      </c>
      <c r="S109" s="100">
        <f t="shared" si="214"/>
        <v>0</v>
      </c>
      <c r="T109" s="100">
        <f t="shared" si="215"/>
        <v>0</v>
      </c>
      <c r="U109" s="100">
        <f t="shared" si="215"/>
        <v>0</v>
      </c>
      <c r="V109" s="100">
        <f t="shared" si="215"/>
        <v>0</v>
      </c>
      <c r="W109" s="100">
        <f t="shared" si="215"/>
        <v>0</v>
      </c>
      <c r="X109" s="100">
        <f t="shared" si="215"/>
        <v>3000</v>
      </c>
      <c r="Y109" s="100">
        <f t="shared" si="215"/>
        <v>0</v>
      </c>
      <c r="Z109" s="100">
        <f t="shared" si="215"/>
        <v>0</v>
      </c>
      <c r="AA109" s="100">
        <f t="shared" si="215"/>
        <v>0</v>
      </c>
      <c r="AB109" s="100">
        <f t="shared" si="215"/>
        <v>0</v>
      </c>
      <c r="AC109" s="100">
        <f t="shared" si="215"/>
        <v>0</v>
      </c>
      <c r="AD109" s="100">
        <f t="shared" si="215"/>
        <v>3000</v>
      </c>
      <c r="AE109" s="100">
        <f t="shared" si="215"/>
        <v>0</v>
      </c>
      <c r="AF109" s="100">
        <f t="shared" si="216"/>
        <v>0</v>
      </c>
      <c r="AG109" s="100">
        <f t="shared" si="216"/>
        <v>0</v>
      </c>
      <c r="AH109" s="100">
        <f t="shared" si="216"/>
        <v>0</v>
      </c>
      <c r="AI109" s="100">
        <f t="shared" si="216"/>
        <v>0</v>
      </c>
      <c r="AJ109" s="100">
        <f t="shared" si="216"/>
        <v>3000</v>
      </c>
      <c r="AK109" s="100">
        <f t="shared" si="216"/>
        <v>0</v>
      </c>
      <c r="AL109" s="100">
        <f t="shared" si="216"/>
        <v>0</v>
      </c>
      <c r="AM109" s="100">
        <f t="shared" si="216"/>
        <v>0</v>
      </c>
      <c r="AN109" s="100">
        <f t="shared" si="216"/>
        <v>0</v>
      </c>
      <c r="AO109" s="100">
        <f t="shared" si="216"/>
        <v>0</v>
      </c>
      <c r="AP109" s="100">
        <f t="shared" si="216"/>
        <v>3000</v>
      </c>
      <c r="AQ109" s="100">
        <f t="shared" si="216"/>
        <v>0</v>
      </c>
      <c r="AR109" s="100">
        <f t="shared" si="217"/>
        <v>0</v>
      </c>
      <c r="AS109" s="100">
        <f t="shared" si="217"/>
        <v>0</v>
      </c>
      <c r="AT109" s="100">
        <f t="shared" si="217"/>
        <v>0</v>
      </c>
      <c r="AU109" s="100">
        <f t="shared" si="217"/>
        <v>0</v>
      </c>
      <c r="AV109" s="100">
        <f t="shared" si="217"/>
        <v>3000</v>
      </c>
      <c r="AW109" s="100">
        <f t="shared" si="217"/>
        <v>0</v>
      </c>
      <c r="AX109" s="100">
        <f t="shared" si="217"/>
        <v>0</v>
      </c>
      <c r="AY109" s="100">
        <f t="shared" si="217"/>
        <v>-20</v>
      </c>
      <c r="AZ109" s="100">
        <f t="shared" si="217"/>
        <v>0</v>
      </c>
      <c r="BA109" s="100">
        <f t="shared" si="217"/>
        <v>0</v>
      </c>
      <c r="BB109" s="100">
        <f t="shared" si="217"/>
        <v>2980</v>
      </c>
      <c r="BC109" s="100">
        <f t="shared" si="217"/>
        <v>0</v>
      </c>
      <c r="BD109" s="100">
        <f t="shared" si="218"/>
        <v>0</v>
      </c>
      <c r="BE109" s="100">
        <f t="shared" si="218"/>
        <v>0</v>
      </c>
      <c r="BF109" s="100">
        <f t="shared" si="218"/>
        <v>0</v>
      </c>
      <c r="BG109" s="100">
        <f t="shared" si="218"/>
        <v>0</v>
      </c>
      <c r="BH109" s="100">
        <f t="shared" si="218"/>
        <v>2980</v>
      </c>
      <c r="BI109" s="100">
        <f t="shared" si="218"/>
        <v>0</v>
      </c>
      <c r="BJ109" s="207">
        <f t="shared" si="164"/>
        <v>0</v>
      </c>
      <c r="BK109" s="207">
        <f t="shared" si="165"/>
        <v>0</v>
      </c>
    </row>
    <row r="110" spans="1:63" s="8" customFormat="1" ht="20.25">
      <c r="A110" s="113" t="s">
        <v>183</v>
      </c>
      <c r="B110" s="98" t="s">
        <v>50</v>
      </c>
      <c r="C110" s="98" t="s">
        <v>57</v>
      </c>
      <c r="D110" s="125" t="s">
        <v>411</v>
      </c>
      <c r="E110" s="98" t="s">
        <v>182</v>
      </c>
      <c r="F110" s="100">
        <v>3000</v>
      </c>
      <c r="G110" s="100"/>
      <c r="H110" s="139"/>
      <c r="I110" s="139"/>
      <c r="J110" s="139"/>
      <c r="K110" s="139"/>
      <c r="L110" s="100">
        <f>F110+H110+I110+J110+K110</f>
        <v>3000</v>
      </c>
      <c r="M110" s="100">
        <f>G110+K110</f>
        <v>0</v>
      </c>
      <c r="N110" s="139"/>
      <c r="O110" s="139"/>
      <c r="P110" s="139"/>
      <c r="Q110" s="139"/>
      <c r="R110" s="100">
        <f>L110+N110+O110+P110+Q110</f>
        <v>3000</v>
      </c>
      <c r="S110" s="100">
        <f>M110+Q110</f>
        <v>0</v>
      </c>
      <c r="T110" s="139"/>
      <c r="U110" s="139"/>
      <c r="V110" s="139"/>
      <c r="W110" s="139"/>
      <c r="X110" s="100">
        <f>R110+T110+U110+V110+W110</f>
        <v>3000</v>
      </c>
      <c r="Y110" s="100">
        <f>S110+W110</f>
        <v>0</v>
      </c>
      <c r="Z110" s="139"/>
      <c r="AA110" s="139"/>
      <c r="AB110" s="139"/>
      <c r="AC110" s="139"/>
      <c r="AD110" s="100">
        <f>X110+Z110+AA110+AB110+AC110</f>
        <v>3000</v>
      </c>
      <c r="AE110" s="100">
        <f>Y110+AC110</f>
        <v>0</v>
      </c>
      <c r="AF110" s="139"/>
      <c r="AG110" s="139"/>
      <c r="AH110" s="139"/>
      <c r="AI110" s="139"/>
      <c r="AJ110" s="100">
        <f>AD110+AF110+AG110+AH110+AI110</f>
        <v>3000</v>
      </c>
      <c r="AK110" s="100">
        <f>AE110+AI110</f>
        <v>0</v>
      </c>
      <c r="AL110" s="139"/>
      <c r="AM110" s="139"/>
      <c r="AN110" s="139"/>
      <c r="AO110" s="139"/>
      <c r="AP110" s="100">
        <f>AJ110+AL110+AM110+AN110+AO110</f>
        <v>3000</v>
      </c>
      <c r="AQ110" s="100">
        <f>AK110+AO110</f>
        <v>0</v>
      </c>
      <c r="AR110" s="139"/>
      <c r="AS110" s="139"/>
      <c r="AT110" s="139"/>
      <c r="AU110" s="139"/>
      <c r="AV110" s="100">
        <f>AP110+AR110+AS110+AT110+AU110</f>
        <v>3000</v>
      </c>
      <c r="AW110" s="100">
        <f>AQ110+AU110</f>
        <v>0</v>
      </c>
      <c r="AX110" s="139"/>
      <c r="AY110" s="100">
        <v>-20</v>
      </c>
      <c r="AZ110" s="139"/>
      <c r="BA110" s="139"/>
      <c r="BB110" s="100">
        <f>AV110+AX110+AY110+AZ110+BA110</f>
        <v>2980</v>
      </c>
      <c r="BC110" s="100">
        <f>AW110+BA110</f>
        <v>0</v>
      </c>
      <c r="BD110" s="139"/>
      <c r="BE110" s="100"/>
      <c r="BF110" s="139"/>
      <c r="BG110" s="139"/>
      <c r="BH110" s="100">
        <f>BB110+BD110+BE110+BF110+BG110</f>
        <v>2980</v>
      </c>
      <c r="BI110" s="100">
        <f>BC110+BG110</f>
        <v>0</v>
      </c>
      <c r="BJ110" s="207">
        <f t="shared" si="164"/>
        <v>0</v>
      </c>
      <c r="BK110" s="207">
        <f t="shared" si="165"/>
        <v>0</v>
      </c>
    </row>
    <row r="111" spans="1:63" ht="20.25">
      <c r="A111" s="176"/>
      <c r="B111" s="177"/>
      <c r="C111" s="177"/>
      <c r="D111" s="178"/>
      <c r="E111" s="177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1"/>
      <c r="Z111" s="101"/>
      <c r="AA111" s="101"/>
      <c r="AB111" s="101"/>
      <c r="AC111" s="101"/>
      <c r="AD111" s="101"/>
      <c r="AE111" s="101"/>
      <c r="AF111" s="101"/>
      <c r="AG111" s="101"/>
      <c r="AH111" s="101"/>
      <c r="AI111" s="101"/>
      <c r="AJ111" s="101"/>
      <c r="AK111" s="101"/>
      <c r="AL111" s="101"/>
      <c r="AM111" s="101"/>
      <c r="AN111" s="101"/>
      <c r="AO111" s="101"/>
      <c r="AP111" s="101"/>
      <c r="AQ111" s="101"/>
      <c r="AR111" s="101"/>
      <c r="AS111" s="101"/>
      <c r="AT111" s="101"/>
      <c r="AU111" s="101"/>
      <c r="AV111" s="101"/>
      <c r="AW111" s="101"/>
      <c r="AX111" s="101"/>
      <c r="AY111" s="101"/>
      <c r="AZ111" s="101"/>
      <c r="BA111" s="101"/>
      <c r="BB111" s="101"/>
      <c r="BC111" s="101"/>
      <c r="BD111" s="101"/>
      <c r="BE111" s="101"/>
      <c r="BF111" s="101"/>
      <c r="BG111" s="101"/>
      <c r="BH111" s="101"/>
      <c r="BI111" s="101"/>
      <c r="BJ111" s="207">
        <f t="shared" si="164"/>
        <v>0</v>
      </c>
      <c r="BK111" s="207">
        <f t="shared" si="165"/>
        <v>0</v>
      </c>
    </row>
    <row r="112" spans="1:63" ht="20.25">
      <c r="A112" s="172" t="s">
        <v>20</v>
      </c>
      <c r="B112" s="138" t="s">
        <v>50</v>
      </c>
      <c r="C112" s="138" t="s">
        <v>73</v>
      </c>
      <c r="D112" s="175"/>
      <c r="E112" s="138"/>
      <c r="F112" s="127">
        <f t="shared" ref="F112:M112" si="219">F233+F118+F151+F223+F146+F113</f>
        <v>683476</v>
      </c>
      <c r="G112" s="127">
        <f t="shared" si="219"/>
        <v>0</v>
      </c>
      <c r="H112" s="127">
        <f t="shared" si="219"/>
        <v>0</v>
      </c>
      <c r="I112" s="127">
        <f t="shared" si="219"/>
        <v>0</v>
      </c>
      <c r="J112" s="127">
        <f t="shared" si="219"/>
        <v>0</v>
      </c>
      <c r="K112" s="127">
        <f t="shared" si="219"/>
        <v>0</v>
      </c>
      <c r="L112" s="127">
        <f t="shared" si="219"/>
        <v>683476</v>
      </c>
      <c r="M112" s="127">
        <f t="shared" si="219"/>
        <v>0</v>
      </c>
      <c r="N112" s="127">
        <f t="shared" ref="N112:BC112" si="220">N233+N118+N151+N223+N146+N113+N218</f>
        <v>0</v>
      </c>
      <c r="O112" s="127">
        <f t="shared" si="220"/>
        <v>-22658</v>
      </c>
      <c r="P112" s="127">
        <f t="shared" si="220"/>
        <v>0</v>
      </c>
      <c r="Q112" s="127">
        <f t="shared" si="220"/>
        <v>4928</v>
      </c>
      <c r="R112" s="127">
        <f t="shared" si="220"/>
        <v>665746</v>
      </c>
      <c r="S112" s="127">
        <f t="shared" si="220"/>
        <v>4928</v>
      </c>
      <c r="T112" s="127">
        <f t="shared" si="220"/>
        <v>0</v>
      </c>
      <c r="U112" s="127">
        <f t="shared" si="220"/>
        <v>-3098</v>
      </c>
      <c r="V112" s="127">
        <f t="shared" si="220"/>
        <v>0</v>
      </c>
      <c r="W112" s="127">
        <f t="shared" si="220"/>
        <v>0</v>
      </c>
      <c r="X112" s="127">
        <f t="shared" si="220"/>
        <v>662648</v>
      </c>
      <c r="Y112" s="127">
        <f t="shared" si="220"/>
        <v>4928</v>
      </c>
      <c r="Z112" s="127">
        <f t="shared" si="220"/>
        <v>0</v>
      </c>
      <c r="AA112" s="127">
        <f t="shared" si="220"/>
        <v>-55683</v>
      </c>
      <c r="AB112" s="127">
        <f t="shared" si="220"/>
        <v>-5622</v>
      </c>
      <c r="AC112" s="127">
        <f t="shared" si="220"/>
        <v>453</v>
      </c>
      <c r="AD112" s="127">
        <f t="shared" si="220"/>
        <v>601796</v>
      </c>
      <c r="AE112" s="127">
        <f t="shared" si="220"/>
        <v>5381</v>
      </c>
      <c r="AF112" s="127">
        <f t="shared" si="220"/>
        <v>1242</v>
      </c>
      <c r="AG112" s="127">
        <f t="shared" si="220"/>
        <v>-38312</v>
      </c>
      <c r="AH112" s="127">
        <f t="shared" si="220"/>
        <v>0</v>
      </c>
      <c r="AI112" s="127">
        <f t="shared" si="220"/>
        <v>0</v>
      </c>
      <c r="AJ112" s="127">
        <f t="shared" si="220"/>
        <v>564726</v>
      </c>
      <c r="AK112" s="127">
        <f t="shared" si="220"/>
        <v>5381</v>
      </c>
      <c r="AL112" s="127">
        <f t="shared" si="220"/>
        <v>2180</v>
      </c>
      <c r="AM112" s="127">
        <f t="shared" si="220"/>
        <v>-20509</v>
      </c>
      <c r="AN112" s="127">
        <f t="shared" si="220"/>
        <v>0</v>
      </c>
      <c r="AO112" s="127">
        <f t="shared" si="220"/>
        <v>0</v>
      </c>
      <c r="AP112" s="127">
        <f t="shared" si="220"/>
        <v>546397</v>
      </c>
      <c r="AQ112" s="127">
        <f t="shared" si="220"/>
        <v>5381</v>
      </c>
      <c r="AR112" s="127">
        <f t="shared" si="220"/>
        <v>6950</v>
      </c>
      <c r="AS112" s="127">
        <f t="shared" si="220"/>
        <v>-71039</v>
      </c>
      <c r="AT112" s="127">
        <f t="shared" si="220"/>
        <v>-521</v>
      </c>
      <c r="AU112" s="127">
        <f t="shared" si="220"/>
        <v>0</v>
      </c>
      <c r="AV112" s="127">
        <f t="shared" si="220"/>
        <v>481787</v>
      </c>
      <c r="AW112" s="127">
        <f t="shared" si="220"/>
        <v>5381</v>
      </c>
      <c r="AX112" s="127">
        <f t="shared" si="220"/>
        <v>37629</v>
      </c>
      <c r="AY112" s="127">
        <f t="shared" si="220"/>
        <v>-277</v>
      </c>
      <c r="AZ112" s="127">
        <f t="shared" si="220"/>
        <v>0</v>
      </c>
      <c r="BA112" s="127">
        <f t="shared" si="220"/>
        <v>402</v>
      </c>
      <c r="BB112" s="127">
        <f t="shared" si="220"/>
        <v>519541</v>
      </c>
      <c r="BC112" s="127">
        <f t="shared" si="220"/>
        <v>5783</v>
      </c>
      <c r="BD112" s="127">
        <f t="shared" ref="BD112:BI112" si="221">BD233+BD118+BD151+BD223+BD146+BD113+BD218</f>
        <v>59216</v>
      </c>
      <c r="BE112" s="127">
        <f t="shared" si="221"/>
        <v>-8635</v>
      </c>
      <c r="BF112" s="127">
        <f t="shared" si="221"/>
        <v>0</v>
      </c>
      <c r="BG112" s="127">
        <f t="shared" si="221"/>
        <v>0</v>
      </c>
      <c r="BH112" s="127">
        <f t="shared" si="221"/>
        <v>570122</v>
      </c>
      <c r="BI112" s="127">
        <f t="shared" si="221"/>
        <v>5783</v>
      </c>
      <c r="BJ112" s="207">
        <f t="shared" si="164"/>
        <v>0</v>
      </c>
      <c r="BK112" s="207">
        <f t="shared" si="165"/>
        <v>0</v>
      </c>
    </row>
    <row r="113" spans="1:63" ht="99.75">
      <c r="A113" s="122" t="s">
        <v>220</v>
      </c>
      <c r="B113" s="98" t="s">
        <v>50</v>
      </c>
      <c r="C113" s="98" t="s">
        <v>73</v>
      </c>
      <c r="D113" s="99" t="s">
        <v>324</v>
      </c>
      <c r="E113" s="98"/>
      <c r="F113" s="100">
        <f t="shared" ref="F113:U116" si="222">F114</f>
        <v>1190</v>
      </c>
      <c r="G113" s="100">
        <f t="shared" si="222"/>
        <v>0</v>
      </c>
      <c r="H113" s="100">
        <f t="shared" si="222"/>
        <v>0</v>
      </c>
      <c r="I113" s="100">
        <f t="shared" si="222"/>
        <v>0</v>
      </c>
      <c r="J113" s="100">
        <f t="shared" si="222"/>
        <v>0</v>
      </c>
      <c r="K113" s="100">
        <f t="shared" si="222"/>
        <v>0</v>
      </c>
      <c r="L113" s="100">
        <f t="shared" si="222"/>
        <v>1190</v>
      </c>
      <c r="M113" s="100">
        <f t="shared" si="222"/>
        <v>0</v>
      </c>
      <c r="N113" s="100">
        <f t="shared" si="222"/>
        <v>0</v>
      </c>
      <c r="O113" s="100">
        <f t="shared" si="222"/>
        <v>0</v>
      </c>
      <c r="P113" s="100">
        <f t="shared" si="222"/>
        <v>0</v>
      </c>
      <c r="Q113" s="100">
        <f t="shared" si="222"/>
        <v>0</v>
      </c>
      <c r="R113" s="100">
        <f t="shared" si="222"/>
        <v>1190</v>
      </c>
      <c r="S113" s="100">
        <f t="shared" si="222"/>
        <v>0</v>
      </c>
      <c r="T113" s="100">
        <f t="shared" si="222"/>
        <v>0</v>
      </c>
      <c r="U113" s="100">
        <f t="shared" si="222"/>
        <v>0</v>
      </c>
      <c r="V113" s="100">
        <f t="shared" ref="T113:AI116" si="223">V114</f>
        <v>0</v>
      </c>
      <c r="W113" s="100">
        <f t="shared" si="223"/>
        <v>0</v>
      </c>
      <c r="X113" s="100">
        <f t="shared" si="223"/>
        <v>1190</v>
      </c>
      <c r="Y113" s="100">
        <f t="shared" si="223"/>
        <v>0</v>
      </c>
      <c r="Z113" s="100">
        <f t="shared" si="223"/>
        <v>0</v>
      </c>
      <c r="AA113" s="100">
        <f t="shared" si="223"/>
        <v>0</v>
      </c>
      <c r="AB113" s="100">
        <f t="shared" si="223"/>
        <v>0</v>
      </c>
      <c r="AC113" s="100">
        <f t="shared" si="223"/>
        <v>0</v>
      </c>
      <c r="AD113" s="100">
        <f t="shared" si="223"/>
        <v>1190</v>
      </c>
      <c r="AE113" s="100">
        <f t="shared" si="223"/>
        <v>0</v>
      </c>
      <c r="AF113" s="100">
        <f t="shared" si="223"/>
        <v>0</v>
      </c>
      <c r="AG113" s="100">
        <f t="shared" si="223"/>
        <v>0</v>
      </c>
      <c r="AH113" s="100">
        <f t="shared" si="223"/>
        <v>0</v>
      </c>
      <c r="AI113" s="100">
        <f t="shared" si="223"/>
        <v>0</v>
      </c>
      <c r="AJ113" s="100">
        <f t="shared" ref="AF113:AU116" si="224">AJ114</f>
        <v>1190</v>
      </c>
      <c r="AK113" s="100">
        <f t="shared" si="224"/>
        <v>0</v>
      </c>
      <c r="AL113" s="100">
        <f t="shared" si="224"/>
        <v>0</v>
      </c>
      <c r="AM113" s="100">
        <f t="shared" si="224"/>
        <v>0</v>
      </c>
      <c r="AN113" s="100">
        <f t="shared" si="224"/>
        <v>0</v>
      </c>
      <c r="AO113" s="100">
        <f t="shared" si="224"/>
        <v>0</v>
      </c>
      <c r="AP113" s="100">
        <f t="shared" si="224"/>
        <v>1190</v>
      </c>
      <c r="AQ113" s="100">
        <f t="shared" si="224"/>
        <v>0</v>
      </c>
      <c r="AR113" s="100">
        <f t="shared" si="224"/>
        <v>0</v>
      </c>
      <c r="AS113" s="100">
        <f t="shared" si="224"/>
        <v>0</v>
      </c>
      <c r="AT113" s="100">
        <f t="shared" si="224"/>
        <v>0</v>
      </c>
      <c r="AU113" s="100">
        <f t="shared" si="224"/>
        <v>0</v>
      </c>
      <c r="AV113" s="100">
        <f t="shared" ref="AR113:BG116" si="225">AV114</f>
        <v>1190</v>
      </c>
      <c r="AW113" s="100">
        <f t="shared" si="225"/>
        <v>0</v>
      </c>
      <c r="AX113" s="100">
        <f t="shared" si="225"/>
        <v>0</v>
      </c>
      <c r="AY113" s="100">
        <f t="shared" si="225"/>
        <v>0</v>
      </c>
      <c r="AZ113" s="100">
        <f t="shared" si="225"/>
        <v>0</v>
      </c>
      <c r="BA113" s="100">
        <f t="shared" si="225"/>
        <v>0</v>
      </c>
      <c r="BB113" s="100">
        <f t="shared" si="225"/>
        <v>1190</v>
      </c>
      <c r="BC113" s="100">
        <f t="shared" si="225"/>
        <v>0</v>
      </c>
      <c r="BD113" s="100">
        <f t="shared" si="225"/>
        <v>0</v>
      </c>
      <c r="BE113" s="100">
        <f t="shared" si="225"/>
        <v>0</v>
      </c>
      <c r="BF113" s="100">
        <f t="shared" si="225"/>
        <v>0</v>
      </c>
      <c r="BG113" s="100">
        <f t="shared" si="225"/>
        <v>0</v>
      </c>
      <c r="BH113" s="100">
        <f t="shared" ref="BD113:BI116" si="226">BH114</f>
        <v>1190</v>
      </c>
      <c r="BI113" s="100">
        <f t="shared" si="226"/>
        <v>0</v>
      </c>
      <c r="BJ113" s="207">
        <f t="shared" si="164"/>
        <v>0</v>
      </c>
      <c r="BK113" s="207">
        <f t="shared" si="165"/>
        <v>0</v>
      </c>
    </row>
    <row r="114" spans="1:63" ht="20.25">
      <c r="A114" s="113" t="s">
        <v>79</v>
      </c>
      <c r="B114" s="98" t="s">
        <v>50</v>
      </c>
      <c r="C114" s="98" t="s">
        <v>73</v>
      </c>
      <c r="D114" s="99" t="s">
        <v>325</v>
      </c>
      <c r="E114" s="98"/>
      <c r="F114" s="100">
        <f t="shared" si="222"/>
        <v>1190</v>
      </c>
      <c r="G114" s="100">
        <f t="shared" si="222"/>
        <v>0</v>
      </c>
      <c r="H114" s="100">
        <f t="shared" si="222"/>
        <v>0</v>
      </c>
      <c r="I114" s="100">
        <f t="shared" si="222"/>
        <v>0</v>
      </c>
      <c r="J114" s="100">
        <f t="shared" si="222"/>
        <v>0</v>
      </c>
      <c r="K114" s="100">
        <f t="shared" si="222"/>
        <v>0</v>
      </c>
      <c r="L114" s="100">
        <f t="shared" si="222"/>
        <v>1190</v>
      </c>
      <c r="M114" s="100">
        <f t="shared" si="222"/>
        <v>0</v>
      </c>
      <c r="N114" s="100">
        <f t="shared" si="222"/>
        <v>0</v>
      </c>
      <c r="O114" s="100">
        <f t="shared" si="222"/>
        <v>0</v>
      </c>
      <c r="P114" s="100">
        <f t="shared" si="222"/>
        <v>0</v>
      </c>
      <c r="Q114" s="100">
        <f t="shared" si="222"/>
        <v>0</v>
      </c>
      <c r="R114" s="100">
        <f t="shared" si="222"/>
        <v>1190</v>
      </c>
      <c r="S114" s="100">
        <f t="shared" si="222"/>
        <v>0</v>
      </c>
      <c r="T114" s="100">
        <f t="shared" si="223"/>
        <v>0</v>
      </c>
      <c r="U114" s="100">
        <f t="shared" si="223"/>
        <v>0</v>
      </c>
      <c r="V114" s="100">
        <f t="shared" si="223"/>
        <v>0</v>
      </c>
      <c r="W114" s="100">
        <f t="shared" si="223"/>
        <v>0</v>
      </c>
      <c r="X114" s="100">
        <f t="shared" si="223"/>
        <v>1190</v>
      </c>
      <c r="Y114" s="100">
        <f t="shared" si="223"/>
        <v>0</v>
      </c>
      <c r="Z114" s="100">
        <f t="shared" si="223"/>
        <v>0</v>
      </c>
      <c r="AA114" s="100">
        <f t="shared" si="223"/>
        <v>0</v>
      </c>
      <c r="AB114" s="100">
        <f t="shared" si="223"/>
        <v>0</v>
      </c>
      <c r="AC114" s="100">
        <f t="shared" si="223"/>
        <v>0</v>
      </c>
      <c r="AD114" s="100">
        <f t="shared" si="223"/>
        <v>1190</v>
      </c>
      <c r="AE114" s="100">
        <f t="shared" si="223"/>
        <v>0</v>
      </c>
      <c r="AF114" s="100">
        <f t="shared" si="224"/>
        <v>0</v>
      </c>
      <c r="AG114" s="100">
        <f t="shared" si="224"/>
        <v>0</v>
      </c>
      <c r="AH114" s="100">
        <f t="shared" si="224"/>
        <v>0</v>
      </c>
      <c r="AI114" s="100">
        <f t="shared" si="224"/>
        <v>0</v>
      </c>
      <c r="AJ114" s="100">
        <f t="shared" si="224"/>
        <v>1190</v>
      </c>
      <c r="AK114" s="100">
        <f t="shared" si="224"/>
        <v>0</v>
      </c>
      <c r="AL114" s="100">
        <f t="shared" si="224"/>
        <v>0</v>
      </c>
      <c r="AM114" s="100">
        <f t="shared" si="224"/>
        <v>0</v>
      </c>
      <c r="AN114" s="100">
        <f t="shared" si="224"/>
        <v>0</v>
      </c>
      <c r="AO114" s="100">
        <f t="shared" si="224"/>
        <v>0</v>
      </c>
      <c r="AP114" s="100">
        <f t="shared" si="224"/>
        <v>1190</v>
      </c>
      <c r="AQ114" s="100">
        <f t="shared" si="224"/>
        <v>0</v>
      </c>
      <c r="AR114" s="100">
        <f t="shared" si="225"/>
        <v>0</v>
      </c>
      <c r="AS114" s="100">
        <f t="shared" si="225"/>
        <v>0</v>
      </c>
      <c r="AT114" s="100">
        <f t="shared" si="225"/>
        <v>0</v>
      </c>
      <c r="AU114" s="100">
        <f t="shared" si="225"/>
        <v>0</v>
      </c>
      <c r="AV114" s="100">
        <f t="shared" si="225"/>
        <v>1190</v>
      </c>
      <c r="AW114" s="100">
        <f t="shared" si="225"/>
        <v>0</v>
      </c>
      <c r="AX114" s="100">
        <f t="shared" si="225"/>
        <v>0</v>
      </c>
      <c r="AY114" s="100">
        <f t="shared" si="225"/>
        <v>0</v>
      </c>
      <c r="AZ114" s="100">
        <f t="shared" si="225"/>
        <v>0</v>
      </c>
      <c r="BA114" s="100">
        <f t="shared" si="225"/>
        <v>0</v>
      </c>
      <c r="BB114" s="100">
        <f t="shared" si="225"/>
        <v>1190</v>
      </c>
      <c r="BC114" s="100">
        <f t="shared" si="225"/>
        <v>0</v>
      </c>
      <c r="BD114" s="100">
        <f t="shared" si="226"/>
        <v>0</v>
      </c>
      <c r="BE114" s="100">
        <f t="shared" si="226"/>
        <v>0</v>
      </c>
      <c r="BF114" s="100">
        <f t="shared" si="226"/>
        <v>0</v>
      </c>
      <c r="BG114" s="100">
        <f t="shared" si="226"/>
        <v>0</v>
      </c>
      <c r="BH114" s="100">
        <f t="shared" si="226"/>
        <v>1190</v>
      </c>
      <c r="BI114" s="100">
        <f t="shared" si="226"/>
        <v>0</v>
      </c>
      <c r="BJ114" s="207">
        <f t="shared" si="164"/>
        <v>0</v>
      </c>
      <c r="BK114" s="207">
        <f t="shared" si="165"/>
        <v>0</v>
      </c>
    </row>
    <row r="115" spans="1:63" ht="33.75">
      <c r="A115" s="113" t="s">
        <v>97</v>
      </c>
      <c r="B115" s="98" t="s">
        <v>50</v>
      </c>
      <c r="C115" s="98" t="s">
        <v>73</v>
      </c>
      <c r="D115" s="99" t="s">
        <v>529</v>
      </c>
      <c r="E115" s="98"/>
      <c r="F115" s="100">
        <f t="shared" si="222"/>
        <v>1190</v>
      </c>
      <c r="G115" s="100">
        <f t="shared" si="222"/>
        <v>0</v>
      </c>
      <c r="H115" s="100">
        <f t="shared" si="222"/>
        <v>0</v>
      </c>
      <c r="I115" s="100">
        <f t="shared" si="222"/>
        <v>0</v>
      </c>
      <c r="J115" s="100">
        <f t="shared" si="222"/>
        <v>0</v>
      </c>
      <c r="K115" s="100">
        <f t="shared" si="222"/>
        <v>0</v>
      </c>
      <c r="L115" s="100">
        <f t="shared" si="222"/>
        <v>1190</v>
      </c>
      <c r="M115" s="100">
        <f t="shared" si="222"/>
        <v>0</v>
      </c>
      <c r="N115" s="100">
        <f t="shared" si="222"/>
        <v>0</v>
      </c>
      <c r="O115" s="100">
        <f t="shared" si="222"/>
        <v>0</v>
      </c>
      <c r="P115" s="100">
        <f t="shared" si="222"/>
        <v>0</v>
      </c>
      <c r="Q115" s="100">
        <f t="shared" si="222"/>
        <v>0</v>
      </c>
      <c r="R115" s="100">
        <f t="shared" si="222"/>
        <v>1190</v>
      </c>
      <c r="S115" s="100">
        <f t="shared" si="222"/>
        <v>0</v>
      </c>
      <c r="T115" s="100">
        <f t="shared" si="223"/>
        <v>0</v>
      </c>
      <c r="U115" s="100">
        <f t="shared" si="223"/>
        <v>0</v>
      </c>
      <c r="V115" s="100">
        <f t="shared" si="223"/>
        <v>0</v>
      </c>
      <c r="W115" s="100">
        <f t="shared" si="223"/>
        <v>0</v>
      </c>
      <c r="X115" s="100">
        <f t="shared" si="223"/>
        <v>1190</v>
      </c>
      <c r="Y115" s="100">
        <f t="shared" si="223"/>
        <v>0</v>
      </c>
      <c r="Z115" s="100">
        <f t="shared" si="223"/>
        <v>0</v>
      </c>
      <c r="AA115" s="100">
        <f t="shared" si="223"/>
        <v>0</v>
      </c>
      <c r="AB115" s="100">
        <f t="shared" si="223"/>
        <v>0</v>
      </c>
      <c r="AC115" s="100">
        <f t="shared" si="223"/>
        <v>0</v>
      </c>
      <c r="AD115" s="100">
        <f t="shared" si="223"/>
        <v>1190</v>
      </c>
      <c r="AE115" s="100">
        <f t="shared" si="223"/>
        <v>0</v>
      </c>
      <c r="AF115" s="100">
        <f t="shared" si="224"/>
        <v>0</v>
      </c>
      <c r="AG115" s="100">
        <f t="shared" si="224"/>
        <v>0</v>
      </c>
      <c r="AH115" s="100">
        <f t="shared" si="224"/>
        <v>0</v>
      </c>
      <c r="AI115" s="100">
        <f t="shared" si="224"/>
        <v>0</v>
      </c>
      <c r="AJ115" s="100">
        <f t="shared" si="224"/>
        <v>1190</v>
      </c>
      <c r="AK115" s="100">
        <f t="shared" si="224"/>
        <v>0</v>
      </c>
      <c r="AL115" s="100">
        <f t="shared" si="224"/>
        <v>0</v>
      </c>
      <c r="AM115" s="100">
        <f t="shared" si="224"/>
        <v>0</v>
      </c>
      <c r="AN115" s="100">
        <f t="shared" si="224"/>
        <v>0</v>
      </c>
      <c r="AO115" s="100">
        <f t="shared" si="224"/>
        <v>0</v>
      </c>
      <c r="AP115" s="100">
        <f t="shared" si="224"/>
        <v>1190</v>
      </c>
      <c r="AQ115" s="100">
        <f t="shared" si="224"/>
        <v>0</v>
      </c>
      <c r="AR115" s="100">
        <f t="shared" si="225"/>
        <v>0</v>
      </c>
      <c r="AS115" s="100">
        <f t="shared" si="225"/>
        <v>0</v>
      </c>
      <c r="AT115" s="100">
        <f t="shared" si="225"/>
        <v>0</v>
      </c>
      <c r="AU115" s="100">
        <f t="shared" si="225"/>
        <v>0</v>
      </c>
      <c r="AV115" s="100">
        <f t="shared" si="225"/>
        <v>1190</v>
      </c>
      <c r="AW115" s="100">
        <f t="shared" si="225"/>
        <v>0</v>
      </c>
      <c r="AX115" s="100">
        <f t="shared" si="225"/>
        <v>0</v>
      </c>
      <c r="AY115" s="100">
        <f t="shared" si="225"/>
        <v>0</v>
      </c>
      <c r="AZ115" s="100">
        <f t="shared" si="225"/>
        <v>0</v>
      </c>
      <c r="BA115" s="100">
        <f t="shared" si="225"/>
        <v>0</v>
      </c>
      <c r="BB115" s="100">
        <f t="shared" si="225"/>
        <v>1190</v>
      </c>
      <c r="BC115" s="100">
        <f t="shared" si="225"/>
        <v>0</v>
      </c>
      <c r="BD115" s="100">
        <f t="shared" si="226"/>
        <v>0</v>
      </c>
      <c r="BE115" s="100">
        <f t="shared" si="226"/>
        <v>0</v>
      </c>
      <c r="BF115" s="100">
        <f t="shared" si="226"/>
        <v>0</v>
      </c>
      <c r="BG115" s="100">
        <f t="shared" si="226"/>
        <v>0</v>
      </c>
      <c r="BH115" s="100">
        <f t="shared" si="226"/>
        <v>1190</v>
      </c>
      <c r="BI115" s="100">
        <f t="shared" si="226"/>
        <v>0</v>
      </c>
      <c r="BJ115" s="207">
        <f t="shared" si="164"/>
        <v>0</v>
      </c>
      <c r="BK115" s="207">
        <f t="shared" si="165"/>
        <v>0</v>
      </c>
    </row>
    <row r="116" spans="1:63" ht="33">
      <c r="A116" s="118" t="s">
        <v>489</v>
      </c>
      <c r="B116" s="98" t="s">
        <v>50</v>
      </c>
      <c r="C116" s="98" t="s">
        <v>73</v>
      </c>
      <c r="D116" s="99" t="s">
        <v>529</v>
      </c>
      <c r="E116" s="98" t="s">
        <v>81</v>
      </c>
      <c r="F116" s="100">
        <f t="shared" si="222"/>
        <v>1190</v>
      </c>
      <c r="G116" s="100">
        <f t="shared" si="222"/>
        <v>0</v>
      </c>
      <c r="H116" s="100">
        <f t="shared" si="222"/>
        <v>0</v>
      </c>
      <c r="I116" s="100">
        <f t="shared" si="222"/>
        <v>0</v>
      </c>
      <c r="J116" s="100">
        <f t="shared" si="222"/>
        <v>0</v>
      </c>
      <c r="K116" s="100">
        <f t="shared" si="222"/>
        <v>0</v>
      </c>
      <c r="L116" s="100">
        <f t="shared" si="222"/>
        <v>1190</v>
      </c>
      <c r="M116" s="100">
        <f t="shared" si="222"/>
        <v>0</v>
      </c>
      <c r="N116" s="100">
        <f t="shared" si="222"/>
        <v>0</v>
      </c>
      <c r="O116" s="100">
        <f t="shared" si="222"/>
        <v>0</v>
      </c>
      <c r="P116" s="100">
        <f t="shared" si="222"/>
        <v>0</v>
      </c>
      <c r="Q116" s="100">
        <f t="shared" si="222"/>
        <v>0</v>
      </c>
      <c r="R116" s="100">
        <f t="shared" si="222"/>
        <v>1190</v>
      </c>
      <c r="S116" s="100">
        <f t="shared" si="222"/>
        <v>0</v>
      </c>
      <c r="T116" s="100">
        <f t="shared" si="223"/>
        <v>0</v>
      </c>
      <c r="U116" s="100">
        <f t="shared" si="223"/>
        <v>0</v>
      </c>
      <c r="V116" s="100">
        <f t="shared" si="223"/>
        <v>0</v>
      </c>
      <c r="W116" s="100">
        <f t="shared" si="223"/>
        <v>0</v>
      </c>
      <c r="X116" s="100">
        <f t="shared" si="223"/>
        <v>1190</v>
      </c>
      <c r="Y116" s="100">
        <f t="shared" si="223"/>
        <v>0</v>
      </c>
      <c r="Z116" s="100">
        <f t="shared" si="223"/>
        <v>0</v>
      </c>
      <c r="AA116" s="100">
        <f t="shared" si="223"/>
        <v>0</v>
      </c>
      <c r="AB116" s="100">
        <f t="shared" si="223"/>
        <v>0</v>
      </c>
      <c r="AC116" s="100">
        <f t="shared" si="223"/>
        <v>0</v>
      </c>
      <c r="AD116" s="100">
        <f t="shared" si="223"/>
        <v>1190</v>
      </c>
      <c r="AE116" s="100">
        <f t="shared" si="223"/>
        <v>0</v>
      </c>
      <c r="AF116" s="100">
        <f t="shared" si="224"/>
        <v>0</v>
      </c>
      <c r="AG116" s="100">
        <f t="shared" si="224"/>
        <v>0</v>
      </c>
      <c r="AH116" s="100">
        <f t="shared" si="224"/>
        <v>0</v>
      </c>
      <c r="AI116" s="100">
        <f t="shared" si="224"/>
        <v>0</v>
      </c>
      <c r="AJ116" s="100">
        <f t="shared" si="224"/>
        <v>1190</v>
      </c>
      <c r="AK116" s="100">
        <f t="shared" si="224"/>
        <v>0</v>
      </c>
      <c r="AL116" s="100">
        <f t="shared" si="224"/>
        <v>0</v>
      </c>
      <c r="AM116" s="100">
        <f t="shared" si="224"/>
        <v>0</v>
      </c>
      <c r="AN116" s="100">
        <f t="shared" si="224"/>
        <v>0</v>
      </c>
      <c r="AO116" s="100">
        <f t="shared" si="224"/>
        <v>0</v>
      </c>
      <c r="AP116" s="100">
        <f t="shared" si="224"/>
        <v>1190</v>
      </c>
      <c r="AQ116" s="100">
        <f t="shared" si="224"/>
        <v>0</v>
      </c>
      <c r="AR116" s="100">
        <f t="shared" si="225"/>
        <v>0</v>
      </c>
      <c r="AS116" s="100">
        <f t="shared" si="225"/>
        <v>0</v>
      </c>
      <c r="AT116" s="100">
        <f t="shared" si="225"/>
        <v>0</v>
      </c>
      <c r="AU116" s="100">
        <f t="shared" si="225"/>
        <v>0</v>
      </c>
      <c r="AV116" s="100">
        <f t="shared" si="225"/>
        <v>1190</v>
      </c>
      <c r="AW116" s="100">
        <f t="shared" si="225"/>
        <v>0</v>
      </c>
      <c r="AX116" s="100">
        <f t="shared" si="225"/>
        <v>0</v>
      </c>
      <c r="AY116" s="100">
        <f t="shared" si="225"/>
        <v>0</v>
      </c>
      <c r="AZ116" s="100">
        <f t="shared" si="225"/>
        <v>0</v>
      </c>
      <c r="BA116" s="100">
        <f t="shared" si="225"/>
        <v>0</v>
      </c>
      <c r="BB116" s="100">
        <f t="shared" si="225"/>
        <v>1190</v>
      </c>
      <c r="BC116" s="100">
        <f t="shared" si="225"/>
        <v>0</v>
      </c>
      <c r="BD116" s="100">
        <f t="shared" si="226"/>
        <v>0</v>
      </c>
      <c r="BE116" s="100">
        <f t="shared" si="226"/>
        <v>0</v>
      </c>
      <c r="BF116" s="100">
        <f t="shared" si="226"/>
        <v>0</v>
      </c>
      <c r="BG116" s="100">
        <f t="shared" si="226"/>
        <v>0</v>
      </c>
      <c r="BH116" s="100">
        <f t="shared" si="226"/>
        <v>1190</v>
      </c>
      <c r="BI116" s="100">
        <f t="shared" si="226"/>
        <v>0</v>
      </c>
      <c r="BJ116" s="207">
        <f t="shared" si="164"/>
        <v>0</v>
      </c>
      <c r="BK116" s="207">
        <f t="shared" si="165"/>
        <v>0</v>
      </c>
    </row>
    <row r="117" spans="1:63" ht="50.25">
      <c r="A117" s="97" t="s">
        <v>179</v>
      </c>
      <c r="B117" s="98" t="s">
        <v>50</v>
      </c>
      <c r="C117" s="98" t="s">
        <v>73</v>
      </c>
      <c r="D117" s="99" t="s">
        <v>529</v>
      </c>
      <c r="E117" s="98" t="s">
        <v>178</v>
      </c>
      <c r="F117" s="100">
        <v>1190</v>
      </c>
      <c r="G117" s="100"/>
      <c r="H117" s="101"/>
      <c r="I117" s="101"/>
      <c r="J117" s="101"/>
      <c r="K117" s="101"/>
      <c r="L117" s="100">
        <f>F117+H117+I117+J117+K117</f>
        <v>1190</v>
      </c>
      <c r="M117" s="100">
        <f>G117+K117</f>
        <v>0</v>
      </c>
      <c r="N117" s="101"/>
      <c r="O117" s="101"/>
      <c r="P117" s="101"/>
      <c r="Q117" s="101"/>
      <c r="R117" s="100">
        <f>L117+N117+O117+P117+Q117</f>
        <v>1190</v>
      </c>
      <c r="S117" s="100">
        <f>M117+Q117</f>
        <v>0</v>
      </c>
      <c r="T117" s="101"/>
      <c r="U117" s="101"/>
      <c r="V117" s="101"/>
      <c r="W117" s="101"/>
      <c r="X117" s="100">
        <f>R117+T117+U117+V117+W117</f>
        <v>1190</v>
      </c>
      <c r="Y117" s="100">
        <f>S117+W117</f>
        <v>0</v>
      </c>
      <c r="Z117" s="101"/>
      <c r="AA117" s="101"/>
      <c r="AB117" s="101"/>
      <c r="AC117" s="101"/>
      <c r="AD117" s="100">
        <f>X117+Z117+AA117+AB117+AC117</f>
        <v>1190</v>
      </c>
      <c r="AE117" s="100">
        <f>Y117+AC117</f>
        <v>0</v>
      </c>
      <c r="AF117" s="101"/>
      <c r="AG117" s="101"/>
      <c r="AH117" s="101"/>
      <c r="AI117" s="101"/>
      <c r="AJ117" s="100">
        <f>AD117+AF117+AG117+AH117+AI117</f>
        <v>1190</v>
      </c>
      <c r="AK117" s="100">
        <f>AE117+AI117</f>
        <v>0</v>
      </c>
      <c r="AL117" s="101"/>
      <c r="AM117" s="101"/>
      <c r="AN117" s="101"/>
      <c r="AO117" s="101"/>
      <c r="AP117" s="100">
        <f>AJ117+AL117+AM117+AN117+AO117</f>
        <v>1190</v>
      </c>
      <c r="AQ117" s="100">
        <f>AK117+AO117</f>
        <v>0</v>
      </c>
      <c r="AR117" s="101"/>
      <c r="AS117" s="101"/>
      <c r="AT117" s="100"/>
      <c r="AU117" s="101"/>
      <c r="AV117" s="100">
        <f>AP117+AR117+AS117+AT117+AU117</f>
        <v>1190</v>
      </c>
      <c r="AW117" s="100">
        <f>AQ117+AU117</f>
        <v>0</v>
      </c>
      <c r="AX117" s="101"/>
      <c r="AY117" s="101"/>
      <c r="AZ117" s="100"/>
      <c r="BA117" s="101"/>
      <c r="BB117" s="100">
        <f>AV117+AX117+AY117+AZ117+BA117</f>
        <v>1190</v>
      </c>
      <c r="BC117" s="100">
        <f>AW117+BA117</f>
        <v>0</v>
      </c>
      <c r="BD117" s="101"/>
      <c r="BE117" s="101"/>
      <c r="BF117" s="100"/>
      <c r="BG117" s="101"/>
      <c r="BH117" s="100">
        <f>BB117+BD117+BE117+BF117+BG117</f>
        <v>1190</v>
      </c>
      <c r="BI117" s="100">
        <f>BC117+BG117</f>
        <v>0</v>
      </c>
      <c r="BJ117" s="207">
        <f t="shared" si="164"/>
        <v>0</v>
      </c>
      <c r="BK117" s="207">
        <f t="shared" si="165"/>
        <v>0</v>
      </c>
    </row>
    <row r="118" spans="1:63" ht="66.75">
      <c r="A118" s="113" t="s">
        <v>520</v>
      </c>
      <c r="B118" s="115" t="s">
        <v>50</v>
      </c>
      <c r="C118" s="115" t="s">
        <v>73</v>
      </c>
      <c r="D118" s="115" t="s">
        <v>258</v>
      </c>
      <c r="E118" s="115"/>
      <c r="F118" s="100">
        <f>F119+F123</f>
        <v>160641</v>
      </c>
      <c r="G118" s="100">
        <f t="shared" ref="G118:M118" si="227">G119+G123</f>
        <v>0</v>
      </c>
      <c r="H118" s="100">
        <f t="shared" si="227"/>
        <v>0</v>
      </c>
      <c r="I118" s="100">
        <f t="shared" si="227"/>
        <v>0</v>
      </c>
      <c r="J118" s="100">
        <f t="shared" si="227"/>
        <v>0</v>
      </c>
      <c r="K118" s="100">
        <f t="shared" si="227"/>
        <v>0</v>
      </c>
      <c r="L118" s="100">
        <f t="shared" si="227"/>
        <v>160641</v>
      </c>
      <c r="M118" s="100">
        <f t="shared" si="227"/>
        <v>0</v>
      </c>
      <c r="N118" s="100">
        <f>N119+N123+N136</f>
        <v>0</v>
      </c>
      <c r="O118" s="100">
        <f t="shared" ref="O118:S118" si="228">O119+O123+O136</f>
        <v>0</v>
      </c>
      <c r="P118" s="100">
        <f t="shared" si="228"/>
        <v>0</v>
      </c>
      <c r="Q118" s="100">
        <f t="shared" si="228"/>
        <v>554</v>
      </c>
      <c r="R118" s="100">
        <f t="shared" si="228"/>
        <v>161195</v>
      </c>
      <c r="S118" s="100">
        <f t="shared" si="228"/>
        <v>554</v>
      </c>
      <c r="T118" s="100">
        <f>T119+T123+T136</f>
        <v>0</v>
      </c>
      <c r="U118" s="100">
        <f t="shared" ref="U118:Y118" si="229">U119+U123+U136</f>
        <v>0</v>
      </c>
      <c r="V118" s="100">
        <f t="shared" si="229"/>
        <v>0</v>
      </c>
      <c r="W118" s="100">
        <f t="shared" si="229"/>
        <v>0</v>
      </c>
      <c r="X118" s="100">
        <f t="shared" si="229"/>
        <v>161195</v>
      </c>
      <c r="Y118" s="100">
        <f t="shared" si="229"/>
        <v>554</v>
      </c>
      <c r="Z118" s="100">
        <f>Z119+Z123+Z136+Z132</f>
        <v>0</v>
      </c>
      <c r="AA118" s="100">
        <f t="shared" ref="AA118:AE118" si="230">AA119+AA123+AA136+AA132</f>
        <v>0</v>
      </c>
      <c r="AB118" s="100">
        <f t="shared" si="230"/>
        <v>0</v>
      </c>
      <c r="AC118" s="100">
        <f t="shared" si="230"/>
        <v>453</v>
      </c>
      <c r="AD118" s="100">
        <f t="shared" si="230"/>
        <v>161648</v>
      </c>
      <c r="AE118" s="100">
        <f t="shared" si="230"/>
        <v>1007</v>
      </c>
      <c r="AF118" s="100">
        <f>AF119+AF123+AF136+AF132</f>
        <v>0</v>
      </c>
      <c r="AG118" s="100">
        <f t="shared" ref="AG118:AL118" si="231">AG119+AG123+AG136+AG132</f>
        <v>0</v>
      </c>
      <c r="AH118" s="100">
        <f t="shared" si="231"/>
        <v>0</v>
      </c>
      <c r="AI118" s="100">
        <f t="shared" si="231"/>
        <v>0</v>
      </c>
      <c r="AJ118" s="100">
        <f t="shared" si="231"/>
        <v>161648</v>
      </c>
      <c r="AK118" s="100">
        <f t="shared" si="231"/>
        <v>1007</v>
      </c>
      <c r="AL118" s="100">
        <f t="shared" si="231"/>
        <v>0</v>
      </c>
      <c r="AM118" s="100">
        <f t="shared" ref="AM118:AO118" si="232">AM119+AM123+AM136+AM132</f>
        <v>0</v>
      </c>
      <c r="AN118" s="100">
        <f t="shared" ref="AN118:AS118" si="233">AN119+AN123+AN136+AN132</f>
        <v>0</v>
      </c>
      <c r="AO118" s="100">
        <f t="shared" si="232"/>
        <v>0</v>
      </c>
      <c r="AP118" s="100">
        <f t="shared" si="233"/>
        <v>161648</v>
      </c>
      <c r="AQ118" s="100">
        <f t="shared" si="233"/>
        <v>1007</v>
      </c>
      <c r="AR118" s="100">
        <f t="shared" si="233"/>
        <v>0</v>
      </c>
      <c r="AS118" s="100">
        <f t="shared" si="233"/>
        <v>0</v>
      </c>
      <c r="AT118" s="100">
        <f t="shared" ref="AT118:AY118" si="234">AT119+AT123+AT136+AT132</f>
        <v>0</v>
      </c>
      <c r="AU118" s="100">
        <f t="shared" si="234"/>
        <v>0</v>
      </c>
      <c r="AV118" s="100">
        <f t="shared" si="234"/>
        <v>161648</v>
      </c>
      <c r="AW118" s="100">
        <f t="shared" si="234"/>
        <v>1007</v>
      </c>
      <c r="AX118" s="100">
        <f t="shared" si="234"/>
        <v>0</v>
      </c>
      <c r="AY118" s="100">
        <f t="shared" si="234"/>
        <v>0</v>
      </c>
      <c r="AZ118" s="100">
        <f t="shared" ref="AZ118:BE118" si="235">AZ119+AZ123+AZ136+AZ132</f>
        <v>0</v>
      </c>
      <c r="BA118" s="100">
        <f t="shared" si="235"/>
        <v>113</v>
      </c>
      <c r="BB118" s="100">
        <f t="shared" si="235"/>
        <v>161761</v>
      </c>
      <c r="BC118" s="100">
        <f t="shared" si="235"/>
        <v>1120</v>
      </c>
      <c r="BD118" s="100">
        <f t="shared" si="235"/>
        <v>0</v>
      </c>
      <c r="BE118" s="100">
        <f t="shared" si="235"/>
        <v>0</v>
      </c>
      <c r="BF118" s="100">
        <f t="shared" ref="BF118:BI118" si="236">BF119+BF123+BF136+BF132</f>
        <v>0</v>
      </c>
      <c r="BG118" s="100">
        <f t="shared" si="236"/>
        <v>0</v>
      </c>
      <c r="BH118" s="100">
        <f t="shared" si="236"/>
        <v>161761</v>
      </c>
      <c r="BI118" s="100">
        <f t="shared" si="236"/>
        <v>1120</v>
      </c>
      <c r="BJ118" s="207">
        <f t="shared" si="164"/>
        <v>0</v>
      </c>
      <c r="BK118" s="207">
        <f t="shared" si="165"/>
        <v>0</v>
      </c>
    </row>
    <row r="119" spans="1:63" ht="33.75">
      <c r="A119" s="116" t="s">
        <v>231</v>
      </c>
      <c r="B119" s="115" t="s">
        <v>50</v>
      </c>
      <c r="C119" s="115" t="s">
        <v>73</v>
      </c>
      <c r="D119" s="115" t="s">
        <v>380</v>
      </c>
      <c r="E119" s="115"/>
      <c r="F119" s="100">
        <f t="shared" ref="F119:U121" si="237">F120</f>
        <v>139852</v>
      </c>
      <c r="G119" s="100">
        <f t="shared" si="237"/>
        <v>0</v>
      </c>
      <c r="H119" s="100">
        <f t="shared" si="237"/>
        <v>0</v>
      </c>
      <c r="I119" s="100">
        <f t="shared" si="237"/>
        <v>0</v>
      </c>
      <c r="J119" s="100">
        <f t="shared" si="237"/>
        <v>0</v>
      </c>
      <c r="K119" s="100">
        <f t="shared" si="237"/>
        <v>0</v>
      </c>
      <c r="L119" s="100">
        <f t="shared" si="237"/>
        <v>139852</v>
      </c>
      <c r="M119" s="100">
        <f t="shared" si="237"/>
        <v>0</v>
      </c>
      <c r="N119" s="100">
        <f t="shared" si="237"/>
        <v>0</v>
      </c>
      <c r="O119" s="100">
        <f t="shared" si="237"/>
        <v>0</v>
      </c>
      <c r="P119" s="100">
        <f t="shared" si="237"/>
        <v>0</v>
      </c>
      <c r="Q119" s="100">
        <f t="shared" si="237"/>
        <v>0</v>
      </c>
      <c r="R119" s="100">
        <f t="shared" si="237"/>
        <v>139852</v>
      </c>
      <c r="S119" s="100">
        <f t="shared" si="237"/>
        <v>0</v>
      </c>
      <c r="T119" s="100">
        <f t="shared" si="237"/>
        <v>0</v>
      </c>
      <c r="U119" s="100">
        <f t="shared" si="237"/>
        <v>0</v>
      </c>
      <c r="V119" s="100">
        <f t="shared" ref="T119:AI121" si="238">V120</f>
        <v>0</v>
      </c>
      <c r="W119" s="100">
        <f t="shared" si="238"/>
        <v>0</v>
      </c>
      <c r="X119" s="100">
        <f t="shared" si="238"/>
        <v>139852</v>
      </c>
      <c r="Y119" s="100">
        <f t="shared" si="238"/>
        <v>0</v>
      </c>
      <c r="Z119" s="100">
        <f t="shared" si="238"/>
        <v>0</v>
      </c>
      <c r="AA119" s="100">
        <f t="shared" si="238"/>
        <v>0</v>
      </c>
      <c r="AB119" s="100">
        <f t="shared" si="238"/>
        <v>0</v>
      </c>
      <c r="AC119" s="100">
        <f t="shared" si="238"/>
        <v>0</v>
      </c>
      <c r="AD119" s="100">
        <f t="shared" si="238"/>
        <v>139852</v>
      </c>
      <c r="AE119" s="100">
        <f t="shared" si="238"/>
        <v>0</v>
      </c>
      <c r="AF119" s="100">
        <f t="shared" si="238"/>
        <v>0</v>
      </c>
      <c r="AG119" s="100">
        <f t="shared" si="238"/>
        <v>0</v>
      </c>
      <c r="AH119" s="100">
        <f t="shared" si="238"/>
        <v>0</v>
      </c>
      <c r="AI119" s="100">
        <f t="shared" si="238"/>
        <v>0</v>
      </c>
      <c r="AJ119" s="100">
        <f t="shared" ref="AF119:AU121" si="239">AJ120</f>
        <v>139852</v>
      </c>
      <c r="AK119" s="100">
        <f t="shared" si="239"/>
        <v>0</v>
      </c>
      <c r="AL119" s="100">
        <f t="shared" si="239"/>
        <v>0</v>
      </c>
      <c r="AM119" s="100">
        <f t="shared" si="239"/>
        <v>0</v>
      </c>
      <c r="AN119" s="100">
        <f t="shared" si="239"/>
        <v>0</v>
      </c>
      <c r="AO119" s="100">
        <f t="shared" si="239"/>
        <v>0</v>
      </c>
      <c r="AP119" s="100">
        <f t="shared" si="239"/>
        <v>139852</v>
      </c>
      <c r="AQ119" s="100">
        <f t="shared" si="239"/>
        <v>0</v>
      </c>
      <c r="AR119" s="100">
        <f t="shared" si="239"/>
        <v>0</v>
      </c>
      <c r="AS119" s="100">
        <f t="shared" si="239"/>
        <v>0</v>
      </c>
      <c r="AT119" s="100">
        <f t="shared" si="239"/>
        <v>0</v>
      </c>
      <c r="AU119" s="100">
        <f t="shared" si="239"/>
        <v>0</v>
      </c>
      <c r="AV119" s="100">
        <f t="shared" ref="AR119:BG121" si="240">AV120</f>
        <v>139852</v>
      </c>
      <c r="AW119" s="100">
        <f t="shared" si="240"/>
        <v>0</v>
      </c>
      <c r="AX119" s="100">
        <f t="shared" si="240"/>
        <v>0</v>
      </c>
      <c r="AY119" s="100">
        <f t="shared" si="240"/>
        <v>0</v>
      </c>
      <c r="AZ119" s="100">
        <f t="shared" si="240"/>
        <v>0</v>
      </c>
      <c r="BA119" s="100">
        <f t="shared" si="240"/>
        <v>0</v>
      </c>
      <c r="BB119" s="100">
        <f t="shared" si="240"/>
        <v>139852</v>
      </c>
      <c r="BC119" s="100">
        <f t="shared" si="240"/>
        <v>0</v>
      </c>
      <c r="BD119" s="100">
        <f t="shared" si="240"/>
        <v>0</v>
      </c>
      <c r="BE119" s="100">
        <f t="shared" si="240"/>
        <v>0</v>
      </c>
      <c r="BF119" s="100">
        <f t="shared" si="240"/>
        <v>0</v>
      </c>
      <c r="BG119" s="100">
        <f t="shared" si="240"/>
        <v>0</v>
      </c>
      <c r="BH119" s="100">
        <f t="shared" ref="BD119:BI121" si="241">BH120</f>
        <v>139852</v>
      </c>
      <c r="BI119" s="100">
        <f t="shared" si="241"/>
        <v>0</v>
      </c>
      <c r="BJ119" s="207">
        <f t="shared" si="164"/>
        <v>0</v>
      </c>
      <c r="BK119" s="207">
        <f t="shared" si="165"/>
        <v>0</v>
      </c>
    </row>
    <row r="120" spans="1:63" ht="33.75">
      <c r="A120" s="119" t="s">
        <v>146</v>
      </c>
      <c r="B120" s="115" t="s">
        <v>50</v>
      </c>
      <c r="C120" s="115" t="s">
        <v>73</v>
      </c>
      <c r="D120" s="115" t="s">
        <v>381</v>
      </c>
      <c r="E120" s="115"/>
      <c r="F120" s="100">
        <f t="shared" si="237"/>
        <v>139852</v>
      </c>
      <c r="G120" s="100">
        <f t="shared" si="237"/>
        <v>0</v>
      </c>
      <c r="H120" s="100">
        <f t="shared" si="237"/>
        <v>0</v>
      </c>
      <c r="I120" s="100">
        <f t="shared" si="237"/>
        <v>0</v>
      </c>
      <c r="J120" s="100">
        <f t="shared" si="237"/>
        <v>0</v>
      </c>
      <c r="K120" s="100">
        <f t="shared" si="237"/>
        <v>0</v>
      </c>
      <c r="L120" s="100">
        <f t="shared" si="237"/>
        <v>139852</v>
      </c>
      <c r="M120" s="100">
        <f t="shared" si="237"/>
        <v>0</v>
      </c>
      <c r="N120" s="100">
        <f t="shared" si="237"/>
        <v>0</v>
      </c>
      <c r="O120" s="100">
        <f t="shared" si="237"/>
        <v>0</v>
      </c>
      <c r="P120" s="100">
        <f t="shared" si="237"/>
        <v>0</v>
      </c>
      <c r="Q120" s="100">
        <f t="shared" si="237"/>
        <v>0</v>
      </c>
      <c r="R120" s="100">
        <f t="shared" si="237"/>
        <v>139852</v>
      </c>
      <c r="S120" s="100">
        <f t="shared" si="237"/>
        <v>0</v>
      </c>
      <c r="T120" s="100">
        <f t="shared" si="238"/>
        <v>0</v>
      </c>
      <c r="U120" s="100">
        <f t="shared" si="238"/>
        <v>0</v>
      </c>
      <c r="V120" s="100">
        <f t="shared" si="238"/>
        <v>0</v>
      </c>
      <c r="W120" s="100">
        <f t="shared" si="238"/>
        <v>0</v>
      </c>
      <c r="X120" s="100">
        <f t="shared" si="238"/>
        <v>139852</v>
      </c>
      <c r="Y120" s="100">
        <f t="shared" si="238"/>
        <v>0</v>
      </c>
      <c r="Z120" s="100">
        <f t="shared" si="238"/>
        <v>0</v>
      </c>
      <c r="AA120" s="100">
        <f t="shared" si="238"/>
        <v>0</v>
      </c>
      <c r="AB120" s="100">
        <f t="shared" si="238"/>
        <v>0</v>
      </c>
      <c r="AC120" s="100">
        <f t="shared" si="238"/>
        <v>0</v>
      </c>
      <c r="AD120" s="100">
        <f t="shared" si="238"/>
        <v>139852</v>
      </c>
      <c r="AE120" s="100">
        <f t="shared" si="238"/>
        <v>0</v>
      </c>
      <c r="AF120" s="100">
        <f t="shared" si="239"/>
        <v>0</v>
      </c>
      <c r="AG120" s="100">
        <f t="shared" si="239"/>
        <v>0</v>
      </c>
      <c r="AH120" s="100">
        <f t="shared" si="239"/>
        <v>0</v>
      </c>
      <c r="AI120" s="100">
        <f t="shared" si="239"/>
        <v>0</v>
      </c>
      <c r="AJ120" s="100">
        <f t="shared" si="239"/>
        <v>139852</v>
      </c>
      <c r="AK120" s="100">
        <f t="shared" si="239"/>
        <v>0</v>
      </c>
      <c r="AL120" s="100">
        <f t="shared" si="239"/>
        <v>0</v>
      </c>
      <c r="AM120" s="100">
        <f t="shared" si="239"/>
        <v>0</v>
      </c>
      <c r="AN120" s="100">
        <f t="shared" si="239"/>
        <v>0</v>
      </c>
      <c r="AO120" s="100">
        <f t="shared" si="239"/>
        <v>0</v>
      </c>
      <c r="AP120" s="100">
        <f t="shared" si="239"/>
        <v>139852</v>
      </c>
      <c r="AQ120" s="100">
        <f t="shared" si="239"/>
        <v>0</v>
      </c>
      <c r="AR120" s="100">
        <f t="shared" si="240"/>
        <v>0</v>
      </c>
      <c r="AS120" s="100">
        <f t="shared" si="240"/>
        <v>0</v>
      </c>
      <c r="AT120" s="100">
        <f t="shared" si="240"/>
        <v>0</v>
      </c>
      <c r="AU120" s="100">
        <f t="shared" si="240"/>
        <v>0</v>
      </c>
      <c r="AV120" s="100">
        <f t="shared" si="240"/>
        <v>139852</v>
      </c>
      <c r="AW120" s="100">
        <f t="shared" si="240"/>
        <v>0</v>
      </c>
      <c r="AX120" s="100">
        <f t="shared" si="240"/>
        <v>0</v>
      </c>
      <c r="AY120" s="100">
        <f t="shared" si="240"/>
        <v>0</v>
      </c>
      <c r="AZ120" s="100">
        <f t="shared" si="240"/>
        <v>0</v>
      </c>
      <c r="BA120" s="100">
        <f t="shared" si="240"/>
        <v>0</v>
      </c>
      <c r="BB120" s="100">
        <f t="shared" si="240"/>
        <v>139852</v>
      </c>
      <c r="BC120" s="100">
        <f t="shared" si="240"/>
        <v>0</v>
      </c>
      <c r="BD120" s="100">
        <f t="shared" si="241"/>
        <v>0</v>
      </c>
      <c r="BE120" s="100">
        <f t="shared" si="241"/>
        <v>0</v>
      </c>
      <c r="BF120" s="100">
        <f t="shared" si="241"/>
        <v>0</v>
      </c>
      <c r="BG120" s="100">
        <f t="shared" si="241"/>
        <v>0</v>
      </c>
      <c r="BH120" s="100">
        <f t="shared" si="241"/>
        <v>139852</v>
      </c>
      <c r="BI120" s="100">
        <f t="shared" si="241"/>
        <v>0</v>
      </c>
      <c r="BJ120" s="207">
        <f t="shared" si="164"/>
        <v>0</v>
      </c>
      <c r="BK120" s="207">
        <f t="shared" si="165"/>
        <v>0</v>
      </c>
    </row>
    <row r="121" spans="1:63" ht="50.25">
      <c r="A121" s="113" t="s">
        <v>84</v>
      </c>
      <c r="B121" s="115" t="s">
        <v>50</v>
      </c>
      <c r="C121" s="115" t="s">
        <v>73</v>
      </c>
      <c r="D121" s="115" t="s">
        <v>381</v>
      </c>
      <c r="E121" s="115" t="s">
        <v>85</v>
      </c>
      <c r="F121" s="100">
        <f t="shared" si="237"/>
        <v>139852</v>
      </c>
      <c r="G121" s="100">
        <f t="shared" si="237"/>
        <v>0</v>
      </c>
      <c r="H121" s="100">
        <f t="shared" si="237"/>
        <v>0</v>
      </c>
      <c r="I121" s="100">
        <f t="shared" si="237"/>
        <v>0</v>
      </c>
      <c r="J121" s="100">
        <f t="shared" si="237"/>
        <v>0</v>
      </c>
      <c r="K121" s="100">
        <f t="shared" si="237"/>
        <v>0</v>
      </c>
      <c r="L121" s="100">
        <f t="shared" si="237"/>
        <v>139852</v>
      </c>
      <c r="M121" s="100">
        <f t="shared" si="237"/>
        <v>0</v>
      </c>
      <c r="N121" s="100">
        <f t="shared" si="237"/>
        <v>0</v>
      </c>
      <c r="O121" s="100">
        <f t="shared" si="237"/>
        <v>0</v>
      </c>
      <c r="P121" s="100">
        <f t="shared" si="237"/>
        <v>0</v>
      </c>
      <c r="Q121" s="100">
        <f t="shared" si="237"/>
        <v>0</v>
      </c>
      <c r="R121" s="100">
        <f t="shared" si="237"/>
        <v>139852</v>
      </c>
      <c r="S121" s="100">
        <f t="shared" si="237"/>
        <v>0</v>
      </c>
      <c r="T121" s="100">
        <f t="shared" si="238"/>
        <v>0</v>
      </c>
      <c r="U121" s="100">
        <f t="shared" si="238"/>
        <v>0</v>
      </c>
      <c r="V121" s="100">
        <f t="shared" si="238"/>
        <v>0</v>
      </c>
      <c r="W121" s="100">
        <f t="shared" si="238"/>
        <v>0</v>
      </c>
      <c r="X121" s="100">
        <f t="shared" si="238"/>
        <v>139852</v>
      </c>
      <c r="Y121" s="100">
        <f t="shared" si="238"/>
        <v>0</v>
      </c>
      <c r="Z121" s="100">
        <f t="shared" si="238"/>
        <v>0</v>
      </c>
      <c r="AA121" s="100">
        <f t="shared" si="238"/>
        <v>0</v>
      </c>
      <c r="AB121" s="100">
        <f t="shared" si="238"/>
        <v>0</v>
      </c>
      <c r="AC121" s="100">
        <f t="shared" si="238"/>
        <v>0</v>
      </c>
      <c r="AD121" s="100">
        <f t="shared" si="238"/>
        <v>139852</v>
      </c>
      <c r="AE121" s="100">
        <f t="shared" si="238"/>
        <v>0</v>
      </c>
      <c r="AF121" s="100">
        <f t="shared" si="239"/>
        <v>0</v>
      </c>
      <c r="AG121" s="100">
        <f t="shared" si="239"/>
        <v>0</v>
      </c>
      <c r="AH121" s="100">
        <f t="shared" si="239"/>
        <v>0</v>
      </c>
      <c r="AI121" s="100">
        <f t="shared" si="239"/>
        <v>0</v>
      </c>
      <c r="AJ121" s="100">
        <f t="shared" si="239"/>
        <v>139852</v>
      </c>
      <c r="AK121" s="100">
        <f t="shared" si="239"/>
        <v>0</v>
      </c>
      <c r="AL121" s="100">
        <f t="shared" si="239"/>
        <v>0</v>
      </c>
      <c r="AM121" s="100">
        <f t="shared" si="239"/>
        <v>0</v>
      </c>
      <c r="AN121" s="100">
        <f t="shared" si="239"/>
        <v>0</v>
      </c>
      <c r="AO121" s="100">
        <f t="shared" si="239"/>
        <v>0</v>
      </c>
      <c r="AP121" s="100">
        <f t="shared" si="239"/>
        <v>139852</v>
      </c>
      <c r="AQ121" s="100">
        <f t="shared" si="239"/>
        <v>0</v>
      </c>
      <c r="AR121" s="100">
        <f t="shared" si="240"/>
        <v>0</v>
      </c>
      <c r="AS121" s="100">
        <f t="shared" si="240"/>
        <v>0</v>
      </c>
      <c r="AT121" s="100">
        <f t="shared" si="240"/>
        <v>0</v>
      </c>
      <c r="AU121" s="100">
        <f t="shared" si="240"/>
        <v>0</v>
      </c>
      <c r="AV121" s="100">
        <f t="shared" si="240"/>
        <v>139852</v>
      </c>
      <c r="AW121" s="100">
        <f t="shared" si="240"/>
        <v>0</v>
      </c>
      <c r="AX121" s="100">
        <f t="shared" si="240"/>
        <v>0</v>
      </c>
      <c r="AY121" s="100">
        <f t="shared" si="240"/>
        <v>0</v>
      </c>
      <c r="AZ121" s="100">
        <f t="shared" si="240"/>
        <v>0</v>
      </c>
      <c r="BA121" s="100">
        <f t="shared" si="240"/>
        <v>0</v>
      </c>
      <c r="BB121" s="100">
        <f t="shared" si="240"/>
        <v>139852</v>
      </c>
      <c r="BC121" s="100">
        <f t="shared" si="240"/>
        <v>0</v>
      </c>
      <c r="BD121" s="100">
        <f t="shared" si="241"/>
        <v>0</v>
      </c>
      <c r="BE121" s="100">
        <f t="shared" si="241"/>
        <v>0</v>
      </c>
      <c r="BF121" s="100">
        <f t="shared" si="241"/>
        <v>0</v>
      </c>
      <c r="BG121" s="100">
        <f t="shared" si="241"/>
        <v>0</v>
      </c>
      <c r="BH121" s="100">
        <f t="shared" si="241"/>
        <v>139852</v>
      </c>
      <c r="BI121" s="100">
        <f t="shared" si="241"/>
        <v>0</v>
      </c>
      <c r="BJ121" s="207">
        <f t="shared" si="164"/>
        <v>0</v>
      </c>
      <c r="BK121" s="207">
        <f t="shared" si="165"/>
        <v>0</v>
      </c>
    </row>
    <row r="122" spans="1:63" ht="20.25">
      <c r="A122" s="113" t="s">
        <v>199</v>
      </c>
      <c r="B122" s="115" t="s">
        <v>50</v>
      </c>
      <c r="C122" s="115" t="s">
        <v>73</v>
      </c>
      <c r="D122" s="115" t="s">
        <v>381</v>
      </c>
      <c r="E122" s="115" t="s">
        <v>198</v>
      </c>
      <c r="F122" s="100">
        <f>124485+15367</f>
        <v>139852</v>
      </c>
      <c r="G122" s="100"/>
      <c r="H122" s="101"/>
      <c r="I122" s="101"/>
      <c r="J122" s="101"/>
      <c r="K122" s="101"/>
      <c r="L122" s="100">
        <f>F122+H122+I122+J122+K122</f>
        <v>139852</v>
      </c>
      <c r="M122" s="100">
        <f>G122+K122</f>
        <v>0</v>
      </c>
      <c r="N122" s="101"/>
      <c r="O122" s="101"/>
      <c r="P122" s="101"/>
      <c r="Q122" s="101"/>
      <c r="R122" s="100">
        <f>L122+N122+O122+P122+Q122</f>
        <v>139852</v>
      </c>
      <c r="S122" s="100">
        <f>M122+Q122</f>
        <v>0</v>
      </c>
      <c r="T122" s="101"/>
      <c r="U122" s="101"/>
      <c r="V122" s="101"/>
      <c r="W122" s="101"/>
      <c r="X122" s="100">
        <f>R122+T122+U122+V122+W122</f>
        <v>139852</v>
      </c>
      <c r="Y122" s="100">
        <f>S122+W122</f>
        <v>0</v>
      </c>
      <c r="Z122" s="101"/>
      <c r="AA122" s="101"/>
      <c r="AB122" s="101"/>
      <c r="AC122" s="101"/>
      <c r="AD122" s="100">
        <f>X122+Z122+AA122+AB122+AC122</f>
        <v>139852</v>
      </c>
      <c r="AE122" s="100">
        <f>Y122+AC122</f>
        <v>0</v>
      </c>
      <c r="AF122" s="101"/>
      <c r="AG122" s="101"/>
      <c r="AH122" s="101"/>
      <c r="AI122" s="101"/>
      <c r="AJ122" s="100">
        <f>AD122+AF122+AG122+AH122+AI122</f>
        <v>139852</v>
      </c>
      <c r="AK122" s="100">
        <f>AE122+AI122</f>
        <v>0</v>
      </c>
      <c r="AL122" s="101"/>
      <c r="AM122" s="101"/>
      <c r="AN122" s="101"/>
      <c r="AO122" s="101"/>
      <c r="AP122" s="100">
        <f>AJ122+AL122+AM122+AN122+AO122</f>
        <v>139852</v>
      </c>
      <c r="AQ122" s="100">
        <f>AK122+AO122</f>
        <v>0</v>
      </c>
      <c r="AR122" s="101"/>
      <c r="AS122" s="101"/>
      <c r="AT122" s="101"/>
      <c r="AU122" s="101"/>
      <c r="AV122" s="100">
        <f>AP122+AR122+AS122+AT122+AU122</f>
        <v>139852</v>
      </c>
      <c r="AW122" s="100">
        <f>AQ122+AU122</f>
        <v>0</v>
      </c>
      <c r="AX122" s="101"/>
      <c r="AY122" s="101"/>
      <c r="AZ122" s="101"/>
      <c r="BA122" s="101"/>
      <c r="BB122" s="100">
        <f>AV122+AX122+AY122+AZ122+BA122</f>
        <v>139852</v>
      </c>
      <c r="BC122" s="100">
        <f>AW122+BA122</f>
        <v>0</v>
      </c>
      <c r="BD122" s="101"/>
      <c r="BE122" s="101"/>
      <c r="BF122" s="101"/>
      <c r="BG122" s="101"/>
      <c r="BH122" s="100">
        <f>BB122+BD122+BE122+BF122+BG122</f>
        <v>139852</v>
      </c>
      <c r="BI122" s="100">
        <f>BC122+BG122</f>
        <v>0</v>
      </c>
      <c r="BJ122" s="207">
        <f t="shared" si="164"/>
        <v>0</v>
      </c>
      <c r="BK122" s="207">
        <f t="shared" si="165"/>
        <v>0</v>
      </c>
    </row>
    <row r="123" spans="1:63" ht="33" customHeight="1">
      <c r="A123" s="113" t="s">
        <v>79</v>
      </c>
      <c r="B123" s="115" t="s">
        <v>50</v>
      </c>
      <c r="C123" s="115" t="s">
        <v>73</v>
      </c>
      <c r="D123" s="115" t="s">
        <v>259</v>
      </c>
      <c r="E123" s="115"/>
      <c r="F123" s="100">
        <f t="shared" ref="F123" si="242">F124+F129</f>
        <v>20789</v>
      </c>
      <c r="G123" s="100">
        <f t="shared" ref="G123:M123" si="243">G124+G129</f>
        <v>0</v>
      </c>
      <c r="H123" s="100">
        <f t="shared" si="243"/>
        <v>0</v>
      </c>
      <c r="I123" s="100">
        <f t="shared" si="243"/>
        <v>0</v>
      </c>
      <c r="J123" s="100">
        <f t="shared" si="243"/>
        <v>0</v>
      </c>
      <c r="K123" s="100">
        <f t="shared" si="243"/>
        <v>0</v>
      </c>
      <c r="L123" s="100">
        <f t="shared" si="243"/>
        <v>20789</v>
      </c>
      <c r="M123" s="100">
        <f t="shared" si="243"/>
        <v>0</v>
      </c>
      <c r="N123" s="100">
        <f t="shared" ref="N123:S123" si="244">N124+N129</f>
        <v>0</v>
      </c>
      <c r="O123" s="100">
        <f t="shared" si="244"/>
        <v>0</v>
      </c>
      <c r="P123" s="100">
        <f t="shared" si="244"/>
        <v>0</v>
      </c>
      <c r="Q123" s="100">
        <f t="shared" si="244"/>
        <v>0</v>
      </c>
      <c r="R123" s="100">
        <f t="shared" si="244"/>
        <v>20789</v>
      </c>
      <c r="S123" s="100">
        <f t="shared" si="244"/>
        <v>0</v>
      </c>
      <c r="T123" s="100">
        <f t="shared" ref="T123:Y123" si="245">T124+T129</f>
        <v>0</v>
      </c>
      <c r="U123" s="100">
        <f t="shared" si="245"/>
        <v>0</v>
      </c>
      <c r="V123" s="100">
        <f t="shared" si="245"/>
        <v>0</v>
      </c>
      <c r="W123" s="100">
        <f t="shared" si="245"/>
        <v>0</v>
      </c>
      <c r="X123" s="100">
        <f t="shared" si="245"/>
        <v>20789</v>
      </c>
      <c r="Y123" s="100">
        <f t="shared" si="245"/>
        <v>0</v>
      </c>
      <c r="Z123" s="100">
        <f t="shared" ref="Z123:AE123" si="246">Z124+Z129</f>
        <v>0</v>
      </c>
      <c r="AA123" s="100">
        <f t="shared" si="246"/>
        <v>0</v>
      </c>
      <c r="AB123" s="100">
        <f t="shared" si="246"/>
        <v>0</v>
      </c>
      <c r="AC123" s="100">
        <f t="shared" si="246"/>
        <v>0</v>
      </c>
      <c r="AD123" s="100">
        <f t="shared" si="246"/>
        <v>20789</v>
      </c>
      <c r="AE123" s="100">
        <f t="shared" si="246"/>
        <v>0</v>
      </c>
      <c r="AF123" s="100">
        <f t="shared" ref="AF123:AL123" si="247">AF124+AF129</f>
        <v>0</v>
      </c>
      <c r="AG123" s="100">
        <f t="shared" si="247"/>
        <v>0</v>
      </c>
      <c r="AH123" s="100">
        <f t="shared" si="247"/>
        <v>0</v>
      </c>
      <c r="AI123" s="100">
        <f t="shared" si="247"/>
        <v>0</v>
      </c>
      <c r="AJ123" s="100">
        <f t="shared" si="247"/>
        <v>20789</v>
      </c>
      <c r="AK123" s="100">
        <f t="shared" si="247"/>
        <v>0</v>
      </c>
      <c r="AL123" s="100">
        <f t="shared" si="247"/>
        <v>0</v>
      </c>
      <c r="AM123" s="100">
        <f t="shared" ref="AM123:AO123" si="248">AM124+AM129</f>
        <v>0</v>
      </c>
      <c r="AN123" s="100">
        <f t="shared" ref="AN123:AS123" si="249">AN124+AN129</f>
        <v>0</v>
      </c>
      <c r="AO123" s="100">
        <f t="shared" si="248"/>
        <v>0</v>
      </c>
      <c r="AP123" s="100">
        <f t="shared" si="249"/>
        <v>20789</v>
      </c>
      <c r="AQ123" s="100">
        <f t="shared" si="249"/>
        <v>0</v>
      </c>
      <c r="AR123" s="100">
        <f t="shared" si="249"/>
        <v>0</v>
      </c>
      <c r="AS123" s="100">
        <f t="shared" si="249"/>
        <v>0</v>
      </c>
      <c r="AT123" s="100">
        <f t="shared" ref="AT123:AY123" si="250">AT124+AT129</f>
        <v>0</v>
      </c>
      <c r="AU123" s="100">
        <f t="shared" si="250"/>
        <v>0</v>
      </c>
      <c r="AV123" s="100">
        <f t="shared" si="250"/>
        <v>20789</v>
      </c>
      <c r="AW123" s="100">
        <f t="shared" si="250"/>
        <v>0</v>
      </c>
      <c r="AX123" s="100">
        <f t="shared" si="250"/>
        <v>0</v>
      </c>
      <c r="AY123" s="100">
        <f t="shared" si="250"/>
        <v>0</v>
      </c>
      <c r="AZ123" s="100">
        <f t="shared" ref="AZ123:BE123" si="251">AZ124+AZ129</f>
        <v>0</v>
      </c>
      <c r="BA123" s="100">
        <f t="shared" si="251"/>
        <v>0</v>
      </c>
      <c r="BB123" s="100">
        <f t="shared" si="251"/>
        <v>20789</v>
      </c>
      <c r="BC123" s="100">
        <f t="shared" si="251"/>
        <v>0</v>
      </c>
      <c r="BD123" s="100">
        <f t="shared" si="251"/>
        <v>0</v>
      </c>
      <c r="BE123" s="100">
        <f t="shared" si="251"/>
        <v>0</v>
      </c>
      <c r="BF123" s="100">
        <f t="shared" ref="BF123:BI123" si="252">BF124+BF129</f>
        <v>0</v>
      </c>
      <c r="BG123" s="100">
        <f t="shared" si="252"/>
        <v>0</v>
      </c>
      <c r="BH123" s="100">
        <f t="shared" si="252"/>
        <v>20789</v>
      </c>
      <c r="BI123" s="100">
        <f t="shared" si="252"/>
        <v>0</v>
      </c>
      <c r="BJ123" s="207">
        <f t="shared" si="164"/>
        <v>0</v>
      </c>
      <c r="BK123" s="207">
        <f t="shared" si="165"/>
        <v>0</v>
      </c>
    </row>
    <row r="124" spans="1:63" ht="33.75">
      <c r="A124" s="119" t="s">
        <v>147</v>
      </c>
      <c r="B124" s="115" t="s">
        <v>50</v>
      </c>
      <c r="C124" s="115" t="s">
        <v>73</v>
      </c>
      <c r="D124" s="115" t="s">
        <v>260</v>
      </c>
      <c r="E124" s="115"/>
      <c r="F124" s="100">
        <f t="shared" ref="F124" si="253">F125+F127</f>
        <v>20534</v>
      </c>
      <c r="G124" s="100">
        <f t="shared" ref="G124:M124" si="254">G125+G127</f>
        <v>0</v>
      </c>
      <c r="H124" s="100">
        <f t="shared" si="254"/>
        <v>0</v>
      </c>
      <c r="I124" s="100">
        <f t="shared" si="254"/>
        <v>0</v>
      </c>
      <c r="J124" s="100">
        <f t="shared" si="254"/>
        <v>0</v>
      </c>
      <c r="K124" s="100">
        <f t="shared" si="254"/>
        <v>0</v>
      </c>
      <c r="L124" s="100">
        <f t="shared" si="254"/>
        <v>20534</v>
      </c>
      <c r="M124" s="100">
        <f t="shared" si="254"/>
        <v>0</v>
      </c>
      <c r="N124" s="100">
        <f t="shared" ref="N124:S124" si="255">N125+N127</f>
        <v>0</v>
      </c>
      <c r="O124" s="100">
        <f t="shared" si="255"/>
        <v>0</v>
      </c>
      <c r="P124" s="100">
        <f t="shared" si="255"/>
        <v>0</v>
      </c>
      <c r="Q124" s="100">
        <f t="shared" si="255"/>
        <v>0</v>
      </c>
      <c r="R124" s="100">
        <f t="shared" si="255"/>
        <v>20534</v>
      </c>
      <c r="S124" s="100">
        <f t="shared" si="255"/>
        <v>0</v>
      </c>
      <c r="T124" s="100">
        <f t="shared" ref="T124:Y124" si="256">T125+T127</f>
        <v>0</v>
      </c>
      <c r="U124" s="100">
        <f t="shared" si="256"/>
        <v>0</v>
      </c>
      <c r="V124" s="100">
        <f t="shared" si="256"/>
        <v>0</v>
      </c>
      <c r="W124" s="100">
        <f t="shared" si="256"/>
        <v>0</v>
      </c>
      <c r="X124" s="100">
        <f t="shared" si="256"/>
        <v>20534</v>
      </c>
      <c r="Y124" s="100">
        <f t="shared" si="256"/>
        <v>0</v>
      </c>
      <c r="Z124" s="100">
        <f t="shared" ref="Z124:AE124" si="257">Z125+Z127</f>
        <v>0</v>
      </c>
      <c r="AA124" s="100">
        <f t="shared" si="257"/>
        <v>0</v>
      </c>
      <c r="AB124" s="100">
        <f t="shared" si="257"/>
        <v>0</v>
      </c>
      <c r="AC124" s="100">
        <f t="shared" si="257"/>
        <v>0</v>
      </c>
      <c r="AD124" s="100">
        <f t="shared" si="257"/>
        <v>20534</v>
      </c>
      <c r="AE124" s="100">
        <f t="shared" si="257"/>
        <v>0</v>
      </c>
      <c r="AF124" s="100">
        <f t="shared" ref="AF124:AL124" si="258">AF125+AF127</f>
        <v>0</v>
      </c>
      <c r="AG124" s="100">
        <f t="shared" si="258"/>
        <v>0</v>
      </c>
      <c r="AH124" s="100">
        <f t="shared" si="258"/>
        <v>0</v>
      </c>
      <c r="AI124" s="100">
        <f t="shared" si="258"/>
        <v>0</v>
      </c>
      <c r="AJ124" s="100">
        <f t="shared" si="258"/>
        <v>20534</v>
      </c>
      <c r="AK124" s="100">
        <f t="shared" si="258"/>
        <v>0</v>
      </c>
      <c r="AL124" s="100">
        <f t="shared" si="258"/>
        <v>0</v>
      </c>
      <c r="AM124" s="100">
        <f t="shared" ref="AM124:AO124" si="259">AM125+AM127</f>
        <v>0</v>
      </c>
      <c r="AN124" s="100">
        <f t="shared" ref="AN124:AS124" si="260">AN125+AN127</f>
        <v>0</v>
      </c>
      <c r="AO124" s="100">
        <f t="shared" si="259"/>
        <v>0</v>
      </c>
      <c r="AP124" s="100">
        <f t="shared" si="260"/>
        <v>20534</v>
      </c>
      <c r="AQ124" s="100">
        <f t="shared" si="260"/>
        <v>0</v>
      </c>
      <c r="AR124" s="100">
        <f t="shared" si="260"/>
        <v>0</v>
      </c>
      <c r="AS124" s="100">
        <f t="shared" si="260"/>
        <v>0</v>
      </c>
      <c r="AT124" s="100">
        <f t="shared" ref="AT124:AY124" si="261">AT125+AT127</f>
        <v>0</v>
      </c>
      <c r="AU124" s="100">
        <f t="shared" si="261"/>
        <v>0</v>
      </c>
      <c r="AV124" s="100">
        <f t="shared" si="261"/>
        <v>20534</v>
      </c>
      <c r="AW124" s="100">
        <f t="shared" si="261"/>
        <v>0</v>
      </c>
      <c r="AX124" s="100">
        <f t="shared" si="261"/>
        <v>0</v>
      </c>
      <c r="AY124" s="100">
        <f t="shared" si="261"/>
        <v>0</v>
      </c>
      <c r="AZ124" s="100">
        <f t="shared" ref="AZ124:BE124" si="262">AZ125+AZ127</f>
        <v>0</v>
      </c>
      <c r="BA124" s="100">
        <f t="shared" si="262"/>
        <v>0</v>
      </c>
      <c r="BB124" s="100">
        <f t="shared" si="262"/>
        <v>20534</v>
      </c>
      <c r="BC124" s="100">
        <f t="shared" si="262"/>
        <v>0</v>
      </c>
      <c r="BD124" s="100">
        <f t="shared" si="262"/>
        <v>0</v>
      </c>
      <c r="BE124" s="100">
        <f t="shared" si="262"/>
        <v>0</v>
      </c>
      <c r="BF124" s="100">
        <f t="shared" ref="BF124:BI124" si="263">BF125+BF127</f>
        <v>0</v>
      </c>
      <c r="BG124" s="100">
        <f t="shared" si="263"/>
        <v>0</v>
      </c>
      <c r="BH124" s="100">
        <f t="shared" si="263"/>
        <v>20534</v>
      </c>
      <c r="BI124" s="100">
        <f t="shared" si="263"/>
        <v>0</v>
      </c>
      <c r="BJ124" s="207">
        <f t="shared" si="164"/>
        <v>0</v>
      </c>
      <c r="BK124" s="207">
        <f t="shared" si="165"/>
        <v>0</v>
      </c>
    </row>
    <row r="125" spans="1:63" ht="33">
      <c r="A125" s="118" t="s">
        <v>489</v>
      </c>
      <c r="B125" s="115" t="s">
        <v>50</v>
      </c>
      <c r="C125" s="115" t="s">
        <v>73</v>
      </c>
      <c r="D125" s="115" t="s">
        <v>260</v>
      </c>
      <c r="E125" s="115" t="s">
        <v>81</v>
      </c>
      <c r="F125" s="100">
        <f t="shared" ref="F125:AR125" si="264">F126</f>
        <v>20334</v>
      </c>
      <c r="G125" s="100">
        <f t="shared" si="264"/>
        <v>0</v>
      </c>
      <c r="H125" s="100">
        <f t="shared" si="264"/>
        <v>0</v>
      </c>
      <c r="I125" s="100">
        <f t="shared" si="264"/>
        <v>0</v>
      </c>
      <c r="J125" s="100">
        <f t="shared" si="264"/>
        <v>0</v>
      </c>
      <c r="K125" s="100">
        <f t="shared" si="264"/>
        <v>0</v>
      </c>
      <c r="L125" s="100">
        <f t="shared" si="264"/>
        <v>20334</v>
      </c>
      <c r="M125" s="100">
        <f t="shared" si="264"/>
        <v>0</v>
      </c>
      <c r="N125" s="100">
        <f t="shared" si="264"/>
        <v>0</v>
      </c>
      <c r="O125" s="100">
        <f t="shared" si="264"/>
        <v>0</v>
      </c>
      <c r="P125" s="100">
        <f t="shared" si="264"/>
        <v>0</v>
      </c>
      <c r="Q125" s="100">
        <f t="shared" si="264"/>
        <v>0</v>
      </c>
      <c r="R125" s="100">
        <f t="shared" si="264"/>
        <v>20334</v>
      </c>
      <c r="S125" s="100">
        <f t="shared" si="264"/>
        <v>0</v>
      </c>
      <c r="T125" s="100">
        <f t="shared" si="264"/>
        <v>0</v>
      </c>
      <c r="U125" s="100">
        <f t="shared" si="264"/>
        <v>0</v>
      </c>
      <c r="V125" s="100">
        <f t="shared" si="264"/>
        <v>0</v>
      </c>
      <c r="W125" s="100">
        <f t="shared" si="264"/>
        <v>0</v>
      </c>
      <c r="X125" s="100">
        <f t="shared" si="264"/>
        <v>20334</v>
      </c>
      <c r="Y125" s="100">
        <f t="shared" si="264"/>
        <v>0</v>
      </c>
      <c r="Z125" s="100">
        <f t="shared" si="264"/>
        <v>0</v>
      </c>
      <c r="AA125" s="100">
        <f t="shared" si="264"/>
        <v>0</v>
      </c>
      <c r="AB125" s="100">
        <f t="shared" si="264"/>
        <v>0</v>
      </c>
      <c r="AC125" s="100">
        <f t="shared" si="264"/>
        <v>0</v>
      </c>
      <c r="AD125" s="100">
        <f t="shared" si="264"/>
        <v>20334</v>
      </c>
      <c r="AE125" s="100">
        <f t="shared" si="264"/>
        <v>0</v>
      </c>
      <c r="AF125" s="100">
        <f t="shared" si="264"/>
        <v>0</v>
      </c>
      <c r="AG125" s="100">
        <f t="shared" si="264"/>
        <v>0</v>
      </c>
      <c r="AH125" s="100">
        <f t="shared" si="264"/>
        <v>0</v>
      </c>
      <c r="AI125" s="100">
        <f t="shared" si="264"/>
        <v>0</v>
      </c>
      <c r="AJ125" s="100">
        <f t="shared" si="264"/>
        <v>20334</v>
      </c>
      <c r="AK125" s="100">
        <f t="shared" si="264"/>
        <v>0</v>
      </c>
      <c r="AL125" s="100">
        <f t="shared" si="264"/>
        <v>0</v>
      </c>
      <c r="AM125" s="100">
        <f t="shared" si="264"/>
        <v>0</v>
      </c>
      <c r="AN125" s="100">
        <f t="shared" si="264"/>
        <v>0</v>
      </c>
      <c r="AO125" s="100">
        <f t="shared" si="264"/>
        <v>0</v>
      </c>
      <c r="AP125" s="100">
        <f t="shared" si="264"/>
        <v>20334</v>
      </c>
      <c r="AQ125" s="100">
        <f t="shared" si="264"/>
        <v>0</v>
      </c>
      <c r="AR125" s="100">
        <f t="shared" si="264"/>
        <v>0</v>
      </c>
      <c r="AS125" s="100">
        <f t="shared" ref="AS125:BI125" si="265">AS126</f>
        <v>0</v>
      </c>
      <c r="AT125" s="100">
        <f t="shared" si="265"/>
        <v>0</v>
      </c>
      <c r="AU125" s="100">
        <f t="shared" si="265"/>
        <v>0</v>
      </c>
      <c r="AV125" s="100">
        <f t="shared" si="265"/>
        <v>20334</v>
      </c>
      <c r="AW125" s="100">
        <f t="shared" si="265"/>
        <v>0</v>
      </c>
      <c r="AX125" s="100">
        <f t="shared" si="265"/>
        <v>0</v>
      </c>
      <c r="AY125" s="100">
        <f t="shared" si="265"/>
        <v>0</v>
      </c>
      <c r="AZ125" s="100">
        <f t="shared" si="265"/>
        <v>0</v>
      </c>
      <c r="BA125" s="100">
        <f t="shared" si="265"/>
        <v>0</v>
      </c>
      <c r="BB125" s="100">
        <f t="shared" si="265"/>
        <v>20334</v>
      </c>
      <c r="BC125" s="100">
        <f t="shared" si="265"/>
        <v>0</v>
      </c>
      <c r="BD125" s="100">
        <f t="shared" si="265"/>
        <v>0</v>
      </c>
      <c r="BE125" s="100">
        <f t="shared" si="265"/>
        <v>0</v>
      </c>
      <c r="BF125" s="100">
        <f t="shared" si="265"/>
        <v>0</v>
      </c>
      <c r="BG125" s="100">
        <f t="shared" si="265"/>
        <v>0</v>
      </c>
      <c r="BH125" s="100">
        <f t="shared" si="265"/>
        <v>20334</v>
      </c>
      <c r="BI125" s="100">
        <f t="shared" si="265"/>
        <v>0</v>
      </c>
      <c r="BJ125" s="207">
        <f t="shared" si="164"/>
        <v>0</v>
      </c>
      <c r="BK125" s="207">
        <f t="shared" si="165"/>
        <v>0</v>
      </c>
    </row>
    <row r="126" spans="1:63" ht="50.25">
      <c r="A126" s="97" t="s">
        <v>179</v>
      </c>
      <c r="B126" s="115" t="s">
        <v>50</v>
      </c>
      <c r="C126" s="115" t="s">
        <v>73</v>
      </c>
      <c r="D126" s="115" t="s">
        <v>260</v>
      </c>
      <c r="E126" s="115" t="s">
        <v>178</v>
      </c>
      <c r="F126" s="100">
        <f>1800+16467+2067</f>
        <v>20334</v>
      </c>
      <c r="G126" s="100"/>
      <c r="H126" s="101"/>
      <c r="I126" s="101"/>
      <c r="J126" s="101"/>
      <c r="K126" s="101"/>
      <c r="L126" s="100">
        <f>F126+H126+I126+J126+K126</f>
        <v>20334</v>
      </c>
      <c r="M126" s="100">
        <f>G126+K126</f>
        <v>0</v>
      </c>
      <c r="N126" s="101"/>
      <c r="O126" s="101"/>
      <c r="P126" s="101"/>
      <c r="Q126" s="101"/>
      <c r="R126" s="100">
        <f>L126+N126+O126+P126+Q126</f>
        <v>20334</v>
      </c>
      <c r="S126" s="100">
        <f>M126+Q126</f>
        <v>0</v>
      </c>
      <c r="T126" s="101"/>
      <c r="U126" s="101"/>
      <c r="V126" s="101"/>
      <c r="W126" s="101"/>
      <c r="X126" s="100">
        <f>R126+T126+U126+V126+W126</f>
        <v>20334</v>
      </c>
      <c r="Y126" s="100">
        <f>S126+W126</f>
        <v>0</v>
      </c>
      <c r="Z126" s="101"/>
      <c r="AA126" s="101"/>
      <c r="AB126" s="101"/>
      <c r="AC126" s="101"/>
      <c r="AD126" s="100">
        <f>X126+Z126+AA126+AB126+AC126</f>
        <v>20334</v>
      </c>
      <c r="AE126" s="100">
        <f>Y126+AC126</f>
        <v>0</v>
      </c>
      <c r="AF126" s="111"/>
      <c r="AG126" s="101"/>
      <c r="AH126" s="101"/>
      <c r="AI126" s="101"/>
      <c r="AJ126" s="100">
        <f>AD126+AF126+AG126+AH126+AI126</f>
        <v>20334</v>
      </c>
      <c r="AK126" s="100">
        <f>AE126+AI126</f>
        <v>0</v>
      </c>
      <c r="AL126" s="101"/>
      <c r="AM126" s="101"/>
      <c r="AN126" s="101"/>
      <c r="AO126" s="101"/>
      <c r="AP126" s="100">
        <f>AJ126+AL126+AM126+AN126+AO126</f>
        <v>20334</v>
      </c>
      <c r="AQ126" s="100">
        <f>AK126+AO126</f>
        <v>0</v>
      </c>
      <c r="AR126" s="101"/>
      <c r="AS126" s="101"/>
      <c r="AT126" s="101"/>
      <c r="AU126" s="101"/>
      <c r="AV126" s="100">
        <f>AP126+AR126+AS126+AT126+AU126</f>
        <v>20334</v>
      </c>
      <c r="AW126" s="100">
        <f>AQ126+AU126</f>
        <v>0</v>
      </c>
      <c r="AX126" s="101"/>
      <c r="AY126" s="101"/>
      <c r="AZ126" s="101"/>
      <c r="BA126" s="101"/>
      <c r="BB126" s="100">
        <f>AV126+AX126+AY126+AZ126+BA126</f>
        <v>20334</v>
      </c>
      <c r="BC126" s="100">
        <f>AW126+BA126</f>
        <v>0</v>
      </c>
      <c r="BD126" s="101"/>
      <c r="BE126" s="101"/>
      <c r="BF126" s="101"/>
      <c r="BG126" s="101"/>
      <c r="BH126" s="100">
        <f>BB126+BD126+BE126+BF126+BG126</f>
        <v>20334</v>
      </c>
      <c r="BI126" s="100">
        <f>BC126+BG126</f>
        <v>0</v>
      </c>
      <c r="BJ126" s="207">
        <f t="shared" si="164"/>
        <v>0</v>
      </c>
      <c r="BK126" s="207">
        <f t="shared" si="165"/>
        <v>0</v>
      </c>
    </row>
    <row r="127" spans="1:63" ht="20.25">
      <c r="A127" s="119" t="s">
        <v>100</v>
      </c>
      <c r="B127" s="115" t="s">
        <v>50</v>
      </c>
      <c r="C127" s="115" t="s">
        <v>73</v>
      </c>
      <c r="D127" s="115" t="s">
        <v>260</v>
      </c>
      <c r="E127" s="115" t="s">
        <v>101</v>
      </c>
      <c r="F127" s="100">
        <f t="shared" ref="F127:AR127" si="266">F128</f>
        <v>200</v>
      </c>
      <c r="G127" s="100">
        <f t="shared" si="266"/>
        <v>0</v>
      </c>
      <c r="H127" s="100">
        <f t="shared" si="266"/>
        <v>0</v>
      </c>
      <c r="I127" s="100">
        <f t="shared" si="266"/>
        <v>0</v>
      </c>
      <c r="J127" s="100">
        <f t="shared" si="266"/>
        <v>0</v>
      </c>
      <c r="K127" s="100">
        <f t="shared" si="266"/>
        <v>0</v>
      </c>
      <c r="L127" s="100">
        <f t="shared" si="266"/>
        <v>200</v>
      </c>
      <c r="M127" s="100">
        <f t="shared" si="266"/>
        <v>0</v>
      </c>
      <c r="N127" s="100">
        <f t="shared" si="266"/>
        <v>0</v>
      </c>
      <c r="O127" s="100">
        <f t="shared" si="266"/>
        <v>0</v>
      </c>
      <c r="P127" s="100">
        <f t="shared" si="266"/>
        <v>0</v>
      </c>
      <c r="Q127" s="100">
        <f t="shared" si="266"/>
        <v>0</v>
      </c>
      <c r="R127" s="100">
        <f t="shared" si="266"/>
        <v>200</v>
      </c>
      <c r="S127" s="100">
        <f t="shared" si="266"/>
        <v>0</v>
      </c>
      <c r="T127" s="100">
        <f t="shared" si="266"/>
        <v>0</v>
      </c>
      <c r="U127" s="100">
        <f t="shared" si="266"/>
        <v>0</v>
      </c>
      <c r="V127" s="100">
        <f t="shared" si="266"/>
        <v>0</v>
      </c>
      <c r="W127" s="100">
        <f t="shared" si="266"/>
        <v>0</v>
      </c>
      <c r="X127" s="100">
        <f t="shared" si="266"/>
        <v>200</v>
      </c>
      <c r="Y127" s="100">
        <f t="shared" si="266"/>
        <v>0</v>
      </c>
      <c r="Z127" s="100">
        <f t="shared" si="266"/>
        <v>0</v>
      </c>
      <c r="AA127" s="100">
        <f t="shared" si="266"/>
        <v>0</v>
      </c>
      <c r="AB127" s="100">
        <f t="shared" si="266"/>
        <v>0</v>
      </c>
      <c r="AC127" s="100">
        <f t="shared" si="266"/>
        <v>0</v>
      </c>
      <c r="AD127" s="100">
        <f t="shared" si="266"/>
        <v>200</v>
      </c>
      <c r="AE127" s="100">
        <f t="shared" si="266"/>
        <v>0</v>
      </c>
      <c r="AF127" s="100">
        <f t="shared" si="266"/>
        <v>0</v>
      </c>
      <c r="AG127" s="100">
        <f t="shared" si="266"/>
        <v>0</v>
      </c>
      <c r="AH127" s="100">
        <f t="shared" si="266"/>
        <v>0</v>
      </c>
      <c r="AI127" s="100">
        <f t="shared" si="266"/>
        <v>0</v>
      </c>
      <c r="AJ127" s="100">
        <f t="shared" si="266"/>
        <v>200</v>
      </c>
      <c r="AK127" s="100">
        <f t="shared" si="266"/>
        <v>0</v>
      </c>
      <c r="AL127" s="100">
        <f t="shared" si="266"/>
        <v>0</v>
      </c>
      <c r="AM127" s="100">
        <f t="shared" si="266"/>
        <v>0</v>
      </c>
      <c r="AN127" s="100">
        <f t="shared" si="266"/>
        <v>0</v>
      </c>
      <c r="AO127" s="100">
        <f t="shared" si="266"/>
        <v>0</v>
      </c>
      <c r="AP127" s="100">
        <f t="shared" si="266"/>
        <v>200</v>
      </c>
      <c r="AQ127" s="100">
        <f t="shared" si="266"/>
        <v>0</v>
      </c>
      <c r="AR127" s="100">
        <f t="shared" si="266"/>
        <v>0</v>
      </c>
      <c r="AS127" s="100">
        <f t="shared" ref="AS127:BI127" si="267">AS128</f>
        <v>0</v>
      </c>
      <c r="AT127" s="100">
        <f t="shared" si="267"/>
        <v>0</v>
      </c>
      <c r="AU127" s="100">
        <f t="shared" si="267"/>
        <v>0</v>
      </c>
      <c r="AV127" s="100">
        <f t="shared" si="267"/>
        <v>200</v>
      </c>
      <c r="AW127" s="100">
        <f t="shared" si="267"/>
        <v>0</v>
      </c>
      <c r="AX127" s="100">
        <f t="shared" si="267"/>
        <v>0</v>
      </c>
      <c r="AY127" s="100">
        <f t="shared" si="267"/>
        <v>0</v>
      </c>
      <c r="AZ127" s="100">
        <f t="shared" si="267"/>
        <v>0</v>
      </c>
      <c r="BA127" s="100">
        <f t="shared" si="267"/>
        <v>0</v>
      </c>
      <c r="BB127" s="100">
        <f t="shared" si="267"/>
        <v>200</v>
      </c>
      <c r="BC127" s="100">
        <f t="shared" si="267"/>
        <v>0</v>
      </c>
      <c r="BD127" s="100">
        <f t="shared" si="267"/>
        <v>0</v>
      </c>
      <c r="BE127" s="100">
        <f t="shared" si="267"/>
        <v>0</v>
      </c>
      <c r="BF127" s="100">
        <f t="shared" si="267"/>
        <v>0</v>
      </c>
      <c r="BG127" s="100">
        <f t="shared" si="267"/>
        <v>0</v>
      </c>
      <c r="BH127" s="100">
        <f t="shared" si="267"/>
        <v>200</v>
      </c>
      <c r="BI127" s="100">
        <f t="shared" si="267"/>
        <v>0</v>
      </c>
      <c r="BJ127" s="207">
        <f t="shared" si="164"/>
        <v>0</v>
      </c>
      <c r="BK127" s="207">
        <f t="shared" si="165"/>
        <v>0</v>
      </c>
    </row>
    <row r="128" spans="1:63" ht="20.25">
      <c r="A128" s="113" t="s">
        <v>181</v>
      </c>
      <c r="B128" s="115" t="s">
        <v>50</v>
      </c>
      <c r="C128" s="115" t="s">
        <v>73</v>
      </c>
      <c r="D128" s="115" t="s">
        <v>260</v>
      </c>
      <c r="E128" s="115" t="s">
        <v>180</v>
      </c>
      <c r="F128" s="100">
        <v>200</v>
      </c>
      <c r="G128" s="100"/>
      <c r="H128" s="101"/>
      <c r="I128" s="101"/>
      <c r="J128" s="101"/>
      <c r="K128" s="101"/>
      <c r="L128" s="100">
        <f>F128+H128+I128+J128+K128</f>
        <v>200</v>
      </c>
      <c r="M128" s="100">
        <f>G128+K128</f>
        <v>0</v>
      </c>
      <c r="N128" s="101"/>
      <c r="O128" s="101"/>
      <c r="P128" s="101"/>
      <c r="Q128" s="101"/>
      <c r="R128" s="100">
        <f>L128+N128+O128+P128+Q128</f>
        <v>200</v>
      </c>
      <c r="S128" s="100">
        <f>M128+Q128</f>
        <v>0</v>
      </c>
      <c r="T128" s="101"/>
      <c r="U128" s="101"/>
      <c r="V128" s="101"/>
      <c r="W128" s="101"/>
      <c r="X128" s="100">
        <f>R128+T128+U128+V128+W128</f>
        <v>200</v>
      </c>
      <c r="Y128" s="100">
        <f>S128+W128</f>
        <v>0</v>
      </c>
      <c r="Z128" s="101"/>
      <c r="AA128" s="101"/>
      <c r="AB128" s="101"/>
      <c r="AC128" s="101"/>
      <c r="AD128" s="100">
        <f>X128+Z128+AA128+AB128+AC128</f>
        <v>200</v>
      </c>
      <c r="AE128" s="100">
        <f>Y128+AC128</f>
        <v>0</v>
      </c>
      <c r="AF128" s="101"/>
      <c r="AG128" s="101"/>
      <c r="AH128" s="101"/>
      <c r="AI128" s="101"/>
      <c r="AJ128" s="100">
        <f>AD128+AF128+AG128+AH128+AI128</f>
        <v>200</v>
      </c>
      <c r="AK128" s="100">
        <f>AE128+AI128</f>
        <v>0</v>
      </c>
      <c r="AL128" s="101"/>
      <c r="AM128" s="101"/>
      <c r="AN128" s="101"/>
      <c r="AO128" s="101"/>
      <c r="AP128" s="100">
        <f>AJ128+AL128+AM128+AN128+AO128</f>
        <v>200</v>
      </c>
      <c r="AQ128" s="100">
        <f>AK128+AO128</f>
        <v>0</v>
      </c>
      <c r="AR128" s="101"/>
      <c r="AS128" s="101"/>
      <c r="AT128" s="101"/>
      <c r="AU128" s="101"/>
      <c r="AV128" s="100">
        <f>AP128+AR128+AS128+AT128+AU128</f>
        <v>200</v>
      </c>
      <c r="AW128" s="100">
        <f>AQ128+AU128</f>
        <v>0</v>
      </c>
      <c r="AX128" s="101"/>
      <c r="AY128" s="101"/>
      <c r="AZ128" s="101"/>
      <c r="BA128" s="101"/>
      <c r="BB128" s="100">
        <f>AV128+AX128+AY128+AZ128+BA128</f>
        <v>200</v>
      </c>
      <c r="BC128" s="100">
        <f>AW128+BA128</f>
        <v>0</v>
      </c>
      <c r="BD128" s="101"/>
      <c r="BE128" s="101"/>
      <c r="BF128" s="101"/>
      <c r="BG128" s="101"/>
      <c r="BH128" s="100">
        <f>BB128+BD128+BE128+BF128+BG128</f>
        <v>200</v>
      </c>
      <c r="BI128" s="100">
        <f>BC128+BG128</f>
        <v>0</v>
      </c>
      <c r="BJ128" s="207">
        <f t="shared" si="164"/>
        <v>0</v>
      </c>
      <c r="BK128" s="207">
        <f t="shared" si="165"/>
        <v>0</v>
      </c>
    </row>
    <row r="129" spans="1:63" ht="50.25">
      <c r="A129" s="119" t="s">
        <v>217</v>
      </c>
      <c r="B129" s="115" t="s">
        <v>50</v>
      </c>
      <c r="C129" s="115" t="s">
        <v>73</v>
      </c>
      <c r="D129" s="115" t="s">
        <v>382</v>
      </c>
      <c r="E129" s="115"/>
      <c r="F129" s="100">
        <f t="shared" ref="F129:U130" si="268">F130</f>
        <v>255</v>
      </c>
      <c r="G129" s="100">
        <f t="shared" si="268"/>
        <v>0</v>
      </c>
      <c r="H129" s="100">
        <f t="shared" si="268"/>
        <v>0</v>
      </c>
      <c r="I129" s="100">
        <f t="shared" si="268"/>
        <v>0</v>
      </c>
      <c r="J129" s="100">
        <f t="shared" si="268"/>
        <v>0</v>
      </c>
      <c r="K129" s="100">
        <f t="shared" si="268"/>
        <v>0</v>
      </c>
      <c r="L129" s="100">
        <f t="shared" si="268"/>
        <v>255</v>
      </c>
      <c r="M129" s="100">
        <f t="shared" si="268"/>
        <v>0</v>
      </c>
      <c r="N129" s="100">
        <f t="shared" si="268"/>
        <v>0</v>
      </c>
      <c r="O129" s="100">
        <f t="shared" si="268"/>
        <v>0</v>
      </c>
      <c r="P129" s="100">
        <f t="shared" si="268"/>
        <v>0</v>
      </c>
      <c r="Q129" s="100">
        <f t="shared" si="268"/>
        <v>0</v>
      </c>
      <c r="R129" s="100">
        <f t="shared" si="268"/>
        <v>255</v>
      </c>
      <c r="S129" s="100">
        <f t="shared" si="268"/>
        <v>0</v>
      </c>
      <c r="T129" s="100">
        <f t="shared" si="268"/>
        <v>0</v>
      </c>
      <c r="U129" s="100">
        <f t="shared" si="268"/>
        <v>0</v>
      </c>
      <c r="V129" s="100">
        <f t="shared" ref="T129:AI130" si="269">V130</f>
        <v>0</v>
      </c>
      <c r="W129" s="100">
        <f t="shared" si="269"/>
        <v>0</v>
      </c>
      <c r="X129" s="100">
        <f t="shared" si="269"/>
        <v>255</v>
      </c>
      <c r="Y129" s="100">
        <f t="shared" si="269"/>
        <v>0</v>
      </c>
      <c r="Z129" s="100">
        <f t="shared" si="269"/>
        <v>0</v>
      </c>
      <c r="AA129" s="100">
        <f t="shared" si="269"/>
        <v>0</v>
      </c>
      <c r="AB129" s="100">
        <f t="shared" si="269"/>
        <v>0</v>
      </c>
      <c r="AC129" s="100">
        <f t="shared" si="269"/>
        <v>0</v>
      </c>
      <c r="AD129" s="100">
        <f t="shared" si="269"/>
        <v>255</v>
      </c>
      <c r="AE129" s="100">
        <f t="shared" si="269"/>
        <v>0</v>
      </c>
      <c r="AF129" s="100">
        <f t="shared" si="269"/>
        <v>0</v>
      </c>
      <c r="AG129" s="100">
        <f t="shared" si="269"/>
        <v>0</v>
      </c>
      <c r="AH129" s="100">
        <f t="shared" si="269"/>
        <v>0</v>
      </c>
      <c r="AI129" s="100">
        <f t="shared" si="269"/>
        <v>0</v>
      </c>
      <c r="AJ129" s="100">
        <f t="shared" ref="AF129:AU130" si="270">AJ130</f>
        <v>255</v>
      </c>
      <c r="AK129" s="100">
        <f t="shared" si="270"/>
        <v>0</v>
      </c>
      <c r="AL129" s="100">
        <f t="shared" si="270"/>
        <v>0</v>
      </c>
      <c r="AM129" s="100">
        <f t="shared" si="270"/>
        <v>0</v>
      </c>
      <c r="AN129" s="100">
        <f t="shared" si="270"/>
        <v>0</v>
      </c>
      <c r="AO129" s="100">
        <f t="shared" si="270"/>
        <v>0</v>
      </c>
      <c r="AP129" s="100">
        <f t="shared" si="270"/>
        <v>255</v>
      </c>
      <c r="AQ129" s="100">
        <f t="shared" si="270"/>
        <v>0</v>
      </c>
      <c r="AR129" s="100">
        <f t="shared" si="270"/>
        <v>0</v>
      </c>
      <c r="AS129" s="100">
        <f t="shared" si="270"/>
        <v>0</v>
      </c>
      <c r="AT129" s="100">
        <f t="shared" si="270"/>
        <v>0</v>
      </c>
      <c r="AU129" s="100">
        <f t="shared" si="270"/>
        <v>0</v>
      </c>
      <c r="AV129" s="100">
        <f t="shared" ref="AR129:BG130" si="271">AV130</f>
        <v>255</v>
      </c>
      <c r="AW129" s="100">
        <f t="shared" si="271"/>
        <v>0</v>
      </c>
      <c r="AX129" s="100">
        <f t="shared" si="271"/>
        <v>0</v>
      </c>
      <c r="AY129" s="100">
        <f t="shared" si="271"/>
        <v>0</v>
      </c>
      <c r="AZ129" s="100">
        <f t="shared" si="271"/>
        <v>0</v>
      </c>
      <c r="BA129" s="100">
        <f t="shared" si="271"/>
        <v>0</v>
      </c>
      <c r="BB129" s="100">
        <f t="shared" si="271"/>
        <v>255</v>
      </c>
      <c r="BC129" s="100">
        <f t="shared" si="271"/>
        <v>0</v>
      </c>
      <c r="BD129" s="100">
        <f t="shared" si="271"/>
        <v>0</v>
      </c>
      <c r="BE129" s="100">
        <f t="shared" si="271"/>
        <v>0</v>
      </c>
      <c r="BF129" s="100">
        <f t="shared" si="271"/>
        <v>0</v>
      </c>
      <c r="BG129" s="100">
        <f t="shared" si="271"/>
        <v>0</v>
      </c>
      <c r="BH129" s="100">
        <f t="shared" ref="BD129:BI130" si="272">BH130</f>
        <v>255</v>
      </c>
      <c r="BI129" s="100">
        <f t="shared" si="272"/>
        <v>0</v>
      </c>
      <c r="BJ129" s="207">
        <f t="shared" si="164"/>
        <v>0</v>
      </c>
      <c r="BK129" s="207">
        <f t="shared" si="165"/>
        <v>0</v>
      </c>
    </row>
    <row r="130" spans="1:63" ht="50.25">
      <c r="A130" s="113" t="s">
        <v>84</v>
      </c>
      <c r="B130" s="115" t="s">
        <v>50</v>
      </c>
      <c r="C130" s="115" t="s">
        <v>73</v>
      </c>
      <c r="D130" s="115" t="s">
        <v>382</v>
      </c>
      <c r="E130" s="115" t="s">
        <v>85</v>
      </c>
      <c r="F130" s="100">
        <f t="shared" si="268"/>
        <v>255</v>
      </c>
      <c r="G130" s="100">
        <f t="shared" si="268"/>
        <v>0</v>
      </c>
      <c r="H130" s="100">
        <f t="shared" si="268"/>
        <v>0</v>
      </c>
      <c r="I130" s="100">
        <f t="shared" si="268"/>
        <v>0</v>
      </c>
      <c r="J130" s="100">
        <f t="shared" si="268"/>
        <v>0</v>
      </c>
      <c r="K130" s="100">
        <f t="shared" si="268"/>
        <v>0</v>
      </c>
      <c r="L130" s="100">
        <f t="shared" si="268"/>
        <v>255</v>
      </c>
      <c r="M130" s="100">
        <f t="shared" si="268"/>
        <v>0</v>
      </c>
      <c r="N130" s="100">
        <f t="shared" si="268"/>
        <v>0</v>
      </c>
      <c r="O130" s="100">
        <f t="shared" si="268"/>
        <v>0</v>
      </c>
      <c r="P130" s="100">
        <f t="shared" si="268"/>
        <v>0</v>
      </c>
      <c r="Q130" s="100">
        <f t="shared" si="268"/>
        <v>0</v>
      </c>
      <c r="R130" s="100">
        <f t="shared" si="268"/>
        <v>255</v>
      </c>
      <c r="S130" s="100">
        <f t="shared" si="268"/>
        <v>0</v>
      </c>
      <c r="T130" s="100">
        <f t="shared" si="269"/>
        <v>0</v>
      </c>
      <c r="U130" s="100">
        <f t="shared" si="269"/>
        <v>0</v>
      </c>
      <c r="V130" s="100">
        <f t="shared" si="269"/>
        <v>0</v>
      </c>
      <c r="W130" s="100">
        <f t="shared" si="269"/>
        <v>0</v>
      </c>
      <c r="X130" s="100">
        <f t="shared" si="269"/>
        <v>255</v>
      </c>
      <c r="Y130" s="100">
        <f t="shared" si="269"/>
        <v>0</v>
      </c>
      <c r="Z130" s="100">
        <f t="shared" si="269"/>
        <v>0</v>
      </c>
      <c r="AA130" s="100">
        <f t="shared" si="269"/>
        <v>0</v>
      </c>
      <c r="AB130" s="100">
        <f t="shared" si="269"/>
        <v>0</v>
      </c>
      <c r="AC130" s="100">
        <f t="shared" si="269"/>
        <v>0</v>
      </c>
      <c r="AD130" s="100">
        <f t="shared" si="269"/>
        <v>255</v>
      </c>
      <c r="AE130" s="100">
        <f t="shared" si="269"/>
        <v>0</v>
      </c>
      <c r="AF130" s="100">
        <f t="shared" si="270"/>
        <v>0</v>
      </c>
      <c r="AG130" s="100">
        <f t="shared" si="270"/>
        <v>0</v>
      </c>
      <c r="AH130" s="100">
        <f t="shared" si="270"/>
        <v>0</v>
      </c>
      <c r="AI130" s="100">
        <f t="shared" si="270"/>
        <v>0</v>
      </c>
      <c r="AJ130" s="100">
        <f t="shared" si="270"/>
        <v>255</v>
      </c>
      <c r="AK130" s="100">
        <f t="shared" si="270"/>
        <v>0</v>
      </c>
      <c r="AL130" s="100">
        <f t="shared" si="270"/>
        <v>0</v>
      </c>
      <c r="AM130" s="100">
        <f t="shared" si="270"/>
        <v>0</v>
      </c>
      <c r="AN130" s="100">
        <f t="shared" si="270"/>
        <v>0</v>
      </c>
      <c r="AO130" s="100">
        <f t="shared" si="270"/>
        <v>0</v>
      </c>
      <c r="AP130" s="100">
        <f t="shared" si="270"/>
        <v>255</v>
      </c>
      <c r="AQ130" s="100">
        <f t="shared" si="270"/>
        <v>0</v>
      </c>
      <c r="AR130" s="100">
        <f t="shared" si="271"/>
        <v>0</v>
      </c>
      <c r="AS130" s="100">
        <f t="shared" si="271"/>
        <v>0</v>
      </c>
      <c r="AT130" s="100">
        <f t="shared" si="271"/>
        <v>0</v>
      </c>
      <c r="AU130" s="100">
        <f t="shared" si="271"/>
        <v>0</v>
      </c>
      <c r="AV130" s="100">
        <f t="shared" si="271"/>
        <v>255</v>
      </c>
      <c r="AW130" s="100">
        <f t="shared" si="271"/>
        <v>0</v>
      </c>
      <c r="AX130" s="100">
        <f t="shared" si="271"/>
        <v>0</v>
      </c>
      <c r="AY130" s="100">
        <f t="shared" si="271"/>
        <v>0</v>
      </c>
      <c r="AZ130" s="100">
        <f t="shared" si="271"/>
        <v>0</v>
      </c>
      <c r="BA130" s="100">
        <f t="shared" si="271"/>
        <v>0</v>
      </c>
      <c r="BB130" s="100">
        <f t="shared" si="271"/>
        <v>255</v>
      </c>
      <c r="BC130" s="100">
        <f t="shared" si="271"/>
        <v>0</v>
      </c>
      <c r="BD130" s="100">
        <f t="shared" si="272"/>
        <v>0</v>
      </c>
      <c r="BE130" s="100">
        <f t="shared" si="272"/>
        <v>0</v>
      </c>
      <c r="BF130" s="100">
        <f t="shared" si="272"/>
        <v>0</v>
      </c>
      <c r="BG130" s="100">
        <f t="shared" si="272"/>
        <v>0</v>
      </c>
      <c r="BH130" s="100">
        <f t="shared" si="272"/>
        <v>255</v>
      </c>
      <c r="BI130" s="100">
        <f t="shared" si="272"/>
        <v>0</v>
      </c>
      <c r="BJ130" s="207">
        <f t="shared" si="164"/>
        <v>0</v>
      </c>
      <c r="BK130" s="207">
        <f t="shared" si="165"/>
        <v>0</v>
      </c>
    </row>
    <row r="131" spans="1:63" ht="20.25">
      <c r="A131" s="113" t="s">
        <v>199</v>
      </c>
      <c r="B131" s="115" t="s">
        <v>50</v>
      </c>
      <c r="C131" s="115" t="s">
        <v>73</v>
      </c>
      <c r="D131" s="115" t="s">
        <v>382</v>
      </c>
      <c r="E131" s="115" t="s">
        <v>198</v>
      </c>
      <c r="F131" s="100">
        <v>255</v>
      </c>
      <c r="G131" s="100"/>
      <c r="H131" s="101"/>
      <c r="I131" s="101"/>
      <c r="J131" s="101"/>
      <c r="K131" s="101"/>
      <c r="L131" s="100">
        <f>F131+H131+I131+J131+K131</f>
        <v>255</v>
      </c>
      <c r="M131" s="100">
        <f>G131+K131</f>
        <v>0</v>
      </c>
      <c r="N131" s="101"/>
      <c r="O131" s="101"/>
      <c r="P131" s="101"/>
      <c r="Q131" s="101"/>
      <c r="R131" s="100">
        <f>L131+N131+O131+P131+Q131</f>
        <v>255</v>
      </c>
      <c r="S131" s="100">
        <f>M131+Q131</f>
        <v>0</v>
      </c>
      <c r="T131" s="101"/>
      <c r="U131" s="101"/>
      <c r="V131" s="101"/>
      <c r="W131" s="101"/>
      <c r="X131" s="100">
        <f>R131+T131+U131+V131+W131</f>
        <v>255</v>
      </c>
      <c r="Y131" s="100">
        <f>S131+W131</f>
        <v>0</v>
      </c>
      <c r="Z131" s="101"/>
      <c r="AA131" s="101"/>
      <c r="AB131" s="101"/>
      <c r="AC131" s="101"/>
      <c r="AD131" s="100">
        <f>X131+Z131+AA131+AB131+AC131</f>
        <v>255</v>
      </c>
      <c r="AE131" s="100">
        <f>Y131+AC131</f>
        <v>0</v>
      </c>
      <c r="AF131" s="101"/>
      <c r="AG131" s="101"/>
      <c r="AH131" s="101"/>
      <c r="AI131" s="101"/>
      <c r="AJ131" s="100">
        <f>AD131+AF131+AG131+AH131+AI131</f>
        <v>255</v>
      </c>
      <c r="AK131" s="100">
        <f>AE131+AI131</f>
        <v>0</v>
      </c>
      <c r="AL131" s="101"/>
      <c r="AM131" s="101"/>
      <c r="AN131" s="101"/>
      <c r="AO131" s="101"/>
      <c r="AP131" s="100">
        <f>AJ131+AL131+AM131+AN131+AO131</f>
        <v>255</v>
      </c>
      <c r="AQ131" s="100">
        <f>AK131+AO131</f>
        <v>0</v>
      </c>
      <c r="AR131" s="101"/>
      <c r="AS131" s="101"/>
      <c r="AT131" s="101"/>
      <c r="AU131" s="101"/>
      <c r="AV131" s="100">
        <f>AP131+AR131+AS131+AT131+AU131</f>
        <v>255</v>
      </c>
      <c r="AW131" s="100">
        <f>AQ131+AU131</f>
        <v>0</v>
      </c>
      <c r="AX131" s="101"/>
      <c r="AY131" s="101"/>
      <c r="AZ131" s="101"/>
      <c r="BA131" s="101"/>
      <c r="BB131" s="100">
        <f>AV131+AX131+AY131+AZ131+BA131</f>
        <v>255</v>
      </c>
      <c r="BC131" s="100">
        <f>AW131+BA131</f>
        <v>0</v>
      </c>
      <c r="BD131" s="101"/>
      <c r="BE131" s="101"/>
      <c r="BF131" s="101"/>
      <c r="BG131" s="101"/>
      <c r="BH131" s="100">
        <f>BB131+BD131+BE131+BF131+BG131</f>
        <v>255</v>
      </c>
      <c r="BI131" s="100">
        <f>BC131+BG131</f>
        <v>0</v>
      </c>
      <c r="BJ131" s="207">
        <f t="shared" si="164"/>
        <v>0</v>
      </c>
      <c r="BK131" s="207">
        <f t="shared" si="165"/>
        <v>0</v>
      </c>
    </row>
    <row r="132" spans="1:63" ht="33.75">
      <c r="A132" s="97" t="s">
        <v>580</v>
      </c>
      <c r="B132" s="115" t="s">
        <v>50</v>
      </c>
      <c r="C132" s="115" t="s">
        <v>73</v>
      </c>
      <c r="D132" s="115" t="s">
        <v>652</v>
      </c>
      <c r="E132" s="115"/>
      <c r="F132" s="100"/>
      <c r="G132" s="100"/>
      <c r="H132" s="101"/>
      <c r="I132" s="101"/>
      <c r="J132" s="101"/>
      <c r="K132" s="101"/>
      <c r="L132" s="100"/>
      <c r="M132" s="100"/>
      <c r="N132" s="101"/>
      <c r="O132" s="101"/>
      <c r="P132" s="101"/>
      <c r="Q132" s="101"/>
      <c r="R132" s="100"/>
      <c r="S132" s="100"/>
      <c r="T132" s="101"/>
      <c r="U132" s="101"/>
      <c r="V132" s="101"/>
      <c r="W132" s="101"/>
      <c r="X132" s="100"/>
      <c r="Y132" s="100"/>
      <c r="Z132" s="101">
        <f>Z133</f>
        <v>0</v>
      </c>
      <c r="AA132" s="101">
        <f t="shared" ref="AA132:AR134" si="273">AA133</f>
        <v>0</v>
      </c>
      <c r="AB132" s="101">
        <f t="shared" si="273"/>
        <v>0</v>
      </c>
      <c r="AC132" s="100">
        <f t="shared" si="273"/>
        <v>453</v>
      </c>
      <c r="AD132" s="100">
        <f t="shared" si="273"/>
        <v>453</v>
      </c>
      <c r="AE132" s="100">
        <f t="shared" si="273"/>
        <v>453</v>
      </c>
      <c r="AF132" s="101">
        <f>AF133</f>
        <v>0</v>
      </c>
      <c r="AG132" s="101">
        <f t="shared" si="273"/>
        <v>0</v>
      </c>
      <c r="AH132" s="101">
        <f t="shared" si="273"/>
        <v>0</v>
      </c>
      <c r="AI132" s="100">
        <f t="shared" si="273"/>
        <v>0</v>
      </c>
      <c r="AJ132" s="100">
        <f t="shared" si="273"/>
        <v>453</v>
      </c>
      <c r="AK132" s="100">
        <f t="shared" si="273"/>
        <v>453</v>
      </c>
      <c r="AL132" s="101">
        <f t="shared" si="273"/>
        <v>0</v>
      </c>
      <c r="AM132" s="101">
        <f t="shared" si="273"/>
        <v>0</v>
      </c>
      <c r="AN132" s="101">
        <f t="shared" si="273"/>
        <v>0</v>
      </c>
      <c r="AO132" s="101">
        <f t="shared" si="273"/>
        <v>0</v>
      </c>
      <c r="AP132" s="100">
        <f t="shared" si="273"/>
        <v>453</v>
      </c>
      <c r="AQ132" s="100">
        <f t="shared" ref="AL132:AQ134" si="274">AQ133</f>
        <v>453</v>
      </c>
      <c r="AR132" s="101">
        <f t="shared" si="273"/>
        <v>0</v>
      </c>
      <c r="AS132" s="101">
        <f t="shared" ref="AR132:BG134" si="275">AS133</f>
        <v>0</v>
      </c>
      <c r="AT132" s="101">
        <f t="shared" si="275"/>
        <v>0</v>
      </c>
      <c r="AU132" s="101">
        <f t="shared" si="275"/>
        <v>0</v>
      </c>
      <c r="AV132" s="100">
        <f t="shared" si="275"/>
        <v>453</v>
      </c>
      <c r="AW132" s="100">
        <f t="shared" si="275"/>
        <v>453</v>
      </c>
      <c r="AX132" s="101">
        <f t="shared" si="275"/>
        <v>0</v>
      </c>
      <c r="AY132" s="101">
        <f t="shared" si="275"/>
        <v>0</v>
      </c>
      <c r="AZ132" s="101">
        <f t="shared" si="275"/>
        <v>0</v>
      </c>
      <c r="BA132" s="101">
        <f t="shared" si="275"/>
        <v>0</v>
      </c>
      <c r="BB132" s="100">
        <f t="shared" si="275"/>
        <v>453</v>
      </c>
      <c r="BC132" s="100">
        <f t="shared" si="275"/>
        <v>453</v>
      </c>
      <c r="BD132" s="101">
        <f t="shared" si="275"/>
        <v>0</v>
      </c>
      <c r="BE132" s="101">
        <f t="shared" si="275"/>
        <v>0</v>
      </c>
      <c r="BF132" s="101">
        <f t="shared" si="275"/>
        <v>0</v>
      </c>
      <c r="BG132" s="101">
        <f t="shared" si="275"/>
        <v>0</v>
      </c>
      <c r="BH132" s="100">
        <f t="shared" ref="BD132:BI134" si="276">BH133</f>
        <v>453</v>
      </c>
      <c r="BI132" s="100">
        <f t="shared" si="276"/>
        <v>453</v>
      </c>
      <c r="BJ132" s="207">
        <f t="shared" si="164"/>
        <v>0</v>
      </c>
      <c r="BK132" s="207">
        <f t="shared" si="165"/>
        <v>0</v>
      </c>
    </row>
    <row r="133" spans="1:63" ht="49.5">
      <c r="A133" s="179" t="s">
        <v>654</v>
      </c>
      <c r="B133" s="115" t="s">
        <v>50</v>
      </c>
      <c r="C133" s="115" t="s">
        <v>73</v>
      </c>
      <c r="D133" s="115" t="s">
        <v>653</v>
      </c>
      <c r="E133" s="115"/>
      <c r="F133" s="100"/>
      <c r="G133" s="100"/>
      <c r="H133" s="101"/>
      <c r="I133" s="101"/>
      <c r="J133" s="101"/>
      <c r="K133" s="101"/>
      <c r="L133" s="100"/>
      <c r="M133" s="100"/>
      <c r="N133" s="101"/>
      <c r="O133" s="101"/>
      <c r="P133" s="101"/>
      <c r="Q133" s="101"/>
      <c r="R133" s="100"/>
      <c r="S133" s="100"/>
      <c r="T133" s="101"/>
      <c r="U133" s="101"/>
      <c r="V133" s="101"/>
      <c r="W133" s="101"/>
      <c r="X133" s="100"/>
      <c r="Y133" s="100"/>
      <c r="Z133" s="101">
        <f>Z134</f>
        <v>0</v>
      </c>
      <c r="AA133" s="101">
        <f t="shared" si="273"/>
        <v>0</v>
      </c>
      <c r="AB133" s="101">
        <f t="shared" si="273"/>
        <v>0</v>
      </c>
      <c r="AC133" s="100">
        <f t="shared" si="273"/>
        <v>453</v>
      </c>
      <c r="AD133" s="100">
        <f t="shared" si="273"/>
        <v>453</v>
      </c>
      <c r="AE133" s="100">
        <f t="shared" si="273"/>
        <v>453</v>
      </c>
      <c r="AF133" s="101">
        <f>AF134</f>
        <v>0</v>
      </c>
      <c r="AG133" s="101">
        <f t="shared" si="273"/>
        <v>0</v>
      </c>
      <c r="AH133" s="101">
        <f t="shared" si="273"/>
        <v>0</v>
      </c>
      <c r="AI133" s="100">
        <f t="shared" si="273"/>
        <v>0</v>
      </c>
      <c r="AJ133" s="100">
        <f t="shared" si="273"/>
        <v>453</v>
      </c>
      <c r="AK133" s="100">
        <f t="shared" si="273"/>
        <v>453</v>
      </c>
      <c r="AL133" s="101">
        <f t="shared" si="274"/>
        <v>0</v>
      </c>
      <c r="AM133" s="101">
        <f t="shared" si="274"/>
        <v>0</v>
      </c>
      <c r="AN133" s="101">
        <f t="shared" si="274"/>
        <v>0</v>
      </c>
      <c r="AO133" s="101">
        <f t="shared" si="274"/>
        <v>0</v>
      </c>
      <c r="AP133" s="100">
        <f t="shared" si="274"/>
        <v>453</v>
      </c>
      <c r="AQ133" s="100">
        <f t="shared" si="274"/>
        <v>453</v>
      </c>
      <c r="AR133" s="101">
        <f t="shared" si="275"/>
        <v>0</v>
      </c>
      <c r="AS133" s="101">
        <f t="shared" si="275"/>
        <v>0</v>
      </c>
      <c r="AT133" s="101">
        <f t="shared" si="275"/>
        <v>0</v>
      </c>
      <c r="AU133" s="101">
        <f t="shared" si="275"/>
        <v>0</v>
      </c>
      <c r="AV133" s="100">
        <f t="shared" si="275"/>
        <v>453</v>
      </c>
      <c r="AW133" s="100">
        <f t="shared" si="275"/>
        <v>453</v>
      </c>
      <c r="AX133" s="101">
        <f t="shared" si="275"/>
        <v>0</v>
      </c>
      <c r="AY133" s="101">
        <f t="shared" si="275"/>
        <v>0</v>
      </c>
      <c r="AZ133" s="101">
        <f t="shared" si="275"/>
        <v>0</v>
      </c>
      <c r="BA133" s="101">
        <f t="shared" si="275"/>
        <v>0</v>
      </c>
      <c r="BB133" s="100">
        <f t="shared" si="275"/>
        <v>453</v>
      </c>
      <c r="BC133" s="100">
        <f t="shared" si="275"/>
        <v>453</v>
      </c>
      <c r="BD133" s="101">
        <f t="shared" si="276"/>
        <v>0</v>
      </c>
      <c r="BE133" s="101">
        <f t="shared" si="276"/>
        <v>0</v>
      </c>
      <c r="BF133" s="101">
        <f t="shared" si="276"/>
        <v>0</v>
      </c>
      <c r="BG133" s="101">
        <f t="shared" si="276"/>
        <v>0</v>
      </c>
      <c r="BH133" s="100">
        <f t="shared" si="276"/>
        <v>453</v>
      </c>
      <c r="BI133" s="100">
        <f t="shared" si="276"/>
        <v>453</v>
      </c>
      <c r="BJ133" s="207">
        <f t="shared" si="164"/>
        <v>0</v>
      </c>
      <c r="BK133" s="207">
        <f t="shared" si="165"/>
        <v>0</v>
      </c>
    </row>
    <row r="134" spans="1:63" ht="50.25">
      <c r="A134" s="113" t="s">
        <v>84</v>
      </c>
      <c r="B134" s="115" t="s">
        <v>50</v>
      </c>
      <c r="C134" s="115" t="s">
        <v>73</v>
      </c>
      <c r="D134" s="115" t="s">
        <v>653</v>
      </c>
      <c r="E134" s="115" t="s">
        <v>85</v>
      </c>
      <c r="F134" s="100"/>
      <c r="G134" s="100"/>
      <c r="H134" s="101"/>
      <c r="I134" s="101"/>
      <c r="J134" s="101"/>
      <c r="K134" s="101"/>
      <c r="L134" s="100"/>
      <c r="M134" s="100"/>
      <c r="N134" s="101"/>
      <c r="O134" s="101"/>
      <c r="P134" s="101"/>
      <c r="Q134" s="101"/>
      <c r="R134" s="100"/>
      <c r="S134" s="100"/>
      <c r="T134" s="101"/>
      <c r="U134" s="101"/>
      <c r="V134" s="101"/>
      <c r="W134" s="101"/>
      <c r="X134" s="100"/>
      <c r="Y134" s="100"/>
      <c r="Z134" s="101">
        <f>Z135</f>
        <v>0</v>
      </c>
      <c r="AA134" s="101">
        <f t="shared" si="273"/>
        <v>0</v>
      </c>
      <c r="AB134" s="101">
        <f t="shared" si="273"/>
        <v>0</v>
      </c>
      <c r="AC134" s="100">
        <f t="shared" si="273"/>
        <v>453</v>
      </c>
      <c r="AD134" s="100">
        <f t="shared" si="273"/>
        <v>453</v>
      </c>
      <c r="AE134" s="100">
        <f t="shared" si="273"/>
        <v>453</v>
      </c>
      <c r="AF134" s="101">
        <f>AF135</f>
        <v>0</v>
      </c>
      <c r="AG134" s="101">
        <f t="shared" si="273"/>
        <v>0</v>
      </c>
      <c r="AH134" s="101">
        <f t="shared" si="273"/>
        <v>0</v>
      </c>
      <c r="AI134" s="100">
        <f t="shared" si="273"/>
        <v>0</v>
      </c>
      <c r="AJ134" s="100">
        <f t="shared" si="273"/>
        <v>453</v>
      </c>
      <c r="AK134" s="100">
        <f t="shared" si="273"/>
        <v>453</v>
      </c>
      <c r="AL134" s="101">
        <f t="shared" si="274"/>
        <v>0</v>
      </c>
      <c r="AM134" s="101">
        <f t="shared" si="274"/>
        <v>0</v>
      </c>
      <c r="AN134" s="101">
        <f t="shared" si="274"/>
        <v>0</v>
      </c>
      <c r="AO134" s="101">
        <f t="shared" si="274"/>
        <v>0</v>
      </c>
      <c r="AP134" s="100">
        <f t="shared" si="274"/>
        <v>453</v>
      </c>
      <c r="AQ134" s="100">
        <f t="shared" si="274"/>
        <v>453</v>
      </c>
      <c r="AR134" s="101">
        <f t="shared" si="275"/>
        <v>0</v>
      </c>
      <c r="AS134" s="101">
        <f t="shared" si="275"/>
        <v>0</v>
      </c>
      <c r="AT134" s="101">
        <f t="shared" si="275"/>
        <v>0</v>
      </c>
      <c r="AU134" s="101">
        <f t="shared" si="275"/>
        <v>0</v>
      </c>
      <c r="AV134" s="100">
        <f t="shared" si="275"/>
        <v>453</v>
      </c>
      <c r="AW134" s="100">
        <f t="shared" si="275"/>
        <v>453</v>
      </c>
      <c r="AX134" s="101">
        <f t="shared" si="275"/>
        <v>0</v>
      </c>
      <c r="AY134" s="101">
        <f t="shared" si="275"/>
        <v>0</v>
      </c>
      <c r="AZ134" s="101">
        <f t="shared" si="275"/>
        <v>0</v>
      </c>
      <c r="BA134" s="101">
        <f t="shared" si="275"/>
        <v>0</v>
      </c>
      <c r="BB134" s="100">
        <f t="shared" si="275"/>
        <v>453</v>
      </c>
      <c r="BC134" s="100">
        <f t="shared" si="275"/>
        <v>453</v>
      </c>
      <c r="BD134" s="101">
        <f t="shared" si="276"/>
        <v>0</v>
      </c>
      <c r="BE134" s="101">
        <f t="shared" si="276"/>
        <v>0</v>
      </c>
      <c r="BF134" s="101">
        <f t="shared" si="276"/>
        <v>0</v>
      </c>
      <c r="BG134" s="101">
        <f t="shared" si="276"/>
        <v>0</v>
      </c>
      <c r="BH134" s="100">
        <f t="shared" si="276"/>
        <v>453</v>
      </c>
      <c r="BI134" s="100">
        <f t="shared" si="276"/>
        <v>453</v>
      </c>
      <c r="BJ134" s="207">
        <f t="shared" si="164"/>
        <v>0</v>
      </c>
      <c r="BK134" s="207">
        <f t="shared" si="165"/>
        <v>0</v>
      </c>
    </row>
    <row r="135" spans="1:63" ht="20.25">
      <c r="A135" s="113" t="s">
        <v>199</v>
      </c>
      <c r="B135" s="115" t="s">
        <v>50</v>
      </c>
      <c r="C135" s="115" t="s">
        <v>73</v>
      </c>
      <c r="D135" s="115" t="s">
        <v>653</v>
      </c>
      <c r="E135" s="115" t="s">
        <v>198</v>
      </c>
      <c r="F135" s="100"/>
      <c r="G135" s="100"/>
      <c r="H135" s="101"/>
      <c r="I135" s="101"/>
      <c r="J135" s="101"/>
      <c r="K135" s="101"/>
      <c r="L135" s="100"/>
      <c r="M135" s="100"/>
      <c r="N135" s="101"/>
      <c r="O135" s="101"/>
      <c r="P135" s="101"/>
      <c r="Q135" s="101"/>
      <c r="R135" s="100"/>
      <c r="S135" s="100"/>
      <c r="T135" s="101"/>
      <c r="U135" s="101"/>
      <c r="V135" s="101"/>
      <c r="W135" s="101"/>
      <c r="X135" s="100"/>
      <c r="Y135" s="100"/>
      <c r="Z135" s="101"/>
      <c r="AA135" s="101"/>
      <c r="AB135" s="101"/>
      <c r="AC135" s="100">
        <v>453</v>
      </c>
      <c r="AD135" s="100">
        <f>X135+Z135+AA135+AB135+AC135</f>
        <v>453</v>
      </c>
      <c r="AE135" s="100">
        <f>Y135+AC135</f>
        <v>453</v>
      </c>
      <c r="AF135" s="101"/>
      <c r="AG135" s="101"/>
      <c r="AH135" s="101"/>
      <c r="AI135" s="100"/>
      <c r="AJ135" s="100">
        <f>AD135+AF135+AG135+AH135+AI135</f>
        <v>453</v>
      </c>
      <c r="AK135" s="100">
        <f>AE135+AI135</f>
        <v>453</v>
      </c>
      <c r="AL135" s="101"/>
      <c r="AM135" s="101"/>
      <c r="AN135" s="101"/>
      <c r="AO135" s="101"/>
      <c r="AP135" s="100">
        <f>AJ135+AL135+AM135+AN135+AO135</f>
        <v>453</v>
      </c>
      <c r="AQ135" s="100">
        <f>AK135+AO135</f>
        <v>453</v>
      </c>
      <c r="AR135" s="101"/>
      <c r="AS135" s="101"/>
      <c r="AT135" s="101"/>
      <c r="AU135" s="101"/>
      <c r="AV135" s="100">
        <f>AP135+AR135+AS135+AT135+AU135</f>
        <v>453</v>
      </c>
      <c r="AW135" s="100">
        <f>AQ135+AU135</f>
        <v>453</v>
      </c>
      <c r="AX135" s="101"/>
      <c r="AY135" s="101"/>
      <c r="AZ135" s="101"/>
      <c r="BA135" s="101"/>
      <c r="BB135" s="100">
        <f>AV135+AX135+AY135+AZ135+BA135</f>
        <v>453</v>
      </c>
      <c r="BC135" s="100">
        <f>AW135+BA135</f>
        <v>453</v>
      </c>
      <c r="BD135" s="101"/>
      <c r="BE135" s="101"/>
      <c r="BF135" s="101"/>
      <c r="BG135" s="101"/>
      <c r="BH135" s="100">
        <f>BB135+BD135+BE135+BF135+BG135</f>
        <v>453</v>
      </c>
      <c r="BI135" s="100">
        <f>BC135+BG135</f>
        <v>453</v>
      </c>
      <c r="BJ135" s="207">
        <f t="shared" si="164"/>
        <v>0</v>
      </c>
      <c r="BK135" s="207">
        <f t="shared" si="165"/>
        <v>0</v>
      </c>
    </row>
    <row r="136" spans="1:63" ht="20.25">
      <c r="A136" s="113" t="s">
        <v>582</v>
      </c>
      <c r="B136" s="115" t="s">
        <v>50</v>
      </c>
      <c r="C136" s="115" t="s">
        <v>73</v>
      </c>
      <c r="D136" s="115" t="s">
        <v>603</v>
      </c>
      <c r="E136" s="115"/>
      <c r="F136" s="100"/>
      <c r="G136" s="100"/>
      <c r="H136" s="101"/>
      <c r="I136" s="101"/>
      <c r="J136" s="101"/>
      <c r="K136" s="101"/>
      <c r="L136" s="100"/>
      <c r="M136" s="100"/>
      <c r="N136" s="100">
        <f>N137+N140+N143</f>
        <v>0</v>
      </c>
      <c r="O136" s="100">
        <f t="shared" ref="O136:S136" si="277">O137+O140+O143</f>
        <v>0</v>
      </c>
      <c r="P136" s="100">
        <f t="shared" si="277"/>
        <v>0</v>
      </c>
      <c r="Q136" s="100">
        <f t="shared" si="277"/>
        <v>554</v>
      </c>
      <c r="R136" s="100">
        <f t="shared" si="277"/>
        <v>554</v>
      </c>
      <c r="S136" s="100">
        <f t="shared" si="277"/>
        <v>554</v>
      </c>
      <c r="T136" s="100">
        <f>T137+T140+T143</f>
        <v>0</v>
      </c>
      <c r="U136" s="100">
        <f t="shared" ref="U136:Y136" si="278">U137+U140+U143</f>
        <v>0</v>
      </c>
      <c r="V136" s="100">
        <f t="shared" si="278"/>
        <v>0</v>
      </c>
      <c r="W136" s="100">
        <f t="shared" si="278"/>
        <v>0</v>
      </c>
      <c r="X136" s="100">
        <f t="shared" si="278"/>
        <v>554</v>
      </c>
      <c r="Y136" s="100">
        <f t="shared" si="278"/>
        <v>554</v>
      </c>
      <c r="Z136" s="100">
        <f>Z137+Z140+Z143</f>
        <v>0</v>
      </c>
      <c r="AA136" s="100">
        <f t="shared" ref="AA136:AE136" si="279">AA137+AA140+AA143</f>
        <v>0</v>
      </c>
      <c r="AB136" s="100">
        <f t="shared" si="279"/>
        <v>0</v>
      </c>
      <c r="AC136" s="100">
        <f t="shared" si="279"/>
        <v>0</v>
      </c>
      <c r="AD136" s="100">
        <f t="shared" si="279"/>
        <v>554</v>
      </c>
      <c r="AE136" s="100">
        <f t="shared" si="279"/>
        <v>554</v>
      </c>
      <c r="AF136" s="100">
        <f>AF137+AF140+AF143</f>
        <v>0</v>
      </c>
      <c r="AG136" s="100">
        <f t="shared" ref="AG136:AL136" si="280">AG137+AG140+AG143</f>
        <v>0</v>
      </c>
      <c r="AH136" s="100">
        <f t="shared" si="280"/>
        <v>0</v>
      </c>
      <c r="AI136" s="100">
        <f t="shared" si="280"/>
        <v>0</v>
      </c>
      <c r="AJ136" s="100">
        <f t="shared" si="280"/>
        <v>554</v>
      </c>
      <c r="AK136" s="100">
        <f t="shared" si="280"/>
        <v>554</v>
      </c>
      <c r="AL136" s="100">
        <f t="shared" si="280"/>
        <v>0</v>
      </c>
      <c r="AM136" s="100">
        <f t="shared" ref="AM136:AO136" si="281">AM137+AM140+AM143</f>
        <v>0</v>
      </c>
      <c r="AN136" s="100">
        <f t="shared" ref="AN136:AS136" si="282">AN137+AN140+AN143</f>
        <v>0</v>
      </c>
      <c r="AO136" s="100">
        <f t="shared" si="281"/>
        <v>0</v>
      </c>
      <c r="AP136" s="100">
        <f t="shared" si="282"/>
        <v>554</v>
      </c>
      <c r="AQ136" s="100">
        <f t="shared" si="282"/>
        <v>554</v>
      </c>
      <c r="AR136" s="100">
        <f t="shared" si="282"/>
        <v>0</v>
      </c>
      <c r="AS136" s="100">
        <f t="shared" si="282"/>
        <v>0</v>
      </c>
      <c r="AT136" s="100">
        <f t="shared" ref="AT136:AY136" si="283">AT137+AT140+AT143</f>
        <v>0</v>
      </c>
      <c r="AU136" s="100">
        <f t="shared" si="283"/>
        <v>0</v>
      </c>
      <c r="AV136" s="100">
        <f t="shared" si="283"/>
        <v>554</v>
      </c>
      <c r="AW136" s="100">
        <f t="shared" si="283"/>
        <v>554</v>
      </c>
      <c r="AX136" s="100">
        <f t="shared" si="283"/>
        <v>0</v>
      </c>
      <c r="AY136" s="100">
        <f t="shared" si="283"/>
        <v>0</v>
      </c>
      <c r="AZ136" s="100">
        <f t="shared" ref="AZ136:BE136" si="284">AZ137+AZ140+AZ143</f>
        <v>0</v>
      </c>
      <c r="BA136" s="100">
        <f t="shared" si="284"/>
        <v>113</v>
      </c>
      <c r="BB136" s="100">
        <f t="shared" si="284"/>
        <v>667</v>
      </c>
      <c r="BC136" s="100">
        <f t="shared" si="284"/>
        <v>667</v>
      </c>
      <c r="BD136" s="100">
        <f t="shared" si="284"/>
        <v>0</v>
      </c>
      <c r="BE136" s="100">
        <f t="shared" si="284"/>
        <v>0</v>
      </c>
      <c r="BF136" s="100">
        <f t="shared" ref="BF136:BI136" si="285">BF137+BF140+BF143</f>
        <v>0</v>
      </c>
      <c r="BG136" s="100">
        <f t="shared" si="285"/>
        <v>0</v>
      </c>
      <c r="BH136" s="100">
        <f t="shared" si="285"/>
        <v>667</v>
      </c>
      <c r="BI136" s="100">
        <f t="shared" si="285"/>
        <v>667</v>
      </c>
      <c r="BJ136" s="207">
        <f t="shared" si="164"/>
        <v>0</v>
      </c>
      <c r="BK136" s="207">
        <f t="shared" si="165"/>
        <v>0</v>
      </c>
    </row>
    <row r="137" spans="1:63" ht="33.75">
      <c r="A137" s="113" t="s">
        <v>587</v>
      </c>
      <c r="B137" s="115" t="s">
        <v>50</v>
      </c>
      <c r="C137" s="115" t="s">
        <v>73</v>
      </c>
      <c r="D137" s="115" t="s">
        <v>604</v>
      </c>
      <c r="E137" s="115"/>
      <c r="F137" s="100"/>
      <c r="G137" s="100"/>
      <c r="H137" s="101"/>
      <c r="I137" s="101"/>
      <c r="J137" s="101"/>
      <c r="K137" s="101"/>
      <c r="L137" s="100"/>
      <c r="M137" s="100"/>
      <c r="N137" s="100">
        <f>N138</f>
        <v>0</v>
      </c>
      <c r="O137" s="100">
        <f t="shared" ref="O137:AD138" si="286">O138</f>
        <v>0</v>
      </c>
      <c r="P137" s="100">
        <f t="shared" si="286"/>
        <v>0</v>
      </c>
      <c r="Q137" s="100">
        <f t="shared" si="286"/>
        <v>25</v>
      </c>
      <c r="R137" s="100">
        <f t="shared" si="286"/>
        <v>25</v>
      </c>
      <c r="S137" s="100">
        <f t="shared" si="286"/>
        <v>25</v>
      </c>
      <c r="T137" s="100">
        <f>T138</f>
        <v>0</v>
      </c>
      <c r="U137" s="100">
        <f t="shared" si="286"/>
        <v>0</v>
      </c>
      <c r="V137" s="100">
        <f t="shared" si="286"/>
        <v>0</v>
      </c>
      <c r="W137" s="100">
        <f t="shared" si="286"/>
        <v>0</v>
      </c>
      <c r="X137" s="100">
        <f t="shared" si="286"/>
        <v>25</v>
      </c>
      <c r="Y137" s="100">
        <f t="shared" si="286"/>
        <v>25</v>
      </c>
      <c r="Z137" s="100">
        <f>Z138</f>
        <v>0</v>
      </c>
      <c r="AA137" s="100">
        <f t="shared" si="286"/>
        <v>0</v>
      </c>
      <c r="AB137" s="100">
        <f t="shared" si="286"/>
        <v>0</v>
      </c>
      <c r="AC137" s="100">
        <f t="shared" si="286"/>
        <v>0</v>
      </c>
      <c r="AD137" s="100">
        <f t="shared" si="286"/>
        <v>25</v>
      </c>
      <c r="AE137" s="100">
        <f t="shared" ref="AA137:AE138" si="287">AE138</f>
        <v>25</v>
      </c>
      <c r="AF137" s="100">
        <f>AF138</f>
        <v>0</v>
      </c>
      <c r="AG137" s="100">
        <f t="shared" ref="AG137:AX138" si="288">AG138</f>
        <v>0</v>
      </c>
      <c r="AH137" s="100">
        <f t="shared" si="288"/>
        <v>0</v>
      </c>
      <c r="AI137" s="100">
        <f t="shared" si="288"/>
        <v>0</v>
      </c>
      <c r="AJ137" s="100">
        <f t="shared" si="288"/>
        <v>25</v>
      </c>
      <c r="AK137" s="100">
        <f t="shared" si="288"/>
        <v>25</v>
      </c>
      <c r="AL137" s="100">
        <f t="shared" si="288"/>
        <v>0</v>
      </c>
      <c r="AM137" s="100">
        <f t="shared" si="288"/>
        <v>0</v>
      </c>
      <c r="AN137" s="100">
        <f t="shared" si="288"/>
        <v>0</v>
      </c>
      <c r="AO137" s="100">
        <f t="shared" si="288"/>
        <v>0</v>
      </c>
      <c r="AP137" s="100">
        <f t="shared" si="288"/>
        <v>25</v>
      </c>
      <c r="AQ137" s="100">
        <f t="shared" si="288"/>
        <v>25</v>
      </c>
      <c r="AR137" s="100">
        <f t="shared" si="288"/>
        <v>0</v>
      </c>
      <c r="AS137" s="100">
        <f t="shared" si="288"/>
        <v>0</v>
      </c>
      <c r="AT137" s="100">
        <f t="shared" si="288"/>
        <v>0</v>
      </c>
      <c r="AU137" s="100">
        <f t="shared" si="288"/>
        <v>0</v>
      </c>
      <c r="AV137" s="100">
        <f t="shared" si="288"/>
        <v>25</v>
      </c>
      <c r="AW137" s="100">
        <f t="shared" ref="AR137:BI138" si="289">AW138</f>
        <v>25</v>
      </c>
      <c r="AX137" s="100">
        <f t="shared" si="288"/>
        <v>0</v>
      </c>
      <c r="AY137" s="100">
        <f t="shared" ref="AY137:BB137" si="290">AY138</f>
        <v>0</v>
      </c>
      <c r="AZ137" s="100">
        <f t="shared" si="290"/>
        <v>0</v>
      </c>
      <c r="BA137" s="100">
        <f t="shared" si="290"/>
        <v>0</v>
      </c>
      <c r="BB137" s="100">
        <f t="shared" si="290"/>
        <v>25</v>
      </c>
      <c r="BC137" s="100">
        <f t="shared" si="289"/>
        <v>25</v>
      </c>
      <c r="BD137" s="100">
        <f t="shared" si="289"/>
        <v>0</v>
      </c>
      <c r="BE137" s="100">
        <f t="shared" si="289"/>
        <v>0</v>
      </c>
      <c r="BF137" s="100">
        <f t="shared" si="289"/>
        <v>0</v>
      </c>
      <c r="BG137" s="100">
        <f t="shared" si="289"/>
        <v>0</v>
      </c>
      <c r="BH137" s="100">
        <f t="shared" ref="BH137" si="291">BH138</f>
        <v>25</v>
      </c>
      <c r="BI137" s="100">
        <f t="shared" si="289"/>
        <v>25</v>
      </c>
      <c r="BJ137" s="207">
        <f t="shared" si="164"/>
        <v>0</v>
      </c>
      <c r="BK137" s="207">
        <f t="shared" si="165"/>
        <v>0</v>
      </c>
    </row>
    <row r="138" spans="1:63" ht="33">
      <c r="A138" s="118" t="s">
        <v>489</v>
      </c>
      <c r="B138" s="115" t="s">
        <v>50</v>
      </c>
      <c r="C138" s="115" t="s">
        <v>73</v>
      </c>
      <c r="D138" s="115" t="s">
        <v>604</v>
      </c>
      <c r="E138" s="115" t="s">
        <v>81</v>
      </c>
      <c r="F138" s="100"/>
      <c r="G138" s="100"/>
      <c r="H138" s="101"/>
      <c r="I138" s="101"/>
      <c r="J138" s="101"/>
      <c r="K138" s="101"/>
      <c r="L138" s="100"/>
      <c r="M138" s="100"/>
      <c r="N138" s="100">
        <f>N139</f>
        <v>0</v>
      </c>
      <c r="O138" s="100">
        <f t="shared" si="286"/>
        <v>0</v>
      </c>
      <c r="P138" s="100">
        <f t="shared" si="286"/>
        <v>0</v>
      </c>
      <c r="Q138" s="100">
        <f t="shared" si="286"/>
        <v>25</v>
      </c>
      <c r="R138" s="100">
        <f t="shared" si="286"/>
        <v>25</v>
      </c>
      <c r="S138" s="100">
        <f t="shared" si="286"/>
        <v>25</v>
      </c>
      <c r="T138" s="100">
        <f>T139</f>
        <v>0</v>
      </c>
      <c r="U138" s="100">
        <f t="shared" si="286"/>
        <v>0</v>
      </c>
      <c r="V138" s="100">
        <f t="shared" si="286"/>
        <v>0</v>
      </c>
      <c r="W138" s="100">
        <f t="shared" si="286"/>
        <v>0</v>
      </c>
      <c r="X138" s="100">
        <f t="shared" si="286"/>
        <v>25</v>
      </c>
      <c r="Y138" s="100">
        <f t="shared" si="286"/>
        <v>25</v>
      </c>
      <c r="Z138" s="100">
        <f>Z139</f>
        <v>0</v>
      </c>
      <c r="AA138" s="100">
        <f t="shared" si="287"/>
        <v>0</v>
      </c>
      <c r="AB138" s="100">
        <f t="shared" si="287"/>
        <v>0</v>
      </c>
      <c r="AC138" s="100">
        <f t="shared" si="287"/>
        <v>0</v>
      </c>
      <c r="AD138" s="100">
        <f t="shared" si="287"/>
        <v>25</v>
      </c>
      <c r="AE138" s="100">
        <f t="shared" si="287"/>
        <v>25</v>
      </c>
      <c r="AF138" s="100">
        <f>AF139</f>
        <v>0</v>
      </c>
      <c r="AG138" s="100">
        <f t="shared" si="288"/>
        <v>0</v>
      </c>
      <c r="AH138" s="100">
        <f t="shared" si="288"/>
        <v>0</v>
      </c>
      <c r="AI138" s="100">
        <f t="shared" si="288"/>
        <v>0</v>
      </c>
      <c r="AJ138" s="100">
        <f t="shared" si="288"/>
        <v>25</v>
      </c>
      <c r="AK138" s="100">
        <f t="shared" si="288"/>
        <v>25</v>
      </c>
      <c r="AL138" s="100">
        <f t="shared" si="288"/>
        <v>0</v>
      </c>
      <c r="AM138" s="100">
        <f t="shared" si="288"/>
        <v>0</v>
      </c>
      <c r="AN138" s="100">
        <f t="shared" si="288"/>
        <v>0</v>
      </c>
      <c r="AO138" s="100">
        <f t="shared" si="288"/>
        <v>0</v>
      </c>
      <c r="AP138" s="100">
        <f t="shared" si="288"/>
        <v>25</v>
      </c>
      <c r="AQ138" s="100">
        <f t="shared" si="288"/>
        <v>25</v>
      </c>
      <c r="AR138" s="100">
        <f t="shared" si="289"/>
        <v>0</v>
      </c>
      <c r="AS138" s="100">
        <f t="shared" si="289"/>
        <v>0</v>
      </c>
      <c r="AT138" s="100">
        <f t="shared" si="289"/>
        <v>0</v>
      </c>
      <c r="AU138" s="100">
        <f t="shared" si="289"/>
        <v>0</v>
      </c>
      <c r="AV138" s="100">
        <f t="shared" si="289"/>
        <v>25</v>
      </c>
      <c r="AW138" s="100">
        <f t="shared" si="289"/>
        <v>25</v>
      </c>
      <c r="AX138" s="100">
        <f t="shared" si="289"/>
        <v>0</v>
      </c>
      <c r="AY138" s="100">
        <f t="shared" si="289"/>
        <v>0</v>
      </c>
      <c r="AZ138" s="100">
        <f t="shared" si="289"/>
        <v>0</v>
      </c>
      <c r="BA138" s="100">
        <f t="shared" si="289"/>
        <v>0</v>
      </c>
      <c r="BB138" s="100">
        <f t="shared" si="289"/>
        <v>25</v>
      </c>
      <c r="BC138" s="100">
        <f t="shared" si="289"/>
        <v>25</v>
      </c>
      <c r="BD138" s="100">
        <f t="shared" si="289"/>
        <v>0</v>
      </c>
      <c r="BE138" s="100">
        <f t="shared" si="289"/>
        <v>0</v>
      </c>
      <c r="BF138" s="100">
        <f t="shared" si="289"/>
        <v>0</v>
      </c>
      <c r="BG138" s="100">
        <f t="shared" si="289"/>
        <v>0</v>
      </c>
      <c r="BH138" s="100">
        <f t="shared" si="289"/>
        <v>25</v>
      </c>
      <c r="BI138" s="100">
        <f t="shared" si="289"/>
        <v>25</v>
      </c>
      <c r="BJ138" s="207">
        <f t="shared" si="164"/>
        <v>0</v>
      </c>
      <c r="BK138" s="207">
        <f t="shared" si="165"/>
        <v>0</v>
      </c>
    </row>
    <row r="139" spans="1:63" ht="50.25">
      <c r="A139" s="97" t="s">
        <v>179</v>
      </c>
      <c r="B139" s="115" t="s">
        <v>50</v>
      </c>
      <c r="C139" s="115" t="s">
        <v>73</v>
      </c>
      <c r="D139" s="115" t="s">
        <v>604</v>
      </c>
      <c r="E139" s="115" t="s">
        <v>178</v>
      </c>
      <c r="F139" s="100"/>
      <c r="G139" s="100"/>
      <c r="H139" s="101"/>
      <c r="I139" s="101"/>
      <c r="J139" s="101"/>
      <c r="K139" s="101"/>
      <c r="L139" s="100"/>
      <c r="M139" s="100"/>
      <c r="N139" s="100"/>
      <c r="O139" s="100"/>
      <c r="P139" s="100"/>
      <c r="Q139" s="100">
        <v>25</v>
      </c>
      <c r="R139" s="100">
        <f>L139+N139+O139+P139+Q139</f>
        <v>25</v>
      </c>
      <c r="S139" s="100">
        <f>M139+Q139</f>
        <v>25</v>
      </c>
      <c r="T139" s="100"/>
      <c r="U139" s="100"/>
      <c r="V139" s="100"/>
      <c r="W139" s="100"/>
      <c r="X139" s="100">
        <f>R139+T139+U139+V139+W139</f>
        <v>25</v>
      </c>
      <c r="Y139" s="100">
        <f>S139+W139</f>
        <v>25</v>
      </c>
      <c r="Z139" s="100"/>
      <c r="AA139" s="100"/>
      <c r="AB139" s="100"/>
      <c r="AC139" s="100"/>
      <c r="AD139" s="100">
        <f>X139+Z139+AA139+AB139+AC139</f>
        <v>25</v>
      </c>
      <c r="AE139" s="100">
        <f>Y139+AC139</f>
        <v>25</v>
      </c>
      <c r="AF139" s="100"/>
      <c r="AG139" s="100"/>
      <c r="AH139" s="100"/>
      <c r="AI139" s="100"/>
      <c r="AJ139" s="100">
        <f>AD139+AF139+AG139+AH139+AI139</f>
        <v>25</v>
      </c>
      <c r="AK139" s="100">
        <f>AE139+AI139</f>
        <v>25</v>
      </c>
      <c r="AL139" s="100"/>
      <c r="AM139" s="100"/>
      <c r="AN139" s="100"/>
      <c r="AO139" s="100"/>
      <c r="AP139" s="100">
        <f>AJ139+AL139+AM139+AN139+AO139</f>
        <v>25</v>
      </c>
      <c r="AQ139" s="100">
        <f>AK139+AO139</f>
        <v>25</v>
      </c>
      <c r="AR139" s="100"/>
      <c r="AS139" s="100"/>
      <c r="AT139" s="100"/>
      <c r="AU139" s="100"/>
      <c r="AV139" s="100">
        <f>AP139+AR139+AS139+AT139+AU139</f>
        <v>25</v>
      </c>
      <c r="AW139" s="100">
        <f>AQ139+AU139</f>
        <v>25</v>
      </c>
      <c r="AX139" s="100"/>
      <c r="AY139" s="100"/>
      <c r="AZ139" s="100"/>
      <c r="BA139" s="100"/>
      <c r="BB139" s="100">
        <f>AV139+AX139+AY139+AZ139+BA139</f>
        <v>25</v>
      </c>
      <c r="BC139" s="100">
        <f>AW139+BA139</f>
        <v>25</v>
      </c>
      <c r="BD139" s="100"/>
      <c r="BE139" s="100"/>
      <c r="BF139" s="100"/>
      <c r="BG139" s="100"/>
      <c r="BH139" s="100">
        <f>BB139+BD139+BE139+BF139+BG139</f>
        <v>25</v>
      </c>
      <c r="BI139" s="100">
        <f>BC139+BG139</f>
        <v>25</v>
      </c>
      <c r="BJ139" s="207">
        <f t="shared" si="164"/>
        <v>0</v>
      </c>
      <c r="BK139" s="207">
        <f t="shared" si="165"/>
        <v>0</v>
      </c>
    </row>
    <row r="140" spans="1:63" ht="66.75">
      <c r="A140" s="97" t="s">
        <v>594</v>
      </c>
      <c r="B140" s="115" t="s">
        <v>50</v>
      </c>
      <c r="C140" s="115" t="s">
        <v>73</v>
      </c>
      <c r="D140" s="115" t="s">
        <v>605</v>
      </c>
      <c r="E140" s="115"/>
      <c r="F140" s="100"/>
      <c r="G140" s="100"/>
      <c r="H140" s="101"/>
      <c r="I140" s="101"/>
      <c r="J140" s="101"/>
      <c r="K140" s="101"/>
      <c r="L140" s="100"/>
      <c r="M140" s="100"/>
      <c r="N140" s="100">
        <f>N141</f>
        <v>0</v>
      </c>
      <c r="O140" s="100">
        <f t="shared" ref="O140:AD141" si="292">O141</f>
        <v>0</v>
      </c>
      <c r="P140" s="100">
        <f t="shared" si="292"/>
        <v>0</v>
      </c>
      <c r="Q140" s="100">
        <f t="shared" si="292"/>
        <v>304</v>
      </c>
      <c r="R140" s="100">
        <f t="shared" si="292"/>
        <v>304</v>
      </c>
      <c r="S140" s="100">
        <f t="shared" si="292"/>
        <v>304</v>
      </c>
      <c r="T140" s="100">
        <f>T141</f>
        <v>0</v>
      </c>
      <c r="U140" s="100">
        <f t="shared" si="292"/>
        <v>0</v>
      </c>
      <c r="V140" s="100">
        <f t="shared" si="292"/>
        <v>0</v>
      </c>
      <c r="W140" s="100">
        <f t="shared" si="292"/>
        <v>0</v>
      </c>
      <c r="X140" s="100">
        <f t="shared" si="292"/>
        <v>304</v>
      </c>
      <c r="Y140" s="100">
        <f t="shared" si="292"/>
        <v>304</v>
      </c>
      <c r="Z140" s="100">
        <f>Z141</f>
        <v>0</v>
      </c>
      <c r="AA140" s="100">
        <f t="shared" si="292"/>
        <v>0</v>
      </c>
      <c r="AB140" s="100">
        <f t="shared" si="292"/>
        <v>0</v>
      </c>
      <c r="AC140" s="100">
        <f t="shared" si="292"/>
        <v>0</v>
      </c>
      <c r="AD140" s="100">
        <f t="shared" si="292"/>
        <v>304</v>
      </c>
      <c r="AE140" s="100">
        <f t="shared" ref="AA140:AE141" si="293">AE141</f>
        <v>304</v>
      </c>
      <c r="AF140" s="100">
        <f>AF141</f>
        <v>0</v>
      </c>
      <c r="AG140" s="100">
        <f t="shared" ref="AG140:AX141" si="294">AG141</f>
        <v>0</v>
      </c>
      <c r="AH140" s="100">
        <f t="shared" si="294"/>
        <v>0</v>
      </c>
      <c r="AI140" s="100">
        <f t="shared" si="294"/>
        <v>0</v>
      </c>
      <c r="AJ140" s="100">
        <f t="shared" si="294"/>
        <v>304</v>
      </c>
      <c r="AK140" s="100">
        <f t="shared" si="294"/>
        <v>304</v>
      </c>
      <c r="AL140" s="100">
        <f t="shared" si="294"/>
        <v>0</v>
      </c>
      <c r="AM140" s="100">
        <f t="shared" si="294"/>
        <v>0</v>
      </c>
      <c r="AN140" s="100">
        <f t="shared" si="294"/>
        <v>0</v>
      </c>
      <c r="AO140" s="100">
        <f t="shared" si="294"/>
        <v>0</v>
      </c>
      <c r="AP140" s="100">
        <f t="shared" si="294"/>
        <v>304</v>
      </c>
      <c r="AQ140" s="100">
        <f t="shared" si="294"/>
        <v>304</v>
      </c>
      <c r="AR140" s="100">
        <f t="shared" si="294"/>
        <v>0</v>
      </c>
      <c r="AS140" s="100">
        <f t="shared" si="294"/>
        <v>0</v>
      </c>
      <c r="AT140" s="100">
        <f t="shared" si="294"/>
        <v>0</v>
      </c>
      <c r="AU140" s="100">
        <f t="shared" si="294"/>
        <v>0</v>
      </c>
      <c r="AV140" s="100">
        <f t="shared" si="294"/>
        <v>304</v>
      </c>
      <c r="AW140" s="100">
        <f t="shared" ref="AR140:BI141" si="295">AW141</f>
        <v>304</v>
      </c>
      <c r="AX140" s="100">
        <f t="shared" si="294"/>
        <v>0</v>
      </c>
      <c r="AY140" s="100">
        <f t="shared" ref="AY140:BB140" si="296">AY141</f>
        <v>0</v>
      </c>
      <c r="AZ140" s="100">
        <f t="shared" si="296"/>
        <v>0</v>
      </c>
      <c r="BA140" s="100">
        <f t="shared" si="296"/>
        <v>113</v>
      </c>
      <c r="BB140" s="100">
        <f t="shared" si="296"/>
        <v>417</v>
      </c>
      <c r="BC140" s="100">
        <f t="shared" si="295"/>
        <v>417</v>
      </c>
      <c r="BD140" s="100">
        <f t="shared" si="295"/>
        <v>0</v>
      </c>
      <c r="BE140" s="100">
        <f t="shared" si="295"/>
        <v>0</v>
      </c>
      <c r="BF140" s="100">
        <f t="shared" si="295"/>
        <v>0</v>
      </c>
      <c r="BG140" s="100">
        <f t="shared" si="295"/>
        <v>0</v>
      </c>
      <c r="BH140" s="100">
        <f t="shared" ref="BH140" si="297">BH141</f>
        <v>417</v>
      </c>
      <c r="BI140" s="100">
        <f t="shared" si="295"/>
        <v>417</v>
      </c>
      <c r="BJ140" s="207">
        <f t="shared" si="164"/>
        <v>0</v>
      </c>
      <c r="BK140" s="207">
        <f t="shared" si="165"/>
        <v>0</v>
      </c>
    </row>
    <row r="141" spans="1:63" ht="33">
      <c r="A141" s="118" t="s">
        <v>489</v>
      </c>
      <c r="B141" s="115" t="s">
        <v>50</v>
      </c>
      <c r="C141" s="115" t="s">
        <v>73</v>
      </c>
      <c r="D141" s="115" t="s">
        <v>605</v>
      </c>
      <c r="E141" s="115" t="s">
        <v>81</v>
      </c>
      <c r="F141" s="100"/>
      <c r="G141" s="100"/>
      <c r="H141" s="101"/>
      <c r="I141" s="101"/>
      <c r="J141" s="101"/>
      <c r="K141" s="101"/>
      <c r="L141" s="100"/>
      <c r="M141" s="100"/>
      <c r="N141" s="100">
        <f>N142</f>
        <v>0</v>
      </c>
      <c r="O141" s="100">
        <f t="shared" si="292"/>
        <v>0</v>
      </c>
      <c r="P141" s="100">
        <f t="shared" si="292"/>
        <v>0</v>
      </c>
      <c r="Q141" s="100">
        <f t="shared" si="292"/>
        <v>304</v>
      </c>
      <c r="R141" s="100">
        <f t="shared" si="292"/>
        <v>304</v>
      </c>
      <c r="S141" s="100">
        <f t="shared" si="292"/>
        <v>304</v>
      </c>
      <c r="T141" s="100">
        <f>T142</f>
        <v>0</v>
      </c>
      <c r="U141" s="100">
        <f t="shared" si="292"/>
        <v>0</v>
      </c>
      <c r="V141" s="100">
        <f t="shared" si="292"/>
        <v>0</v>
      </c>
      <c r="W141" s="100">
        <f t="shared" si="292"/>
        <v>0</v>
      </c>
      <c r="X141" s="100">
        <f t="shared" si="292"/>
        <v>304</v>
      </c>
      <c r="Y141" s="100">
        <f t="shared" si="292"/>
        <v>304</v>
      </c>
      <c r="Z141" s="100">
        <f>Z142</f>
        <v>0</v>
      </c>
      <c r="AA141" s="100">
        <f t="shared" si="293"/>
        <v>0</v>
      </c>
      <c r="AB141" s="100">
        <f t="shared" si="293"/>
        <v>0</v>
      </c>
      <c r="AC141" s="100">
        <f t="shared" si="293"/>
        <v>0</v>
      </c>
      <c r="AD141" s="100">
        <f t="shared" si="293"/>
        <v>304</v>
      </c>
      <c r="AE141" s="100">
        <f t="shared" si="293"/>
        <v>304</v>
      </c>
      <c r="AF141" s="100">
        <f>AF142</f>
        <v>0</v>
      </c>
      <c r="AG141" s="100">
        <f t="shared" si="294"/>
        <v>0</v>
      </c>
      <c r="AH141" s="100">
        <f t="shared" si="294"/>
        <v>0</v>
      </c>
      <c r="AI141" s="100">
        <f t="shared" si="294"/>
        <v>0</v>
      </c>
      <c r="AJ141" s="100">
        <f t="shared" si="294"/>
        <v>304</v>
      </c>
      <c r="AK141" s="100">
        <f t="shared" si="294"/>
        <v>304</v>
      </c>
      <c r="AL141" s="100">
        <f t="shared" si="294"/>
        <v>0</v>
      </c>
      <c r="AM141" s="100">
        <f t="shared" si="294"/>
        <v>0</v>
      </c>
      <c r="AN141" s="100">
        <f t="shared" si="294"/>
        <v>0</v>
      </c>
      <c r="AO141" s="100">
        <f t="shared" si="294"/>
        <v>0</v>
      </c>
      <c r="AP141" s="100">
        <f t="shared" si="294"/>
        <v>304</v>
      </c>
      <c r="AQ141" s="100">
        <f t="shared" si="294"/>
        <v>304</v>
      </c>
      <c r="AR141" s="100">
        <f t="shared" si="295"/>
        <v>0</v>
      </c>
      <c r="AS141" s="100">
        <f t="shared" si="295"/>
        <v>0</v>
      </c>
      <c r="AT141" s="100">
        <f t="shared" si="295"/>
        <v>0</v>
      </c>
      <c r="AU141" s="100">
        <f t="shared" si="295"/>
        <v>0</v>
      </c>
      <c r="AV141" s="100">
        <f t="shared" si="295"/>
        <v>304</v>
      </c>
      <c r="AW141" s="100">
        <f t="shared" si="295"/>
        <v>304</v>
      </c>
      <c r="AX141" s="100">
        <f t="shared" si="295"/>
        <v>0</v>
      </c>
      <c r="AY141" s="100">
        <f t="shared" si="295"/>
        <v>0</v>
      </c>
      <c r="AZ141" s="100">
        <f t="shared" si="295"/>
        <v>0</v>
      </c>
      <c r="BA141" s="100">
        <f t="shared" si="295"/>
        <v>113</v>
      </c>
      <c r="BB141" s="100">
        <f t="shared" si="295"/>
        <v>417</v>
      </c>
      <c r="BC141" s="100">
        <f t="shared" si="295"/>
        <v>417</v>
      </c>
      <c r="BD141" s="100">
        <f t="shared" si="295"/>
        <v>0</v>
      </c>
      <c r="BE141" s="100">
        <f t="shared" si="295"/>
        <v>0</v>
      </c>
      <c r="BF141" s="100">
        <f t="shared" si="295"/>
        <v>0</v>
      </c>
      <c r="BG141" s="100">
        <f t="shared" si="295"/>
        <v>0</v>
      </c>
      <c r="BH141" s="100">
        <f t="shared" si="295"/>
        <v>417</v>
      </c>
      <c r="BI141" s="100">
        <f t="shared" si="295"/>
        <v>417</v>
      </c>
      <c r="BJ141" s="207">
        <f t="shared" si="164"/>
        <v>0</v>
      </c>
      <c r="BK141" s="207">
        <f t="shared" si="165"/>
        <v>0</v>
      </c>
    </row>
    <row r="142" spans="1:63" ht="50.25">
      <c r="A142" s="97" t="s">
        <v>179</v>
      </c>
      <c r="B142" s="115" t="s">
        <v>50</v>
      </c>
      <c r="C142" s="115" t="s">
        <v>73</v>
      </c>
      <c r="D142" s="115" t="s">
        <v>605</v>
      </c>
      <c r="E142" s="115" t="s">
        <v>178</v>
      </c>
      <c r="F142" s="100"/>
      <c r="G142" s="100"/>
      <c r="H142" s="101"/>
      <c r="I142" s="101"/>
      <c r="J142" s="101"/>
      <c r="K142" s="101"/>
      <c r="L142" s="100"/>
      <c r="M142" s="100"/>
      <c r="N142" s="100"/>
      <c r="O142" s="100"/>
      <c r="P142" s="100"/>
      <c r="Q142" s="100">
        <v>304</v>
      </c>
      <c r="R142" s="100">
        <f>L142+N142+O142+P142+Q142</f>
        <v>304</v>
      </c>
      <c r="S142" s="100">
        <f>M142+Q142</f>
        <v>304</v>
      </c>
      <c r="T142" s="100"/>
      <c r="U142" s="100"/>
      <c r="V142" s="100"/>
      <c r="W142" s="100"/>
      <c r="X142" s="100">
        <f>R142+T142+U142+V142+W142</f>
        <v>304</v>
      </c>
      <c r="Y142" s="100">
        <f>S142+W142</f>
        <v>304</v>
      </c>
      <c r="Z142" s="100"/>
      <c r="AA142" s="100"/>
      <c r="AB142" s="100"/>
      <c r="AC142" s="100"/>
      <c r="AD142" s="100">
        <f>X142+Z142+AA142+AB142+AC142</f>
        <v>304</v>
      </c>
      <c r="AE142" s="100">
        <f>Y142+AC142</f>
        <v>304</v>
      </c>
      <c r="AF142" s="100"/>
      <c r="AG142" s="100"/>
      <c r="AH142" s="100"/>
      <c r="AI142" s="100"/>
      <c r="AJ142" s="100">
        <f>AD142+AF142+AG142+AH142+AI142</f>
        <v>304</v>
      </c>
      <c r="AK142" s="100">
        <f>AE142+AI142</f>
        <v>304</v>
      </c>
      <c r="AL142" s="100"/>
      <c r="AM142" s="100"/>
      <c r="AN142" s="100"/>
      <c r="AO142" s="100"/>
      <c r="AP142" s="100">
        <f>AJ142+AL142+AM142+AN142+AO142</f>
        <v>304</v>
      </c>
      <c r="AQ142" s="100">
        <f>AK142+AO142</f>
        <v>304</v>
      </c>
      <c r="AR142" s="100"/>
      <c r="AS142" s="100"/>
      <c r="AT142" s="100"/>
      <c r="AU142" s="100"/>
      <c r="AV142" s="100">
        <f>AP142+AR142+AS142+AT142+AU142</f>
        <v>304</v>
      </c>
      <c r="AW142" s="100">
        <f>AQ142+AU142</f>
        <v>304</v>
      </c>
      <c r="AX142" s="100"/>
      <c r="AY142" s="100"/>
      <c r="AZ142" s="100"/>
      <c r="BA142" s="100">
        <v>113</v>
      </c>
      <c r="BB142" s="100">
        <f>AV142+AX142+AY142+AZ142+BA142</f>
        <v>417</v>
      </c>
      <c r="BC142" s="100">
        <f>AW142+BA142</f>
        <v>417</v>
      </c>
      <c r="BD142" s="100"/>
      <c r="BE142" s="100"/>
      <c r="BF142" s="100"/>
      <c r="BG142" s="100"/>
      <c r="BH142" s="100">
        <f>BB142+BD142+BE142+BF142+BG142</f>
        <v>417</v>
      </c>
      <c r="BI142" s="100">
        <f>BC142+BG142</f>
        <v>417</v>
      </c>
      <c r="BJ142" s="207">
        <f t="shared" si="164"/>
        <v>0</v>
      </c>
      <c r="BK142" s="207">
        <f t="shared" si="165"/>
        <v>0</v>
      </c>
    </row>
    <row r="143" spans="1:63" ht="50.25">
      <c r="A143" s="113" t="s">
        <v>597</v>
      </c>
      <c r="B143" s="115" t="s">
        <v>50</v>
      </c>
      <c r="C143" s="115" t="s">
        <v>73</v>
      </c>
      <c r="D143" s="115" t="s">
        <v>606</v>
      </c>
      <c r="E143" s="115"/>
      <c r="F143" s="100"/>
      <c r="G143" s="100"/>
      <c r="H143" s="101"/>
      <c r="I143" s="101"/>
      <c r="J143" s="101"/>
      <c r="K143" s="101"/>
      <c r="L143" s="100"/>
      <c r="M143" s="100"/>
      <c r="N143" s="100">
        <f>N144</f>
        <v>0</v>
      </c>
      <c r="O143" s="100">
        <f t="shared" ref="O143:AD144" si="298">O144</f>
        <v>0</v>
      </c>
      <c r="P143" s="100">
        <f t="shared" si="298"/>
        <v>0</v>
      </c>
      <c r="Q143" s="100">
        <f t="shared" si="298"/>
        <v>225</v>
      </c>
      <c r="R143" s="100">
        <f t="shared" si="298"/>
        <v>225</v>
      </c>
      <c r="S143" s="100">
        <f t="shared" si="298"/>
        <v>225</v>
      </c>
      <c r="T143" s="100">
        <f>T144</f>
        <v>0</v>
      </c>
      <c r="U143" s="100">
        <f t="shared" si="298"/>
        <v>0</v>
      </c>
      <c r="V143" s="100">
        <f t="shared" si="298"/>
        <v>0</v>
      </c>
      <c r="W143" s="100">
        <f t="shared" si="298"/>
        <v>0</v>
      </c>
      <c r="X143" s="100">
        <f t="shared" si="298"/>
        <v>225</v>
      </c>
      <c r="Y143" s="100">
        <f t="shared" si="298"/>
        <v>225</v>
      </c>
      <c r="Z143" s="100">
        <f>Z144</f>
        <v>0</v>
      </c>
      <c r="AA143" s="100">
        <f t="shared" si="298"/>
        <v>0</v>
      </c>
      <c r="AB143" s="100">
        <f t="shared" si="298"/>
        <v>0</v>
      </c>
      <c r="AC143" s="100">
        <f t="shared" si="298"/>
        <v>0</v>
      </c>
      <c r="AD143" s="100">
        <f t="shared" si="298"/>
        <v>225</v>
      </c>
      <c r="AE143" s="100">
        <f t="shared" ref="AA143:AE144" si="299">AE144</f>
        <v>225</v>
      </c>
      <c r="AF143" s="100">
        <f>AF144</f>
        <v>0</v>
      </c>
      <c r="AG143" s="100">
        <f t="shared" ref="AG143:AX144" si="300">AG144</f>
        <v>0</v>
      </c>
      <c r="AH143" s="100">
        <f t="shared" si="300"/>
        <v>0</v>
      </c>
      <c r="AI143" s="100">
        <f t="shared" si="300"/>
        <v>0</v>
      </c>
      <c r="AJ143" s="100">
        <f t="shared" si="300"/>
        <v>225</v>
      </c>
      <c r="AK143" s="100">
        <f t="shared" si="300"/>
        <v>225</v>
      </c>
      <c r="AL143" s="100">
        <f t="shared" si="300"/>
        <v>0</v>
      </c>
      <c r="AM143" s="100">
        <f t="shared" si="300"/>
        <v>0</v>
      </c>
      <c r="AN143" s="100">
        <f t="shared" si="300"/>
        <v>0</v>
      </c>
      <c r="AO143" s="100">
        <f t="shared" si="300"/>
        <v>0</v>
      </c>
      <c r="AP143" s="100">
        <f t="shared" si="300"/>
        <v>225</v>
      </c>
      <c r="AQ143" s="100">
        <f t="shared" si="300"/>
        <v>225</v>
      </c>
      <c r="AR143" s="100">
        <f t="shared" si="300"/>
        <v>0</v>
      </c>
      <c r="AS143" s="100">
        <f t="shared" si="300"/>
        <v>0</v>
      </c>
      <c r="AT143" s="100">
        <f t="shared" si="300"/>
        <v>0</v>
      </c>
      <c r="AU143" s="100">
        <f t="shared" si="300"/>
        <v>0</v>
      </c>
      <c r="AV143" s="100">
        <f t="shared" si="300"/>
        <v>225</v>
      </c>
      <c r="AW143" s="100">
        <f t="shared" ref="AR143:BI144" si="301">AW144</f>
        <v>225</v>
      </c>
      <c r="AX143" s="100">
        <f t="shared" si="300"/>
        <v>0</v>
      </c>
      <c r="AY143" s="100">
        <f t="shared" ref="AY143:BB143" si="302">AY144</f>
        <v>0</v>
      </c>
      <c r="AZ143" s="100">
        <f t="shared" si="302"/>
        <v>0</v>
      </c>
      <c r="BA143" s="100">
        <f t="shared" si="302"/>
        <v>0</v>
      </c>
      <c r="BB143" s="100">
        <f t="shared" si="302"/>
        <v>225</v>
      </c>
      <c r="BC143" s="100">
        <f t="shared" si="301"/>
        <v>225</v>
      </c>
      <c r="BD143" s="100">
        <f t="shared" si="301"/>
        <v>0</v>
      </c>
      <c r="BE143" s="100">
        <f t="shared" si="301"/>
        <v>0</v>
      </c>
      <c r="BF143" s="100">
        <f t="shared" si="301"/>
        <v>0</v>
      </c>
      <c r="BG143" s="100">
        <f t="shared" si="301"/>
        <v>0</v>
      </c>
      <c r="BH143" s="100">
        <f t="shared" ref="BH143" si="303">BH144</f>
        <v>225</v>
      </c>
      <c r="BI143" s="100">
        <f t="shared" si="301"/>
        <v>225</v>
      </c>
      <c r="BJ143" s="207">
        <f t="shared" si="164"/>
        <v>0</v>
      </c>
      <c r="BK143" s="207">
        <f t="shared" si="165"/>
        <v>0</v>
      </c>
    </row>
    <row r="144" spans="1:63" ht="33">
      <c r="A144" s="118" t="s">
        <v>489</v>
      </c>
      <c r="B144" s="115" t="s">
        <v>50</v>
      </c>
      <c r="C144" s="115" t="s">
        <v>73</v>
      </c>
      <c r="D144" s="115" t="s">
        <v>606</v>
      </c>
      <c r="E144" s="115" t="s">
        <v>81</v>
      </c>
      <c r="F144" s="100"/>
      <c r="G144" s="100"/>
      <c r="H144" s="101"/>
      <c r="I144" s="101"/>
      <c r="J144" s="101"/>
      <c r="K144" s="101"/>
      <c r="L144" s="100"/>
      <c r="M144" s="100"/>
      <c r="N144" s="100">
        <f>N145</f>
        <v>0</v>
      </c>
      <c r="O144" s="100">
        <f t="shared" si="298"/>
        <v>0</v>
      </c>
      <c r="P144" s="100">
        <f t="shared" si="298"/>
        <v>0</v>
      </c>
      <c r="Q144" s="100">
        <f t="shared" si="298"/>
        <v>225</v>
      </c>
      <c r="R144" s="100">
        <f t="shared" si="298"/>
        <v>225</v>
      </c>
      <c r="S144" s="100">
        <f t="shared" si="298"/>
        <v>225</v>
      </c>
      <c r="T144" s="100">
        <f>T145</f>
        <v>0</v>
      </c>
      <c r="U144" s="100">
        <f t="shared" si="298"/>
        <v>0</v>
      </c>
      <c r="V144" s="100">
        <f t="shared" si="298"/>
        <v>0</v>
      </c>
      <c r="W144" s="100">
        <f t="shared" si="298"/>
        <v>0</v>
      </c>
      <c r="X144" s="100">
        <f t="shared" si="298"/>
        <v>225</v>
      </c>
      <c r="Y144" s="100">
        <f t="shared" si="298"/>
        <v>225</v>
      </c>
      <c r="Z144" s="100">
        <f>Z145</f>
        <v>0</v>
      </c>
      <c r="AA144" s="100">
        <f t="shared" si="299"/>
        <v>0</v>
      </c>
      <c r="AB144" s="100">
        <f t="shared" si="299"/>
        <v>0</v>
      </c>
      <c r="AC144" s="100">
        <f t="shared" si="299"/>
        <v>0</v>
      </c>
      <c r="AD144" s="100">
        <f t="shared" si="299"/>
        <v>225</v>
      </c>
      <c r="AE144" s="100">
        <f t="shared" si="299"/>
        <v>225</v>
      </c>
      <c r="AF144" s="100">
        <f>AF145</f>
        <v>0</v>
      </c>
      <c r="AG144" s="100">
        <f t="shared" si="300"/>
        <v>0</v>
      </c>
      <c r="AH144" s="100">
        <f t="shared" si="300"/>
        <v>0</v>
      </c>
      <c r="AI144" s="100">
        <f t="shared" si="300"/>
        <v>0</v>
      </c>
      <c r="AJ144" s="100">
        <f t="shared" si="300"/>
        <v>225</v>
      </c>
      <c r="AK144" s="100">
        <f t="shared" si="300"/>
        <v>225</v>
      </c>
      <c r="AL144" s="100">
        <f t="shared" si="300"/>
        <v>0</v>
      </c>
      <c r="AM144" s="100">
        <f t="shared" si="300"/>
        <v>0</v>
      </c>
      <c r="AN144" s="100">
        <f t="shared" si="300"/>
        <v>0</v>
      </c>
      <c r="AO144" s="100">
        <f t="shared" si="300"/>
        <v>0</v>
      </c>
      <c r="AP144" s="100">
        <f t="shared" si="300"/>
        <v>225</v>
      </c>
      <c r="AQ144" s="100">
        <f t="shared" si="300"/>
        <v>225</v>
      </c>
      <c r="AR144" s="100">
        <f t="shared" si="301"/>
        <v>0</v>
      </c>
      <c r="AS144" s="100">
        <f t="shared" si="301"/>
        <v>0</v>
      </c>
      <c r="AT144" s="100">
        <f t="shared" si="301"/>
        <v>0</v>
      </c>
      <c r="AU144" s="100">
        <f t="shared" si="301"/>
        <v>0</v>
      </c>
      <c r="AV144" s="100">
        <f t="shared" si="301"/>
        <v>225</v>
      </c>
      <c r="AW144" s="100">
        <f t="shared" si="301"/>
        <v>225</v>
      </c>
      <c r="AX144" s="100">
        <f t="shared" si="301"/>
        <v>0</v>
      </c>
      <c r="AY144" s="100">
        <f t="shared" si="301"/>
        <v>0</v>
      </c>
      <c r="AZ144" s="100">
        <f t="shared" si="301"/>
        <v>0</v>
      </c>
      <c r="BA144" s="100">
        <f t="shared" si="301"/>
        <v>0</v>
      </c>
      <c r="BB144" s="100">
        <f t="shared" si="301"/>
        <v>225</v>
      </c>
      <c r="BC144" s="100">
        <f t="shared" si="301"/>
        <v>225</v>
      </c>
      <c r="BD144" s="100">
        <f t="shared" si="301"/>
        <v>0</v>
      </c>
      <c r="BE144" s="100">
        <f t="shared" si="301"/>
        <v>0</v>
      </c>
      <c r="BF144" s="100">
        <f t="shared" si="301"/>
        <v>0</v>
      </c>
      <c r="BG144" s="100">
        <f t="shared" si="301"/>
        <v>0</v>
      </c>
      <c r="BH144" s="100">
        <f t="shared" si="301"/>
        <v>225</v>
      </c>
      <c r="BI144" s="100">
        <f t="shared" si="301"/>
        <v>225</v>
      </c>
      <c r="BJ144" s="207">
        <f t="shared" si="164"/>
        <v>0</v>
      </c>
      <c r="BK144" s="207">
        <f t="shared" si="165"/>
        <v>0</v>
      </c>
    </row>
    <row r="145" spans="1:63" ht="50.25">
      <c r="A145" s="97" t="s">
        <v>179</v>
      </c>
      <c r="B145" s="115" t="s">
        <v>50</v>
      </c>
      <c r="C145" s="115" t="s">
        <v>73</v>
      </c>
      <c r="D145" s="115" t="s">
        <v>606</v>
      </c>
      <c r="E145" s="115" t="s">
        <v>178</v>
      </c>
      <c r="F145" s="100"/>
      <c r="G145" s="100"/>
      <c r="H145" s="101"/>
      <c r="I145" s="101"/>
      <c r="J145" s="101"/>
      <c r="K145" s="101"/>
      <c r="L145" s="100"/>
      <c r="M145" s="100"/>
      <c r="N145" s="100"/>
      <c r="O145" s="100"/>
      <c r="P145" s="100"/>
      <c r="Q145" s="100">
        <v>225</v>
      </c>
      <c r="R145" s="100">
        <f>L145+N145+O145+P145+Q145</f>
        <v>225</v>
      </c>
      <c r="S145" s="100">
        <f>M145+Q145</f>
        <v>225</v>
      </c>
      <c r="T145" s="100"/>
      <c r="U145" s="100"/>
      <c r="V145" s="100"/>
      <c r="W145" s="100"/>
      <c r="X145" s="100">
        <f>R145+T145+U145+V145+W145</f>
        <v>225</v>
      </c>
      <c r="Y145" s="100">
        <f>S145+W145</f>
        <v>225</v>
      </c>
      <c r="Z145" s="100"/>
      <c r="AA145" s="100"/>
      <c r="AB145" s="100"/>
      <c r="AC145" s="100"/>
      <c r="AD145" s="100">
        <f>X145+Z145+AA145+AB145+AC145</f>
        <v>225</v>
      </c>
      <c r="AE145" s="100">
        <f>Y145+AC145</f>
        <v>225</v>
      </c>
      <c r="AF145" s="100"/>
      <c r="AG145" s="100"/>
      <c r="AH145" s="100"/>
      <c r="AI145" s="100"/>
      <c r="AJ145" s="100">
        <f>AD145+AF145+AG145+AH145+AI145</f>
        <v>225</v>
      </c>
      <c r="AK145" s="100">
        <f>AE145+AI145</f>
        <v>225</v>
      </c>
      <c r="AL145" s="100"/>
      <c r="AM145" s="100"/>
      <c r="AN145" s="100"/>
      <c r="AO145" s="100"/>
      <c r="AP145" s="100">
        <f>AJ145+AL145+AM145+AN145+AO145</f>
        <v>225</v>
      </c>
      <c r="AQ145" s="100">
        <f>AK145+AO145</f>
        <v>225</v>
      </c>
      <c r="AR145" s="100"/>
      <c r="AS145" s="100"/>
      <c r="AT145" s="100"/>
      <c r="AU145" s="100"/>
      <c r="AV145" s="100">
        <f>AP145+AR145+AS145+AT145+AU145</f>
        <v>225</v>
      </c>
      <c r="AW145" s="100">
        <f>AQ145+AU145</f>
        <v>225</v>
      </c>
      <c r="AX145" s="100"/>
      <c r="AY145" s="100"/>
      <c r="AZ145" s="100"/>
      <c r="BA145" s="100"/>
      <c r="BB145" s="100">
        <f>AV145+AX145+AY145+AZ145+BA145</f>
        <v>225</v>
      </c>
      <c r="BC145" s="100">
        <f>AW145+BA145</f>
        <v>225</v>
      </c>
      <c r="BD145" s="100"/>
      <c r="BE145" s="100"/>
      <c r="BF145" s="100"/>
      <c r="BG145" s="100"/>
      <c r="BH145" s="100">
        <f>BB145+BD145+BE145+BF145+BG145</f>
        <v>225</v>
      </c>
      <c r="BI145" s="100">
        <f>BC145+BG145</f>
        <v>225</v>
      </c>
      <c r="BJ145" s="207">
        <f t="shared" ref="BJ145:BJ208" si="304">BB145+BD145+BE145+BF145+BG145-BH145</f>
        <v>0</v>
      </c>
      <c r="BK145" s="207">
        <f t="shared" ref="BK145:BK208" si="305">BC145+BG145-BI145</f>
        <v>0</v>
      </c>
    </row>
    <row r="146" spans="1:63" ht="50.25">
      <c r="A146" s="113" t="s">
        <v>530</v>
      </c>
      <c r="B146" s="115" t="s">
        <v>50</v>
      </c>
      <c r="C146" s="115" t="s">
        <v>73</v>
      </c>
      <c r="D146" s="115" t="s">
        <v>277</v>
      </c>
      <c r="E146" s="115"/>
      <c r="F146" s="100">
        <f t="shared" ref="F146:U149" si="306">F147</f>
        <v>100</v>
      </c>
      <c r="G146" s="100">
        <f t="shared" si="306"/>
        <v>0</v>
      </c>
      <c r="H146" s="100">
        <f t="shared" si="306"/>
        <v>0</v>
      </c>
      <c r="I146" s="100">
        <f t="shared" si="306"/>
        <v>0</v>
      </c>
      <c r="J146" s="100">
        <f t="shared" si="306"/>
        <v>0</v>
      </c>
      <c r="K146" s="100">
        <f t="shared" si="306"/>
        <v>0</v>
      </c>
      <c r="L146" s="100">
        <f t="shared" si="306"/>
        <v>100</v>
      </c>
      <c r="M146" s="100">
        <f t="shared" si="306"/>
        <v>0</v>
      </c>
      <c r="N146" s="100">
        <f t="shared" si="306"/>
        <v>0</v>
      </c>
      <c r="O146" s="100">
        <f t="shared" si="306"/>
        <v>0</v>
      </c>
      <c r="P146" s="100">
        <f t="shared" si="306"/>
        <v>0</v>
      </c>
      <c r="Q146" s="100">
        <f t="shared" si="306"/>
        <v>0</v>
      </c>
      <c r="R146" s="100">
        <f t="shared" si="306"/>
        <v>100</v>
      </c>
      <c r="S146" s="100">
        <f t="shared" si="306"/>
        <v>0</v>
      </c>
      <c r="T146" s="100">
        <f t="shared" si="306"/>
        <v>0</v>
      </c>
      <c r="U146" s="100">
        <f t="shared" si="306"/>
        <v>0</v>
      </c>
      <c r="V146" s="100">
        <f t="shared" ref="T146:AI149" si="307">V147</f>
        <v>0</v>
      </c>
      <c r="W146" s="100">
        <f t="shared" si="307"/>
        <v>0</v>
      </c>
      <c r="X146" s="100">
        <f t="shared" si="307"/>
        <v>100</v>
      </c>
      <c r="Y146" s="100">
        <f t="shared" si="307"/>
        <v>0</v>
      </c>
      <c r="Z146" s="100">
        <f t="shared" si="307"/>
        <v>0</v>
      </c>
      <c r="AA146" s="100">
        <f t="shared" si="307"/>
        <v>0</v>
      </c>
      <c r="AB146" s="100">
        <f t="shared" si="307"/>
        <v>0</v>
      </c>
      <c r="AC146" s="100">
        <f t="shared" si="307"/>
        <v>0</v>
      </c>
      <c r="AD146" s="100">
        <f t="shared" si="307"/>
        <v>100</v>
      </c>
      <c r="AE146" s="100">
        <f t="shared" si="307"/>
        <v>0</v>
      </c>
      <c r="AF146" s="100">
        <f t="shared" si="307"/>
        <v>0</v>
      </c>
      <c r="AG146" s="100">
        <f t="shared" si="307"/>
        <v>0</v>
      </c>
      <c r="AH146" s="100">
        <f t="shared" si="307"/>
        <v>0</v>
      </c>
      <c r="AI146" s="100">
        <f t="shared" si="307"/>
        <v>0</v>
      </c>
      <c r="AJ146" s="100">
        <f t="shared" ref="AF146:AU149" si="308">AJ147</f>
        <v>100</v>
      </c>
      <c r="AK146" s="100">
        <f t="shared" si="308"/>
        <v>0</v>
      </c>
      <c r="AL146" s="100">
        <f t="shared" si="308"/>
        <v>0</v>
      </c>
      <c r="AM146" s="100">
        <f t="shared" si="308"/>
        <v>0</v>
      </c>
      <c r="AN146" s="100">
        <f t="shared" si="308"/>
        <v>0</v>
      </c>
      <c r="AO146" s="100">
        <f t="shared" si="308"/>
        <v>0</v>
      </c>
      <c r="AP146" s="100">
        <f t="shared" si="308"/>
        <v>100</v>
      </c>
      <c r="AQ146" s="100">
        <f t="shared" si="308"/>
        <v>0</v>
      </c>
      <c r="AR146" s="100">
        <f t="shared" si="308"/>
        <v>0</v>
      </c>
      <c r="AS146" s="100">
        <f t="shared" si="308"/>
        <v>0</v>
      </c>
      <c r="AT146" s="100">
        <f t="shared" si="308"/>
        <v>0</v>
      </c>
      <c r="AU146" s="100">
        <f t="shared" si="308"/>
        <v>0</v>
      </c>
      <c r="AV146" s="100">
        <f t="shared" ref="AR146:BG149" si="309">AV147</f>
        <v>100</v>
      </c>
      <c r="AW146" s="100">
        <f t="shared" si="309"/>
        <v>0</v>
      </c>
      <c r="AX146" s="100">
        <f t="shared" si="309"/>
        <v>0</v>
      </c>
      <c r="AY146" s="100">
        <f t="shared" si="309"/>
        <v>0</v>
      </c>
      <c r="AZ146" s="100">
        <f t="shared" si="309"/>
        <v>0</v>
      </c>
      <c r="BA146" s="100">
        <f t="shared" si="309"/>
        <v>0</v>
      </c>
      <c r="BB146" s="100">
        <f t="shared" si="309"/>
        <v>100</v>
      </c>
      <c r="BC146" s="100">
        <f t="shared" si="309"/>
        <v>0</v>
      </c>
      <c r="BD146" s="100">
        <f t="shared" si="309"/>
        <v>0</v>
      </c>
      <c r="BE146" s="100">
        <f t="shared" si="309"/>
        <v>0</v>
      </c>
      <c r="BF146" s="100">
        <f t="shared" si="309"/>
        <v>0</v>
      </c>
      <c r="BG146" s="100">
        <f t="shared" si="309"/>
        <v>0</v>
      </c>
      <c r="BH146" s="100">
        <f t="shared" ref="BD146:BI149" si="310">BH147</f>
        <v>100</v>
      </c>
      <c r="BI146" s="100">
        <f t="shared" si="310"/>
        <v>0</v>
      </c>
      <c r="BJ146" s="207">
        <f t="shared" si="304"/>
        <v>0</v>
      </c>
      <c r="BK146" s="207">
        <f t="shared" si="305"/>
        <v>0</v>
      </c>
    </row>
    <row r="147" spans="1:63" ht="34.5" customHeight="1">
      <c r="A147" s="113" t="s">
        <v>79</v>
      </c>
      <c r="B147" s="115" t="s">
        <v>50</v>
      </c>
      <c r="C147" s="115" t="s">
        <v>73</v>
      </c>
      <c r="D147" s="115" t="s">
        <v>278</v>
      </c>
      <c r="E147" s="115"/>
      <c r="F147" s="100">
        <f t="shared" si="306"/>
        <v>100</v>
      </c>
      <c r="G147" s="100">
        <f t="shared" si="306"/>
        <v>0</v>
      </c>
      <c r="H147" s="100">
        <f t="shared" si="306"/>
        <v>0</v>
      </c>
      <c r="I147" s="100">
        <f t="shared" si="306"/>
        <v>0</v>
      </c>
      <c r="J147" s="100">
        <f t="shared" si="306"/>
        <v>0</v>
      </c>
      <c r="K147" s="100">
        <f t="shared" si="306"/>
        <v>0</v>
      </c>
      <c r="L147" s="100">
        <f t="shared" si="306"/>
        <v>100</v>
      </c>
      <c r="M147" s="100">
        <f t="shared" si="306"/>
        <v>0</v>
      </c>
      <c r="N147" s="100">
        <f t="shared" si="306"/>
        <v>0</v>
      </c>
      <c r="O147" s="100">
        <f t="shared" si="306"/>
        <v>0</v>
      </c>
      <c r="P147" s="100">
        <f t="shared" si="306"/>
        <v>0</v>
      </c>
      <c r="Q147" s="100">
        <f t="shared" si="306"/>
        <v>0</v>
      </c>
      <c r="R147" s="100">
        <f t="shared" si="306"/>
        <v>100</v>
      </c>
      <c r="S147" s="100">
        <f t="shared" si="306"/>
        <v>0</v>
      </c>
      <c r="T147" s="100">
        <f t="shared" si="307"/>
        <v>0</v>
      </c>
      <c r="U147" s="100">
        <f t="shared" si="307"/>
        <v>0</v>
      </c>
      <c r="V147" s="100">
        <f t="shared" si="307"/>
        <v>0</v>
      </c>
      <c r="W147" s="100">
        <f t="shared" si="307"/>
        <v>0</v>
      </c>
      <c r="X147" s="100">
        <f t="shared" si="307"/>
        <v>100</v>
      </c>
      <c r="Y147" s="100">
        <f t="shared" si="307"/>
        <v>0</v>
      </c>
      <c r="Z147" s="100">
        <f t="shared" si="307"/>
        <v>0</v>
      </c>
      <c r="AA147" s="100">
        <f t="shared" si="307"/>
        <v>0</v>
      </c>
      <c r="AB147" s="100">
        <f t="shared" si="307"/>
        <v>0</v>
      </c>
      <c r="AC147" s="100">
        <f t="shared" si="307"/>
        <v>0</v>
      </c>
      <c r="AD147" s="100">
        <f t="shared" si="307"/>
        <v>100</v>
      </c>
      <c r="AE147" s="100">
        <f t="shared" si="307"/>
        <v>0</v>
      </c>
      <c r="AF147" s="100">
        <f t="shared" si="308"/>
        <v>0</v>
      </c>
      <c r="AG147" s="100">
        <f t="shared" si="308"/>
        <v>0</v>
      </c>
      <c r="AH147" s="100">
        <f t="shared" si="308"/>
        <v>0</v>
      </c>
      <c r="AI147" s="100">
        <f t="shared" si="308"/>
        <v>0</v>
      </c>
      <c r="AJ147" s="100">
        <f t="shared" si="308"/>
        <v>100</v>
      </c>
      <c r="AK147" s="100">
        <f t="shared" si="308"/>
        <v>0</v>
      </c>
      <c r="AL147" s="100">
        <f t="shared" si="308"/>
        <v>0</v>
      </c>
      <c r="AM147" s="100">
        <f t="shared" si="308"/>
        <v>0</v>
      </c>
      <c r="AN147" s="100">
        <f t="shared" si="308"/>
        <v>0</v>
      </c>
      <c r="AO147" s="100">
        <f t="shared" si="308"/>
        <v>0</v>
      </c>
      <c r="AP147" s="100">
        <f t="shared" si="308"/>
        <v>100</v>
      </c>
      <c r="AQ147" s="100">
        <f t="shared" si="308"/>
        <v>0</v>
      </c>
      <c r="AR147" s="100">
        <f t="shared" si="309"/>
        <v>0</v>
      </c>
      <c r="AS147" s="100">
        <f t="shared" si="309"/>
        <v>0</v>
      </c>
      <c r="AT147" s="100">
        <f t="shared" si="309"/>
        <v>0</v>
      </c>
      <c r="AU147" s="100">
        <f t="shared" si="309"/>
        <v>0</v>
      </c>
      <c r="AV147" s="100">
        <f t="shared" si="309"/>
        <v>100</v>
      </c>
      <c r="AW147" s="100">
        <f t="shared" si="309"/>
        <v>0</v>
      </c>
      <c r="AX147" s="100">
        <f t="shared" si="309"/>
        <v>0</v>
      </c>
      <c r="AY147" s="100">
        <f t="shared" si="309"/>
        <v>0</v>
      </c>
      <c r="AZ147" s="100">
        <f t="shared" si="309"/>
        <v>0</v>
      </c>
      <c r="BA147" s="100">
        <f t="shared" si="309"/>
        <v>0</v>
      </c>
      <c r="BB147" s="100">
        <f t="shared" si="309"/>
        <v>100</v>
      </c>
      <c r="BC147" s="100">
        <f t="shared" si="309"/>
        <v>0</v>
      </c>
      <c r="BD147" s="100">
        <f t="shared" si="310"/>
        <v>0</v>
      </c>
      <c r="BE147" s="100">
        <f t="shared" si="310"/>
        <v>0</v>
      </c>
      <c r="BF147" s="100">
        <f t="shared" si="310"/>
        <v>0</v>
      </c>
      <c r="BG147" s="100">
        <f t="shared" si="310"/>
        <v>0</v>
      </c>
      <c r="BH147" s="100">
        <f t="shared" si="310"/>
        <v>100</v>
      </c>
      <c r="BI147" s="100">
        <f t="shared" si="310"/>
        <v>0</v>
      </c>
      <c r="BJ147" s="207">
        <f t="shared" si="304"/>
        <v>0</v>
      </c>
      <c r="BK147" s="207">
        <f t="shared" si="305"/>
        <v>0</v>
      </c>
    </row>
    <row r="148" spans="1:63" ht="33.75">
      <c r="A148" s="113" t="s">
        <v>97</v>
      </c>
      <c r="B148" s="115" t="s">
        <v>50</v>
      </c>
      <c r="C148" s="115" t="s">
        <v>73</v>
      </c>
      <c r="D148" s="115" t="s">
        <v>279</v>
      </c>
      <c r="E148" s="115"/>
      <c r="F148" s="100">
        <f t="shared" si="306"/>
        <v>100</v>
      </c>
      <c r="G148" s="100">
        <f t="shared" si="306"/>
        <v>0</v>
      </c>
      <c r="H148" s="100">
        <f t="shared" si="306"/>
        <v>0</v>
      </c>
      <c r="I148" s="100">
        <f t="shared" si="306"/>
        <v>0</v>
      </c>
      <c r="J148" s="100">
        <f t="shared" si="306"/>
        <v>0</v>
      </c>
      <c r="K148" s="100">
        <f t="shared" si="306"/>
        <v>0</v>
      </c>
      <c r="L148" s="100">
        <f t="shared" si="306"/>
        <v>100</v>
      </c>
      <c r="M148" s="100">
        <f t="shared" si="306"/>
        <v>0</v>
      </c>
      <c r="N148" s="100">
        <f t="shared" si="306"/>
        <v>0</v>
      </c>
      <c r="O148" s="100">
        <f t="shared" si="306"/>
        <v>0</v>
      </c>
      <c r="P148" s="100">
        <f t="shared" si="306"/>
        <v>0</v>
      </c>
      <c r="Q148" s="100">
        <f t="shared" si="306"/>
        <v>0</v>
      </c>
      <c r="R148" s="100">
        <f t="shared" si="306"/>
        <v>100</v>
      </c>
      <c r="S148" s="100">
        <f t="shared" si="306"/>
        <v>0</v>
      </c>
      <c r="T148" s="100">
        <f t="shared" si="307"/>
        <v>0</v>
      </c>
      <c r="U148" s="100">
        <f t="shared" si="307"/>
        <v>0</v>
      </c>
      <c r="V148" s="100">
        <f t="shared" si="307"/>
        <v>0</v>
      </c>
      <c r="W148" s="100">
        <f t="shared" si="307"/>
        <v>0</v>
      </c>
      <c r="X148" s="100">
        <f t="shared" si="307"/>
        <v>100</v>
      </c>
      <c r="Y148" s="100">
        <f t="shared" si="307"/>
        <v>0</v>
      </c>
      <c r="Z148" s="100">
        <f t="shared" si="307"/>
        <v>0</v>
      </c>
      <c r="AA148" s="100">
        <f t="shared" si="307"/>
        <v>0</v>
      </c>
      <c r="AB148" s="100">
        <f t="shared" si="307"/>
        <v>0</v>
      </c>
      <c r="AC148" s="100">
        <f t="shared" si="307"/>
        <v>0</v>
      </c>
      <c r="AD148" s="100">
        <f t="shared" si="307"/>
        <v>100</v>
      </c>
      <c r="AE148" s="100">
        <f t="shared" si="307"/>
        <v>0</v>
      </c>
      <c r="AF148" s="100">
        <f t="shared" si="308"/>
        <v>0</v>
      </c>
      <c r="AG148" s="100">
        <f t="shared" si="308"/>
        <v>0</v>
      </c>
      <c r="AH148" s="100">
        <f t="shared" si="308"/>
        <v>0</v>
      </c>
      <c r="AI148" s="100">
        <f t="shared" si="308"/>
        <v>0</v>
      </c>
      <c r="AJ148" s="100">
        <f t="shared" si="308"/>
        <v>100</v>
      </c>
      <c r="AK148" s="100">
        <f t="shared" si="308"/>
        <v>0</v>
      </c>
      <c r="AL148" s="100">
        <f t="shared" si="308"/>
        <v>0</v>
      </c>
      <c r="AM148" s="100">
        <f t="shared" si="308"/>
        <v>0</v>
      </c>
      <c r="AN148" s="100">
        <f t="shared" si="308"/>
        <v>0</v>
      </c>
      <c r="AO148" s="100">
        <f t="shared" si="308"/>
        <v>0</v>
      </c>
      <c r="AP148" s="100">
        <f t="shared" si="308"/>
        <v>100</v>
      </c>
      <c r="AQ148" s="100">
        <f t="shared" si="308"/>
        <v>0</v>
      </c>
      <c r="AR148" s="100">
        <f t="shared" si="309"/>
        <v>0</v>
      </c>
      <c r="AS148" s="100">
        <f t="shared" si="309"/>
        <v>0</v>
      </c>
      <c r="AT148" s="100">
        <f t="shared" si="309"/>
        <v>0</v>
      </c>
      <c r="AU148" s="100">
        <f t="shared" si="309"/>
        <v>0</v>
      </c>
      <c r="AV148" s="100">
        <f t="shared" si="309"/>
        <v>100</v>
      </c>
      <c r="AW148" s="100">
        <f t="shared" si="309"/>
        <v>0</v>
      </c>
      <c r="AX148" s="100">
        <f t="shared" si="309"/>
        <v>0</v>
      </c>
      <c r="AY148" s="100">
        <f t="shared" si="309"/>
        <v>0</v>
      </c>
      <c r="AZ148" s="100">
        <f t="shared" si="309"/>
        <v>0</v>
      </c>
      <c r="BA148" s="100">
        <f t="shared" si="309"/>
        <v>0</v>
      </c>
      <c r="BB148" s="100">
        <f t="shared" si="309"/>
        <v>100</v>
      </c>
      <c r="BC148" s="100">
        <f t="shared" si="309"/>
        <v>0</v>
      </c>
      <c r="BD148" s="100">
        <f t="shared" si="310"/>
        <v>0</v>
      </c>
      <c r="BE148" s="100">
        <f t="shared" si="310"/>
        <v>0</v>
      </c>
      <c r="BF148" s="100">
        <f t="shared" si="310"/>
        <v>0</v>
      </c>
      <c r="BG148" s="100">
        <f t="shared" si="310"/>
        <v>0</v>
      </c>
      <c r="BH148" s="100">
        <f t="shared" si="310"/>
        <v>100</v>
      </c>
      <c r="BI148" s="100">
        <f t="shared" si="310"/>
        <v>0</v>
      </c>
      <c r="BJ148" s="207">
        <f t="shared" si="304"/>
        <v>0</v>
      </c>
      <c r="BK148" s="207">
        <f t="shared" si="305"/>
        <v>0</v>
      </c>
    </row>
    <row r="149" spans="1:63" ht="33">
      <c r="A149" s="118" t="s">
        <v>489</v>
      </c>
      <c r="B149" s="115" t="s">
        <v>50</v>
      </c>
      <c r="C149" s="115" t="s">
        <v>73</v>
      </c>
      <c r="D149" s="115" t="s">
        <v>279</v>
      </c>
      <c r="E149" s="115" t="s">
        <v>81</v>
      </c>
      <c r="F149" s="100">
        <f t="shared" si="306"/>
        <v>100</v>
      </c>
      <c r="G149" s="100">
        <f t="shared" si="306"/>
        <v>0</v>
      </c>
      <c r="H149" s="100">
        <f t="shared" si="306"/>
        <v>0</v>
      </c>
      <c r="I149" s="100">
        <f t="shared" si="306"/>
        <v>0</v>
      </c>
      <c r="J149" s="100">
        <f t="shared" si="306"/>
        <v>0</v>
      </c>
      <c r="K149" s="100">
        <f t="shared" si="306"/>
        <v>0</v>
      </c>
      <c r="L149" s="100">
        <f t="shared" si="306"/>
        <v>100</v>
      </c>
      <c r="M149" s="100">
        <f t="shared" si="306"/>
        <v>0</v>
      </c>
      <c r="N149" s="100">
        <f t="shared" si="306"/>
        <v>0</v>
      </c>
      <c r="O149" s="100">
        <f t="shared" si="306"/>
        <v>0</v>
      </c>
      <c r="P149" s="100">
        <f t="shared" si="306"/>
        <v>0</v>
      </c>
      <c r="Q149" s="100">
        <f t="shared" si="306"/>
        <v>0</v>
      </c>
      <c r="R149" s="100">
        <f t="shared" si="306"/>
        <v>100</v>
      </c>
      <c r="S149" s="100">
        <f t="shared" si="306"/>
        <v>0</v>
      </c>
      <c r="T149" s="100">
        <f t="shared" si="307"/>
        <v>0</v>
      </c>
      <c r="U149" s="100">
        <f t="shared" si="307"/>
        <v>0</v>
      </c>
      <c r="V149" s="100">
        <f t="shared" si="307"/>
        <v>0</v>
      </c>
      <c r="W149" s="100">
        <f t="shared" si="307"/>
        <v>0</v>
      </c>
      <c r="X149" s="100">
        <f t="shared" si="307"/>
        <v>100</v>
      </c>
      <c r="Y149" s="100">
        <f t="shared" si="307"/>
        <v>0</v>
      </c>
      <c r="Z149" s="100">
        <f t="shared" si="307"/>
        <v>0</v>
      </c>
      <c r="AA149" s="100">
        <f t="shared" si="307"/>
        <v>0</v>
      </c>
      <c r="AB149" s="100">
        <f t="shared" si="307"/>
        <v>0</v>
      </c>
      <c r="AC149" s="100">
        <f t="shared" si="307"/>
        <v>0</v>
      </c>
      <c r="AD149" s="100">
        <f t="shared" si="307"/>
        <v>100</v>
      </c>
      <c r="AE149" s="100">
        <f t="shared" si="307"/>
        <v>0</v>
      </c>
      <c r="AF149" s="100">
        <f t="shared" si="308"/>
        <v>0</v>
      </c>
      <c r="AG149" s="100">
        <f t="shared" si="308"/>
        <v>0</v>
      </c>
      <c r="AH149" s="100">
        <f t="shared" si="308"/>
        <v>0</v>
      </c>
      <c r="AI149" s="100">
        <f t="shared" si="308"/>
        <v>0</v>
      </c>
      <c r="AJ149" s="100">
        <f t="shared" si="308"/>
        <v>100</v>
      </c>
      <c r="AK149" s="100">
        <f t="shared" si="308"/>
        <v>0</v>
      </c>
      <c r="AL149" s="100">
        <f t="shared" si="308"/>
        <v>0</v>
      </c>
      <c r="AM149" s="100">
        <f t="shared" si="308"/>
        <v>0</v>
      </c>
      <c r="AN149" s="100">
        <f t="shared" si="308"/>
        <v>0</v>
      </c>
      <c r="AO149" s="100">
        <f t="shared" si="308"/>
        <v>0</v>
      </c>
      <c r="AP149" s="100">
        <f t="shared" si="308"/>
        <v>100</v>
      </c>
      <c r="AQ149" s="100">
        <f t="shared" si="308"/>
        <v>0</v>
      </c>
      <c r="AR149" s="100">
        <f t="shared" si="309"/>
        <v>0</v>
      </c>
      <c r="AS149" s="100">
        <f t="shared" si="309"/>
        <v>0</v>
      </c>
      <c r="AT149" s="100">
        <f t="shared" si="309"/>
        <v>0</v>
      </c>
      <c r="AU149" s="100">
        <f t="shared" si="309"/>
        <v>0</v>
      </c>
      <c r="AV149" s="100">
        <f t="shared" si="309"/>
        <v>100</v>
      </c>
      <c r="AW149" s="100">
        <f t="shared" si="309"/>
        <v>0</v>
      </c>
      <c r="AX149" s="100">
        <f t="shared" si="309"/>
        <v>0</v>
      </c>
      <c r="AY149" s="100">
        <f t="shared" si="309"/>
        <v>0</v>
      </c>
      <c r="AZ149" s="100">
        <f t="shared" si="309"/>
        <v>0</v>
      </c>
      <c r="BA149" s="100">
        <f t="shared" si="309"/>
        <v>0</v>
      </c>
      <c r="BB149" s="100">
        <f t="shared" si="309"/>
        <v>100</v>
      </c>
      <c r="BC149" s="100">
        <f t="shared" si="309"/>
        <v>0</v>
      </c>
      <c r="BD149" s="100">
        <f t="shared" si="310"/>
        <v>0</v>
      </c>
      <c r="BE149" s="100">
        <f t="shared" si="310"/>
        <v>0</v>
      </c>
      <c r="BF149" s="100">
        <f t="shared" si="310"/>
        <v>0</v>
      </c>
      <c r="BG149" s="100">
        <f t="shared" si="310"/>
        <v>0</v>
      </c>
      <c r="BH149" s="100">
        <f t="shared" si="310"/>
        <v>100</v>
      </c>
      <c r="BI149" s="100">
        <f t="shared" si="310"/>
        <v>0</v>
      </c>
      <c r="BJ149" s="207">
        <f t="shared" si="304"/>
        <v>0</v>
      </c>
      <c r="BK149" s="207">
        <f t="shared" si="305"/>
        <v>0</v>
      </c>
    </row>
    <row r="150" spans="1:63" ht="50.25">
      <c r="A150" s="97" t="s">
        <v>179</v>
      </c>
      <c r="B150" s="115" t="s">
        <v>50</v>
      </c>
      <c r="C150" s="115" t="s">
        <v>73</v>
      </c>
      <c r="D150" s="115" t="s">
        <v>279</v>
      </c>
      <c r="E150" s="115" t="s">
        <v>178</v>
      </c>
      <c r="F150" s="100">
        <v>100</v>
      </c>
      <c r="G150" s="100"/>
      <c r="H150" s="101"/>
      <c r="I150" s="101"/>
      <c r="J150" s="101"/>
      <c r="K150" s="101"/>
      <c r="L150" s="100">
        <f>F150+H150+I150+J150+K150</f>
        <v>100</v>
      </c>
      <c r="M150" s="100">
        <f>G150+K150</f>
        <v>0</v>
      </c>
      <c r="N150" s="101"/>
      <c r="O150" s="101"/>
      <c r="P150" s="101"/>
      <c r="Q150" s="101"/>
      <c r="R150" s="100">
        <f>L150+N150+O150+P150+Q150</f>
        <v>100</v>
      </c>
      <c r="S150" s="100">
        <f>M150+Q150</f>
        <v>0</v>
      </c>
      <c r="T150" s="101"/>
      <c r="U150" s="101"/>
      <c r="V150" s="101"/>
      <c r="W150" s="101"/>
      <c r="X150" s="100">
        <f>R150+T150+U150+V150+W150</f>
        <v>100</v>
      </c>
      <c r="Y150" s="100">
        <f>S150+W150</f>
        <v>0</v>
      </c>
      <c r="Z150" s="101"/>
      <c r="AA150" s="101"/>
      <c r="AB150" s="101"/>
      <c r="AC150" s="101"/>
      <c r="AD150" s="100">
        <f>X150+Z150+AA150+AB150+AC150</f>
        <v>100</v>
      </c>
      <c r="AE150" s="100">
        <f>Y150+AC150</f>
        <v>0</v>
      </c>
      <c r="AF150" s="101"/>
      <c r="AG150" s="101"/>
      <c r="AH150" s="101"/>
      <c r="AI150" s="101"/>
      <c r="AJ150" s="100">
        <f>AD150+AF150+AG150+AH150+AI150</f>
        <v>100</v>
      </c>
      <c r="AK150" s="100">
        <f>AE150+AI150</f>
        <v>0</v>
      </c>
      <c r="AL150" s="101"/>
      <c r="AM150" s="101"/>
      <c r="AN150" s="101"/>
      <c r="AO150" s="101"/>
      <c r="AP150" s="100">
        <f>AJ150+AL150+AM150+AN150+AO150</f>
        <v>100</v>
      </c>
      <c r="AQ150" s="100">
        <f>AK150+AO150</f>
        <v>0</v>
      </c>
      <c r="AR150" s="101"/>
      <c r="AS150" s="101"/>
      <c r="AT150" s="101"/>
      <c r="AU150" s="101"/>
      <c r="AV150" s="100">
        <f>AP150+AR150+AS150+AT150+AU150</f>
        <v>100</v>
      </c>
      <c r="AW150" s="100">
        <f>AQ150+AU150</f>
        <v>0</v>
      </c>
      <c r="AX150" s="101"/>
      <c r="AY150" s="101"/>
      <c r="AZ150" s="101"/>
      <c r="BA150" s="101"/>
      <c r="BB150" s="100">
        <f>AV150+AX150+AY150+AZ150+BA150</f>
        <v>100</v>
      </c>
      <c r="BC150" s="100">
        <f>AW150+BA150</f>
        <v>0</v>
      </c>
      <c r="BD150" s="101"/>
      <c r="BE150" s="101"/>
      <c r="BF150" s="101"/>
      <c r="BG150" s="101"/>
      <c r="BH150" s="100">
        <f>BB150+BD150+BE150+BF150+BG150</f>
        <v>100</v>
      </c>
      <c r="BI150" s="100">
        <f>BC150+BG150</f>
        <v>0</v>
      </c>
      <c r="BJ150" s="207">
        <f t="shared" si="304"/>
        <v>0</v>
      </c>
      <c r="BK150" s="207">
        <f t="shared" si="305"/>
        <v>0</v>
      </c>
    </row>
    <row r="151" spans="1:63" ht="51">
      <c r="A151" s="113" t="s">
        <v>516</v>
      </c>
      <c r="B151" s="98" t="s">
        <v>50</v>
      </c>
      <c r="C151" s="98" t="s">
        <v>73</v>
      </c>
      <c r="D151" s="125" t="s">
        <v>261</v>
      </c>
      <c r="E151" s="98"/>
      <c r="F151" s="100">
        <f>F152+F159</f>
        <v>134082</v>
      </c>
      <c r="G151" s="100">
        <f t="shared" ref="G151:M151" si="311">G152+G159</f>
        <v>0</v>
      </c>
      <c r="H151" s="100">
        <f t="shared" si="311"/>
        <v>0</v>
      </c>
      <c r="I151" s="100">
        <f t="shared" si="311"/>
        <v>0</v>
      </c>
      <c r="J151" s="100">
        <f t="shared" si="311"/>
        <v>0</v>
      </c>
      <c r="K151" s="100">
        <f t="shared" si="311"/>
        <v>0</v>
      </c>
      <c r="L151" s="100">
        <f t="shared" si="311"/>
        <v>134082</v>
      </c>
      <c r="M151" s="100">
        <f t="shared" si="311"/>
        <v>0</v>
      </c>
      <c r="N151" s="100">
        <f t="shared" ref="N151:S151" si="312">N152+N159</f>
        <v>0</v>
      </c>
      <c r="O151" s="100">
        <f t="shared" si="312"/>
        <v>0</v>
      </c>
      <c r="P151" s="100">
        <f t="shared" si="312"/>
        <v>0</v>
      </c>
      <c r="Q151" s="100">
        <f t="shared" si="312"/>
        <v>4374</v>
      </c>
      <c r="R151" s="100">
        <f t="shared" si="312"/>
        <v>138456</v>
      </c>
      <c r="S151" s="100">
        <f t="shared" si="312"/>
        <v>4374</v>
      </c>
      <c r="T151" s="100">
        <f t="shared" ref="T151:Y151" si="313">T152+T159</f>
        <v>0</v>
      </c>
      <c r="U151" s="100">
        <f t="shared" si="313"/>
        <v>0</v>
      </c>
      <c r="V151" s="100">
        <f t="shared" si="313"/>
        <v>0</v>
      </c>
      <c r="W151" s="100">
        <f t="shared" si="313"/>
        <v>0</v>
      </c>
      <c r="X151" s="100">
        <f t="shared" si="313"/>
        <v>138456</v>
      </c>
      <c r="Y151" s="100">
        <f t="shared" si="313"/>
        <v>4374</v>
      </c>
      <c r="Z151" s="100">
        <f t="shared" ref="Z151:AE151" si="314">Z152+Z159</f>
        <v>0</v>
      </c>
      <c r="AA151" s="100">
        <f t="shared" si="314"/>
        <v>0</v>
      </c>
      <c r="AB151" s="100">
        <f t="shared" si="314"/>
        <v>-5034</v>
      </c>
      <c r="AC151" s="100">
        <f t="shared" si="314"/>
        <v>0</v>
      </c>
      <c r="AD151" s="100">
        <f t="shared" si="314"/>
        <v>133422</v>
      </c>
      <c r="AE151" s="100">
        <f t="shared" si="314"/>
        <v>4374</v>
      </c>
      <c r="AF151" s="100">
        <f t="shared" ref="AF151:AL151" si="315">AF152+AF159</f>
        <v>0</v>
      </c>
      <c r="AG151" s="100">
        <f t="shared" si="315"/>
        <v>0</v>
      </c>
      <c r="AH151" s="100">
        <f t="shared" si="315"/>
        <v>0</v>
      </c>
      <c r="AI151" s="100">
        <f t="shared" si="315"/>
        <v>0</v>
      </c>
      <c r="AJ151" s="100">
        <f t="shared" si="315"/>
        <v>133422</v>
      </c>
      <c r="AK151" s="100">
        <f t="shared" si="315"/>
        <v>4374</v>
      </c>
      <c r="AL151" s="100">
        <f t="shared" si="315"/>
        <v>0</v>
      </c>
      <c r="AM151" s="100">
        <f t="shared" ref="AM151:AO151" si="316">AM152+AM159</f>
        <v>0</v>
      </c>
      <c r="AN151" s="100">
        <f t="shared" ref="AN151:AS151" si="317">AN152+AN159</f>
        <v>0</v>
      </c>
      <c r="AO151" s="100">
        <f t="shared" si="316"/>
        <v>0</v>
      </c>
      <c r="AP151" s="100">
        <f t="shared" si="317"/>
        <v>133422</v>
      </c>
      <c r="AQ151" s="100">
        <f t="shared" si="317"/>
        <v>4374</v>
      </c>
      <c r="AR151" s="100">
        <f t="shared" si="317"/>
        <v>3676</v>
      </c>
      <c r="AS151" s="100">
        <f t="shared" si="317"/>
        <v>0</v>
      </c>
      <c r="AT151" s="100">
        <f t="shared" ref="AT151:AY151" si="318">AT152+AT159</f>
        <v>-244</v>
      </c>
      <c r="AU151" s="100">
        <f t="shared" si="318"/>
        <v>0</v>
      </c>
      <c r="AV151" s="100">
        <f t="shared" si="318"/>
        <v>136854</v>
      </c>
      <c r="AW151" s="100">
        <f t="shared" si="318"/>
        <v>4374</v>
      </c>
      <c r="AX151" s="100">
        <f t="shared" si="318"/>
        <v>17307</v>
      </c>
      <c r="AY151" s="100">
        <f t="shared" si="318"/>
        <v>0</v>
      </c>
      <c r="AZ151" s="100">
        <f t="shared" ref="AZ151:BE151" si="319">AZ152+AZ159</f>
        <v>0</v>
      </c>
      <c r="BA151" s="100">
        <f t="shared" si="319"/>
        <v>-193</v>
      </c>
      <c r="BB151" s="100">
        <f t="shared" si="319"/>
        <v>153968</v>
      </c>
      <c r="BC151" s="100">
        <f t="shared" si="319"/>
        <v>4181</v>
      </c>
      <c r="BD151" s="100">
        <f t="shared" si="319"/>
        <v>0</v>
      </c>
      <c r="BE151" s="100">
        <f t="shared" si="319"/>
        <v>0</v>
      </c>
      <c r="BF151" s="100">
        <f t="shared" ref="BF151:BI151" si="320">BF152+BF159</f>
        <v>0</v>
      </c>
      <c r="BG151" s="100">
        <f t="shared" si="320"/>
        <v>0</v>
      </c>
      <c r="BH151" s="100">
        <f t="shared" si="320"/>
        <v>153968</v>
      </c>
      <c r="BI151" s="100">
        <f t="shared" si="320"/>
        <v>4181</v>
      </c>
      <c r="BJ151" s="207">
        <f t="shared" si="304"/>
        <v>0</v>
      </c>
      <c r="BK151" s="207">
        <f t="shared" si="305"/>
        <v>0</v>
      </c>
    </row>
    <row r="152" spans="1:63" ht="33.75">
      <c r="A152" s="113" t="s">
        <v>528</v>
      </c>
      <c r="B152" s="98" t="s">
        <v>50</v>
      </c>
      <c r="C152" s="98" t="s">
        <v>73</v>
      </c>
      <c r="D152" s="136" t="s">
        <v>273</v>
      </c>
      <c r="E152" s="98"/>
      <c r="F152" s="100">
        <f t="shared" ref="F152:U155" si="321">F153</f>
        <v>907</v>
      </c>
      <c r="G152" s="100">
        <f t="shared" si="321"/>
        <v>0</v>
      </c>
      <c r="H152" s="100">
        <f t="shared" si="321"/>
        <v>0</v>
      </c>
      <c r="I152" s="100">
        <f t="shared" si="321"/>
        <v>0</v>
      </c>
      <c r="J152" s="100">
        <f t="shared" si="321"/>
        <v>0</v>
      </c>
      <c r="K152" s="100">
        <f t="shared" si="321"/>
        <v>0</v>
      </c>
      <c r="L152" s="100">
        <f t="shared" si="321"/>
        <v>907</v>
      </c>
      <c r="M152" s="100">
        <f t="shared" si="321"/>
        <v>0</v>
      </c>
      <c r="N152" s="100">
        <f t="shared" si="321"/>
        <v>0</v>
      </c>
      <c r="O152" s="100">
        <f t="shared" si="321"/>
        <v>0</v>
      </c>
      <c r="P152" s="100">
        <f t="shared" si="321"/>
        <v>0</v>
      </c>
      <c r="Q152" s="100">
        <f t="shared" si="321"/>
        <v>0</v>
      </c>
      <c r="R152" s="100">
        <f t="shared" si="321"/>
        <v>907</v>
      </c>
      <c r="S152" s="100">
        <f t="shared" si="321"/>
        <v>0</v>
      </c>
      <c r="T152" s="100">
        <f t="shared" si="321"/>
        <v>0</v>
      </c>
      <c r="U152" s="100">
        <f t="shared" si="321"/>
        <v>0</v>
      </c>
      <c r="V152" s="100">
        <f t="shared" ref="T152:AI155" si="322">V153</f>
        <v>0</v>
      </c>
      <c r="W152" s="100">
        <f t="shared" si="322"/>
        <v>0</v>
      </c>
      <c r="X152" s="100">
        <f t="shared" si="322"/>
        <v>907</v>
      </c>
      <c r="Y152" s="100">
        <f t="shared" si="322"/>
        <v>0</v>
      </c>
      <c r="Z152" s="100">
        <f t="shared" si="322"/>
        <v>0</v>
      </c>
      <c r="AA152" s="100">
        <f t="shared" si="322"/>
        <v>0</v>
      </c>
      <c r="AB152" s="100">
        <f t="shared" si="322"/>
        <v>0</v>
      </c>
      <c r="AC152" s="100">
        <f t="shared" si="322"/>
        <v>0</v>
      </c>
      <c r="AD152" s="100">
        <f t="shared" si="322"/>
        <v>907</v>
      </c>
      <c r="AE152" s="100">
        <f t="shared" si="322"/>
        <v>0</v>
      </c>
      <c r="AF152" s="100">
        <f t="shared" si="322"/>
        <v>0</v>
      </c>
      <c r="AG152" s="100">
        <f t="shared" si="322"/>
        <v>0</v>
      </c>
      <c r="AH152" s="100">
        <f t="shared" si="322"/>
        <v>0</v>
      </c>
      <c r="AI152" s="100">
        <f t="shared" si="322"/>
        <v>0</v>
      </c>
      <c r="AJ152" s="100">
        <f t="shared" ref="AF152:AU155" si="323">AJ153</f>
        <v>907</v>
      </c>
      <c r="AK152" s="100">
        <f t="shared" si="323"/>
        <v>0</v>
      </c>
      <c r="AL152" s="100">
        <f t="shared" si="323"/>
        <v>0</v>
      </c>
      <c r="AM152" s="100">
        <f t="shared" si="323"/>
        <v>0</v>
      </c>
      <c r="AN152" s="100">
        <f t="shared" si="323"/>
        <v>0</v>
      </c>
      <c r="AO152" s="100">
        <f t="shared" si="323"/>
        <v>0</v>
      </c>
      <c r="AP152" s="100">
        <f t="shared" si="323"/>
        <v>907</v>
      </c>
      <c r="AQ152" s="100">
        <f t="shared" si="323"/>
        <v>0</v>
      </c>
      <c r="AR152" s="100">
        <f t="shared" si="323"/>
        <v>0</v>
      </c>
      <c r="AS152" s="100">
        <f t="shared" si="323"/>
        <v>0</v>
      </c>
      <c r="AT152" s="100">
        <f t="shared" si="323"/>
        <v>0</v>
      </c>
      <c r="AU152" s="100">
        <f t="shared" si="323"/>
        <v>0</v>
      </c>
      <c r="AV152" s="100">
        <f t="shared" ref="AR152:BG155" si="324">AV153</f>
        <v>907</v>
      </c>
      <c r="AW152" s="100">
        <f t="shared" si="324"/>
        <v>0</v>
      </c>
      <c r="AX152" s="100">
        <f t="shared" si="324"/>
        <v>0</v>
      </c>
      <c r="AY152" s="100">
        <f t="shared" si="324"/>
        <v>0</v>
      </c>
      <c r="AZ152" s="100">
        <f t="shared" si="324"/>
        <v>0</v>
      </c>
      <c r="BA152" s="100">
        <f t="shared" si="324"/>
        <v>0</v>
      </c>
      <c r="BB152" s="100">
        <f t="shared" si="324"/>
        <v>907</v>
      </c>
      <c r="BC152" s="100">
        <f t="shared" si="324"/>
        <v>0</v>
      </c>
      <c r="BD152" s="100">
        <f t="shared" si="324"/>
        <v>0</v>
      </c>
      <c r="BE152" s="100">
        <f t="shared" si="324"/>
        <v>0</v>
      </c>
      <c r="BF152" s="100">
        <f t="shared" si="324"/>
        <v>0</v>
      </c>
      <c r="BG152" s="100">
        <f t="shared" si="324"/>
        <v>0</v>
      </c>
      <c r="BH152" s="100">
        <f t="shared" ref="BD152:BI155" si="325">BH153</f>
        <v>907</v>
      </c>
      <c r="BI152" s="100">
        <f t="shared" si="325"/>
        <v>0</v>
      </c>
      <c r="BJ152" s="207">
        <f t="shared" si="304"/>
        <v>0</v>
      </c>
      <c r="BK152" s="207">
        <f t="shared" si="305"/>
        <v>0</v>
      </c>
    </row>
    <row r="153" spans="1:63" ht="34.5" customHeight="1">
      <c r="A153" s="113" t="s">
        <v>79</v>
      </c>
      <c r="B153" s="98" t="s">
        <v>50</v>
      </c>
      <c r="C153" s="98" t="s">
        <v>73</v>
      </c>
      <c r="D153" s="136" t="s">
        <v>328</v>
      </c>
      <c r="E153" s="98"/>
      <c r="F153" s="100">
        <f t="shared" si="321"/>
        <v>907</v>
      </c>
      <c r="G153" s="100">
        <f t="shared" si="321"/>
        <v>0</v>
      </c>
      <c r="H153" s="100">
        <f t="shared" si="321"/>
        <v>0</v>
      </c>
      <c r="I153" s="100">
        <f t="shared" si="321"/>
        <v>0</v>
      </c>
      <c r="J153" s="100">
        <f t="shared" si="321"/>
        <v>0</v>
      </c>
      <c r="K153" s="100">
        <f t="shared" si="321"/>
        <v>0</v>
      </c>
      <c r="L153" s="100">
        <f t="shared" si="321"/>
        <v>907</v>
      </c>
      <c r="M153" s="100">
        <f t="shared" si="321"/>
        <v>0</v>
      </c>
      <c r="N153" s="100">
        <f t="shared" si="321"/>
        <v>0</v>
      </c>
      <c r="O153" s="100">
        <f t="shared" si="321"/>
        <v>0</v>
      </c>
      <c r="P153" s="100">
        <f t="shared" si="321"/>
        <v>0</v>
      </c>
      <c r="Q153" s="100">
        <f t="shared" si="321"/>
        <v>0</v>
      </c>
      <c r="R153" s="100">
        <f t="shared" si="321"/>
        <v>907</v>
      </c>
      <c r="S153" s="100">
        <f t="shared" si="321"/>
        <v>0</v>
      </c>
      <c r="T153" s="100">
        <f t="shared" si="322"/>
        <v>0</v>
      </c>
      <c r="U153" s="100">
        <f t="shared" si="322"/>
        <v>0</v>
      </c>
      <c r="V153" s="100">
        <f t="shared" si="322"/>
        <v>0</v>
      </c>
      <c r="W153" s="100">
        <f t="shared" si="322"/>
        <v>0</v>
      </c>
      <c r="X153" s="100">
        <f t="shared" si="322"/>
        <v>907</v>
      </c>
      <c r="Y153" s="100">
        <f t="shared" si="322"/>
        <v>0</v>
      </c>
      <c r="Z153" s="100">
        <f t="shared" si="322"/>
        <v>0</v>
      </c>
      <c r="AA153" s="100">
        <f t="shared" si="322"/>
        <v>0</v>
      </c>
      <c r="AB153" s="100">
        <f t="shared" si="322"/>
        <v>0</v>
      </c>
      <c r="AC153" s="100">
        <f t="shared" si="322"/>
        <v>0</v>
      </c>
      <c r="AD153" s="100">
        <f t="shared" si="322"/>
        <v>907</v>
      </c>
      <c r="AE153" s="100">
        <f t="shared" si="322"/>
        <v>0</v>
      </c>
      <c r="AF153" s="100">
        <f t="shared" si="323"/>
        <v>0</v>
      </c>
      <c r="AG153" s="100">
        <f t="shared" si="323"/>
        <v>0</v>
      </c>
      <c r="AH153" s="100">
        <f t="shared" si="323"/>
        <v>0</v>
      </c>
      <c r="AI153" s="100">
        <f t="shared" si="323"/>
        <v>0</v>
      </c>
      <c r="AJ153" s="100">
        <f t="shared" si="323"/>
        <v>907</v>
      </c>
      <c r="AK153" s="100">
        <f t="shared" si="323"/>
        <v>0</v>
      </c>
      <c r="AL153" s="100">
        <f t="shared" si="323"/>
        <v>0</v>
      </c>
      <c r="AM153" s="100">
        <f t="shared" si="323"/>
        <v>0</v>
      </c>
      <c r="AN153" s="100">
        <f t="shared" si="323"/>
        <v>0</v>
      </c>
      <c r="AO153" s="100">
        <f t="shared" si="323"/>
        <v>0</v>
      </c>
      <c r="AP153" s="100">
        <f t="shared" si="323"/>
        <v>907</v>
      </c>
      <c r="AQ153" s="100">
        <f t="shared" si="323"/>
        <v>0</v>
      </c>
      <c r="AR153" s="100">
        <f t="shared" si="324"/>
        <v>0</v>
      </c>
      <c r="AS153" s="100">
        <f t="shared" si="324"/>
        <v>0</v>
      </c>
      <c r="AT153" s="100">
        <f t="shared" si="324"/>
        <v>0</v>
      </c>
      <c r="AU153" s="100">
        <f t="shared" si="324"/>
        <v>0</v>
      </c>
      <c r="AV153" s="100">
        <f t="shared" si="324"/>
        <v>907</v>
      </c>
      <c r="AW153" s="100">
        <f t="shared" si="324"/>
        <v>0</v>
      </c>
      <c r="AX153" s="100">
        <f t="shared" si="324"/>
        <v>0</v>
      </c>
      <c r="AY153" s="100">
        <f t="shared" si="324"/>
        <v>0</v>
      </c>
      <c r="AZ153" s="100">
        <f t="shared" si="324"/>
        <v>0</v>
      </c>
      <c r="BA153" s="100">
        <f t="shared" si="324"/>
        <v>0</v>
      </c>
      <c r="BB153" s="100">
        <f t="shared" si="324"/>
        <v>907</v>
      </c>
      <c r="BC153" s="100">
        <f t="shared" si="324"/>
        <v>0</v>
      </c>
      <c r="BD153" s="100">
        <f t="shared" si="325"/>
        <v>0</v>
      </c>
      <c r="BE153" s="100">
        <f t="shared" si="325"/>
        <v>0</v>
      </c>
      <c r="BF153" s="100">
        <f t="shared" si="325"/>
        <v>0</v>
      </c>
      <c r="BG153" s="100">
        <f t="shared" si="325"/>
        <v>0</v>
      </c>
      <c r="BH153" s="100">
        <f t="shared" si="325"/>
        <v>907</v>
      </c>
      <c r="BI153" s="100">
        <f t="shared" si="325"/>
        <v>0</v>
      </c>
      <c r="BJ153" s="207">
        <f t="shared" si="304"/>
        <v>0</v>
      </c>
      <c r="BK153" s="207">
        <f t="shared" si="305"/>
        <v>0</v>
      </c>
    </row>
    <row r="154" spans="1:63" ht="42" customHeight="1">
      <c r="A154" s="113" t="s">
        <v>116</v>
      </c>
      <c r="B154" s="98" t="s">
        <v>50</v>
      </c>
      <c r="C154" s="98" t="s">
        <v>73</v>
      </c>
      <c r="D154" s="136" t="s">
        <v>527</v>
      </c>
      <c r="E154" s="98"/>
      <c r="F154" s="100">
        <f>F155+F157</f>
        <v>907</v>
      </c>
      <c r="G154" s="100">
        <f t="shared" ref="G154:M154" si="326">G155+G157</f>
        <v>0</v>
      </c>
      <c r="H154" s="100">
        <f t="shared" si="326"/>
        <v>0</v>
      </c>
      <c r="I154" s="100">
        <f t="shared" si="326"/>
        <v>0</v>
      </c>
      <c r="J154" s="100">
        <f t="shared" si="326"/>
        <v>0</v>
      </c>
      <c r="K154" s="100">
        <f t="shared" si="326"/>
        <v>0</v>
      </c>
      <c r="L154" s="100">
        <f t="shared" si="326"/>
        <v>907</v>
      </c>
      <c r="M154" s="100">
        <f t="shared" si="326"/>
        <v>0</v>
      </c>
      <c r="N154" s="100">
        <f t="shared" ref="N154:S154" si="327">N155+N157</f>
        <v>0</v>
      </c>
      <c r="O154" s="100">
        <f t="shared" si="327"/>
        <v>0</v>
      </c>
      <c r="P154" s="100">
        <f t="shared" si="327"/>
        <v>0</v>
      </c>
      <c r="Q154" s="100">
        <f t="shared" si="327"/>
        <v>0</v>
      </c>
      <c r="R154" s="100">
        <f t="shared" si="327"/>
        <v>907</v>
      </c>
      <c r="S154" s="100">
        <f t="shared" si="327"/>
        <v>0</v>
      </c>
      <c r="T154" s="100">
        <f t="shared" ref="T154:Y154" si="328">T155+T157</f>
        <v>0</v>
      </c>
      <c r="U154" s="100">
        <f t="shared" si="328"/>
        <v>0</v>
      </c>
      <c r="V154" s="100">
        <f t="shared" si="328"/>
        <v>0</v>
      </c>
      <c r="W154" s="100">
        <f t="shared" si="328"/>
        <v>0</v>
      </c>
      <c r="X154" s="100">
        <f t="shared" si="328"/>
        <v>907</v>
      </c>
      <c r="Y154" s="100">
        <f t="shared" si="328"/>
        <v>0</v>
      </c>
      <c r="Z154" s="100">
        <f t="shared" ref="Z154:AE154" si="329">Z155+Z157</f>
        <v>0</v>
      </c>
      <c r="AA154" s="100">
        <f t="shared" si="329"/>
        <v>0</v>
      </c>
      <c r="AB154" s="100">
        <f t="shared" si="329"/>
        <v>0</v>
      </c>
      <c r="AC154" s="100">
        <f t="shared" si="329"/>
        <v>0</v>
      </c>
      <c r="AD154" s="100">
        <f t="shared" si="329"/>
        <v>907</v>
      </c>
      <c r="AE154" s="100">
        <f t="shared" si="329"/>
        <v>0</v>
      </c>
      <c r="AF154" s="100">
        <f t="shared" ref="AF154:AL154" si="330">AF155+AF157</f>
        <v>0</v>
      </c>
      <c r="AG154" s="100">
        <f t="shared" si="330"/>
        <v>0</v>
      </c>
      <c r="AH154" s="100">
        <f t="shared" si="330"/>
        <v>0</v>
      </c>
      <c r="AI154" s="100">
        <f t="shared" si="330"/>
        <v>0</v>
      </c>
      <c r="AJ154" s="100">
        <f t="shared" si="330"/>
        <v>907</v>
      </c>
      <c r="AK154" s="100">
        <f t="shared" si="330"/>
        <v>0</v>
      </c>
      <c r="AL154" s="100">
        <f t="shared" si="330"/>
        <v>0</v>
      </c>
      <c r="AM154" s="100">
        <f t="shared" ref="AM154:AO154" si="331">AM155+AM157</f>
        <v>0</v>
      </c>
      <c r="AN154" s="100">
        <f t="shared" ref="AN154:AS154" si="332">AN155+AN157</f>
        <v>0</v>
      </c>
      <c r="AO154" s="100">
        <f t="shared" si="331"/>
        <v>0</v>
      </c>
      <c r="AP154" s="100">
        <f t="shared" si="332"/>
        <v>907</v>
      </c>
      <c r="AQ154" s="100">
        <f t="shared" si="332"/>
        <v>0</v>
      </c>
      <c r="AR154" s="100">
        <f t="shared" si="332"/>
        <v>0</v>
      </c>
      <c r="AS154" s="100">
        <f t="shared" si="332"/>
        <v>0</v>
      </c>
      <c r="AT154" s="100">
        <f t="shared" ref="AT154:AY154" si="333">AT155+AT157</f>
        <v>0</v>
      </c>
      <c r="AU154" s="100">
        <f t="shared" si="333"/>
        <v>0</v>
      </c>
      <c r="AV154" s="100">
        <f t="shared" si="333"/>
        <v>907</v>
      </c>
      <c r="AW154" s="100">
        <f t="shared" si="333"/>
        <v>0</v>
      </c>
      <c r="AX154" s="100">
        <f t="shared" si="333"/>
        <v>0</v>
      </c>
      <c r="AY154" s="100">
        <f t="shared" si="333"/>
        <v>0</v>
      </c>
      <c r="AZ154" s="100">
        <f t="shared" ref="AZ154:BE154" si="334">AZ155+AZ157</f>
        <v>0</v>
      </c>
      <c r="BA154" s="100">
        <f t="shared" si="334"/>
        <v>0</v>
      </c>
      <c r="BB154" s="100">
        <f t="shared" si="334"/>
        <v>907</v>
      </c>
      <c r="BC154" s="100">
        <f t="shared" si="334"/>
        <v>0</v>
      </c>
      <c r="BD154" s="100">
        <f t="shared" si="334"/>
        <v>0</v>
      </c>
      <c r="BE154" s="100">
        <f t="shared" si="334"/>
        <v>0</v>
      </c>
      <c r="BF154" s="100">
        <f t="shared" ref="BF154:BI154" si="335">BF155+BF157</f>
        <v>0</v>
      </c>
      <c r="BG154" s="100">
        <f t="shared" si="335"/>
        <v>0</v>
      </c>
      <c r="BH154" s="100">
        <f t="shared" si="335"/>
        <v>907</v>
      </c>
      <c r="BI154" s="100">
        <f t="shared" si="335"/>
        <v>0</v>
      </c>
      <c r="BJ154" s="207">
        <f t="shared" si="304"/>
        <v>0</v>
      </c>
      <c r="BK154" s="207">
        <f t="shared" si="305"/>
        <v>0</v>
      </c>
    </row>
    <row r="155" spans="1:63" ht="83.25">
      <c r="A155" s="113" t="s">
        <v>523</v>
      </c>
      <c r="B155" s="98" t="s">
        <v>50</v>
      </c>
      <c r="C155" s="98" t="s">
        <v>73</v>
      </c>
      <c r="D155" s="136" t="s">
        <v>527</v>
      </c>
      <c r="E155" s="98" t="s">
        <v>106</v>
      </c>
      <c r="F155" s="100">
        <f t="shared" si="321"/>
        <v>200</v>
      </c>
      <c r="G155" s="100">
        <f t="shared" si="321"/>
        <v>0</v>
      </c>
      <c r="H155" s="100">
        <f t="shared" si="321"/>
        <v>0</v>
      </c>
      <c r="I155" s="100">
        <f t="shared" si="321"/>
        <v>0</v>
      </c>
      <c r="J155" s="100">
        <f t="shared" si="321"/>
        <v>0</v>
      </c>
      <c r="K155" s="100">
        <f t="shared" si="321"/>
        <v>0</v>
      </c>
      <c r="L155" s="100">
        <f t="shared" si="321"/>
        <v>200</v>
      </c>
      <c r="M155" s="100">
        <f t="shared" si="321"/>
        <v>0</v>
      </c>
      <c r="N155" s="100">
        <f t="shared" si="321"/>
        <v>0</v>
      </c>
      <c r="O155" s="100">
        <f t="shared" si="321"/>
        <v>0</v>
      </c>
      <c r="P155" s="100">
        <f t="shared" si="321"/>
        <v>0</v>
      </c>
      <c r="Q155" s="100">
        <f t="shared" si="321"/>
        <v>0</v>
      </c>
      <c r="R155" s="100">
        <f t="shared" si="321"/>
        <v>200</v>
      </c>
      <c r="S155" s="100">
        <f t="shared" si="321"/>
        <v>0</v>
      </c>
      <c r="T155" s="100">
        <f t="shared" si="322"/>
        <v>0</v>
      </c>
      <c r="U155" s="100">
        <f t="shared" si="322"/>
        <v>0</v>
      </c>
      <c r="V155" s="100">
        <f t="shared" si="322"/>
        <v>0</v>
      </c>
      <c r="W155" s="100">
        <f t="shared" si="322"/>
        <v>0</v>
      </c>
      <c r="X155" s="100">
        <f t="shared" si="322"/>
        <v>200</v>
      </c>
      <c r="Y155" s="100">
        <f t="shared" si="322"/>
        <v>0</v>
      </c>
      <c r="Z155" s="100">
        <f t="shared" si="322"/>
        <v>0</v>
      </c>
      <c r="AA155" s="100">
        <f t="shared" si="322"/>
        <v>0</v>
      </c>
      <c r="AB155" s="100">
        <f t="shared" si="322"/>
        <v>0</v>
      </c>
      <c r="AC155" s="100">
        <f t="shared" si="322"/>
        <v>0</v>
      </c>
      <c r="AD155" s="100">
        <f t="shared" si="322"/>
        <v>200</v>
      </c>
      <c r="AE155" s="100">
        <f t="shared" si="322"/>
        <v>0</v>
      </c>
      <c r="AF155" s="100">
        <f t="shared" si="323"/>
        <v>0</v>
      </c>
      <c r="AG155" s="100">
        <f t="shared" si="323"/>
        <v>0</v>
      </c>
      <c r="AH155" s="100">
        <f t="shared" si="323"/>
        <v>0</v>
      </c>
      <c r="AI155" s="100">
        <f t="shared" si="323"/>
        <v>0</v>
      </c>
      <c r="AJ155" s="100">
        <f t="shared" si="323"/>
        <v>200</v>
      </c>
      <c r="AK155" s="100">
        <f t="shared" si="323"/>
        <v>0</v>
      </c>
      <c r="AL155" s="100">
        <f t="shared" si="323"/>
        <v>0</v>
      </c>
      <c r="AM155" s="100">
        <f t="shared" si="323"/>
        <v>0</v>
      </c>
      <c r="AN155" s="100">
        <f t="shared" si="323"/>
        <v>0</v>
      </c>
      <c r="AO155" s="100">
        <f t="shared" si="323"/>
        <v>0</v>
      </c>
      <c r="AP155" s="100">
        <f t="shared" si="323"/>
        <v>200</v>
      </c>
      <c r="AQ155" s="100">
        <f t="shared" si="323"/>
        <v>0</v>
      </c>
      <c r="AR155" s="100">
        <f t="shared" si="324"/>
        <v>0</v>
      </c>
      <c r="AS155" s="100">
        <f t="shared" si="324"/>
        <v>0</v>
      </c>
      <c r="AT155" s="100">
        <f t="shared" si="324"/>
        <v>0</v>
      </c>
      <c r="AU155" s="100">
        <f t="shared" si="324"/>
        <v>0</v>
      </c>
      <c r="AV155" s="100">
        <f t="shared" si="324"/>
        <v>200</v>
      </c>
      <c r="AW155" s="100">
        <f t="shared" si="324"/>
        <v>0</v>
      </c>
      <c r="AX155" s="100">
        <f t="shared" si="324"/>
        <v>0</v>
      </c>
      <c r="AY155" s="100">
        <f t="shared" si="324"/>
        <v>0</v>
      </c>
      <c r="AZ155" s="100">
        <f t="shared" si="324"/>
        <v>0</v>
      </c>
      <c r="BA155" s="100">
        <f t="shared" si="324"/>
        <v>0</v>
      </c>
      <c r="BB155" s="100">
        <f t="shared" si="324"/>
        <v>200</v>
      </c>
      <c r="BC155" s="100">
        <f t="shared" si="324"/>
        <v>0</v>
      </c>
      <c r="BD155" s="100">
        <f t="shared" si="325"/>
        <v>0</v>
      </c>
      <c r="BE155" s="100">
        <f t="shared" si="325"/>
        <v>0</v>
      </c>
      <c r="BF155" s="100">
        <f t="shared" si="325"/>
        <v>0</v>
      </c>
      <c r="BG155" s="100">
        <f t="shared" si="325"/>
        <v>0</v>
      </c>
      <c r="BH155" s="100">
        <f t="shared" si="325"/>
        <v>200</v>
      </c>
      <c r="BI155" s="100">
        <f t="shared" si="325"/>
        <v>0</v>
      </c>
      <c r="BJ155" s="207">
        <f t="shared" si="304"/>
        <v>0</v>
      </c>
      <c r="BK155" s="207">
        <f t="shared" si="305"/>
        <v>0</v>
      </c>
    </row>
    <row r="156" spans="1:63" ht="33.75">
      <c r="A156" s="119" t="s">
        <v>177</v>
      </c>
      <c r="B156" s="98" t="s">
        <v>50</v>
      </c>
      <c r="C156" s="98" t="s">
        <v>73</v>
      </c>
      <c r="D156" s="136" t="s">
        <v>527</v>
      </c>
      <c r="E156" s="98" t="s">
        <v>176</v>
      </c>
      <c r="F156" s="100">
        <v>200</v>
      </c>
      <c r="G156" s="100"/>
      <c r="H156" s="101"/>
      <c r="I156" s="101"/>
      <c r="J156" s="101"/>
      <c r="K156" s="101"/>
      <c r="L156" s="100">
        <f>F156+H156+I156+J156+K156</f>
        <v>200</v>
      </c>
      <c r="M156" s="100">
        <f>G156+K156</f>
        <v>0</v>
      </c>
      <c r="N156" s="101"/>
      <c r="O156" s="101"/>
      <c r="P156" s="101"/>
      <c r="Q156" s="101"/>
      <c r="R156" s="100">
        <f>L156+N156+O156+P156+Q156</f>
        <v>200</v>
      </c>
      <c r="S156" s="100">
        <f>M156+Q156</f>
        <v>0</v>
      </c>
      <c r="T156" s="101"/>
      <c r="U156" s="101"/>
      <c r="V156" s="101"/>
      <c r="W156" s="101"/>
      <c r="X156" s="100">
        <f>R156+T156+U156+V156+W156</f>
        <v>200</v>
      </c>
      <c r="Y156" s="100">
        <f>S156+W156</f>
        <v>0</v>
      </c>
      <c r="Z156" s="101"/>
      <c r="AA156" s="101"/>
      <c r="AB156" s="101"/>
      <c r="AC156" s="101"/>
      <c r="AD156" s="100">
        <f>X156+Z156+AA156+AB156+AC156</f>
        <v>200</v>
      </c>
      <c r="AE156" s="100">
        <f>Y156+AC156</f>
        <v>0</v>
      </c>
      <c r="AF156" s="101"/>
      <c r="AG156" s="101"/>
      <c r="AH156" s="101"/>
      <c r="AI156" s="101"/>
      <c r="AJ156" s="100">
        <f>AD156+AF156+AG156+AH156+AI156</f>
        <v>200</v>
      </c>
      <c r="AK156" s="100">
        <f>AE156+AI156</f>
        <v>0</v>
      </c>
      <c r="AL156" s="101"/>
      <c r="AM156" s="101"/>
      <c r="AN156" s="101"/>
      <c r="AO156" s="101"/>
      <c r="AP156" s="100">
        <f>AJ156+AL156+AM156+AN156+AO156</f>
        <v>200</v>
      </c>
      <c r="AQ156" s="100">
        <f>AK156+AO156</f>
        <v>0</v>
      </c>
      <c r="AR156" s="101"/>
      <c r="AS156" s="101"/>
      <c r="AT156" s="101"/>
      <c r="AU156" s="101"/>
      <c r="AV156" s="100">
        <f>AP156+AR156+AS156+AT156+AU156</f>
        <v>200</v>
      </c>
      <c r="AW156" s="100">
        <f>AQ156+AU156</f>
        <v>0</v>
      </c>
      <c r="AX156" s="101"/>
      <c r="AY156" s="101"/>
      <c r="AZ156" s="101"/>
      <c r="BA156" s="101"/>
      <c r="BB156" s="100">
        <f>AV156+AX156+AY156+AZ156+BA156</f>
        <v>200</v>
      </c>
      <c r="BC156" s="100">
        <f>AW156+BA156</f>
        <v>0</v>
      </c>
      <c r="BD156" s="101"/>
      <c r="BE156" s="101"/>
      <c r="BF156" s="101"/>
      <c r="BG156" s="101"/>
      <c r="BH156" s="100">
        <f>BB156+BD156+BE156+BF156+BG156</f>
        <v>200</v>
      </c>
      <c r="BI156" s="100">
        <f>BC156+BG156</f>
        <v>0</v>
      </c>
      <c r="BJ156" s="207">
        <f t="shared" si="304"/>
        <v>0</v>
      </c>
      <c r="BK156" s="207">
        <f t="shared" si="305"/>
        <v>0</v>
      </c>
    </row>
    <row r="157" spans="1:63" ht="33">
      <c r="A157" s="118" t="s">
        <v>489</v>
      </c>
      <c r="B157" s="98" t="s">
        <v>50</v>
      </c>
      <c r="C157" s="98" t="s">
        <v>73</v>
      </c>
      <c r="D157" s="136" t="s">
        <v>527</v>
      </c>
      <c r="E157" s="98" t="s">
        <v>81</v>
      </c>
      <c r="F157" s="100">
        <f>F158</f>
        <v>707</v>
      </c>
      <c r="G157" s="100">
        <f t="shared" ref="G157:AR157" si="336">G158</f>
        <v>0</v>
      </c>
      <c r="H157" s="100">
        <f t="shared" si="336"/>
        <v>0</v>
      </c>
      <c r="I157" s="100">
        <f t="shared" si="336"/>
        <v>0</v>
      </c>
      <c r="J157" s="100">
        <f t="shared" si="336"/>
        <v>0</v>
      </c>
      <c r="K157" s="100">
        <f t="shared" si="336"/>
        <v>0</v>
      </c>
      <c r="L157" s="100">
        <f t="shared" si="336"/>
        <v>707</v>
      </c>
      <c r="M157" s="100">
        <f t="shared" si="336"/>
        <v>0</v>
      </c>
      <c r="N157" s="100">
        <f t="shared" si="336"/>
        <v>0</v>
      </c>
      <c r="O157" s="100">
        <f t="shared" si="336"/>
        <v>0</v>
      </c>
      <c r="P157" s="100">
        <f t="shared" si="336"/>
        <v>0</v>
      </c>
      <c r="Q157" s="100">
        <f t="shared" si="336"/>
        <v>0</v>
      </c>
      <c r="R157" s="100">
        <f t="shared" si="336"/>
        <v>707</v>
      </c>
      <c r="S157" s="100">
        <f t="shared" si="336"/>
        <v>0</v>
      </c>
      <c r="T157" s="100">
        <f t="shared" si="336"/>
        <v>0</v>
      </c>
      <c r="U157" s="100">
        <f t="shared" si="336"/>
        <v>0</v>
      </c>
      <c r="V157" s="100">
        <f t="shared" si="336"/>
        <v>0</v>
      </c>
      <c r="W157" s="100">
        <f t="shared" si="336"/>
        <v>0</v>
      </c>
      <c r="X157" s="100">
        <f t="shared" si="336"/>
        <v>707</v>
      </c>
      <c r="Y157" s="100">
        <f t="shared" si="336"/>
        <v>0</v>
      </c>
      <c r="Z157" s="100">
        <f t="shared" si="336"/>
        <v>0</v>
      </c>
      <c r="AA157" s="100">
        <f t="shared" si="336"/>
        <v>0</v>
      </c>
      <c r="AB157" s="100">
        <f t="shared" si="336"/>
        <v>0</v>
      </c>
      <c r="AC157" s="100">
        <f t="shared" si="336"/>
        <v>0</v>
      </c>
      <c r="AD157" s="100">
        <f t="shared" si="336"/>
        <v>707</v>
      </c>
      <c r="AE157" s="100">
        <f t="shared" si="336"/>
        <v>0</v>
      </c>
      <c r="AF157" s="100">
        <f t="shared" si="336"/>
        <v>0</v>
      </c>
      <c r="AG157" s="100">
        <f t="shared" si="336"/>
        <v>0</v>
      </c>
      <c r="AH157" s="100">
        <f t="shared" si="336"/>
        <v>0</v>
      </c>
      <c r="AI157" s="100">
        <f t="shared" si="336"/>
        <v>0</v>
      </c>
      <c r="AJ157" s="100">
        <f t="shared" si="336"/>
        <v>707</v>
      </c>
      <c r="AK157" s="100">
        <f t="shared" si="336"/>
        <v>0</v>
      </c>
      <c r="AL157" s="100">
        <f t="shared" si="336"/>
        <v>0</v>
      </c>
      <c r="AM157" s="100">
        <f t="shared" si="336"/>
        <v>0</v>
      </c>
      <c r="AN157" s="100">
        <f t="shared" si="336"/>
        <v>0</v>
      </c>
      <c r="AO157" s="100">
        <f t="shared" si="336"/>
        <v>0</v>
      </c>
      <c r="AP157" s="100">
        <f t="shared" si="336"/>
        <v>707</v>
      </c>
      <c r="AQ157" s="100">
        <f t="shared" si="336"/>
        <v>0</v>
      </c>
      <c r="AR157" s="100">
        <f t="shared" si="336"/>
        <v>0</v>
      </c>
      <c r="AS157" s="100">
        <f t="shared" ref="AS157:BI157" si="337">AS158</f>
        <v>0</v>
      </c>
      <c r="AT157" s="100">
        <f t="shared" si="337"/>
        <v>0</v>
      </c>
      <c r="AU157" s="100">
        <f t="shared" si="337"/>
        <v>0</v>
      </c>
      <c r="AV157" s="100">
        <f t="shared" si="337"/>
        <v>707</v>
      </c>
      <c r="AW157" s="100">
        <f t="shared" si="337"/>
        <v>0</v>
      </c>
      <c r="AX157" s="100">
        <f t="shared" si="337"/>
        <v>0</v>
      </c>
      <c r="AY157" s="100">
        <f t="shared" si="337"/>
        <v>0</v>
      </c>
      <c r="AZ157" s="100">
        <f t="shared" si="337"/>
        <v>0</v>
      </c>
      <c r="BA157" s="100">
        <f t="shared" si="337"/>
        <v>0</v>
      </c>
      <c r="BB157" s="100">
        <f t="shared" si="337"/>
        <v>707</v>
      </c>
      <c r="BC157" s="100">
        <f t="shared" si="337"/>
        <v>0</v>
      </c>
      <c r="BD157" s="100">
        <f t="shared" si="337"/>
        <v>0</v>
      </c>
      <c r="BE157" s="100">
        <f t="shared" si="337"/>
        <v>0</v>
      </c>
      <c r="BF157" s="100">
        <f t="shared" si="337"/>
        <v>0</v>
      </c>
      <c r="BG157" s="100">
        <f t="shared" si="337"/>
        <v>0</v>
      </c>
      <c r="BH157" s="100">
        <f t="shared" si="337"/>
        <v>707</v>
      </c>
      <c r="BI157" s="100">
        <f t="shared" si="337"/>
        <v>0</v>
      </c>
      <c r="BJ157" s="207">
        <f t="shared" si="304"/>
        <v>0</v>
      </c>
      <c r="BK157" s="207">
        <f t="shared" si="305"/>
        <v>0</v>
      </c>
    </row>
    <row r="158" spans="1:63" ht="50.25">
      <c r="A158" s="97" t="s">
        <v>179</v>
      </c>
      <c r="B158" s="98" t="s">
        <v>50</v>
      </c>
      <c r="C158" s="98" t="s">
        <v>73</v>
      </c>
      <c r="D158" s="136" t="s">
        <v>527</v>
      </c>
      <c r="E158" s="98" t="s">
        <v>178</v>
      </c>
      <c r="F158" s="100">
        <f>558+149</f>
        <v>707</v>
      </c>
      <c r="G158" s="100"/>
      <c r="H158" s="101"/>
      <c r="I158" s="101"/>
      <c r="J158" s="101"/>
      <c r="K158" s="101"/>
      <c r="L158" s="100">
        <f>F158+H158+I158+J158+K158</f>
        <v>707</v>
      </c>
      <c r="M158" s="100">
        <f>G158+K158</f>
        <v>0</v>
      </c>
      <c r="N158" s="101"/>
      <c r="O158" s="101"/>
      <c r="P158" s="101"/>
      <c r="Q158" s="101"/>
      <c r="R158" s="100">
        <f>L158+N158+O158+P158+Q158</f>
        <v>707</v>
      </c>
      <c r="S158" s="100">
        <f>M158+Q158</f>
        <v>0</v>
      </c>
      <c r="T158" s="101"/>
      <c r="U158" s="101"/>
      <c r="V158" s="101"/>
      <c r="W158" s="101"/>
      <c r="X158" s="100">
        <f>R158+T158+U158+V158+W158</f>
        <v>707</v>
      </c>
      <c r="Y158" s="100">
        <f>S158+W158</f>
        <v>0</v>
      </c>
      <c r="Z158" s="101"/>
      <c r="AA158" s="101"/>
      <c r="AB158" s="101"/>
      <c r="AC158" s="101"/>
      <c r="AD158" s="100">
        <f>X158+Z158+AA158+AB158+AC158</f>
        <v>707</v>
      </c>
      <c r="AE158" s="100">
        <f>Y158+AC158</f>
        <v>0</v>
      </c>
      <c r="AF158" s="101"/>
      <c r="AG158" s="101"/>
      <c r="AH158" s="101"/>
      <c r="AI158" s="101"/>
      <c r="AJ158" s="100">
        <f>AD158+AF158+AG158+AH158+AI158</f>
        <v>707</v>
      </c>
      <c r="AK158" s="100">
        <f>AE158+AI158</f>
        <v>0</v>
      </c>
      <c r="AL158" s="101"/>
      <c r="AM158" s="101"/>
      <c r="AN158" s="101"/>
      <c r="AO158" s="101"/>
      <c r="AP158" s="100">
        <f>AJ158+AL158+AM158+AN158+AO158</f>
        <v>707</v>
      </c>
      <c r="AQ158" s="100">
        <f>AK158+AO158</f>
        <v>0</v>
      </c>
      <c r="AR158" s="101"/>
      <c r="AS158" s="101"/>
      <c r="AT158" s="101"/>
      <c r="AU158" s="101"/>
      <c r="AV158" s="100">
        <f>AP158+AR158+AS158+AT158+AU158</f>
        <v>707</v>
      </c>
      <c r="AW158" s="100">
        <f>AQ158+AU158</f>
        <v>0</v>
      </c>
      <c r="AX158" s="101"/>
      <c r="AY158" s="101"/>
      <c r="AZ158" s="101"/>
      <c r="BA158" s="101"/>
      <c r="BB158" s="100">
        <f>AV158+AX158+AY158+AZ158+BA158</f>
        <v>707</v>
      </c>
      <c r="BC158" s="100">
        <f>AW158+BA158</f>
        <v>0</v>
      </c>
      <c r="BD158" s="101"/>
      <c r="BE158" s="101"/>
      <c r="BF158" s="101"/>
      <c r="BG158" s="101"/>
      <c r="BH158" s="100">
        <f>BB158+BD158+BE158+BF158+BG158</f>
        <v>707</v>
      </c>
      <c r="BI158" s="100">
        <f>BC158+BG158</f>
        <v>0</v>
      </c>
      <c r="BJ158" s="207">
        <f t="shared" si="304"/>
        <v>0</v>
      </c>
      <c r="BK158" s="207">
        <f t="shared" si="305"/>
        <v>0</v>
      </c>
    </row>
    <row r="159" spans="1:63" ht="20.25">
      <c r="A159" s="119" t="s">
        <v>115</v>
      </c>
      <c r="B159" s="98" t="s">
        <v>50</v>
      </c>
      <c r="C159" s="98" t="s">
        <v>73</v>
      </c>
      <c r="D159" s="136" t="s">
        <v>262</v>
      </c>
      <c r="E159" s="98"/>
      <c r="F159" s="100">
        <f>F160+F171</f>
        <v>133175</v>
      </c>
      <c r="G159" s="100">
        <f t="shared" ref="G159:M159" si="338">G160+G171</f>
        <v>0</v>
      </c>
      <c r="H159" s="100">
        <f t="shared" si="338"/>
        <v>0</v>
      </c>
      <c r="I159" s="100">
        <f t="shared" si="338"/>
        <v>0</v>
      </c>
      <c r="J159" s="100">
        <f t="shared" si="338"/>
        <v>0</v>
      </c>
      <c r="K159" s="100">
        <f t="shared" si="338"/>
        <v>0</v>
      </c>
      <c r="L159" s="100">
        <f t="shared" si="338"/>
        <v>133175</v>
      </c>
      <c r="M159" s="100">
        <f t="shared" si="338"/>
        <v>0</v>
      </c>
      <c r="N159" s="100">
        <f t="shared" ref="N159:BC159" si="339">N160+N171+N187</f>
        <v>0</v>
      </c>
      <c r="O159" s="100">
        <f t="shared" si="339"/>
        <v>0</v>
      </c>
      <c r="P159" s="100">
        <f t="shared" si="339"/>
        <v>0</v>
      </c>
      <c r="Q159" s="100">
        <f t="shared" si="339"/>
        <v>4374</v>
      </c>
      <c r="R159" s="100">
        <f t="shared" si="339"/>
        <v>137549</v>
      </c>
      <c r="S159" s="100">
        <f t="shared" si="339"/>
        <v>4374</v>
      </c>
      <c r="T159" s="100">
        <f t="shared" si="339"/>
        <v>0</v>
      </c>
      <c r="U159" s="100">
        <f t="shared" si="339"/>
        <v>0</v>
      </c>
      <c r="V159" s="100">
        <f t="shared" si="339"/>
        <v>0</v>
      </c>
      <c r="W159" s="100">
        <f t="shared" si="339"/>
        <v>0</v>
      </c>
      <c r="X159" s="100">
        <f t="shared" si="339"/>
        <v>137549</v>
      </c>
      <c r="Y159" s="100">
        <f t="shared" si="339"/>
        <v>4374</v>
      </c>
      <c r="Z159" s="100">
        <f t="shared" si="339"/>
        <v>0</v>
      </c>
      <c r="AA159" s="100">
        <f t="shared" si="339"/>
        <v>0</v>
      </c>
      <c r="AB159" s="100">
        <f t="shared" si="339"/>
        <v>-5034</v>
      </c>
      <c r="AC159" s="100">
        <f t="shared" si="339"/>
        <v>0</v>
      </c>
      <c r="AD159" s="100">
        <f t="shared" si="339"/>
        <v>132515</v>
      </c>
      <c r="AE159" s="100">
        <f t="shared" si="339"/>
        <v>4374</v>
      </c>
      <c r="AF159" s="100">
        <f t="shared" si="339"/>
        <v>0</v>
      </c>
      <c r="AG159" s="100">
        <f t="shared" si="339"/>
        <v>0</v>
      </c>
      <c r="AH159" s="100">
        <f t="shared" si="339"/>
        <v>0</v>
      </c>
      <c r="AI159" s="100">
        <f t="shared" si="339"/>
        <v>0</v>
      </c>
      <c r="AJ159" s="100">
        <f t="shared" si="339"/>
        <v>132515</v>
      </c>
      <c r="AK159" s="100">
        <f t="shared" si="339"/>
        <v>4374</v>
      </c>
      <c r="AL159" s="100">
        <f t="shared" si="339"/>
        <v>0</v>
      </c>
      <c r="AM159" s="100">
        <f t="shared" si="339"/>
        <v>0</v>
      </c>
      <c r="AN159" s="100">
        <f t="shared" si="339"/>
        <v>0</v>
      </c>
      <c r="AO159" s="100">
        <f t="shared" si="339"/>
        <v>0</v>
      </c>
      <c r="AP159" s="100">
        <f t="shared" si="339"/>
        <v>132515</v>
      </c>
      <c r="AQ159" s="100">
        <f t="shared" si="339"/>
        <v>4374</v>
      </c>
      <c r="AR159" s="100">
        <f t="shared" si="339"/>
        <v>3676</v>
      </c>
      <c r="AS159" s="100">
        <f t="shared" si="339"/>
        <v>0</v>
      </c>
      <c r="AT159" s="100">
        <f t="shared" si="339"/>
        <v>-244</v>
      </c>
      <c r="AU159" s="100">
        <f t="shared" si="339"/>
        <v>0</v>
      </c>
      <c r="AV159" s="100">
        <f t="shared" si="339"/>
        <v>135947</v>
      </c>
      <c r="AW159" s="100">
        <f t="shared" si="339"/>
        <v>4374</v>
      </c>
      <c r="AX159" s="100">
        <f t="shared" si="339"/>
        <v>17307</v>
      </c>
      <c r="AY159" s="100">
        <f t="shared" si="339"/>
        <v>0</v>
      </c>
      <c r="AZ159" s="100">
        <f t="shared" si="339"/>
        <v>0</v>
      </c>
      <c r="BA159" s="100">
        <f t="shared" si="339"/>
        <v>-193</v>
      </c>
      <c r="BB159" s="100">
        <f t="shared" si="339"/>
        <v>153061</v>
      </c>
      <c r="BC159" s="100">
        <f t="shared" si="339"/>
        <v>4181</v>
      </c>
      <c r="BD159" s="100">
        <f t="shared" ref="BD159:BI159" si="340">BD160+BD171+BD187</f>
        <v>0</v>
      </c>
      <c r="BE159" s="100">
        <f t="shared" si="340"/>
        <v>0</v>
      </c>
      <c r="BF159" s="100">
        <f t="shared" si="340"/>
        <v>0</v>
      </c>
      <c r="BG159" s="100">
        <f t="shared" si="340"/>
        <v>0</v>
      </c>
      <c r="BH159" s="100">
        <f t="shared" si="340"/>
        <v>153061</v>
      </c>
      <c r="BI159" s="100">
        <f t="shared" si="340"/>
        <v>4181</v>
      </c>
      <c r="BJ159" s="207">
        <f t="shared" si="304"/>
        <v>0</v>
      </c>
      <c r="BK159" s="207">
        <f t="shared" si="305"/>
        <v>0</v>
      </c>
    </row>
    <row r="160" spans="1:63" ht="36" customHeight="1">
      <c r="A160" s="113" t="s">
        <v>79</v>
      </c>
      <c r="B160" s="98" t="s">
        <v>50</v>
      </c>
      <c r="C160" s="98" t="s">
        <v>73</v>
      </c>
      <c r="D160" s="125" t="s">
        <v>263</v>
      </c>
      <c r="E160" s="98"/>
      <c r="F160" s="100">
        <f>F161+F168</f>
        <v>12390</v>
      </c>
      <c r="G160" s="100">
        <f t="shared" ref="G160:M160" si="341">G161+G168</f>
        <v>0</v>
      </c>
      <c r="H160" s="100">
        <f t="shared" si="341"/>
        <v>0</v>
      </c>
      <c r="I160" s="100">
        <f t="shared" si="341"/>
        <v>0</v>
      </c>
      <c r="J160" s="100">
        <f t="shared" si="341"/>
        <v>0</v>
      </c>
      <c r="K160" s="100">
        <f t="shared" si="341"/>
        <v>0</v>
      </c>
      <c r="L160" s="100">
        <f t="shared" si="341"/>
        <v>12390</v>
      </c>
      <c r="M160" s="100">
        <f t="shared" si="341"/>
        <v>0</v>
      </c>
      <c r="N160" s="100">
        <f t="shared" ref="N160:S160" si="342">N161+N168</f>
        <v>0</v>
      </c>
      <c r="O160" s="100">
        <f t="shared" si="342"/>
        <v>0</v>
      </c>
      <c r="P160" s="100">
        <f t="shared" si="342"/>
        <v>0</v>
      </c>
      <c r="Q160" s="100">
        <f t="shared" si="342"/>
        <v>0</v>
      </c>
      <c r="R160" s="100">
        <f t="shared" si="342"/>
        <v>12390</v>
      </c>
      <c r="S160" s="100">
        <f t="shared" si="342"/>
        <v>0</v>
      </c>
      <c r="T160" s="100">
        <f t="shared" ref="T160:Y160" si="343">T161+T168</f>
        <v>0</v>
      </c>
      <c r="U160" s="100">
        <f t="shared" si="343"/>
        <v>0</v>
      </c>
      <c r="V160" s="100">
        <f t="shared" si="343"/>
        <v>0</v>
      </c>
      <c r="W160" s="100">
        <f t="shared" si="343"/>
        <v>0</v>
      </c>
      <c r="X160" s="100">
        <f t="shared" si="343"/>
        <v>12390</v>
      </c>
      <c r="Y160" s="100">
        <f t="shared" si="343"/>
        <v>0</v>
      </c>
      <c r="Z160" s="100">
        <f t="shared" ref="Z160:AE160" si="344">Z161+Z168</f>
        <v>0</v>
      </c>
      <c r="AA160" s="100">
        <f t="shared" si="344"/>
        <v>0</v>
      </c>
      <c r="AB160" s="100">
        <f t="shared" si="344"/>
        <v>0</v>
      </c>
      <c r="AC160" s="100">
        <f t="shared" si="344"/>
        <v>0</v>
      </c>
      <c r="AD160" s="100">
        <f t="shared" si="344"/>
        <v>12390</v>
      </c>
      <c r="AE160" s="100">
        <f t="shared" si="344"/>
        <v>0</v>
      </c>
      <c r="AF160" s="100">
        <f t="shared" ref="AF160:AL160" si="345">AF161+AF168</f>
        <v>0</v>
      </c>
      <c r="AG160" s="100">
        <f t="shared" si="345"/>
        <v>0</v>
      </c>
      <c r="AH160" s="100">
        <f t="shared" si="345"/>
        <v>0</v>
      </c>
      <c r="AI160" s="100">
        <f t="shared" si="345"/>
        <v>0</v>
      </c>
      <c r="AJ160" s="100">
        <f t="shared" si="345"/>
        <v>12390</v>
      </c>
      <c r="AK160" s="100">
        <f t="shared" si="345"/>
        <v>0</v>
      </c>
      <c r="AL160" s="100">
        <f t="shared" si="345"/>
        <v>0</v>
      </c>
      <c r="AM160" s="100">
        <f t="shared" ref="AM160:AO160" si="346">AM161+AM168</f>
        <v>0</v>
      </c>
      <c r="AN160" s="100">
        <f t="shared" ref="AN160:AS160" si="347">AN161+AN168</f>
        <v>0</v>
      </c>
      <c r="AO160" s="100">
        <f t="shared" si="346"/>
        <v>0</v>
      </c>
      <c r="AP160" s="100">
        <f t="shared" si="347"/>
        <v>12390</v>
      </c>
      <c r="AQ160" s="100">
        <f t="shared" si="347"/>
        <v>0</v>
      </c>
      <c r="AR160" s="100">
        <f t="shared" si="347"/>
        <v>0</v>
      </c>
      <c r="AS160" s="100">
        <f t="shared" si="347"/>
        <v>0</v>
      </c>
      <c r="AT160" s="100">
        <f t="shared" ref="AT160:AY160" si="348">AT161+AT168</f>
        <v>0</v>
      </c>
      <c r="AU160" s="100">
        <f t="shared" si="348"/>
        <v>0</v>
      </c>
      <c r="AV160" s="100">
        <f t="shared" si="348"/>
        <v>12390</v>
      </c>
      <c r="AW160" s="100">
        <f t="shared" si="348"/>
        <v>0</v>
      </c>
      <c r="AX160" s="100">
        <f t="shared" si="348"/>
        <v>33</v>
      </c>
      <c r="AY160" s="100">
        <f t="shared" si="348"/>
        <v>0</v>
      </c>
      <c r="AZ160" s="100">
        <f t="shared" ref="AZ160:BE160" si="349">AZ161+AZ168</f>
        <v>0</v>
      </c>
      <c r="BA160" s="100">
        <f t="shared" si="349"/>
        <v>0</v>
      </c>
      <c r="BB160" s="100">
        <f t="shared" si="349"/>
        <v>12423</v>
      </c>
      <c r="BC160" s="100">
        <f t="shared" si="349"/>
        <v>0</v>
      </c>
      <c r="BD160" s="100">
        <f t="shared" si="349"/>
        <v>0</v>
      </c>
      <c r="BE160" s="100">
        <f t="shared" si="349"/>
        <v>0</v>
      </c>
      <c r="BF160" s="100">
        <f t="shared" ref="BF160:BI160" si="350">BF161+BF168</f>
        <v>0</v>
      </c>
      <c r="BG160" s="100">
        <f t="shared" si="350"/>
        <v>0</v>
      </c>
      <c r="BH160" s="100">
        <f t="shared" si="350"/>
        <v>12423</v>
      </c>
      <c r="BI160" s="100">
        <f t="shared" si="350"/>
        <v>0</v>
      </c>
      <c r="BJ160" s="207">
        <f t="shared" si="304"/>
        <v>0</v>
      </c>
      <c r="BK160" s="207">
        <f t="shared" si="305"/>
        <v>0</v>
      </c>
    </row>
    <row r="161" spans="1:63" ht="33.75">
      <c r="A161" s="113" t="s">
        <v>97</v>
      </c>
      <c r="B161" s="98" t="s">
        <v>50</v>
      </c>
      <c r="C161" s="98" t="s">
        <v>73</v>
      </c>
      <c r="D161" s="125" t="s">
        <v>264</v>
      </c>
      <c r="E161" s="98"/>
      <c r="F161" s="100">
        <f t="shared" ref="F161" si="351">F162+F164+F166</f>
        <v>10353</v>
      </c>
      <c r="G161" s="100">
        <f t="shared" ref="G161:M161" si="352">G162+G164+G166</f>
        <v>0</v>
      </c>
      <c r="H161" s="100">
        <f t="shared" si="352"/>
        <v>0</v>
      </c>
      <c r="I161" s="100">
        <f t="shared" si="352"/>
        <v>0</v>
      </c>
      <c r="J161" s="100">
        <f t="shared" si="352"/>
        <v>0</v>
      </c>
      <c r="K161" s="100">
        <f t="shared" si="352"/>
        <v>0</v>
      </c>
      <c r="L161" s="100">
        <f t="shared" si="352"/>
        <v>10353</v>
      </c>
      <c r="M161" s="100">
        <f t="shared" si="352"/>
        <v>0</v>
      </c>
      <c r="N161" s="100">
        <f t="shared" ref="N161:S161" si="353">N162+N164+N166</f>
        <v>0</v>
      </c>
      <c r="O161" s="100">
        <f t="shared" si="353"/>
        <v>0</v>
      </c>
      <c r="P161" s="100">
        <f t="shared" si="353"/>
        <v>0</v>
      </c>
      <c r="Q161" s="100">
        <f t="shared" si="353"/>
        <v>0</v>
      </c>
      <c r="R161" s="100">
        <f t="shared" si="353"/>
        <v>10353</v>
      </c>
      <c r="S161" s="100">
        <f t="shared" si="353"/>
        <v>0</v>
      </c>
      <c r="T161" s="100">
        <f t="shared" ref="T161:Y161" si="354">T162+T164+T166</f>
        <v>0</v>
      </c>
      <c r="U161" s="100">
        <f t="shared" si="354"/>
        <v>0</v>
      </c>
      <c r="V161" s="100">
        <f t="shared" si="354"/>
        <v>0</v>
      </c>
      <c r="W161" s="100">
        <f t="shared" si="354"/>
        <v>0</v>
      </c>
      <c r="X161" s="100">
        <f t="shared" si="354"/>
        <v>10353</v>
      </c>
      <c r="Y161" s="100">
        <f t="shared" si="354"/>
        <v>0</v>
      </c>
      <c r="Z161" s="100">
        <f t="shared" ref="Z161:AE161" si="355">Z162+Z164+Z166</f>
        <v>0</v>
      </c>
      <c r="AA161" s="100">
        <f t="shared" si="355"/>
        <v>0</v>
      </c>
      <c r="AB161" s="100">
        <f t="shared" si="355"/>
        <v>0</v>
      </c>
      <c r="AC161" s="100">
        <f t="shared" si="355"/>
        <v>0</v>
      </c>
      <c r="AD161" s="100">
        <f t="shared" si="355"/>
        <v>10353</v>
      </c>
      <c r="AE161" s="100">
        <f t="shared" si="355"/>
        <v>0</v>
      </c>
      <c r="AF161" s="100">
        <f t="shared" ref="AF161:AL161" si="356">AF162+AF164+AF166</f>
        <v>0</v>
      </c>
      <c r="AG161" s="100">
        <f t="shared" si="356"/>
        <v>0</v>
      </c>
      <c r="AH161" s="100">
        <f t="shared" si="356"/>
        <v>0</v>
      </c>
      <c r="AI161" s="100">
        <f t="shared" si="356"/>
        <v>0</v>
      </c>
      <c r="AJ161" s="100">
        <f t="shared" si="356"/>
        <v>10353</v>
      </c>
      <c r="AK161" s="100">
        <f t="shared" si="356"/>
        <v>0</v>
      </c>
      <c r="AL161" s="100">
        <f t="shared" si="356"/>
        <v>0</v>
      </c>
      <c r="AM161" s="100">
        <f t="shared" ref="AM161:AO161" si="357">AM162+AM164+AM166</f>
        <v>0</v>
      </c>
      <c r="AN161" s="100">
        <f t="shared" ref="AN161:AS161" si="358">AN162+AN164+AN166</f>
        <v>0</v>
      </c>
      <c r="AO161" s="100">
        <f t="shared" si="357"/>
        <v>0</v>
      </c>
      <c r="AP161" s="100">
        <f t="shared" si="358"/>
        <v>10353</v>
      </c>
      <c r="AQ161" s="100">
        <f t="shared" si="358"/>
        <v>0</v>
      </c>
      <c r="AR161" s="100">
        <f t="shared" si="358"/>
        <v>0</v>
      </c>
      <c r="AS161" s="100">
        <f t="shared" si="358"/>
        <v>0</v>
      </c>
      <c r="AT161" s="100">
        <f t="shared" ref="AT161:AY161" si="359">AT162+AT164+AT166</f>
        <v>0</v>
      </c>
      <c r="AU161" s="100">
        <f t="shared" si="359"/>
        <v>0</v>
      </c>
      <c r="AV161" s="100">
        <f t="shared" si="359"/>
        <v>10353</v>
      </c>
      <c r="AW161" s="100">
        <f t="shared" si="359"/>
        <v>0</v>
      </c>
      <c r="AX161" s="100">
        <f t="shared" si="359"/>
        <v>33</v>
      </c>
      <c r="AY161" s="100">
        <f t="shared" si="359"/>
        <v>0</v>
      </c>
      <c r="AZ161" s="100">
        <f t="shared" ref="AZ161:BE161" si="360">AZ162+AZ164+AZ166</f>
        <v>0</v>
      </c>
      <c r="BA161" s="100">
        <f t="shared" si="360"/>
        <v>0</v>
      </c>
      <c r="BB161" s="100">
        <f t="shared" si="360"/>
        <v>10386</v>
      </c>
      <c r="BC161" s="100">
        <f t="shared" si="360"/>
        <v>0</v>
      </c>
      <c r="BD161" s="100">
        <f t="shared" si="360"/>
        <v>0</v>
      </c>
      <c r="BE161" s="100">
        <f t="shared" si="360"/>
        <v>0</v>
      </c>
      <c r="BF161" s="100">
        <f t="shared" ref="BF161:BI161" si="361">BF162+BF164+BF166</f>
        <v>0</v>
      </c>
      <c r="BG161" s="100">
        <f t="shared" si="361"/>
        <v>0</v>
      </c>
      <c r="BH161" s="100">
        <f t="shared" si="361"/>
        <v>10386</v>
      </c>
      <c r="BI161" s="100">
        <f t="shared" si="361"/>
        <v>0</v>
      </c>
      <c r="BJ161" s="207">
        <f t="shared" si="304"/>
        <v>0</v>
      </c>
      <c r="BK161" s="207">
        <f t="shared" si="305"/>
        <v>0</v>
      </c>
    </row>
    <row r="162" spans="1:63" ht="33">
      <c r="A162" s="118" t="s">
        <v>489</v>
      </c>
      <c r="B162" s="98" t="s">
        <v>50</v>
      </c>
      <c r="C162" s="98" t="s">
        <v>73</v>
      </c>
      <c r="D162" s="125" t="s">
        <v>264</v>
      </c>
      <c r="E162" s="98" t="s">
        <v>81</v>
      </c>
      <c r="F162" s="100">
        <f t="shared" ref="F162:AR162" si="362">F163</f>
        <v>2783</v>
      </c>
      <c r="G162" s="100">
        <f t="shared" si="362"/>
        <v>0</v>
      </c>
      <c r="H162" s="100">
        <f t="shared" si="362"/>
        <v>0</v>
      </c>
      <c r="I162" s="100">
        <f t="shared" si="362"/>
        <v>0</v>
      </c>
      <c r="J162" s="100">
        <f t="shared" si="362"/>
        <v>0</v>
      </c>
      <c r="K162" s="100">
        <f t="shared" si="362"/>
        <v>0</v>
      </c>
      <c r="L162" s="100">
        <f t="shared" si="362"/>
        <v>2783</v>
      </c>
      <c r="M162" s="100">
        <f t="shared" si="362"/>
        <v>0</v>
      </c>
      <c r="N162" s="100">
        <f t="shared" si="362"/>
        <v>0</v>
      </c>
      <c r="O162" s="100">
        <f t="shared" si="362"/>
        <v>0</v>
      </c>
      <c r="P162" s="100">
        <f t="shared" si="362"/>
        <v>0</v>
      </c>
      <c r="Q162" s="100">
        <f t="shared" si="362"/>
        <v>0</v>
      </c>
      <c r="R162" s="100">
        <f t="shared" si="362"/>
        <v>2783</v>
      </c>
      <c r="S162" s="100">
        <f t="shared" si="362"/>
        <v>0</v>
      </c>
      <c r="T162" s="100">
        <f t="shared" si="362"/>
        <v>0</v>
      </c>
      <c r="U162" s="100">
        <f t="shared" si="362"/>
        <v>0</v>
      </c>
      <c r="V162" s="100">
        <f t="shared" si="362"/>
        <v>0</v>
      </c>
      <c r="W162" s="100">
        <f t="shared" si="362"/>
        <v>0</v>
      </c>
      <c r="X162" s="100">
        <f t="shared" si="362"/>
        <v>2783</v>
      </c>
      <c r="Y162" s="100">
        <f t="shared" si="362"/>
        <v>0</v>
      </c>
      <c r="Z162" s="100">
        <f t="shared" si="362"/>
        <v>0</v>
      </c>
      <c r="AA162" s="100">
        <f t="shared" si="362"/>
        <v>0</v>
      </c>
      <c r="AB162" s="100">
        <f t="shared" si="362"/>
        <v>0</v>
      </c>
      <c r="AC162" s="100">
        <f t="shared" si="362"/>
        <v>0</v>
      </c>
      <c r="AD162" s="100">
        <f t="shared" si="362"/>
        <v>2783</v>
      </c>
      <c r="AE162" s="100">
        <f t="shared" si="362"/>
        <v>0</v>
      </c>
      <c r="AF162" s="100">
        <f t="shared" si="362"/>
        <v>0</v>
      </c>
      <c r="AG162" s="100">
        <f t="shared" si="362"/>
        <v>0</v>
      </c>
      <c r="AH162" s="100">
        <f t="shared" si="362"/>
        <v>0</v>
      </c>
      <c r="AI162" s="100">
        <f t="shared" si="362"/>
        <v>0</v>
      </c>
      <c r="AJ162" s="100">
        <f t="shared" si="362"/>
        <v>2783</v>
      </c>
      <c r="AK162" s="100">
        <f t="shared" si="362"/>
        <v>0</v>
      </c>
      <c r="AL162" s="100">
        <f t="shared" si="362"/>
        <v>0</v>
      </c>
      <c r="AM162" s="100">
        <f t="shared" si="362"/>
        <v>0</v>
      </c>
      <c r="AN162" s="100">
        <f t="shared" si="362"/>
        <v>0</v>
      </c>
      <c r="AO162" s="100">
        <f t="shared" si="362"/>
        <v>0</v>
      </c>
      <c r="AP162" s="100">
        <f t="shared" si="362"/>
        <v>2783</v>
      </c>
      <c r="AQ162" s="100">
        <f t="shared" si="362"/>
        <v>0</v>
      </c>
      <c r="AR162" s="100">
        <f t="shared" si="362"/>
        <v>0</v>
      </c>
      <c r="AS162" s="100">
        <f t="shared" ref="AS162:BI162" si="363">AS163</f>
        <v>0</v>
      </c>
      <c r="AT162" s="100">
        <f t="shared" si="363"/>
        <v>0</v>
      </c>
      <c r="AU162" s="100">
        <f t="shared" si="363"/>
        <v>0</v>
      </c>
      <c r="AV162" s="100">
        <f t="shared" si="363"/>
        <v>2783</v>
      </c>
      <c r="AW162" s="100">
        <f t="shared" si="363"/>
        <v>0</v>
      </c>
      <c r="AX162" s="100">
        <f t="shared" si="363"/>
        <v>0</v>
      </c>
      <c r="AY162" s="100">
        <f t="shared" si="363"/>
        <v>0</v>
      </c>
      <c r="AZ162" s="100">
        <f t="shared" si="363"/>
        <v>0</v>
      </c>
      <c r="BA162" s="100">
        <f t="shared" si="363"/>
        <v>0</v>
      </c>
      <c r="BB162" s="100">
        <f t="shared" si="363"/>
        <v>2783</v>
      </c>
      <c r="BC162" s="100">
        <f t="shared" si="363"/>
        <v>0</v>
      </c>
      <c r="BD162" s="100">
        <f t="shared" si="363"/>
        <v>0</v>
      </c>
      <c r="BE162" s="100">
        <f t="shared" si="363"/>
        <v>0</v>
      </c>
      <c r="BF162" s="100">
        <f t="shared" si="363"/>
        <v>0</v>
      </c>
      <c r="BG162" s="100">
        <f t="shared" si="363"/>
        <v>0</v>
      </c>
      <c r="BH162" s="100">
        <f t="shared" si="363"/>
        <v>2783</v>
      </c>
      <c r="BI162" s="100">
        <f t="shared" si="363"/>
        <v>0</v>
      </c>
      <c r="BJ162" s="207">
        <f t="shared" si="304"/>
        <v>0</v>
      </c>
      <c r="BK162" s="207">
        <f t="shared" si="305"/>
        <v>0</v>
      </c>
    </row>
    <row r="163" spans="1:63" ht="50.25">
      <c r="A163" s="97" t="s">
        <v>179</v>
      </c>
      <c r="B163" s="98" t="s">
        <v>50</v>
      </c>
      <c r="C163" s="98" t="s">
        <v>73</v>
      </c>
      <c r="D163" s="125" t="s">
        <v>264</v>
      </c>
      <c r="E163" s="98" t="s">
        <v>178</v>
      </c>
      <c r="F163" s="100">
        <f>396+1267+1120</f>
        <v>2783</v>
      </c>
      <c r="G163" s="100"/>
      <c r="H163" s="101"/>
      <c r="I163" s="101"/>
      <c r="J163" s="101"/>
      <c r="K163" s="101"/>
      <c r="L163" s="100">
        <f>F163+H163+I163+J163+K163</f>
        <v>2783</v>
      </c>
      <c r="M163" s="100">
        <f>G163+K163</f>
        <v>0</v>
      </c>
      <c r="N163" s="101"/>
      <c r="O163" s="101"/>
      <c r="P163" s="101"/>
      <c r="Q163" s="101"/>
      <c r="R163" s="100">
        <f>L163+N163+O163+P163+Q163</f>
        <v>2783</v>
      </c>
      <c r="S163" s="100">
        <f>M163+Q163</f>
        <v>0</v>
      </c>
      <c r="T163" s="101"/>
      <c r="U163" s="101"/>
      <c r="V163" s="101"/>
      <c r="W163" s="101"/>
      <c r="X163" s="100">
        <f>R163+T163+U163+V163+W163</f>
        <v>2783</v>
      </c>
      <c r="Y163" s="100">
        <f>S163+W163</f>
        <v>0</v>
      </c>
      <c r="Z163" s="101"/>
      <c r="AA163" s="101"/>
      <c r="AB163" s="101"/>
      <c r="AC163" s="101"/>
      <c r="AD163" s="100">
        <f>X163+Z163+AA163+AB163+AC163</f>
        <v>2783</v>
      </c>
      <c r="AE163" s="100">
        <f>Y163+AC163</f>
        <v>0</v>
      </c>
      <c r="AF163" s="101"/>
      <c r="AG163" s="101"/>
      <c r="AH163" s="101"/>
      <c r="AI163" s="101"/>
      <c r="AJ163" s="100">
        <f>AD163+AF163+AG163+AH163+AI163</f>
        <v>2783</v>
      </c>
      <c r="AK163" s="100">
        <f>AE163+AI163</f>
        <v>0</v>
      </c>
      <c r="AL163" s="101"/>
      <c r="AM163" s="101"/>
      <c r="AN163" s="101"/>
      <c r="AO163" s="101"/>
      <c r="AP163" s="100">
        <f>AJ163+AL163+AM163+AN163+AO163</f>
        <v>2783</v>
      </c>
      <c r="AQ163" s="100">
        <f>AK163+AO163</f>
        <v>0</v>
      </c>
      <c r="AR163" s="101"/>
      <c r="AS163" s="101"/>
      <c r="AT163" s="101"/>
      <c r="AU163" s="101"/>
      <c r="AV163" s="100">
        <f>AP163+AR163+AS163+AT163+AU163</f>
        <v>2783</v>
      </c>
      <c r="AW163" s="100">
        <f>AQ163+AU163</f>
        <v>0</v>
      </c>
      <c r="AX163" s="101"/>
      <c r="AY163" s="101"/>
      <c r="AZ163" s="101"/>
      <c r="BA163" s="101"/>
      <c r="BB163" s="100">
        <f>AV163+AX163+AY163+AZ163+BA163</f>
        <v>2783</v>
      </c>
      <c r="BC163" s="100">
        <f>AW163+BA163</f>
        <v>0</v>
      </c>
      <c r="BD163" s="101"/>
      <c r="BE163" s="101"/>
      <c r="BF163" s="101"/>
      <c r="BG163" s="101"/>
      <c r="BH163" s="100">
        <f>BB163+BD163+BE163+BF163+BG163</f>
        <v>2783</v>
      </c>
      <c r="BI163" s="100">
        <f>BC163+BG163</f>
        <v>0</v>
      </c>
      <c r="BJ163" s="207">
        <f t="shared" si="304"/>
        <v>0</v>
      </c>
      <c r="BK163" s="207">
        <f t="shared" si="305"/>
        <v>0</v>
      </c>
    </row>
    <row r="164" spans="1:63" ht="36" customHeight="1">
      <c r="A164" s="97" t="s">
        <v>103</v>
      </c>
      <c r="B164" s="98" t="s">
        <v>50</v>
      </c>
      <c r="C164" s="98" t="s">
        <v>73</v>
      </c>
      <c r="D164" s="125" t="s">
        <v>264</v>
      </c>
      <c r="E164" s="98" t="s">
        <v>92</v>
      </c>
      <c r="F164" s="100">
        <f t="shared" ref="F164:AR164" si="364">F165</f>
        <v>124</v>
      </c>
      <c r="G164" s="100">
        <f t="shared" si="364"/>
        <v>0</v>
      </c>
      <c r="H164" s="100">
        <f t="shared" si="364"/>
        <v>0</v>
      </c>
      <c r="I164" s="100">
        <f t="shared" si="364"/>
        <v>0</v>
      </c>
      <c r="J164" s="100">
        <f t="shared" si="364"/>
        <v>0</v>
      </c>
      <c r="K164" s="100">
        <f t="shared" si="364"/>
        <v>0</v>
      </c>
      <c r="L164" s="100">
        <f t="shared" si="364"/>
        <v>124</v>
      </c>
      <c r="M164" s="100">
        <f t="shared" si="364"/>
        <v>0</v>
      </c>
      <c r="N164" s="100">
        <f t="shared" si="364"/>
        <v>0</v>
      </c>
      <c r="O164" s="100">
        <f t="shared" si="364"/>
        <v>0</v>
      </c>
      <c r="P164" s="100">
        <f t="shared" si="364"/>
        <v>0</v>
      </c>
      <c r="Q164" s="100">
        <f t="shared" si="364"/>
        <v>0</v>
      </c>
      <c r="R164" s="100">
        <f t="shared" si="364"/>
        <v>124</v>
      </c>
      <c r="S164" s="100">
        <f t="shared" si="364"/>
        <v>0</v>
      </c>
      <c r="T164" s="100">
        <f t="shared" si="364"/>
        <v>0</v>
      </c>
      <c r="U164" s="100">
        <f t="shared" si="364"/>
        <v>0</v>
      </c>
      <c r="V164" s="100">
        <f t="shared" si="364"/>
        <v>0</v>
      </c>
      <c r="W164" s="100">
        <f t="shared" si="364"/>
        <v>0</v>
      </c>
      <c r="X164" s="100">
        <f t="shared" si="364"/>
        <v>124</v>
      </c>
      <c r="Y164" s="100">
        <f t="shared" si="364"/>
        <v>0</v>
      </c>
      <c r="Z164" s="100">
        <f t="shared" si="364"/>
        <v>0</v>
      </c>
      <c r="AA164" s="100">
        <f t="shared" si="364"/>
        <v>0</v>
      </c>
      <c r="AB164" s="100">
        <f t="shared" si="364"/>
        <v>0</v>
      </c>
      <c r="AC164" s="100">
        <f t="shared" si="364"/>
        <v>0</v>
      </c>
      <c r="AD164" s="100">
        <f t="shared" si="364"/>
        <v>124</v>
      </c>
      <c r="AE164" s="100">
        <f t="shared" si="364"/>
        <v>0</v>
      </c>
      <c r="AF164" s="100">
        <f t="shared" si="364"/>
        <v>0</v>
      </c>
      <c r="AG164" s="100">
        <f t="shared" si="364"/>
        <v>0</v>
      </c>
      <c r="AH164" s="100">
        <f t="shared" si="364"/>
        <v>0</v>
      </c>
      <c r="AI164" s="100">
        <f t="shared" si="364"/>
        <v>0</v>
      </c>
      <c r="AJ164" s="100">
        <f t="shared" si="364"/>
        <v>124</v>
      </c>
      <c r="AK164" s="100">
        <f t="shared" si="364"/>
        <v>0</v>
      </c>
      <c r="AL164" s="100">
        <f t="shared" si="364"/>
        <v>0</v>
      </c>
      <c r="AM164" s="100">
        <f t="shared" si="364"/>
        <v>0</v>
      </c>
      <c r="AN164" s="100">
        <f t="shared" si="364"/>
        <v>0</v>
      </c>
      <c r="AO164" s="100">
        <f t="shared" si="364"/>
        <v>0</v>
      </c>
      <c r="AP164" s="100">
        <f t="shared" si="364"/>
        <v>124</v>
      </c>
      <c r="AQ164" s="100">
        <f t="shared" si="364"/>
        <v>0</v>
      </c>
      <c r="AR164" s="100">
        <f t="shared" si="364"/>
        <v>0</v>
      </c>
      <c r="AS164" s="100">
        <f t="shared" ref="AS164:BI164" si="365">AS165</f>
        <v>0</v>
      </c>
      <c r="AT164" s="100">
        <f t="shared" si="365"/>
        <v>0</v>
      </c>
      <c r="AU164" s="100">
        <f t="shared" si="365"/>
        <v>0</v>
      </c>
      <c r="AV164" s="100">
        <f t="shared" si="365"/>
        <v>124</v>
      </c>
      <c r="AW164" s="100">
        <f t="shared" si="365"/>
        <v>0</v>
      </c>
      <c r="AX164" s="100">
        <f t="shared" si="365"/>
        <v>0</v>
      </c>
      <c r="AY164" s="100">
        <f t="shared" si="365"/>
        <v>0</v>
      </c>
      <c r="AZ164" s="100">
        <f t="shared" si="365"/>
        <v>0</v>
      </c>
      <c r="BA164" s="100">
        <f t="shared" si="365"/>
        <v>0</v>
      </c>
      <c r="BB164" s="100">
        <f t="shared" si="365"/>
        <v>124</v>
      </c>
      <c r="BC164" s="100">
        <f t="shared" si="365"/>
        <v>0</v>
      </c>
      <c r="BD164" s="100">
        <f t="shared" si="365"/>
        <v>0</v>
      </c>
      <c r="BE164" s="100">
        <f t="shared" si="365"/>
        <v>0</v>
      </c>
      <c r="BF164" s="100">
        <f t="shared" si="365"/>
        <v>0</v>
      </c>
      <c r="BG164" s="100">
        <f t="shared" si="365"/>
        <v>0</v>
      </c>
      <c r="BH164" s="100">
        <f t="shared" si="365"/>
        <v>124</v>
      </c>
      <c r="BI164" s="100">
        <f t="shared" si="365"/>
        <v>0</v>
      </c>
      <c r="BJ164" s="207">
        <f t="shared" si="304"/>
        <v>0</v>
      </c>
      <c r="BK164" s="207">
        <f t="shared" si="305"/>
        <v>0</v>
      </c>
    </row>
    <row r="165" spans="1:63" ht="20.25">
      <c r="A165" s="97" t="s">
        <v>191</v>
      </c>
      <c r="B165" s="98" t="s">
        <v>50</v>
      </c>
      <c r="C165" s="98" t="s">
        <v>73</v>
      </c>
      <c r="D165" s="125" t="s">
        <v>264</v>
      </c>
      <c r="E165" s="98" t="s">
        <v>190</v>
      </c>
      <c r="F165" s="100">
        <v>124</v>
      </c>
      <c r="G165" s="100"/>
      <c r="H165" s="101"/>
      <c r="I165" s="101"/>
      <c r="J165" s="101"/>
      <c r="K165" s="101"/>
      <c r="L165" s="100">
        <f>F165+H165+I165+J165+K165</f>
        <v>124</v>
      </c>
      <c r="M165" s="100">
        <f>G165+K165</f>
        <v>0</v>
      </c>
      <c r="N165" s="101"/>
      <c r="O165" s="101"/>
      <c r="P165" s="101"/>
      <c r="Q165" s="101"/>
      <c r="R165" s="100">
        <f>L165+N165+O165+P165+Q165</f>
        <v>124</v>
      </c>
      <c r="S165" s="100">
        <f>M165+Q165</f>
        <v>0</v>
      </c>
      <c r="T165" s="101"/>
      <c r="U165" s="101"/>
      <c r="V165" s="101"/>
      <c r="W165" s="101"/>
      <c r="X165" s="100">
        <f>R165+T165+U165+V165+W165</f>
        <v>124</v>
      </c>
      <c r="Y165" s="100">
        <f>S165+W165</f>
        <v>0</v>
      </c>
      <c r="Z165" s="101"/>
      <c r="AA165" s="101"/>
      <c r="AB165" s="101"/>
      <c r="AC165" s="101"/>
      <c r="AD165" s="100">
        <f>X165+Z165+AA165+AB165+AC165</f>
        <v>124</v>
      </c>
      <c r="AE165" s="100">
        <f>Y165+AC165</f>
        <v>0</v>
      </c>
      <c r="AF165" s="101"/>
      <c r="AG165" s="101"/>
      <c r="AH165" s="101"/>
      <c r="AI165" s="101"/>
      <c r="AJ165" s="100">
        <f>AD165+AF165+AG165+AH165+AI165</f>
        <v>124</v>
      </c>
      <c r="AK165" s="100">
        <f>AE165+AI165</f>
        <v>0</v>
      </c>
      <c r="AL165" s="101"/>
      <c r="AM165" s="101"/>
      <c r="AN165" s="101"/>
      <c r="AO165" s="101"/>
      <c r="AP165" s="100">
        <f>AJ165+AL165+AM165+AN165+AO165</f>
        <v>124</v>
      </c>
      <c r="AQ165" s="100">
        <f>AK165+AO165</f>
        <v>0</v>
      </c>
      <c r="AR165" s="101"/>
      <c r="AS165" s="101"/>
      <c r="AT165" s="101"/>
      <c r="AU165" s="101"/>
      <c r="AV165" s="100">
        <f>AP165+AR165+AS165+AT165+AU165</f>
        <v>124</v>
      </c>
      <c r="AW165" s="100">
        <f>AQ165+AU165</f>
        <v>0</v>
      </c>
      <c r="AX165" s="101"/>
      <c r="AY165" s="101"/>
      <c r="AZ165" s="101"/>
      <c r="BA165" s="101"/>
      <c r="BB165" s="100">
        <f>AV165+AX165+AY165+AZ165+BA165</f>
        <v>124</v>
      </c>
      <c r="BC165" s="100">
        <f>AW165+BA165</f>
        <v>0</v>
      </c>
      <c r="BD165" s="101"/>
      <c r="BE165" s="101"/>
      <c r="BF165" s="101"/>
      <c r="BG165" s="101"/>
      <c r="BH165" s="100">
        <f>BB165+BD165+BE165+BF165+BG165</f>
        <v>124</v>
      </c>
      <c r="BI165" s="100">
        <f>BC165+BG165</f>
        <v>0</v>
      </c>
      <c r="BJ165" s="207">
        <f t="shared" si="304"/>
        <v>0</v>
      </c>
      <c r="BK165" s="207">
        <f t="shared" si="305"/>
        <v>0</v>
      </c>
    </row>
    <row r="166" spans="1:63" ht="20.25">
      <c r="A166" s="113" t="s">
        <v>100</v>
      </c>
      <c r="B166" s="98" t="s">
        <v>50</v>
      </c>
      <c r="C166" s="98" t="s">
        <v>73</v>
      </c>
      <c r="D166" s="125" t="s">
        <v>264</v>
      </c>
      <c r="E166" s="98" t="s">
        <v>101</v>
      </c>
      <c r="F166" s="100">
        <f t="shared" ref="F166:AR166" si="366">F167</f>
        <v>7446</v>
      </c>
      <c r="G166" s="100">
        <f t="shared" si="366"/>
        <v>0</v>
      </c>
      <c r="H166" s="100">
        <f t="shared" si="366"/>
        <v>0</v>
      </c>
      <c r="I166" s="100">
        <f t="shared" si="366"/>
        <v>0</v>
      </c>
      <c r="J166" s="100">
        <f t="shared" si="366"/>
        <v>0</v>
      </c>
      <c r="K166" s="100">
        <f t="shared" si="366"/>
        <v>0</v>
      </c>
      <c r="L166" s="100">
        <f t="shared" si="366"/>
        <v>7446</v>
      </c>
      <c r="M166" s="100">
        <f t="shared" si="366"/>
        <v>0</v>
      </c>
      <c r="N166" s="100">
        <f t="shared" si="366"/>
        <v>0</v>
      </c>
      <c r="O166" s="100">
        <f t="shared" si="366"/>
        <v>0</v>
      </c>
      <c r="P166" s="100">
        <f t="shared" si="366"/>
        <v>0</v>
      </c>
      <c r="Q166" s="100">
        <f t="shared" si="366"/>
        <v>0</v>
      </c>
      <c r="R166" s="100">
        <f t="shared" si="366"/>
        <v>7446</v>
      </c>
      <c r="S166" s="100">
        <f t="shared" si="366"/>
        <v>0</v>
      </c>
      <c r="T166" s="100">
        <f t="shared" si="366"/>
        <v>0</v>
      </c>
      <c r="U166" s="100">
        <f t="shared" si="366"/>
        <v>0</v>
      </c>
      <c r="V166" s="100">
        <f t="shared" si="366"/>
        <v>0</v>
      </c>
      <c r="W166" s="100">
        <f t="shared" si="366"/>
        <v>0</v>
      </c>
      <c r="X166" s="100">
        <f t="shared" si="366"/>
        <v>7446</v>
      </c>
      <c r="Y166" s="100">
        <f t="shared" si="366"/>
        <v>0</v>
      </c>
      <c r="Z166" s="100">
        <f t="shared" si="366"/>
        <v>0</v>
      </c>
      <c r="AA166" s="100">
        <f t="shared" si="366"/>
        <v>0</v>
      </c>
      <c r="AB166" s="100">
        <f t="shared" si="366"/>
        <v>0</v>
      </c>
      <c r="AC166" s="100">
        <f t="shared" si="366"/>
        <v>0</v>
      </c>
      <c r="AD166" s="100">
        <f t="shared" si="366"/>
        <v>7446</v>
      </c>
      <c r="AE166" s="100">
        <f t="shared" si="366"/>
        <v>0</v>
      </c>
      <c r="AF166" s="100">
        <f t="shared" si="366"/>
        <v>0</v>
      </c>
      <c r="AG166" s="100">
        <f t="shared" si="366"/>
        <v>0</v>
      </c>
      <c r="AH166" s="100">
        <f t="shared" si="366"/>
        <v>0</v>
      </c>
      <c r="AI166" s="100">
        <f t="shared" si="366"/>
        <v>0</v>
      </c>
      <c r="AJ166" s="100">
        <f t="shared" si="366"/>
        <v>7446</v>
      </c>
      <c r="AK166" s="100">
        <f t="shared" si="366"/>
        <v>0</v>
      </c>
      <c r="AL166" s="100">
        <f t="shared" si="366"/>
        <v>0</v>
      </c>
      <c r="AM166" s="100">
        <f t="shared" si="366"/>
        <v>0</v>
      </c>
      <c r="AN166" s="100">
        <f t="shared" si="366"/>
        <v>0</v>
      </c>
      <c r="AO166" s="100">
        <f t="shared" si="366"/>
        <v>0</v>
      </c>
      <c r="AP166" s="100">
        <f t="shared" si="366"/>
        <v>7446</v>
      </c>
      <c r="AQ166" s="100">
        <f t="shared" si="366"/>
        <v>0</v>
      </c>
      <c r="AR166" s="100">
        <f t="shared" si="366"/>
        <v>0</v>
      </c>
      <c r="AS166" s="100">
        <f t="shared" ref="AS166:BI166" si="367">AS167</f>
        <v>0</v>
      </c>
      <c r="AT166" s="100">
        <f t="shared" si="367"/>
        <v>0</v>
      </c>
      <c r="AU166" s="100">
        <f t="shared" si="367"/>
        <v>0</v>
      </c>
      <c r="AV166" s="100">
        <f t="shared" si="367"/>
        <v>7446</v>
      </c>
      <c r="AW166" s="100">
        <f t="shared" si="367"/>
        <v>0</v>
      </c>
      <c r="AX166" s="100">
        <f t="shared" si="367"/>
        <v>33</v>
      </c>
      <c r="AY166" s="100">
        <f t="shared" si="367"/>
        <v>0</v>
      </c>
      <c r="AZ166" s="100">
        <f t="shared" si="367"/>
        <v>0</v>
      </c>
      <c r="BA166" s="100">
        <f t="shared" si="367"/>
        <v>0</v>
      </c>
      <c r="BB166" s="100">
        <f t="shared" si="367"/>
        <v>7479</v>
      </c>
      <c r="BC166" s="100">
        <f t="shared" si="367"/>
        <v>0</v>
      </c>
      <c r="BD166" s="100">
        <f t="shared" si="367"/>
        <v>0</v>
      </c>
      <c r="BE166" s="100">
        <f t="shared" si="367"/>
        <v>0</v>
      </c>
      <c r="BF166" s="100">
        <f t="shared" si="367"/>
        <v>0</v>
      </c>
      <c r="BG166" s="100">
        <f t="shared" si="367"/>
        <v>0</v>
      </c>
      <c r="BH166" s="100">
        <f t="shared" si="367"/>
        <v>7479</v>
      </c>
      <c r="BI166" s="100">
        <f t="shared" si="367"/>
        <v>0</v>
      </c>
      <c r="BJ166" s="207">
        <f t="shared" si="304"/>
        <v>0</v>
      </c>
      <c r="BK166" s="207">
        <f t="shared" si="305"/>
        <v>0</v>
      </c>
    </row>
    <row r="167" spans="1:63" ht="20.25">
      <c r="A167" s="113" t="s">
        <v>181</v>
      </c>
      <c r="B167" s="98" t="s">
        <v>50</v>
      </c>
      <c r="C167" s="98" t="s">
        <v>73</v>
      </c>
      <c r="D167" s="125" t="s">
        <v>264</v>
      </c>
      <c r="E167" s="98" t="s">
        <v>180</v>
      </c>
      <c r="F167" s="100">
        <f>5950+1496</f>
        <v>7446</v>
      </c>
      <c r="G167" s="100"/>
      <c r="H167" s="101"/>
      <c r="I167" s="101"/>
      <c r="J167" s="101"/>
      <c r="K167" s="101"/>
      <c r="L167" s="100">
        <f>F167+H167+I167+J167+K167</f>
        <v>7446</v>
      </c>
      <c r="M167" s="100">
        <f>G167+K167</f>
        <v>0</v>
      </c>
      <c r="N167" s="101"/>
      <c r="O167" s="101"/>
      <c r="P167" s="101"/>
      <c r="Q167" s="101"/>
      <c r="R167" s="100">
        <f>L167+N167+O167+P167+Q167</f>
        <v>7446</v>
      </c>
      <c r="S167" s="100">
        <f>M167+Q167</f>
        <v>0</v>
      </c>
      <c r="T167" s="101"/>
      <c r="U167" s="101"/>
      <c r="V167" s="101"/>
      <c r="W167" s="101"/>
      <c r="X167" s="100">
        <f>R167+T167+U167+V167+W167</f>
        <v>7446</v>
      </c>
      <c r="Y167" s="100">
        <f>S167+W167</f>
        <v>0</v>
      </c>
      <c r="Z167" s="101"/>
      <c r="AA167" s="101"/>
      <c r="AB167" s="101"/>
      <c r="AC167" s="101"/>
      <c r="AD167" s="100">
        <f>X167+Z167+AA167+AB167+AC167</f>
        <v>7446</v>
      </c>
      <c r="AE167" s="100">
        <f>Y167+AC167</f>
        <v>0</v>
      </c>
      <c r="AF167" s="101"/>
      <c r="AG167" s="101"/>
      <c r="AH167" s="101"/>
      <c r="AI167" s="101"/>
      <c r="AJ167" s="100">
        <f>AD167+AF167+AG167+AH167+AI167</f>
        <v>7446</v>
      </c>
      <c r="AK167" s="100">
        <f>AE167+AI167</f>
        <v>0</v>
      </c>
      <c r="AL167" s="101"/>
      <c r="AM167" s="101"/>
      <c r="AN167" s="101"/>
      <c r="AO167" s="101"/>
      <c r="AP167" s="100">
        <f>AJ167+AL167+AM167+AN167+AO167</f>
        <v>7446</v>
      </c>
      <c r="AQ167" s="100">
        <f>AK167+AO167</f>
        <v>0</v>
      </c>
      <c r="AR167" s="101"/>
      <c r="AS167" s="101"/>
      <c r="AT167" s="101"/>
      <c r="AU167" s="101"/>
      <c r="AV167" s="100">
        <f>AP167+AR167+AS167+AT167+AU167</f>
        <v>7446</v>
      </c>
      <c r="AW167" s="100">
        <f>AQ167+AU167</f>
        <v>0</v>
      </c>
      <c r="AX167" s="100">
        <v>33</v>
      </c>
      <c r="AY167" s="101"/>
      <c r="AZ167" s="101"/>
      <c r="BA167" s="101"/>
      <c r="BB167" s="100">
        <f>AV167+AX167+AY167+AZ167+BA167</f>
        <v>7479</v>
      </c>
      <c r="BC167" s="100">
        <f>AW167+BA167</f>
        <v>0</v>
      </c>
      <c r="BD167" s="100"/>
      <c r="BE167" s="101"/>
      <c r="BF167" s="101"/>
      <c r="BG167" s="101"/>
      <c r="BH167" s="100">
        <f>BB167+BD167+BE167+BF167+BG167</f>
        <v>7479</v>
      </c>
      <c r="BI167" s="100">
        <f>BC167+BG167</f>
        <v>0</v>
      </c>
      <c r="BJ167" s="207">
        <f t="shared" si="304"/>
        <v>0</v>
      </c>
      <c r="BK167" s="207">
        <f t="shared" si="305"/>
        <v>0</v>
      </c>
    </row>
    <row r="168" spans="1:63" ht="50.25">
      <c r="A168" s="126" t="s">
        <v>98</v>
      </c>
      <c r="B168" s="98" t="s">
        <v>50</v>
      </c>
      <c r="C168" s="98" t="s">
        <v>73</v>
      </c>
      <c r="D168" s="125" t="s">
        <v>417</v>
      </c>
      <c r="E168" s="98"/>
      <c r="F168" s="100">
        <f t="shared" ref="F168:U169" si="368">F169</f>
        <v>2037</v>
      </c>
      <c r="G168" s="100">
        <f t="shared" si="368"/>
        <v>0</v>
      </c>
      <c r="H168" s="100">
        <f t="shared" si="368"/>
        <v>0</v>
      </c>
      <c r="I168" s="100">
        <f t="shared" si="368"/>
        <v>0</v>
      </c>
      <c r="J168" s="100">
        <f t="shared" si="368"/>
        <v>0</v>
      </c>
      <c r="K168" s="100">
        <f t="shared" si="368"/>
        <v>0</v>
      </c>
      <c r="L168" s="100">
        <f t="shared" si="368"/>
        <v>2037</v>
      </c>
      <c r="M168" s="100">
        <f t="shared" si="368"/>
        <v>0</v>
      </c>
      <c r="N168" s="100">
        <f t="shared" si="368"/>
        <v>0</v>
      </c>
      <c r="O168" s="100">
        <f t="shared" si="368"/>
        <v>0</v>
      </c>
      <c r="P168" s="100">
        <f t="shared" si="368"/>
        <v>0</v>
      </c>
      <c r="Q168" s="100">
        <f t="shared" si="368"/>
        <v>0</v>
      </c>
      <c r="R168" s="100">
        <f t="shared" si="368"/>
        <v>2037</v>
      </c>
      <c r="S168" s="100">
        <f t="shared" si="368"/>
        <v>0</v>
      </c>
      <c r="T168" s="100">
        <f t="shared" si="368"/>
        <v>0</v>
      </c>
      <c r="U168" s="100">
        <f t="shared" si="368"/>
        <v>0</v>
      </c>
      <c r="V168" s="100">
        <f t="shared" ref="T168:AI169" si="369">V169</f>
        <v>0</v>
      </c>
      <c r="W168" s="100">
        <f t="shared" si="369"/>
        <v>0</v>
      </c>
      <c r="X168" s="100">
        <f t="shared" si="369"/>
        <v>2037</v>
      </c>
      <c r="Y168" s="100">
        <f t="shared" si="369"/>
        <v>0</v>
      </c>
      <c r="Z168" s="100">
        <f t="shared" si="369"/>
        <v>0</v>
      </c>
      <c r="AA168" s="100">
        <f t="shared" si="369"/>
        <v>0</v>
      </c>
      <c r="AB168" s="100">
        <f t="shared" si="369"/>
        <v>0</v>
      </c>
      <c r="AC168" s="100">
        <f t="shared" si="369"/>
        <v>0</v>
      </c>
      <c r="AD168" s="100">
        <f t="shared" si="369"/>
        <v>2037</v>
      </c>
      <c r="AE168" s="100">
        <f t="shared" si="369"/>
        <v>0</v>
      </c>
      <c r="AF168" s="100">
        <f t="shared" si="369"/>
        <v>0</v>
      </c>
      <c r="AG168" s="100">
        <f t="shared" si="369"/>
        <v>0</v>
      </c>
      <c r="AH168" s="100">
        <f t="shared" si="369"/>
        <v>0</v>
      </c>
      <c r="AI168" s="100">
        <f t="shared" si="369"/>
        <v>0</v>
      </c>
      <c r="AJ168" s="100">
        <f t="shared" ref="AF168:AU169" si="370">AJ169</f>
        <v>2037</v>
      </c>
      <c r="AK168" s="100">
        <f t="shared" si="370"/>
        <v>0</v>
      </c>
      <c r="AL168" s="100">
        <f t="shared" si="370"/>
        <v>0</v>
      </c>
      <c r="AM168" s="100">
        <f t="shared" si="370"/>
        <v>0</v>
      </c>
      <c r="AN168" s="100">
        <f t="shared" si="370"/>
        <v>0</v>
      </c>
      <c r="AO168" s="100">
        <f t="shared" si="370"/>
        <v>0</v>
      </c>
      <c r="AP168" s="100">
        <f t="shared" si="370"/>
        <v>2037</v>
      </c>
      <c r="AQ168" s="100">
        <f t="shared" si="370"/>
        <v>0</v>
      </c>
      <c r="AR168" s="100">
        <f t="shared" si="370"/>
        <v>0</v>
      </c>
      <c r="AS168" s="100">
        <f t="shared" si="370"/>
        <v>0</v>
      </c>
      <c r="AT168" s="100">
        <f t="shared" si="370"/>
        <v>0</v>
      </c>
      <c r="AU168" s="100">
        <f t="shared" si="370"/>
        <v>0</v>
      </c>
      <c r="AV168" s="100">
        <f t="shared" ref="AR168:BG169" si="371">AV169</f>
        <v>2037</v>
      </c>
      <c r="AW168" s="100">
        <f t="shared" si="371"/>
        <v>0</v>
      </c>
      <c r="AX168" s="100">
        <f t="shared" si="371"/>
        <v>0</v>
      </c>
      <c r="AY168" s="100">
        <f t="shared" si="371"/>
        <v>0</v>
      </c>
      <c r="AZ168" s="100">
        <f t="shared" si="371"/>
        <v>0</v>
      </c>
      <c r="BA168" s="100">
        <f t="shared" si="371"/>
        <v>0</v>
      </c>
      <c r="BB168" s="100">
        <f t="shared" si="371"/>
        <v>2037</v>
      </c>
      <c r="BC168" s="100">
        <f t="shared" si="371"/>
        <v>0</v>
      </c>
      <c r="BD168" s="100">
        <f t="shared" si="371"/>
        <v>0</v>
      </c>
      <c r="BE168" s="100">
        <f t="shared" si="371"/>
        <v>0</v>
      </c>
      <c r="BF168" s="100">
        <f t="shared" si="371"/>
        <v>0</v>
      </c>
      <c r="BG168" s="100">
        <f t="shared" si="371"/>
        <v>0</v>
      </c>
      <c r="BH168" s="100">
        <f t="shared" ref="BD168:BI169" si="372">BH169</f>
        <v>2037</v>
      </c>
      <c r="BI168" s="100">
        <f t="shared" si="372"/>
        <v>0</v>
      </c>
      <c r="BJ168" s="207">
        <f t="shared" si="304"/>
        <v>0</v>
      </c>
      <c r="BK168" s="207">
        <f t="shared" si="305"/>
        <v>0</v>
      </c>
    </row>
    <row r="169" spans="1:63" ht="33">
      <c r="A169" s="118" t="s">
        <v>489</v>
      </c>
      <c r="B169" s="98" t="s">
        <v>50</v>
      </c>
      <c r="C169" s="98" t="s">
        <v>73</v>
      </c>
      <c r="D169" s="125" t="s">
        <v>417</v>
      </c>
      <c r="E169" s="98" t="s">
        <v>81</v>
      </c>
      <c r="F169" s="100">
        <f t="shared" si="368"/>
        <v>2037</v>
      </c>
      <c r="G169" s="100">
        <f t="shared" si="368"/>
        <v>0</v>
      </c>
      <c r="H169" s="100">
        <f t="shared" si="368"/>
        <v>0</v>
      </c>
      <c r="I169" s="100">
        <f t="shared" si="368"/>
        <v>0</v>
      </c>
      <c r="J169" s="100">
        <f t="shared" si="368"/>
        <v>0</v>
      </c>
      <c r="K169" s="100">
        <f t="shared" si="368"/>
        <v>0</v>
      </c>
      <c r="L169" s="100">
        <f t="shared" si="368"/>
        <v>2037</v>
      </c>
      <c r="M169" s="100">
        <f t="shared" si="368"/>
        <v>0</v>
      </c>
      <c r="N169" s="100">
        <f t="shared" si="368"/>
        <v>0</v>
      </c>
      <c r="O169" s="100">
        <f t="shared" si="368"/>
        <v>0</v>
      </c>
      <c r="P169" s="100">
        <f t="shared" si="368"/>
        <v>0</v>
      </c>
      <c r="Q169" s="100">
        <f t="shared" si="368"/>
        <v>0</v>
      </c>
      <c r="R169" s="100">
        <f t="shared" si="368"/>
        <v>2037</v>
      </c>
      <c r="S169" s="100">
        <f t="shared" si="368"/>
        <v>0</v>
      </c>
      <c r="T169" s="100">
        <f t="shared" si="369"/>
        <v>0</v>
      </c>
      <c r="U169" s="100">
        <f t="shared" si="369"/>
        <v>0</v>
      </c>
      <c r="V169" s="100">
        <f t="shared" si="369"/>
        <v>0</v>
      </c>
      <c r="W169" s="100">
        <f t="shared" si="369"/>
        <v>0</v>
      </c>
      <c r="X169" s="100">
        <f t="shared" si="369"/>
        <v>2037</v>
      </c>
      <c r="Y169" s="100">
        <f t="shared" si="369"/>
        <v>0</v>
      </c>
      <c r="Z169" s="100">
        <f t="shared" si="369"/>
        <v>0</v>
      </c>
      <c r="AA169" s="100">
        <f t="shared" si="369"/>
        <v>0</v>
      </c>
      <c r="AB169" s="100">
        <f t="shared" si="369"/>
        <v>0</v>
      </c>
      <c r="AC169" s="100">
        <f t="shared" si="369"/>
        <v>0</v>
      </c>
      <c r="AD169" s="100">
        <f t="shared" si="369"/>
        <v>2037</v>
      </c>
      <c r="AE169" s="100">
        <f t="shared" si="369"/>
        <v>0</v>
      </c>
      <c r="AF169" s="100">
        <f t="shared" si="370"/>
        <v>0</v>
      </c>
      <c r="AG169" s="100">
        <f t="shared" si="370"/>
        <v>0</v>
      </c>
      <c r="AH169" s="100">
        <f t="shared" si="370"/>
        <v>0</v>
      </c>
      <c r="AI169" s="100">
        <f t="shared" si="370"/>
        <v>0</v>
      </c>
      <c r="AJ169" s="100">
        <f t="shared" si="370"/>
        <v>2037</v>
      </c>
      <c r="AK169" s="100">
        <f t="shared" si="370"/>
        <v>0</v>
      </c>
      <c r="AL169" s="100">
        <f t="shared" si="370"/>
        <v>0</v>
      </c>
      <c r="AM169" s="100">
        <f t="shared" si="370"/>
        <v>0</v>
      </c>
      <c r="AN169" s="100">
        <f t="shared" si="370"/>
        <v>0</v>
      </c>
      <c r="AO169" s="100">
        <f t="shared" si="370"/>
        <v>0</v>
      </c>
      <c r="AP169" s="100">
        <f t="shared" si="370"/>
        <v>2037</v>
      </c>
      <c r="AQ169" s="100">
        <f t="shared" si="370"/>
        <v>0</v>
      </c>
      <c r="AR169" s="100">
        <f t="shared" si="371"/>
        <v>0</v>
      </c>
      <c r="AS169" s="100">
        <f t="shared" si="371"/>
        <v>0</v>
      </c>
      <c r="AT169" s="100">
        <f t="shared" si="371"/>
        <v>0</v>
      </c>
      <c r="AU169" s="100">
        <f t="shared" si="371"/>
        <v>0</v>
      </c>
      <c r="AV169" s="100">
        <f t="shared" si="371"/>
        <v>2037</v>
      </c>
      <c r="AW169" s="100">
        <f t="shared" si="371"/>
        <v>0</v>
      </c>
      <c r="AX169" s="100">
        <f t="shared" si="371"/>
        <v>0</v>
      </c>
      <c r="AY169" s="100">
        <f t="shared" si="371"/>
        <v>0</v>
      </c>
      <c r="AZ169" s="100">
        <f t="shared" si="371"/>
        <v>0</v>
      </c>
      <c r="BA169" s="100">
        <f t="shared" si="371"/>
        <v>0</v>
      </c>
      <c r="BB169" s="100">
        <f t="shared" si="371"/>
        <v>2037</v>
      </c>
      <c r="BC169" s="100">
        <f t="shared" si="371"/>
        <v>0</v>
      </c>
      <c r="BD169" s="100">
        <f t="shared" si="372"/>
        <v>0</v>
      </c>
      <c r="BE169" s="100">
        <f t="shared" si="372"/>
        <v>0</v>
      </c>
      <c r="BF169" s="100">
        <f t="shared" si="372"/>
        <v>0</v>
      </c>
      <c r="BG169" s="100">
        <f t="shared" si="372"/>
        <v>0</v>
      </c>
      <c r="BH169" s="100">
        <f t="shared" si="372"/>
        <v>2037</v>
      </c>
      <c r="BI169" s="100">
        <f t="shared" si="372"/>
        <v>0</v>
      </c>
      <c r="BJ169" s="207">
        <f t="shared" si="304"/>
        <v>0</v>
      </c>
      <c r="BK169" s="207">
        <f t="shared" si="305"/>
        <v>0</v>
      </c>
    </row>
    <row r="170" spans="1:63" ht="50.25">
      <c r="A170" s="97" t="s">
        <v>179</v>
      </c>
      <c r="B170" s="98" t="s">
        <v>50</v>
      </c>
      <c r="C170" s="98" t="s">
        <v>73</v>
      </c>
      <c r="D170" s="125" t="s">
        <v>417</v>
      </c>
      <c r="E170" s="98" t="s">
        <v>178</v>
      </c>
      <c r="F170" s="100">
        <v>2037</v>
      </c>
      <c r="G170" s="100"/>
      <c r="H170" s="101"/>
      <c r="I170" s="101"/>
      <c r="J170" s="101"/>
      <c r="K170" s="101"/>
      <c r="L170" s="100">
        <f>F170+H170+I170+J170+K170</f>
        <v>2037</v>
      </c>
      <c r="M170" s="100">
        <f>G170+K170</f>
        <v>0</v>
      </c>
      <c r="N170" s="101"/>
      <c r="O170" s="101"/>
      <c r="P170" s="101"/>
      <c r="Q170" s="101"/>
      <c r="R170" s="100">
        <f>L170+N170+O170+P170+Q170</f>
        <v>2037</v>
      </c>
      <c r="S170" s="100">
        <f>M170+Q170</f>
        <v>0</v>
      </c>
      <c r="T170" s="101"/>
      <c r="U170" s="101"/>
      <c r="V170" s="101"/>
      <c r="W170" s="101"/>
      <c r="X170" s="100">
        <f>R170+T170+U170+V170+W170</f>
        <v>2037</v>
      </c>
      <c r="Y170" s="100">
        <f>S170+W170</f>
        <v>0</v>
      </c>
      <c r="Z170" s="101"/>
      <c r="AA170" s="101"/>
      <c r="AB170" s="101"/>
      <c r="AC170" s="101"/>
      <c r="AD170" s="100">
        <f>X170+Z170+AA170+AB170+AC170</f>
        <v>2037</v>
      </c>
      <c r="AE170" s="100">
        <f>Y170+AC170</f>
        <v>0</v>
      </c>
      <c r="AF170" s="101"/>
      <c r="AG170" s="101"/>
      <c r="AH170" s="101"/>
      <c r="AI170" s="101"/>
      <c r="AJ170" s="100">
        <f>AD170+AF170+AG170+AH170+AI170</f>
        <v>2037</v>
      </c>
      <c r="AK170" s="100">
        <f>AE170+AI170</f>
        <v>0</v>
      </c>
      <c r="AL170" s="101"/>
      <c r="AM170" s="101"/>
      <c r="AN170" s="101"/>
      <c r="AO170" s="101"/>
      <c r="AP170" s="100">
        <f>AJ170+AL170+AM170+AN170+AO170</f>
        <v>2037</v>
      </c>
      <c r="AQ170" s="100">
        <f>AK170+AO170</f>
        <v>0</v>
      </c>
      <c r="AR170" s="101"/>
      <c r="AS170" s="101"/>
      <c r="AT170" s="101"/>
      <c r="AU170" s="101"/>
      <c r="AV170" s="100">
        <f>AP170+AR170+AS170+AT170+AU170</f>
        <v>2037</v>
      </c>
      <c r="AW170" s="100">
        <f>AQ170+AU170</f>
        <v>0</v>
      </c>
      <c r="AX170" s="101"/>
      <c r="AY170" s="101"/>
      <c r="AZ170" s="101"/>
      <c r="BA170" s="101"/>
      <c r="BB170" s="100">
        <f>AV170+AX170+AY170+AZ170+BA170</f>
        <v>2037</v>
      </c>
      <c r="BC170" s="100">
        <f>AW170+BA170</f>
        <v>0</v>
      </c>
      <c r="BD170" s="101"/>
      <c r="BE170" s="101"/>
      <c r="BF170" s="101"/>
      <c r="BG170" s="101"/>
      <c r="BH170" s="100">
        <f>BB170+BD170+BE170+BF170+BG170</f>
        <v>2037</v>
      </c>
      <c r="BI170" s="100">
        <f>BC170+BG170</f>
        <v>0</v>
      </c>
      <c r="BJ170" s="207">
        <f t="shared" si="304"/>
        <v>0</v>
      </c>
      <c r="BK170" s="207">
        <f t="shared" si="305"/>
        <v>0</v>
      </c>
    </row>
    <row r="171" spans="1:63" ht="33.75">
      <c r="A171" s="113" t="s">
        <v>230</v>
      </c>
      <c r="B171" s="98" t="s">
        <v>50</v>
      </c>
      <c r="C171" s="98" t="s">
        <v>73</v>
      </c>
      <c r="D171" s="136" t="s">
        <v>280</v>
      </c>
      <c r="E171" s="98"/>
      <c r="F171" s="100">
        <f t="shared" ref="F171" si="373">F172+F179</f>
        <v>120785</v>
      </c>
      <c r="G171" s="100">
        <f t="shared" ref="G171:M171" si="374">G172+G179</f>
        <v>0</v>
      </c>
      <c r="H171" s="100">
        <f t="shared" si="374"/>
        <v>0</v>
      </c>
      <c r="I171" s="100">
        <f t="shared" si="374"/>
        <v>0</v>
      </c>
      <c r="J171" s="100">
        <f t="shared" si="374"/>
        <v>0</v>
      </c>
      <c r="K171" s="100">
        <f t="shared" si="374"/>
        <v>0</v>
      </c>
      <c r="L171" s="100">
        <f t="shared" si="374"/>
        <v>120785</v>
      </c>
      <c r="M171" s="100">
        <f t="shared" si="374"/>
        <v>0</v>
      </c>
      <c r="N171" s="100">
        <f t="shared" ref="N171:S171" si="375">N172+N179</f>
        <v>0</v>
      </c>
      <c r="O171" s="100">
        <f t="shared" si="375"/>
        <v>0</v>
      </c>
      <c r="P171" s="100">
        <f t="shared" si="375"/>
        <v>0</v>
      </c>
      <c r="Q171" s="100">
        <f t="shared" si="375"/>
        <v>0</v>
      </c>
      <c r="R171" s="100">
        <f t="shared" si="375"/>
        <v>120785</v>
      </c>
      <c r="S171" s="100">
        <f t="shared" si="375"/>
        <v>0</v>
      </c>
      <c r="T171" s="100">
        <f t="shared" ref="T171:Y171" si="376">T172+T179</f>
        <v>0</v>
      </c>
      <c r="U171" s="100">
        <f t="shared" si="376"/>
        <v>0</v>
      </c>
      <c r="V171" s="100">
        <f t="shared" si="376"/>
        <v>0</v>
      </c>
      <c r="W171" s="100">
        <f t="shared" si="376"/>
        <v>0</v>
      </c>
      <c r="X171" s="100">
        <f t="shared" si="376"/>
        <v>120785</v>
      </c>
      <c r="Y171" s="100">
        <f t="shared" si="376"/>
        <v>0</v>
      </c>
      <c r="Z171" s="100">
        <f t="shared" ref="Z171:AE171" si="377">Z172+Z179</f>
        <v>0</v>
      </c>
      <c r="AA171" s="100">
        <f t="shared" si="377"/>
        <v>0</v>
      </c>
      <c r="AB171" s="100">
        <f t="shared" si="377"/>
        <v>-5034</v>
      </c>
      <c r="AC171" s="100">
        <f t="shared" si="377"/>
        <v>0</v>
      </c>
      <c r="AD171" s="100">
        <f t="shared" si="377"/>
        <v>115751</v>
      </c>
      <c r="AE171" s="100">
        <f t="shared" si="377"/>
        <v>0</v>
      </c>
      <c r="AF171" s="100">
        <f t="shared" ref="AF171:AL171" si="378">AF172+AF179</f>
        <v>0</v>
      </c>
      <c r="AG171" s="100">
        <f t="shared" si="378"/>
        <v>0</v>
      </c>
      <c r="AH171" s="100">
        <f t="shared" si="378"/>
        <v>0</v>
      </c>
      <c r="AI171" s="100">
        <f t="shared" si="378"/>
        <v>0</v>
      </c>
      <c r="AJ171" s="100">
        <f t="shared" si="378"/>
        <v>115751</v>
      </c>
      <c r="AK171" s="100">
        <f t="shared" si="378"/>
        <v>0</v>
      </c>
      <c r="AL171" s="100">
        <f t="shared" si="378"/>
        <v>0</v>
      </c>
      <c r="AM171" s="100">
        <f t="shared" ref="AM171:AO171" si="379">AM172+AM179</f>
        <v>0</v>
      </c>
      <c r="AN171" s="100">
        <f t="shared" ref="AN171:AS171" si="380">AN172+AN179</f>
        <v>0</v>
      </c>
      <c r="AO171" s="100">
        <f t="shared" si="379"/>
        <v>0</v>
      </c>
      <c r="AP171" s="100">
        <f t="shared" si="380"/>
        <v>115751</v>
      </c>
      <c r="AQ171" s="100">
        <f t="shared" si="380"/>
        <v>0</v>
      </c>
      <c r="AR171" s="100">
        <f t="shared" si="380"/>
        <v>3676</v>
      </c>
      <c r="AS171" s="100">
        <f t="shared" si="380"/>
        <v>0</v>
      </c>
      <c r="AT171" s="100">
        <f t="shared" ref="AT171:AY171" si="381">AT172+AT179</f>
        <v>-244</v>
      </c>
      <c r="AU171" s="100">
        <f t="shared" si="381"/>
        <v>0</v>
      </c>
      <c r="AV171" s="100">
        <f t="shared" si="381"/>
        <v>119183</v>
      </c>
      <c r="AW171" s="100">
        <f t="shared" si="381"/>
        <v>0</v>
      </c>
      <c r="AX171" s="100">
        <f t="shared" si="381"/>
        <v>17274</v>
      </c>
      <c r="AY171" s="100">
        <f t="shared" si="381"/>
        <v>0</v>
      </c>
      <c r="AZ171" s="100">
        <f t="shared" ref="AZ171:BE171" si="382">AZ172+AZ179</f>
        <v>0</v>
      </c>
      <c r="BA171" s="100">
        <f t="shared" si="382"/>
        <v>0</v>
      </c>
      <c r="BB171" s="100">
        <f t="shared" si="382"/>
        <v>136457</v>
      </c>
      <c r="BC171" s="100">
        <f t="shared" si="382"/>
        <v>0</v>
      </c>
      <c r="BD171" s="100">
        <f t="shared" si="382"/>
        <v>0</v>
      </c>
      <c r="BE171" s="100">
        <f t="shared" si="382"/>
        <v>0</v>
      </c>
      <c r="BF171" s="100">
        <f t="shared" ref="BF171:BI171" si="383">BF172+BF179</f>
        <v>0</v>
      </c>
      <c r="BG171" s="100">
        <f t="shared" si="383"/>
        <v>0</v>
      </c>
      <c r="BH171" s="100">
        <f t="shared" si="383"/>
        <v>136457</v>
      </c>
      <c r="BI171" s="100">
        <f t="shared" si="383"/>
        <v>0</v>
      </c>
      <c r="BJ171" s="207">
        <f t="shared" si="304"/>
        <v>0</v>
      </c>
      <c r="BK171" s="207">
        <f t="shared" si="305"/>
        <v>0</v>
      </c>
    </row>
    <row r="172" spans="1:63" ht="33.75">
      <c r="A172" s="113" t="s">
        <v>117</v>
      </c>
      <c r="B172" s="98" t="s">
        <v>50</v>
      </c>
      <c r="C172" s="98" t="s">
        <v>73</v>
      </c>
      <c r="D172" s="136" t="s">
        <v>281</v>
      </c>
      <c r="E172" s="98"/>
      <c r="F172" s="100">
        <f t="shared" ref="F172" si="384">F173+F175+F177</f>
        <v>17570</v>
      </c>
      <c r="G172" s="100">
        <f t="shared" ref="G172:M172" si="385">G173+G175+G177</f>
        <v>0</v>
      </c>
      <c r="H172" s="100">
        <f t="shared" si="385"/>
        <v>0</v>
      </c>
      <c r="I172" s="100">
        <f t="shared" si="385"/>
        <v>0</v>
      </c>
      <c r="J172" s="100">
        <f t="shared" si="385"/>
        <v>0</v>
      </c>
      <c r="K172" s="100">
        <f t="shared" si="385"/>
        <v>0</v>
      </c>
      <c r="L172" s="100">
        <f t="shared" si="385"/>
        <v>17570</v>
      </c>
      <c r="M172" s="100">
        <f t="shared" si="385"/>
        <v>0</v>
      </c>
      <c r="N172" s="100">
        <f t="shared" ref="N172:S172" si="386">N173+N175+N177</f>
        <v>0</v>
      </c>
      <c r="O172" s="100">
        <f t="shared" si="386"/>
        <v>0</v>
      </c>
      <c r="P172" s="100">
        <f t="shared" si="386"/>
        <v>0</v>
      </c>
      <c r="Q172" s="100">
        <f t="shared" si="386"/>
        <v>0</v>
      </c>
      <c r="R172" s="100">
        <f t="shared" si="386"/>
        <v>17570</v>
      </c>
      <c r="S172" s="100">
        <f t="shared" si="386"/>
        <v>0</v>
      </c>
      <c r="T172" s="100">
        <f t="shared" ref="T172:Y172" si="387">T173+T175+T177</f>
        <v>0</v>
      </c>
      <c r="U172" s="100">
        <f t="shared" si="387"/>
        <v>0</v>
      </c>
      <c r="V172" s="100">
        <f t="shared" si="387"/>
        <v>0</v>
      </c>
      <c r="W172" s="100">
        <f t="shared" si="387"/>
        <v>0</v>
      </c>
      <c r="X172" s="100">
        <f t="shared" si="387"/>
        <v>17570</v>
      </c>
      <c r="Y172" s="100">
        <f t="shared" si="387"/>
        <v>0</v>
      </c>
      <c r="Z172" s="100">
        <f t="shared" ref="Z172:AE172" si="388">Z173+Z175+Z177</f>
        <v>0</v>
      </c>
      <c r="AA172" s="100">
        <f t="shared" si="388"/>
        <v>0</v>
      </c>
      <c r="AB172" s="100">
        <f t="shared" si="388"/>
        <v>-534</v>
      </c>
      <c r="AC172" s="100">
        <f t="shared" si="388"/>
        <v>0</v>
      </c>
      <c r="AD172" s="100">
        <f t="shared" si="388"/>
        <v>17036</v>
      </c>
      <c r="AE172" s="100">
        <f t="shared" si="388"/>
        <v>0</v>
      </c>
      <c r="AF172" s="100">
        <f t="shared" ref="AF172:AL172" si="389">AF173+AF175+AF177</f>
        <v>0</v>
      </c>
      <c r="AG172" s="100">
        <f t="shared" si="389"/>
        <v>0</v>
      </c>
      <c r="AH172" s="100">
        <f t="shared" si="389"/>
        <v>0</v>
      </c>
      <c r="AI172" s="100">
        <f t="shared" si="389"/>
        <v>0</v>
      </c>
      <c r="AJ172" s="100">
        <f t="shared" si="389"/>
        <v>17036</v>
      </c>
      <c r="AK172" s="100">
        <f t="shared" si="389"/>
        <v>0</v>
      </c>
      <c r="AL172" s="100">
        <f t="shared" si="389"/>
        <v>0</v>
      </c>
      <c r="AM172" s="100">
        <f t="shared" ref="AM172:AO172" si="390">AM173+AM175+AM177</f>
        <v>0</v>
      </c>
      <c r="AN172" s="100">
        <f t="shared" ref="AN172:AS172" si="391">AN173+AN175+AN177</f>
        <v>0</v>
      </c>
      <c r="AO172" s="100">
        <f t="shared" si="390"/>
        <v>0</v>
      </c>
      <c r="AP172" s="100">
        <f t="shared" si="391"/>
        <v>17036</v>
      </c>
      <c r="AQ172" s="100">
        <f t="shared" si="391"/>
        <v>0</v>
      </c>
      <c r="AR172" s="100">
        <f t="shared" si="391"/>
        <v>0</v>
      </c>
      <c r="AS172" s="100">
        <f t="shared" si="391"/>
        <v>0</v>
      </c>
      <c r="AT172" s="100">
        <f t="shared" ref="AT172:AY172" si="392">AT173+AT175+AT177</f>
        <v>0</v>
      </c>
      <c r="AU172" s="100">
        <f t="shared" si="392"/>
        <v>0</v>
      </c>
      <c r="AV172" s="100">
        <f t="shared" si="392"/>
        <v>17036</v>
      </c>
      <c r="AW172" s="100">
        <f t="shared" si="392"/>
        <v>0</v>
      </c>
      <c r="AX172" s="100">
        <f t="shared" si="392"/>
        <v>0</v>
      </c>
      <c r="AY172" s="100">
        <f t="shared" si="392"/>
        <v>0</v>
      </c>
      <c r="AZ172" s="100">
        <f t="shared" ref="AZ172:BE172" si="393">AZ173+AZ175+AZ177</f>
        <v>0</v>
      </c>
      <c r="BA172" s="100">
        <f t="shared" si="393"/>
        <v>0</v>
      </c>
      <c r="BB172" s="100">
        <f t="shared" si="393"/>
        <v>17036</v>
      </c>
      <c r="BC172" s="100">
        <f t="shared" si="393"/>
        <v>0</v>
      </c>
      <c r="BD172" s="100">
        <f t="shared" si="393"/>
        <v>0</v>
      </c>
      <c r="BE172" s="100">
        <f t="shared" si="393"/>
        <v>0</v>
      </c>
      <c r="BF172" s="100">
        <f t="shared" ref="BF172:BI172" si="394">BF173+BF175+BF177</f>
        <v>0</v>
      </c>
      <c r="BG172" s="100">
        <f t="shared" si="394"/>
        <v>0</v>
      </c>
      <c r="BH172" s="100">
        <f t="shared" si="394"/>
        <v>17036</v>
      </c>
      <c r="BI172" s="100">
        <f t="shared" si="394"/>
        <v>0</v>
      </c>
      <c r="BJ172" s="207">
        <f t="shared" si="304"/>
        <v>0</v>
      </c>
      <c r="BK172" s="207">
        <f t="shared" si="305"/>
        <v>0</v>
      </c>
    </row>
    <row r="173" spans="1:63" ht="83.25">
      <c r="A173" s="113" t="s">
        <v>523</v>
      </c>
      <c r="B173" s="98" t="s">
        <v>50</v>
      </c>
      <c r="C173" s="98" t="s">
        <v>73</v>
      </c>
      <c r="D173" s="136" t="s">
        <v>281</v>
      </c>
      <c r="E173" s="98" t="s">
        <v>106</v>
      </c>
      <c r="F173" s="100">
        <f t="shared" ref="F173:AR173" si="395">F174</f>
        <v>15078</v>
      </c>
      <c r="G173" s="100">
        <f t="shared" si="395"/>
        <v>0</v>
      </c>
      <c r="H173" s="100">
        <f t="shared" si="395"/>
        <v>0</v>
      </c>
      <c r="I173" s="100">
        <f t="shared" si="395"/>
        <v>0</v>
      </c>
      <c r="J173" s="100">
        <f t="shared" si="395"/>
        <v>0</v>
      </c>
      <c r="K173" s="100">
        <f t="shared" si="395"/>
        <v>0</v>
      </c>
      <c r="L173" s="100">
        <f t="shared" si="395"/>
        <v>15078</v>
      </c>
      <c r="M173" s="100">
        <f t="shared" si="395"/>
        <v>0</v>
      </c>
      <c r="N173" s="100">
        <f t="shared" si="395"/>
        <v>0</v>
      </c>
      <c r="O173" s="100">
        <f t="shared" si="395"/>
        <v>0</v>
      </c>
      <c r="P173" s="100">
        <f t="shared" si="395"/>
        <v>0</v>
      </c>
      <c r="Q173" s="100">
        <f t="shared" si="395"/>
        <v>0</v>
      </c>
      <c r="R173" s="100">
        <f t="shared" si="395"/>
        <v>15078</v>
      </c>
      <c r="S173" s="100">
        <f t="shared" si="395"/>
        <v>0</v>
      </c>
      <c r="T173" s="100">
        <f t="shared" si="395"/>
        <v>0</v>
      </c>
      <c r="U173" s="100">
        <f t="shared" si="395"/>
        <v>0</v>
      </c>
      <c r="V173" s="100">
        <f t="shared" si="395"/>
        <v>0</v>
      </c>
      <c r="W173" s="100">
        <f t="shared" si="395"/>
        <v>0</v>
      </c>
      <c r="X173" s="100">
        <f t="shared" si="395"/>
        <v>15078</v>
      </c>
      <c r="Y173" s="100">
        <f t="shared" si="395"/>
        <v>0</v>
      </c>
      <c r="Z173" s="100">
        <f t="shared" si="395"/>
        <v>0</v>
      </c>
      <c r="AA173" s="100">
        <f t="shared" si="395"/>
        <v>0</v>
      </c>
      <c r="AB173" s="100">
        <f t="shared" si="395"/>
        <v>-364</v>
      </c>
      <c r="AC173" s="100">
        <f t="shared" si="395"/>
        <v>0</v>
      </c>
      <c r="AD173" s="100">
        <f t="shared" si="395"/>
        <v>14714</v>
      </c>
      <c r="AE173" s="100">
        <f t="shared" si="395"/>
        <v>0</v>
      </c>
      <c r="AF173" s="100">
        <f t="shared" si="395"/>
        <v>0</v>
      </c>
      <c r="AG173" s="100">
        <f t="shared" si="395"/>
        <v>0</v>
      </c>
      <c r="AH173" s="100">
        <f t="shared" si="395"/>
        <v>0</v>
      </c>
      <c r="AI173" s="100">
        <f t="shared" si="395"/>
        <v>0</v>
      </c>
      <c r="AJ173" s="100">
        <f t="shared" si="395"/>
        <v>14714</v>
      </c>
      <c r="AK173" s="100">
        <f t="shared" si="395"/>
        <v>0</v>
      </c>
      <c r="AL173" s="100">
        <f t="shared" si="395"/>
        <v>0</v>
      </c>
      <c r="AM173" s="100">
        <f t="shared" si="395"/>
        <v>0</v>
      </c>
      <c r="AN173" s="100">
        <f t="shared" si="395"/>
        <v>0</v>
      </c>
      <c r="AO173" s="100">
        <f t="shared" si="395"/>
        <v>0</v>
      </c>
      <c r="AP173" s="100">
        <f t="shared" si="395"/>
        <v>14714</v>
      </c>
      <c r="AQ173" s="100">
        <f t="shared" si="395"/>
        <v>0</v>
      </c>
      <c r="AR173" s="100">
        <f t="shared" si="395"/>
        <v>0</v>
      </c>
      <c r="AS173" s="100">
        <f t="shared" ref="AS173:BI173" si="396">AS174</f>
        <v>0</v>
      </c>
      <c r="AT173" s="100">
        <f t="shared" si="396"/>
        <v>0</v>
      </c>
      <c r="AU173" s="100">
        <f t="shared" si="396"/>
        <v>0</v>
      </c>
      <c r="AV173" s="100">
        <f t="shared" si="396"/>
        <v>14714</v>
      </c>
      <c r="AW173" s="100">
        <f t="shared" si="396"/>
        <v>0</v>
      </c>
      <c r="AX173" s="100">
        <f t="shared" si="396"/>
        <v>0</v>
      </c>
      <c r="AY173" s="100">
        <f t="shared" si="396"/>
        <v>0</v>
      </c>
      <c r="AZ173" s="100">
        <f t="shared" si="396"/>
        <v>0</v>
      </c>
      <c r="BA173" s="100">
        <f t="shared" si="396"/>
        <v>0</v>
      </c>
      <c r="BB173" s="100">
        <f t="shared" si="396"/>
        <v>14714</v>
      </c>
      <c r="BC173" s="100">
        <f t="shared" si="396"/>
        <v>0</v>
      </c>
      <c r="BD173" s="100">
        <f t="shared" si="396"/>
        <v>0</v>
      </c>
      <c r="BE173" s="100">
        <f t="shared" si="396"/>
        <v>0</v>
      </c>
      <c r="BF173" s="100">
        <f t="shared" si="396"/>
        <v>0</v>
      </c>
      <c r="BG173" s="100">
        <f t="shared" si="396"/>
        <v>0</v>
      </c>
      <c r="BH173" s="100">
        <f t="shared" si="396"/>
        <v>14714</v>
      </c>
      <c r="BI173" s="100">
        <f t="shared" si="396"/>
        <v>0</v>
      </c>
      <c r="BJ173" s="207">
        <f t="shared" si="304"/>
        <v>0</v>
      </c>
      <c r="BK173" s="207">
        <f t="shared" si="305"/>
        <v>0</v>
      </c>
    </row>
    <row r="174" spans="1:63" ht="33.75">
      <c r="A174" s="119" t="s">
        <v>189</v>
      </c>
      <c r="B174" s="98" t="s">
        <v>50</v>
      </c>
      <c r="C174" s="98" t="s">
        <v>73</v>
      </c>
      <c r="D174" s="136" t="s">
        <v>281</v>
      </c>
      <c r="E174" s="98" t="s">
        <v>188</v>
      </c>
      <c r="F174" s="100">
        <f>13387+1691</f>
        <v>15078</v>
      </c>
      <c r="G174" s="100"/>
      <c r="H174" s="101"/>
      <c r="I174" s="101"/>
      <c r="J174" s="101"/>
      <c r="K174" s="101"/>
      <c r="L174" s="100">
        <f>F174+H174+I174+J174+K174</f>
        <v>15078</v>
      </c>
      <c r="M174" s="100">
        <f>G174+K174</f>
        <v>0</v>
      </c>
      <c r="N174" s="101"/>
      <c r="O174" s="101"/>
      <c r="P174" s="101"/>
      <c r="Q174" s="101"/>
      <c r="R174" s="100">
        <f>L174+N174+O174+P174+Q174</f>
        <v>15078</v>
      </c>
      <c r="S174" s="100">
        <f>M174+Q174</f>
        <v>0</v>
      </c>
      <c r="T174" s="101"/>
      <c r="U174" s="101"/>
      <c r="V174" s="101"/>
      <c r="W174" s="101"/>
      <c r="X174" s="100">
        <f>R174+T174+U174+V174+W174</f>
        <v>15078</v>
      </c>
      <c r="Y174" s="100">
        <f>S174+W174</f>
        <v>0</v>
      </c>
      <c r="Z174" s="101"/>
      <c r="AA174" s="101"/>
      <c r="AB174" s="100">
        <v>-364</v>
      </c>
      <c r="AC174" s="101"/>
      <c r="AD174" s="100">
        <f>X174+Z174+AA174+AB174+AC174</f>
        <v>14714</v>
      </c>
      <c r="AE174" s="100">
        <f>Y174+AC174</f>
        <v>0</v>
      </c>
      <c r="AF174" s="101"/>
      <c r="AG174" s="101"/>
      <c r="AH174" s="100"/>
      <c r="AI174" s="101"/>
      <c r="AJ174" s="100">
        <f>AD174+AF174+AG174+AH174+AI174</f>
        <v>14714</v>
      </c>
      <c r="AK174" s="100">
        <f>AE174+AI174</f>
        <v>0</v>
      </c>
      <c r="AL174" s="100"/>
      <c r="AM174" s="100"/>
      <c r="AN174" s="100"/>
      <c r="AO174" s="100"/>
      <c r="AP174" s="100">
        <f>AJ174+AL174+AM174+AN174+AO174</f>
        <v>14714</v>
      </c>
      <c r="AQ174" s="100">
        <f>AK174+AO174</f>
        <v>0</v>
      </c>
      <c r="AR174" s="100"/>
      <c r="AS174" s="100"/>
      <c r="AT174" s="100"/>
      <c r="AU174" s="100"/>
      <c r="AV174" s="100">
        <f>AP174+AR174+AS174+AT174+AU174</f>
        <v>14714</v>
      </c>
      <c r="AW174" s="100">
        <f>AQ174+AU174</f>
        <v>0</v>
      </c>
      <c r="AX174" s="100"/>
      <c r="AY174" s="100"/>
      <c r="AZ174" s="100"/>
      <c r="BA174" s="100"/>
      <c r="BB174" s="100">
        <f>AV174+AX174+AY174+AZ174+BA174</f>
        <v>14714</v>
      </c>
      <c r="BC174" s="100">
        <f>AW174+BA174</f>
        <v>0</v>
      </c>
      <c r="BD174" s="100"/>
      <c r="BE174" s="100"/>
      <c r="BF174" s="100"/>
      <c r="BG174" s="100"/>
      <c r="BH174" s="100">
        <f>BB174+BD174+BE174+BF174+BG174</f>
        <v>14714</v>
      </c>
      <c r="BI174" s="100">
        <f>BC174+BG174</f>
        <v>0</v>
      </c>
      <c r="BJ174" s="207">
        <f t="shared" si="304"/>
        <v>0</v>
      </c>
      <c r="BK174" s="207">
        <f t="shared" si="305"/>
        <v>0</v>
      </c>
    </row>
    <row r="175" spans="1:63" ht="33">
      <c r="A175" s="118" t="s">
        <v>489</v>
      </c>
      <c r="B175" s="98" t="s">
        <v>50</v>
      </c>
      <c r="C175" s="98" t="s">
        <v>73</v>
      </c>
      <c r="D175" s="136" t="s">
        <v>281</v>
      </c>
      <c r="E175" s="98" t="s">
        <v>81</v>
      </c>
      <c r="F175" s="100">
        <f t="shared" ref="F175:AR175" si="397">F176</f>
        <v>2484</v>
      </c>
      <c r="G175" s="100">
        <f t="shared" si="397"/>
        <v>0</v>
      </c>
      <c r="H175" s="100">
        <f t="shared" si="397"/>
        <v>0</v>
      </c>
      <c r="I175" s="100">
        <f t="shared" si="397"/>
        <v>0</v>
      </c>
      <c r="J175" s="100">
        <f t="shared" si="397"/>
        <v>0</v>
      </c>
      <c r="K175" s="100">
        <f t="shared" si="397"/>
        <v>0</v>
      </c>
      <c r="L175" s="100">
        <f t="shared" si="397"/>
        <v>2484</v>
      </c>
      <c r="M175" s="100">
        <f t="shared" si="397"/>
        <v>0</v>
      </c>
      <c r="N175" s="100">
        <f t="shared" si="397"/>
        <v>0</v>
      </c>
      <c r="O175" s="100">
        <f t="shared" si="397"/>
        <v>0</v>
      </c>
      <c r="P175" s="100">
        <f t="shared" si="397"/>
        <v>0</v>
      </c>
      <c r="Q175" s="100">
        <f t="shared" si="397"/>
        <v>0</v>
      </c>
      <c r="R175" s="100">
        <f t="shared" si="397"/>
        <v>2484</v>
      </c>
      <c r="S175" s="100">
        <f t="shared" si="397"/>
        <v>0</v>
      </c>
      <c r="T175" s="100">
        <f t="shared" si="397"/>
        <v>0</v>
      </c>
      <c r="U175" s="100">
        <f t="shared" si="397"/>
        <v>0</v>
      </c>
      <c r="V175" s="100">
        <f t="shared" si="397"/>
        <v>0</v>
      </c>
      <c r="W175" s="100">
        <f t="shared" si="397"/>
        <v>0</v>
      </c>
      <c r="X175" s="100">
        <f t="shared" si="397"/>
        <v>2484</v>
      </c>
      <c r="Y175" s="100">
        <f t="shared" si="397"/>
        <v>0</v>
      </c>
      <c r="Z175" s="100">
        <f t="shared" si="397"/>
        <v>0</v>
      </c>
      <c r="AA175" s="100">
        <f t="shared" si="397"/>
        <v>0</v>
      </c>
      <c r="AB175" s="100">
        <f t="shared" si="397"/>
        <v>-170</v>
      </c>
      <c r="AC175" s="100">
        <f t="shared" si="397"/>
        <v>0</v>
      </c>
      <c r="AD175" s="100">
        <f t="shared" si="397"/>
        <v>2314</v>
      </c>
      <c r="AE175" s="100">
        <f t="shared" si="397"/>
        <v>0</v>
      </c>
      <c r="AF175" s="100">
        <f t="shared" si="397"/>
        <v>0</v>
      </c>
      <c r="AG175" s="100">
        <f t="shared" si="397"/>
        <v>0</v>
      </c>
      <c r="AH175" s="100">
        <f t="shared" si="397"/>
        <v>0</v>
      </c>
      <c r="AI175" s="100">
        <f t="shared" si="397"/>
        <v>0</v>
      </c>
      <c r="AJ175" s="100">
        <f t="shared" si="397"/>
        <v>2314</v>
      </c>
      <c r="AK175" s="100">
        <f t="shared" si="397"/>
        <v>0</v>
      </c>
      <c r="AL175" s="100">
        <f t="shared" si="397"/>
        <v>0</v>
      </c>
      <c r="AM175" s="100">
        <f t="shared" si="397"/>
        <v>0</v>
      </c>
      <c r="AN175" s="100">
        <f t="shared" si="397"/>
        <v>0</v>
      </c>
      <c r="AO175" s="100">
        <f t="shared" si="397"/>
        <v>0</v>
      </c>
      <c r="AP175" s="100">
        <f t="shared" si="397"/>
        <v>2314</v>
      </c>
      <c r="AQ175" s="100">
        <f t="shared" si="397"/>
        <v>0</v>
      </c>
      <c r="AR175" s="100">
        <f t="shared" si="397"/>
        <v>0</v>
      </c>
      <c r="AS175" s="100">
        <f t="shared" ref="AS175:BI175" si="398">AS176</f>
        <v>0</v>
      </c>
      <c r="AT175" s="100">
        <f t="shared" si="398"/>
        <v>0</v>
      </c>
      <c r="AU175" s="100">
        <f t="shared" si="398"/>
        <v>0</v>
      </c>
      <c r="AV175" s="100">
        <f t="shared" si="398"/>
        <v>2314</v>
      </c>
      <c r="AW175" s="100">
        <f t="shared" si="398"/>
        <v>0</v>
      </c>
      <c r="AX175" s="100">
        <f t="shared" si="398"/>
        <v>0</v>
      </c>
      <c r="AY175" s="100">
        <f t="shared" si="398"/>
        <v>0</v>
      </c>
      <c r="AZ175" s="100">
        <f t="shared" si="398"/>
        <v>0</v>
      </c>
      <c r="BA175" s="100">
        <f t="shared" si="398"/>
        <v>0</v>
      </c>
      <c r="BB175" s="100">
        <f t="shared" si="398"/>
        <v>2314</v>
      </c>
      <c r="BC175" s="100">
        <f t="shared" si="398"/>
        <v>0</v>
      </c>
      <c r="BD175" s="100">
        <f t="shared" si="398"/>
        <v>0</v>
      </c>
      <c r="BE175" s="100">
        <f t="shared" si="398"/>
        <v>0</v>
      </c>
      <c r="BF175" s="100">
        <f t="shared" si="398"/>
        <v>0</v>
      </c>
      <c r="BG175" s="100">
        <f t="shared" si="398"/>
        <v>0</v>
      </c>
      <c r="BH175" s="100">
        <f t="shared" si="398"/>
        <v>2314</v>
      </c>
      <c r="BI175" s="100">
        <f t="shared" si="398"/>
        <v>0</v>
      </c>
      <c r="BJ175" s="207">
        <f t="shared" si="304"/>
        <v>0</v>
      </c>
      <c r="BK175" s="207">
        <f t="shared" si="305"/>
        <v>0</v>
      </c>
    </row>
    <row r="176" spans="1:63" ht="50.25">
      <c r="A176" s="97" t="s">
        <v>179</v>
      </c>
      <c r="B176" s="98" t="s">
        <v>50</v>
      </c>
      <c r="C176" s="98" t="s">
        <v>73</v>
      </c>
      <c r="D176" s="136" t="s">
        <v>281</v>
      </c>
      <c r="E176" s="98" t="s">
        <v>178</v>
      </c>
      <c r="F176" s="100">
        <v>2484</v>
      </c>
      <c r="G176" s="100"/>
      <c r="H176" s="101"/>
      <c r="I176" s="101"/>
      <c r="J176" s="101"/>
      <c r="K176" s="101"/>
      <c r="L176" s="100">
        <f>F176+H176+I176+J176+K176</f>
        <v>2484</v>
      </c>
      <c r="M176" s="100">
        <f>G176+K176</f>
        <v>0</v>
      </c>
      <c r="N176" s="101"/>
      <c r="O176" s="101"/>
      <c r="P176" s="101"/>
      <c r="Q176" s="101"/>
      <c r="R176" s="100">
        <f>L176+N176+O176+P176+Q176</f>
        <v>2484</v>
      </c>
      <c r="S176" s="100">
        <f>M176+Q176</f>
        <v>0</v>
      </c>
      <c r="T176" s="101"/>
      <c r="U176" s="101"/>
      <c r="V176" s="101"/>
      <c r="W176" s="101"/>
      <c r="X176" s="100">
        <f>R176+T176+U176+V176+W176</f>
        <v>2484</v>
      </c>
      <c r="Y176" s="100">
        <f>S176+W176</f>
        <v>0</v>
      </c>
      <c r="Z176" s="101"/>
      <c r="AA176" s="101"/>
      <c r="AB176" s="100">
        <v>-170</v>
      </c>
      <c r="AC176" s="101"/>
      <c r="AD176" s="100">
        <f>X176+Z176+AA176+AB176+AC176</f>
        <v>2314</v>
      </c>
      <c r="AE176" s="100">
        <f>Y176+AC176</f>
        <v>0</v>
      </c>
      <c r="AF176" s="101"/>
      <c r="AG176" s="101"/>
      <c r="AH176" s="100"/>
      <c r="AI176" s="101"/>
      <c r="AJ176" s="100">
        <f>AD176+AF176+AG176+AH176+AI176</f>
        <v>2314</v>
      </c>
      <c r="AK176" s="100">
        <f>AE176+AI176</f>
        <v>0</v>
      </c>
      <c r="AL176" s="100"/>
      <c r="AM176" s="100"/>
      <c r="AN176" s="100"/>
      <c r="AO176" s="100"/>
      <c r="AP176" s="100">
        <f>AJ176+AL176+AM176+AN176+AO176</f>
        <v>2314</v>
      </c>
      <c r="AQ176" s="100">
        <f>AK176+AO176</f>
        <v>0</v>
      </c>
      <c r="AR176" s="100"/>
      <c r="AS176" s="100"/>
      <c r="AT176" s="100"/>
      <c r="AU176" s="100"/>
      <c r="AV176" s="100">
        <f>AP176+AR176+AS176+AT176+AU176</f>
        <v>2314</v>
      </c>
      <c r="AW176" s="100">
        <f>AQ176+AU176</f>
        <v>0</v>
      </c>
      <c r="AX176" s="100"/>
      <c r="AY176" s="100"/>
      <c r="AZ176" s="100"/>
      <c r="BA176" s="100"/>
      <c r="BB176" s="100">
        <f>AV176+AX176+AY176+AZ176+BA176</f>
        <v>2314</v>
      </c>
      <c r="BC176" s="100">
        <f>AW176+BA176</f>
        <v>0</v>
      </c>
      <c r="BD176" s="100"/>
      <c r="BE176" s="100"/>
      <c r="BF176" s="100"/>
      <c r="BG176" s="100"/>
      <c r="BH176" s="100">
        <f>BB176+BD176+BE176+BF176+BG176</f>
        <v>2314</v>
      </c>
      <c r="BI176" s="100">
        <f>BC176+BG176</f>
        <v>0</v>
      </c>
      <c r="BJ176" s="207">
        <f t="shared" si="304"/>
        <v>0</v>
      </c>
      <c r="BK176" s="207">
        <f t="shared" si="305"/>
        <v>0</v>
      </c>
    </row>
    <row r="177" spans="1:63" ht="20.25">
      <c r="A177" s="113" t="s">
        <v>100</v>
      </c>
      <c r="B177" s="98" t="s">
        <v>50</v>
      </c>
      <c r="C177" s="98" t="s">
        <v>73</v>
      </c>
      <c r="D177" s="136" t="s">
        <v>281</v>
      </c>
      <c r="E177" s="98" t="s">
        <v>101</v>
      </c>
      <c r="F177" s="100">
        <f t="shared" ref="F177:AR177" si="399">F178</f>
        <v>8</v>
      </c>
      <c r="G177" s="100">
        <f t="shared" si="399"/>
        <v>0</v>
      </c>
      <c r="H177" s="100">
        <f t="shared" si="399"/>
        <v>0</v>
      </c>
      <c r="I177" s="100">
        <f t="shared" si="399"/>
        <v>0</v>
      </c>
      <c r="J177" s="100">
        <f t="shared" si="399"/>
        <v>0</v>
      </c>
      <c r="K177" s="100">
        <f t="shared" si="399"/>
        <v>0</v>
      </c>
      <c r="L177" s="100">
        <f t="shared" si="399"/>
        <v>8</v>
      </c>
      <c r="M177" s="100">
        <f t="shared" si="399"/>
        <v>0</v>
      </c>
      <c r="N177" s="100">
        <f t="shared" si="399"/>
        <v>0</v>
      </c>
      <c r="O177" s="100">
        <f t="shared" si="399"/>
        <v>0</v>
      </c>
      <c r="P177" s="100">
        <f t="shared" si="399"/>
        <v>0</v>
      </c>
      <c r="Q177" s="100">
        <f t="shared" si="399"/>
        <v>0</v>
      </c>
      <c r="R177" s="100">
        <f t="shared" si="399"/>
        <v>8</v>
      </c>
      <c r="S177" s="100">
        <f t="shared" si="399"/>
        <v>0</v>
      </c>
      <c r="T177" s="100">
        <f t="shared" si="399"/>
        <v>0</v>
      </c>
      <c r="U177" s="100">
        <f t="shared" si="399"/>
        <v>0</v>
      </c>
      <c r="V177" s="100">
        <f t="shared" si="399"/>
        <v>0</v>
      </c>
      <c r="W177" s="100">
        <f t="shared" si="399"/>
        <v>0</v>
      </c>
      <c r="X177" s="100">
        <f t="shared" si="399"/>
        <v>8</v>
      </c>
      <c r="Y177" s="100">
        <f t="shared" si="399"/>
        <v>0</v>
      </c>
      <c r="Z177" s="100">
        <f t="shared" si="399"/>
        <v>0</v>
      </c>
      <c r="AA177" s="100">
        <f t="shared" si="399"/>
        <v>0</v>
      </c>
      <c r="AB177" s="100">
        <f t="shared" si="399"/>
        <v>0</v>
      </c>
      <c r="AC177" s="100">
        <f t="shared" si="399"/>
        <v>0</v>
      </c>
      <c r="AD177" s="100">
        <f t="shared" si="399"/>
        <v>8</v>
      </c>
      <c r="AE177" s="100">
        <f t="shared" si="399"/>
        <v>0</v>
      </c>
      <c r="AF177" s="100">
        <f t="shared" si="399"/>
        <v>0</v>
      </c>
      <c r="AG177" s="100">
        <f t="shared" si="399"/>
        <v>0</v>
      </c>
      <c r="AH177" s="100">
        <f t="shared" si="399"/>
        <v>0</v>
      </c>
      <c r="AI177" s="100">
        <f t="shared" si="399"/>
        <v>0</v>
      </c>
      <c r="AJ177" s="100">
        <f t="shared" si="399"/>
        <v>8</v>
      </c>
      <c r="AK177" s="100">
        <f t="shared" si="399"/>
        <v>0</v>
      </c>
      <c r="AL177" s="100">
        <f t="shared" si="399"/>
        <v>0</v>
      </c>
      <c r="AM177" s="100">
        <f t="shared" si="399"/>
        <v>0</v>
      </c>
      <c r="AN177" s="100">
        <f t="shared" si="399"/>
        <v>0</v>
      </c>
      <c r="AO177" s="100">
        <f t="shared" si="399"/>
        <v>0</v>
      </c>
      <c r="AP177" s="100">
        <f t="shared" si="399"/>
        <v>8</v>
      </c>
      <c r="AQ177" s="100">
        <f t="shared" si="399"/>
        <v>0</v>
      </c>
      <c r="AR177" s="100">
        <f t="shared" si="399"/>
        <v>0</v>
      </c>
      <c r="AS177" s="100">
        <f t="shared" ref="AS177:BI177" si="400">AS178</f>
        <v>0</v>
      </c>
      <c r="AT177" s="100">
        <f t="shared" si="400"/>
        <v>0</v>
      </c>
      <c r="AU177" s="100">
        <f t="shared" si="400"/>
        <v>0</v>
      </c>
      <c r="AV177" s="100">
        <f t="shared" si="400"/>
        <v>8</v>
      </c>
      <c r="AW177" s="100">
        <f t="shared" si="400"/>
        <v>0</v>
      </c>
      <c r="AX177" s="100">
        <f t="shared" si="400"/>
        <v>0</v>
      </c>
      <c r="AY177" s="100">
        <f t="shared" si="400"/>
        <v>0</v>
      </c>
      <c r="AZ177" s="100">
        <f t="shared" si="400"/>
        <v>0</v>
      </c>
      <c r="BA177" s="100">
        <f t="shared" si="400"/>
        <v>0</v>
      </c>
      <c r="BB177" s="100">
        <f t="shared" si="400"/>
        <v>8</v>
      </c>
      <c r="BC177" s="100">
        <f t="shared" si="400"/>
        <v>0</v>
      </c>
      <c r="BD177" s="100">
        <f t="shared" si="400"/>
        <v>0</v>
      </c>
      <c r="BE177" s="100">
        <f t="shared" si="400"/>
        <v>0</v>
      </c>
      <c r="BF177" s="100">
        <f t="shared" si="400"/>
        <v>0</v>
      </c>
      <c r="BG177" s="100">
        <f t="shared" si="400"/>
        <v>0</v>
      </c>
      <c r="BH177" s="100">
        <f t="shared" si="400"/>
        <v>8</v>
      </c>
      <c r="BI177" s="100">
        <f t="shared" si="400"/>
        <v>0</v>
      </c>
      <c r="BJ177" s="207">
        <f t="shared" si="304"/>
        <v>0</v>
      </c>
      <c r="BK177" s="207">
        <f t="shared" si="305"/>
        <v>0</v>
      </c>
    </row>
    <row r="178" spans="1:63" ht="20.25">
      <c r="A178" s="113" t="s">
        <v>181</v>
      </c>
      <c r="B178" s="98" t="s">
        <v>50</v>
      </c>
      <c r="C178" s="98" t="s">
        <v>73</v>
      </c>
      <c r="D178" s="136" t="s">
        <v>281</v>
      </c>
      <c r="E178" s="98" t="s">
        <v>180</v>
      </c>
      <c r="F178" s="100">
        <v>8</v>
      </c>
      <c r="G178" s="100"/>
      <c r="H178" s="101"/>
      <c r="I178" s="101"/>
      <c r="J178" s="101"/>
      <c r="K178" s="101"/>
      <c r="L178" s="100">
        <f>F178+H178+I178+J178+K178</f>
        <v>8</v>
      </c>
      <c r="M178" s="100">
        <f>G178+K178</f>
        <v>0</v>
      </c>
      <c r="N178" s="101"/>
      <c r="O178" s="101"/>
      <c r="P178" s="101"/>
      <c r="Q178" s="101"/>
      <c r="R178" s="100">
        <f>L178+N178+O178+P178+Q178</f>
        <v>8</v>
      </c>
      <c r="S178" s="100">
        <f>M178+Q178</f>
        <v>0</v>
      </c>
      <c r="T178" s="101"/>
      <c r="U178" s="101"/>
      <c r="V178" s="101"/>
      <c r="W178" s="101"/>
      <c r="X178" s="100">
        <f>R178+T178+U178+V178+W178</f>
        <v>8</v>
      </c>
      <c r="Y178" s="100">
        <f>S178+W178</f>
        <v>0</v>
      </c>
      <c r="Z178" s="101"/>
      <c r="AA178" s="101"/>
      <c r="AB178" s="101"/>
      <c r="AC178" s="101"/>
      <c r="AD178" s="100">
        <f>X178+Z178+AA178+AB178+AC178</f>
        <v>8</v>
      </c>
      <c r="AE178" s="100">
        <f>Y178+AC178</f>
        <v>0</v>
      </c>
      <c r="AF178" s="101"/>
      <c r="AG178" s="101"/>
      <c r="AH178" s="101"/>
      <c r="AI178" s="101"/>
      <c r="AJ178" s="100">
        <f>AD178+AF178+AG178+AH178+AI178</f>
        <v>8</v>
      </c>
      <c r="AK178" s="100">
        <f>AE178+AI178</f>
        <v>0</v>
      </c>
      <c r="AL178" s="101"/>
      <c r="AM178" s="101"/>
      <c r="AN178" s="101"/>
      <c r="AO178" s="101"/>
      <c r="AP178" s="100">
        <f>AJ178+AL178+AM178+AN178+AO178</f>
        <v>8</v>
      </c>
      <c r="AQ178" s="100">
        <f>AK178+AO178</f>
        <v>0</v>
      </c>
      <c r="AR178" s="101"/>
      <c r="AS178" s="101"/>
      <c r="AT178" s="101"/>
      <c r="AU178" s="101"/>
      <c r="AV178" s="100">
        <f>AP178+AR178+AS178+AT178+AU178</f>
        <v>8</v>
      </c>
      <c r="AW178" s="100">
        <f>AQ178+AU178</f>
        <v>0</v>
      </c>
      <c r="AX178" s="101"/>
      <c r="AY178" s="101"/>
      <c r="AZ178" s="101"/>
      <c r="BA178" s="101"/>
      <c r="BB178" s="100">
        <f>AV178+AX178+AY178+AZ178+BA178</f>
        <v>8</v>
      </c>
      <c r="BC178" s="100">
        <f>AW178+BA178</f>
        <v>0</v>
      </c>
      <c r="BD178" s="101"/>
      <c r="BE178" s="101"/>
      <c r="BF178" s="101"/>
      <c r="BG178" s="101"/>
      <c r="BH178" s="100">
        <f>BB178+BD178+BE178+BF178+BG178</f>
        <v>8</v>
      </c>
      <c r="BI178" s="100">
        <f>BC178+BG178</f>
        <v>0</v>
      </c>
      <c r="BJ178" s="207">
        <f t="shared" si="304"/>
        <v>0</v>
      </c>
      <c r="BK178" s="207">
        <f t="shared" si="305"/>
        <v>0</v>
      </c>
    </row>
    <row r="179" spans="1:63" ht="33.75">
      <c r="A179" s="113" t="s">
        <v>118</v>
      </c>
      <c r="B179" s="98" t="s">
        <v>50</v>
      </c>
      <c r="C179" s="98" t="s">
        <v>73</v>
      </c>
      <c r="D179" s="136" t="s">
        <v>282</v>
      </c>
      <c r="E179" s="98"/>
      <c r="F179" s="100">
        <f t="shared" ref="F179:AK179" si="401">F180+F182+F184</f>
        <v>103215</v>
      </c>
      <c r="G179" s="100">
        <f t="shared" si="401"/>
        <v>0</v>
      </c>
      <c r="H179" s="100">
        <f t="shared" si="401"/>
        <v>0</v>
      </c>
      <c r="I179" s="100">
        <f t="shared" si="401"/>
        <v>0</v>
      </c>
      <c r="J179" s="100">
        <f t="shared" si="401"/>
        <v>0</v>
      </c>
      <c r="K179" s="100">
        <f t="shared" si="401"/>
        <v>0</v>
      </c>
      <c r="L179" s="100">
        <f t="shared" si="401"/>
        <v>103215</v>
      </c>
      <c r="M179" s="100">
        <f t="shared" si="401"/>
        <v>0</v>
      </c>
      <c r="N179" s="100">
        <f t="shared" si="401"/>
        <v>0</v>
      </c>
      <c r="O179" s="100">
        <f t="shared" si="401"/>
        <v>0</v>
      </c>
      <c r="P179" s="100">
        <f t="shared" si="401"/>
        <v>0</v>
      </c>
      <c r="Q179" s="100">
        <f t="shared" si="401"/>
        <v>0</v>
      </c>
      <c r="R179" s="100">
        <f t="shared" si="401"/>
        <v>103215</v>
      </c>
      <c r="S179" s="100">
        <f t="shared" si="401"/>
        <v>0</v>
      </c>
      <c r="T179" s="100">
        <f t="shared" si="401"/>
        <v>0</v>
      </c>
      <c r="U179" s="100">
        <f t="shared" si="401"/>
        <v>0</v>
      </c>
      <c r="V179" s="100">
        <f t="shared" si="401"/>
        <v>0</v>
      </c>
      <c r="W179" s="100">
        <f t="shared" si="401"/>
        <v>0</v>
      </c>
      <c r="X179" s="100">
        <f t="shared" si="401"/>
        <v>103215</v>
      </c>
      <c r="Y179" s="100">
        <f t="shared" si="401"/>
        <v>0</v>
      </c>
      <c r="Z179" s="100">
        <f t="shared" si="401"/>
        <v>0</v>
      </c>
      <c r="AA179" s="100">
        <f t="shared" si="401"/>
        <v>0</v>
      </c>
      <c r="AB179" s="100">
        <f t="shared" si="401"/>
        <v>-4500</v>
      </c>
      <c r="AC179" s="100">
        <f t="shared" si="401"/>
        <v>0</v>
      </c>
      <c r="AD179" s="100">
        <f t="shared" si="401"/>
        <v>98715</v>
      </c>
      <c r="AE179" s="100">
        <f t="shared" si="401"/>
        <v>0</v>
      </c>
      <c r="AF179" s="100">
        <f t="shared" si="401"/>
        <v>0</v>
      </c>
      <c r="AG179" s="100">
        <f t="shared" si="401"/>
        <v>0</v>
      </c>
      <c r="AH179" s="100">
        <f t="shared" si="401"/>
        <v>0</v>
      </c>
      <c r="AI179" s="100">
        <f t="shared" si="401"/>
        <v>0</v>
      </c>
      <c r="AJ179" s="100">
        <f t="shared" si="401"/>
        <v>98715</v>
      </c>
      <c r="AK179" s="100">
        <f t="shared" si="401"/>
        <v>0</v>
      </c>
      <c r="AL179" s="100">
        <f t="shared" ref="AL179:BC179" si="402">AL180+AL182+AL184</f>
        <v>0</v>
      </c>
      <c r="AM179" s="100">
        <f t="shared" si="402"/>
        <v>0</v>
      </c>
      <c r="AN179" s="100">
        <f t="shared" si="402"/>
        <v>0</v>
      </c>
      <c r="AO179" s="100">
        <f t="shared" si="402"/>
        <v>0</v>
      </c>
      <c r="AP179" s="100">
        <f t="shared" si="402"/>
        <v>98715</v>
      </c>
      <c r="AQ179" s="100">
        <f t="shared" si="402"/>
        <v>0</v>
      </c>
      <c r="AR179" s="100">
        <f t="shared" si="402"/>
        <v>3676</v>
      </c>
      <c r="AS179" s="100">
        <f t="shared" si="402"/>
        <v>0</v>
      </c>
      <c r="AT179" s="100">
        <f t="shared" si="402"/>
        <v>-244</v>
      </c>
      <c r="AU179" s="100">
        <f t="shared" si="402"/>
        <v>0</v>
      </c>
      <c r="AV179" s="100">
        <f t="shared" si="402"/>
        <v>102147</v>
      </c>
      <c r="AW179" s="100">
        <f t="shared" si="402"/>
        <v>0</v>
      </c>
      <c r="AX179" s="100">
        <f t="shared" si="402"/>
        <v>17274</v>
      </c>
      <c r="AY179" s="100">
        <f t="shared" si="402"/>
        <v>0</v>
      </c>
      <c r="AZ179" s="100">
        <f t="shared" si="402"/>
        <v>0</v>
      </c>
      <c r="BA179" s="100">
        <f t="shared" si="402"/>
        <v>0</v>
      </c>
      <c r="BB179" s="100">
        <f t="shared" si="402"/>
        <v>119421</v>
      </c>
      <c r="BC179" s="100">
        <f t="shared" si="402"/>
        <v>0</v>
      </c>
      <c r="BD179" s="100">
        <f t="shared" ref="BD179:BI179" si="403">BD180+BD182+BD184</f>
        <v>0</v>
      </c>
      <c r="BE179" s="100">
        <f t="shared" si="403"/>
        <v>0</v>
      </c>
      <c r="BF179" s="100">
        <f t="shared" si="403"/>
        <v>0</v>
      </c>
      <c r="BG179" s="100">
        <f t="shared" si="403"/>
        <v>0</v>
      </c>
      <c r="BH179" s="100">
        <f t="shared" si="403"/>
        <v>119421</v>
      </c>
      <c r="BI179" s="100">
        <f t="shared" si="403"/>
        <v>0</v>
      </c>
      <c r="BJ179" s="207">
        <f t="shared" si="304"/>
        <v>0</v>
      </c>
      <c r="BK179" s="207">
        <f t="shared" si="305"/>
        <v>0</v>
      </c>
    </row>
    <row r="180" spans="1:63" ht="83.25">
      <c r="A180" s="113" t="s">
        <v>523</v>
      </c>
      <c r="B180" s="98" t="s">
        <v>50</v>
      </c>
      <c r="C180" s="98" t="s">
        <v>73</v>
      </c>
      <c r="D180" s="136" t="s">
        <v>282</v>
      </c>
      <c r="E180" s="98" t="s">
        <v>106</v>
      </c>
      <c r="F180" s="100">
        <f t="shared" ref="F180:AR180" si="404">F181</f>
        <v>57768</v>
      </c>
      <c r="G180" s="100">
        <f t="shared" si="404"/>
        <v>0</v>
      </c>
      <c r="H180" s="100">
        <f t="shared" si="404"/>
        <v>0</v>
      </c>
      <c r="I180" s="100">
        <f t="shared" si="404"/>
        <v>0</v>
      </c>
      <c r="J180" s="100">
        <f t="shared" si="404"/>
        <v>0</v>
      </c>
      <c r="K180" s="100">
        <f t="shared" si="404"/>
        <v>0</v>
      </c>
      <c r="L180" s="100">
        <f t="shared" si="404"/>
        <v>57768</v>
      </c>
      <c r="M180" s="100">
        <f t="shared" si="404"/>
        <v>0</v>
      </c>
      <c r="N180" s="100">
        <f t="shared" si="404"/>
        <v>0</v>
      </c>
      <c r="O180" s="100">
        <f t="shared" si="404"/>
        <v>0</v>
      </c>
      <c r="P180" s="100">
        <f t="shared" si="404"/>
        <v>0</v>
      </c>
      <c r="Q180" s="100">
        <f t="shared" si="404"/>
        <v>0</v>
      </c>
      <c r="R180" s="100">
        <f t="shared" si="404"/>
        <v>57768</v>
      </c>
      <c r="S180" s="100">
        <f t="shared" si="404"/>
        <v>0</v>
      </c>
      <c r="T180" s="100">
        <f t="shared" si="404"/>
        <v>0</v>
      </c>
      <c r="U180" s="100">
        <f t="shared" si="404"/>
        <v>0</v>
      </c>
      <c r="V180" s="100">
        <f t="shared" si="404"/>
        <v>0</v>
      </c>
      <c r="W180" s="100">
        <f t="shared" si="404"/>
        <v>0</v>
      </c>
      <c r="X180" s="100">
        <f t="shared" si="404"/>
        <v>57768</v>
      </c>
      <c r="Y180" s="100">
        <f t="shared" si="404"/>
        <v>0</v>
      </c>
      <c r="Z180" s="100">
        <f t="shared" si="404"/>
        <v>0</v>
      </c>
      <c r="AA180" s="100">
        <f t="shared" si="404"/>
        <v>0</v>
      </c>
      <c r="AB180" s="100">
        <f t="shared" si="404"/>
        <v>-1742</v>
      </c>
      <c r="AC180" s="100">
        <f t="shared" si="404"/>
        <v>0</v>
      </c>
      <c r="AD180" s="100">
        <f t="shared" si="404"/>
        <v>56026</v>
      </c>
      <c r="AE180" s="100">
        <f t="shared" si="404"/>
        <v>0</v>
      </c>
      <c r="AF180" s="100">
        <f t="shared" si="404"/>
        <v>0</v>
      </c>
      <c r="AG180" s="100">
        <f t="shared" si="404"/>
        <v>0</v>
      </c>
      <c r="AH180" s="100">
        <f t="shared" si="404"/>
        <v>0</v>
      </c>
      <c r="AI180" s="100">
        <f t="shared" si="404"/>
        <v>0</v>
      </c>
      <c r="AJ180" s="100">
        <f t="shared" si="404"/>
        <v>56026</v>
      </c>
      <c r="AK180" s="100">
        <f t="shared" si="404"/>
        <v>0</v>
      </c>
      <c r="AL180" s="100">
        <f t="shared" si="404"/>
        <v>0</v>
      </c>
      <c r="AM180" s="100">
        <f t="shared" si="404"/>
        <v>0</v>
      </c>
      <c r="AN180" s="100">
        <f t="shared" si="404"/>
        <v>0</v>
      </c>
      <c r="AO180" s="100">
        <f t="shared" si="404"/>
        <v>0</v>
      </c>
      <c r="AP180" s="100">
        <f t="shared" si="404"/>
        <v>56026</v>
      </c>
      <c r="AQ180" s="100">
        <f t="shared" si="404"/>
        <v>0</v>
      </c>
      <c r="AR180" s="100">
        <f t="shared" si="404"/>
        <v>0</v>
      </c>
      <c r="AS180" s="100">
        <f t="shared" ref="AS180:BI180" si="405">AS181</f>
        <v>0</v>
      </c>
      <c r="AT180" s="100">
        <f t="shared" si="405"/>
        <v>0</v>
      </c>
      <c r="AU180" s="100">
        <f t="shared" si="405"/>
        <v>0</v>
      </c>
      <c r="AV180" s="100">
        <f t="shared" si="405"/>
        <v>56026</v>
      </c>
      <c r="AW180" s="100">
        <f t="shared" si="405"/>
        <v>0</v>
      </c>
      <c r="AX180" s="100">
        <f>AX181</f>
        <v>13992</v>
      </c>
      <c r="AY180" s="100">
        <f t="shared" si="405"/>
        <v>0</v>
      </c>
      <c r="AZ180" s="100">
        <f t="shared" si="405"/>
        <v>0</v>
      </c>
      <c r="BA180" s="100">
        <f t="shared" si="405"/>
        <v>0</v>
      </c>
      <c r="BB180" s="100">
        <f t="shared" si="405"/>
        <v>70018</v>
      </c>
      <c r="BC180" s="100">
        <f t="shared" si="405"/>
        <v>0</v>
      </c>
      <c r="BD180" s="100">
        <f>BD181</f>
        <v>0</v>
      </c>
      <c r="BE180" s="100">
        <f t="shared" si="405"/>
        <v>0</v>
      </c>
      <c r="BF180" s="100">
        <f t="shared" si="405"/>
        <v>0</v>
      </c>
      <c r="BG180" s="100">
        <f t="shared" si="405"/>
        <v>0</v>
      </c>
      <c r="BH180" s="100">
        <f t="shared" si="405"/>
        <v>70018</v>
      </c>
      <c r="BI180" s="100">
        <f t="shared" si="405"/>
        <v>0</v>
      </c>
      <c r="BJ180" s="207">
        <f t="shared" si="304"/>
        <v>0</v>
      </c>
      <c r="BK180" s="207">
        <f t="shared" si="305"/>
        <v>0</v>
      </c>
    </row>
    <row r="181" spans="1:63" ht="33.75">
      <c r="A181" s="119" t="s">
        <v>189</v>
      </c>
      <c r="B181" s="98" t="s">
        <v>50</v>
      </c>
      <c r="C181" s="98" t="s">
        <v>73</v>
      </c>
      <c r="D181" s="136" t="s">
        <v>282</v>
      </c>
      <c r="E181" s="98" t="s">
        <v>188</v>
      </c>
      <c r="F181" s="100">
        <f>56319+1449</f>
        <v>57768</v>
      </c>
      <c r="G181" s="100"/>
      <c r="H181" s="101"/>
      <c r="I181" s="101"/>
      <c r="J181" s="101"/>
      <c r="K181" s="101"/>
      <c r="L181" s="100">
        <f>F181+H181+I181+J181+K181</f>
        <v>57768</v>
      </c>
      <c r="M181" s="100">
        <f>G181+K181</f>
        <v>0</v>
      </c>
      <c r="N181" s="101"/>
      <c r="O181" s="101"/>
      <c r="P181" s="101"/>
      <c r="Q181" s="101"/>
      <c r="R181" s="100">
        <f>L181+N181+O181+P181+Q181</f>
        <v>57768</v>
      </c>
      <c r="S181" s="100">
        <f>M181+Q181</f>
        <v>0</v>
      </c>
      <c r="T181" s="101"/>
      <c r="U181" s="101"/>
      <c r="V181" s="101"/>
      <c r="W181" s="101"/>
      <c r="X181" s="100">
        <f>R181+T181+U181+V181+W181</f>
        <v>57768</v>
      </c>
      <c r="Y181" s="100">
        <f>S181+W181</f>
        <v>0</v>
      </c>
      <c r="Z181" s="101"/>
      <c r="AA181" s="101"/>
      <c r="AB181" s="100">
        <v>-1742</v>
      </c>
      <c r="AC181" s="101"/>
      <c r="AD181" s="100">
        <f>X181+Z181+AA181+AB181+AC181</f>
        <v>56026</v>
      </c>
      <c r="AE181" s="100">
        <f>Y181+AC181</f>
        <v>0</v>
      </c>
      <c r="AF181" s="101"/>
      <c r="AG181" s="101"/>
      <c r="AH181" s="100"/>
      <c r="AI181" s="101"/>
      <c r="AJ181" s="100">
        <f>AD181+AF181+AG181+AH181+AI181</f>
        <v>56026</v>
      </c>
      <c r="AK181" s="100">
        <f>AE181+AI181</f>
        <v>0</v>
      </c>
      <c r="AL181" s="100"/>
      <c r="AM181" s="100"/>
      <c r="AN181" s="100"/>
      <c r="AO181" s="100"/>
      <c r="AP181" s="100">
        <f>AJ181+AL181+AM181+AN181+AO181</f>
        <v>56026</v>
      </c>
      <c r="AQ181" s="100">
        <f>AK181+AO181</f>
        <v>0</v>
      </c>
      <c r="AR181" s="100"/>
      <c r="AS181" s="100"/>
      <c r="AT181" s="100"/>
      <c r="AU181" s="100"/>
      <c r="AV181" s="100">
        <f>AP181+AR181+AS181+AT181+AU181</f>
        <v>56026</v>
      </c>
      <c r="AW181" s="100">
        <f>AQ181+AU181</f>
        <v>0</v>
      </c>
      <c r="AX181" s="100">
        <v>13992</v>
      </c>
      <c r="AY181" s="100"/>
      <c r="AZ181" s="100"/>
      <c r="BA181" s="100"/>
      <c r="BB181" s="100">
        <f>AV181+AX181+AY181+AZ181+BA181</f>
        <v>70018</v>
      </c>
      <c r="BC181" s="100">
        <f>AW181+BA181</f>
        <v>0</v>
      </c>
      <c r="BD181" s="100"/>
      <c r="BE181" s="100"/>
      <c r="BF181" s="100"/>
      <c r="BG181" s="100"/>
      <c r="BH181" s="100">
        <f>BB181+BD181+BE181+BF181+BG181</f>
        <v>70018</v>
      </c>
      <c r="BI181" s="100">
        <f>BC181+BG181</f>
        <v>0</v>
      </c>
      <c r="BJ181" s="207">
        <f t="shared" si="304"/>
        <v>0</v>
      </c>
      <c r="BK181" s="207">
        <f t="shared" si="305"/>
        <v>0</v>
      </c>
    </row>
    <row r="182" spans="1:63" ht="33">
      <c r="A182" s="118" t="s">
        <v>489</v>
      </c>
      <c r="B182" s="98" t="s">
        <v>50</v>
      </c>
      <c r="C182" s="98" t="s">
        <v>73</v>
      </c>
      <c r="D182" s="136" t="s">
        <v>282</v>
      </c>
      <c r="E182" s="98" t="s">
        <v>81</v>
      </c>
      <c r="F182" s="100">
        <f t="shared" ref="F182:AR182" si="406">F183</f>
        <v>44969</v>
      </c>
      <c r="G182" s="100">
        <f t="shared" si="406"/>
        <v>0</v>
      </c>
      <c r="H182" s="100">
        <f t="shared" si="406"/>
        <v>0</v>
      </c>
      <c r="I182" s="100">
        <f t="shared" si="406"/>
        <v>0</v>
      </c>
      <c r="J182" s="100">
        <f t="shared" si="406"/>
        <v>0</v>
      </c>
      <c r="K182" s="100">
        <f t="shared" si="406"/>
        <v>0</v>
      </c>
      <c r="L182" s="100">
        <f t="shared" si="406"/>
        <v>44969</v>
      </c>
      <c r="M182" s="100">
        <f t="shared" si="406"/>
        <v>0</v>
      </c>
      <c r="N182" s="100">
        <f t="shared" si="406"/>
        <v>0</v>
      </c>
      <c r="O182" s="100">
        <f t="shared" si="406"/>
        <v>0</v>
      </c>
      <c r="P182" s="100">
        <f t="shared" si="406"/>
        <v>0</v>
      </c>
      <c r="Q182" s="100">
        <f t="shared" si="406"/>
        <v>0</v>
      </c>
      <c r="R182" s="100">
        <f t="shared" si="406"/>
        <v>44969</v>
      </c>
      <c r="S182" s="100">
        <f t="shared" si="406"/>
        <v>0</v>
      </c>
      <c r="T182" s="100">
        <f t="shared" si="406"/>
        <v>0</v>
      </c>
      <c r="U182" s="100">
        <f t="shared" si="406"/>
        <v>0</v>
      </c>
      <c r="V182" s="100">
        <f t="shared" si="406"/>
        <v>0</v>
      </c>
      <c r="W182" s="100">
        <f t="shared" si="406"/>
        <v>0</v>
      </c>
      <c r="X182" s="100">
        <f t="shared" si="406"/>
        <v>44969</v>
      </c>
      <c r="Y182" s="100">
        <f t="shared" si="406"/>
        <v>0</v>
      </c>
      <c r="Z182" s="100">
        <f t="shared" si="406"/>
        <v>0</v>
      </c>
      <c r="AA182" s="100">
        <f t="shared" si="406"/>
        <v>-18</v>
      </c>
      <c r="AB182" s="100">
        <f t="shared" si="406"/>
        <v>-2758</v>
      </c>
      <c r="AC182" s="100">
        <f t="shared" si="406"/>
        <v>0</v>
      </c>
      <c r="AD182" s="100">
        <f t="shared" si="406"/>
        <v>42193</v>
      </c>
      <c r="AE182" s="100">
        <f t="shared" si="406"/>
        <v>0</v>
      </c>
      <c r="AF182" s="100">
        <f t="shared" si="406"/>
        <v>0</v>
      </c>
      <c r="AG182" s="100">
        <f t="shared" si="406"/>
        <v>0</v>
      </c>
      <c r="AH182" s="100">
        <f t="shared" si="406"/>
        <v>0</v>
      </c>
      <c r="AI182" s="100">
        <f t="shared" si="406"/>
        <v>0</v>
      </c>
      <c r="AJ182" s="100">
        <f t="shared" si="406"/>
        <v>42193</v>
      </c>
      <c r="AK182" s="100">
        <f t="shared" si="406"/>
        <v>0</v>
      </c>
      <c r="AL182" s="100">
        <f t="shared" si="406"/>
        <v>0</v>
      </c>
      <c r="AM182" s="100">
        <f t="shared" si="406"/>
        <v>0</v>
      </c>
      <c r="AN182" s="100">
        <f t="shared" si="406"/>
        <v>0</v>
      </c>
      <c r="AO182" s="100">
        <f t="shared" si="406"/>
        <v>0</v>
      </c>
      <c r="AP182" s="100">
        <f t="shared" si="406"/>
        <v>42193</v>
      </c>
      <c r="AQ182" s="100">
        <f t="shared" si="406"/>
        <v>0</v>
      </c>
      <c r="AR182" s="100">
        <f t="shared" si="406"/>
        <v>3676</v>
      </c>
      <c r="AS182" s="100">
        <f t="shared" ref="AS182:BI182" si="407">AS183</f>
        <v>0</v>
      </c>
      <c r="AT182" s="100">
        <f t="shared" si="407"/>
        <v>-244</v>
      </c>
      <c r="AU182" s="100">
        <f t="shared" si="407"/>
        <v>0</v>
      </c>
      <c r="AV182" s="100">
        <f t="shared" si="407"/>
        <v>45625</v>
      </c>
      <c r="AW182" s="100">
        <f t="shared" si="407"/>
        <v>0</v>
      </c>
      <c r="AX182" s="100">
        <f t="shared" si="407"/>
        <v>3208</v>
      </c>
      <c r="AY182" s="100">
        <f t="shared" si="407"/>
        <v>0</v>
      </c>
      <c r="AZ182" s="100">
        <f t="shared" si="407"/>
        <v>0</v>
      </c>
      <c r="BA182" s="100">
        <f t="shared" si="407"/>
        <v>0</v>
      </c>
      <c r="BB182" s="100">
        <f t="shared" si="407"/>
        <v>48833</v>
      </c>
      <c r="BC182" s="100">
        <f t="shared" si="407"/>
        <v>0</v>
      </c>
      <c r="BD182" s="100">
        <f t="shared" si="407"/>
        <v>0</v>
      </c>
      <c r="BE182" s="100">
        <f t="shared" si="407"/>
        <v>0</v>
      </c>
      <c r="BF182" s="100">
        <f t="shared" si="407"/>
        <v>0</v>
      </c>
      <c r="BG182" s="100">
        <f t="shared" si="407"/>
        <v>0</v>
      </c>
      <c r="BH182" s="100">
        <f t="shared" si="407"/>
        <v>48833</v>
      </c>
      <c r="BI182" s="100">
        <f t="shared" si="407"/>
        <v>0</v>
      </c>
      <c r="BJ182" s="207">
        <f t="shared" si="304"/>
        <v>0</v>
      </c>
      <c r="BK182" s="207">
        <f t="shared" si="305"/>
        <v>0</v>
      </c>
    </row>
    <row r="183" spans="1:63" ht="50.25">
      <c r="A183" s="97" t="s">
        <v>179</v>
      </c>
      <c r="B183" s="98" t="s">
        <v>50</v>
      </c>
      <c r="C183" s="98" t="s">
        <v>73</v>
      </c>
      <c r="D183" s="136" t="s">
        <v>282</v>
      </c>
      <c r="E183" s="98" t="s">
        <v>178</v>
      </c>
      <c r="F183" s="100">
        <f>45918+500-1449</f>
        <v>44969</v>
      </c>
      <c r="G183" s="100"/>
      <c r="H183" s="101"/>
      <c r="I183" s="101"/>
      <c r="J183" s="101"/>
      <c r="K183" s="101"/>
      <c r="L183" s="100">
        <f>F183+H183+I183+J183+K183</f>
        <v>44969</v>
      </c>
      <c r="M183" s="100">
        <f>G183+K183</f>
        <v>0</v>
      </c>
      <c r="N183" s="101"/>
      <c r="O183" s="101"/>
      <c r="P183" s="101"/>
      <c r="Q183" s="101"/>
      <c r="R183" s="100">
        <f>L183+N183+O183+P183+Q183</f>
        <v>44969</v>
      </c>
      <c r="S183" s="100">
        <f>M183+Q183</f>
        <v>0</v>
      </c>
      <c r="T183" s="101"/>
      <c r="U183" s="101"/>
      <c r="V183" s="101"/>
      <c r="W183" s="101"/>
      <c r="X183" s="100">
        <f>R183+T183+U183+V183+W183</f>
        <v>44969</v>
      </c>
      <c r="Y183" s="100">
        <f>S183+W183</f>
        <v>0</v>
      </c>
      <c r="Z183" s="101"/>
      <c r="AA183" s="111">
        <v>-18</v>
      </c>
      <c r="AB183" s="100">
        <v>-2758</v>
      </c>
      <c r="AC183" s="101"/>
      <c r="AD183" s="100">
        <f>X183+Z183+AA183+AB183+AC183</f>
        <v>42193</v>
      </c>
      <c r="AE183" s="100">
        <f>Y183+AC183</f>
        <v>0</v>
      </c>
      <c r="AF183" s="100"/>
      <c r="AG183" s="111"/>
      <c r="AH183" s="100"/>
      <c r="AI183" s="101"/>
      <c r="AJ183" s="100">
        <f>AD183+AF183+AG183+AH183+AI183</f>
        <v>42193</v>
      </c>
      <c r="AK183" s="100">
        <f>AE183+AI183</f>
        <v>0</v>
      </c>
      <c r="AL183" s="100"/>
      <c r="AM183" s="100"/>
      <c r="AN183" s="100"/>
      <c r="AO183" s="100"/>
      <c r="AP183" s="100">
        <f>AJ183+AL183+AM183+AN183+AO183</f>
        <v>42193</v>
      </c>
      <c r="AQ183" s="100">
        <f>AK183+AO183</f>
        <v>0</v>
      </c>
      <c r="AR183" s="100">
        <v>3676</v>
      </c>
      <c r="AS183" s="100"/>
      <c r="AT183" s="100">
        <v>-244</v>
      </c>
      <c r="AU183" s="100"/>
      <c r="AV183" s="100">
        <f>AP183+AR183+AS183+AT183+AU183</f>
        <v>45625</v>
      </c>
      <c r="AW183" s="100">
        <f>AQ183+AU183</f>
        <v>0</v>
      </c>
      <c r="AX183" s="100">
        <v>3208</v>
      </c>
      <c r="AY183" s="100"/>
      <c r="AZ183" s="100"/>
      <c r="BA183" s="100"/>
      <c r="BB183" s="100">
        <f>AV183+AX183+AY183+AZ183+BA183</f>
        <v>48833</v>
      </c>
      <c r="BC183" s="100">
        <f>AW183+BA183</f>
        <v>0</v>
      </c>
      <c r="BD183" s="100"/>
      <c r="BE183" s="100"/>
      <c r="BF183" s="100"/>
      <c r="BG183" s="100"/>
      <c r="BH183" s="100">
        <f>BB183+BD183+BE183+BF183+BG183</f>
        <v>48833</v>
      </c>
      <c r="BI183" s="100">
        <f>BC183+BG183</f>
        <v>0</v>
      </c>
      <c r="BJ183" s="207">
        <f t="shared" si="304"/>
        <v>0</v>
      </c>
      <c r="BK183" s="207">
        <f t="shared" si="305"/>
        <v>0</v>
      </c>
    </row>
    <row r="184" spans="1:63" ht="20.25">
      <c r="A184" s="113" t="s">
        <v>100</v>
      </c>
      <c r="B184" s="98" t="s">
        <v>50</v>
      </c>
      <c r="C184" s="98" t="s">
        <v>73</v>
      </c>
      <c r="D184" s="136" t="s">
        <v>282</v>
      </c>
      <c r="E184" s="98" t="s">
        <v>101</v>
      </c>
      <c r="F184" s="100">
        <f t="shared" ref="F184:Y184" si="408">F186</f>
        <v>478</v>
      </c>
      <c r="G184" s="100">
        <f t="shared" si="408"/>
        <v>0</v>
      </c>
      <c r="H184" s="100">
        <f t="shared" si="408"/>
        <v>0</v>
      </c>
      <c r="I184" s="100">
        <f t="shared" si="408"/>
        <v>0</v>
      </c>
      <c r="J184" s="100">
        <f t="shared" si="408"/>
        <v>0</v>
      </c>
      <c r="K184" s="100">
        <f t="shared" si="408"/>
        <v>0</v>
      </c>
      <c r="L184" s="100">
        <f t="shared" si="408"/>
        <v>478</v>
      </c>
      <c r="M184" s="100">
        <f t="shared" si="408"/>
        <v>0</v>
      </c>
      <c r="N184" s="100">
        <f t="shared" si="408"/>
        <v>0</v>
      </c>
      <c r="O184" s="100">
        <f t="shared" si="408"/>
        <v>0</v>
      </c>
      <c r="P184" s="100">
        <f t="shared" si="408"/>
        <v>0</v>
      </c>
      <c r="Q184" s="100">
        <f t="shared" si="408"/>
        <v>0</v>
      </c>
      <c r="R184" s="100">
        <f t="shared" si="408"/>
        <v>478</v>
      </c>
      <c r="S184" s="100">
        <f t="shared" si="408"/>
        <v>0</v>
      </c>
      <c r="T184" s="100">
        <f t="shared" si="408"/>
        <v>0</v>
      </c>
      <c r="U184" s="100">
        <f t="shared" si="408"/>
        <v>0</v>
      </c>
      <c r="V184" s="100">
        <f t="shared" si="408"/>
        <v>0</v>
      </c>
      <c r="W184" s="100">
        <f t="shared" si="408"/>
        <v>0</v>
      </c>
      <c r="X184" s="100">
        <f t="shared" si="408"/>
        <v>478</v>
      </c>
      <c r="Y184" s="100">
        <f t="shared" si="408"/>
        <v>0</v>
      </c>
      <c r="Z184" s="100">
        <f>Z185+Z186</f>
        <v>0</v>
      </c>
      <c r="AA184" s="100">
        <f t="shared" ref="AA184:AE184" si="409">AA185+AA186</f>
        <v>18</v>
      </c>
      <c r="AB184" s="100">
        <f t="shared" si="409"/>
        <v>0</v>
      </c>
      <c r="AC184" s="100">
        <f t="shared" si="409"/>
        <v>0</v>
      </c>
      <c r="AD184" s="100">
        <f t="shared" si="409"/>
        <v>496</v>
      </c>
      <c r="AE184" s="100">
        <f t="shared" si="409"/>
        <v>0</v>
      </c>
      <c r="AF184" s="100">
        <f>AF185+AF186</f>
        <v>0</v>
      </c>
      <c r="AG184" s="100">
        <f t="shared" ref="AG184:AL184" si="410">AG185+AG186</f>
        <v>0</v>
      </c>
      <c r="AH184" s="100">
        <f t="shared" si="410"/>
        <v>0</v>
      </c>
      <c r="AI184" s="100">
        <f t="shared" si="410"/>
        <v>0</v>
      </c>
      <c r="AJ184" s="100">
        <f t="shared" si="410"/>
        <v>496</v>
      </c>
      <c r="AK184" s="100">
        <f t="shared" si="410"/>
        <v>0</v>
      </c>
      <c r="AL184" s="100">
        <f t="shared" si="410"/>
        <v>0</v>
      </c>
      <c r="AM184" s="100">
        <f t="shared" ref="AM184:AO184" si="411">AM185+AM186</f>
        <v>0</v>
      </c>
      <c r="AN184" s="100">
        <f t="shared" ref="AN184:AS184" si="412">AN185+AN186</f>
        <v>0</v>
      </c>
      <c r="AO184" s="100">
        <f t="shared" si="411"/>
        <v>0</v>
      </c>
      <c r="AP184" s="100">
        <f t="shared" si="412"/>
        <v>496</v>
      </c>
      <c r="AQ184" s="100">
        <f t="shared" si="412"/>
        <v>0</v>
      </c>
      <c r="AR184" s="100">
        <f t="shared" si="412"/>
        <v>0</v>
      </c>
      <c r="AS184" s="100">
        <f t="shared" si="412"/>
        <v>0</v>
      </c>
      <c r="AT184" s="100">
        <f t="shared" ref="AT184:AY184" si="413">AT185+AT186</f>
        <v>0</v>
      </c>
      <c r="AU184" s="100">
        <f t="shared" si="413"/>
        <v>0</v>
      </c>
      <c r="AV184" s="100">
        <f t="shared" si="413"/>
        <v>496</v>
      </c>
      <c r="AW184" s="100">
        <f t="shared" si="413"/>
        <v>0</v>
      </c>
      <c r="AX184" s="100">
        <f t="shared" si="413"/>
        <v>74</v>
      </c>
      <c r="AY184" s="100">
        <f t="shared" si="413"/>
        <v>0</v>
      </c>
      <c r="AZ184" s="100">
        <f t="shared" ref="AZ184:BE184" si="414">AZ185+AZ186</f>
        <v>0</v>
      </c>
      <c r="BA184" s="100">
        <f t="shared" si="414"/>
        <v>0</v>
      </c>
      <c r="BB184" s="100">
        <f t="shared" si="414"/>
        <v>570</v>
      </c>
      <c r="BC184" s="100">
        <f t="shared" si="414"/>
        <v>0</v>
      </c>
      <c r="BD184" s="100">
        <f t="shared" si="414"/>
        <v>0</v>
      </c>
      <c r="BE184" s="100">
        <f t="shared" si="414"/>
        <v>0</v>
      </c>
      <c r="BF184" s="100">
        <f t="shared" ref="BF184:BI184" si="415">BF185+BF186</f>
        <v>0</v>
      </c>
      <c r="BG184" s="100">
        <f t="shared" si="415"/>
        <v>0</v>
      </c>
      <c r="BH184" s="100">
        <f t="shared" si="415"/>
        <v>570</v>
      </c>
      <c r="BI184" s="100">
        <f t="shared" si="415"/>
        <v>0</v>
      </c>
      <c r="BJ184" s="207">
        <f t="shared" si="304"/>
        <v>0</v>
      </c>
      <c r="BK184" s="207">
        <f t="shared" si="305"/>
        <v>0</v>
      </c>
    </row>
    <row r="185" spans="1:63" ht="20.25">
      <c r="A185" s="113" t="s">
        <v>195</v>
      </c>
      <c r="B185" s="98" t="s">
        <v>50</v>
      </c>
      <c r="C185" s="98" t="s">
        <v>73</v>
      </c>
      <c r="D185" s="136" t="s">
        <v>282</v>
      </c>
      <c r="E185" s="98" t="s">
        <v>194</v>
      </c>
      <c r="F185" s="100"/>
      <c r="G185" s="100"/>
      <c r="H185" s="100"/>
      <c r="I185" s="100"/>
      <c r="J185" s="100"/>
      <c r="K185" s="100"/>
      <c r="L185" s="100"/>
      <c r="M185" s="100"/>
      <c r="N185" s="100"/>
      <c r="O185" s="100"/>
      <c r="P185" s="100"/>
      <c r="Q185" s="100"/>
      <c r="R185" s="100"/>
      <c r="S185" s="100"/>
      <c r="T185" s="100"/>
      <c r="U185" s="100"/>
      <c r="V185" s="100"/>
      <c r="W185" s="100"/>
      <c r="X185" s="100"/>
      <c r="Y185" s="100"/>
      <c r="Z185" s="100"/>
      <c r="AA185" s="100">
        <v>18</v>
      </c>
      <c r="AB185" s="100"/>
      <c r="AC185" s="100"/>
      <c r="AD185" s="100">
        <f>X185+Z185+AA185+AB185+AC185</f>
        <v>18</v>
      </c>
      <c r="AE185" s="100">
        <f>Y185+AC185</f>
        <v>0</v>
      </c>
      <c r="AF185" s="100"/>
      <c r="AG185" s="100"/>
      <c r="AH185" s="100"/>
      <c r="AI185" s="100"/>
      <c r="AJ185" s="100">
        <f>AD185+AF185+AG185+AH185+AI185</f>
        <v>18</v>
      </c>
      <c r="AK185" s="100">
        <f>AE185+AI185</f>
        <v>0</v>
      </c>
      <c r="AL185" s="100"/>
      <c r="AM185" s="100"/>
      <c r="AN185" s="100"/>
      <c r="AO185" s="100"/>
      <c r="AP185" s="100">
        <f>AJ185+AL185+AM185+AN185+AO185</f>
        <v>18</v>
      </c>
      <c r="AQ185" s="100">
        <f>AK185+AO185</f>
        <v>0</v>
      </c>
      <c r="AR185" s="100"/>
      <c r="AS185" s="100"/>
      <c r="AT185" s="100"/>
      <c r="AU185" s="100"/>
      <c r="AV185" s="100">
        <f>AP185+AR185+AS185+AT185+AU185</f>
        <v>18</v>
      </c>
      <c r="AW185" s="100">
        <f>AQ185+AU185</f>
        <v>0</v>
      </c>
      <c r="AX185" s="100"/>
      <c r="AY185" s="100"/>
      <c r="AZ185" s="100"/>
      <c r="BA185" s="100"/>
      <c r="BB185" s="100">
        <f>AV185+AX185+AY185+AZ185+BA185</f>
        <v>18</v>
      </c>
      <c r="BC185" s="100">
        <f>AW185+BA185</f>
        <v>0</v>
      </c>
      <c r="BD185" s="100"/>
      <c r="BE185" s="100">
        <v>15</v>
      </c>
      <c r="BF185" s="100"/>
      <c r="BG185" s="100"/>
      <c r="BH185" s="100">
        <f>BB185+BD185+BE185+BF185+BG185</f>
        <v>33</v>
      </c>
      <c r="BI185" s="100">
        <f>BC185+BG185</f>
        <v>0</v>
      </c>
      <c r="BJ185" s="207">
        <f t="shared" si="304"/>
        <v>0</v>
      </c>
      <c r="BK185" s="207">
        <f t="shared" si="305"/>
        <v>0</v>
      </c>
    </row>
    <row r="186" spans="1:63" ht="20.25">
      <c r="A186" s="113" t="s">
        <v>181</v>
      </c>
      <c r="B186" s="98" t="s">
        <v>50</v>
      </c>
      <c r="C186" s="98" t="s">
        <v>73</v>
      </c>
      <c r="D186" s="136" t="s">
        <v>282</v>
      </c>
      <c r="E186" s="98" t="s">
        <v>180</v>
      </c>
      <c r="F186" s="100">
        <v>478</v>
      </c>
      <c r="G186" s="100"/>
      <c r="H186" s="101"/>
      <c r="I186" s="101"/>
      <c r="J186" s="101"/>
      <c r="K186" s="101"/>
      <c r="L186" s="100">
        <f>F186+H186+I186+J186+K186</f>
        <v>478</v>
      </c>
      <c r="M186" s="100">
        <f>G186+K186</f>
        <v>0</v>
      </c>
      <c r="N186" s="101"/>
      <c r="O186" s="101"/>
      <c r="P186" s="101"/>
      <c r="Q186" s="101"/>
      <c r="R186" s="100">
        <f>L186+N186+O186+P186+Q186</f>
        <v>478</v>
      </c>
      <c r="S186" s="100">
        <f>M186+Q186</f>
        <v>0</v>
      </c>
      <c r="T186" s="101"/>
      <c r="U186" s="101"/>
      <c r="V186" s="101"/>
      <c r="W186" s="101"/>
      <c r="X186" s="100">
        <f>R186+T186+U186+V186+W186</f>
        <v>478</v>
      </c>
      <c r="Y186" s="100">
        <f>S186+W186</f>
        <v>0</v>
      </c>
      <c r="Z186" s="101"/>
      <c r="AA186" s="101"/>
      <c r="AB186" s="101"/>
      <c r="AC186" s="101"/>
      <c r="AD186" s="100">
        <f>X186+Z186+AA186+AB186+AC186</f>
        <v>478</v>
      </c>
      <c r="AE186" s="100">
        <f>Y186+AC186</f>
        <v>0</v>
      </c>
      <c r="AF186" s="101"/>
      <c r="AG186" s="101"/>
      <c r="AH186" s="101"/>
      <c r="AI186" s="101"/>
      <c r="AJ186" s="100">
        <f>AD186+AF186+AG186+AH186+AI186</f>
        <v>478</v>
      </c>
      <c r="AK186" s="100">
        <f>AE186+AI186</f>
        <v>0</v>
      </c>
      <c r="AL186" s="101"/>
      <c r="AM186" s="101"/>
      <c r="AN186" s="101"/>
      <c r="AO186" s="101"/>
      <c r="AP186" s="100">
        <f>AJ186+AL186+AM186+AN186+AO186</f>
        <v>478</v>
      </c>
      <c r="AQ186" s="100">
        <f>AK186+AO186</f>
        <v>0</v>
      </c>
      <c r="AR186" s="101"/>
      <c r="AS186" s="101"/>
      <c r="AT186" s="101"/>
      <c r="AU186" s="101"/>
      <c r="AV186" s="100">
        <f>AP186+AR186+AS186+AT186+AU186</f>
        <v>478</v>
      </c>
      <c r="AW186" s="100">
        <f>AQ186+AU186</f>
        <v>0</v>
      </c>
      <c r="AX186" s="100">
        <v>74</v>
      </c>
      <c r="AY186" s="101"/>
      <c r="AZ186" s="101"/>
      <c r="BA186" s="101"/>
      <c r="BB186" s="100">
        <f>AV186+AX186+AY186+AZ186+BA186</f>
        <v>552</v>
      </c>
      <c r="BC186" s="100">
        <f>AW186+BA186</f>
        <v>0</v>
      </c>
      <c r="BD186" s="100"/>
      <c r="BE186" s="101">
        <v>-15</v>
      </c>
      <c r="BF186" s="101"/>
      <c r="BG186" s="101"/>
      <c r="BH186" s="100">
        <f>BB186+BD186+BE186+BF186+BG186</f>
        <v>537</v>
      </c>
      <c r="BI186" s="100">
        <f>BC186+BG186</f>
        <v>0</v>
      </c>
      <c r="BJ186" s="207">
        <f t="shared" si="304"/>
        <v>0</v>
      </c>
      <c r="BK186" s="207">
        <f t="shared" si="305"/>
        <v>0</v>
      </c>
    </row>
    <row r="187" spans="1:63" ht="20.25">
      <c r="A187" s="124" t="s">
        <v>582</v>
      </c>
      <c r="B187" s="98" t="s">
        <v>50</v>
      </c>
      <c r="C187" s="98" t="s">
        <v>73</v>
      </c>
      <c r="D187" s="136" t="s">
        <v>583</v>
      </c>
      <c r="E187" s="98"/>
      <c r="F187" s="100"/>
      <c r="G187" s="100"/>
      <c r="H187" s="101"/>
      <c r="I187" s="101"/>
      <c r="J187" s="101"/>
      <c r="K187" s="101"/>
      <c r="L187" s="100"/>
      <c r="M187" s="100"/>
      <c r="N187" s="100">
        <f>N188+N191+N196+N201+N204+N211</f>
        <v>0</v>
      </c>
      <c r="O187" s="100">
        <f t="shared" ref="O187:S187" si="416">O188+O191+O196+O201+O204+O211</f>
        <v>0</v>
      </c>
      <c r="P187" s="100">
        <f t="shared" si="416"/>
        <v>0</v>
      </c>
      <c r="Q187" s="100">
        <f t="shared" si="416"/>
        <v>4374</v>
      </c>
      <c r="R187" s="100">
        <f t="shared" si="416"/>
        <v>4374</v>
      </c>
      <c r="S187" s="100">
        <f t="shared" si="416"/>
        <v>4374</v>
      </c>
      <c r="T187" s="100">
        <f>T188+T191+T196+T201+T204+T211</f>
        <v>0</v>
      </c>
      <c r="U187" s="100">
        <f t="shared" ref="U187:Y187" si="417">U188+U191+U196+U201+U204+U211</f>
        <v>0</v>
      </c>
      <c r="V187" s="100">
        <f t="shared" si="417"/>
        <v>0</v>
      </c>
      <c r="W187" s="100">
        <f t="shared" si="417"/>
        <v>0</v>
      </c>
      <c r="X187" s="100">
        <f t="shared" si="417"/>
        <v>4374</v>
      </c>
      <c r="Y187" s="100">
        <f t="shared" si="417"/>
        <v>4374</v>
      </c>
      <c r="Z187" s="100">
        <f>Z188+Z191+Z196+Z201+Z204+Z211</f>
        <v>0</v>
      </c>
      <c r="AA187" s="100">
        <f t="shared" ref="AA187:AE187" si="418">AA188+AA191+AA196+AA201+AA204+AA211</f>
        <v>0</v>
      </c>
      <c r="AB187" s="100">
        <f t="shared" si="418"/>
        <v>0</v>
      </c>
      <c r="AC187" s="100">
        <f t="shared" si="418"/>
        <v>0</v>
      </c>
      <c r="AD187" s="100">
        <f t="shared" si="418"/>
        <v>4374</v>
      </c>
      <c r="AE187" s="100">
        <f t="shared" si="418"/>
        <v>4374</v>
      </c>
      <c r="AF187" s="100">
        <f>AF188+AF191+AF196+AF201+AF204+AF211</f>
        <v>0</v>
      </c>
      <c r="AG187" s="100">
        <f t="shared" ref="AG187:AL187" si="419">AG188+AG191+AG196+AG201+AG204+AG211</f>
        <v>0</v>
      </c>
      <c r="AH187" s="100">
        <f t="shared" si="419"/>
        <v>0</v>
      </c>
      <c r="AI187" s="100">
        <f t="shared" si="419"/>
        <v>0</v>
      </c>
      <c r="AJ187" s="100">
        <f t="shared" si="419"/>
        <v>4374</v>
      </c>
      <c r="AK187" s="100">
        <f t="shared" si="419"/>
        <v>4374</v>
      </c>
      <c r="AL187" s="100">
        <f t="shared" si="419"/>
        <v>0</v>
      </c>
      <c r="AM187" s="100">
        <f t="shared" ref="AM187:AO187" si="420">AM188+AM191+AM196+AM201+AM204+AM211</f>
        <v>0</v>
      </c>
      <c r="AN187" s="100">
        <f t="shared" ref="AN187:AS187" si="421">AN188+AN191+AN196+AN201+AN204+AN211</f>
        <v>0</v>
      </c>
      <c r="AO187" s="100">
        <f t="shared" si="420"/>
        <v>0</v>
      </c>
      <c r="AP187" s="100">
        <f t="shared" si="421"/>
        <v>4374</v>
      </c>
      <c r="AQ187" s="100">
        <f t="shared" si="421"/>
        <v>4374</v>
      </c>
      <c r="AR187" s="100">
        <f t="shared" si="421"/>
        <v>0</v>
      </c>
      <c r="AS187" s="100">
        <f t="shared" si="421"/>
        <v>0</v>
      </c>
      <c r="AT187" s="100">
        <f t="shared" ref="AT187:AY187" si="422">AT188+AT191+AT196+AT201+AT204+AT211</f>
        <v>0</v>
      </c>
      <c r="AU187" s="100">
        <f t="shared" si="422"/>
        <v>0</v>
      </c>
      <c r="AV187" s="100">
        <f t="shared" si="422"/>
        <v>4374</v>
      </c>
      <c r="AW187" s="100">
        <f t="shared" si="422"/>
        <v>4374</v>
      </c>
      <c r="AX187" s="100">
        <f t="shared" si="422"/>
        <v>0</v>
      </c>
      <c r="AY187" s="100">
        <f t="shared" si="422"/>
        <v>0</v>
      </c>
      <c r="AZ187" s="100">
        <f t="shared" ref="AZ187:BE187" si="423">AZ188+AZ191+AZ196+AZ201+AZ204+AZ211</f>
        <v>0</v>
      </c>
      <c r="BA187" s="100">
        <f t="shared" si="423"/>
        <v>-193</v>
      </c>
      <c r="BB187" s="100">
        <f t="shared" si="423"/>
        <v>4181</v>
      </c>
      <c r="BC187" s="100">
        <f t="shared" si="423"/>
        <v>4181</v>
      </c>
      <c r="BD187" s="100">
        <f t="shared" si="423"/>
        <v>0</v>
      </c>
      <c r="BE187" s="100">
        <f t="shared" si="423"/>
        <v>0</v>
      </c>
      <c r="BF187" s="100">
        <f t="shared" ref="BF187:BI187" si="424">BF188+BF191+BF196+BF201+BF204+BF211</f>
        <v>0</v>
      </c>
      <c r="BG187" s="100">
        <f t="shared" si="424"/>
        <v>0</v>
      </c>
      <c r="BH187" s="100">
        <f t="shared" si="424"/>
        <v>4181</v>
      </c>
      <c r="BI187" s="100">
        <f t="shared" si="424"/>
        <v>4181</v>
      </c>
      <c r="BJ187" s="207">
        <f t="shared" si="304"/>
        <v>0</v>
      </c>
      <c r="BK187" s="207">
        <f t="shared" si="305"/>
        <v>0</v>
      </c>
    </row>
    <row r="188" spans="1:63" ht="33.75">
      <c r="A188" s="113" t="s">
        <v>584</v>
      </c>
      <c r="B188" s="98" t="s">
        <v>50</v>
      </c>
      <c r="C188" s="98" t="s">
        <v>73</v>
      </c>
      <c r="D188" s="136" t="s">
        <v>585</v>
      </c>
      <c r="E188" s="98"/>
      <c r="F188" s="100"/>
      <c r="G188" s="100"/>
      <c r="H188" s="101"/>
      <c r="I188" s="101"/>
      <c r="J188" s="101"/>
      <c r="K188" s="101"/>
      <c r="L188" s="100"/>
      <c r="M188" s="100"/>
      <c r="N188" s="100">
        <f>N189</f>
        <v>0</v>
      </c>
      <c r="O188" s="100">
        <f t="shared" ref="O188:AD189" si="425">O189</f>
        <v>0</v>
      </c>
      <c r="P188" s="100">
        <f t="shared" si="425"/>
        <v>0</v>
      </c>
      <c r="Q188" s="100">
        <f t="shared" si="425"/>
        <v>34</v>
      </c>
      <c r="R188" s="100">
        <f t="shared" si="425"/>
        <v>34</v>
      </c>
      <c r="S188" s="100">
        <f t="shared" si="425"/>
        <v>34</v>
      </c>
      <c r="T188" s="100">
        <f>T189</f>
        <v>0</v>
      </c>
      <c r="U188" s="100">
        <f t="shared" si="425"/>
        <v>0</v>
      </c>
      <c r="V188" s="100">
        <f t="shared" si="425"/>
        <v>0</v>
      </c>
      <c r="W188" s="100">
        <f t="shared" si="425"/>
        <v>0</v>
      </c>
      <c r="X188" s="100">
        <f t="shared" si="425"/>
        <v>34</v>
      </c>
      <c r="Y188" s="100">
        <f t="shared" si="425"/>
        <v>34</v>
      </c>
      <c r="Z188" s="100">
        <f>Z189</f>
        <v>0</v>
      </c>
      <c r="AA188" s="100">
        <f t="shared" si="425"/>
        <v>0</v>
      </c>
      <c r="AB188" s="100">
        <f t="shared" si="425"/>
        <v>0</v>
      </c>
      <c r="AC188" s="100">
        <f t="shared" si="425"/>
        <v>0</v>
      </c>
      <c r="AD188" s="100">
        <f t="shared" si="425"/>
        <v>34</v>
      </c>
      <c r="AE188" s="100">
        <f t="shared" ref="AA188:AE189" si="426">AE189</f>
        <v>34</v>
      </c>
      <c r="AF188" s="100">
        <f>AF189</f>
        <v>0</v>
      </c>
      <c r="AG188" s="100">
        <f t="shared" ref="AG188:AX189" si="427">AG189</f>
        <v>0</v>
      </c>
      <c r="AH188" s="100">
        <f t="shared" si="427"/>
        <v>0</v>
      </c>
      <c r="AI188" s="100">
        <f t="shared" si="427"/>
        <v>0</v>
      </c>
      <c r="AJ188" s="100">
        <f t="shared" si="427"/>
        <v>34</v>
      </c>
      <c r="AK188" s="100">
        <f t="shared" si="427"/>
        <v>34</v>
      </c>
      <c r="AL188" s="100">
        <f t="shared" si="427"/>
        <v>0</v>
      </c>
      <c r="AM188" s="100">
        <f t="shared" si="427"/>
        <v>0</v>
      </c>
      <c r="AN188" s="100">
        <f t="shared" si="427"/>
        <v>0</v>
      </c>
      <c r="AO188" s="100">
        <f t="shared" si="427"/>
        <v>0</v>
      </c>
      <c r="AP188" s="100">
        <f t="shared" si="427"/>
        <v>34</v>
      </c>
      <c r="AQ188" s="100">
        <f t="shared" si="427"/>
        <v>34</v>
      </c>
      <c r="AR188" s="100">
        <f t="shared" si="427"/>
        <v>0</v>
      </c>
      <c r="AS188" s="100">
        <f t="shared" si="427"/>
        <v>0</v>
      </c>
      <c r="AT188" s="100">
        <f t="shared" si="427"/>
        <v>0</v>
      </c>
      <c r="AU188" s="100">
        <f t="shared" si="427"/>
        <v>0</v>
      </c>
      <c r="AV188" s="100">
        <f t="shared" si="427"/>
        <v>34</v>
      </c>
      <c r="AW188" s="100">
        <f t="shared" ref="AR188:BI189" si="428">AW189</f>
        <v>34</v>
      </c>
      <c r="AX188" s="100">
        <f t="shared" si="427"/>
        <v>0</v>
      </c>
      <c r="AY188" s="100">
        <f t="shared" ref="AY188:BB188" si="429">AY189</f>
        <v>0</v>
      </c>
      <c r="AZ188" s="100">
        <f t="shared" si="429"/>
        <v>0</v>
      </c>
      <c r="BA188" s="100">
        <f t="shared" si="429"/>
        <v>0</v>
      </c>
      <c r="BB188" s="100">
        <f t="shared" si="429"/>
        <v>34</v>
      </c>
      <c r="BC188" s="100">
        <f t="shared" si="428"/>
        <v>34</v>
      </c>
      <c r="BD188" s="100">
        <f t="shared" si="428"/>
        <v>0</v>
      </c>
      <c r="BE188" s="100">
        <f t="shared" si="428"/>
        <v>0</v>
      </c>
      <c r="BF188" s="100">
        <f t="shared" si="428"/>
        <v>0</v>
      </c>
      <c r="BG188" s="100">
        <f t="shared" si="428"/>
        <v>0</v>
      </c>
      <c r="BH188" s="100">
        <f t="shared" ref="BH188" si="430">BH189</f>
        <v>34</v>
      </c>
      <c r="BI188" s="100">
        <f t="shared" si="428"/>
        <v>34</v>
      </c>
      <c r="BJ188" s="207">
        <f t="shared" si="304"/>
        <v>0</v>
      </c>
      <c r="BK188" s="207">
        <f t="shared" si="305"/>
        <v>0</v>
      </c>
    </row>
    <row r="189" spans="1:63" ht="33.75">
      <c r="A189" s="97" t="s">
        <v>589</v>
      </c>
      <c r="B189" s="98" t="s">
        <v>50</v>
      </c>
      <c r="C189" s="98" t="s">
        <v>73</v>
      </c>
      <c r="D189" s="136" t="s">
        <v>585</v>
      </c>
      <c r="E189" s="98" t="s">
        <v>81</v>
      </c>
      <c r="F189" s="100"/>
      <c r="G189" s="100"/>
      <c r="H189" s="101"/>
      <c r="I189" s="101"/>
      <c r="J189" s="101"/>
      <c r="K189" s="101"/>
      <c r="L189" s="100"/>
      <c r="M189" s="100"/>
      <c r="N189" s="100">
        <f>N190</f>
        <v>0</v>
      </c>
      <c r="O189" s="100">
        <f t="shared" si="425"/>
        <v>0</v>
      </c>
      <c r="P189" s="100">
        <f t="shared" si="425"/>
        <v>0</v>
      </c>
      <c r="Q189" s="100">
        <f t="shared" si="425"/>
        <v>34</v>
      </c>
      <c r="R189" s="100">
        <f t="shared" si="425"/>
        <v>34</v>
      </c>
      <c r="S189" s="100">
        <f t="shared" si="425"/>
        <v>34</v>
      </c>
      <c r="T189" s="100">
        <f>T190</f>
        <v>0</v>
      </c>
      <c r="U189" s="100">
        <f t="shared" si="425"/>
        <v>0</v>
      </c>
      <c r="V189" s="100">
        <f t="shared" si="425"/>
        <v>0</v>
      </c>
      <c r="W189" s="100">
        <f t="shared" si="425"/>
        <v>0</v>
      </c>
      <c r="X189" s="100">
        <f t="shared" si="425"/>
        <v>34</v>
      </c>
      <c r="Y189" s="100">
        <f t="shared" si="425"/>
        <v>34</v>
      </c>
      <c r="Z189" s="100">
        <f>Z190</f>
        <v>0</v>
      </c>
      <c r="AA189" s="100">
        <f t="shared" si="426"/>
        <v>0</v>
      </c>
      <c r="AB189" s="100">
        <f t="shared" si="426"/>
        <v>0</v>
      </c>
      <c r="AC189" s="100">
        <f t="shared" si="426"/>
        <v>0</v>
      </c>
      <c r="AD189" s="100">
        <f t="shared" si="426"/>
        <v>34</v>
      </c>
      <c r="AE189" s="100">
        <f t="shared" si="426"/>
        <v>34</v>
      </c>
      <c r="AF189" s="100">
        <f>AF190</f>
        <v>0</v>
      </c>
      <c r="AG189" s="100">
        <f t="shared" si="427"/>
        <v>0</v>
      </c>
      <c r="AH189" s="100">
        <f t="shared" si="427"/>
        <v>0</v>
      </c>
      <c r="AI189" s="100">
        <f t="shared" si="427"/>
        <v>0</v>
      </c>
      <c r="AJ189" s="100">
        <f t="shared" si="427"/>
        <v>34</v>
      </c>
      <c r="AK189" s="100">
        <f t="shared" si="427"/>
        <v>34</v>
      </c>
      <c r="AL189" s="100">
        <f t="shared" si="427"/>
        <v>0</v>
      </c>
      <c r="AM189" s="100">
        <f t="shared" si="427"/>
        <v>0</v>
      </c>
      <c r="AN189" s="100">
        <f t="shared" si="427"/>
        <v>0</v>
      </c>
      <c r="AO189" s="100">
        <f t="shared" si="427"/>
        <v>0</v>
      </c>
      <c r="AP189" s="100">
        <f t="shared" si="427"/>
        <v>34</v>
      </c>
      <c r="AQ189" s="100">
        <f t="shared" si="427"/>
        <v>34</v>
      </c>
      <c r="AR189" s="100">
        <f t="shared" si="428"/>
        <v>0</v>
      </c>
      <c r="AS189" s="100">
        <f t="shared" si="428"/>
        <v>0</v>
      </c>
      <c r="AT189" s="100">
        <f t="shared" si="428"/>
        <v>0</v>
      </c>
      <c r="AU189" s="100">
        <f t="shared" si="428"/>
        <v>0</v>
      </c>
      <c r="AV189" s="100">
        <f t="shared" si="428"/>
        <v>34</v>
      </c>
      <c r="AW189" s="100">
        <f t="shared" si="428"/>
        <v>34</v>
      </c>
      <c r="AX189" s="100">
        <f t="shared" si="428"/>
        <v>0</v>
      </c>
      <c r="AY189" s="100">
        <f t="shared" si="428"/>
        <v>0</v>
      </c>
      <c r="AZ189" s="100">
        <f t="shared" si="428"/>
        <v>0</v>
      </c>
      <c r="BA189" s="100">
        <f t="shared" si="428"/>
        <v>0</v>
      </c>
      <c r="BB189" s="100">
        <f t="shared" si="428"/>
        <v>34</v>
      </c>
      <c r="BC189" s="100">
        <f t="shared" si="428"/>
        <v>34</v>
      </c>
      <c r="BD189" s="100">
        <f t="shared" si="428"/>
        <v>0</v>
      </c>
      <c r="BE189" s="100">
        <f t="shared" si="428"/>
        <v>0</v>
      </c>
      <c r="BF189" s="100">
        <f t="shared" si="428"/>
        <v>0</v>
      </c>
      <c r="BG189" s="100">
        <f t="shared" si="428"/>
        <v>0</v>
      </c>
      <c r="BH189" s="100">
        <f t="shared" si="428"/>
        <v>34</v>
      </c>
      <c r="BI189" s="100">
        <f t="shared" si="428"/>
        <v>34</v>
      </c>
      <c r="BJ189" s="207">
        <f t="shared" si="304"/>
        <v>0</v>
      </c>
      <c r="BK189" s="207">
        <f t="shared" si="305"/>
        <v>0</v>
      </c>
    </row>
    <row r="190" spans="1:63" ht="50.25">
      <c r="A190" s="97" t="s">
        <v>179</v>
      </c>
      <c r="B190" s="98" t="s">
        <v>50</v>
      </c>
      <c r="C190" s="98" t="s">
        <v>73</v>
      </c>
      <c r="D190" s="136" t="s">
        <v>585</v>
      </c>
      <c r="E190" s="98" t="s">
        <v>178</v>
      </c>
      <c r="F190" s="100"/>
      <c r="G190" s="100"/>
      <c r="H190" s="101"/>
      <c r="I190" s="101"/>
      <c r="J190" s="101"/>
      <c r="K190" s="101"/>
      <c r="L190" s="100"/>
      <c r="M190" s="100"/>
      <c r="N190" s="100"/>
      <c r="O190" s="100"/>
      <c r="P190" s="100"/>
      <c r="Q190" s="100">
        <v>34</v>
      </c>
      <c r="R190" s="100">
        <f>L190+N190+O190+P190+Q190</f>
        <v>34</v>
      </c>
      <c r="S190" s="100">
        <f>M190+Q190</f>
        <v>34</v>
      </c>
      <c r="T190" s="100"/>
      <c r="U190" s="100"/>
      <c r="V190" s="100"/>
      <c r="W190" s="100"/>
      <c r="X190" s="100">
        <f>R190+T190+U190+V190+W190</f>
        <v>34</v>
      </c>
      <c r="Y190" s="100">
        <f>S190+W190</f>
        <v>34</v>
      </c>
      <c r="Z190" s="100"/>
      <c r="AA190" s="100"/>
      <c r="AB190" s="100"/>
      <c r="AC190" s="100"/>
      <c r="AD190" s="100">
        <f>X190+Z190+AA190+AB190+AC190</f>
        <v>34</v>
      </c>
      <c r="AE190" s="100">
        <f>Y190+AC190</f>
        <v>34</v>
      </c>
      <c r="AF190" s="100"/>
      <c r="AG190" s="100"/>
      <c r="AH190" s="100"/>
      <c r="AI190" s="100"/>
      <c r="AJ190" s="100">
        <f>AD190+AF190+AG190+AH190+AI190</f>
        <v>34</v>
      </c>
      <c r="AK190" s="100">
        <f>AE190+AI190</f>
        <v>34</v>
      </c>
      <c r="AL190" s="100"/>
      <c r="AM190" s="100"/>
      <c r="AN190" s="100"/>
      <c r="AO190" s="100"/>
      <c r="AP190" s="100">
        <f>AJ190+AL190+AM190+AN190+AO190</f>
        <v>34</v>
      </c>
      <c r="AQ190" s="100">
        <f>AK190+AO190</f>
        <v>34</v>
      </c>
      <c r="AR190" s="100"/>
      <c r="AS190" s="100"/>
      <c r="AT190" s="100"/>
      <c r="AU190" s="100"/>
      <c r="AV190" s="100">
        <f>AP190+AR190+AS190+AT190+AU190</f>
        <v>34</v>
      </c>
      <c r="AW190" s="100">
        <f>AQ190+AU190</f>
        <v>34</v>
      </c>
      <c r="AX190" s="100"/>
      <c r="AY190" s="100"/>
      <c r="AZ190" s="100"/>
      <c r="BA190" s="100"/>
      <c r="BB190" s="100">
        <f>AV190+AX190+AY190+AZ190+BA190</f>
        <v>34</v>
      </c>
      <c r="BC190" s="100">
        <f>AW190+BA190</f>
        <v>34</v>
      </c>
      <c r="BD190" s="100"/>
      <c r="BE190" s="100"/>
      <c r="BF190" s="100"/>
      <c r="BG190" s="100"/>
      <c r="BH190" s="100">
        <f>BB190+BD190+BE190+BF190+BG190</f>
        <v>34</v>
      </c>
      <c r="BI190" s="100">
        <f>BC190+BG190</f>
        <v>34</v>
      </c>
      <c r="BJ190" s="207">
        <f t="shared" si="304"/>
        <v>0</v>
      </c>
      <c r="BK190" s="207">
        <f t="shared" si="305"/>
        <v>0</v>
      </c>
    </row>
    <row r="191" spans="1:63" ht="33.75">
      <c r="A191" s="113" t="s">
        <v>587</v>
      </c>
      <c r="B191" s="98" t="s">
        <v>50</v>
      </c>
      <c r="C191" s="98" t="s">
        <v>73</v>
      </c>
      <c r="D191" s="136" t="s">
        <v>588</v>
      </c>
      <c r="E191" s="98"/>
      <c r="F191" s="100"/>
      <c r="G191" s="100"/>
      <c r="H191" s="101"/>
      <c r="I191" s="101"/>
      <c r="J191" s="101"/>
      <c r="K191" s="101"/>
      <c r="L191" s="100"/>
      <c r="M191" s="100"/>
      <c r="N191" s="100">
        <f>N192+N194</f>
        <v>0</v>
      </c>
      <c r="O191" s="100">
        <f t="shared" ref="O191:S191" si="431">O192+O194</f>
        <v>0</v>
      </c>
      <c r="P191" s="100">
        <f t="shared" si="431"/>
        <v>0</v>
      </c>
      <c r="Q191" s="100">
        <f t="shared" si="431"/>
        <v>341</v>
      </c>
      <c r="R191" s="100">
        <f t="shared" si="431"/>
        <v>341</v>
      </c>
      <c r="S191" s="100">
        <f t="shared" si="431"/>
        <v>341</v>
      </c>
      <c r="T191" s="100">
        <f>T192+T194</f>
        <v>0</v>
      </c>
      <c r="U191" s="100">
        <f t="shared" ref="U191:Y191" si="432">U192+U194</f>
        <v>0</v>
      </c>
      <c r="V191" s="100">
        <f t="shared" si="432"/>
        <v>0</v>
      </c>
      <c r="W191" s="100">
        <f t="shared" si="432"/>
        <v>0</v>
      </c>
      <c r="X191" s="100">
        <f t="shared" si="432"/>
        <v>341</v>
      </c>
      <c r="Y191" s="100">
        <f t="shared" si="432"/>
        <v>341</v>
      </c>
      <c r="Z191" s="100">
        <f>Z192+Z194</f>
        <v>0</v>
      </c>
      <c r="AA191" s="100">
        <f t="shared" ref="AA191:AE191" si="433">AA192+AA194</f>
        <v>0</v>
      </c>
      <c r="AB191" s="100">
        <f t="shared" si="433"/>
        <v>0</v>
      </c>
      <c r="AC191" s="100">
        <f t="shared" si="433"/>
        <v>0</v>
      </c>
      <c r="AD191" s="100">
        <f t="shared" si="433"/>
        <v>341</v>
      </c>
      <c r="AE191" s="100">
        <f t="shared" si="433"/>
        <v>341</v>
      </c>
      <c r="AF191" s="100">
        <f>AF192+AF194</f>
        <v>0</v>
      </c>
      <c r="AG191" s="100">
        <f t="shared" ref="AG191:AL191" si="434">AG192+AG194</f>
        <v>0</v>
      </c>
      <c r="AH191" s="100">
        <f t="shared" si="434"/>
        <v>0</v>
      </c>
      <c r="AI191" s="100">
        <f t="shared" si="434"/>
        <v>0</v>
      </c>
      <c r="AJ191" s="100">
        <f t="shared" si="434"/>
        <v>341</v>
      </c>
      <c r="AK191" s="100">
        <f t="shared" si="434"/>
        <v>341</v>
      </c>
      <c r="AL191" s="100">
        <f t="shared" si="434"/>
        <v>0</v>
      </c>
      <c r="AM191" s="100">
        <f t="shared" ref="AM191:AO191" si="435">AM192+AM194</f>
        <v>0</v>
      </c>
      <c r="AN191" s="100">
        <f t="shared" ref="AN191:AS191" si="436">AN192+AN194</f>
        <v>0</v>
      </c>
      <c r="AO191" s="100">
        <f t="shared" si="435"/>
        <v>0</v>
      </c>
      <c r="AP191" s="100">
        <f t="shared" si="436"/>
        <v>341</v>
      </c>
      <c r="AQ191" s="100">
        <f t="shared" si="436"/>
        <v>341</v>
      </c>
      <c r="AR191" s="100">
        <f t="shared" si="436"/>
        <v>0</v>
      </c>
      <c r="AS191" s="100">
        <f t="shared" si="436"/>
        <v>0</v>
      </c>
      <c r="AT191" s="100">
        <f t="shared" ref="AT191:AY191" si="437">AT192+AT194</f>
        <v>0</v>
      </c>
      <c r="AU191" s="100">
        <f t="shared" si="437"/>
        <v>0</v>
      </c>
      <c r="AV191" s="100">
        <f t="shared" si="437"/>
        <v>341</v>
      </c>
      <c r="AW191" s="100">
        <f t="shared" si="437"/>
        <v>341</v>
      </c>
      <c r="AX191" s="100">
        <f t="shared" si="437"/>
        <v>0</v>
      </c>
      <c r="AY191" s="100">
        <f t="shared" si="437"/>
        <v>0</v>
      </c>
      <c r="AZ191" s="100">
        <f t="shared" ref="AZ191:BE191" si="438">AZ192+AZ194</f>
        <v>0</v>
      </c>
      <c r="BA191" s="100">
        <f t="shared" si="438"/>
        <v>-80</v>
      </c>
      <c r="BB191" s="100">
        <f t="shared" si="438"/>
        <v>261</v>
      </c>
      <c r="BC191" s="100">
        <f t="shared" si="438"/>
        <v>261</v>
      </c>
      <c r="BD191" s="100">
        <f t="shared" si="438"/>
        <v>0</v>
      </c>
      <c r="BE191" s="100">
        <f t="shared" si="438"/>
        <v>0</v>
      </c>
      <c r="BF191" s="100">
        <f t="shared" ref="BF191:BI191" si="439">BF192+BF194</f>
        <v>0</v>
      </c>
      <c r="BG191" s="100">
        <f t="shared" si="439"/>
        <v>0</v>
      </c>
      <c r="BH191" s="100">
        <f t="shared" si="439"/>
        <v>261</v>
      </c>
      <c r="BI191" s="100">
        <f t="shared" si="439"/>
        <v>261</v>
      </c>
      <c r="BJ191" s="207">
        <f t="shared" si="304"/>
        <v>0</v>
      </c>
      <c r="BK191" s="207">
        <f t="shared" si="305"/>
        <v>0</v>
      </c>
    </row>
    <row r="192" spans="1:63" ht="33.75">
      <c r="A192" s="97" t="s">
        <v>589</v>
      </c>
      <c r="B192" s="98" t="s">
        <v>50</v>
      </c>
      <c r="C192" s="98" t="s">
        <v>73</v>
      </c>
      <c r="D192" s="136" t="s">
        <v>588</v>
      </c>
      <c r="E192" s="98" t="s">
        <v>81</v>
      </c>
      <c r="F192" s="100"/>
      <c r="G192" s="100"/>
      <c r="H192" s="101"/>
      <c r="I192" s="101"/>
      <c r="J192" s="101"/>
      <c r="K192" s="101"/>
      <c r="L192" s="100"/>
      <c r="M192" s="100"/>
      <c r="N192" s="100">
        <f>N193</f>
        <v>0</v>
      </c>
      <c r="O192" s="100">
        <f t="shared" ref="O192:AR192" si="440">O193</f>
        <v>0</v>
      </c>
      <c r="P192" s="100">
        <f t="shared" si="440"/>
        <v>0</v>
      </c>
      <c r="Q192" s="100">
        <f t="shared" si="440"/>
        <v>338</v>
      </c>
      <c r="R192" s="100">
        <f t="shared" si="440"/>
        <v>338</v>
      </c>
      <c r="S192" s="100">
        <f t="shared" si="440"/>
        <v>338</v>
      </c>
      <c r="T192" s="100">
        <f>T193</f>
        <v>0</v>
      </c>
      <c r="U192" s="100">
        <f t="shared" si="440"/>
        <v>0</v>
      </c>
      <c r="V192" s="100">
        <f t="shared" si="440"/>
        <v>0</v>
      </c>
      <c r="W192" s="100">
        <f t="shared" si="440"/>
        <v>0</v>
      </c>
      <c r="X192" s="100">
        <f t="shared" si="440"/>
        <v>338</v>
      </c>
      <c r="Y192" s="100">
        <f t="shared" si="440"/>
        <v>338</v>
      </c>
      <c r="Z192" s="100">
        <f>Z193</f>
        <v>0</v>
      </c>
      <c r="AA192" s="100">
        <f t="shared" si="440"/>
        <v>0</v>
      </c>
      <c r="AB192" s="100">
        <f t="shared" si="440"/>
        <v>0</v>
      </c>
      <c r="AC192" s="100">
        <f t="shared" si="440"/>
        <v>0</v>
      </c>
      <c r="AD192" s="100">
        <f t="shared" si="440"/>
        <v>338</v>
      </c>
      <c r="AE192" s="100">
        <f t="shared" si="440"/>
        <v>338</v>
      </c>
      <c r="AF192" s="100">
        <f>AF193</f>
        <v>0</v>
      </c>
      <c r="AG192" s="100">
        <f t="shared" si="440"/>
        <v>0</v>
      </c>
      <c r="AH192" s="100">
        <f t="shared" si="440"/>
        <v>0</v>
      </c>
      <c r="AI192" s="100">
        <f t="shared" si="440"/>
        <v>0</v>
      </c>
      <c r="AJ192" s="100">
        <f t="shared" si="440"/>
        <v>338</v>
      </c>
      <c r="AK192" s="100">
        <f t="shared" si="440"/>
        <v>338</v>
      </c>
      <c r="AL192" s="100">
        <f t="shared" si="440"/>
        <v>0</v>
      </c>
      <c r="AM192" s="100">
        <f t="shared" si="440"/>
        <v>0</v>
      </c>
      <c r="AN192" s="100">
        <f t="shared" si="440"/>
        <v>0</v>
      </c>
      <c r="AO192" s="100">
        <f t="shared" si="440"/>
        <v>0</v>
      </c>
      <c r="AP192" s="100">
        <f t="shared" si="440"/>
        <v>338</v>
      </c>
      <c r="AQ192" s="100">
        <f t="shared" si="440"/>
        <v>338</v>
      </c>
      <c r="AR192" s="100">
        <f t="shared" si="440"/>
        <v>0</v>
      </c>
      <c r="AS192" s="100">
        <f t="shared" ref="AS192:BI192" si="441">AS193</f>
        <v>0</v>
      </c>
      <c r="AT192" s="100">
        <f t="shared" si="441"/>
        <v>0</v>
      </c>
      <c r="AU192" s="100">
        <f t="shared" si="441"/>
        <v>0</v>
      </c>
      <c r="AV192" s="100">
        <f t="shared" si="441"/>
        <v>338</v>
      </c>
      <c r="AW192" s="100">
        <f t="shared" si="441"/>
        <v>338</v>
      </c>
      <c r="AX192" s="100">
        <f t="shared" si="441"/>
        <v>0</v>
      </c>
      <c r="AY192" s="100">
        <f t="shared" si="441"/>
        <v>0</v>
      </c>
      <c r="AZ192" s="100">
        <f t="shared" si="441"/>
        <v>0</v>
      </c>
      <c r="BA192" s="100">
        <f t="shared" si="441"/>
        <v>-80</v>
      </c>
      <c r="BB192" s="100">
        <f t="shared" si="441"/>
        <v>258</v>
      </c>
      <c r="BC192" s="100">
        <f t="shared" si="441"/>
        <v>258</v>
      </c>
      <c r="BD192" s="100">
        <f t="shared" si="441"/>
        <v>0</v>
      </c>
      <c r="BE192" s="100">
        <f t="shared" si="441"/>
        <v>0</v>
      </c>
      <c r="BF192" s="100">
        <f t="shared" si="441"/>
        <v>0</v>
      </c>
      <c r="BG192" s="100">
        <f t="shared" si="441"/>
        <v>0</v>
      </c>
      <c r="BH192" s="100">
        <f t="shared" si="441"/>
        <v>258</v>
      </c>
      <c r="BI192" s="100">
        <f t="shared" si="441"/>
        <v>258</v>
      </c>
      <c r="BJ192" s="207">
        <f t="shared" si="304"/>
        <v>0</v>
      </c>
      <c r="BK192" s="207">
        <f t="shared" si="305"/>
        <v>0</v>
      </c>
    </row>
    <row r="193" spans="1:63" ht="50.25">
      <c r="A193" s="97" t="s">
        <v>179</v>
      </c>
      <c r="B193" s="98" t="s">
        <v>50</v>
      </c>
      <c r="C193" s="98" t="s">
        <v>73</v>
      </c>
      <c r="D193" s="136" t="s">
        <v>588</v>
      </c>
      <c r="E193" s="98" t="s">
        <v>178</v>
      </c>
      <c r="F193" s="100"/>
      <c r="G193" s="100"/>
      <c r="H193" s="101"/>
      <c r="I193" s="101"/>
      <c r="J193" s="101"/>
      <c r="K193" s="101"/>
      <c r="L193" s="100"/>
      <c r="M193" s="100"/>
      <c r="N193" s="100"/>
      <c r="O193" s="100"/>
      <c r="P193" s="100"/>
      <c r="Q193" s="100">
        <v>338</v>
      </c>
      <c r="R193" s="100">
        <f>L193+N193+O193+P193+Q193</f>
        <v>338</v>
      </c>
      <c r="S193" s="100">
        <f>M193+Q193</f>
        <v>338</v>
      </c>
      <c r="T193" s="100"/>
      <c r="U193" s="100"/>
      <c r="V193" s="100"/>
      <c r="W193" s="100"/>
      <c r="X193" s="100">
        <f>R193+T193+U193+V193+W193</f>
        <v>338</v>
      </c>
      <c r="Y193" s="100">
        <f>S193+W193</f>
        <v>338</v>
      </c>
      <c r="Z193" s="100"/>
      <c r="AA193" s="100"/>
      <c r="AB193" s="100"/>
      <c r="AC193" s="100"/>
      <c r="AD193" s="100">
        <f>X193+Z193+AA193+AB193+AC193</f>
        <v>338</v>
      </c>
      <c r="AE193" s="100">
        <f>Y193+AC193</f>
        <v>338</v>
      </c>
      <c r="AF193" s="100"/>
      <c r="AG193" s="100"/>
      <c r="AH193" s="100"/>
      <c r="AI193" s="100"/>
      <c r="AJ193" s="100">
        <f>AD193+AF193+AG193+AH193+AI193</f>
        <v>338</v>
      </c>
      <c r="AK193" s="100">
        <f>AE193+AI193</f>
        <v>338</v>
      </c>
      <c r="AL193" s="100"/>
      <c r="AM193" s="100"/>
      <c r="AN193" s="100"/>
      <c r="AO193" s="100"/>
      <c r="AP193" s="100">
        <f>AJ193+AL193+AM193+AN193+AO193</f>
        <v>338</v>
      </c>
      <c r="AQ193" s="100">
        <f>AK193+AO193</f>
        <v>338</v>
      </c>
      <c r="AR193" s="100"/>
      <c r="AS193" s="100"/>
      <c r="AT193" s="100"/>
      <c r="AU193" s="100"/>
      <c r="AV193" s="100">
        <f>AP193+AR193+AS193+AT193+AU193</f>
        <v>338</v>
      </c>
      <c r="AW193" s="100">
        <f>AQ193+AU193</f>
        <v>338</v>
      </c>
      <c r="AX193" s="100"/>
      <c r="AY193" s="100"/>
      <c r="AZ193" s="100"/>
      <c r="BA193" s="100">
        <v>-80</v>
      </c>
      <c r="BB193" s="100">
        <f>AV193+AX193+AY193+AZ193+BA193</f>
        <v>258</v>
      </c>
      <c r="BC193" s="100">
        <f>AW193+BA193</f>
        <v>258</v>
      </c>
      <c r="BD193" s="100"/>
      <c r="BE193" s="100"/>
      <c r="BF193" s="100"/>
      <c r="BG193" s="100"/>
      <c r="BH193" s="100">
        <f>BB193+BD193+BE193+BF193+BG193</f>
        <v>258</v>
      </c>
      <c r="BI193" s="100">
        <f>BC193+BG193</f>
        <v>258</v>
      </c>
      <c r="BJ193" s="207">
        <f t="shared" si="304"/>
        <v>0</v>
      </c>
      <c r="BK193" s="207">
        <f t="shared" si="305"/>
        <v>0</v>
      </c>
    </row>
    <row r="194" spans="1:63" ht="20.25">
      <c r="A194" s="113" t="s">
        <v>100</v>
      </c>
      <c r="B194" s="98" t="s">
        <v>50</v>
      </c>
      <c r="C194" s="98" t="s">
        <v>73</v>
      </c>
      <c r="D194" s="136" t="s">
        <v>588</v>
      </c>
      <c r="E194" s="98" t="s">
        <v>101</v>
      </c>
      <c r="F194" s="100"/>
      <c r="G194" s="100"/>
      <c r="H194" s="101"/>
      <c r="I194" s="101"/>
      <c r="J194" s="101"/>
      <c r="K194" s="101"/>
      <c r="L194" s="100"/>
      <c r="M194" s="100"/>
      <c r="N194" s="100">
        <f>N195</f>
        <v>0</v>
      </c>
      <c r="O194" s="100">
        <f t="shared" ref="O194:AR194" si="442">O195</f>
        <v>0</v>
      </c>
      <c r="P194" s="100">
        <f t="shared" si="442"/>
        <v>0</v>
      </c>
      <c r="Q194" s="100">
        <f t="shared" si="442"/>
        <v>3</v>
      </c>
      <c r="R194" s="100">
        <f t="shared" si="442"/>
        <v>3</v>
      </c>
      <c r="S194" s="100">
        <f t="shared" si="442"/>
        <v>3</v>
      </c>
      <c r="T194" s="100">
        <f>T195</f>
        <v>0</v>
      </c>
      <c r="U194" s="100">
        <f t="shared" si="442"/>
        <v>0</v>
      </c>
      <c r="V194" s="100">
        <f t="shared" si="442"/>
        <v>0</v>
      </c>
      <c r="W194" s="100">
        <f t="shared" si="442"/>
        <v>0</v>
      </c>
      <c r="X194" s="100">
        <f t="shared" si="442"/>
        <v>3</v>
      </c>
      <c r="Y194" s="100">
        <f t="shared" si="442"/>
        <v>3</v>
      </c>
      <c r="Z194" s="100">
        <f>Z195</f>
        <v>0</v>
      </c>
      <c r="AA194" s="100">
        <f t="shared" si="442"/>
        <v>0</v>
      </c>
      <c r="AB194" s="100">
        <f t="shared" si="442"/>
        <v>0</v>
      </c>
      <c r="AC194" s="100">
        <f t="shared" si="442"/>
        <v>0</v>
      </c>
      <c r="AD194" s="100">
        <f t="shared" si="442"/>
        <v>3</v>
      </c>
      <c r="AE194" s="100">
        <f t="shared" si="442"/>
        <v>3</v>
      </c>
      <c r="AF194" s="100">
        <f>AF195</f>
        <v>0</v>
      </c>
      <c r="AG194" s="100">
        <f t="shared" si="442"/>
        <v>0</v>
      </c>
      <c r="AH194" s="100">
        <f t="shared" si="442"/>
        <v>0</v>
      </c>
      <c r="AI194" s="100">
        <f t="shared" si="442"/>
        <v>0</v>
      </c>
      <c r="AJ194" s="100">
        <f t="shared" si="442"/>
        <v>3</v>
      </c>
      <c r="AK194" s="100">
        <f t="shared" si="442"/>
        <v>3</v>
      </c>
      <c r="AL194" s="100">
        <f t="shared" si="442"/>
        <v>0</v>
      </c>
      <c r="AM194" s="100">
        <f t="shared" si="442"/>
        <v>0</v>
      </c>
      <c r="AN194" s="100">
        <f t="shared" si="442"/>
        <v>0</v>
      </c>
      <c r="AO194" s="100">
        <f t="shared" si="442"/>
        <v>0</v>
      </c>
      <c r="AP194" s="100">
        <f t="shared" si="442"/>
        <v>3</v>
      </c>
      <c r="AQ194" s="100">
        <f t="shared" si="442"/>
        <v>3</v>
      </c>
      <c r="AR194" s="100">
        <f t="shared" si="442"/>
        <v>0</v>
      </c>
      <c r="AS194" s="100">
        <f t="shared" ref="AS194:BI194" si="443">AS195</f>
        <v>0</v>
      </c>
      <c r="AT194" s="100">
        <f t="shared" si="443"/>
        <v>0</v>
      </c>
      <c r="AU194" s="100">
        <f t="shared" si="443"/>
        <v>0</v>
      </c>
      <c r="AV194" s="100">
        <f t="shared" si="443"/>
        <v>3</v>
      </c>
      <c r="AW194" s="100">
        <f t="shared" si="443"/>
        <v>3</v>
      </c>
      <c r="AX194" s="100">
        <f t="shared" si="443"/>
        <v>0</v>
      </c>
      <c r="AY194" s="100">
        <f t="shared" si="443"/>
        <v>0</v>
      </c>
      <c r="AZ194" s="100">
        <f t="shared" si="443"/>
        <v>0</v>
      </c>
      <c r="BA194" s="100">
        <f t="shared" si="443"/>
        <v>0</v>
      </c>
      <c r="BB194" s="100">
        <f t="shared" si="443"/>
        <v>3</v>
      </c>
      <c r="BC194" s="100">
        <f t="shared" si="443"/>
        <v>3</v>
      </c>
      <c r="BD194" s="100">
        <f t="shared" si="443"/>
        <v>0</v>
      </c>
      <c r="BE194" s="100">
        <f t="shared" si="443"/>
        <v>0</v>
      </c>
      <c r="BF194" s="100">
        <f t="shared" si="443"/>
        <v>0</v>
      </c>
      <c r="BG194" s="100">
        <f t="shared" si="443"/>
        <v>0</v>
      </c>
      <c r="BH194" s="100">
        <f t="shared" si="443"/>
        <v>3</v>
      </c>
      <c r="BI194" s="100">
        <f t="shared" si="443"/>
        <v>3</v>
      </c>
      <c r="BJ194" s="207">
        <f t="shared" si="304"/>
        <v>0</v>
      </c>
      <c r="BK194" s="207">
        <f t="shared" si="305"/>
        <v>0</v>
      </c>
    </row>
    <row r="195" spans="1:63" ht="20.25">
      <c r="A195" s="113" t="s">
        <v>181</v>
      </c>
      <c r="B195" s="98" t="s">
        <v>50</v>
      </c>
      <c r="C195" s="98" t="s">
        <v>73</v>
      </c>
      <c r="D195" s="136" t="s">
        <v>588</v>
      </c>
      <c r="E195" s="98" t="s">
        <v>180</v>
      </c>
      <c r="F195" s="100"/>
      <c r="G195" s="100"/>
      <c r="H195" s="101"/>
      <c r="I195" s="101"/>
      <c r="J195" s="101"/>
      <c r="K195" s="101"/>
      <c r="L195" s="100"/>
      <c r="M195" s="100"/>
      <c r="N195" s="100"/>
      <c r="O195" s="100"/>
      <c r="P195" s="100"/>
      <c r="Q195" s="100">
        <v>3</v>
      </c>
      <c r="R195" s="100">
        <f>L195+N195+O195+P195+Q195</f>
        <v>3</v>
      </c>
      <c r="S195" s="100">
        <f>M195+Q195</f>
        <v>3</v>
      </c>
      <c r="T195" s="100"/>
      <c r="U195" s="100"/>
      <c r="V195" s="100"/>
      <c r="W195" s="100"/>
      <c r="X195" s="100">
        <f>R195+T195+U195+V195+W195</f>
        <v>3</v>
      </c>
      <c r="Y195" s="100">
        <f>S195+W195</f>
        <v>3</v>
      </c>
      <c r="Z195" s="100"/>
      <c r="AA195" s="100"/>
      <c r="AB195" s="100"/>
      <c r="AC195" s="100"/>
      <c r="AD195" s="100">
        <f>X195+Z195+AA195+AB195+AC195</f>
        <v>3</v>
      </c>
      <c r="AE195" s="100">
        <f>Y195+AC195</f>
        <v>3</v>
      </c>
      <c r="AF195" s="100"/>
      <c r="AG195" s="100"/>
      <c r="AH195" s="100"/>
      <c r="AI195" s="100"/>
      <c r="AJ195" s="100">
        <f>AD195+AF195+AG195+AH195+AI195</f>
        <v>3</v>
      </c>
      <c r="AK195" s="100">
        <f>AE195+AI195</f>
        <v>3</v>
      </c>
      <c r="AL195" s="100"/>
      <c r="AM195" s="100"/>
      <c r="AN195" s="100"/>
      <c r="AO195" s="100"/>
      <c r="AP195" s="100">
        <f>AJ195+AL195+AM195+AN195+AO195</f>
        <v>3</v>
      </c>
      <c r="AQ195" s="100">
        <f>AK195+AO195</f>
        <v>3</v>
      </c>
      <c r="AR195" s="100"/>
      <c r="AS195" s="100"/>
      <c r="AT195" s="100"/>
      <c r="AU195" s="100"/>
      <c r="AV195" s="100">
        <f>AP195+AR195+AS195+AT195+AU195</f>
        <v>3</v>
      </c>
      <c r="AW195" s="100">
        <f>AQ195+AU195</f>
        <v>3</v>
      </c>
      <c r="AX195" s="100"/>
      <c r="AY195" s="100"/>
      <c r="AZ195" s="100"/>
      <c r="BA195" s="100"/>
      <c r="BB195" s="100">
        <f>AV195+AX195+AY195+AZ195+BA195</f>
        <v>3</v>
      </c>
      <c r="BC195" s="100">
        <f>AW195+BA195</f>
        <v>3</v>
      </c>
      <c r="BD195" s="100"/>
      <c r="BE195" s="100"/>
      <c r="BF195" s="100"/>
      <c r="BG195" s="100"/>
      <c r="BH195" s="100">
        <f>BB195+BD195+BE195+BF195+BG195</f>
        <v>3</v>
      </c>
      <c r="BI195" s="100">
        <f>BC195+BG195</f>
        <v>3</v>
      </c>
      <c r="BJ195" s="207">
        <f t="shared" si="304"/>
        <v>0</v>
      </c>
      <c r="BK195" s="207">
        <f t="shared" si="305"/>
        <v>0</v>
      </c>
    </row>
    <row r="196" spans="1:63" ht="33.75">
      <c r="A196" s="113" t="s">
        <v>590</v>
      </c>
      <c r="B196" s="98" t="s">
        <v>50</v>
      </c>
      <c r="C196" s="98" t="s">
        <v>73</v>
      </c>
      <c r="D196" s="136" t="s">
        <v>591</v>
      </c>
      <c r="E196" s="98"/>
      <c r="F196" s="100"/>
      <c r="G196" s="100"/>
      <c r="H196" s="101"/>
      <c r="I196" s="101"/>
      <c r="J196" s="101"/>
      <c r="K196" s="101"/>
      <c r="L196" s="100"/>
      <c r="M196" s="100"/>
      <c r="N196" s="100">
        <f>N197+N199</f>
        <v>0</v>
      </c>
      <c r="O196" s="100">
        <f t="shared" ref="O196:S196" si="444">O197+O199</f>
        <v>0</v>
      </c>
      <c r="P196" s="100">
        <f t="shared" si="444"/>
        <v>0</v>
      </c>
      <c r="Q196" s="100">
        <f t="shared" si="444"/>
        <v>117</v>
      </c>
      <c r="R196" s="100">
        <f t="shared" si="444"/>
        <v>117</v>
      </c>
      <c r="S196" s="100">
        <f t="shared" si="444"/>
        <v>117</v>
      </c>
      <c r="T196" s="100">
        <f>T197+T199</f>
        <v>0</v>
      </c>
      <c r="U196" s="100">
        <f t="shared" ref="U196:Y196" si="445">U197+U199</f>
        <v>0</v>
      </c>
      <c r="V196" s="100">
        <f t="shared" si="445"/>
        <v>0</v>
      </c>
      <c r="W196" s="100">
        <f t="shared" si="445"/>
        <v>0</v>
      </c>
      <c r="X196" s="100">
        <f t="shared" si="445"/>
        <v>117</v>
      </c>
      <c r="Y196" s="100">
        <f t="shared" si="445"/>
        <v>117</v>
      </c>
      <c r="Z196" s="100">
        <f>Z197+Z199</f>
        <v>0</v>
      </c>
      <c r="AA196" s="100">
        <f t="shared" ref="AA196:AE196" si="446">AA197+AA199</f>
        <v>0</v>
      </c>
      <c r="AB196" s="100">
        <f t="shared" si="446"/>
        <v>0</v>
      </c>
      <c r="AC196" s="100">
        <f t="shared" si="446"/>
        <v>0</v>
      </c>
      <c r="AD196" s="100">
        <f t="shared" si="446"/>
        <v>117</v>
      </c>
      <c r="AE196" s="100">
        <f t="shared" si="446"/>
        <v>117</v>
      </c>
      <c r="AF196" s="100">
        <f>AF197+AF199</f>
        <v>0</v>
      </c>
      <c r="AG196" s="100">
        <f t="shared" ref="AG196:AL196" si="447">AG197+AG199</f>
        <v>0</v>
      </c>
      <c r="AH196" s="100">
        <f t="shared" si="447"/>
        <v>0</v>
      </c>
      <c r="AI196" s="100">
        <f t="shared" si="447"/>
        <v>0</v>
      </c>
      <c r="AJ196" s="100">
        <f t="shared" si="447"/>
        <v>117</v>
      </c>
      <c r="AK196" s="100">
        <f t="shared" si="447"/>
        <v>117</v>
      </c>
      <c r="AL196" s="100">
        <f t="shared" si="447"/>
        <v>0</v>
      </c>
      <c r="AM196" s="100">
        <f t="shared" ref="AM196:AO196" si="448">AM197+AM199</f>
        <v>0</v>
      </c>
      <c r="AN196" s="100">
        <f t="shared" ref="AN196:AS196" si="449">AN197+AN199</f>
        <v>0</v>
      </c>
      <c r="AO196" s="100">
        <f t="shared" si="448"/>
        <v>0</v>
      </c>
      <c r="AP196" s="100">
        <f t="shared" si="449"/>
        <v>117</v>
      </c>
      <c r="AQ196" s="100">
        <f t="shared" si="449"/>
        <v>117</v>
      </c>
      <c r="AR196" s="100">
        <f t="shared" si="449"/>
        <v>0</v>
      </c>
      <c r="AS196" s="100">
        <f t="shared" si="449"/>
        <v>0</v>
      </c>
      <c r="AT196" s="100">
        <f t="shared" ref="AT196:AY196" si="450">AT197+AT199</f>
        <v>0</v>
      </c>
      <c r="AU196" s="100">
        <f t="shared" si="450"/>
        <v>0</v>
      </c>
      <c r="AV196" s="100">
        <f t="shared" si="450"/>
        <v>117</v>
      </c>
      <c r="AW196" s="100">
        <f t="shared" si="450"/>
        <v>117</v>
      </c>
      <c r="AX196" s="100">
        <f t="shared" si="450"/>
        <v>0</v>
      </c>
      <c r="AY196" s="100">
        <f t="shared" si="450"/>
        <v>0</v>
      </c>
      <c r="AZ196" s="100">
        <f t="shared" ref="AZ196:BE196" si="451">AZ197+AZ199</f>
        <v>0</v>
      </c>
      <c r="BA196" s="100">
        <f t="shared" si="451"/>
        <v>0</v>
      </c>
      <c r="BB196" s="100">
        <f t="shared" si="451"/>
        <v>117</v>
      </c>
      <c r="BC196" s="100">
        <f t="shared" si="451"/>
        <v>117</v>
      </c>
      <c r="BD196" s="100">
        <f t="shared" si="451"/>
        <v>0</v>
      </c>
      <c r="BE196" s="100">
        <f t="shared" si="451"/>
        <v>0</v>
      </c>
      <c r="BF196" s="100">
        <f t="shared" ref="BF196:BI196" si="452">BF197+BF199</f>
        <v>0</v>
      </c>
      <c r="BG196" s="100">
        <f t="shared" si="452"/>
        <v>0</v>
      </c>
      <c r="BH196" s="100">
        <f t="shared" si="452"/>
        <v>117</v>
      </c>
      <c r="BI196" s="100">
        <f t="shared" si="452"/>
        <v>117</v>
      </c>
      <c r="BJ196" s="207">
        <f t="shared" si="304"/>
        <v>0</v>
      </c>
      <c r="BK196" s="207">
        <f t="shared" si="305"/>
        <v>0</v>
      </c>
    </row>
    <row r="197" spans="1:63" ht="82.5">
      <c r="A197" s="118" t="s">
        <v>586</v>
      </c>
      <c r="B197" s="98" t="s">
        <v>50</v>
      </c>
      <c r="C197" s="98" t="s">
        <v>73</v>
      </c>
      <c r="D197" s="136" t="s">
        <v>591</v>
      </c>
      <c r="E197" s="98" t="s">
        <v>106</v>
      </c>
      <c r="F197" s="100"/>
      <c r="G197" s="100"/>
      <c r="H197" s="101"/>
      <c r="I197" s="101"/>
      <c r="J197" s="101"/>
      <c r="K197" s="101"/>
      <c r="L197" s="100"/>
      <c r="M197" s="100"/>
      <c r="N197" s="100">
        <f>N198</f>
        <v>0</v>
      </c>
      <c r="O197" s="100">
        <f t="shared" ref="O197:AR197" si="453">O198</f>
        <v>0</v>
      </c>
      <c r="P197" s="100">
        <f t="shared" si="453"/>
        <v>0</v>
      </c>
      <c r="Q197" s="100">
        <f t="shared" si="453"/>
        <v>78</v>
      </c>
      <c r="R197" s="100">
        <f t="shared" si="453"/>
        <v>78</v>
      </c>
      <c r="S197" s="100">
        <f t="shared" si="453"/>
        <v>78</v>
      </c>
      <c r="T197" s="100">
        <f>T198</f>
        <v>0</v>
      </c>
      <c r="U197" s="100">
        <f t="shared" si="453"/>
        <v>0</v>
      </c>
      <c r="V197" s="100">
        <f t="shared" si="453"/>
        <v>0</v>
      </c>
      <c r="W197" s="100">
        <f t="shared" si="453"/>
        <v>0</v>
      </c>
      <c r="X197" s="100">
        <f t="shared" si="453"/>
        <v>78</v>
      </c>
      <c r="Y197" s="100">
        <f t="shared" si="453"/>
        <v>78</v>
      </c>
      <c r="Z197" s="100">
        <f>Z198</f>
        <v>0</v>
      </c>
      <c r="AA197" s="100">
        <f t="shared" si="453"/>
        <v>0</v>
      </c>
      <c r="AB197" s="100">
        <f t="shared" si="453"/>
        <v>0</v>
      </c>
      <c r="AC197" s="100">
        <f t="shared" si="453"/>
        <v>0</v>
      </c>
      <c r="AD197" s="100">
        <f t="shared" si="453"/>
        <v>78</v>
      </c>
      <c r="AE197" s="100">
        <f t="shared" si="453"/>
        <v>78</v>
      </c>
      <c r="AF197" s="100">
        <f>AF198</f>
        <v>0</v>
      </c>
      <c r="AG197" s="100">
        <f t="shared" si="453"/>
        <v>0</v>
      </c>
      <c r="AH197" s="100">
        <f t="shared" si="453"/>
        <v>0</v>
      </c>
      <c r="AI197" s="100">
        <f t="shared" si="453"/>
        <v>0</v>
      </c>
      <c r="AJ197" s="100">
        <f t="shared" si="453"/>
        <v>78</v>
      </c>
      <c r="AK197" s="100">
        <f t="shared" si="453"/>
        <v>78</v>
      </c>
      <c r="AL197" s="100">
        <f t="shared" si="453"/>
        <v>0</v>
      </c>
      <c r="AM197" s="100">
        <f t="shared" si="453"/>
        <v>0</v>
      </c>
      <c r="AN197" s="100">
        <f t="shared" si="453"/>
        <v>0</v>
      </c>
      <c r="AO197" s="100">
        <f t="shared" si="453"/>
        <v>0</v>
      </c>
      <c r="AP197" s="100">
        <f t="shared" si="453"/>
        <v>78</v>
      </c>
      <c r="AQ197" s="100">
        <f t="shared" si="453"/>
        <v>78</v>
      </c>
      <c r="AR197" s="100">
        <f t="shared" si="453"/>
        <v>0</v>
      </c>
      <c r="AS197" s="100">
        <f t="shared" ref="AS197:BI197" si="454">AS198</f>
        <v>0</v>
      </c>
      <c r="AT197" s="100">
        <f t="shared" si="454"/>
        <v>0</v>
      </c>
      <c r="AU197" s="100">
        <f t="shared" si="454"/>
        <v>0</v>
      </c>
      <c r="AV197" s="100">
        <f t="shared" si="454"/>
        <v>78</v>
      </c>
      <c r="AW197" s="100">
        <f t="shared" si="454"/>
        <v>78</v>
      </c>
      <c r="AX197" s="100">
        <f t="shared" si="454"/>
        <v>0</v>
      </c>
      <c r="AY197" s="100">
        <f t="shared" si="454"/>
        <v>0</v>
      </c>
      <c r="AZ197" s="100">
        <f t="shared" si="454"/>
        <v>0</v>
      </c>
      <c r="BA197" s="100">
        <f t="shared" si="454"/>
        <v>0</v>
      </c>
      <c r="BB197" s="100">
        <f t="shared" si="454"/>
        <v>78</v>
      </c>
      <c r="BC197" s="100">
        <f t="shared" si="454"/>
        <v>78</v>
      </c>
      <c r="BD197" s="100">
        <f t="shared" si="454"/>
        <v>0</v>
      </c>
      <c r="BE197" s="100">
        <f t="shared" si="454"/>
        <v>0</v>
      </c>
      <c r="BF197" s="100">
        <f t="shared" si="454"/>
        <v>0</v>
      </c>
      <c r="BG197" s="100">
        <f t="shared" si="454"/>
        <v>0</v>
      </c>
      <c r="BH197" s="100">
        <f t="shared" si="454"/>
        <v>78</v>
      </c>
      <c r="BI197" s="100">
        <f t="shared" si="454"/>
        <v>78</v>
      </c>
      <c r="BJ197" s="207">
        <f t="shared" si="304"/>
        <v>0</v>
      </c>
      <c r="BK197" s="207">
        <f t="shared" si="305"/>
        <v>0</v>
      </c>
    </row>
    <row r="198" spans="1:63" ht="33.75">
      <c r="A198" s="119" t="s">
        <v>189</v>
      </c>
      <c r="B198" s="98" t="s">
        <v>50</v>
      </c>
      <c r="C198" s="98" t="s">
        <v>73</v>
      </c>
      <c r="D198" s="136" t="s">
        <v>591</v>
      </c>
      <c r="E198" s="98" t="s">
        <v>188</v>
      </c>
      <c r="F198" s="100"/>
      <c r="G198" s="100"/>
      <c r="H198" s="101"/>
      <c r="I198" s="101"/>
      <c r="J198" s="101"/>
      <c r="K198" s="101"/>
      <c r="L198" s="100"/>
      <c r="M198" s="100"/>
      <c r="N198" s="100"/>
      <c r="O198" s="100"/>
      <c r="P198" s="100"/>
      <c r="Q198" s="100">
        <v>78</v>
      </c>
      <c r="R198" s="100">
        <f>L198+N198+O198+P198+Q198</f>
        <v>78</v>
      </c>
      <c r="S198" s="100">
        <f>M198+Q198</f>
        <v>78</v>
      </c>
      <c r="T198" s="100"/>
      <c r="U198" s="100"/>
      <c r="V198" s="100"/>
      <c r="W198" s="100"/>
      <c r="X198" s="100">
        <f>R198+T198+U198+V198+W198</f>
        <v>78</v>
      </c>
      <c r="Y198" s="100">
        <f>S198+W198</f>
        <v>78</v>
      </c>
      <c r="Z198" s="100"/>
      <c r="AA198" s="100"/>
      <c r="AB198" s="100"/>
      <c r="AC198" s="100"/>
      <c r="AD198" s="100">
        <f>X198+Z198+AA198+AB198+AC198</f>
        <v>78</v>
      </c>
      <c r="AE198" s="100">
        <f>Y198+AC198</f>
        <v>78</v>
      </c>
      <c r="AF198" s="100"/>
      <c r="AG198" s="100"/>
      <c r="AH198" s="100"/>
      <c r="AI198" s="100"/>
      <c r="AJ198" s="100">
        <f>AD198+AF198+AG198+AH198+AI198</f>
        <v>78</v>
      </c>
      <c r="AK198" s="100">
        <f>AE198+AI198</f>
        <v>78</v>
      </c>
      <c r="AL198" s="100"/>
      <c r="AM198" s="100"/>
      <c r="AN198" s="100"/>
      <c r="AO198" s="100"/>
      <c r="AP198" s="100">
        <f>AJ198+AL198+AM198+AN198+AO198</f>
        <v>78</v>
      </c>
      <c r="AQ198" s="100">
        <f>AK198+AO198</f>
        <v>78</v>
      </c>
      <c r="AR198" s="100"/>
      <c r="AS198" s="100"/>
      <c r="AT198" s="100"/>
      <c r="AU198" s="100"/>
      <c r="AV198" s="100">
        <f>AP198+AR198+AS198+AT198+AU198</f>
        <v>78</v>
      </c>
      <c r="AW198" s="100">
        <f>AQ198+AU198</f>
        <v>78</v>
      </c>
      <c r="AX198" s="100"/>
      <c r="AY198" s="100"/>
      <c r="AZ198" s="100"/>
      <c r="BA198" s="100"/>
      <c r="BB198" s="100">
        <f>AV198+AX198+AY198+AZ198+BA198</f>
        <v>78</v>
      </c>
      <c r="BC198" s="100">
        <f>AW198+BA198</f>
        <v>78</v>
      </c>
      <c r="BD198" s="100"/>
      <c r="BE198" s="100"/>
      <c r="BF198" s="100"/>
      <c r="BG198" s="100"/>
      <c r="BH198" s="100">
        <f>BB198+BD198+BE198+BF198+BG198</f>
        <v>78</v>
      </c>
      <c r="BI198" s="100">
        <f>BC198+BG198</f>
        <v>78</v>
      </c>
      <c r="BJ198" s="207">
        <f t="shared" si="304"/>
        <v>0</v>
      </c>
      <c r="BK198" s="207">
        <f t="shared" si="305"/>
        <v>0</v>
      </c>
    </row>
    <row r="199" spans="1:63" ht="33.75">
      <c r="A199" s="97" t="s">
        <v>589</v>
      </c>
      <c r="B199" s="98" t="s">
        <v>50</v>
      </c>
      <c r="C199" s="98" t="s">
        <v>73</v>
      </c>
      <c r="D199" s="136" t="s">
        <v>591</v>
      </c>
      <c r="E199" s="98" t="s">
        <v>81</v>
      </c>
      <c r="F199" s="100"/>
      <c r="G199" s="100"/>
      <c r="H199" s="101"/>
      <c r="I199" s="101"/>
      <c r="J199" s="101"/>
      <c r="K199" s="101"/>
      <c r="L199" s="100"/>
      <c r="M199" s="100"/>
      <c r="N199" s="100">
        <f>N200</f>
        <v>0</v>
      </c>
      <c r="O199" s="100">
        <f t="shared" ref="O199:AR199" si="455">O200</f>
        <v>0</v>
      </c>
      <c r="P199" s="100">
        <f t="shared" si="455"/>
        <v>0</v>
      </c>
      <c r="Q199" s="100">
        <f t="shared" si="455"/>
        <v>39</v>
      </c>
      <c r="R199" s="100">
        <f t="shared" si="455"/>
        <v>39</v>
      </c>
      <c r="S199" s="100">
        <f t="shared" si="455"/>
        <v>39</v>
      </c>
      <c r="T199" s="100">
        <f>T200</f>
        <v>0</v>
      </c>
      <c r="U199" s="100">
        <f t="shared" si="455"/>
        <v>0</v>
      </c>
      <c r="V199" s="100">
        <f t="shared" si="455"/>
        <v>0</v>
      </c>
      <c r="W199" s="100">
        <f t="shared" si="455"/>
        <v>0</v>
      </c>
      <c r="X199" s="100">
        <f t="shared" si="455"/>
        <v>39</v>
      </c>
      <c r="Y199" s="100">
        <f t="shared" si="455"/>
        <v>39</v>
      </c>
      <c r="Z199" s="100">
        <f>Z200</f>
        <v>0</v>
      </c>
      <c r="AA199" s="100">
        <f t="shared" si="455"/>
        <v>0</v>
      </c>
      <c r="AB199" s="100">
        <f t="shared" si="455"/>
        <v>0</v>
      </c>
      <c r="AC199" s="100">
        <f t="shared" si="455"/>
        <v>0</v>
      </c>
      <c r="AD199" s="100">
        <f t="shared" si="455"/>
        <v>39</v>
      </c>
      <c r="AE199" s="100">
        <f t="shared" si="455"/>
        <v>39</v>
      </c>
      <c r="AF199" s="100">
        <f>AF200</f>
        <v>0</v>
      </c>
      <c r="AG199" s="100">
        <f t="shared" si="455"/>
        <v>0</v>
      </c>
      <c r="AH199" s="100">
        <f t="shared" si="455"/>
        <v>0</v>
      </c>
      <c r="AI199" s="100">
        <f t="shared" si="455"/>
        <v>0</v>
      </c>
      <c r="AJ199" s="100">
        <f t="shared" si="455"/>
        <v>39</v>
      </c>
      <c r="AK199" s="100">
        <f t="shared" si="455"/>
        <v>39</v>
      </c>
      <c r="AL199" s="100">
        <f t="shared" si="455"/>
        <v>0</v>
      </c>
      <c r="AM199" s="100">
        <f t="shared" si="455"/>
        <v>0</v>
      </c>
      <c r="AN199" s="100">
        <f t="shared" si="455"/>
        <v>0</v>
      </c>
      <c r="AO199" s="100">
        <f t="shared" si="455"/>
        <v>0</v>
      </c>
      <c r="AP199" s="100">
        <f t="shared" si="455"/>
        <v>39</v>
      </c>
      <c r="AQ199" s="100">
        <f t="shared" si="455"/>
        <v>39</v>
      </c>
      <c r="AR199" s="100">
        <f t="shared" si="455"/>
        <v>0</v>
      </c>
      <c r="AS199" s="100">
        <f t="shared" ref="AS199:BI199" si="456">AS200</f>
        <v>0</v>
      </c>
      <c r="AT199" s="100">
        <f t="shared" si="456"/>
        <v>0</v>
      </c>
      <c r="AU199" s="100">
        <f t="shared" si="456"/>
        <v>0</v>
      </c>
      <c r="AV199" s="100">
        <f t="shared" si="456"/>
        <v>39</v>
      </c>
      <c r="AW199" s="100">
        <f t="shared" si="456"/>
        <v>39</v>
      </c>
      <c r="AX199" s="100">
        <f t="shared" si="456"/>
        <v>0</v>
      </c>
      <c r="AY199" s="100">
        <f t="shared" si="456"/>
        <v>0</v>
      </c>
      <c r="AZ199" s="100">
        <f t="shared" si="456"/>
        <v>0</v>
      </c>
      <c r="BA199" s="100">
        <f t="shared" si="456"/>
        <v>0</v>
      </c>
      <c r="BB199" s="100">
        <f t="shared" si="456"/>
        <v>39</v>
      </c>
      <c r="BC199" s="100">
        <f t="shared" si="456"/>
        <v>39</v>
      </c>
      <c r="BD199" s="100">
        <f t="shared" si="456"/>
        <v>0</v>
      </c>
      <c r="BE199" s="100">
        <f t="shared" si="456"/>
        <v>0</v>
      </c>
      <c r="BF199" s="100">
        <f t="shared" si="456"/>
        <v>0</v>
      </c>
      <c r="BG199" s="100">
        <f t="shared" si="456"/>
        <v>0</v>
      </c>
      <c r="BH199" s="100">
        <f t="shared" si="456"/>
        <v>39</v>
      </c>
      <c r="BI199" s="100">
        <f t="shared" si="456"/>
        <v>39</v>
      </c>
      <c r="BJ199" s="207">
        <f t="shared" si="304"/>
        <v>0</v>
      </c>
      <c r="BK199" s="207">
        <f t="shared" si="305"/>
        <v>0</v>
      </c>
    </row>
    <row r="200" spans="1:63" ht="50.25">
      <c r="A200" s="97" t="s">
        <v>179</v>
      </c>
      <c r="B200" s="98" t="s">
        <v>50</v>
      </c>
      <c r="C200" s="98" t="s">
        <v>73</v>
      </c>
      <c r="D200" s="136" t="s">
        <v>591</v>
      </c>
      <c r="E200" s="98" t="s">
        <v>178</v>
      </c>
      <c r="F200" s="100"/>
      <c r="G200" s="100"/>
      <c r="H200" s="101"/>
      <c r="I200" s="101"/>
      <c r="J200" s="101"/>
      <c r="K200" s="101"/>
      <c r="L200" s="100"/>
      <c r="M200" s="100"/>
      <c r="N200" s="100"/>
      <c r="O200" s="100"/>
      <c r="P200" s="100"/>
      <c r="Q200" s="100">
        <v>39</v>
      </c>
      <c r="R200" s="100">
        <f>L200+N200+O200+P200+Q200</f>
        <v>39</v>
      </c>
      <c r="S200" s="100">
        <f>M200+Q200</f>
        <v>39</v>
      </c>
      <c r="T200" s="100"/>
      <c r="U200" s="100"/>
      <c r="V200" s="100"/>
      <c r="W200" s="100"/>
      <c r="X200" s="100">
        <f>R200+T200+U200+V200+W200</f>
        <v>39</v>
      </c>
      <c r="Y200" s="100">
        <f>S200+W200</f>
        <v>39</v>
      </c>
      <c r="Z200" s="100"/>
      <c r="AA200" s="100"/>
      <c r="AB200" s="100"/>
      <c r="AC200" s="100"/>
      <c r="AD200" s="100">
        <f>X200+Z200+AA200+AB200+AC200</f>
        <v>39</v>
      </c>
      <c r="AE200" s="100">
        <f>Y200+AC200</f>
        <v>39</v>
      </c>
      <c r="AF200" s="100"/>
      <c r="AG200" s="100"/>
      <c r="AH200" s="100"/>
      <c r="AI200" s="100"/>
      <c r="AJ200" s="100">
        <f>AD200+AF200+AG200+AH200+AI200</f>
        <v>39</v>
      </c>
      <c r="AK200" s="100">
        <f>AE200+AI200</f>
        <v>39</v>
      </c>
      <c r="AL200" s="100"/>
      <c r="AM200" s="100"/>
      <c r="AN200" s="100"/>
      <c r="AO200" s="100"/>
      <c r="AP200" s="100">
        <f>AJ200+AL200+AM200+AN200+AO200</f>
        <v>39</v>
      </c>
      <c r="AQ200" s="100">
        <f>AK200+AO200</f>
        <v>39</v>
      </c>
      <c r="AR200" s="100"/>
      <c r="AS200" s="100"/>
      <c r="AT200" s="100"/>
      <c r="AU200" s="100"/>
      <c r="AV200" s="100">
        <f>AP200+AR200+AS200+AT200+AU200</f>
        <v>39</v>
      </c>
      <c r="AW200" s="100">
        <f>AQ200+AU200</f>
        <v>39</v>
      </c>
      <c r="AX200" s="100"/>
      <c r="AY200" s="100"/>
      <c r="AZ200" s="100"/>
      <c r="BA200" s="100"/>
      <c r="BB200" s="100">
        <f>AV200+AX200+AY200+AZ200+BA200</f>
        <v>39</v>
      </c>
      <c r="BC200" s="100">
        <f>AW200+BA200</f>
        <v>39</v>
      </c>
      <c r="BD200" s="100"/>
      <c r="BE200" s="100"/>
      <c r="BF200" s="100"/>
      <c r="BG200" s="100"/>
      <c r="BH200" s="100">
        <f>BB200+BD200+BE200+BF200+BG200</f>
        <v>39</v>
      </c>
      <c r="BI200" s="100">
        <f>BC200+BG200</f>
        <v>39</v>
      </c>
      <c r="BJ200" s="207">
        <f t="shared" si="304"/>
        <v>0</v>
      </c>
      <c r="BK200" s="207">
        <f t="shared" si="305"/>
        <v>0</v>
      </c>
    </row>
    <row r="201" spans="1:63" ht="36" customHeight="1">
      <c r="A201" s="113" t="s">
        <v>601</v>
      </c>
      <c r="B201" s="98" t="s">
        <v>50</v>
      </c>
      <c r="C201" s="98" t="s">
        <v>73</v>
      </c>
      <c r="D201" s="136" t="s">
        <v>602</v>
      </c>
      <c r="E201" s="98"/>
      <c r="F201" s="100"/>
      <c r="G201" s="100"/>
      <c r="H201" s="101"/>
      <c r="I201" s="101"/>
      <c r="J201" s="101"/>
      <c r="K201" s="101"/>
      <c r="L201" s="100"/>
      <c r="M201" s="100"/>
      <c r="N201" s="100">
        <f>N202</f>
        <v>0</v>
      </c>
      <c r="O201" s="100">
        <f t="shared" ref="O201:AD202" si="457">O202</f>
        <v>0</v>
      </c>
      <c r="P201" s="100">
        <f t="shared" si="457"/>
        <v>0</v>
      </c>
      <c r="Q201" s="100">
        <f t="shared" si="457"/>
        <v>7</v>
      </c>
      <c r="R201" s="100">
        <f t="shared" si="457"/>
        <v>7</v>
      </c>
      <c r="S201" s="100">
        <f t="shared" si="457"/>
        <v>7</v>
      </c>
      <c r="T201" s="100">
        <f>T202</f>
        <v>0</v>
      </c>
      <c r="U201" s="100">
        <f t="shared" si="457"/>
        <v>0</v>
      </c>
      <c r="V201" s="100">
        <f t="shared" si="457"/>
        <v>0</v>
      </c>
      <c r="W201" s="100">
        <f t="shared" si="457"/>
        <v>0</v>
      </c>
      <c r="X201" s="100">
        <f t="shared" si="457"/>
        <v>7</v>
      </c>
      <c r="Y201" s="100">
        <f t="shared" si="457"/>
        <v>7</v>
      </c>
      <c r="Z201" s="100">
        <f>Z202</f>
        <v>0</v>
      </c>
      <c r="AA201" s="100">
        <f t="shared" si="457"/>
        <v>0</v>
      </c>
      <c r="AB201" s="100">
        <f t="shared" si="457"/>
        <v>0</v>
      </c>
      <c r="AC201" s="100">
        <f t="shared" si="457"/>
        <v>0</v>
      </c>
      <c r="AD201" s="100">
        <f t="shared" si="457"/>
        <v>7</v>
      </c>
      <c r="AE201" s="100">
        <f t="shared" ref="AA201:AE202" si="458">AE202</f>
        <v>7</v>
      </c>
      <c r="AF201" s="100">
        <f>AF202</f>
        <v>0</v>
      </c>
      <c r="AG201" s="100">
        <f t="shared" ref="AG201:AX202" si="459">AG202</f>
        <v>0</v>
      </c>
      <c r="AH201" s="100">
        <f t="shared" si="459"/>
        <v>0</v>
      </c>
      <c r="AI201" s="100">
        <f t="shared" si="459"/>
        <v>0</v>
      </c>
      <c r="AJ201" s="100">
        <f t="shared" si="459"/>
        <v>7</v>
      </c>
      <c r="AK201" s="100">
        <f t="shared" si="459"/>
        <v>7</v>
      </c>
      <c r="AL201" s="100">
        <f t="shared" si="459"/>
        <v>0</v>
      </c>
      <c r="AM201" s="100">
        <f t="shared" si="459"/>
        <v>0</v>
      </c>
      <c r="AN201" s="100">
        <f t="shared" si="459"/>
        <v>0</v>
      </c>
      <c r="AO201" s="100">
        <f t="shared" si="459"/>
        <v>0</v>
      </c>
      <c r="AP201" s="100">
        <f t="shared" si="459"/>
        <v>7</v>
      </c>
      <c r="AQ201" s="100">
        <f t="shared" si="459"/>
        <v>7</v>
      </c>
      <c r="AR201" s="100">
        <f t="shared" si="459"/>
        <v>0</v>
      </c>
      <c r="AS201" s="100">
        <f t="shared" si="459"/>
        <v>0</v>
      </c>
      <c r="AT201" s="100">
        <f t="shared" si="459"/>
        <v>0</v>
      </c>
      <c r="AU201" s="100">
        <f t="shared" si="459"/>
        <v>0</v>
      </c>
      <c r="AV201" s="100">
        <f t="shared" si="459"/>
        <v>7</v>
      </c>
      <c r="AW201" s="100">
        <f t="shared" ref="AR201:BI202" si="460">AW202</f>
        <v>7</v>
      </c>
      <c r="AX201" s="100">
        <f t="shared" si="459"/>
        <v>0</v>
      </c>
      <c r="AY201" s="100">
        <f t="shared" ref="AY201:BB201" si="461">AY202</f>
        <v>0</v>
      </c>
      <c r="AZ201" s="100">
        <f t="shared" si="461"/>
        <v>0</v>
      </c>
      <c r="BA201" s="100">
        <f t="shared" si="461"/>
        <v>0</v>
      </c>
      <c r="BB201" s="100">
        <f t="shared" si="461"/>
        <v>7</v>
      </c>
      <c r="BC201" s="100">
        <f t="shared" si="460"/>
        <v>7</v>
      </c>
      <c r="BD201" s="100">
        <f t="shared" si="460"/>
        <v>0</v>
      </c>
      <c r="BE201" s="100">
        <f t="shared" si="460"/>
        <v>0</v>
      </c>
      <c r="BF201" s="100">
        <f t="shared" si="460"/>
        <v>0</v>
      </c>
      <c r="BG201" s="100">
        <f t="shared" si="460"/>
        <v>0</v>
      </c>
      <c r="BH201" s="100">
        <f t="shared" ref="BH201" si="462">BH202</f>
        <v>7</v>
      </c>
      <c r="BI201" s="100">
        <f t="shared" si="460"/>
        <v>7</v>
      </c>
      <c r="BJ201" s="207">
        <f t="shared" si="304"/>
        <v>0</v>
      </c>
      <c r="BK201" s="207">
        <f t="shared" si="305"/>
        <v>0</v>
      </c>
    </row>
    <row r="202" spans="1:63" ht="33.75">
      <c r="A202" s="97" t="s">
        <v>589</v>
      </c>
      <c r="B202" s="98" t="s">
        <v>50</v>
      </c>
      <c r="C202" s="98" t="s">
        <v>73</v>
      </c>
      <c r="D202" s="136" t="s">
        <v>602</v>
      </c>
      <c r="E202" s="98" t="s">
        <v>81</v>
      </c>
      <c r="F202" s="100"/>
      <c r="G202" s="100"/>
      <c r="H202" s="101"/>
      <c r="I202" s="101"/>
      <c r="J202" s="101"/>
      <c r="K202" s="101"/>
      <c r="L202" s="100"/>
      <c r="M202" s="100"/>
      <c r="N202" s="100">
        <f>N203</f>
        <v>0</v>
      </c>
      <c r="O202" s="100">
        <f t="shared" si="457"/>
        <v>0</v>
      </c>
      <c r="P202" s="100">
        <f t="shared" si="457"/>
        <v>0</v>
      </c>
      <c r="Q202" s="100">
        <f t="shared" si="457"/>
        <v>7</v>
      </c>
      <c r="R202" s="100">
        <f t="shared" si="457"/>
        <v>7</v>
      </c>
      <c r="S202" s="100">
        <f t="shared" si="457"/>
        <v>7</v>
      </c>
      <c r="T202" s="100">
        <f>T203</f>
        <v>0</v>
      </c>
      <c r="U202" s="100">
        <f t="shared" si="457"/>
        <v>0</v>
      </c>
      <c r="V202" s="100">
        <f t="shared" si="457"/>
        <v>0</v>
      </c>
      <c r="W202" s="100">
        <f t="shared" si="457"/>
        <v>0</v>
      </c>
      <c r="X202" s="100">
        <f t="shared" si="457"/>
        <v>7</v>
      </c>
      <c r="Y202" s="100">
        <f t="shared" si="457"/>
        <v>7</v>
      </c>
      <c r="Z202" s="100">
        <f>Z203</f>
        <v>0</v>
      </c>
      <c r="AA202" s="100">
        <f t="shared" si="458"/>
        <v>0</v>
      </c>
      <c r="AB202" s="100">
        <f t="shared" si="458"/>
        <v>0</v>
      </c>
      <c r="AC202" s="100">
        <f t="shared" si="458"/>
        <v>0</v>
      </c>
      <c r="AD202" s="100">
        <f t="shared" si="458"/>
        <v>7</v>
      </c>
      <c r="AE202" s="100">
        <f t="shared" si="458"/>
        <v>7</v>
      </c>
      <c r="AF202" s="100">
        <f>AF203</f>
        <v>0</v>
      </c>
      <c r="AG202" s="100">
        <f t="shared" si="459"/>
        <v>0</v>
      </c>
      <c r="AH202" s="100">
        <f t="shared" si="459"/>
        <v>0</v>
      </c>
      <c r="AI202" s="100">
        <f t="shared" si="459"/>
        <v>0</v>
      </c>
      <c r="AJ202" s="100">
        <f t="shared" si="459"/>
        <v>7</v>
      </c>
      <c r="AK202" s="100">
        <f t="shared" si="459"/>
        <v>7</v>
      </c>
      <c r="AL202" s="100">
        <f t="shared" si="459"/>
        <v>0</v>
      </c>
      <c r="AM202" s="100">
        <f t="shared" si="459"/>
        <v>0</v>
      </c>
      <c r="AN202" s="100">
        <f t="shared" si="459"/>
        <v>0</v>
      </c>
      <c r="AO202" s="100">
        <f t="shared" si="459"/>
        <v>0</v>
      </c>
      <c r="AP202" s="100">
        <f t="shared" si="459"/>
        <v>7</v>
      </c>
      <c r="AQ202" s="100">
        <f t="shared" si="459"/>
        <v>7</v>
      </c>
      <c r="AR202" s="100">
        <f t="shared" si="460"/>
        <v>0</v>
      </c>
      <c r="AS202" s="100">
        <f t="shared" si="460"/>
        <v>0</v>
      </c>
      <c r="AT202" s="100">
        <f t="shared" si="460"/>
        <v>0</v>
      </c>
      <c r="AU202" s="100">
        <f t="shared" si="460"/>
        <v>0</v>
      </c>
      <c r="AV202" s="100">
        <f t="shared" si="460"/>
        <v>7</v>
      </c>
      <c r="AW202" s="100">
        <f t="shared" si="460"/>
        <v>7</v>
      </c>
      <c r="AX202" s="100">
        <f t="shared" si="460"/>
        <v>0</v>
      </c>
      <c r="AY202" s="100">
        <f t="shared" si="460"/>
        <v>0</v>
      </c>
      <c r="AZ202" s="100">
        <f t="shared" si="460"/>
        <v>0</v>
      </c>
      <c r="BA202" s="100">
        <f t="shared" si="460"/>
        <v>0</v>
      </c>
      <c r="BB202" s="100">
        <f t="shared" si="460"/>
        <v>7</v>
      </c>
      <c r="BC202" s="100">
        <f t="shared" si="460"/>
        <v>7</v>
      </c>
      <c r="BD202" s="100">
        <f t="shared" si="460"/>
        <v>0</v>
      </c>
      <c r="BE202" s="100">
        <f t="shared" si="460"/>
        <v>0</v>
      </c>
      <c r="BF202" s="100">
        <f t="shared" si="460"/>
        <v>0</v>
      </c>
      <c r="BG202" s="100">
        <f t="shared" si="460"/>
        <v>0</v>
      </c>
      <c r="BH202" s="100">
        <f t="shared" si="460"/>
        <v>7</v>
      </c>
      <c r="BI202" s="100">
        <f t="shared" si="460"/>
        <v>7</v>
      </c>
      <c r="BJ202" s="207">
        <f t="shared" si="304"/>
        <v>0</v>
      </c>
      <c r="BK202" s="207">
        <f t="shared" si="305"/>
        <v>0</v>
      </c>
    </row>
    <row r="203" spans="1:63" ht="50.25">
      <c r="A203" s="97" t="s">
        <v>179</v>
      </c>
      <c r="B203" s="98" t="s">
        <v>50</v>
      </c>
      <c r="C203" s="98" t="s">
        <v>73</v>
      </c>
      <c r="D203" s="136" t="s">
        <v>602</v>
      </c>
      <c r="E203" s="98" t="s">
        <v>178</v>
      </c>
      <c r="F203" s="100"/>
      <c r="G203" s="100"/>
      <c r="H203" s="101"/>
      <c r="I203" s="101"/>
      <c r="J203" s="101"/>
      <c r="K203" s="101"/>
      <c r="L203" s="100"/>
      <c r="M203" s="100"/>
      <c r="N203" s="100"/>
      <c r="O203" s="100"/>
      <c r="P203" s="100"/>
      <c r="Q203" s="100">
        <v>7</v>
      </c>
      <c r="R203" s="100">
        <f>L203+N203+O203+P203+Q203</f>
        <v>7</v>
      </c>
      <c r="S203" s="100">
        <f>M203+Q203</f>
        <v>7</v>
      </c>
      <c r="T203" s="100"/>
      <c r="U203" s="100"/>
      <c r="V203" s="100"/>
      <c r="W203" s="100"/>
      <c r="X203" s="100">
        <f>R203+T203+U203+V203+W203</f>
        <v>7</v>
      </c>
      <c r="Y203" s="100">
        <f>S203+W203</f>
        <v>7</v>
      </c>
      <c r="Z203" s="100"/>
      <c r="AA203" s="100"/>
      <c r="AB203" s="100"/>
      <c r="AC203" s="100"/>
      <c r="AD203" s="100">
        <f>X203+Z203+AA203+AB203+AC203</f>
        <v>7</v>
      </c>
      <c r="AE203" s="100">
        <f>Y203+AC203</f>
        <v>7</v>
      </c>
      <c r="AF203" s="100"/>
      <c r="AG203" s="100"/>
      <c r="AH203" s="100"/>
      <c r="AI203" s="100"/>
      <c r="AJ203" s="100">
        <f>AD203+AF203+AG203+AH203+AI203</f>
        <v>7</v>
      </c>
      <c r="AK203" s="100">
        <f>AE203+AI203</f>
        <v>7</v>
      </c>
      <c r="AL203" s="100"/>
      <c r="AM203" s="100"/>
      <c r="AN203" s="100"/>
      <c r="AO203" s="100"/>
      <c r="AP203" s="100">
        <f>AJ203+AL203+AM203+AN203+AO203</f>
        <v>7</v>
      </c>
      <c r="AQ203" s="100">
        <f>AK203+AO203</f>
        <v>7</v>
      </c>
      <c r="AR203" s="100"/>
      <c r="AS203" s="100"/>
      <c r="AT203" s="100"/>
      <c r="AU203" s="100"/>
      <c r="AV203" s="100">
        <f>AP203+AR203+AS203+AT203+AU203</f>
        <v>7</v>
      </c>
      <c r="AW203" s="100">
        <f>AQ203+AU203</f>
        <v>7</v>
      </c>
      <c r="AX203" s="100"/>
      <c r="AY203" s="100"/>
      <c r="AZ203" s="100"/>
      <c r="BA203" s="100"/>
      <c r="BB203" s="100">
        <f>AV203+AX203+AY203+AZ203+BA203</f>
        <v>7</v>
      </c>
      <c r="BC203" s="100">
        <f>AW203+BA203</f>
        <v>7</v>
      </c>
      <c r="BD203" s="100"/>
      <c r="BE203" s="100"/>
      <c r="BF203" s="100"/>
      <c r="BG203" s="100"/>
      <c r="BH203" s="100">
        <f>BB203+BD203+BE203+BF203+BG203</f>
        <v>7</v>
      </c>
      <c r="BI203" s="100">
        <f>BC203+BG203</f>
        <v>7</v>
      </c>
      <c r="BJ203" s="207">
        <f t="shared" si="304"/>
        <v>0</v>
      </c>
      <c r="BK203" s="207">
        <f t="shared" si="305"/>
        <v>0</v>
      </c>
    </row>
    <row r="204" spans="1:63" ht="66.75">
      <c r="A204" s="113" t="s">
        <v>594</v>
      </c>
      <c r="B204" s="98" t="s">
        <v>50</v>
      </c>
      <c r="C204" s="98" t="s">
        <v>73</v>
      </c>
      <c r="D204" s="136" t="s">
        <v>595</v>
      </c>
      <c r="E204" s="98"/>
      <c r="F204" s="100"/>
      <c r="G204" s="100"/>
      <c r="H204" s="101"/>
      <c r="I204" s="101"/>
      <c r="J204" s="101"/>
      <c r="K204" s="101"/>
      <c r="L204" s="100"/>
      <c r="M204" s="100"/>
      <c r="N204" s="100">
        <f>N205+N207+N209</f>
        <v>0</v>
      </c>
      <c r="O204" s="100">
        <f t="shared" ref="O204:S204" si="463">O205+O207+O209</f>
        <v>0</v>
      </c>
      <c r="P204" s="100">
        <f t="shared" si="463"/>
        <v>0</v>
      </c>
      <c r="Q204" s="100">
        <f t="shared" si="463"/>
        <v>3486</v>
      </c>
      <c r="R204" s="100">
        <f t="shared" si="463"/>
        <v>3486</v>
      </c>
      <c r="S204" s="100">
        <f t="shared" si="463"/>
        <v>3486</v>
      </c>
      <c r="T204" s="100">
        <f>T205+T207+T209</f>
        <v>0</v>
      </c>
      <c r="U204" s="100">
        <f t="shared" ref="U204:Y204" si="464">U205+U207+U209</f>
        <v>0</v>
      </c>
      <c r="V204" s="100">
        <f t="shared" si="464"/>
        <v>0</v>
      </c>
      <c r="W204" s="100">
        <f t="shared" si="464"/>
        <v>0</v>
      </c>
      <c r="X204" s="100">
        <f t="shared" si="464"/>
        <v>3486</v>
      </c>
      <c r="Y204" s="100">
        <f t="shared" si="464"/>
        <v>3486</v>
      </c>
      <c r="Z204" s="100">
        <f>Z205+Z207+Z209</f>
        <v>0</v>
      </c>
      <c r="AA204" s="100">
        <f t="shared" ref="AA204:AE204" si="465">AA205+AA207+AA209</f>
        <v>0</v>
      </c>
      <c r="AB204" s="100">
        <f t="shared" si="465"/>
        <v>0</v>
      </c>
      <c r="AC204" s="100">
        <f t="shared" si="465"/>
        <v>0</v>
      </c>
      <c r="AD204" s="100">
        <f t="shared" si="465"/>
        <v>3486</v>
      </c>
      <c r="AE204" s="100">
        <f t="shared" si="465"/>
        <v>3486</v>
      </c>
      <c r="AF204" s="100">
        <f>AF205+AF207+AF209</f>
        <v>0</v>
      </c>
      <c r="AG204" s="100">
        <f t="shared" ref="AG204:AL204" si="466">AG205+AG207+AG209</f>
        <v>0</v>
      </c>
      <c r="AH204" s="100">
        <f t="shared" si="466"/>
        <v>0</v>
      </c>
      <c r="AI204" s="100">
        <f t="shared" si="466"/>
        <v>0</v>
      </c>
      <c r="AJ204" s="100">
        <f t="shared" si="466"/>
        <v>3486</v>
      </c>
      <c r="AK204" s="100">
        <f t="shared" si="466"/>
        <v>3486</v>
      </c>
      <c r="AL204" s="100">
        <f t="shared" si="466"/>
        <v>0</v>
      </c>
      <c r="AM204" s="100">
        <f t="shared" ref="AM204:AO204" si="467">AM205+AM207+AM209</f>
        <v>0</v>
      </c>
      <c r="AN204" s="100">
        <f t="shared" ref="AN204:AS204" si="468">AN205+AN207+AN209</f>
        <v>0</v>
      </c>
      <c r="AO204" s="100">
        <f t="shared" si="467"/>
        <v>0</v>
      </c>
      <c r="AP204" s="100">
        <f t="shared" si="468"/>
        <v>3486</v>
      </c>
      <c r="AQ204" s="100">
        <f t="shared" si="468"/>
        <v>3486</v>
      </c>
      <c r="AR204" s="100">
        <f t="shared" si="468"/>
        <v>0</v>
      </c>
      <c r="AS204" s="100">
        <f t="shared" si="468"/>
        <v>0</v>
      </c>
      <c r="AT204" s="100">
        <f t="shared" ref="AT204:AY204" si="469">AT205+AT207+AT209</f>
        <v>0</v>
      </c>
      <c r="AU204" s="100">
        <f t="shared" si="469"/>
        <v>0</v>
      </c>
      <c r="AV204" s="100">
        <f t="shared" si="469"/>
        <v>3486</v>
      </c>
      <c r="AW204" s="100">
        <f t="shared" si="469"/>
        <v>3486</v>
      </c>
      <c r="AX204" s="100">
        <f t="shared" si="469"/>
        <v>0</v>
      </c>
      <c r="AY204" s="100">
        <f t="shared" si="469"/>
        <v>0</v>
      </c>
      <c r="AZ204" s="100">
        <f t="shared" ref="AZ204:BE204" si="470">AZ205+AZ207+AZ209</f>
        <v>0</v>
      </c>
      <c r="BA204" s="100">
        <f t="shared" si="470"/>
        <v>-113</v>
      </c>
      <c r="BB204" s="100">
        <f t="shared" si="470"/>
        <v>3373</v>
      </c>
      <c r="BC204" s="100">
        <f t="shared" si="470"/>
        <v>3373</v>
      </c>
      <c r="BD204" s="100">
        <f t="shared" si="470"/>
        <v>0</v>
      </c>
      <c r="BE204" s="100">
        <f t="shared" si="470"/>
        <v>0</v>
      </c>
      <c r="BF204" s="100">
        <f t="shared" ref="BF204:BI204" si="471">BF205+BF207+BF209</f>
        <v>0</v>
      </c>
      <c r="BG204" s="100">
        <f t="shared" si="471"/>
        <v>0</v>
      </c>
      <c r="BH204" s="100">
        <f t="shared" si="471"/>
        <v>3373</v>
      </c>
      <c r="BI204" s="100">
        <f t="shared" si="471"/>
        <v>3373</v>
      </c>
      <c r="BJ204" s="207">
        <f t="shared" si="304"/>
        <v>0</v>
      </c>
      <c r="BK204" s="207">
        <f t="shared" si="305"/>
        <v>0</v>
      </c>
    </row>
    <row r="205" spans="1:63" ht="82.5">
      <c r="A205" s="118" t="s">
        <v>586</v>
      </c>
      <c r="B205" s="98" t="s">
        <v>50</v>
      </c>
      <c r="C205" s="98" t="s">
        <v>73</v>
      </c>
      <c r="D205" s="136" t="s">
        <v>595</v>
      </c>
      <c r="E205" s="98" t="s">
        <v>106</v>
      </c>
      <c r="F205" s="100"/>
      <c r="G205" s="100"/>
      <c r="H205" s="101"/>
      <c r="I205" s="101"/>
      <c r="J205" s="101"/>
      <c r="K205" s="101"/>
      <c r="L205" s="100"/>
      <c r="M205" s="100"/>
      <c r="N205" s="100">
        <f>N206</f>
        <v>0</v>
      </c>
      <c r="O205" s="100">
        <f t="shared" ref="O205:AR205" si="472">O206</f>
        <v>0</v>
      </c>
      <c r="P205" s="100">
        <f t="shared" si="472"/>
        <v>0</v>
      </c>
      <c r="Q205" s="100">
        <f t="shared" si="472"/>
        <v>1657</v>
      </c>
      <c r="R205" s="100">
        <f t="shared" si="472"/>
        <v>1657</v>
      </c>
      <c r="S205" s="100">
        <f t="shared" si="472"/>
        <v>1657</v>
      </c>
      <c r="T205" s="100">
        <f>T206</f>
        <v>0</v>
      </c>
      <c r="U205" s="100">
        <f t="shared" si="472"/>
        <v>0</v>
      </c>
      <c r="V205" s="100">
        <f t="shared" si="472"/>
        <v>0</v>
      </c>
      <c r="W205" s="100">
        <f t="shared" si="472"/>
        <v>0</v>
      </c>
      <c r="X205" s="100">
        <f t="shared" si="472"/>
        <v>1657</v>
      </c>
      <c r="Y205" s="100">
        <f t="shared" si="472"/>
        <v>1657</v>
      </c>
      <c r="Z205" s="100">
        <f>Z206</f>
        <v>0</v>
      </c>
      <c r="AA205" s="100">
        <f t="shared" si="472"/>
        <v>0</v>
      </c>
      <c r="AB205" s="100">
        <f t="shared" si="472"/>
        <v>0</v>
      </c>
      <c r="AC205" s="100">
        <f t="shared" si="472"/>
        <v>0</v>
      </c>
      <c r="AD205" s="100">
        <f t="shared" si="472"/>
        <v>1657</v>
      </c>
      <c r="AE205" s="100">
        <f t="shared" si="472"/>
        <v>1657</v>
      </c>
      <c r="AF205" s="100">
        <f>AF206</f>
        <v>0</v>
      </c>
      <c r="AG205" s="100">
        <f t="shared" si="472"/>
        <v>0</v>
      </c>
      <c r="AH205" s="100">
        <f t="shared" si="472"/>
        <v>0</v>
      </c>
      <c r="AI205" s="100">
        <f t="shared" si="472"/>
        <v>0</v>
      </c>
      <c r="AJ205" s="100">
        <f t="shared" si="472"/>
        <v>1657</v>
      </c>
      <c r="AK205" s="100">
        <f t="shared" si="472"/>
        <v>1657</v>
      </c>
      <c r="AL205" s="100">
        <f t="shared" si="472"/>
        <v>0</v>
      </c>
      <c r="AM205" s="100">
        <f t="shared" si="472"/>
        <v>0</v>
      </c>
      <c r="AN205" s="100">
        <f t="shared" si="472"/>
        <v>0</v>
      </c>
      <c r="AO205" s="100">
        <f t="shared" si="472"/>
        <v>0</v>
      </c>
      <c r="AP205" s="100">
        <f t="shared" si="472"/>
        <v>1657</v>
      </c>
      <c r="AQ205" s="100">
        <f t="shared" si="472"/>
        <v>1657</v>
      </c>
      <c r="AR205" s="100">
        <f t="shared" si="472"/>
        <v>0</v>
      </c>
      <c r="AS205" s="100">
        <f t="shared" ref="AS205:BI205" si="473">AS206</f>
        <v>0</v>
      </c>
      <c r="AT205" s="100">
        <f t="shared" si="473"/>
        <v>0</v>
      </c>
      <c r="AU205" s="100">
        <f t="shared" si="473"/>
        <v>0</v>
      </c>
      <c r="AV205" s="100">
        <f t="shared" si="473"/>
        <v>1657</v>
      </c>
      <c r="AW205" s="100">
        <f t="shared" si="473"/>
        <v>1657</v>
      </c>
      <c r="AX205" s="100">
        <f t="shared" si="473"/>
        <v>0</v>
      </c>
      <c r="AY205" s="100">
        <f t="shared" si="473"/>
        <v>0</v>
      </c>
      <c r="AZ205" s="100">
        <f t="shared" si="473"/>
        <v>0</v>
      </c>
      <c r="BA205" s="100">
        <f t="shared" si="473"/>
        <v>0</v>
      </c>
      <c r="BB205" s="100">
        <f t="shared" si="473"/>
        <v>1657</v>
      </c>
      <c r="BC205" s="100">
        <f t="shared" si="473"/>
        <v>1657</v>
      </c>
      <c r="BD205" s="100">
        <f t="shared" si="473"/>
        <v>0</v>
      </c>
      <c r="BE205" s="100">
        <f t="shared" si="473"/>
        <v>0</v>
      </c>
      <c r="BF205" s="100">
        <f t="shared" si="473"/>
        <v>0</v>
      </c>
      <c r="BG205" s="100">
        <f t="shared" si="473"/>
        <v>0</v>
      </c>
      <c r="BH205" s="100">
        <f t="shared" si="473"/>
        <v>1657</v>
      </c>
      <c r="BI205" s="100">
        <f t="shared" si="473"/>
        <v>1657</v>
      </c>
      <c r="BJ205" s="207">
        <f t="shared" si="304"/>
        <v>0</v>
      </c>
      <c r="BK205" s="207">
        <f t="shared" si="305"/>
        <v>0</v>
      </c>
    </row>
    <row r="206" spans="1:63" ht="33.75">
      <c r="A206" s="119" t="s">
        <v>189</v>
      </c>
      <c r="B206" s="98" t="s">
        <v>50</v>
      </c>
      <c r="C206" s="98" t="s">
        <v>73</v>
      </c>
      <c r="D206" s="136" t="s">
        <v>595</v>
      </c>
      <c r="E206" s="98" t="s">
        <v>188</v>
      </c>
      <c r="F206" s="100"/>
      <c r="G206" s="100"/>
      <c r="H206" s="101"/>
      <c r="I206" s="101"/>
      <c r="J206" s="101"/>
      <c r="K206" s="101"/>
      <c r="L206" s="100"/>
      <c r="M206" s="100"/>
      <c r="N206" s="100"/>
      <c r="O206" s="100"/>
      <c r="P206" s="100"/>
      <c r="Q206" s="100">
        <v>1657</v>
      </c>
      <c r="R206" s="100">
        <f>L206+N206+O206+P206+Q206</f>
        <v>1657</v>
      </c>
      <c r="S206" s="100">
        <f>M206+Q206</f>
        <v>1657</v>
      </c>
      <c r="T206" s="100"/>
      <c r="U206" s="100"/>
      <c r="V206" s="100"/>
      <c r="W206" s="100"/>
      <c r="X206" s="100">
        <f>R206+T206+U206+V206+W206</f>
        <v>1657</v>
      </c>
      <c r="Y206" s="100">
        <f>S206+W206</f>
        <v>1657</v>
      </c>
      <c r="Z206" s="100"/>
      <c r="AA206" s="100"/>
      <c r="AB206" s="100"/>
      <c r="AC206" s="100"/>
      <c r="AD206" s="100">
        <f>X206+Z206+AA206+AB206+AC206</f>
        <v>1657</v>
      </c>
      <c r="AE206" s="100">
        <f>Y206+AC206</f>
        <v>1657</v>
      </c>
      <c r="AF206" s="100"/>
      <c r="AG206" s="100"/>
      <c r="AH206" s="100"/>
      <c r="AI206" s="100"/>
      <c r="AJ206" s="100">
        <f>AD206+AF206+AG206+AH206+AI206</f>
        <v>1657</v>
      </c>
      <c r="AK206" s="100">
        <f>AE206+AI206</f>
        <v>1657</v>
      </c>
      <c r="AL206" s="100"/>
      <c r="AM206" s="100"/>
      <c r="AN206" s="100"/>
      <c r="AO206" s="100"/>
      <c r="AP206" s="100">
        <f>AJ206+AL206+AM206+AN206+AO206</f>
        <v>1657</v>
      </c>
      <c r="AQ206" s="100">
        <f>AK206+AO206</f>
        <v>1657</v>
      </c>
      <c r="AR206" s="100"/>
      <c r="AS206" s="100"/>
      <c r="AT206" s="100"/>
      <c r="AU206" s="100"/>
      <c r="AV206" s="100">
        <f>AP206+AR206+AS206+AT206+AU206</f>
        <v>1657</v>
      </c>
      <c r="AW206" s="100">
        <f>AQ206+AU206</f>
        <v>1657</v>
      </c>
      <c r="AX206" s="100"/>
      <c r="AY206" s="100"/>
      <c r="AZ206" s="100"/>
      <c r="BA206" s="100"/>
      <c r="BB206" s="100">
        <f>AV206+AX206+AY206+AZ206+BA206</f>
        <v>1657</v>
      </c>
      <c r="BC206" s="100">
        <f>AW206+BA206</f>
        <v>1657</v>
      </c>
      <c r="BD206" s="100"/>
      <c r="BE206" s="100"/>
      <c r="BF206" s="100"/>
      <c r="BG206" s="100"/>
      <c r="BH206" s="100">
        <f>BB206+BD206+BE206+BF206+BG206</f>
        <v>1657</v>
      </c>
      <c r="BI206" s="100">
        <f>BC206+BG206</f>
        <v>1657</v>
      </c>
      <c r="BJ206" s="207">
        <f t="shared" si="304"/>
        <v>0</v>
      </c>
      <c r="BK206" s="207">
        <f t="shared" si="305"/>
        <v>0</v>
      </c>
    </row>
    <row r="207" spans="1:63" ht="33.75">
      <c r="A207" s="97" t="s">
        <v>589</v>
      </c>
      <c r="B207" s="98" t="s">
        <v>50</v>
      </c>
      <c r="C207" s="98" t="s">
        <v>73</v>
      </c>
      <c r="D207" s="136" t="s">
        <v>595</v>
      </c>
      <c r="E207" s="98" t="s">
        <v>81</v>
      </c>
      <c r="F207" s="100"/>
      <c r="G207" s="100"/>
      <c r="H207" s="101"/>
      <c r="I207" s="101"/>
      <c r="J207" s="101"/>
      <c r="K207" s="101"/>
      <c r="L207" s="100"/>
      <c r="M207" s="100"/>
      <c r="N207" s="100">
        <f>N208</f>
        <v>0</v>
      </c>
      <c r="O207" s="100">
        <f t="shared" ref="O207:AR207" si="474">O208</f>
        <v>0</v>
      </c>
      <c r="P207" s="100">
        <f t="shared" si="474"/>
        <v>0</v>
      </c>
      <c r="Q207" s="100">
        <f t="shared" si="474"/>
        <v>1820</v>
      </c>
      <c r="R207" s="100">
        <f t="shared" si="474"/>
        <v>1820</v>
      </c>
      <c r="S207" s="100">
        <f t="shared" si="474"/>
        <v>1820</v>
      </c>
      <c r="T207" s="100">
        <f>T208</f>
        <v>0</v>
      </c>
      <c r="U207" s="100">
        <f t="shared" si="474"/>
        <v>0</v>
      </c>
      <c r="V207" s="100">
        <f t="shared" si="474"/>
        <v>0</v>
      </c>
      <c r="W207" s="100">
        <f t="shared" si="474"/>
        <v>0</v>
      </c>
      <c r="X207" s="100">
        <f t="shared" si="474"/>
        <v>1820</v>
      </c>
      <c r="Y207" s="100">
        <f t="shared" si="474"/>
        <v>1820</v>
      </c>
      <c r="Z207" s="100">
        <f>Z208</f>
        <v>0</v>
      </c>
      <c r="AA207" s="100">
        <f t="shared" si="474"/>
        <v>0</v>
      </c>
      <c r="AB207" s="100">
        <f t="shared" si="474"/>
        <v>0</v>
      </c>
      <c r="AC207" s="100">
        <f t="shared" si="474"/>
        <v>0</v>
      </c>
      <c r="AD207" s="100">
        <f t="shared" si="474"/>
        <v>1820</v>
      </c>
      <c r="AE207" s="100">
        <f t="shared" si="474"/>
        <v>1820</v>
      </c>
      <c r="AF207" s="100">
        <f>AF208</f>
        <v>0</v>
      </c>
      <c r="AG207" s="100">
        <f t="shared" si="474"/>
        <v>0</v>
      </c>
      <c r="AH207" s="100">
        <f t="shared" si="474"/>
        <v>0</v>
      </c>
      <c r="AI207" s="100">
        <f t="shared" si="474"/>
        <v>0</v>
      </c>
      <c r="AJ207" s="100">
        <f t="shared" si="474"/>
        <v>1820</v>
      </c>
      <c r="AK207" s="100">
        <f t="shared" si="474"/>
        <v>1820</v>
      </c>
      <c r="AL207" s="100">
        <f t="shared" si="474"/>
        <v>0</v>
      </c>
      <c r="AM207" s="100">
        <f t="shared" si="474"/>
        <v>0</v>
      </c>
      <c r="AN207" s="100">
        <f t="shared" si="474"/>
        <v>0</v>
      </c>
      <c r="AO207" s="100">
        <f t="shared" si="474"/>
        <v>0</v>
      </c>
      <c r="AP207" s="100">
        <f t="shared" si="474"/>
        <v>1820</v>
      </c>
      <c r="AQ207" s="100">
        <f t="shared" si="474"/>
        <v>1820</v>
      </c>
      <c r="AR207" s="100">
        <f t="shared" si="474"/>
        <v>0</v>
      </c>
      <c r="AS207" s="100">
        <f t="shared" ref="AS207:BI207" si="475">AS208</f>
        <v>0</v>
      </c>
      <c r="AT207" s="100">
        <f t="shared" si="475"/>
        <v>0</v>
      </c>
      <c r="AU207" s="100">
        <f t="shared" si="475"/>
        <v>0</v>
      </c>
      <c r="AV207" s="100">
        <f t="shared" si="475"/>
        <v>1820</v>
      </c>
      <c r="AW207" s="100">
        <f t="shared" si="475"/>
        <v>1820</v>
      </c>
      <c r="AX207" s="100">
        <f t="shared" si="475"/>
        <v>0</v>
      </c>
      <c r="AY207" s="100">
        <f t="shared" si="475"/>
        <v>0</v>
      </c>
      <c r="AZ207" s="100">
        <f t="shared" si="475"/>
        <v>0</v>
      </c>
      <c r="BA207" s="100">
        <f t="shared" si="475"/>
        <v>-113</v>
      </c>
      <c r="BB207" s="100">
        <f t="shared" si="475"/>
        <v>1707</v>
      </c>
      <c r="BC207" s="100">
        <f t="shared" si="475"/>
        <v>1707</v>
      </c>
      <c r="BD207" s="100">
        <f t="shared" si="475"/>
        <v>0</v>
      </c>
      <c r="BE207" s="100">
        <f t="shared" si="475"/>
        <v>0</v>
      </c>
      <c r="BF207" s="100">
        <f t="shared" si="475"/>
        <v>0</v>
      </c>
      <c r="BG207" s="100">
        <f t="shared" si="475"/>
        <v>0</v>
      </c>
      <c r="BH207" s="100">
        <f t="shared" si="475"/>
        <v>1707</v>
      </c>
      <c r="BI207" s="100">
        <f t="shared" si="475"/>
        <v>1707</v>
      </c>
      <c r="BJ207" s="207">
        <f t="shared" si="304"/>
        <v>0</v>
      </c>
      <c r="BK207" s="207">
        <f t="shared" si="305"/>
        <v>0</v>
      </c>
    </row>
    <row r="208" spans="1:63" ht="50.25">
      <c r="A208" s="97" t="s">
        <v>179</v>
      </c>
      <c r="B208" s="98" t="s">
        <v>50</v>
      </c>
      <c r="C208" s="98" t="s">
        <v>73</v>
      </c>
      <c r="D208" s="136" t="s">
        <v>595</v>
      </c>
      <c r="E208" s="98" t="s">
        <v>178</v>
      </c>
      <c r="F208" s="100"/>
      <c r="G208" s="100"/>
      <c r="H208" s="101"/>
      <c r="I208" s="101"/>
      <c r="J208" s="101"/>
      <c r="K208" s="101"/>
      <c r="L208" s="100"/>
      <c r="M208" s="100"/>
      <c r="N208" s="100"/>
      <c r="O208" s="100"/>
      <c r="P208" s="100"/>
      <c r="Q208" s="100">
        <v>1820</v>
      </c>
      <c r="R208" s="100">
        <f>L208+N208+O208+P208+Q208</f>
        <v>1820</v>
      </c>
      <c r="S208" s="100">
        <f>M208+Q208</f>
        <v>1820</v>
      </c>
      <c r="T208" s="100"/>
      <c r="U208" s="100"/>
      <c r="V208" s="100"/>
      <c r="W208" s="100"/>
      <c r="X208" s="100">
        <f>R208+T208+U208+V208+W208</f>
        <v>1820</v>
      </c>
      <c r="Y208" s="100">
        <f>S208+W208</f>
        <v>1820</v>
      </c>
      <c r="Z208" s="100"/>
      <c r="AA208" s="100"/>
      <c r="AB208" s="100"/>
      <c r="AC208" s="100"/>
      <c r="AD208" s="100">
        <f>X208+Z208+AA208+AB208+AC208</f>
        <v>1820</v>
      </c>
      <c r="AE208" s="100">
        <f>Y208+AC208</f>
        <v>1820</v>
      </c>
      <c r="AF208" s="100"/>
      <c r="AG208" s="100"/>
      <c r="AH208" s="100"/>
      <c r="AI208" s="100"/>
      <c r="AJ208" s="100">
        <f>AD208+AF208+AG208+AH208+AI208</f>
        <v>1820</v>
      </c>
      <c r="AK208" s="100">
        <f>AE208+AI208</f>
        <v>1820</v>
      </c>
      <c r="AL208" s="100"/>
      <c r="AM208" s="100"/>
      <c r="AN208" s="100"/>
      <c r="AO208" s="100"/>
      <c r="AP208" s="100">
        <f>AJ208+AL208+AM208+AN208+AO208</f>
        <v>1820</v>
      </c>
      <c r="AQ208" s="100">
        <f>AK208+AO208</f>
        <v>1820</v>
      </c>
      <c r="AR208" s="100"/>
      <c r="AS208" s="100"/>
      <c r="AT208" s="100"/>
      <c r="AU208" s="100"/>
      <c r="AV208" s="100">
        <f>AP208+AR208+AS208+AT208+AU208</f>
        <v>1820</v>
      </c>
      <c r="AW208" s="100">
        <f>AQ208+AU208</f>
        <v>1820</v>
      </c>
      <c r="AX208" s="100"/>
      <c r="AY208" s="100"/>
      <c r="AZ208" s="100"/>
      <c r="BA208" s="100">
        <v>-113</v>
      </c>
      <c r="BB208" s="100">
        <f>AV208+AX208+AY208+AZ208+BA208</f>
        <v>1707</v>
      </c>
      <c r="BC208" s="100">
        <f>AW208+BA208</f>
        <v>1707</v>
      </c>
      <c r="BD208" s="100"/>
      <c r="BE208" s="100"/>
      <c r="BF208" s="100"/>
      <c r="BG208" s="100"/>
      <c r="BH208" s="100">
        <f>BB208+BD208+BE208+BF208+BG208</f>
        <v>1707</v>
      </c>
      <c r="BI208" s="100">
        <f>BC208+BG208</f>
        <v>1707</v>
      </c>
      <c r="BJ208" s="207">
        <f t="shared" si="304"/>
        <v>0</v>
      </c>
      <c r="BK208" s="207">
        <f t="shared" si="305"/>
        <v>0</v>
      </c>
    </row>
    <row r="209" spans="1:63" ht="20.25">
      <c r="A209" s="113" t="s">
        <v>100</v>
      </c>
      <c r="B209" s="98" t="s">
        <v>50</v>
      </c>
      <c r="C209" s="98" t="s">
        <v>73</v>
      </c>
      <c r="D209" s="136" t="s">
        <v>595</v>
      </c>
      <c r="E209" s="98" t="s">
        <v>101</v>
      </c>
      <c r="F209" s="100"/>
      <c r="G209" s="100"/>
      <c r="H209" s="101"/>
      <c r="I209" s="101"/>
      <c r="J209" s="101"/>
      <c r="K209" s="101"/>
      <c r="L209" s="100"/>
      <c r="M209" s="100"/>
      <c r="N209" s="100">
        <f>N210</f>
        <v>0</v>
      </c>
      <c r="O209" s="100">
        <f t="shared" ref="O209:AR209" si="476">O210</f>
        <v>0</v>
      </c>
      <c r="P209" s="100">
        <f t="shared" si="476"/>
        <v>0</v>
      </c>
      <c r="Q209" s="100">
        <f t="shared" si="476"/>
        <v>9</v>
      </c>
      <c r="R209" s="100">
        <f t="shared" si="476"/>
        <v>9</v>
      </c>
      <c r="S209" s="100">
        <f t="shared" si="476"/>
        <v>9</v>
      </c>
      <c r="T209" s="100">
        <f>T210</f>
        <v>0</v>
      </c>
      <c r="U209" s="100">
        <f t="shared" si="476"/>
        <v>0</v>
      </c>
      <c r="V209" s="100">
        <f t="shared" si="476"/>
        <v>0</v>
      </c>
      <c r="W209" s="100">
        <f t="shared" si="476"/>
        <v>0</v>
      </c>
      <c r="X209" s="100">
        <f t="shared" si="476"/>
        <v>9</v>
      </c>
      <c r="Y209" s="100">
        <f t="shared" si="476"/>
        <v>9</v>
      </c>
      <c r="Z209" s="100">
        <f>Z210</f>
        <v>0</v>
      </c>
      <c r="AA209" s="100">
        <f t="shared" si="476"/>
        <v>0</v>
      </c>
      <c r="AB209" s="100">
        <f t="shared" si="476"/>
        <v>0</v>
      </c>
      <c r="AC209" s="100">
        <f t="shared" si="476"/>
        <v>0</v>
      </c>
      <c r="AD209" s="100">
        <f t="shared" si="476"/>
        <v>9</v>
      </c>
      <c r="AE209" s="100">
        <f t="shared" si="476"/>
        <v>9</v>
      </c>
      <c r="AF209" s="100">
        <f>AF210</f>
        <v>0</v>
      </c>
      <c r="AG209" s="100">
        <f t="shared" si="476"/>
        <v>0</v>
      </c>
      <c r="AH209" s="100">
        <f t="shared" si="476"/>
        <v>0</v>
      </c>
      <c r="AI209" s="100">
        <f t="shared" si="476"/>
        <v>0</v>
      </c>
      <c r="AJ209" s="100">
        <f t="shared" si="476"/>
        <v>9</v>
      </c>
      <c r="AK209" s="100">
        <f t="shared" si="476"/>
        <v>9</v>
      </c>
      <c r="AL209" s="100">
        <f t="shared" si="476"/>
        <v>0</v>
      </c>
      <c r="AM209" s="100">
        <f t="shared" si="476"/>
        <v>0</v>
      </c>
      <c r="AN209" s="100">
        <f t="shared" si="476"/>
        <v>0</v>
      </c>
      <c r="AO209" s="100">
        <f t="shared" si="476"/>
        <v>0</v>
      </c>
      <c r="AP209" s="100">
        <f t="shared" si="476"/>
        <v>9</v>
      </c>
      <c r="AQ209" s="100">
        <f t="shared" si="476"/>
        <v>9</v>
      </c>
      <c r="AR209" s="100">
        <f t="shared" si="476"/>
        <v>0</v>
      </c>
      <c r="AS209" s="100">
        <f t="shared" ref="AS209:BI209" si="477">AS210</f>
        <v>0</v>
      </c>
      <c r="AT209" s="100">
        <f t="shared" si="477"/>
        <v>0</v>
      </c>
      <c r="AU209" s="100">
        <f t="shared" si="477"/>
        <v>0</v>
      </c>
      <c r="AV209" s="100">
        <f t="shared" si="477"/>
        <v>9</v>
      </c>
      <c r="AW209" s="100">
        <f t="shared" si="477"/>
        <v>9</v>
      </c>
      <c r="AX209" s="100">
        <f t="shared" si="477"/>
        <v>0</v>
      </c>
      <c r="AY209" s="100">
        <f t="shared" si="477"/>
        <v>0</v>
      </c>
      <c r="AZ209" s="100">
        <f t="shared" si="477"/>
        <v>0</v>
      </c>
      <c r="BA209" s="100">
        <f t="shared" si="477"/>
        <v>0</v>
      </c>
      <c r="BB209" s="100">
        <f t="shared" si="477"/>
        <v>9</v>
      </c>
      <c r="BC209" s="100">
        <f t="shared" si="477"/>
        <v>9</v>
      </c>
      <c r="BD209" s="100">
        <f t="shared" si="477"/>
        <v>0</v>
      </c>
      <c r="BE209" s="100">
        <f t="shared" si="477"/>
        <v>0</v>
      </c>
      <c r="BF209" s="100">
        <f t="shared" si="477"/>
        <v>0</v>
      </c>
      <c r="BG209" s="100">
        <f t="shared" si="477"/>
        <v>0</v>
      </c>
      <c r="BH209" s="100">
        <f t="shared" si="477"/>
        <v>9</v>
      </c>
      <c r="BI209" s="100">
        <f t="shared" si="477"/>
        <v>9</v>
      </c>
      <c r="BJ209" s="207">
        <f t="shared" ref="BJ209:BJ272" si="478">BB209+BD209+BE209+BF209+BG209-BH209</f>
        <v>0</v>
      </c>
      <c r="BK209" s="207">
        <f t="shared" ref="BK209:BK272" si="479">BC209+BG209-BI209</f>
        <v>0</v>
      </c>
    </row>
    <row r="210" spans="1:63" ht="20.25">
      <c r="A210" s="113" t="s">
        <v>181</v>
      </c>
      <c r="B210" s="98" t="s">
        <v>50</v>
      </c>
      <c r="C210" s="98" t="s">
        <v>73</v>
      </c>
      <c r="D210" s="136" t="s">
        <v>595</v>
      </c>
      <c r="E210" s="98" t="s">
        <v>180</v>
      </c>
      <c r="F210" s="100"/>
      <c r="G210" s="100"/>
      <c r="H210" s="101"/>
      <c r="I210" s="101"/>
      <c r="J210" s="101"/>
      <c r="K210" s="101"/>
      <c r="L210" s="100"/>
      <c r="M210" s="100"/>
      <c r="N210" s="100"/>
      <c r="O210" s="100"/>
      <c r="P210" s="100"/>
      <c r="Q210" s="100">
        <v>9</v>
      </c>
      <c r="R210" s="100">
        <f>L210+N210+O210+P210+Q210</f>
        <v>9</v>
      </c>
      <c r="S210" s="100">
        <f>M210+Q210</f>
        <v>9</v>
      </c>
      <c r="T210" s="100"/>
      <c r="U210" s="100"/>
      <c r="V210" s="100"/>
      <c r="W210" s="100"/>
      <c r="X210" s="100">
        <f>R210+T210+U210+V210+W210</f>
        <v>9</v>
      </c>
      <c r="Y210" s="100">
        <f>S210+W210</f>
        <v>9</v>
      </c>
      <c r="Z210" s="100"/>
      <c r="AA210" s="100"/>
      <c r="AB210" s="100"/>
      <c r="AC210" s="100"/>
      <c r="AD210" s="100">
        <f>X210+Z210+AA210+AB210+AC210</f>
        <v>9</v>
      </c>
      <c r="AE210" s="100">
        <f>Y210+AC210</f>
        <v>9</v>
      </c>
      <c r="AF210" s="100"/>
      <c r="AG210" s="100"/>
      <c r="AH210" s="100"/>
      <c r="AI210" s="100"/>
      <c r="AJ210" s="100">
        <f>AD210+AF210+AG210+AH210+AI210</f>
        <v>9</v>
      </c>
      <c r="AK210" s="100">
        <f>AE210+AI210</f>
        <v>9</v>
      </c>
      <c r="AL210" s="100"/>
      <c r="AM210" s="100"/>
      <c r="AN210" s="100"/>
      <c r="AO210" s="100"/>
      <c r="AP210" s="100">
        <f>AJ210+AL210+AM210+AN210+AO210</f>
        <v>9</v>
      </c>
      <c r="AQ210" s="100">
        <f>AK210+AO210</f>
        <v>9</v>
      </c>
      <c r="AR210" s="100"/>
      <c r="AS210" s="100"/>
      <c r="AT210" s="100"/>
      <c r="AU210" s="100"/>
      <c r="AV210" s="100">
        <f>AP210+AR210+AS210+AT210+AU210</f>
        <v>9</v>
      </c>
      <c r="AW210" s="100">
        <f>AQ210+AU210</f>
        <v>9</v>
      </c>
      <c r="AX210" s="100"/>
      <c r="AY210" s="100"/>
      <c r="AZ210" s="100"/>
      <c r="BA210" s="100"/>
      <c r="BB210" s="100">
        <f>AV210+AX210+AY210+AZ210+BA210</f>
        <v>9</v>
      </c>
      <c r="BC210" s="100">
        <f>AW210+BA210</f>
        <v>9</v>
      </c>
      <c r="BD210" s="100"/>
      <c r="BE210" s="100"/>
      <c r="BF210" s="100"/>
      <c r="BG210" s="100"/>
      <c r="BH210" s="100">
        <f>BB210+BD210+BE210+BF210+BG210</f>
        <v>9</v>
      </c>
      <c r="BI210" s="100">
        <f>BC210+BG210</f>
        <v>9</v>
      </c>
      <c r="BJ210" s="207">
        <f t="shared" si="478"/>
        <v>0</v>
      </c>
      <c r="BK210" s="207">
        <f t="shared" si="479"/>
        <v>0</v>
      </c>
    </row>
    <row r="211" spans="1:63" ht="50.25">
      <c r="A211" s="113" t="s">
        <v>597</v>
      </c>
      <c r="B211" s="98" t="s">
        <v>50</v>
      </c>
      <c r="C211" s="98" t="s">
        <v>73</v>
      </c>
      <c r="D211" s="136" t="s">
        <v>598</v>
      </c>
      <c r="E211" s="98"/>
      <c r="F211" s="100"/>
      <c r="G211" s="100"/>
      <c r="H211" s="101"/>
      <c r="I211" s="101"/>
      <c r="J211" s="101"/>
      <c r="K211" s="101"/>
      <c r="L211" s="100"/>
      <c r="M211" s="100"/>
      <c r="N211" s="100">
        <f>N212+N214+N216</f>
        <v>0</v>
      </c>
      <c r="O211" s="100">
        <f t="shared" ref="O211:S211" si="480">O212+O214+O216</f>
        <v>0</v>
      </c>
      <c r="P211" s="100">
        <f t="shared" si="480"/>
        <v>0</v>
      </c>
      <c r="Q211" s="100">
        <f t="shared" si="480"/>
        <v>389</v>
      </c>
      <c r="R211" s="100">
        <f t="shared" si="480"/>
        <v>389</v>
      </c>
      <c r="S211" s="100">
        <f t="shared" si="480"/>
        <v>389</v>
      </c>
      <c r="T211" s="100">
        <f>T212+T214+T216</f>
        <v>0</v>
      </c>
      <c r="U211" s="100">
        <f t="shared" ref="U211:Y211" si="481">U212+U214+U216</f>
        <v>0</v>
      </c>
      <c r="V211" s="100">
        <f t="shared" si="481"/>
        <v>0</v>
      </c>
      <c r="W211" s="100">
        <f t="shared" si="481"/>
        <v>0</v>
      </c>
      <c r="X211" s="100">
        <f t="shared" si="481"/>
        <v>389</v>
      </c>
      <c r="Y211" s="100">
        <f t="shared" si="481"/>
        <v>389</v>
      </c>
      <c r="Z211" s="100">
        <f>Z212+Z214+Z216</f>
        <v>0</v>
      </c>
      <c r="AA211" s="100">
        <f t="shared" ref="AA211:AE211" si="482">AA212+AA214+AA216</f>
        <v>0</v>
      </c>
      <c r="AB211" s="100">
        <f t="shared" si="482"/>
        <v>0</v>
      </c>
      <c r="AC211" s="100">
        <f t="shared" si="482"/>
        <v>0</v>
      </c>
      <c r="AD211" s="100">
        <f t="shared" si="482"/>
        <v>389</v>
      </c>
      <c r="AE211" s="100">
        <f t="shared" si="482"/>
        <v>389</v>
      </c>
      <c r="AF211" s="100">
        <f>AF212+AF214+AF216</f>
        <v>0</v>
      </c>
      <c r="AG211" s="100">
        <f t="shared" ref="AG211:AL211" si="483">AG212+AG214+AG216</f>
        <v>0</v>
      </c>
      <c r="AH211" s="100">
        <f t="shared" si="483"/>
        <v>0</v>
      </c>
      <c r="AI211" s="100">
        <f t="shared" si="483"/>
        <v>0</v>
      </c>
      <c r="AJ211" s="100">
        <f t="shared" si="483"/>
        <v>389</v>
      </c>
      <c r="AK211" s="100">
        <f t="shared" si="483"/>
        <v>389</v>
      </c>
      <c r="AL211" s="100">
        <f t="shared" si="483"/>
        <v>0</v>
      </c>
      <c r="AM211" s="100">
        <f t="shared" ref="AM211:AO211" si="484">AM212+AM214+AM216</f>
        <v>0</v>
      </c>
      <c r="AN211" s="100">
        <f t="shared" ref="AN211:AS211" si="485">AN212+AN214+AN216</f>
        <v>0</v>
      </c>
      <c r="AO211" s="100">
        <f t="shared" si="484"/>
        <v>0</v>
      </c>
      <c r="AP211" s="100">
        <f t="shared" si="485"/>
        <v>389</v>
      </c>
      <c r="AQ211" s="100">
        <f t="shared" si="485"/>
        <v>389</v>
      </c>
      <c r="AR211" s="100">
        <f t="shared" si="485"/>
        <v>0</v>
      </c>
      <c r="AS211" s="100">
        <f t="shared" si="485"/>
        <v>0</v>
      </c>
      <c r="AT211" s="100">
        <f t="shared" ref="AT211:AY211" si="486">AT212+AT214+AT216</f>
        <v>0</v>
      </c>
      <c r="AU211" s="100">
        <f t="shared" si="486"/>
        <v>0</v>
      </c>
      <c r="AV211" s="100">
        <f t="shared" si="486"/>
        <v>389</v>
      </c>
      <c r="AW211" s="100">
        <f t="shared" si="486"/>
        <v>389</v>
      </c>
      <c r="AX211" s="100">
        <f t="shared" si="486"/>
        <v>0</v>
      </c>
      <c r="AY211" s="100">
        <f t="shared" si="486"/>
        <v>0</v>
      </c>
      <c r="AZ211" s="100">
        <f t="shared" ref="AZ211:BE211" si="487">AZ212+AZ214+AZ216</f>
        <v>0</v>
      </c>
      <c r="BA211" s="100">
        <f t="shared" si="487"/>
        <v>0</v>
      </c>
      <c r="BB211" s="100">
        <f t="shared" si="487"/>
        <v>389</v>
      </c>
      <c r="BC211" s="100">
        <f t="shared" si="487"/>
        <v>389</v>
      </c>
      <c r="BD211" s="100">
        <f t="shared" si="487"/>
        <v>0</v>
      </c>
      <c r="BE211" s="100">
        <f t="shared" si="487"/>
        <v>0</v>
      </c>
      <c r="BF211" s="100">
        <f t="shared" ref="BF211:BI211" si="488">BF212+BF214+BF216</f>
        <v>0</v>
      </c>
      <c r="BG211" s="100">
        <f t="shared" si="488"/>
        <v>0</v>
      </c>
      <c r="BH211" s="100">
        <f t="shared" si="488"/>
        <v>389</v>
      </c>
      <c r="BI211" s="100">
        <f t="shared" si="488"/>
        <v>389</v>
      </c>
      <c r="BJ211" s="207">
        <f t="shared" si="478"/>
        <v>0</v>
      </c>
      <c r="BK211" s="207">
        <f t="shared" si="479"/>
        <v>0</v>
      </c>
    </row>
    <row r="212" spans="1:63" ht="82.5">
      <c r="A212" s="118" t="s">
        <v>586</v>
      </c>
      <c r="B212" s="98" t="s">
        <v>50</v>
      </c>
      <c r="C212" s="98" t="s">
        <v>73</v>
      </c>
      <c r="D212" s="136" t="s">
        <v>598</v>
      </c>
      <c r="E212" s="98" t="s">
        <v>106</v>
      </c>
      <c r="F212" s="100"/>
      <c r="G212" s="100"/>
      <c r="H212" s="101"/>
      <c r="I212" s="101"/>
      <c r="J212" s="101"/>
      <c r="K212" s="101"/>
      <c r="L212" s="100"/>
      <c r="M212" s="100"/>
      <c r="N212" s="100">
        <f>N213</f>
        <v>0</v>
      </c>
      <c r="O212" s="100">
        <f t="shared" ref="O212:AR212" si="489">O213</f>
        <v>0</v>
      </c>
      <c r="P212" s="100">
        <f t="shared" si="489"/>
        <v>0</v>
      </c>
      <c r="Q212" s="100">
        <f t="shared" si="489"/>
        <v>37</v>
      </c>
      <c r="R212" s="100">
        <f t="shared" si="489"/>
        <v>37</v>
      </c>
      <c r="S212" s="100">
        <f t="shared" si="489"/>
        <v>37</v>
      </c>
      <c r="T212" s="100">
        <f>T213</f>
        <v>0</v>
      </c>
      <c r="U212" s="100">
        <f t="shared" si="489"/>
        <v>0</v>
      </c>
      <c r="V212" s="100">
        <f t="shared" si="489"/>
        <v>0</v>
      </c>
      <c r="W212" s="100">
        <f t="shared" si="489"/>
        <v>0</v>
      </c>
      <c r="X212" s="100">
        <f t="shared" si="489"/>
        <v>37</v>
      </c>
      <c r="Y212" s="100">
        <f t="shared" si="489"/>
        <v>37</v>
      </c>
      <c r="Z212" s="100">
        <f>Z213</f>
        <v>0</v>
      </c>
      <c r="AA212" s="100">
        <f t="shared" si="489"/>
        <v>0</v>
      </c>
      <c r="AB212" s="100">
        <f t="shared" si="489"/>
        <v>0</v>
      </c>
      <c r="AC212" s="100">
        <f t="shared" si="489"/>
        <v>0</v>
      </c>
      <c r="AD212" s="100">
        <f t="shared" si="489"/>
        <v>37</v>
      </c>
      <c r="AE212" s="100">
        <f t="shared" si="489"/>
        <v>37</v>
      </c>
      <c r="AF212" s="100">
        <f>AF213</f>
        <v>0</v>
      </c>
      <c r="AG212" s="100">
        <f t="shared" si="489"/>
        <v>0</v>
      </c>
      <c r="AH212" s="100">
        <f t="shared" si="489"/>
        <v>0</v>
      </c>
      <c r="AI212" s="100">
        <f t="shared" si="489"/>
        <v>0</v>
      </c>
      <c r="AJ212" s="100">
        <f t="shared" si="489"/>
        <v>37</v>
      </c>
      <c r="AK212" s="100">
        <f t="shared" si="489"/>
        <v>37</v>
      </c>
      <c r="AL212" s="100">
        <f t="shared" si="489"/>
        <v>0</v>
      </c>
      <c r="AM212" s="100">
        <f t="shared" si="489"/>
        <v>0</v>
      </c>
      <c r="AN212" s="100">
        <f t="shared" si="489"/>
        <v>0</v>
      </c>
      <c r="AO212" s="100">
        <f t="shared" si="489"/>
        <v>0</v>
      </c>
      <c r="AP212" s="100">
        <f t="shared" si="489"/>
        <v>37</v>
      </c>
      <c r="AQ212" s="100">
        <f t="shared" si="489"/>
        <v>37</v>
      </c>
      <c r="AR212" s="100">
        <f t="shared" si="489"/>
        <v>0</v>
      </c>
      <c r="AS212" s="100">
        <f t="shared" ref="AS212:BI212" si="490">AS213</f>
        <v>0</v>
      </c>
      <c r="AT212" s="100">
        <f t="shared" si="490"/>
        <v>0</v>
      </c>
      <c r="AU212" s="100">
        <f t="shared" si="490"/>
        <v>0</v>
      </c>
      <c r="AV212" s="100">
        <f t="shared" si="490"/>
        <v>37</v>
      </c>
      <c r="AW212" s="100">
        <f t="shared" si="490"/>
        <v>37</v>
      </c>
      <c r="AX212" s="100">
        <f t="shared" si="490"/>
        <v>0</v>
      </c>
      <c r="AY212" s="100">
        <f t="shared" si="490"/>
        <v>0</v>
      </c>
      <c r="AZ212" s="100">
        <f t="shared" si="490"/>
        <v>0</v>
      </c>
      <c r="BA212" s="100">
        <f t="shared" si="490"/>
        <v>0</v>
      </c>
      <c r="BB212" s="100">
        <f t="shared" si="490"/>
        <v>37</v>
      </c>
      <c r="BC212" s="100">
        <f t="shared" si="490"/>
        <v>37</v>
      </c>
      <c r="BD212" s="100">
        <f t="shared" si="490"/>
        <v>0</v>
      </c>
      <c r="BE212" s="100">
        <f t="shared" si="490"/>
        <v>0</v>
      </c>
      <c r="BF212" s="100">
        <f t="shared" si="490"/>
        <v>0</v>
      </c>
      <c r="BG212" s="100">
        <f t="shared" si="490"/>
        <v>0</v>
      </c>
      <c r="BH212" s="100">
        <f t="shared" si="490"/>
        <v>37</v>
      </c>
      <c r="BI212" s="100">
        <f t="shared" si="490"/>
        <v>37</v>
      </c>
      <c r="BJ212" s="207">
        <f t="shared" si="478"/>
        <v>0</v>
      </c>
      <c r="BK212" s="207">
        <f t="shared" si="479"/>
        <v>0</v>
      </c>
    </row>
    <row r="213" spans="1:63" ht="33.75">
      <c r="A213" s="119" t="s">
        <v>189</v>
      </c>
      <c r="B213" s="98" t="s">
        <v>50</v>
      </c>
      <c r="C213" s="98" t="s">
        <v>73</v>
      </c>
      <c r="D213" s="136" t="s">
        <v>598</v>
      </c>
      <c r="E213" s="98" t="s">
        <v>188</v>
      </c>
      <c r="F213" s="100"/>
      <c r="G213" s="100"/>
      <c r="H213" s="101"/>
      <c r="I213" s="101"/>
      <c r="J213" s="101"/>
      <c r="K213" s="101"/>
      <c r="L213" s="100"/>
      <c r="M213" s="100"/>
      <c r="N213" s="100"/>
      <c r="O213" s="100"/>
      <c r="P213" s="100"/>
      <c r="Q213" s="100">
        <v>37</v>
      </c>
      <c r="R213" s="100">
        <f>L213+N213+O213+P213+Q213</f>
        <v>37</v>
      </c>
      <c r="S213" s="100">
        <f>M213+Q213</f>
        <v>37</v>
      </c>
      <c r="T213" s="100"/>
      <c r="U213" s="100"/>
      <c r="V213" s="100"/>
      <c r="W213" s="100"/>
      <c r="X213" s="100">
        <f>R213+T213+U213+V213+W213</f>
        <v>37</v>
      </c>
      <c r="Y213" s="100">
        <f>S213+W213</f>
        <v>37</v>
      </c>
      <c r="Z213" s="100"/>
      <c r="AA213" s="100"/>
      <c r="AB213" s="100"/>
      <c r="AC213" s="100"/>
      <c r="AD213" s="100">
        <f>X213+Z213+AA213+AB213+AC213</f>
        <v>37</v>
      </c>
      <c r="AE213" s="100">
        <f>Y213+AC213</f>
        <v>37</v>
      </c>
      <c r="AF213" s="100"/>
      <c r="AG213" s="100"/>
      <c r="AH213" s="100"/>
      <c r="AI213" s="100"/>
      <c r="AJ213" s="100">
        <f>AD213+AF213+AG213+AH213+AI213</f>
        <v>37</v>
      </c>
      <c r="AK213" s="100">
        <f>AE213+AI213</f>
        <v>37</v>
      </c>
      <c r="AL213" s="100"/>
      <c r="AM213" s="100"/>
      <c r="AN213" s="100"/>
      <c r="AO213" s="100"/>
      <c r="AP213" s="100">
        <f>AJ213+AL213+AM213+AN213+AO213</f>
        <v>37</v>
      </c>
      <c r="AQ213" s="100">
        <f>AK213+AO213</f>
        <v>37</v>
      </c>
      <c r="AR213" s="100"/>
      <c r="AS213" s="100"/>
      <c r="AT213" s="100"/>
      <c r="AU213" s="100"/>
      <c r="AV213" s="100">
        <f>AP213+AR213+AS213+AT213+AU213</f>
        <v>37</v>
      </c>
      <c r="AW213" s="100">
        <f>AQ213+AU213</f>
        <v>37</v>
      </c>
      <c r="AX213" s="100"/>
      <c r="AY213" s="100"/>
      <c r="AZ213" s="100"/>
      <c r="BA213" s="100"/>
      <c r="BB213" s="100">
        <f>AV213+AX213+AY213+AZ213+BA213</f>
        <v>37</v>
      </c>
      <c r="BC213" s="100">
        <f>AW213+BA213</f>
        <v>37</v>
      </c>
      <c r="BD213" s="100"/>
      <c r="BE213" s="100"/>
      <c r="BF213" s="100"/>
      <c r="BG213" s="100"/>
      <c r="BH213" s="100">
        <f>BB213+BD213+BE213+BF213+BG213</f>
        <v>37</v>
      </c>
      <c r="BI213" s="100">
        <f>BC213+BG213</f>
        <v>37</v>
      </c>
      <c r="BJ213" s="207">
        <f t="shared" si="478"/>
        <v>0</v>
      </c>
      <c r="BK213" s="207">
        <f t="shared" si="479"/>
        <v>0</v>
      </c>
    </row>
    <row r="214" spans="1:63" ht="33.75">
      <c r="A214" s="97" t="s">
        <v>589</v>
      </c>
      <c r="B214" s="98" t="s">
        <v>50</v>
      </c>
      <c r="C214" s="98" t="s">
        <v>73</v>
      </c>
      <c r="D214" s="136" t="s">
        <v>598</v>
      </c>
      <c r="E214" s="98" t="s">
        <v>81</v>
      </c>
      <c r="F214" s="100"/>
      <c r="G214" s="100"/>
      <c r="H214" s="101"/>
      <c r="I214" s="101"/>
      <c r="J214" s="101"/>
      <c r="K214" s="101"/>
      <c r="L214" s="100"/>
      <c r="M214" s="100"/>
      <c r="N214" s="100">
        <f>N215</f>
        <v>0</v>
      </c>
      <c r="O214" s="100">
        <f t="shared" ref="O214:AR214" si="491">O215</f>
        <v>0</v>
      </c>
      <c r="P214" s="100">
        <f t="shared" si="491"/>
        <v>0</v>
      </c>
      <c r="Q214" s="100">
        <f t="shared" si="491"/>
        <v>349</v>
      </c>
      <c r="R214" s="100">
        <f t="shared" si="491"/>
        <v>349</v>
      </c>
      <c r="S214" s="100">
        <f t="shared" si="491"/>
        <v>349</v>
      </c>
      <c r="T214" s="100">
        <f>T215</f>
        <v>0</v>
      </c>
      <c r="U214" s="100">
        <f t="shared" si="491"/>
        <v>0</v>
      </c>
      <c r="V214" s="100">
        <f t="shared" si="491"/>
        <v>0</v>
      </c>
      <c r="W214" s="100">
        <f t="shared" si="491"/>
        <v>0</v>
      </c>
      <c r="X214" s="100">
        <f t="shared" si="491"/>
        <v>349</v>
      </c>
      <c r="Y214" s="100">
        <f t="shared" si="491"/>
        <v>349</v>
      </c>
      <c r="Z214" s="100">
        <f>Z215</f>
        <v>0</v>
      </c>
      <c r="AA214" s="100">
        <f t="shared" si="491"/>
        <v>0</v>
      </c>
      <c r="AB214" s="100">
        <f t="shared" si="491"/>
        <v>0</v>
      </c>
      <c r="AC214" s="100">
        <f t="shared" si="491"/>
        <v>0</v>
      </c>
      <c r="AD214" s="100">
        <f t="shared" si="491"/>
        <v>349</v>
      </c>
      <c r="AE214" s="100">
        <f t="shared" si="491"/>
        <v>349</v>
      </c>
      <c r="AF214" s="100">
        <f>AF215</f>
        <v>0</v>
      </c>
      <c r="AG214" s="100">
        <f t="shared" si="491"/>
        <v>0</v>
      </c>
      <c r="AH214" s="100">
        <f t="shared" si="491"/>
        <v>0</v>
      </c>
      <c r="AI214" s="100">
        <f t="shared" si="491"/>
        <v>0</v>
      </c>
      <c r="AJ214" s="100">
        <f t="shared" si="491"/>
        <v>349</v>
      </c>
      <c r="AK214" s="100">
        <f t="shared" si="491"/>
        <v>349</v>
      </c>
      <c r="AL214" s="100">
        <f t="shared" si="491"/>
        <v>0</v>
      </c>
      <c r="AM214" s="100">
        <f t="shared" si="491"/>
        <v>0</v>
      </c>
      <c r="AN214" s="100">
        <f t="shared" si="491"/>
        <v>0</v>
      </c>
      <c r="AO214" s="100">
        <f t="shared" si="491"/>
        <v>0</v>
      </c>
      <c r="AP214" s="100">
        <f t="shared" si="491"/>
        <v>349</v>
      </c>
      <c r="AQ214" s="100">
        <f t="shared" si="491"/>
        <v>349</v>
      </c>
      <c r="AR214" s="100">
        <f t="shared" si="491"/>
        <v>0</v>
      </c>
      <c r="AS214" s="100">
        <f t="shared" ref="AS214:BI214" si="492">AS215</f>
        <v>0</v>
      </c>
      <c r="AT214" s="100">
        <f t="shared" si="492"/>
        <v>0</v>
      </c>
      <c r="AU214" s="100">
        <f t="shared" si="492"/>
        <v>0</v>
      </c>
      <c r="AV214" s="100">
        <f t="shared" si="492"/>
        <v>349</v>
      </c>
      <c r="AW214" s="100">
        <f t="shared" si="492"/>
        <v>349</v>
      </c>
      <c r="AX214" s="100">
        <f t="shared" si="492"/>
        <v>0</v>
      </c>
      <c r="AY214" s="100">
        <f t="shared" si="492"/>
        <v>0</v>
      </c>
      <c r="AZ214" s="100">
        <f t="shared" si="492"/>
        <v>0</v>
      </c>
      <c r="BA214" s="100">
        <f t="shared" si="492"/>
        <v>0</v>
      </c>
      <c r="BB214" s="100">
        <f t="shared" si="492"/>
        <v>349</v>
      </c>
      <c r="BC214" s="100">
        <f t="shared" si="492"/>
        <v>349</v>
      </c>
      <c r="BD214" s="100">
        <f t="shared" si="492"/>
        <v>0</v>
      </c>
      <c r="BE214" s="100">
        <f t="shared" si="492"/>
        <v>0</v>
      </c>
      <c r="BF214" s="100">
        <f t="shared" si="492"/>
        <v>0</v>
      </c>
      <c r="BG214" s="100">
        <f t="shared" si="492"/>
        <v>0</v>
      </c>
      <c r="BH214" s="100">
        <f t="shared" si="492"/>
        <v>349</v>
      </c>
      <c r="BI214" s="100">
        <f t="shared" si="492"/>
        <v>349</v>
      </c>
      <c r="BJ214" s="207">
        <f t="shared" si="478"/>
        <v>0</v>
      </c>
      <c r="BK214" s="207">
        <f t="shared" si="479"/>
        <v>0</v>
      </c>
    </row>
    <row r="215" spans="1:63" ht="50.25">
      <c r="A215" s="97" t="s">
        <v>179</v>
      </c>
      <c r="B215" s="98" t="s">
        <v>50</v>
      </c>
      <c r="C215" s="98" t="s">
        <v>73</v>
      </c>
      <c r="D215" s="136" t="s">
        <v>598</v>
      </c>
      <c r="E215" s="98" t="s">
        <v>178</v>
      </c>
      <c r="F215" s="100"/>
      <c r="G215" s="100"/>
      <c r="H215" s="101"/>
      <c r="I215" s="101"/>
      <c r="J215" s="101"/>
      <c r="K215" s="101"/>
      <c r="L215" s="100"/>
      <c r="M215" s="100"/>
      <c r="N215" s="100"/>
      <c r="O215" s="100"/>
      <c r="P215" s="100"/>
      <c r="Q215" s="100">
        <v>349</v>
      </c>
      <c r="R215" s="100">
        <f>L215+N215+O215+P215+Q215</f>
        <v>349</v>
      </c>
      <c r="S215" s="100">
        <f>M215+Q215</f>
        <v>349</v>
      </c>
      <c r="T215" s="100"/>
      <c r="U215" s="100"/>
      <c r="V215" s="100"/>
      <c r="W215" s="100"/>
      <c r="X215" s="100">
        <f>R215+T215+U215+V215+W215</f>
        <v>349</v>
      </c>
      <c r="Y215" s="100">
        <f>S215+W215</f>
        <v>349</v>
      </c>
      <c r="Z215" s="100"/>
      <c r="AA215" s="100"/>
      <c r="AB215" s="100"/>
      <c r="AC215" s="100"/>
      <c r="AD215" s="100">
        <f>X215+Z215+AA215+AB215+AC215</f>
        <v>349</v>
      </c>
      <c r="AE215" s="100">
        <f>Y215+AC215</f>
        <v>349</v>
      </c>
      <c r="AF215" s="100"/>
      <c r="AG215" s="100"/>
      <c r="AH215" s="100"/>
      <c r="AI215" s="100"/>
      <c r="AJ215" s="100">
        <f>AD215+AF215+AG215+AH215+AI215</f>
        <v>349</v>
      </c>
      <c r="AK215" s="100">
        <f>AE215+AI215</f>
        <v>349</v>
      </c>
      <c r="AL215" s="100"/>
      <c r="AM215" s="100"/>
      <c r="AN215" s="100"/>
      <c r="AO215" s="100"/>
      <c r="AP215" s="100">
        <f>AJ215+AL215+AM215+AN215+AO215</f>
        <v>349</v>
      </c>
      <c r="AQ215" s="100">
        <f>AK215+AO215</f>
        <v>349</v>
      </c>
      <c r="AR215" s="100"/>
      <c r="AS215" s="100"/>
      <c r="AT215" s="100"/>
      <c r="AU215" s="100"/>
      <c r="AV215" s="100">
        <f>AP215+AR215+AS215+AT215+AU215</f>
        <v>349</v>
      </c>
      <c r="AW215" s="100">
        <f>AQ215+AU215</f>
        <v>349</v>
      </c>
      <c r="AX215" s="100"/>
      <c r="AY215" s="100"/>
      <c r="AZ215" s="100"/>
      <c r="BA215" s="100"/>
      <c r="BB215" s="100">
        <f>AV215+AX215+AY215+AZ215+BA215</f>
        <v>349</v>
      </c>
      <c r="BC215" s="100">
        <f>AW215+BA215</f>
        <v>349</v>
      </c>
      <c r="BD215" s="100"/>
      <c r="BE215" s="100"/>
      <c r="BF215" s="100"/>
      <c r="BG215" s="100"/>
      <c r="BH215" s="100">
        <f>BB215+BD215+BE215+BF215+BG215</f>
        <v>349</v>
      </c>
      <c r="BI215" s="100">
        <f>BC215+BG215</f>
        <v>349</v>
      </c>
      <c r="BJ215" s="207">
        <f t="shared" si="478"/>
        <v>0</v>
      </c>
      <c r="BK215" s="207">
        <f t="shared" si="479"/>
        <v>0</v>
      </c>
    </row>
    <row r="216" spans="1:63" ht="20.25">
      <c r="A216" s="113" t="s">
        <v>100</v>
      </c>
      <c r="B216" s="98" t="s">
        <v>50</v>
      </c>
      <c r="C216" s="98" t="s">
        <v>73</v>
      </c>
      <c r="D216" s="136" t="s">
        <v>598</v>
      </c>
      <c r="E216" s="98" t="s">
        <v>101</v>
      </c>
      <c r="F216" s="100"/>
      <c r="G216" s="100"/>
      <c r="H216" s="101"/>
      <c r="I216" s="101"/>
      <c r="J216" s="101"/>
      <c r="K216" s="101"/>
      <c r="L216" s="100"/>
      <c r="M216" s="100"/>
      <c r="N216" s="100">
        <f>N217</f>
        <v>0</v>
      </c>
      <c r="O216" s="100">
        <f t="shared" ref="O216:AR216" si="493">O217</f>
        <v>0</v>
      </c>
      <c r="P216" s="100">
        <f t="shared" si="493"/>
        <v>0</v>
      </c>
      <c r="Q216" s="100">
        <f t="shared" si="493"/>
        <v>3</v>
      </c>
      <c r="R216" s="100">
        <f t="shared" si="493"/>
        <v>3</v>
      </c>
      <c r="S216" s="100">
        <f t="shared" si="493"/>
        <v>3</v>
      </c>
      <c r="T216" s="100">
        <f>T217</f>
        <v>0</v>
      </c>
      <c r="U216" s="100">
        <f t="shared" si="493"/>
        <v>0</v>
      </c>
      <c r="V216" s="100">
        <f t="shared" si="493"/>
        <v>0</v>
      </c>
      <c r="W216" s="100">
        <f t="shared" si="493"/>
        <v>0</v>
      </c>
      <c r="X216" s="100">
        <f t="shared" si="493"/>
        <v>3</v>
      </c>
      <c r="Y216" s="100">
        <f t="shared" si="493"/>
        <v>3</v>
      </c>
      <c r="Z216" s="100">
        <f>Z217</f>
        <v>0</v>
      </c>
      <c r="AA216" s="100">
        <f t="shared" si="493"/>
        <v>0</v>
      </c>
      <c r="AB216" s="100">
        <f t="shared" si="493"/>
        <v>0</v>
      </c>
      <c r="AC216" s="100">
        <f t="shared" si="493"/>
        <v>0</v>
      </c>
      <c r="AD216" s="100">
        <f t="shared" si="493"/>
        <v>3</v>
      </c>
      <c r="AE216" s="100">
        <f t="shared" si="493"/>
        <v>3</v>
      </c>
      <c r="AF216" s="100">
        <f>AF217</f>
        <v>0</v>
      </c>
      <c r="AG216" s="100">
        <f t="shared" si="493"/>
        <v>0</v>
      </c>
      <c r="AH216" s="100">
        <f t="shared" si="493"/>
        <v>0</v>
      </c>
      <c r="AI216" s="100">
        <f t="shared" si="493"/>
        <v>0</v>
      </c>
      <c r="AJ216" s="100">
        <f t="shared" si="493"/>
        <v>3</v>
      </c>
      <c r="AK216" s="100">
        <f t="shared" si="493"/>
        <v>3</v>
      </c>
      <c r="AL216" s="100">
        <f t="shared" si="493"/>
        <v>0</v>
      </c>
      <c r="AM216" s="100">
        <f t="shared" si="493"/>
        <v>0</v>
      </c>
      <c r="AN216" s="100">
        <f t="shared" si="493"/>
        <v>0</v>
      </c>
      <c r="AO216" s="100">
        <f t="shared" si="493"/>
        <v>0</v>
      </c>
      <c r="AP216" s="100">
        <f t="shared" si="493"/>
        <v>3</v>
      </c>
      <c r="AQ216" s="100">
        <f t="shared" si="493"/>
        <v>3</v>
      </c>
      <c r="AR216" s="100">
        <f t="shared" si="493"/>
        <v>0</v>
      </c>
      <c r="AS216" s="100">
        <f t="shared" ref="AS216:BI216" si="494">AS217</f>
        <v>0</v>
      </c>
      <c r="AT216" s="100">
        <f t="shared" si="494"/>
        <v>0</v>
      </c>
      <c r="AU216" s="100">
        <f t="shared" si="494"/>
        <v>0</v>
      </c>
      <c r="AV216" s="100">
        <f t="shared" si="494"/>
        <v>3</v>
      </c>
      <c r="AW216" s="100">
        <f t="shared" si="494"/>
        <v>3</v>
      </c>
      <c r="AX216" s="100">
        <f t="shared" si="494"/>
        <v>0</v>
      </c>
      <c r="AY216" s="100">
        <f t="shared" si="494"/>
        <v>0</v>
      </c>
      <c r="AZ216" s="100">
        <f t="shared" si="494"/>
        <v>0</v>
      </c>
      <c r="BA216" s="100">
        <f t="shared" si="494"/>
        <v>0</v>
      </c>
      <c r="BB216" s="100">
        <f t="shared" si="494"/>
        <v>3</v>
      </c>
      <c r="BC216" s="100">
        <f t="shared" si="494"/>
        <v>3</v>
      </c>
      <c r="BD216" s="100">
        <f t="shared" si="494"/>
        <v>0</v>
      </c>
      <c r="BE216" s="100">
        <f t="shared" si="494"/>
        <v>0</v>
      </c>
      <c r="BF216" s="100">
        <f t="shared" si="494"/>
        <v>0</v>
      </c>
      <c r="BG216" s="100">
        <f t="shared" si="494"/>
        <v>0</v>
      </c>
      <c r="BH216" s="100">
        <f t="shared" si="494"/>
        <v>3</v>
      </c>
      <c r="BI216" s="100">
        <f t="shared" si="494"/>
        <v>3</v>
      </c>
      <c r="BJ216" s="207">
        <f t="shared" si="478"/>
        <v>0</v>
      </c>
      <c r="BK216" s="207">
        <f t="shared" si="479"/>
        <v>0</v>
      </c>
    </row>
    <row r="217" spans="1:63" ht="20.25">
      <c r="A217" s="113" t="s">
        <v>181</v>
      </c>
      <c r="B217" s="98" t="s">
        <v>50</v>
      </c>
      <c r="C217" s="98" t="s">
        <v>73</v>
      </c>
      <c r="D217" s="136" t="s">
        <v>598</v>
      </c>
      <c r="E217" s="98" t="s">
        <v>180</v>
      </c>
      <c r="F217" s="100"/>
      <c r="G217" s="100"/>
      <c r="H217" s="101"/>
      <c r="I217" s="101"/>
      <c r="J217" s="101"/>
      <c r="K217" s="101"/>
      <c r="L217" s="100"/>
      <c r="M217" s="100"/>
      <c r="N217" s="100"/>
      <c r="O217" s="100"/>
      <c r="P217" s="100"/>
      <c r="Q217" s="100">
        <v>3</v>
      </c>
      <c r="R217" s="100">
        <f>L217+N217+O217+P217+Q217</f>
        <v>3</v>
      </c>
      <c r="S217" s="100">
        <f>M217+Q217</f>
        <v>3</v>
      </c>
      <c r="T217" s="100"/>
      <c r="U217" s="100"/>
      <c r="V217" s="100"/>
      <c r="W217" s="100"/>
      <c r="X217" s="100">
        <f>R217+T217+U217+V217+W217</f>
        <v>3</v>
      </c>
      <c r="Y217" s="100">
        <f>S217+W217</f>
        <v>3</v>
      </c>
      <c r="Z217" s="100"/>
      <c r="AA217" s="100"/>
      <c r="AB217" s="100"/>
      <c r="AC217" s="100"/>
      <c r="AD217" s="100">
        <f>X217+Z217+AA217+AB217+AC217</f>
        <v>3</v>
      </c>
      <c r="AE217" s="100">
        <f>Y217+AC217</f>
        <v>3</v>
      </c>
      <c r="AF217" s="100"/>
      <c r="AG217" s="100"/>
      <c r="AH217" s="100"/>
      <c r="AI217" s="100"/>
      <c r="AJ217" s="100">
        <f>AD217+AF217+AG217+AH217+AI217</f>
        <v>3</v>
      </c>
      <c r="AK217" s="100">
        <f>AE217+AI217</f>
        <v>3</v>
      </c>
      <c r="AL217" s="100"/>
      <c r="AM217" s="100"/>
      <c r="AN217" s="100"/>
      <c r="AO217" s="100"/>
      <c r="AP217" s="100">
        <f>AJ217+AL217+AM217+AN217+AO217</f>
        <v>3</v>
      </c>
      <c r="AQ217" s="100">
        <f>AK217+AO217</f>
        <v>3</v>
      </c>
      <c r="AR217" s="100"/>
      <c r="AS217" s="100"/>
      <c r="AT217" s="100"/>
      <c r="AU217" s="100"/>
      <c r="AV217" s="100">
        <f>AP217+AR217+AS217+AT217+AU217</f>
        <v>3</v>
      </c>
      <c r="AW217" s="100">
        <f>AQ217+AU217</f>
        <v>3</v>
      </c>
      <c r="AX217" s="100"/>
      <c r="AY217" s="100"/>
      <c r="AZ217" s="100"/>
      <c r="BA217" s="100"/>
      <c r="BB217" s="100">
        <f>AV217+AX217+AY217+AZ217+BA217</f>
        <v>3</v>
      </c>
      <c r="BC217" s="100">
        <f>AW217+BA217</f>
        <v>3</v>
      </c>
      <c r="BD217" s="100"/>
      <c r="BE217" s="100"/>
      <c r="BF217" s="100"/>
      <c r="BG217" s="100"/>
      <c r="BH217" s="100">
        <f>BB217+BD217+BE217+BF217+BG217</f>
        <v>3</v>
      </c>
      <c r="BI217" s="100">
        <f>BC217+BG217</f>
        <v>3</v>
      </c>
      <c r="BJ217" s="207">
        <f t="shared" si="478"/>
        <v>0</v>
      </c>
      <c r="BK217" s="207">
        <f t="shared" si="479"/>
        <v>0</v>
      </c>
    </row>
    <row r="218" spans="1:63" ht="51">
      <c r="A218" s="113" t="s">
        <v>617</v>
      </c>
      <c r="B218" s="98" t="s">
        <v>50</v>
      </c>
      <c r="C218" s="98" t="s">
        <v>73</v>
      </c>
      <c r="D218" s="125" t="s">
        <v>614</v>
      </c>
      <c r="E218" s="174"/>
      <c r="F218" s="100"/>
      <c r="G218" s="100"/>
      <c r="H218" s="101"/>
      <c r="I218" s="101"/>
      <c r="J218" s="101"/>
      <c r="K218" s="101"/>
      <c r="L218" s="100"/>
      <c r="M218" s="100"/>
      <c r="N218" s="101">
        <f>N219</f>
        <v>0</v>
      </c>
      <c r="O218" s="100">
        <f t="shared" ref="O218:AD221" si="495">O219</f>
        <v>1420</v>
      </c>
      <c r="P218" s="100">
        <f t="shared" si="495"/>
        <v>0</v>
      </c>
      <c r="Q218" s="100">
        <f t="shared" si="495"/>
        <v>0</v>
      </c>
      <c r="R218" s="100">
        <f t="shared" si="495"/>
        <v>1420</v>
      </c>
      <c r="S218" s="101">
        <f t="shared" si="495"/>
        <v>0</v>
      </c>
      <c r="T218" s="101">
        <f>T219</f>
        <v>0</v>
      </c>
      <c r="U218" s="100">
        <f t="shared" si="495"/>
        <v>0</v>
      </c>
      <c r="V218" s="100">
        <f t="shared" si="495"/>
        <v>0</v>
      </c>
      <c r="W218" s="100">
        <f t="shared" si="495"/>
        <v>0</v>
      </c>
      <c r="X218" s="100">
        <f t="shared" si="495"/>
        <v>1420</v>
      </c>
      <c r="Y218" s="101">
        <f t="shared" si="495"/>
        <v>0</v>
      </c>
      <c r="Z218" s="101">
        <f>Z219</f>
        <v>0</v>
      </c>
      <c r="AA218" s="100">
        <f t="shared" si="495"/>
        <v>0</v>
      </c>
      <c r="AB218" s="100">
        <f t="shared" si="495"/>
        <v>0</v>
      </c>
      <c r="AC218" s="100">
        <f t="shared" si="495"/>
        <v>0</v>
      </c>
      <c r="AD218" s="100">
        <f t="shared" si="495"/>
        <v>1420</v>
      </c>
      <c r="AE218" s="101">
        <f t="shared" ref="AA218:AE221" si="496">AE219</f>
        <v>0</v>
      </c>
      <c r="AF218" s="142">
        <f>AF219</f>
        <v>742</v>
      </c>
      <c r="AG218" s="100">
        <f t="shared" ref="AG218:AX221" si="497">AG219</f>
        <v>0</v>
      </c>
      <c r="AH218" s="100">
        <f t="shared" si="497"/>
        <v>0</v>
      </c>
      <c r="AI218" s="100">
        <f t="shared" si="497"/>
        <v>0</v>
      </c>
      <c r="AJ218" s="100">
        <f t="shared" si="497"/>
        <v>2162</v>
      </c>
      <c r="AK218" s="101">
        <f t="shared" si="497"/>
        <v>0</v>
      </c>
      <c r="AL218" s="100">
        <f t="shared" si="497"/>
        <v>0</v>
      </c>
      <c r="AM218" s="100">
        <f t="shared" si="497"/>
        <v>0</v>
      </c>
      <c r="AN218" s="100">
        <f t="shared" si="497"/>
        <v>0</v>
      </c>
      <c r="AO218" s="100">
        <f t="shared" si="497"/>
        <v>0</v>
      </c>
      <c r="AP218" s="100">
        <f t="shared" si="497"/>
        <v>2162</v>
      </c>
      <c r="AQ218" s="101">
        <f t="shared" si="497"/>
        <v>0</v>
      </c>
      <c r="AR218" s="100">
        <f t="shared" si="497"/>
        <v>0</v>
      </c>
      <c r="AS218" s="100">
        <f t="shared" si="497"/>
        <v>0</v>
      </c>
      <c r="AT218" s="100">
        <f t="shared" si="497"/>
        <v>0</v>
      </c>
      <c r="AU218" s="100">
        <f t="shared" si="497"/>
        <v>0</v>
      </c>
      <c r="AV218" s="100">
        <f t="shared" si="497"/>
        <v>2162</v>
      </c>
      <c r="AW218" s="101">
        <f t="shared" ref="AR218:BI221" si="498">AW219</f>
        <v>0</v>
      </c>
      <c r="AX218" s="100">
        <f t="shared" si="497"/>
        <v>0</v>
      </c>
      <c r="AY218" s="100">
        <f t="shared" ref="AY218:BB218" si="499">AY219</f>
        <v>0</v>
      </c>
      <c r="AZ218" s="100">
        <f t="shared" si="499"/>
        <v>0</v>
      </c>
      <c r="BA218" s="100">
        <f t="shared" si="499"/>
        <v>0</v>
      </c>
      <c r="BB218" s="100">
        <f t="shared" si="499"/>
        <v>2162</v>
      </c>
      <c r="BC218" s="101">
        <f t="shared" si="498"/>
        <v>0</v>
      </c>
      <c r="BD218" s="100">
        <f t="shared" si="498"/>
        <v>0</v>
      </c>
      <c r="BE218" s="100">
        <f t="shared" si="498"/>
        <v>0</v>
      </c>
      <c r="BF218" s="100">
        <f t="shared" si="498"/>
        <v>0</v>
      </c>
      <c r="BG218" s="100">
        <f t="shared" si="498"/>
        <v>0</v>
      </c>
      <c r="BH218" s="100">
        <f t="shared" ref="BH218" si="500">BH219</f>
        <v>2162</v>
      </c>
      <c r="BI218" s="101">
        <f t="shared" si="498"/>
        <v>0</v>
      </c>
      <c r="BJ218" s="207">
        <f t="shared" si="478"/>
        <v>0</v>
      </c>
      <c r="BK218" s="207">
        <f t="shared" si="479"/>
        <v>0</v>
      </c>
    </row>
    <row r="219" spans="1:63" ht="33" customHeight="1">
      <c r="A219" s="113" t="s">
        <v>79</v>
      </c>
      <c r="B219" s="98" t="s">
        <v>50</v>
      </c>
      <c r="C219" s="98" t="s">
        <v>73</v>
      </c>
      <c r="D219" s="125" t="s">
        <v>615</v>
      </c>
      <c r="E219" s="174"/>
      <c r="F219" s="100"/>
      <c r="G219" s="100"/>
      <c r="H219" s="101"/>
      <c r="I219" s="101"/>
      <c r="J219" s="101"/>
      <c r="K219" s="101"/>
      <c r="L219" s="100"/>
      <c r="M219" s="100"/>
      <c r="N219" s="101">
        <f>N220</f>
        <v>0</v>
      </c>
      <c r="O219" s="100">
        <f t="shared" si="495"/>
        <v>1420</v>
      </c>
      <c r="P219" s="100">
        <f t="shared" si="495"/>
        <v>0</v>
      </c>
      <c r="Q219" s="100">
        <f t="shared" si="495"/>
        <v>0</v>
      </c>
      <c r="R219" s="100">
        <f t="shared" si="495"/>
        <v>1420</v>
      </c>
      <c r="S219" s="101">
        <f t="shared" si="495"/>
        <v>0</v>
      </c>
      <c r="T219" s="101">
        <f>T220</f>
        <v>0</v>
      </c>
      <c r="U219" s="100">
        <f t="shared" si="495"/>
        <v>0</v>
      </c>
      <c r="V219" s="100">
        <f t="shared" si="495"/>
        <v>0</v>
      </c>
      <c r="W219" s="100">
        <f t="shared" si="495"/>
        <v>0</v>
      </c>
      <c r="X219" s="100">
        <f t="shared" si="495"/>
        <v>1420</v>
      </c>
      <c r="Y219" s="101">
        <f t="shared" si="495"/>
        <v>0</v>
      </c>
      <c r="Z219" s="101">
        <f>Z220</f>
        <v>0</v>
      </c>
      <c r="AA219" s="100">
        <f t="shared" si="496"/>
        <v>0</v>
      </c>
      <c r="AB219" s="100">
        <f t="shared" si="496"/>
        <v>0</v>
      </c>
      <c r="AC219" s="100">
        <f t="shared" si="496"/>
        <v>0</v>
      </c>
      <c r="AD219" s="100">
        <f t="shared" si="496"/>
        <v>1420</v>
      </c>
      <c r="AE219" s="101">
        <f t="shared" si="496"/>
        <v>0</v>
      </c>
      <c r="AF219" s="142">
        <f>AF220</f>
        <v>742</v>
      </c>
      <c r="AG219" s="100">
        <f t="shared" si="497"/>
        <v>0</v>
      </c>
      <c r="AH219" s="100">
        <f t="shared" si="497"/>
        <v>0</v>
      </c>
      <c r="AI219" s="100">
        <f t="shared" si="497"/>
        <v>0</v>
      </c>
      <c r="AJ219" s="100">
        <f t="shared" si="497"/>
        <v>2162</v>
      </c>
      <c r="AK219" s="101">
        <f t="shared" si="497"/>
        <v>0</v>
      </c>
      <c r="AL219" s="100">
        <f t="shared" si="497"/>
        <v>0</v>
      </c>
      <c r="AM219" s="100">
        <f t="shared" si="497"/>
        <v>0</v>
      </c>
      <c r="AN219" s="100">
        <f t="shared" si="497"/>
        <v>0</v>
      </c>
      <c r="AO219" s="100">
        <f t="shared" si="497"/>
        <v>0</v>
      </c>
      <c r="AP219" s="100">
        <f t="shared" si="497"/>
        <v>2162</v>
      </c>
      <c r="AQ219" s="101">
        <f t="shared" si="497"/>
        <v>0</v>
      </c>
      <c r="AR219" s="100">
        <f t="shared" si="498"/>
        <v>0</v>
      </c>
      <c r="AS219" s="100">
        <f t="shared" si="498"/>
        <v>0</v>
      </c>
      <c r="AT219" s="100">
        <f t="shared" si="498"/>
        <v>0</v>
      </c>
      <c r="AU219" s="100">
        <f t="shared" si="498"/>
        <v>0</v>
      </c>
      <c r="AV219" s="100">
        <f t="shared" si="498"/>
        <v>2162</v>
      </c>
      <c r="AW219" s="101">
        <f t="shared" si="498"/>
        <v>0</v>
      </c>
      <c r="AX219" s="100">
        <f t="shared" si="498"/>
        <v>0</v>
      </c>
      <c r="AY219" s="100">
        <f t="shared" si="498"/>
        <v>0</v>
      </c>
      <c r="AZ219" s="100">
        <f t="shared" si="498"/>
        <v>0</v>
      </c>
      <c r="BA219" s="100">
        <f t="shared" si="498"/>
        <v>0</v>
      </c>
      <c r="BB219" s="100">
        <f t="shared" si="498"/>
        <v>2162</v>
      </c>
      <c r="BC219" s="101">
        <f t="shared" si="498"/>
        <v>0</v>
      </c>
      <c r="BD219" s="100">
        <f t="shared" si="498"/>
        <v>0</v>
      </c>
      <c r="BE219" s="100">
        <f t="shared" si="498"/>
        <v>0</v>
      </c>
      <c r="BF219" s="100">
        <f t="shared" si="498"/>
        <v>0</v>
      </c>
      <c r="BG219" s="100">
        <f t="shared" si="498"/>
        <v>0</v>
      </c>
      <c r="BH219" s="100">
        <f t="shared" si="498"/>
        <v>2162</v>
      </c>
      <c r="BI219" s="101">
        <f t="shared" si="498"/>
        <v>0</v>
      </c>
      <c r="BJ219" s="207">
        <f t="shared" si="478"/>
        <v>0</v>
      </c>
      <c r="BK219" s="207">
        <f t="shared" si="479"/>
        <v>0</v>
      </c>
    </row>
    <row r="220" spans="1:63" ht="33.75">
      <c r="A220" s="113" t="s">
        <v>97</v>
      </c>
      <c r="B220" s="98" t="s">
        <v>50</v>
      </c>
      <c r="C220" s="98" t="s">
        <v>73</v>
      </c>
      <c r="D220" s="125" t="s">
        <v>616</v>
      </c>
      <c r="E220" s="174"/>
      <c r="F220" s="100"/>
      <c r="G220" s="100"/>
      <c r="H220" s="101"/>
      <c r="I220" s="101"/>
      <c r="J220" s="101"/>
      <c r="K220" s="101"/>
      <c r="L220" s="100"/>
      <c r="M220" s="100"/>
      <c r="N220" s="101">
        <f>N221</f>
        <v>0</v>
      </c>
      <c r="O220" s="100">
        <f t="shared" si="495"/>
        <v>1420</v>
      </c>
      <c r="P220" s="100">
        <f t="shared" si="495"/>
        <v>0</v>
      </c>
      <c r="Q220" s="100">
        <f t="shared" si="495"/>
        <v>0</v>
      </c>
      <c r="R220" s="100">
        <f t="shared" si="495"/>
        <v>1420</v>
      </c>
      <c r="S220" s="101">
        <f t="shared" si="495"/>
        <v>0</v>
      </c>
      <c r="T220" s="101">
        <f>T221</f>
        <v>0</v>
      </c>
      <c r="U220" s="100">
        <f t="shared" si="495"/>
        <v>0</v>
      </c>
      <c r="V220" s="100">
        <f t="shared" si="495"/>
        <v>0</v>
      </c>
      <c r="W220" s="100">
        <f t="shared" si="495"/>
        <v>0</v>
      </c>
      <c r="X220" s="100">
        <f t="shared" si="495"/>
        <v>1420</v>
      </c>
      <c r="Y220" s="101">
        <f t="shared" si="495"/>
        <v>0</v>
      </c>
      <c r="Z220" s="101">
        <f>Z221</f>
        <v>0</v>
      </c>
      <c r="AA220" s="100">
        <f t="shared" si="496"/>
        <v>0</v>
      </c>
      <c r="AB220" s="100">
        <f t="shared" si="496"/>
        <v>0</v>
      </c>
      <c r="AC220" s="100">
        <f t="shared" si="496"/>
        <v>0</v>
      </c>
      <c r="AD220" s="100">
        <f t="shared" si="496"/>
        <v>1420</v>
      </c>
      <c r="AE220" s="101">
        <f t="shared" si="496"/>
        <v>0</v>
      </c>
      <c r="AF220" s="142">
        <f>AF221</f>
        <v>742</v>
      </c>
      <c r="AG220" s="100">
        <f t="shared" si="497"/>
        <v>0</v>
      </c>
      <c r="AH220" s="100">
        <f t="shared" si="497"/>
        <v>0</v>
      </c>
      <c r="AI220" s="100">
        <f t="shared" si="497"/>
        <v>0</v>
      </c>
      <c r="AJ220" s="100">
        <f t="shared" si="497"/>
        <v>2162</v>
      </c>
      <c r="AK220" s="101">
        <f t="shared" si="497"/>
        <v>0</v>
      </c>
      <c r="AL220" s="100">
        <f t="shared" si="497"/>
        <v>0</v>
      </c>
      <c r="AM220" s="100">
        <f t="shared" si="497"/>
        <v>0</v>
      </c>
      <c r="AN220" s="100">
        <f t="shared" si="497"/>
        <v>0</v>
      </c>
      <c r="AO220" s="100">
        <f t="shared" si="497"/>
        <v>0</v>
      </c>
      <c r="AP220" s="100">
        <f t="shared" si="497"/>
        <v>2162</v>
      </c>
      <c r="AQ220" s="101">
        <f t="shared" si="497"/>
        <v>0</v>
      </c>
      <c r="AR220" s="100">
        <f t="shared" si="498"/>
        <v>0</v>
      </c>
      <c r="AS220" s="100">
        <f t="shared" si="498"/>
        <v>0</v>
      </c>
      <c r="AT220" s="100">
        <f t="shared" si="498"/>
        <v>0</v>
      </c>
      <c r="AU220" s="100">
        <f t="shared" si="498"/>
        <v>0</v>
      </c>
      <c r="AV220" s="100">
        <f t="shared" si="498"/>
        <v>2162</v>
      </c>
      <c r="AW220" s="101">
        <f t="shared" si="498"/>
        <v>0</v>
      </c>
      <c r="AX220" s="100">
        <f t="shared" si="498"/>
        <v>0</v>
      </c>
      <c r="AY220" s="100">
        <f t="shared" si="498"/>
        <v>0</v>
      </c>
      <c r="AZ220" s="100">
        <f t="shared" si="498"/>
        <v>0</v>
      </c>
      <c r="BA220" s="100">
        <f t="shared" si="498"/>
        <v>0</v>
      </c>
      <c r="BB220" s="100">
        <f t="shared" si="498"/>
        <v>2162</v>
      </c>
      <c r="BC220" s="101">
        <f t="shared" si="498"/>
        <v>0</v>
      </c>
      <c r="BD220" s="100">
        <f t="shared" si="498"/>
        <v>0</v>
      </c>
      <c r="BE220" s="100">
        <f t="shared" si="498"/>
        <v>0</v>
      </c>
      <c r="BF220" s="100">
        <f t="shared" si="498"/>
        <v>0</v>
      </c>
      <c r="BG220" s="100">
        <f t="shared" si="498"/>
        <v>0</v>
      </c>
      <c r="BH220" s="100">
        <f t="shared" si="498"/>
        <v>2162</v>
      </c>
      <c r="BI220" s="101">
        <f t="shared" si="498"/>
        <v>0</v>
      </c>
      <c r="BJ220" s="207">
        <f t="shared" si="478"/>
        <v>0</v>
      </c>
      <c r="BK220" s="207">
        <f t="shared" si="479"/>
        <v>0</v>
      </c>
    </row>
    <row r="221" spans="1:63" ht="33">
      <c r="A221" s="118" t="s">
        <v>489</v>
      </c>
      <c r="B221" s="98" t="s">
        <v>50</v>
      </c>
      <c r="C221" s="98" t="s">
        <v>73</v>
      </c>
      <c r="D221" s="125" t="s">
        <v>616</v>
      </c>
      <c r="E221" s="98" t="s">
        <v>81</v>
      </c>
      <c r="F221" s="100"/>
      <c r="G221" s="100"/>
      <c r="H221" s="101"/>
      <c r="I221" s="101"/>
      <c r="J221" s="101"/>
      <c r="K221" s="101"/>
      <c r="L221" s="100"/>
      <c r="M221" s="100"/>
      <c r="N221" s="101">
        <f>N222</f>
        <v>0</v>
      </c>
      <c r="O221" s="100">
        <f t="shared" si="495"/>
        <v>1420</v>
      </c>
      <c r="P221" s="100">
        <f t="shared" si="495"/>
        <v>0</v>
      </c>
      <c r="Q221" s="100">
        <f t="shared" si="495"/>
        <v>0</v>
      </c>
      <c r="R221" s="100">
        <f t="shared" si="495"/>
        <v>1420</v>
      </c>
      <c r="S221" s="101">
        <f t="shared" si="495"/>
        <v>0</v>
      </c>
      <c r="T221" s="101">
        <f>T222</f>
        <v>0</v>
      </c>
      <c r="U221" s="100">
        <f t="shared" si="495"/>
        <v>0</v>
      </c>
      <c r="V221" s="100">
        <f t="shared" si="495"/>
        <v>0</v>
      </c>
      <c r="W221" s="100">
        <f t="shared" si="495"/>
        <v>0</v>
      </c>
      <c r="X221" s="100">
        <f t="shared" si="495"/>
        <v>1420</v>
      </c>
      <c r="Y221" s="101">
        <f t="shared" si="495"/>
        <v>0</v>
      </c>
      <c r="Z221" s="101">
        <f>Z222</f>
        <v>0</v>
      </c>
      <c r="AA221" s="100">
        <f t="shared" si="496"/>
        <v>0</v>
      </c>
      <c r="AB221" s="100">
        <f t="shared" si="496"/>
        <v>0</v>
      </c>
      <c r="AC221" s="100">
        <f t="shared" si="496"/>
        <v>0</v>
      </c>
      <c r="AD221" s="100">
        <f t="shared" si="496"/>
        <v>1420</v>
      </c>
      <c r="AE221" s="101">
        <f t="shared" si="496"/>
        <v>0</v>
      </c>
      <c r="AF221" s="142">
        <f>AF222</f>
        <v>742</v>
      </c>
      <c r="AG221" s="100">
        <f t="shared" si="497"/>
        <v>0</v>
      </c>
      <c r="AH221" s="100">
        <f t="shared" si="497"/>
        <v>0</v>
      </c>
      <c r="AI221" s="100">
        <f t="shared" si="497"/>
        <v>0</v>
      </c>
      <c r="AJ221" s="100">
        <f t="shared" si="497"/>
        <v>2162</v>
      </c>
      <c r="AK221" s="101">
        <f t="shared" si="497"/>
        <v>0</v>
      </c>
      <c r="AL221" s="100">
        <f t="shared" si="497"/>
        <v>0</v>
      </c>
      <c r="AM221" s="100">
        <f t="shared" si="497"/>
        <v>0</v>
      </c>
      <c r="AN221" s="100">
        <f t="shared" si="497"/>
        <v>0</v>
      </c>
      <c r="AO221" s="100">
        <f t="shared" si="497"/>
        <v>0</v>
      </c>
      <c r="AP221" s="100">
        <f t="shared" si="497"/>
        <v>2162</v>
      </c>
      <c r="AQ221" s="101">
        <f t="shared" si="497"/>
        <v>0</v>
      </c>
      <c r="AR221" s="100">
        <f t="shared" si="498"/>
        <v>0</v>
      </c>
      <c r="AS221" s="100">
        <f t="shared" si="498"/>
        <v>0</v>
      </c>
      <c r="AT221" s="100">
        <f t="shared" si="498"/>
        <v>0</v>
      </c>
      <c r="AU221" s="100">
        <f t="shared" si="498"/>
        <v>0</v>
      </c>
      <c r="AV221" s="100">
        <f t="shared" si="498"/>
        <v>2162</v>
      </c>
      <c r="AW221" s="101">
        <f t="shared" si="498"/>
        <v>0</v>
      </c>
      <c r="AX221" s="100">
        <f t="shared" si="498"/>
        <v>0</v>
      </c>
      <c r="AY221" s="100">
        <f t="shared" si="498"/>
        <v>0</v>
      </c>
      <c r="AZ221" s="100">
        <f t="shared" si="498"/>
        <v>0</v>
      </c>
      <c r="BA221" s="100">
        <f t="shared" si="498"/>
        <v>0</v>
      </c>
      <c r="BB221" s="100">
        <f t="shared" si="498"/>
        <v>2162</v>
      </c>
      <c r="BC221" s="101">
        <f t="shared" si="498"/>
        <v>0</v>
      </c>
      <c r="BD221" s="100">
        <f t="shared" si="498"/>
        <v>0</v>
      </c>
      <c r="BE221" s="100">
        <f t="shared" si="498"/>
        <v>0</v>
      </c>
      <c r="BF221" s="100">
        <f t="shared" si="498"/>
        <v>0</v>
      </c>
      <c r="BG221" s="100">
        <f t="shared" si="498"/>
        <v>0</v>
      </c>
      <c r="BH221" s="100">
        <f t="shared" si="498"/>
        <v>2162</v>
      </c>
      <c r="BI221" s="101">
        <f t="shared" si="498"/>
        <v>0</v>
      </c>
      <c r="BJ221" s="207">
        <f t="shared" si="478"/>
        <v>0</v>
      </c>
      <c r="BK221" s="207">
        <f t="shared" si="479"/>
        <v>0</v>
      </c>
    </row>
    <row r="222" spans="1:63" ht="50.25">
      <c r="A222" s="97" t="s">
        <v>179</v>
      </c>
      <c r="B222" s="98" t="s">
        <v>50</v>
      </c>
      <c r="C222" s="98" t="s">
        <v>73</v>
      </c>
      <c r="D222" s="125" t="s">
        <v>616</v>
      </c>
      <c r="E222" s="98" t="s">
        <v>178</v>
      </c>
      <c r="F222" s="100"/>
      <c r="G222" s="100"/>
      <c r="H222" s="101"/>
      <c r="I222" s="101"/>
      <c r="J222" s="101"/>
      <c r="K222" s="101"/>
      <c r="L222" s="100"/>
      <c r="M222" s="100"/>
      <c r="N222" s="101"/>
      <c r="O222" s="100">
        <v>1420</v>
      </c>
      <c r="P222" s="101"/>
      <c r="Q222" s="101"/>
      <c r="R222" s="100">
        <f>L222+N222+O222+P222+Q222</f>
        <v>1420</v>
      </c>
      <c r="S222" s="100">
        <f>M222+Q222</f>
        <v>0</v>
      </c>
      <c r="T222" s="101"/>
      <c r="U222" s="100"/>
      <c r="V222" s="101"/>
      <c r="W222" s="101"/>
      <c r="X222" s="100">
        <f>R222+T222+U222+V222+W222</f>
        <v>1420</v>
      </c>
      <c r="Y222" s="100">
        <f>S222+W222</f>
        <v>0</v>
      </c>
      <c r="Z222" s="101"/>
      <c r="AA222" s="100"/>
      <c r="AB222" s="101"/>
      <c r="AC222" s="101"/>
      <c r="AD222" s="100">
        <f>X222+Z222+AA222+AB222+AC222</f>
        <v>1420</v>
      </c>
      <c r="AE222" s="100">
        <f>Y222+AC222</f>
        <v>0</v>
      </c>
      <c r="AF222" s="142">
        <v>742</v>
      </c>
      <c r="AG222" s="100"/>
      <c r="AH222" s="101"/>
      <c r="AI222" s="101"/>
      <c r="AJ222" s="100">
        <f>AD222+AF222+AG222+AH222+AI222</f>
        <v>2162</v>
      </c>
      <c r="AK222" s="100">
        <f>AE222+AI222</f>
        <v>0</v>
      </c>
      <c r="AL222" s="101"/>
      <c r="AM222" s="101"/>
      <c r="AN222" s="101"/>
      <c r="AO222" s="101"/>
      <c r="AP222" s="100">
        <f>AJ222+AL222+AM222+AN222+AO222</f>
        <v>2162</v>
      </c>
      <c r="AQ222" s="100">
        <f>AK222+AO222</f>
        <v>0</v>
      </c>
      <c r="AR222" s="101"/>
      <c r="AS222" s="101"/>
      <c r="AT222" s="101"/>
      <c r="AU222" s="101"/>
      <c r="AV222" s="100">
        <f>AP222+AR222+AS222+AT222+AU222</f>
        <v>2162</v>
      </c>
      <c r="AW222" s="100">
        <f>AQ222+AU222</f>
        <v>0</v>
      </c>
      <c r="AX222" s="101"/>
      <c r="AY222" s="101"/>
      <c r="AZ222" s="101"/>
      <c r="BA222" s="101"/>
      <c r="BB222" s="100">
        <f>AV222+AX222+AY222+AZ222+BA222</f>
        <v>2162</v>
      </c>
      <c r="BC222" s="100">
        <f>AW222+BA222</f>
        <v>0</v>
      </c>
      <c r="BD222" s="101"/>
      <c r="BE222" s="101"/>
      <c r="BF222" s="101"/>
      <c r="BG222" s="101"/>
      <c r="BH222" s="100">
        <f>BB222+BD222+BE222+BF222+BG222</f>
        <v>2162</v>
      </c>
      <c r="BI222" s="100">
        <f>BC222+BG222</f>
        <v>0</v>
      </c>
      <c r="BJ222" s="207">
        <f t="shared" si="478"/>
        <v>0</v>
      </c>
      <c r="BK222" s="207">
        <f t="shared" si="479"/>
        <v>0</v>
      </c>
    </row>
    <row r="223" spans="1:63" ht="50.25">
      <c r="A223" s="97" t="s">
        <v>223</v>
      </c>
      <c r="B223" s="98" t="s">
        <v>50</v>
      </c>
      <c r="C223" s="98" t="s">
        <v>73</v>
      </c>
      <c r="D223" s="125" t="s">
        <v>306</v>
      </c>
      <c r="E223" s="98"/>
      <c r="F223" s="100">
        <f t="shared" ref="F223:U224" si="501">F224</f>
        <v>9266</v>
      </c>
      <c r="G223" s="100">
        <f t="shared" si="501"/>
        <v>0</v>
      </c>
      <c r="H223" s="100">
        <f t="shared" si="501"/>
        <v>0</v>
      </c>
      <c r="I223" s="100">
        <f t="shared" si="501"/>
        <v>0</v>
      </c>
      <c r="J223" s="100">
        <f t="shared" si="501"/>
        <v>0</v>
      </c>
      <c r="K223" s="100">
        <f t="shared" si="501"/>
        <v>0</v>
      </c>
      <c r="L223" s="100">
        <f t="shared" si="501"/>
        <v>9266</v>
      </c>
      <c r="M223" s="100">
        <f t="shared" si="501"/>
        <v>0</v>
      </c>
      <c r="N223" s="100">
        <f t="shared" si="501"/>
        <v>0</v>
      </c>
      <c r="O223" s="100">
        <f t="shared" si="501"/>
        <v>0</v>
      </c>
      <c r="P223" s="100">
        <f t="shared" si="501"/>
        <v>0</v>
      </c>
      <c r="Q223" s="100">
        <f t="shared" si="501"/>
        <v>0</v>
      </c>
      <c r="R223" s="100">
        <f t="shared" si="501"/>
        <v>9266</v>
      </c>
      <c r="S223" s="100">
        <f t="shared" si="501"/>
        <v>0</v>
      </c>
      <c r="T223" s="100">
        <f t="shared" si="501"/>
        <v>0</v>
      </c>
      <c r="U223" s="100">
        <f t="shared" si="501"/>
        <v>0</v>
      </c>
      <c r="V223" s="100">
        <f t="shared" ref="T223:AI224" si="502">V224</f>
        <v>0</v>
      </c>
      <c r="W223" s="100">
        <f t="shared" si="502"/>
        <v>0</v>
      </c>
      <c r="X223" s="100">
        <f t="shared" si="502"/>
        <v>9266</v>
      </c>
      <c r="Y223" s="100">
        <f t="shared" si="502"/>
        <v>0</v>
      </c>
      <c r="Z223" s="100">
        <f t="shared" si="502"/>
        <v>0</v>
      </c>
      <c r="AA223" s="100">
        <f t="shared" si="502"/>
        <v>0</v>
      </c>
      <c r="AB223" s="100">
        <f t="shared" si="502"/>
        <v>-588</v>
      </c>
      <c r="AC223" s="100">
        <f t="shared" si="502"/>
        <v>0</v>
      </c>
      <c r="AD223" s="100">
        <f t="shared" si="502"/>
        <v>8678</v>
      </c>
      <c r="AE223" s="100">
        <f t="shared" si="502"/>
        <v>0</v>
      </c>
      <c r="AF223" s="100">
        <f t="shared" si="502"/>
        <v>0</v>
      </c>
      <c r="AG223" s="100">
        <f>AG224</f>
        <v>0</v>
      </c>
      <c r="AH223" s="100">
        <f t="shared" si="502"/>
        <v>0</v>
      </c>
      <c r="AI223" s="100">
        <f t="shared" si="502"/>
        <v>0</v>
      </c>
      <c r="AJ223" s="100">
        <f t="shared" ref="AF223:AU224" si="503">AJ224</f>
        <v>8678</v>
      </c>
      <c r="AK223" s="100">
        <f t="shared" si="503"/>
        <v>0</v>
      </c>
      <c r="AL223" s="100">
        <f t="shared" si="503"/>
        <v>0</v>
      </c>
      <c r="AM223" s="100">
        <f t="shared" si="503"/>
        <v>0</v>
      </c>
      <c r="AN223" s="100">
        <f t="shared" si="503"/>
        <v>0</v>
      </c>
      <c r="AO223" s="100">
        <f t="shared" si="503"/>
        <v>0</v>
      </c>
      <c r="AP223" s="100">
        <f t="shared" si="503"/>
        <v>8678</v>
      </c>
      <c r="AQ223" s="100">
        <f t="shared" si="503"/>
        <v>0</v>
      </c>
      <c r="AR223" s="100">
        <f t="shared" si="503"/>
        <v>0</v>
      </c>
      <c r="AS223" s="100">
        <f t="shared" si="503"/>
        <v>-22</v>
      </c>
      <c r="AT223" s="100">
        <f t="shared" si="503"/>
        <v>0</v>
      </c>
      <c r="AU223" s="100">
        <f t="shared" si="503"/>
        <v>0</v>
      </c>
      <c r="AV223" s="100">
        <f t="shared" ref="AR223:BG224" si="504">AV224</f>
        <v>8656</v>
      </c>
      <c r="AW223" s="100">
        <f t="shared" si="504"/>
        <v>0</v>
      </c>
      <c r="AX223" s="100">
        <f t="shared" si="504"/>
        <v>0</v>
      </c>
      <c r="AY223" s="100">
        <f t="shared" si="504"/>
        <v>0</v>
      </c>
      <c r="AZ223" s="100">
        <f t="shared" si="504"/>
        <v>0</v>
      </c>
      <c r="BA223" s="100">
        <f t="shared" si="504"/>
        <v>0</v>
      </c>
      <c r="BB223" s="100">
        <f t="shared" si="504"/>
        <v>8656</v>
      </c>
      <c r="BC223" s="100">
        <f t="shared" si="504"/>
        <v>0</v>
      </c>
      <c r="BD223" s="100">
        <f t="shared" si="504"/>
        <v>7347</v>
      </c>
      <c r="BE223" s="100">
        <f t="shared" si="504"/>
        <v>0</v>
      </c>
      <c r="BF223" s="100">
        <f t="shared" si="504"/>
        <v>0</v>
      </c>
      <c r="BG223" s="100">
        <f t="shared" si="504"/>
        <v>0</v>
      </c>
      <c r="BH223" s="100">
        <f t="shared" ref="BD223:BI224" si="505">BH224</f>
        <v>16003</v>
      </c>
      <c r="BI223" s="100">
        <f t="shared" si="505"/>
        <v>0</v>
      </c>
      <c r="BJ223" s="207">
        <f t="shared" si="478"/>
        <v>0</v>
      </c>
      <c r="BK223" s="207">
        <f t="shared" si="479"/>
        <v>0</v>
      </c>
    </row>
    <row r="224" spans="1:63" ht="33.75">
      <c r="A224" s="97" t="s">
        <v>230</v>
      </c>
      <c r="B224" s="98" t="s">
        <v>50</v>
      </c>
      <c r="C224" s="98" t="s">
        <v>73</v>
      </c>
      <c r="D224" s="125" t="s">
        <v>374</v>
      </c>
      <c r="E224" s="98"/>
      <c r="F224" s="100">
        <f t="shared" si="501"/>
        <v>9266</v>
      </c>
      <c r="G224" s="100">
        <f t="shared" si="501"/>
        <v>0</v>
      </c>
      <c r="H224" s="100">
        <f t="shared" si="501"/>
        <v>0</v>
      </c>
      <c r="I224" s="100">
        <f t="shared" si="501"/>
        <v>0</v>
      </c>
      <c r="J224" s="100">
        <f t="shared" si="501"/>
        <v>0</v>
      </c>
      <c r="K224" s="100">
        <f t="shared" si="501"/>
        <v>0</v>
      </c>
      <c r="L224" s="100">
        <f t="shared" si="501"/>
        <v>9266</v>
      </c>
      <c r="M224" s="100">
        <f t="shared" si="501"/>
        <v>0</v>
      </c>
      <c r="N224" s="100">
        <f t="shared" si="501"/>
        <v>0</v>
      </c>
      <c r="O224" s="100">
        <f t="shared" si="501"/>
        <v>0</v>
      </c>
      <c r="P224" s="100">
        <f t="shared" si="501"/>
        <v>0</v>
      </c>
      <c r="Q224" s="100">
        <f t="shared" si="501"/>
        <v>0</v>
      </c>
      <c r="R224" s="100">
        <f t="shared" si="501"/>
        <v>9266</v>
      </c>
      <c r="S224" s="100">
        <f t="shared" si="501"/>
        <v>0</v>
      </c>
      <c r="T224" s="100">
        <f t="shared" si="502"/>
        <v>0</v>
      </c>
      <c r="U224" s="100">
        <f t="shared" si="502"/>
        <v>0</v>
      </c>
      <c r="V224" s="100">
        <f t="shared" si="502"/>
        <v>0</v>
      </c>
      <c r="W224" s="100">
        <f t="shared" si="502"/>
        <v>0</v>
      </c>
      <c r="X224" s="100">
        <f t="shared" si="502"/>
        <v>9266</v>
      </c>
      <c r="Y224" s="100">
        <f t="shared" si="502"/>
        <v>0</v>
      </c>
      <c r="Z224" s="100">
        <f t="shared" si="502"/>
        <v>0</v>
      </c>
      <c r="AA224" s="100">
        <f t="shared" si="502"/>
        <v>0</v>
      </c>
      <c r="AB224" s="100">
        <f t="shared" si="502"/>
        <v>-588</v>
      </c>
      <c r="AC224" s="100">
        <f t="shared" si="502"/>
        <v>0</v>
      </c>
      <c r="AD224" s="100">
        <f t="shared" si="502"/>
        <v>8678</v>
      </c>
      <c r="AE224" s="100">
        <f t="shared" si="502"/>
        <v>0</v>
      </c>
      <c r="AF224" s="100">
        <f t="shared" si="503"/>
        <v>0</v>
      </c>
      <c r="AG224" s="100">
        <f t="shared" si="503"/>
        <v>0</v>
      </c>
      <c r="AH224" s="100">
        <f t="shared" si="503"/>
        <v>0</v>
      </c>
      <c r="AI224" s="100">
        <f t="shared" si="503"/>
        <v>0</v>
      </c>
      <c r="AJ224" s="100">
        <f t="shared" si="503"/>
        <v>8678</v>
      </c>
      <c r="AK224" s="100">
        <f t="shared" si="503"/>
        <v>0</v>
      </c>
      <c r="AL224" s="100">
        <f t="shared" si="503"/>
        <v>0</v>
      </c>
      <c r="AM224" s="100">
        <f t="shared" si="503"/>
        <v>0</v>
      </c>
      <c r="AN224" s="100">
        <f t="shared" si="503"/>
        <v>0</v>
      </c>
      <c r="AO224" s="100">
        <f t="shared" si="503"/>
        <v>0</v>
      </c>
      <c r="AP224" s="100">
        <f t="shared" si="503"/>
        <v>8678</v>
      </c>
      <c r="AQ224" s="100">
        <f t="shared" si="503"/>
        <v>0</v>
      </c>
      <c r="AR224" s="100">
        <f t="shared" si="504"/>
        <v>0</v>
      </c>
      <c r="AS224" s="100">
        <f t="shared" si="504"/>
        <v>-22</v>
      </c>
      <c r="AT224" s="100">
        <f t="shared" si="504"/>
        <v>0</v>
      </c>
      <c r="AU224" s="100">
        <f t="shared" si="504"/>
        <v>0</v>
      </c>
      <c r="AV224" s="100">
        <f t="shared" si="504"/>
        <v>8656</v>
      </c>
      <c r="AW224" s="100">
        <f t="shared" si="504"/>
        <v>0</v>
      </c>
      <c r="AX224" s="100">
        <f t="shared" si="504"/>
        <v>0</v>
      </c>
      <c r="AY224" s="100">
        <f t="shared" si="504"/>
        <v>0</v>
      </c>
      <c r="AZ224" s="100">
        <f t="shared" si="504"/>
        <v>0</v>
      </c>
      <c r="BA224" s="100">
        <f t="shared" si="504"/>
        <v>0</v>
      </c>
      <c r="BB224" s="100">
        <f t="shared" si="504"/>
        <v>8656</v>
      </c>
      <c r="BC224" s="100">
        <f t="shared" si="504"/>
        <v>0</v>
      </c>
      <c r="BD224" s="100">
        <f t="shared" si="505"/>
        <v>7347</v>
      </c>
      <c r="BE224" s="100">
        <f t="shared" si="505"/>
        <v>0</v>
      </c>
      <c r="BF224" s="100">
        <f t="shared" si="505"/>
        <v>0</v>
      </c>
      <c r="BG224" s="100">
        <f t="shared" si="505"/>
        <v>0</v>
      </c>
      <c r="BH224" s="100">
        <f t="shared" si="505"/>
        <v>16003</v>
      </c>
      <c r="BI224" s="100">
        <f t="shared" si="505"/>
        <v>0</v>
      </c>
      <c r="BJ224" s="207">
        <f t="shared" si="478"/>
        <v>0</v>
      </c>
      <c r="BK224" s="207">
        <f t="shared" si="479"/>
        <v>0</v>
      </c>
    </row>
    <row r="225" spans="1:63" ht="33.75">
      <c r="A225" s="97" t="s">
        <v>144</v>
      </c>
      <c r="B225" s="98" t="s">
        <v>50</v>
      </c>
      <c r="C225" s="98" t="s">
        <v>73</v>
      </c>
      <c r="D225" s="125" t="s">
        <v>375</v>
      </c>
      <c r="E225" s="98"/>
      <c r="F225" s="100">
        <f t="shared" ref="F225" si="506">F226+F228+F230</f>
        <v>9266</v>
      </c>
      <c r="G225" s="100">
        <f t="shared" ref="G225:M225" si="507">G226+G228+G230</f>
        <v>0</v>
      </c>
      <c r="H225" s="100">
        <f t="shared" si="507"/>
        <v>0</v>
      </c>
      <c r="I225" s="100">
        <f t="shared" si="507"/>
        <v>0</v>
      </c>
      <c r="J225" s="100">
        <f t="shared" si="507"/>
        <v>0</v>
      </c>
      <c r="K225" s="100">
        <f t="shared" si="507"/>
        <v>0</v>
      </c>
      <c r="L225" s="100">
        <f t="shared" si="507"/>
        <v>9266</v>
      </c>
      <c r="M225" s="100">
        <f t="shared" si="507"/>
        <v>0</v>
      </c>
      <c r="N225" s="100">
        <f t="shared" ref="N225:S225" si="508">N226+N228+N230</f>
        <v>0</v>
      </c>
      <c r="O225" s="100">
        <f t="shared" si="508"/>
        <v>0</v>
      </c>
      <c r="P225" s="100">
        <f t="shared" si="508"/>
        <v>0</v>
      </c>
      <c r="Q225" s="100">
        <f t="shared" si="508"/>
        <v>0</v>
      </c>
      <c r="R225" s="100">
        <f t="shared" si="508"/>
        <v>9266</v>
      </c>
      <c r="S225" s="100">
        <f t="shared" si="508"/>
        <v>0</v>
      </c>
      <c r="T225" s="100">
        <f t="shared" ref="T225:Y225" si="509">T226+T228+T230</f>
        <v>0</v>
      </c>
      <c r="U225" s="100">
        <f t="shared" si="509"/>
        <v>0</v>
      </c>
      <c r="V225" s="100">
        <f t="shared" si="509"/>
        <v>0</v>
      </c>
      <c r="W225" s="100">
        <f t="shared" si="509"/>
        <v>0</v>
      </c>
      <c r="X225" s="100">
        <f t="shared" si="509"/>
        <v>9266</v>
      </c>
      <c r="Y225" s="100">
        <f t="shared" si="509"/>
        <v>0</v>
      </c>
      <c r="Z225" s="100">
        <f t="shared" ref="Z225:AE225" si="510">Z226+Z228+Z230</f>
        <v>0</v>
      </c>
      <c r="AA225" s="100">
        <f t="shared" si="510"/>
        <v>0</v>
      </c>
      <c r="AB225" s="100">
        <f t="shared" si="510"/>
        <v>-588</v>
      </c>
      <c r="AC225" s="100">
        <f t="shared" si="510"/>
        <v>0</v>
      </c>
      <c r="AD225" s="100">
        <f t="shared" si="510"/>
        <v>8678</v>
      </c>
      <c r="AE225" s="100">
        <f t="shared" si="510"/>
        <v>0</v>
      </c>
      <c r="AF225" s="100">
        <f t="shared" ref="AF225:AL225" si="511">AF226+AF228+AF230</f>
        <v>0</v>
      </c>
      <c r="AG225" s="100">
        <f t="shared" si="511"/>
        <v>0</v>
      </c>
      <c r="AH225" s="100">
        <f t="shared" si="511"/>
        <v>0</v>
      </c>
      <c r="AI225" s="100">
        <f t="shared" si="511"/>
        <v>0</v>
      </c>
      <c r="AJ225" s="100">
        <f t="shared" si="511"/>
        <v>8678</v>
      </c>
      <c r="AK225" s="100">
        <f t="shared" si="511"/>
        <v>0</v>
      </c>
      <c r="AL225" s="100">
        <f t="shared" si="511"/>
        <v>0</v>
      </c>
      <c r="AM225" s="100">
        <f t="shared" ref="AM225:AO225" si="512">AM226+AM228+AM230</f>
        <v>0</v>
      </c>
      <c r="AN225" s="100">
        <f t="shared" ref="AN225:AS225" si="513">AN226+AN228+AN230</f>
        <v>0</v>
      </c>
      <c r="AO225" s="100">
        <f t="shared" si="512"/>
        <v>0</v>
      </c>
      <c r="AP225" s="100">
        <f t="shared" si="513"/>
        <v>8678</v>
      </c>
      <c r="AQ225" s="100">
        <f t="shared" si="513"/>
        <v>0</v>
      </c>
      <c r="AR225" s="100">
        <f t="shared" si="513"/>
        <v>0</v>
      </c>
      <c r="AS225" s="100">
        <f t="shared" si="513"/>
        <v>-22</v>
      </c>
      <c r="AT225" s="100">
        <f t="shared" ref="AT225:AY225" si="514">AT226+AT228+AT230</f>
        <v>0</v>
      </c>
      <c r="AU225" s="100">
        <f t="shared" si="514"/>
        <v>0</v>
      </c>
      <c r="AV225" s="100">
        <f t="shared" si="514"/>
        <v>8656</v>
      </c>
      <c r="AW225" s="100">
        <f t="shared" si="514"/>
        <v>0</v>
      </c>
      <c r="AX225" s="100">
        <f t="shared" si="514"/>
        <v>0</v>
      </c>
      <c r="AY225" s="100">
        <f t="shared" si="514"/>
        <v>0</v>
      </c>
      <c r="AZ225" s="100">
        <f t="shared" ref="AZ225:BE225" si="515">AZ226+AZ228+AZ230</f>
        <v>0</v>
      </c>
      <c r="BA225" s="100">
        <f t="shared" si="515"/>
        <v>0</v>
      </c>
      <c r="BB225" s="100">
        <f t="shared" si="515"/>
        <v>8656</v>
      </c>
      <c r="BC225" s="100">
        <f t="shared" si="515"/>
        <v>0</v>
      </c>
      <c r="BD225" s="100">
        <f t="shared" si="515"/>
        <v>7347</v>
      </c>
      <c r="BE225" s="100">
        <f t="shared" si="515"/>
        <v>0</v>
      </c>
      <c r="BF225" s="100">
        <f t="shared" ref="BF225:BI225" si="516">BF226+BF228+BF230</f>
        <v>0</v>
      </c>
      <c r="BG225" s="100">
        <f t="shared" si="516"/>
        <v>0</v>
      </c>
      <c r="BH225" s="100">
        <f t="shared" si="516"/>
        <v>16003</v>
      </c>
      <c r="BI225" s="100">
        <f t="shared" si="516"/>
        <v>0</v>
      </c>
      <c r="BJ225" s="207">
        <f t="shared" si="478"/>
        <v>0</v>
      </c>
      <c r="BK225" s="207">
        <f t="shared" si="479"/>
        <v>0</v>
      </c>
    </row>
    <row r="226" spans="1:63" ht="83.25">
      <c r="A226" s="113" t="s">
        <v>523</v>
      </c>
      <c r="B226" s="98" t="s">
        <v>50</v>
      </c>
      <c r="C226" s="98" t="s">
        <v>73</v>
      </c>
      <c r="D226" s="125" t="s">
        <v>375</v>
      </c>
      <c r="E226" s="98" t="s">
        <v>106</v>
      </c>
      <c r="F226" s="100">
        <f t="shared" ref="F226:AR226" si="517">F227</f>
        <v>4974</v>
      </c>
      <c r="G226" s="100">
        <f t="shared" si="517"/>
        <v>0</v>
      </c>
      <c r="H226" s="100">
        <f t="shared" si="517"/>
        <v>0</v>
      </c>
      <c r="I226" s="100">
        <f t="shared" si="517"/>
        <v>0</v>
      </c>
      <c r="J226" s="100">
        <f t="shared" si="517"/>
        <v>0</v>
      </c>
      <c r="K226" s="100">
        <f t="shared" si="517"/>
        <v>0</v>
      </c>
      <c r="L226" s="100">
        <f t="shared" si="517"/>
        <v>4974</v>
      </c>
      <c r="M226" s="100">
        <f t="shared" si="517"/>
        <v>0</v>
      </c>
      <c r="N226" s="100">
        <f t="shared" si="517"/>
        <v>0</v>
      </c>
      <c r="O226" s="100">
        <f t="shared" si="517"/>
        <v>0</v>
      </c>
      <c r="P226" s="100">
        <f t="shared" si="517"/>
        <v>0</v>
      </c>
      <c r="Q226" s="100">
        <f t="shared" si="517"/>
        <v>0</v>
      </c>
      <c r="R226" s="100">
        <f t="shared" si="517"/>
        <v>4974</v>
      </c>
      <c r="S226" s="100">
        <f t="shared" si="517"/>
        <v>0</v>
      </c>
      <c r="T226" s="100">
        <f t="shared" si="517"/>
        <v>0</v>
      </c>
      <c r="U226" s="100">
        <f t="shared" si="517"/>
        <v>0</v>
      </c>
      <c r="V226" s="100">
        <f t="shared" si="517"/>
        <v>0</v>
      </c>
      <c r="W226" s="100">
        <f t="shared" si="517"/>
        <v>0</v>
      </c>
      <c r="X226" s="100">
        <f t="shared" si="517"/>
        <v>4974</v>
      </c>
      <c r="Y226" s="100">
        <f t="shared" si="517"/>
        <v>0</v>
      </c>
      <c r="Z226" s="100">
        <f t="shared" si="517"/>
        <v>0</v>
      </c>
      <c r="AA226" s="100">
        <f t="shared" si="517"/>
        <v>0</v>
      </c>
      <c r="AB226" s="100">
        <f t="shared" si="517"/>
        <v>-200</v>
      </c>
      <c r="AC226" s="100">
        <f t="shared" si="517"/>
        <v>0</v>
      </c>
      <c r="AD226" s="100">
        <f t="shared" si="517"/>
        <v>4774</v>
      </c>
      <c r="AE226" s="100">
        <f t="shared" si="517"/>
        <v>0</v>
      </c>
      <c r="AF226" s="100">
        <f t="shared" si="517"/>
        <v>0</v>
      </c>
      <c r="AG226" s="100">
        <f t="shared" si="517"/>
        <v>0</v>
      </c>
      <c r="AH226" s="100">
        <f t="shared" si="517"/>
        <v>0</v>
      </c>
      <c r="AI226" s="100">
        <f t="shared" si="517"/>
        <v>0</v>
      </c>
      <c r="AJ226" s="100">
        <f t="shared" si="517"/>
        <v>4774</v>
      </c>
      <c r="AK226" s="100">
        <f t="shared" si="517"/>
        <v>0</v>
      </c>
      <c r="AL226" s="100">
        <f t="shared" si="517"/>
        <v>0</v>
      </c>
      <c r="AM226" s="100">
        <f t="shared" si="517"/>
        <v>0</v>
      </c>
      <c r="AN226" s="100">
        <f t="shared" si="517"/>
        <v>0</v>
      </c>
      <c r="AO226" s="100">
        <f t="shared" si="517"/>
        <v>0</v>
      </c>
      <c r="AP226" s="100">
        <f t="shared" si="517"/>
        <v>4774</v>
      </c>
      <c r="AQ226" s="100">
        <f t="shared" si="517"/>
        <v>0</v>
      </c>
      <c r="AR226" s="100">
        <f t="shared" si="517"/>
        <v>0</v>
      </c>
      <c r="AS226" s="100">
        <f t="shared" ref="AS226:BI226" si="518">AS227</f>
        <v>0</v>
      </c>
      <c r="AT226" s="100">
        <f t="shared" si="518"/>
        <v>0</v>
      </c>
      <c r="AU226" s="100">
        <f t="shared" si="518"/>
        <v>0</v>
      </c>
      <c r="AV226" s="100">
        <f t="shared" si="518"/>
        <v>4774</v>
      </c>
      <c r="AW226" s="100">
        <f t="shared" si="518"/>
        <v>0</v>
      </c>
      <c r="AX226" s="100">
        <f t="shared" si="518"/>
        <v>0</v>
      </c>
      <c r="AY226" s="100">
        <f t="shared" si="518"/>
        <v>0</v>
      </c>
      <c r="AZ226" s="100">
        <f t="shared" si="518"/>
        <v>0</v>
      </c>
      <c r="BA226" s="100">
        <f t="shared" si="518"/>
        <v>0</v>
      </c>
      <c r="BB226" s="100">
        <f t="shared" si="518"/>
        <v>4774</v>
      </c>
      <c r="BC226" s="100">
        <f t="shared" si="518"/>
        <v>0</v>
      </c>
      <c r="BD226" s="100">
        <f t="shared" si="518"/>
        <v>7063</v>
      </c>
      <c r="BE226" s="100">
        <f t="shared" si="518"/>
        <v>0</v>
      </c>
      <c r="BF226" s="100">
        <f t="shared" si="518"/>
        <v>0</v>
      </c>
      <c r="BG226" s="100">
        <f t="shared" si="518"/>
        <v>0</v>
      </c>
      <c r="BH226" s="100">
        <f t="shared" si="518"/>
        <v>11837</v>
      </c>
      <c r="BI226" s="100">
        <f t="shared" si="518"/>
        <v>0</v>
      </c>
      <c r="BJ226" s="207">
        <f t="shared" si="478"/>
        <v>0</v>
      </c>
      <c r="BK226" s="207">
        <f t="shared" si="479"/>
        <v>0</v>
      </c>
    </row>
    <row r="227" spans="1:63" ht="33.75">
      <c r="A227" s="119" t="s">
        <v>189</v>
      </c>
      <c r="B227" s="98" t="s">
        <v>50</v>
      </c>
      <c r="C227" s="98" t="s">
        <v>73</v>
      </c>
      <c r="D227" s="125" t="s">
        <v>375</v>
      </c>
      <c r="E227" s="98" t="s">
        <v>188</v>
      </c>
      <c r="F227" s="100">
        <v>4974</v>
      </c>
      <c r="G227" s="100"/>
      <c r="H227" s="101"/>
      <c r="I227" s="101"/>
      <c r="J227" s="101"/>
      <c r="K227" s="101"/>
      <c r="L227" s="100">
        <f>F227+H227+I227+J227+K227</f>
        <v>4974</v>
      </c>
      <c r="M227" s="100">
        <f>G227+K227</f>
        <v>0</v>
      </c>
      <c r="N227" s="101"/>
      <c r="O227" s="101"/>
      <c r="P227" s="101"/>
      <c r="Q227" s="101"/>
      <c r="R227" s="100">
        <f>L227+N227+O227+P227+Q227</f>
        <v>4974</v>
      </c>
      <c r="S227" s="100">
        <f>M227+Q227</f>
        <v>0</v>
      </c>
      <c r="T227" s="101"/>
      <c r="U227" s="101"/>
      <c r="V227" s="101"/>
      <c r="W227" s="101"/>
      <c r="X227" s="100">
        <f>R227+T227+U227+V227+W227</f>
        <v>4974</v>
      </c>
      <c r="Y227" s="100">
        <f>S227+W227</f>
        <v>0</v>
      </c>
      <c r="Z227" s="101"/>
      <c r="AA227" s="101"/>
      <c r="AB227" s="100">
        <v>-200</v>
      </c>
      <c r="AC227" s="101"/>
      <c r="AD227" s="100">
        <f>X227+Z227+AA227+AB227+AC227</f>
        <v>4774</v>
      </c>
      <c r="AE227" s="100">
        <f>Y227+AC227</f>
        <v>0</v>
      </c>
      <c r="AF227" s="101"/>
      <c r="AG227" s="101"/>
      <c r="AH227" s="100"/>
      <c r="AI227" s="101"/>
      <c r="AJ227" s="100">
        <f>AD227+AF227+AG227+AH227+AI227</f>
        <v>4774</v>
      </c>
      <c r="AK227" s="100">
        <f>AE227+AI227</f>
        <v>0</v>
      </c>
      <c r="AL227" s="100"/>
      <c r="AM227" s="100"/>
      <c r="AN227" s="100"/>
      <c r="AO227" s="100"/>
      <c r="AP227" s="100">
        <f>AJ227+AL227+AM227+AN227+AO227</f>
        <v>4774</v>
      </c>
      <c r="AQ227" s="100">
        <f>AK227+AO227</f>
        <v>0</v>
      </c>
      <c r="AR227" s="100"/>
      <c r="AS227" s="100"/>
      <c r="AT227" s="100"/>
      <c r="AU227" s="100"/>
      <c r="AV227" s="100">
        <f>AP227+AR227+AS227+AT227+AU227</f>
        <v>4774</v>
      </c>
      <c r="AW227" s="100">
        <f>AQ227+AU227</f>
        <v>0</v>
      </c>
      <c r="AX227" s="100"/>
      <c r="AY227" s="100"/>
      <c r="AZ227" s="100"/>
      <c r="BA227" s="100"/>
      <c r="BB227" s="100">
        <f>AV227+AX227+AY227+AZ227+BA227</f>
        <v>4774</v>
      </c>
      <c r="BC227" s="100">
        <f>AW227+BA227</f>
        <v>0</v>
      </c>
      <c r="BD227" s="100">
        <v>7063</v>
      </c>
      <c r="BE227" s="100"/>
      <c r="BF227" s="100"/>
      <c r="BG227" s="100"/>
      <c r="BH227" s="100">
        <f>BB227+BD227+BE227+BF227+BG227</f>
        <v>11837</v>
      </c>
      <c r="BI227" s="100">
        <f>BC227+BG227</f>
        <v>0</v>
      </c>
      <c r="BJ227" s="207">
        <f t="shared" si="478"/>
        <v>0</v>
      </c>
      <c r="BK227" s="207">
        <f t="shared" si="479"/>
        <v>0</v>
      </c>
    </row>
    <row r="228" spans="1:63" ht="36.75" customHeight="1">
      <c r="A228" s="118" t="s">
        <v>489</v>
      </c>
      <c r="B228" s="98" t="s">
        <v>50</v>
      </c>
      <c r="C228" s="98" t="s">
        <v>73</v>
      </c>
      <c r="D228" s="125" t="s">
        <v>375</v>
      </c>
      <c r="E228" s="98" t="s">
        <v>81</v>
      </c>
      <c r="F228" s="100">
        <f t="shared" ref="F228:AR228" si="519">F229</f>
        <v>4064</v>
      </c>
      <c r="G228" s="100">
        <f t="shared" si="519"/>
        <v>0</v>
      </c>
      <c r="H228" s="100">
        <f t="shared" si="519"/>
        <v>0</v>
      </c>
      <c r="I228" s="100">
        <f t="shared" si="519"/>
        <v>0</v>
      </c>
      <c r="J228" s="100">
        <f t="shared" si="519"/>
        <v>0</v>
      </c>
      <c r="K228" s="100">
        <f t="shared" si="519"/>
        <v>0</v>
      </c>
      <c r="L228" s="100">
        <f t="shared" si="519"/>
        <v>4064</v>
      </c>
      <c r="M228" s="100">
        <f t="shared" si="519"/>
        <v>0</v>
      </c>
      <c r="N228" s="100">
        <f t="shared" si="519"/>
        <v>0</v>
      </c>
      <c r="O228" s="100">
        <f t="shared" si="519"/>
        <v>0</v>
      </c>
      <c r="P228" s="100">
        <f t="shared" si="519"/>
        <v>0</v>
      </c>
      <c r="Q228" s="100">
        <f t="shared" si="519"/>
        <v>0</v>
      </c>
      <c r="R228" s="100">
        <f t="shared" si="519"/>
        <v>4064</v>
      </c>
      <c r="S228" s="100">
        <f t="shared" si="519"/>
        <v>0</v>
      </c>
      <c r="T228" s="100">
        <f t="shared" si="519"/>
        <v>0</v>
      </c>
      <c r="U228" s="100">
        <f t="shared" si="519"/>
        <v>0</v>
      </c>
      <c r="V228" s="100">
        <f t="shared" si="519"/>
        <v>0</v>
      </c>
      <c r="W228" s="100">
        <f t="shared" si="519"/>
        <v>0</v>
      </c>
      <c r="X228" s="100">
        <f t="shared" si="519"/>
        <v>4064</v>
      </c>
      <c r="Y228" s="100">
        <f t="shared" si="519"/>
        <v>0</v>
      </c>
      <c r="Z228" s="100">
        <f t="shared" si="519"/>
        <v>0</v>
      </c>
      <c r="AA228" s="100">
        <f t="shared" si="519"/>
        <v>0</v>
      </c>
      <c r="AB228" s="100">
        <f t="shared" si="519"/>
        <v>-388</v>
      </c>
      <c r="AC228" s="100">
        <f t="shared" si="519"/>
        <v>0</v>
      </c>
      <c r="AD228" s="100">
        <f t="shared" si="519"/>
        <v>3676</v>
      </c>
      <c r="AE228" s="100">
        <f t="shared" si="519"/>
        <v>0</v>
      </c>
      <c r="AF228" s="100">
        <f t="shared" si="519"/>
        <v>0</v>
      </c>
      <c r="AG228" s="100">
        <f t="shared" si="519"/>
        <v>0</v>
      </c>
      <c r="AH228" s="100">
        <f t="shared" si="519"/>
        <v>0</v>
      </c>
      <c r="AI228" s="100">
        <f t="shared" si="519"/>
        <v>0</v>
      </c>
      <c r="AJ228" s="100">
        <f t="shared" si="519"/>
        <v>3676</v>
      </c>
      <c r="AK228" s="100">
        <f t="shared" si="519"/>
        <v>0</v>
      </c>
      <c r="AL228" s="100">
        <f t="shared" si="519"/>
        <v>0</v>
      </c>
      <c r="AM228" s="100">
        <f t="shared" si="519"/>
        <v>0</v>
      </c>
      <c r="AN228" s="100">
        <f t="shared" si="519"/>
        <v>0</v>
      </c>
      <c r="AO228" s="100">
        <f t="shared" si="519"/>
        <v>0</v>
      </c>
      <c r="AP228" s="100">
        <f t="shared" si="519"/>
        <v>3676</v>
      </c>
      <c r="AQ228" s="100">
        <f t="shared" si="519"/>
        <v>0</v>
      </c>
      <c r="AR228" s="100">
        <f t="shared" si="519"/>
        <v>0</v>
      </c>
      <c r="AS228" s="100">
        <f t="shared" ref="AS228:BI228" si="520">AS229</f>
        <v>-22</v>
      </c>
      <c r="AT228" s="100">
        <f t="shared" si="520"/>
        <v>0</v>
      </c>
      <c r="AU228" s="100">
        <f t="shared" si="520"/>
        <v>0</v>
      </c>
      <c r="AV228" s="100">
        <f t="shared" si="520"/>
        <v>3654</v>
      </c>
      <c r="AW228" s="100">
        <f t="shared" si="520"/>
        <v>0</v>
      </c>
      <c r="AX228" s="100">
        <f t="shared" si="520"/>
        <v>0</v>
      </c>
      <c r="AY228" s="100">
        <f t="shared" si="520"/>
        <v>0</v>
      </c>
      <c r="AZ228" s="100">
        <f t="shared" si="520"/>
        <v>0</v>
      </c>
      <c r="BA228" s="100">
        <f t="shared" si="520"/>
        <v>0</v>
      </c>
      <c r="BB228" s="100">
        <f t="shared" si="520"/>
        <v>3654</v>
      </c>
      <c r="BC228" s="100">
        <f t="shared" si="520"/>
        <v>0</v>
      </c>
      <c r="BD228" s="100">
        <f t="shared" si="520"/>
        <v>278</v>
      </c>
      <c r="BE228" s="100">
        <f t="shared" si="520"/>
        <v>0</v>
      </c>
      <c r="BF228" s="100">
        <f t="shared" si="520"/>
        <v>0</v>
      </c>
      <c r="BG228" s="100">
        <f t="shared" si="520"/>
        <v>0</v>
      </c>
      <c r="BH228" s="100">
        <f t="shared" si="520"/>
        <v>3932</v>
      </c>
      <c r="BI228" s="100">
        <f t="shared" si="520"/>
        <v>0</v>
      </c>
      <c r="BJ228" s="207">
        <f t="shared" si="478"/>
        <v>0</v>
      </c>
      <c r="BK228" s="207">
        <f t="shared" si="479"/>
        <v>0</v>
      </c>
    </row>
    <row r="229" spans="1:63" ht="52.5" customHeight="1">
      <c r="A229" s="97" t="s">
        <v>179</v>
      </c>
      <c r="B229" s="98" t="s">
        <v>50</v>
      </c>
      <c r="C229" s="98" t="s">
        <v>73</v>
      </c>
      <c r="D229" s="125" t="s">
        <v>375</v>
      </c>
      <c r="E229" s="98" t="s">
        <v>178</v>
      </c>
      <c r="F229" s="100">
        <v>4064</v>
      </c>
      <c r="G229" s="100"/>
      <c r="H229" s="101"/>
      <c r="I229" s="101"/>
      <c r="J229" s="101"/>
      <c r="K229" s="101"/>
      <c r="L229" s="100">
        <f>F229+H229+I229+J229+K229</f>
        <v>4064</v>
      </c>
      <c r="M229" s="100">
        <f>G229+K229</f>
        <v>0</v>
      </c>
      <c r="N229" s="101"/>
      <c r="O229" s="101"/>
      <c r="P229" s="101"/>
      <c r="Q229" s="101"/>
      <c r="R229" s="100">
        <f>L229+N229+O229+P229+Q229</f>
        <v>4064</v>
      </c>
      <c r="S229" s="100">
        <f>M229+Q229</f>
        <v>0</v>
      </c>
      <c r="T229" s="101"/>
      <c r="U229" s="101"/>
      <c r="V229" s="101"/>
      <c r="W229" s="101"/>
      <c r="X229" s="100">
        <f>R229+T229+U229+V229+W229</f>
        <v>4064</v>
      </c>
      <c r="Y229" s="100">
        <f>S229+W229</f>
        <v>0</v>
      </c>
      <c r="Z229" s="101"/>
      <c r="AA229" s="101"/>
      <c r="AB229" s="100">
        <v>-388</v>
      </c>
      <c r="AC229" s="101"/>
      <c r="AD229" s="100">
        <f>X229+Z229+AA229+AB229+AC229</f>
        <v>3676</v>
      </c>
      <c r="AE229" s="100">
        <f>Y229+AC229</f>
        <v>0</v>
      </c>
      <c r="AF229" s="101"/>
      <c r="AG229" s="101"/>
      <c r="AH229" s="100"/>
      <c r="AI229" s="101"/>
      <c r="AJ229" s="100">
        <f>AD229+AF229+AG229+AH229+AI229</f>
        <v>3676</v>
      </c>
      <c r="AK229" s="100">
        <f>AE229+AI229</f>
        <v>0</v>
      </c>
      <c r="AL229" s="100"/>
      <c r="AM229" s="100"/>
      <c r="AN229" s="100"/>
      <c r="AO229" s="100"/>
      <c r="AP229" s="100">
        <f>AJ229+AL229+AM229+AN229+AO229</f>
        <v>3676</v>
      </c>
      <c r="AQ229" s="100">
        <f>AK229+AO229</f>
        <v>0</v>
      </c>
      <c r="AR229" s="100"/>
      <c r="AS229" s="100">
        <v>-22</v>
      </c>
      <c r="AT229" s="100"/>
      <c r="AU229" s="100"/>
      <c r="AV229" s="100">
        <f>AP229+AR229+AS229+AT229+AU229</f>
        <v>3654</v>
      </c>
      <c r="AW229" s="100">
        <f>AQ229+AU229</f>
        <v>0</v>
      </c>
      <c r="AX229" s="100"/>
      <c r="AY229" s="100"/>
      <c r="AZ229" s="100"/>
      <c r="BA229" s="100"/>
      <c r="BB229" s="100">
        <f>AV229+AX229+AY229+AZ229+BA229</f>
        <v>3654</v>
      </c>
      <c r="BC229" s="100">
        <f>AW229+BA229</f>
        <v>0</v>
      </c>
      <c r="BD229" s="100">
        <v>278</v>
      </c>
      <c r="BE229" s="100"/>
      <c r="BF229" s="100"/>
      <c r="BG229" s="100"/>
      <c r="BH229" s="100">
        <f>BB229+BD229+BE229+BF229+BG229</f>
        <v>3932</v>
      </c>
      <c r="BI229" s="100">
        <f>BC229+BG229</f>
        <v>0</v>
      </c>
      <c r="BJ229" s="207">
        <f t="shared" si="478"/>
        <v>0</v>
      </c>
      <c r="BK229" s="207">
        <f t="shared" si="479"/>
        <v>0</v>
      </c>
    </row>
    <row r="230" spans="1:63" ht="20.25">
      <c r="A230" s="113" t="s">
        <v>100</v>
      </c>
      <c r="B230" s="98" t="s">
        <v>50</v>
      </c>
      <c r="C230" s="98" t="s">
        <v>73</v>
      </c>
      <c r="D230" s="125" t="s">
        <v>375</v>
      </c>
      <c r="E230" s="98" t="s">
        <v>101</v>
      </c>
      <c r="F230" s="100">
        <f>F232</f>
        <v>228</v>
      </c>
      <c r="G230" s="100">
        <f t="shared" ref="G230:AE230" si="521">G232</f>
        <v>0</v>
      </c>
      <c r="H230" s="100">
        <f t="shared" si="521"/>
        <v>0</v>
      </c>
      <c r="I230" s="100">
        <f t="shared" si="521"/>
        <v>0</v>
      </c>
      <c r="J230" s="100">
        <f t="shared" si="521"/>
        <v>0</v>
      </c>
      <c r="K230" s="100">
        <f t="shared" si="521"/>
        <v>0</v>
      </c>
      <c r="L230" s="100">
        <f t="shared" si="521"/>
        <v>228</v>
      </c>
      <c r="M230" s="100">
        <f t="shared" si="521"/>
        <v>0</v>
      </c>
      <c r="N230" s="100">
        <f t="shared" si="521"/>
        <v>0</v>
      </c>
      <c r="O230" s="100">
        <f t="shared" si="521"/>
        <v>0</v>
      </c>
      <c r="P230" s="100">
        <f t="shared" si="521"/>
        <v>0</v>
      </c>
      <c r="Q230" s="100">
        <f t="shared" si="521"/>
        <v>0</v>
      </c>
      <c r="R230" s="100">
        <f t="shared" si="521"/>
        <v>228</v>
      </c>
      <c r="S230" s="100">
        <f t="shared" si="521"/>
        <v>0</v>
      </c>
      <c r="T230" s="100">
        <f t="shared" si="521"/>
        <v>0</v>
      </c>
      <c r="U230" s="100">
        <f t="shared" si="521"/>
        <v>0</v>
      </c>
      <c r="V230" s="100">
        <f t="shared" si="521"/>
        <v>0</v>
      </c>
      <c r="W230" s="100">
        <f t="shared" si="521"/>
        <v>0</v>
      </c>
      <c r="X230" s="100">
        <f t="shared" si="521"/>
        <v>228</v>
      </c>
      <c r="Y230" s="100">
        <f t="shared" si="521"/>
        <v>0</v>
      </c>
      <c r="Z230" s="100">
        <f t="shared" si="521"/>
        <v>0</v>
      </c>
      <c r="AA230" s="100">
        <f t="shared" si="521"/>
        <v>0</v>
      </c>
      <c r="AB230" s="100">
        <f t="shared" si="521"/>
        <v>0</v>
      </c>
      <c r="AC230" s="100">
        <f t="shared" si="521"/>
        <v>0</v>
      </c>
      <c r="AD230" s="100">
        <f t="shared" si="521"/>
        <v>228</v>
      </c>
      <c r="AE230" s="100">
        <f t="shared" si="521"/>
        <v>0</v>
      </c>
      <c r="AF230" s="100">
        <f>AF232+AF231</f>
        <v>0</v>
      </c>
      <c r="AG230" s="100">
        <f>AG232+AG231</f>
        <v>0</v>
      </c>
      <c r="AH230" s="100">
        <f t="shared" ref="AH230:AL230" si="522">AH232+AH231</f>
        <v>0</v>
      </c>
      <c r="AI230" s="100">
        <f t="shared" si="522"/>
        <v>0</v>
      </c>
      <c r="AJ230" s="100">
        <f t="shared" si="522"/>
        <v>228</v>
      </c>
      <c r="AK230" s="100">
        <f t="shared" si="522"/>
        <v>0</v>
      </c>
      <c r="AL230" s="100">
        <f t="shared" si="522"/>
        <v>0</v>
      </c>
      <c r="AM230" s="100">
        <f t="shared" ref="AM230:AO230" si="523">AM232+AM231</f>
        <v>0</v>
      </c>
      <c r="AN230" s="100">
        <f t="shared" ref="AN230:AS230" si="524">AN232+AN231</f>
        <v>0</v>
      </c>
      <c r="AO230" s="100">
        <f t="shared" si="523"/>
        <v>0</v>
      </c>
      <c r="AP230" s="100">
        <f t="shared" si="524"/>
        <v>228</v>
      </c>
      <c r="AQ230" s="100">
        <f t="shared" si="524"/>
        <v>0</v>
      </c>
      <c r="AR230" s="100">
        <f t="shared" si="524"/>
        <v>0</v>
      </c>
      <c r="AS230" s="100">
        <f t="shared" si="524"/>
        <v>0</v>
      </c>
      <c r="AT230" s="100">
        <f t="shared" ref="AT230:AY230" si="525">AT232+AT231</f>
        <v>0</v>
      </c>
      <c r="AU230" s="100">
        <f t="shared" si="525"/>
        <v>0</v>
      </c>
      <c r="AV230" s="100">
        <f t="shared" si="525"/>
        <v>228</v>
      </c>
      <c r="AW230" s="100">
        <f t="shared" si="525"/>
        <v>0</v>
      </c>
      <c r="AX230" s="100">
        <f t="shared" si="525"/>
        <v>0</v>
      </c>
      <c r="AY230" s="100">
        <f t="shared" si="525"/>
        <v>0</v>
      </c>
      <c r="AZ230" s="100">
        <f t="shared" ref="AZ230:BE230" si="526">AZ232+AZ231</f>
        <v>0</v>
      </c>
      <c r="BA230" s="100">
        <f t="shared" si="526"/>
        <v>0</v>
      </c>
      <c r="BB230" s="100">
        <f t="shared" si="526"/>
        <v>228</v>
      </c>
      <c r="BC230" s="100">
        <f t="shared" si="526"/>
        <v>0</v>
      </c>
      <c r="BD230" s="100">
        <f t="shared" si="526"/>
        <v>6</v>
      </c>
      <c r="BE230" s="100">
        <f t="shared" si="526"/>
        <v>0</v>
      </c>
      <c r="BF230" s="100">
        <f t="shared" ref="BF230:BI230" si="527">BF232+BF231</f>
        <v>0</v>
      </c>
      <c r="BG230" s="100">
        <f t="shared" si="527"/>
        <v>0</v>
      </c>
      <c r="BH230" s="100">
        <f t="shared" si="527"/>
        <v>234</v>
      </c>
      <c r="BI230" s="100">
        <f t="shared" si="527"/>
        <v>0</v>
      </c>
      <c r="BJ230" s="207">
        <f t="shared" si="478"/>
        <v>0</v>
      </c>
      <c r="BK230" s="207">
        <f t="shared" si="479"/>
        <v>0</v>
      </c>
    </row>
    <row r="231" spans="1:63" ht="20.25">
      <c r="A231" s="113" t="s">
        <v>195</v>
      </c>
      <c r="B231" s="98" t="s">
        <v>50</v>
      </c>
      <c r="C231" s="98" t="s">
        <v>73</v>
      </c>
      <c r="D231" s="125" t="s">
        <v>375</v>
      </c>
      <c r="E231" s="98" t="s">
        <v>194</v>
      </c>
      <c r="F231" s="100"/>
      <c r="G231" s="100"/>
      <c r="H231" s="100"/>
      <c r="I231" s="100"/>
      <c r="J231" s="100"/>
      <c r="K231" s="100"/>
      <c r="L231" s="100"/>
      <c r="M231" s="100"/>
      <c r="N231" s="100"/>
      <c r="O231" s="100"/>
      <c r="P231" s="100"/>
      <c r="Q231" s="100"/>
      <c r="R231" s="100"/>
      <c r="S231" s="100"/>
      <c r="T231" s="100"/>
      <c r="U231" s="100"/>
      <c r="V231" s="100"/>
      <c r="W231" s="100"/>
      <c r="X231" s="100"/>
      <c r="Y231" s="100"/>
      <c r="Z231" s="100"/>
      <c r="AA231" s="100"/>
      <c r="AB231" s="100"/>
      <c r="AC231" s="100"/>
      <c r="AD231" s="100"/>
      <c r="AE231" s="100"/>
      <c r="AF231" s="100"/>
      <c r="AG231" s="100">
        <v>15</v>
      </c>
      <c r="AH231" s="100"/>
      <c r="AI231" s="100"/>
      <c r="AJ231" s="100">
        <v>15</v>
      </c>
      <c r="AK231" s="100"/>
      <c r="AL231" s="100"/>
      <c r="AM231" s="100"/>
      <c r="AN231" s="100"/>
      <c r="AO231" s="100"/>
      <c r="AP231" s="100">
        <v>15</v>
      </c>
      <c r="AQ231" s="100"/>
      <c r="AR231" s="100"/>
      <c r="AS231" s="100"/>
      <c r="AT231" s="100"/>
      <c r="AU231" s="100"/>
      <c r="AV231" s="100">
        <v>15</v>
      </c>
      <c r="AW231" s="100"/>
      <c r="AX231" s="100"/>
      <c r="AY231" s="100"/>
      <c r="AZ231" s="100"/>
      <c r="BA231" s="100"/>
      <c r="BB231" s="100">
        <v>15</v>
      </c>
      <c r="BC231" s="100"/>
      <c r="BD231" s="100"/>
      <c r="BE231" s="100"/>
      <c r="BF231" s="100"/>
      <c r="BG231" s="100"/>
      <c r="BH231" s="100">
        <v>15</v>
      </c>
      <c r="BI231" s="100"/>
      <c r="BJ231" s="207">
        <f t="shared" si="478"/>
        <v>0</v>
      </c>
      <c r="BK231" s="207">
        <f t="shared" si="479"/>
        <v>0</v>
      </c>
    </row>
    <row r="232" spans="1:63" ht="20.25">
      <c r="A232" s="113" t="s">
        <v>181</v>
      </c>
      <c r="B232" s="98" t="s">
        <v>50</v>
      </c>
      <c r="C232" s="98" t="s">
        <v>73</v>
      </c>
      <c r="D232" s="125" t="s">
        <v>375</v>
      </c>
      <c r="E232" s="98" t="s">
        <v>180</v>
      </c>
      <c r="F232" s="100">
        <v>228</v>
      </c>
      <c r="G232" s="100"/>
      <c r="H232" s="101"/>
      <c r="I232" s="101"/>
      <c r="J232" s="101"/>
      <c r="K232" s="101"/>
      <c r="L232" s="100">
        <f>F232+H232+I232+J232+K232</f>
        <v>228</v>
      </c>
      <c r="M232" s="100">
        <f>G232+K232</f>
        <v>0</v>
      </c>
      <c r="N232" s="101"/>
      <c r="O232" s="101"/>
      <c r="P232" s="101"/>
      <c r="Q232" s="101"/>
      <c r="R232" s="100">
        <f>L232+N232+O232+P232+Q232</f>
        <v>228</v>
      </c>
      <c r="S232" s="100">
        <f>M232+Q232</f>
        <v>0</v>
      </c>
      <c r="T232" s="101"/>
      <c r="U232" s="101"/>
      <c r="V232" s="101"/>
      <c r="W232" s="101"/>
      <c r="X232" s="100">
        <f>R232+T232+U232+V232+W232</f>
        <v>228</v>
      </c>
      <c r="Y232" s="100">
        <f>S232+W232</f>
        <v>0</v>
      </c>
      <c r="Z232" s="101"/>
      <c r="AA232" s="101"/>
      <c r="AB232" s="101"/>
      <c r="AC232" s="101"/>
      <c r="AD232" s="100">
        <f>X232+Z232+AA232+AB232+AC232</f>
        <v>228</v>
      </c>
      <c r="AE232" s="100">
        <f>Y232+AC232</f>
        <v>0</v>
      </c>
      <c r="AF232" s="101"/>
      <c r="AG232" s="111">
        <v>-15</v>
      </c>
      <c r="AH232" s="101"/>
      <c r="AI232" s="101"/>
      <c r="AJ232" s="100">
        <f>AD232+AF232+AG232+AH232+AI232</f>
        <v>213</v>
      </c>
      <c r="AK232" s="100">
        <f>AE232+AI232</f>
        <v>0</v>
      </c>
      <c r="AL232" s="101"/>
      <c r="AM232" s="101"/>
      <c r="AN232" s="101"/>
      <c r="AO232" s="101"/>
      <c r="AP232" s="100">
        <f>AJ232+AL232+AM232+AN232+AO232</f>
        <v>213</v>
      </c>
      <c r="AQ232" s="100">
        <f>AK232+AO232</f>
        <v>0</v>
      </c>
      <c r="AR232" s="101"/>
      <c r="AS232" s="101"/>
      <c r="AT232" s="101"/>
      <c r="AU232" s="101"/>
      <c r="AV232" s="100">
        <f>AP232+AR232+AS232+AT232+AU232</f>
        <v>213</v>
      </c>
      <c r="AW232" s="100">
        <f>AQ232+AU232</f>
        <v>0</v>
      </c>
      <c r="AX232" s="101"/>
      <c r="AY232" s="101"/>
      <c r="AZ232" s="101"/>
      <c r="BA232" s="101"/>
      <c r="BB232" s="100">
        <f>AV232+AX232+AY232+AZ232+BA232</f>
        <v>213</v>
      </c>
      <c r="BC232" s="100">
        <f>AW232+BA232</f>
        <v>0</v>
      </c>
      <c r="BD232" s="101">
        <v>6</v>
      </c>
      <c r="BE232" s="101"/>
      <c r="BF232" s="101"/>
      <c r="BG232" s="101"/>
      <c r="BH232" s="100">
        <f>BB232+BD232+BE232+BF232+BG232</f>
        <v>219</v>
      </c>
      <c r="BI232" s="100">
        <f>BC232+BG232</f>
        <v>0</v>
      </c>
      <c r="BJ232" s="207">
        <f t="shared" si="478"/>
        <v>0</v>
      </c>
      <c r="BK232" s="207">
        <f t="shared" si="479"/>
        <v>0</v>
      </c>
    </row>
    <row r="233" spans="1:63" ht="18" customHeight="1">
      <c r="A233" s="113" t="s">
        <v>82</v>
      </c>
      <c r="B233" s="115" t="s">
        <v>50</v>
      </c>
      <c r="C233" s="115" t="s">
        <v>73</v>
      </c>
      <c r="D233" s="98" t="s">
        <v>268</v>
      </c>
      <c r="E233" s="115"/>
      <c r="F233" s="100">
        <f>F234</f>
        <v>378197</v>
      </c>
      <c r="G233" s="100">
        <f t="shared" ref="G233:AR233" si="528">G234</f>
        <v>0</v>
      </c>
      <c r="H233" s="100">
        <f t="shared" si="528"/>
        <v>0</v>
      </c>
      <c r="I233" s="100">
        <f t="shared" si="528"/>
        <v>0</v>
      </c>
      <c r="J233" s="100">
        <f t="shared" si="528"/>
        <v>0</v>
      </c>
      <c r="K233" s="100">
        <f t="shared" si="528"/>
        <v>0</v>
      </c>
      <c r="L233" s="100">
        <f t="shared" si="528"/>
        <v>378197</v>
      </c>
      <c r="M233" s="100">
        <f t="shared" si="528"/>
        <v>0</v>
      </c>
      <c r="N233" s="100">
        <f t="shared" si="528"/>
        <v>0</v>
      </c>
      <c r="O233" s="100">
        <f t="shared" si="528"/>
        <v>-24078</v>
      </c>
      <c r="P233" s="100">
        <f t="shared" si="528"/>
        <v>0</v>
      </c>
      <c r="Q233" s="100">
        <f t="shared" si="528"/>
        <v>0</v>
      </c>
      <c r="R233" s="100">
        <f t="shared" si="528"/>
        <v>354119</v>
      </c>
      <c r="S233" s="100">
        <f t="shared" si="528"/>
        <v>0</v>
      </c>
      <c r="T233" s="100">
        <f t="shared" si="528"/>
        <v>0</v>
      </c>
      <c r="U233" s="100">
        <f t="shared" si="528"/>
        <v>-3098</v>
      </c>
      <c r="V233" s="100">
        <f t="shared" si="528"/>
        <v>0</v>
      </c>
      <c r="W233" s="100">
        <f t="shared" si="528"/>
        <v>0</v>
      </c>
      <c r="X233" s="100">
        <f t="shared" si="528"/>
        <v>351021</v>
      </c>
      <c r="Y233" s="100">
        <f t="shared" si="528"/>
        <v>0</v>
      </c>
      <c r="Z233" s="100">
        <f t="shared" si="528"/>
        <v>0</v>
      </c>
      <c r="AA233" s="100">
        <f t="shared" si="528"/>
        <v>-55683</v>
      </c>
      <c r="AB233" s="100">
        <f t="shared" si="528"/>
        <v>0</v>
      </c>
      <c r="AC233" s="100">
        <f t="shared" si="528"/>
        <v>0</v>
      </c>
      <c r="AD233" s="100">
        <f t="shared" si="528"/>
        <v>295338</v>
      </c>
      <c r="AE233" s="100">
        <f t="shared" si="528"/>
        <v>0</v>
      </c>
      <c r="AF233" s="100">
        <f t="shared" si="528"/>
        <v>500</v>
      </c>
      <c r="AG233" s="100">
        <f t="shared" si="528"/>
        <v>-38312</v>
      </c>
      <c r="AH233" s="100">
        <f t="shared" si="528"/>
        <v>0</v>
      </c>
      <c r="AI233" s="100">
        <f t="shared" si="528"/>
        <v>0</v>
      </c>
      <c r="AJ233" s="100">
        <f t="shared" si="528"/>
        <v>257526</v>
      </c>
      <c r="AK233" s="100">
        <f t="shared" si="528"/>
        <v>0</v>
      </c>
      <c r="AL233" s="100">
        <f t="shared" si="528"/>
        <v>2180</v>
      </c>
      <c r="AM233" s="100">
        <f t="shared" si="528"/>
        <v>-20509</v>
      </c>
      <c r="AN233" s="100">
        <f t="shared" si="528"/>
        <v>0</v>
      </c>
      <c r="AO233" s="100">
        <f t="shared" si="528"/>
        <v>0</v>
      </c>
      <c r="AP233" s="100">
        <f t="shared" si="528"/>
        <v>239197</v>
      </c>
      <c r="AQ233" s="100">
        <f t="shared" si="528"/>
        <v>0</v>
      </c>
      <c r="AR233" s="100">
        <f t="shared" si="528"/>
        <v>3274</v>
      </c>
      <c r="AS233" s="100">
        <f t="shared" ref="AS233:AW233" si="529">AS234</f>
        <v>-71017</v>
      </c>
      <c r="AT233" s="100">
        <f t="shared" si="529"/>
        <v>-277</v>
      </c>
      <c r="AU233" s="100">
        <f t="shared" si="529"/>
        <v>0</v>
      </c>
      <c r="AV233" s="100">
        <f t="shared" si="529"/>
        <v>171177</v>
      </c>
      <c r="AW233" s="100">
        <f t="shared" si="529"/>
        <v>0</v>
      </c>
      <c r="AX233" s="100">
        <f>AX234+AX250</f>
        <v>20322</v>
      </c>
      <c r="AY233" s="100">
        <f t="shared" ref="AY233:BC233" si="530">AY234+AY250</f>
        <v>-277</v>
      </c>
      <c r="AZ233" s="100">
        <f t="shared" si="530"/>
        <v>0</v>
      </c>
      <c r="BA233" s="100">
        <f t="shared" si="530"/>
        <v>482</v>
      </c>
      <c r="BB233" s="100">
        <f t="shared" si="530"/>
        <v>191704</v>
      </c>
      <c r="BC233" s="100">
        <f t="shared" si="530"/>
        <v>482</v>
      </c>
      <c r="BD233" s="100">
        <f>BD234+BD250</f>
        <v>51869</v>
      </c>
      <c r="BE233" s="100">
        <f t="shared" ref="BE233:BI233" si="531">BE234+BE250</f>
        <v>-8635</v>
      </c>
      <c r="BF233" s="100">
        <f t="shared" si="531"/>
        <v>0</v>
      </c>
      <c r="BG233" s="100">
        <f t="shared" si="531"/>
        <v>0</v>
      </c>
      <c r="BH233" s="100">
        <f t="shared" si="531"/>
        <v>234938</v>
      </c>
      <c r="BI233" s="100">
        <f t="shared" si="531"/>
        <v>482</v>
      </c>
      <c r="BJ233" s="207">
        <f t="shared" si="478"/>
        <v>0</v>
      </c>
      <c r="BK233" s="207">
        <f t="shared" si="479"/>
        <v>0</v>
      </c>
    </row>
    <row r="234" spans="1:63" ht="32.25" customHeight="1">
      <c r="A234" s="119" t="s">
        <v>79</v>
      </c>
      <c r="B234" s="115" t="s">
        <v>50</v>
      </c>
      <c r="C234" s="115" t="s">
        <v>73</v>
      </c>
      <c r="D234" s="115" t="s">
        <v>269</v>
      </c>
      <c r="E234" s="115"/>
      <c r="F234" s="100">
        <f>F235+F247+F244</f>
        <v>378197</v>
      </c>
      <c r="G234" s="100">
        <f t="shared" ref="G234:M234" si="532">G235+G247+G244</f>
        <v>0</v>
      </c>
      <c r="H234" s="100">
        <f t="shared" si="532"/>
        <v>0</v>
      </c>
      <c r="I234" s="100">
        <f t="shared" si="532"/>
        <v>0</v>
      </c>
      <c r="J234" s="100">
        <f t="shared" si="532"/>
        <v>0</v>
      </c>
      <c r="K234" s="100">
        <f t="shared" si="532"/>
        <v>0</v>
      </c>
      <c r="L234" s="100">
        <f t="shared" si="532"/>
        <v>378197</v>
      </c>
      <c r="M234" s="100">
        <f t="shared" si="532"/>
        <v>0</v>
      </c>
      <c r="N234" s="100">
        <f t="shared" ref="N234:S234" si="533">N235+N247+N244</f>
        <v>0</v>
      </c>
      <c r="O234" s="100">
        <f t="shared" si="533"/>
        <v>-24078</v>
      </c>
      <c r="P234" s="100">
        <f t="shared" si="533"/>
        <v>0</v>
      </c>
      <c r="Q234" s="100">
        <f t="shared" si="533"/>
        <v>0</v>
      </c>
      <c r="R234" s="100">
        <f t="shared" si="533"/>
        <v>354119</v>
      </c>
      <c r="S234" s="100">
        <f t="shared" si="533"/>
        <v>0</v>
      </c>
      <c r="T234" s="100">
        <f t="shared" ref="T234:Y234" si="534">T235+T247+T244</f>
        <v>0</v>
      </c>
      <c r="U234" s="100">
        <f t="shared" si="534"/>
        <v>-3098</v>
      </c>
      <c r="V234" s="100">
        <f t="shared" si="534"/>
        <v>0</v>
      </c>
      <c r="W234" s="100">
        <f t="shared" si="534"/>
        <v>0</v>
      </c>
      <c r="X234" s="100">
        <f t="shared" si="534"/>
        <v>351021</v>
      </c>
      <c r="Y234" s="100">
        <f t="shared" si="534"/>
        <v>0</v>
      </c>
      <c r="Z234" s="100">
        <f t="shared" ref="Z234:AE234" si="535">Z235+Z247+Z244</f>
        <v>0</v>
      </c>
      <c r="AA234" s="100">
        <f t="shared" si="535"/>
        <v>-55683</v>
      </c>
      <c r="AB234" s="100">
        <f t="shared" si="535"/>
        <v>0</v>
      </c>
      <c r="AC234" s="100">
        <f t="shared" si="535"/>
        <v>0</v>
      </c>
      <c r="AD234" s="100">
        <f t="shared" si="535"/>
        <v>295338</v>
      </c>
      <c r="AE234" s="100">
        <f t="shared" si="535"/>
        <v>0</v>
      </c>
      <c r="AF234" s="100">
        <f t="shared" ref="AF234:AL234" si="536">AF235+AF247+AF244</f>
        <v>500</v>
      </c>
      <c r="AG234" s="100">
        <f t="shared" si="536"/>
        <v>-38312</v>
      </c>
      <c r="AH234" s="100">
        <f t="shared" si="536"/>
        <v>0</v>
      </c>
      <c r="AI234" s="100">
        <f t="shared" si="536"/>
        <v>0</v>
      </c>
      <c r="AJ234" s="100">
        <f t="shared" si="536"/>
        <v>257526</v>
      </c>
      <c r="AK234" s="100">
        <f t="shared" si="536"/>
        <v>0</v>
      </c>
      <c r="AL234" s="100">
        <f t="shared" si="536"/>
        <v>2180</v>
      </c>
      <c r="AM234" s="100">
        <f t="shared" ref="AM234:AO234" si="537">AM235+AM247+AM244</f>
        <v>-20509</v>
      </c>
      <c r="AN234" s="100">
        <f t="shared" ref="AN234:AS234" si="538">AN235+AN247+AN244</f>
        <v>0</v>
      </c>
      <c r="AO234" s="100">
        <f t="shared" si="537"/>
        <v>0</v>
      </c>
      <c r="AP234" s="100">
        <f t="shared" si="538"/>
        <v>239197</v>
      </c>
      <c r="AQ234" s="100">
        <f t="shared" si="538"/>
        <v>0</v>
      </c>
      <c r="AR234" s="100">
        <f t="shared" si="538"/>
        <v>3274</v>
      </c>
      <c r="AS234" s="100">
        <f t="shared" si="538"/>
        <v>-71017</v>
      </c>
      <c r="AT234" s="100">
        <f t="shared" ref="AT234:AX234" si="539">AT235+AT247+AT244</f>
        <v>-277</v>
      </c>
      <c r="AU234" s="100">
        <f t="shared" si="539"/>
        <v>0</v>
      </c>
      <c r="AV234" s="100">
        <f t="shared" si="539"/>
        <v>171177</v>
      </c>
      <c r="AW234" s="100">
        <f t="shared" si="539"/>
        <v>0</v>
      </c>
      <c r="AX234" s="100">
        <f t="shared" si="539"/>
        <v>20322</v>
      </c>
      <c r="AY234" s="100">
        <f>AY235+AY247+AY244</f>
        <v>-277</v>
      </c>
      <c r="AZ234" s="100">
        <f t="shared" ref="AZ234:BD234" si="540">AZ235+AZ247+AZ244</f>
        <v>0</v>
      </c>
      <c r="BA234" s="100">
        <f t="shared" si="540"/>
        <v>0</v>
      </c>
      <c r="BB234" s="100">
        <f t="shared" si="540"/>
        <v>191222</v>
      </c>
      <c r="BC234" s="100">
        <f t="shared" si="540"/>
        <v>0</v>
      </c>
      <c r="BD234" s="100">
        <f t="shared" si="540"/>
        <v>51869</v>
      </c>
      <c r="BE234" s="100">
        <f>BE235+BE247+BE244</f>
        <v>-8635</v>
      </c>
      <c r="BF234" s="100">
        <f t="shared" ref="BF234:BI234" si="541">BF235+BF247+BF244</f>
        <v>0</v>
      </c>
      <c r="BG234" s="100">
        <f t="shared" si="541"/>
        <v>0</v>
      </c>
      <c r="BH234" s="100">
        <f t="shared" si="541"/>
        <v>234456</v>
      </c>
      <c r="BI234" s="100">
        <f t="shared" si="541"/>
        <v>0</v>
      </c>
      <c r="BJ234" s="207">
        <f t="shared" si="478"/>
        <v>0</v>
      </c>
      <c r="BK234" s="207">
        <f t="shared" si="479"/>
        <v>0</v>
      </c>
    </row>
    <row r="235" spans="1:63" ht="33.75">
      <c r="A235" s="126" t="s">
        <v>97</v>
      </c>
      <c r="B235" s="115" t="s">
        <v>50</v>
      </c>
      <c r="C235" s="115" t="s">
        <v>73</v>
      </c>
      <c r="D235" s="115" t="s">
        <v>270</v>
      </c>
      <c r="E235" s="98"/>
      <c r="F235" s="100">
        <f t="shared" ref="F235" si="542">F238+F240+F236</f>
        <v>205030</v>
      </c>
      <c r="G235" s="100">
        <f t="shared" ref="G235:M235" si="543">G238+G240+G236</f>
        <v>0</v>
      </c>
      <c r="H235" s="100">
        <f t="shared" si="543"/>
        <v>0</v>
      </c>
      <c r="I235" s="100">
        <f t="shared" si="543"/>
        <v>0</v>
      </c>
      <c r="J235" s="100">
        <f t="shared" si="543"/>
        <v>0</v>
      </c>
      <c r="K235" s="100">
        <f t="shared" si="543"/>
        <v>0</v>
      </c>
      <c r="L235" s="100">
        <f t="shared" si="543"/>
        <v>205030</v>
      </c>
      <c r="M235" s="100">
        <f t="shared" si="543"/>
        <v>0</v>
      </c>
      <c r="N235" s="100">
        <f t="shared" ref="N235:S235" si="544">N238+N240+N236</f>
        <v>0</v>
      </c>
      <c r="O235" s="100">
        <f t="shared" si="544"/>
        <v>-1420</v>
      </c>
      <c r="P235" s="100">
        <f t="shared" si="544"/>
        <v>0</v>
      </c>
      <c r="Q235" s="100">
        <f t="shared" si="544"/>
        <v>0</v>
      </c>
      <c r="R235" s="100">
        <f t="shared" si="544"/>
        <v>203610</v>
      </c>
      <c r="S235" s="100">
        <f t="shared" si="544"/>
        <v>0</v>
      </c>
      <c r="T235" s="100">
        <f t="shared" ref="T235:Y235" si="545">T238+T240+T236</f>
        <v>0</v>
      </c>
      <c r="U235" s="100">
        <f t="shared" si="545"/>
        <v>0</v>
      </c>
      <c r="V235" s="100">
        <f t="shared" si="545"/>
        <v>0</v>
      </c>
      <c r="W235" s="100">
        <f t="shared" si="545"/>
        <v>0</v>
      </c>
      <c r="X235" s="100">
        <f t="shared" si="545"/>
        <v>203610</v>
      </c>
      <c r="Y235" s="100">
        <f t="shared" si="545"/>
        <v>0</v>
      </c>
      <c r="Z235" s="100">
        <f t="shared" ref="Z235:AE235" si="546">Z238+Z240+Z236</f>
        <v>0</v>
      </c>
      <c r="AA235" s="100">
        <f t="shared" si="546"/>
        <v>0</v>
      </c>
      <c r="AB235" s="100">
        <f t="shared" si="546"/>
        <v>0</v>
      </c>
      <c r="AC235" s="100">
        <f t="shared" si="546"/>
        <v>0</v>
      </c>
      <c r="AD235" s="100">
        <f t="shared" si="546"/>
        <v>203610</v>
      </c>
      <c r="AE235" s="100">
        <f t="shared" si="546"/>
        <v>0</v>
      </c>
      <c r="AF235" s="100">
        <f t="shared" ref="AF235:AL235" si="547">AF238+AF240+AF236</f>
        <v>500</v>
      </c>
      <c r="AG235" s="100">
        <f t="shared" si="547"/>
        <v>-38312</v>
      </c>
      <c r="AH235" s="100">
        <f t="shared" si="547"/>
        <v>0</v>
      </c>
      <c r="AI235" s="100">
        <f t="shared" si="547"/>
        <v>0</v>
      </c>
      <c r="AJ235" s="100">
        <f t="shared" si="547"/>
        <v>165798</v>
      </c>
      <c r="AK235" s="100">
        <f t="shared" si="547"/>
        <v>0</v>
      </c>
      <c r="AL235" s="100">
        <f t="shared" si="547"/>
        <v>2180</v>
      </c>
      <c r="AM235" s="100">
        <f t="shared" ref="AM235:AO235" si="548">AM238+AM240+AM236</f>
        <v>0</v>
      </c>
      <c r="AN235" s="100">
        <f t="shared" ref="AN235:AS235" si="549">AN238+AN240+AN236</f>
        <v>0</v>
      </c>
      <c r="AO235" s="100">
        <f t="shared" si="548"/>
        <v>0</v>
      </c>
      <c r="AP235" s="100">
        <f t="shared" si="549"/>
        <v>167978</v>
      </c>
      <c r="AQ235" s="100">
        <f t="shared" si="549"/>
        <v>0</v>
      </c>
      <c r="AR235" s="100">
        <f t="shared" si="549"/>
        <v>3274</v>
      </c>
      <c r="AS235" s="100">
        <f t="shared" si="549"/>
        <v>-500</v>
      </c>
      <c r="AT235" s="100">
        <f t="shared" ref="AT235:AY235" si="550">AT238+AT240+AT236</f>
        <v>-277</v>
      </c>
      <c r="AU235" s="100">
        <f t="shared" si="550"/>
        <v>0</v>
      </c>
      <c r="AV235" s="100">
        <f t="shared" si="550"/>
        <v>170475</v>
      </c>
      <c r="AW235" s="100">
        <f t="shared" si="550"/>
        <v>0</v>
      </c>
      <c r="AX235" s="100">
        <f t="shared" si="550"/>
        <v>20322</v>
      </c>
      <c r="AY235" s="100">
        <f t="shared" si="550"/>
        <v>-110</v>
      </c>
      <c r="AZ235" s="100">
        <f t="shared" ref="AZ235:BE235" si="551">AZ238+AZ240+AZ236</f>
        <v>0</v>
      </c>
      <c r="BA235" s="100">
        <f t="shared" si="551"/>
        <v>0</v>
      </c>
      <c r="BB235" s="100">
        <f t="shared" si="551"/>
        <v>190687</v>
      </c>
      <c r="BC235" s="100">
        <f t="shared" si="551"/>
        <v>0</v>
      </c>
      <c r="BD235" s="100">
        <f t="shared" si="551"/>
        <v>51869</v>
      </c>
      <c r="BE235" s="100">
        <f t="shared" si="551"/>
        <v>-8635</v>
      </c>
      <c r="BF235" s="100">
        <f t="shared" ref="BF235:BI235" si="552">BF238+BF240+BF236</f>
        <v>0</v>
      </c>
      <c r="BG235" s="100">
        <f t="shared" si="552"/>
        <v>0</v>
      </c>
      <c r="BH235" s="100">
        <f t="shared" si="552"/>
        <v>233921</v>
      </c>
      <c r="BI235" s="100">
        <f t="shared" si="552"/>
        <v>0</v>
      </c>
      <c r="BJ235" s="207">
        <f t="shared" si="478"/>
        <v>0</v>
      </c>
      <c r="BK235" s="207">
        <f t="shared" si="479"/>
        <v>0</v>
      </c>
    </row>
    <row r="236" spans="1:63" ht="83.25">
      <c r="A236" s="113" t="s">
        <v>523</v>
      </c>
      <c r="B236" s="115" t="s">
        <v>50</v>
      </c>
      <c r="C236" s="115" t="s">
        <v>73</v>
      </c>
      <c r="D236" s="115" t="s">
        <v>270</v>
      </c>
      <c r="E236" s="98" t="s">
        <v>106</v>
      </c>
      <c r="F236" s="100">
        <f t="shared" ref="F236:AR236" si="553">F237</f>
        <v>26747</v>
      </c>
      <c r="G236" s="100">
        <f t="shared" si="553"/>
        <v>0</v>
      </c>
      <c r="H236" s="100">
        <f t="shared" si="553"/>
        <v>0</v>
      </c>
      <c r="I236" s="100">
        <f t="shared" si="553"/>
        <v>0</v>
      </c>
      <c r="J236" s="100">
        <f t="shared" si="553"/>
        <v>0</v>
      </c>
      <c r="K236" s="100">
        <f t="shared" si="553"/>
        <v>0</v>
      </c>
      <c r="L236" s="100">
        <f t="shared" si="553"/>
        <v>26747</v>
      </c>
      <c r="M236" s="100">
        <f t="shared" si="553"/>
        <v>0</v>
      </c>
      <c r="N236" s="100">
        <f t="shared" si="553"/>
        <v>0</v>
      </c>
      <c r="O236" s="100">
        <f t="shared" si="553"/>
        <v>0</v>
      </c>
      <c r="P236" s="100">
        <f t="shared" si="553"/>
        <v>0</v>
      </c>
      <c r="Q236" s="100">
        <f t="shared" si="553"/>
        <v>0</v>
      </c>
      <c r="R236" s="100">
        <f t="shared" si="553"/>
        <v>26747</v>
      </c>
      <c r="S236" s="100">
        <f t="shared" si="553"/>
        <v>0</v>
      </c>
      <c r="T236" s="100">
        <f t="shared" si="553"/>
        <v>0</v>
      </c>
      <c r="U236" s="100">
        <f t="shared" si="553"/>
        <v>0</v>
      </c>
      <c r="V236" s="100">
        <f t="shared" si="553"/>
        <v>0</v>
      </c>
      <c r="W236" s="100">
        <f t="shared" si="553"/>
        <v>0</v>
      </c>
      <c r="X236" s="100">
        <f t="shared" si="553"/>
        <v>26747</v>
      </c>
      <c r="Y236" s="100">
        <f t="shared" si="553"/>
        <v>0</v>
      </c>
      <c r="Z236" s="100">
        <f t="shared" si="553"/>
        <v>0</v>
      </c>
      <c r="AA236" s="100">
        <f t="shared" si="553"/>
        <v>0</v>
      </c>
      <c r="AB236" s="100">
        <f t="shared" si="553"/>
        <v>0</v>
      </c>
      <c r="AC236" s="100">
        <f t="shared" si="553"/>
        <v>0</v>
      </c>
      <c r="AD236" s="100">
        <f t="shared" si="553"/>
        <v>26747</v>
      </c>
      <c r="AE236" s="100">
        <f t="shared" si="553"/>
        <v>0</v>
      </c>
      <c r="AF236" s="100">
        <f t="shared" si="553"/>
        <v>0</v>
      </c>
      <c r="AG236" s="100">
        <f t="shared" si="553"/>
        <v>0</v>
      </c>
      <c r="AH236" s="100">
        <f t="shared" si="553"/>
        <v>0</v>
      </c>
      <c r="AI236" s="100">
        <f t="shared" si="553"/>
        <v>0</v>
      </c>
      <c r="AJ236" s="100">
        <f t="shared" si="553"/>
        <v>26747</v>
      </c>
      <c r="AK236" s="100">
        <f t="shared" si="553"/>
        <v>0</v>
      </c>
      <c r="AL236" s="100">
        <f t="shared" si="553"/>
        <v>0</v>
      </c>
      <c r="AM236" s="100">
        <f t="shared" si="553"/>
        <v>0</v>
      </c>
      <c r="AN236" s="100">
        <f t="shared" si="553"/>
        <v>0</v>
      </c>
      <c r="AO236" s="100">
        <f t="shared" si="553"/>
        <v>0</v>
      </c>
      <c r="AP236" s="100">
        <f t="shared" si="553"/>
        <v>26747</v>
      </c>
      <c r="AQ236" s="100">
        <f t="shared" si="553"/>
        <v>0</v>
      </c>
      <c r="AR236" s="100">
        <f t="shared" si="553"/>
        <v>0</v>
      </c>
      <c r="AS236" s="100">
        <f t="shared" ref="AS236:BI236" si="554">AS237</f>
        <v>0</v>
      </c>
      <c r="AT236" s="100">
        <f t="shared" si="554"/>
        <v>0</v>
      </c>
      <c r="AU236" s="100">
        <f t="shared" si="554"/>
        <v>0</v>
      </c>
      <c r="AV236" s="100">
        <f t="shared" si="554"/>
        <v>26747</v>
      </c>
      <c r="AW236" s="100">
        <f t="shared" si="554"/>
        <v>0</v>
      </c>
      <c r="AX236" s="100">
        <f t="shared" si="554"/>
        <v>0</v>
      </c>
      <c r="AY236" s="100">
        <f t="shared" si="554"/>
        <v>0</v>
      </c>
      <c r="AZ236" s="100">
        <f t="shared" si="554"/>
        <v>0</v>
      </c>
      <c r="BA236" s="100">
        <f t="shared" si="554"/>
        <v>0</v>
      </c>
      <c r="BB236" s="100">
        <f t="shared" si="554"/>
        <v>26747</v>
      </c>
      <c r="BC236" s="100">
        <f t="shared" si="554"/>
        <v>0</v>
      </c>
      <c r="BD236" s="100">
        <f t="shared" si="554"/>
        <v>0</v>
      </c>
      <c r="BE236" s="100">
        <f t="shared" si="554"/>
        <v>0</v>
      </c>
      <c r="BF236" s="100">
        <f t="shared" si="554"/>
        <v>0</v>
      </c>
      <c r="BG236" s="100">
        <f t="shared" si="554"/>
        <v>0</v>
      </c>
      <c r="BH236" s="100">
        <f t="shared" si="554"/>
        <v>26747</v>
      </c>
      <c r="BI236" s="100">
        <f t="shared" si="554"/>
        <v>0</v>
      </c>
      <c r="BJ236" s="207">
        <f t="shared" si="478"/>
        <v>0</v>
      </c>
      <c r="BK236" s="207">
        <f t="shared" si="479"/>
        <v>0</v>
      </c>
    </row>
    <row r="237" spans="1:63" ht="33.75">
      <c r="A237" s="119" t="s">
        <v>177</v>
      </c>
      <c r="B237" s="115" t="s">
        <v>50</v>
      </c>
      <c r="C237" s="115" t="s">
        <v>73</v>
      </c>
      <c r="D237" s="115" t="s">
        <v>270</v>
      </c>
      <c r="E237" s="98" t="s">
        <v>176</v>
      </c>
      <c r="F237" s="100">
        <v>26747</v>
      </c>
      <c r="G237" s="100"/>
      <c r="H237" s="101"/>
      <c r="I237" s="101"/>
      <c r="J237" s="101"/>
      <c r="K237" s="101"/>
      <c r="L237" s="100">
        <f>F237+H237+I237+J237+K237</f>
        <v>26747</v>
      </c>
      <c r="M237" s="100">
        <f>G237+K237</f>
        <v>0</v>
      </c>
      <c r="N237" s="101"/>
      <c r="O237" s="101"/>
      <c r="P237" s="101"/>
      <c r="Q237" s="101"/>
      <c r="R237" s="100">
        <f>L237+N237+O237+P237+Q237</f>
        <v>26747</v>
      </c>
      <c r="S237" s="100">
        <f>M237+Q237</f>
        <v>0</v>
      </c>
      <c r="T237" s="101"/>
      <c r="U237" s="101"/>
      <c r="V237" s="101"/>
      <c r="W237" s="101"/>
      <c r="X237" s="100">
        <f>R237+T237+U237+V237+W237</f>
        <v>26747</v>
      </c>
      <c r="Y237" s="100">
        <f>S237+W237</f>
        <v>0</v>
      </c>
      <c r="Z237" s="101"/>
      <c r="AA237" s="101"/>
      <c r="AB237" s="101"/>
      <c r="AC237" s="101"/>
      <c r="AD237" s="100">
        <f>X237+Z237+AA237+AB237+AC237</f>
        <v>26747</v>
      </c>
      <c r="AE237" s="100">
        <f>Y237+AC237</f>
        <v>0</v>
      </c>
      <c r="AF237" s="101"/>
      <c r="AG237" s="101"/>
      <c r="AH237" s="101"/>
      <c r="AI237" s="101"/>
      <c r="AJ237" s="100">
        <f>AD237+AF237+AG237+AH237+AI237</f>
        <v>26747</v>
      </c>
      <c r="AK237" s="100">
        <f>AE237+AI237</f>
        <v>0</v>
      </c>
      <c r="AL237" s="101"/>
      <c r="AM237" s="101"/>
      <c r="AN237" s="101"/>
      <c r="AO237" s="101"/>
      <c r="AP237" s="100">
        <f>AJ237+AL237+AM237+AN237+AO237</f>
        <v>26747</v>
      </c>
      <c r="AQ237" s="100">
        <f>AK237+AO237</f>
        <v>0</v>
      </c>
      <c r="AR237" s="101"/>
      <c r="AS237" s="101"/>
      <c r="AT237" s="101"/>
      <c r="AU237" s="101"/>
      <c r="AV237" s="100">
        <f>AP237+AR237+AS237+AT237+AU237</f>
        <v>26747</v>
      </c>
      <c r="AW237" s="100">
        <f>AQ237+AU237</f>
        <v>0</v>
      </c>
      <c r="AX237" s="101"/>
      <c r="AY237" s="101"/>
      <c r="AZ237" s="101"/>
      <c r="BA237" s="101"/>
      <c r="BB237" s="100">
        <f>AV237+AX237+AY237+AZ237+BA237</f>
        <v>26747</v>
      </c>
      <c r="BC237" s="100">
        <f>AW237+BA237</f>
        <v>0</v>
      </c>
      <c r="BD237" s="101"/>
      <c r="BE237" s="101"/>
      <c r="BF237" s="101"/>
      <c r="BG237" s="101"/>
      <c r="BH237" s="100">
        <f>BB237+BD237+BE237+BF237+BG237</f>
        <v>26747</v>
      </c>
      <c r="BI237" s="100">
        <f>BC237+BG237</f>
        <v>0</v>
      </c>
      <c r="BJ237" s="207">
        <f t="shared" si="478"/>
        <v>0</v>
      </c>
      <c r="BK237" s="207">
        <f t="shared" si="479"/>
        <v>0</v>
      </c>
    </row>
    <row r="238" spans="1:63" ht="33">
      <c r="A238" s="118" t="s">
        <v>489</v>
      </c>
      <c r="B238" s="115" t="s">
        <v>50</v>
      </c>
      <c r="C238" s="115" t="s">
        <v>73</v>
      </c>
      <c r="D238" s="115" t="s">
        <v>270</v>
      </c>
      <c r="E238" s="98" t="s">
        <v>81</v>
      </c>
      <c r="F238" s="100">
        <f t="shared" ref="F238:AR238" si="555">F239</f>
        <v>17852</v>
      </c>
      <c r="G238" s="100">
        <f t="shared" si="555"/>
        <v>0</v>
      </c>
      <c r="H238" s="100">
        <f t="shared" si="555"/>
        <v>0</v>
      </c>
      <c r="I238" s="100">
        <f t="shared" si="555"/>
        <v>0</v>
      </c>
      <c r="J238" s="100">
        <f t="shared" si="555"/>
        <v>0</v>
      </c>
      <c r="K238" s="100">
        <f t="shared" si="555"/>
        <v>0</v>
      </c>
      <c r="L238" s="100">
        <f t="shared" si="555"/>
        <v>17852</v>
      </c>
      <c r="M238" s="100">
        <f t="shared" si="555"/>
        <v>0</v>
      </c>
      <c r="N238" s="100">
        <f t="shared" si="555"/>
        <v>0</v>
      </c>
      <c r="O238" s="100">
        <f t="shared" si="555"/>
        <v>-1420</v>
      </c>
      <c r="P238" s="100">
        <f t="shared" si="555"/>
        <v>0</v>
      </c>
      <c r="Q238" s="100">
        <f t="shared" si="555"/>
        <v>0</v>
      </c>
      <c r="R238" s="100">
        <f t="shared" si="555"/>
        <v>16432</v>
      </c>
      <c r="S238" s="100">
        <f t="shared" si="555"/>
        <v>0</v>
      </c>
      <c r="T238" s="100">
        <f t="shared" si="555"/>
        <v>0</v>
      </c>
      <c r="U238" s="100">
        <f t="shared" si="555"/>
        <v>0</v>
      </c>
      <c r="V238" s="100">
        <f t="shared" si="555"/>
        <v>0</v>
      </c>
      <c r="W238" s="100">
        <f t="shared" si="555"/>
        <v>0</v>
      </c>
      <c r="X238" s="100">
        <f t="shared" si="555"/>
        <v>16432</v>
      </c>
      <c r="Y238" s="100">
        <f t="shared" si="555"/>
        <v>0</v>
      </c>
      <c r="Z238" s="100">
        <f t="shared" si="555"/>
        <v>0</v>
      </c>
      <c r="AA238" s="100">
        <f t="shared" si="555"/>
        <v>0</v>
      </c>
      <c r="AB238" s="100">
        <f t="shared" si="555"/>
        <v>0</v>
      </c>
      <c r="AC238" s="100">
        <f t="shared" si="555"/>
        <v>0</v>
      </c>
      <c r="AD238" s="100">
        <f t="shared" si="555"/>
        <v>16432</v>
      </c>
      <c r="AE238" s="100">
        <f t="shared" si="555"/>
        <v>0</v>
      </c>
      <c r="AF238" s="100">
        <f t="shared" si="555"/>
        <v>500</v>
      </c>
      <c r="AG238" s="100">
        <f t="shared" si="555"/>
        <v>0</v>
      </c>
      <c r="AH238" s="100">
        <f t="shared" si="555"/>
        <v>0</v>
      </c>
      <c r="AI238" s="100">
        <f t="shared" si="555"/>
        <v>0</v>
      </c>
      <c r="AJ238" s="100">
        <f t="shared" si="555"/>
        <v>16932</v>
      </c>
      <c r="AK238" s="100">
        <f t="shared" si="555"/>
        <v>0</v>
      </c>
      <c r="AL238" s="100">
        <f t="shared" si="555"/>
        <v>0</v>
      </c>
      <c r="AM238" s="100">
        <f t="shared" si="555"/>
        <v>0</v>
      </c>
      <c r="AN238" s="100">
        <f t="shared" si="555"/>
        <v>0</v>
      </c>
      <c r="AO238" s="100">
        <f t="shared" si="555"/>
        <v>0</v>
      </c>
      <c r="AP238" s="100">
        <f t="shared" si="555"/>
        <v>16932</v>
      </c>
      <c r="AQ238" s="100">
        <f t="shared" si="555"/>
        <v>0</v>
      </c>
      <c r="AR238" s="100">
        <f t="shared" si="555"/>
        <v>0</v>
      </c>
      <c r="AS238" s="100">
        <f t="shared" ref="AS238:BI238" si="556">AS239</f>
        <v>0</v>
      </c>
      <c r="AT238" s="100">
        <f t="shared" si="556"/>
        <v>-277</v>
      </c>
      <c r="AU238" s="100">
        <f t="shared" si="556"/>
        <v>0</v>
      </c>
      <c r="AV238" s="100">
        <f t="shared" si="556"/>
        <v>16655</v>
      </c>
      <c r="AW238" s="100">
        <f t="shared" si="556"/>
        <v>0</v>
      </c>
      <c r="AX238" s="100">
        <f t="shared" si="556"/>
        <v>0</v>
      </c>
      <c r="AY238" s="100">
        <f t="shared" si="556"/>
        <v>-110</v>
      </c>
      <c r="AZ238" s="100">
        <f t="shared" si="556"/>
        <v>0</v>
      </c>
      <c r="BA238" s="100">
        <f t="shared" si="556"/>
        <v>0</v>
      </c>
      <c r="BB238" s="100">
        <f t="shared" si="556"/>
        <v>16545</v>
      </c>
      <c r="BC238" s="100">
        <f t="shared" si="556"/>
        <v>0</v>
      </c>
      <c r="BD238" s="100">
        <f t="shared" si="556"/>
        <v>51306</v>
      </c>
      <c r="BE238" s="100">
        <f t="shared" si="556"/>
        <v>0</v>
      </c>
      <c r="BF238" s="100">
        <f t="shared" si="556"/>
        <v>0</v>
      </c>
      <c r="BG238" s="100">
        <f t="shared" si="556"/>
        <v>0</v>
      </c>
      <c r="BH238" s="100">
        <f t="shared" si="556"/>
        <v>67851</v>
      </c>
      <c r="BI238" s="100">
        <f t="shared" si="556"/>
        <v>0</v>
      </c>
      <c r="BJ238" s="207">
        <f t="shared" si="478"/>
        <v>0</v>
      </c>
      <c r="BK238" s="207">
        <f t="shared" si="479"/>
        <v>0</v>
      </c>
    </row>
    <row r="239" spans="1:63" ht="50.25">
      <c r="A239" s="97" t="s">
        <v>179</v>
      </c>
      <c r="B239" s="115" t="s">
        <v>50</v>
      </c>
      <c r="C239" s="115" t="s">
        <v>73</v>
      </c>
      <c r="D239" s="115" t="s">
        <v>270</v>
      </c>
      <c r="E239" s="98" t="s">
        <v>178</v>
      </c>
      <c r="F239" s="100">
        <f>500+6008+293+7531+300+1120+100+2000</f>
        <v>17852</v>
      </c>
      <c r="G239" s="100"/>
      <c r="H239" s="101"/>
      <c r="I239" s="101"/>
      <c r="J239" s="101"/>
      <c r="K239" s="101"/>
      <c r="L239" s="100">
        <f>F239+H239+I239+J239+K239</f>
        <v>17852</v>
      </c>
      <c r="M239" s="100">
        <f>G239+K239</f>
        <v>0</v>
      </c>
      <c r="N239" s="101"/>
      <c r="O239" s="100">
        <v>-1420</v>
      </c>
      <c r="P239" s="101"/>
      <c r="Q239" s="101"/>
      <c r="R239" s="100">
        <f>L239+N239+O239+P239+Q239</f>
        <v>16432</v>
      </c>
      <c r="S239" s="100">
        <f>M239+Q239</f>
        <v>0</v>
      </c>
      <c r="T239" s="101"/>
      <c r="U239" s="100"/>
      <c r="V239" s="101"/>
      <c r="W239" s="101"/>
      <c r="X239" s="100">
        <f>R239+T239+U239+V239+W239</f>
        <v>16432</v>
      </c>
      <c r="Y239" s="100">
        <f>S239+W239</f>
        <v>0</v>
      </c>
      <c r="Z239" s="101"/>
      <c r="AA239" s="100"/>
      <c r="AB239" s="101"/>
      <c r="AC239" s="101"/>
      <c r="AD239" s="100">
        <f>X239+Z239+AA239+AB239+AC239</f>
        <v>16432</v>
      </c>
      <c r="AE239" s="100">
        <f>Y239+AC239</f>
        <v>0</v>
      </c>
      <c r="AF239" s="100">
        <v>500</v>
      </c>
      <c r="AG239" s="100"/>
      <c r="AH239" s="101"/>
      <c r="AI239" s="101"/>
      <c r="AJ239" s="100">
        <f>AD239+AF239+AG239+AH239+AI239</f>
        <v>16932</v>
      </c>
      <c r="AK239" s="100">
        <f>AE239+AI239</f>
        <v>0</v>
      </c>
      <c r="AL239" s="101"/>
      <c r="AM239" s="101"/>
      <c r="AN239" s="101"/>
      <c r="AO239" s="101"/>
      <c r="AP239" s="100">
        <f>AJ239+AL239+AM239+AN239+AO239</f>
        <v>16932</v>
      </c>
      <c r="AQ239" s="100">
        <f>AK239+AO239</f>
        <v>0</v>
      </c>
      <c r="AR239" s="101"/>
      <c r="AS239" s="101"/>
      <c r="AT239" s="100">
        <f>-63-214</f>
        <v>-277</v>
      </c>
      <c r="AU239" s="101"/>
      <c r="AV239" s="100">
        <f>AP239+AR239+AS239+AT239+AU239</f>
        <v>16655</v>
      </c>
      <c r="AW239" s="100">
        <f>AQ239+AU239</f>
        <v>0</v>
      </c>
      <c r="AX239" s="101"/>
      <c r="AY239" s="100">
        <f>-48-62</f>
        <v>-110</v>
      </c>
      <c r="AZ239" s="100"/>
      <c r="BA239" s="101"/>
      <c r="BB239" s="100">
        <f>AV239+AX239+AY239+AZ239+BA239</f>
        <v>16545</v>
      </c>
      <c r="BC239" s="100">
        <f>AW239+BA239</f>
        <v>0</v>
      </c>
      <c r="BD239" s="101">
        <v>51306</v>
      </c>
      <c r="BE239" s="100"/>
      <c r="BF239" s="100"/>
      <c r="BG239" s="101"/>
      <c r="BH239" s="100">
        <f>BB239+BD239+BE239+BF239+BG239</f>
        <v>67851</v>
      </c>
      <c r="BI239" s="100">
        <f>BC239+BG239</f>
        <v>0</v>
      </c>
      <c r="BJ239" s="207">
        <f t="shared" si="478"/>
        <v>0</v>
      </c>
      <c r="BK239" s="207">
        <f t="shared" si="479"/>
        <v>0</v>
      </c>
    </row>
    <row r="240" spans="1:63" ht="20.25">
      <c r="A240" s="113" t="s">
        <v>100</v>
      </c>
      <c r="B240" s="115" t="s">
        <v>50</v>
      </c>
      <c r="C240" s="115" t="s">
        <v>73</v>
      </c>
      <c r="D240" s="115" t="s">
        <v>270</v>
      </c>
      <c r="E240" s="98" t="s">
        <v>101</v>
      </c>
      <c r="F240" s="100">
        <f t="shared" ref="F240:M240" si="557">F241+F242+F243</f>
        <v>160431</v>
      </c>
      <c r="G240" s="100">
        <f t="shared" si="557"/>
        <v>0</v>
      </c>
      <c r="H240" s="100">
        <f t="shared" si="557"/>
        <v>0</v>
      </c>
      <c r="I240" s="100">
        <f t="shared" si="557"/>
        <v>0</v>
      </c>
      <c r="J240" s="100">
        <f t="shared" si="557"/>
        <v>0</v>
      </c>
      <c r="K240" s="100">
        <f t="shared" si="557"/>
        <v>0</v>
      </c>
      <c r="L240" s="100">
        <f t="shared" si="557"/>
        <v>160431</v>
      </c>
      <c r="M240" s="100">
        <f t="shared" si="557"/>
        <v>0</v>
      </c>
      <c r="N240" s="100">
        <f t="shared" ref="N240:S240" si="558">N241+N242+N243</f>
        <v>0</v>
      </c>
      <c r="O240" s="100">
        <f t="shared" si="558"/>
        <v>0</v>
      </c>
      <c r="P240" s="100">
        <f t="shared" si="558"/>
        <v>0</v>
      </c>
      <c r="Q240" s="100">
        <f t="shared" si="558"/>
        <v>0</v>
      </c>
      <c r="R240" s="100">
        <f t="shared" si="558"/>
        <v>160431</v>
      </c>
      <c r="S240" s="100">
        <f t="shared" si="558"/>
        <v>0</v>
      </c>
      <c r="T240" s="100">
        <f t="shared" ref="T240:Y240" si="559">T241+T242+T243</f>
        <v>0</v>
      </c>
      <c r="U240" s="100">
        <f t="shared" si="559"/>
        <v>0</v>
      </c>
      <c r="V240" s="100">
        <f t="shared" si="559"/>
        <v>0</v>
      </c>
      <c r="W240" s="100">
        <f t="shared" si="559"/>
        <v>0</v>
      </c>
      <c r="X240" s="100">
        <f t="shared" si="559"/>
        <v>160431</v>
      </c>
      <c r="Y240" s="100">
        <f t="shared" si="559"/>
        <v>0</v>
      </c>
      <c r="Z240" s="100">
        <f t="shared" ref="Z240:AE240" si="560">Z241+Z242+Z243</f>
        <v>0</v>
      </c>
      <c r="AA240" s="100">
        <f t="shared" si="560"/>
        <v>0</v>
      </c>
      <c r="AB240" s="100">
        <f t="shared" si="560"/>
        <v>0</v>
      </c>
      <c r="AC240" s="100">
        <f t="shared" si="560"/>
        <v>0</v>
      </c>
      <c r="AD240" s="100">
        <f t="shared" si="560"/>
        <v>160431</v>
      </c>
      <c r="AE240" s="100">
        <f t="shared" si="560"/>
        <v>0</v>
      </c>
      <c r="AF240" s="100">
        <f t="shared" ref="AF240:AL240" si="561">AF241+AF242+AF243</f>
        <v>0</v>
      </c>
      <c r="AG240" s="100">
        <f>AG241+AG242+AG243</f>
        <v>-38312</v>
      </c>
      <c r="AH240" s="100">
        <f t="shared" si="561"/>
        <v>0</v>
      </c>
      <c r="AI240" s="100">
        <f t="shared" si="561"/>
        <v>0</v>
      </c>
      <c r="AJ240" s="100">
        <f t="shared" si="561"/>
        <v>122119</v>
      </c>
      <c r="AK240" s="100">
        <f t="shared" si="561"/>
        <v>0</v>
      </c>
      <c r="AL240" s="100">
        <f t="shared" si="561"/>
        <v>2180</v>
      </c>
      <c r="AM240" s="100">
        <f t="shared" ref="AM240:AO240" si="562">AM241+AM242+AM243</f>
        <v>0</v>
      </c>
      <c r="AN240" s="100">
        <f t="shared" ref="AN240:AS240" si="563">AN241+AN242+AN243</f>
        <v>0</v>
      </c>
      <c r="AO240" s="100">
        <f t="shared" si="562"/>
        <v>0</v>
      </c>
      <c r="AP240" s="100">
        <f t="shared" si="563"/>
        <v>124299</v>
      </c>
      <c r="AQ240" s="100">
        <f t="shared" si="563"/>
        <v>0</v>
      </c>
      <c r="AR240" s="100">
        <f t="shared" si="563"/>
        <v>3274</v>
      </c>
      <c r="AS240" s="100">
        <f t="shared" si="563"/>
        <v>-500</v>
      </c>
      <c r="AT240" s="100">
        <f t="shared" ref="AT240:AY240" si="564">AT241+AT242+AT243</f>
        <v>0</v>
      </c>
      <c r="AU240" s="100">
        <f t="shared" si="564"/>
        <v>0</v>
      </c>
      <c r="AV240" s="100">
        <f t="shared" si="564"/>
        <v>127073</v>
      </c>
      <c r="AW240" s="100">
        <f t="shared" si="564"/>
        <v>0</v>
      </c>
      <c r="AX240" s="100">
        <f t="shared" si="564"/>
        <v>20322</v>
      </c>
      <c r="AY240" s="100">
        <f t="shared" si="564"/>
        <v>0</v>
      </c>
      <c r="AZ240" s="100">
        <f t="shared" ref="AZ240:BE240" si="565">AZ241+AZ242+AZ243</f>
        <v>0</v>
      </c>
      <c r="BA240" s="100">
        <f t="shared" si="565"/>
        <v>0</v>
      </c>
      <c r="BB240" s="100">
        <f t="shared" si="565"/>
        <v>147395</v>
      </c>
      <c r="BC240" s="100">
        <f t="shared" si="565"/>
        <v>0</v>
      </c>
      <c r="BD240" s="100">
        <f t="shared" si="565"/>
        <v>563</v>
      </c>
      <c r="BE240" s="100">
        <f t="shared" si="565"/>
        <v>-8635</v>
      </c>
      <c r="BF240" s="100">
        <f t="shared" ref="BF240:BI240" si="566">BF241+BF242+BF243</f>
        <v>0</v>
      </c>
      <c r="BG240" s="100">
        <f t="shared" si="566"/>
        <v>0</v>
      </c>
      <c r="BH240" s="100">
        <f t="shared" si="566"/>
        <v>139323</v>
      </c>
      <c r="BI240" s="100">
        <f t="shared" si="566"/>
        <v>0</v>
      </c>
      <c r="BJ240" s="207">
        <f t="shared" si="478"/>
        <v>0</v>
      </c>
      <c r="BK240" s="207">
        <f t="shared" si="479"/>
        <v>0</v>
      </c>
    </row>
    <row r="241" spans="1:63" ht="20.25">
      <c r="A241" s="113" t="s">
        <v>195</v>
      </c>
      <c r="B241" s="115" t="s">
        <v>50</v>
      </c>
      <c r="C241" s="115" t="s">
        <v>73</v>
      </c>
      <c r="D241" s="115" t="s">
        <v>270</v>
      </c>
      <c r="E241" s="98" t="s">
        <v>194</v>
      </c>
      <c r="F241" s="100">
        <f>50000+13390</f>
        <v>63390</v>
      </c>
      <c r="G241" s="100"/>
      <c r="H241" s="101"/>
      <c r="I241" s="101"/>
      <c r="J241" s="101"/>
      <c r="K241" s="101"/>
      <c r="L241" s="100">
        <f>F241+H241+I241+J241+K241</f>
        <v>63390</v>
      </c>
      <c r="M241" s="100">
        <f>G241+K241</f>
        <v>0</v>
      </c>
      <c r="N241" s="101"/>
      <c r="O241" s="101"/>
      <c r="P241" s="101"/>
      <c r="Q241" s="101"/>
      <c r="R241" s="100">
        <f>L241+N241+O241+P241+Q241</f>
        <v>63390</v>
      </c>
      <c r="S241" s="100">
        <f>M241+Q241</f>
        <v>0</v>
      </c>
      <c r="T241" s="101"/>
      <c r="U241" s="101"/>
      <c r="V241" s="101"/>
      <c r="W241" s="101"/>
      <c r="X241" s="100">
        <f>R241+T241+U241+V241+W241</f>
        <v>63390</v>
      </c>
      <c r="Y241" s="100">
        <f>S241+W241</f>
        <v>0</v>
      </c>
      <c r="Z241" s="101"/>
      <c r="AA241" s="100"/>
      <c r="AB241" s="101"/>
      <c r="AC241" s="101"/>
      <c r="AD241" s="100">
        <f>X241+Z241+AA241+AB241+AC241</f>
        <v>63390</v>
      </c>
      <c r="AE241" s="100">
        <f>Y241+AC241</f>
        <v>0</v>
      </c>
      <c r="AF241" s="101"/>
      <c r="AG241" s="100"/>
      <c r="AH241" s="101"/>
      <c r="AI241" s="101"/>
      <c r="AJ241" s="100">
        <f>AD241+AF241+AG241+AH241+AI241</f>
        <v>63390</v>
      </c>
      <c r="AK241" s="100">
        <f>AE241+AI241</f>
        <v>0</v>
      </c>
      <c r="AL241" s="101">
        <v>2180</v>
      </c>
      <c r="AM241" s="101"/>
      <c r="AN241" s="101"/>
      <c r="AO241" s="101"/>
      <c r="AP241" s="100">
        <f>AJ241+AL241+AM241+AN241+AO241</f>
        <v>65570</v>
      </c>
      <c r="AQ241" s="100">
        <f>AK241+AO241</f>
        <v>0</v>
      </c>
      <c r="AR241" s="100">
        <v>3274</v>
      </c>
      <c r="AS241" s="101"/>
      <c r="AT241" s="101"/>
      <c r="AU241" s="101"/>
      <c r="AV241" s="100">
        <f>AP241+AR241+AS241+AT241+AU241</f>
        <v>68844</v>
      </c>
      <c r="AW241" s="100">
        <f>AQ241+AU241</f>
        <v>0</v>
      </c>
      <c r="AX241" s="100">
        <v>20322</v>
      </c>
      <c r="AY241" s="101"/>
      <c r="AZ241" s="101"/>
      <c r="BA241" s="101"/>
      <c r="BB241" s="100">
        <f>AV241+AX241+AY241+AZ241+BA241</f>
        <v>89166</v>
      </c>
      <c r="BC241" s="100">
        <f>AW241+BA241</f>
        <v>0</v>
      </c>
      <c r="BD241" s="100">
        <v>563</v>
      </c>
      <c r="BE241" s="101"/>
      <c r="BF241" s="101"/>
      <c r="BG241" s="101"/>
      <c r="BH241" s="100">
        <f>BB241+BD241+BE241+BF241+BG241</f>
        <v>89729</v>
      </c>
      <c r="BI241" s="100">
        <f>BC241+BG241</f>
        <v>0</v>
      </c>
      <c r="BJ241" s="207">
        <f t="shared" si="478"/>
        <v>0</v>
      </c>
      <c r="BK241" s="207">
        <f t="shared" si="479"/>
        <v>0</v>
      </c>
    </row>
    <row r="242" spans="1:63" ht="66.75">
      <c r="A242" s="113" t="s">
        <v>201</v>
      </c>
      <c r="B242" s="115" t="s">
        <v>50</v>
      </c>
      <c r="C242" s="115" t="s">
        <v>73</v>
      </c>
      <c r="D242" s="115" t="s">
        <v>270</v>
      </c>
      <c r="E242" s="98" t="s">
        <v>196</v>
      </c>
      <c r="F242" s="100">
        <v>95586</v>
      </c>
      <c r="G242" s="100"/>
      <c r="H242" s="216"/>
      <c r="I242" s="101"/>
      <c r="J242" s="101"/>
      <c r="K242" s="101"/>
      <c r="L242" s="100">
        <f t="shared" ref="L242:L243" si="567">F242+H242+I242+J242+K242</f>
        <v>95586</v>
      </c>
      <c r="M242" s="100">
        <f t="shared" ref="M242:M243" si="568">G242+K242</f>
        <v>0</v>
      </c>
      <c r="N242" s="216"/>
      <c r="O242" s="101"/>
      <c r="P242" s="101"/>
      <c r="Q242" s="101"/>
      <c r="R242" s="100">
        <f t="shared" ref="R242:R243" si="569">L242+N242+O242+P242+Q242</f>
        <v>95586</v>
      </c>
      <c r="S242" s="100">
        <f t="shared" ref="S242:S243" si="570">M242+Q242</f>
        <v>0</v>
      </c>
      <c r="T242" s="216"/>
      <c r="U242" s="101"/>
      <c r="V242" s="101"/>
      <c r="W242" s="101"/>
      <c r="X242" s="100">
        <f t="shared" ref="X242:X243" si="571">R242+T242+U242+V242+W242</f>
        <v>95586</v>
      </c>
      <c r="Y242" s="100">
        <f t="shared" ref="Y242:Y243" si="572">S242+W242</f>
        <v>0</v>
      </c>
      <c r="Z242" s="216"/>
      <c r="AA242" s="100"/>
      <c r="AB242" s="101"/>
      <c r="AC242" s="101"/>
      <c r="AD242" s="100">
        <f t="shared" ref="AD242:AD243" si="573">X242+Z242+AA242+AB242+AC242</f>
        <v>95586</v>
      </c>
      <c r="AE242" s="100">
        <f t="shared" ref="AE242:AE243" si="574">Y242+AC242</f>
        <v>0</v>
      </c>
      <c r="AF242" s="216"/>
      <c r="AG242" s="100">
        <v>-38312</v>
      </c>
      <c r="AH242" s="101"/>
      <c r="AI242" s="101"/>
      <c r="AJ242" s="100">
        <f t="shared" ref="AJ242:AJ243" si="575">AD242+AF242+AG242+AH242+AI242</f>
        <v>57274</v>
      </c>
      <c r="AK242" s="100">
        <f t="shared" ref="AK242:AK243" si="576">AE242+AI242</f>
        <v>0</v>
      </c>
      <c r="AL242" s="101"/>
      <c r="AM242" s="101"/>
      <c r="AN242" s="101"/>
      <c r="AO242" s="101"/>
      <c r="AP242" s="100">
        <f t="shared" ref="AP242:AP243" si="577">AJ242+AL242+AM242+AN242+AO242</f>
        <v>57274</v>
      </c>
      <c r="AQ242" s="100">
        <f t="shared" ref="AQ242:AQ243" si="578">AK242+AO242</f>
        <v>0</v>
      </c>
      <c r="AR242" s="101"/>
      <c r="AS242" s="100">
        <v>-500</v>
      </c>
      <c r="AT242" s="101"/>
      <c r="AU242" s="101"/>
      <c r="AV242" s="100">
        <f t="shared" ref="AV242:AV243" si="579">AP242+AR242+AS242+AT242+AU242</f>
        <v>56774</v>
      </c>
      <c r="AW242" s="100">
        <f t="shared" ref="AW242:AW243" si="580">AQ242+AU242</f>
        <v>0</v>
      </c>
      <c r="AX242" s="101"/>
      <c r="AY242" s="100"/>
      <c r="AZ242" s="101"/>
      <c r="BA242" s="101"/>
      <c r="BB242" s="100">
        <f t="shared" ref="BB242:BB243" si="581">AV242+AX242+AY242+AZ242+BA242</f>
        <v>56774</v>
      </c>
      <c r="BC242" s="100">
        <f t="shared" ref="BC242:BC243" si="582">AW242+BA242</f>
        <v>0</v>
      </c>
      <c r="BD242" s="101"/>
      <c r="BE242" s="100">
        <v>-8635</v>
      </c>
      <c r="BF242" s="101"/>
      <c r="BG242" s="101"/>
      <c r="BH242" s="100">
        <f t="shared" ref="BH242:BH243" si="583">BB242+BD242+BE242+BF242+BG242</f>
        <v>48139</v>
      </c>
      <c r="BI242" s="100">
        <f t="shared" ref="BI242:BI243" si="584">BC242+BG242</f>
        <v>0</v>
      </c>
      <c r="BJ242" s="207">
        <f t="shared" si="478"/>
        <v>0</v>
      </c>
      <c r="BK242" s="207">
        <f t="shared" si="479"/>
        <v>0</v>
      </c>
    </row>
    <row r="243" spans="1:63" ht="20.25">
      <c r="A243" s="113" t="s">
        <v>181</v>
      </c>
      <c r="B243" s="115" t="s">
        <v>50</v>
      </c>
      <c r="C243" s="115" t="s">
        <v>73</v>
      </c>
      <c r="D243" s="115" t="s">
        <v>270</v>
      </c>
      <c r="E243" s="98" t="s">
        <v>180</v>
      </c>
      <c r="F243" s="100">
        <v>1455</v>
      </c>
      <c r="G243" s="100"/>
      <c r="H243" s="101"/>
      <c r="I243" s="101"/>
      <c r="J243" s="101"/>
      <c r="K243" s="101"/>
      <c r="L243" s="100">
        <f t="shared" si="567"/>
        <v>1455</v>
      </c>
      <c r="M243" s="100">
        <f t="shared" si="568"/>
        <v>0</v>
      </c>
      <c r="N243" s="101"/>
      <c r="O243" s="101"/>
      <c r="P243" s="101"/>
      <c r="Q243" s="101"/>
      <c r="R243" s="100">
        <f t="shared" si="569"/>
        <v>1455</v>
      </c>
      <c r="S243" s="100">
        <f t="shared" si="570"/>
        <v>0</v>
      </c>
      <c r="T243" s="101"/>
      <c r="U243" s="101"/>
      <c r="V243" s="101"/>
      <c r="W243" s="101"/>
      <c r="X243" s="100">
        <f t="shared" si="571"/>
        <v>1455</v>
      </c>
      <c r="Y243" s="100">
        <f t="shared" si="572"/>
        <v>0</v>
      </c>
      <c r="Z243" s="101"/>
      <c r="AA243" s="101"/>
      <c r="AB243" s="101"/>
      <c r="AC243" s="101"/>
      <c r="AD243" s="100">
        <f t="shared" si="573"/>
        <v>1455</v>
      </c>
      <c r="AE243" s="100">
        <f t="shared" si="574"/>
        <v>0</v>
      </c>
      <c r="AF243" s="101"/>
      <c r="AG243" s="101"/>
      <c r="AH243" s="101"/>
      <c r="AI243" s="101"/>
      <c r="AJ243" s="100">
        <f t="shared" si="575"/>
        <v>1455</v>
      </c>
      <c r="AK243" s="100">
        <f t="shared" si="576"/>
        <v>0</v>
      </c>
      <c r="AL243" s="101"/>
      <c r="AM243" s="101"/>
      <c r="AN243" s="101"/>
      <c r="AO243" s="101"/>
      <c r="AP243" s="100">
        <f t="shared" si="577"/>
        <v>1455</v>
      </c>
      <c r="AQ243" s="100">
        <f t="shared" si="578"/>
        <v>0</v>
      </c>
      <c r="AR243" s="101"/>
      <c r="AS243" s="101"/>
      <c r="AT243" s="101"/>
      <c r="AU243" s="101"/>
      <c r="AV243" s="100">
        <f t="shared" si="579"/>
        <v>1455</v>
      </c>
      <c r="AW243" s="100">
        <f t="shared" si="580"/>
        <v>0</v>
      </c>
      <c r="AX243" s="101"/>
      <c r="AY243" s="101"/>
      <c r="AZ243" s="101"/>
      <c r="BA243" s="101"/>
      <c r="BB243" s="100">
        <f t="shared" si="581"/>
        <v>1455</v>
      </c>
      <c r="BC243" s="100">
        <f t="shared" si="582"/>
        <v>0</v>
      </c>
      <c r="BD243" s="101"/>
      <c r="BE243" s="101"/>
      <c r="BF243" s="101"/>
      <c r="BG243" s="101"/>
      <c r="BH243" s="100">
        <f t="shared" si="583"/>
        <v>1455</v>
      </c>
      <c r="BI243" s="100">
        <f t="shared" si="584"/>
        <v>0</v>
      </c>
      <c r="BJ243" s="207">
        <f t="shared" si="478"/>
        <v>0</v>
      </c>
      <c r="BK243" s="207">
        <f t="shared" si="479"/>
        <v>0</v>
      </c>
    </row>
    <row r="244" spans="1:63" ht="33.75">
      <c r="A244" s="113" t="s">
        <v>560</v>
      </c>
      <c r="B244" s="115" t="s">
        <v>50</v>
      </c>
      <c r="C244" s="115" t="s">
        <v>73</v>
      </c>
      <c r="D244" s="115" t="s">
        <v>559</v>
      </c>
      <c r="E244" s="98"/>
      <c r="F244" s="100">
        <f>F245</f>
        <v>702</v>
      </c>
      <c r="G244" s="100">
        <f t="shared" ref="G244:V245" si="585">G245</f>
        <v>0</v>
      </c>
      <c r="H244" s="100">
        <f t="shared" si="585"/>
        <v>0</v>
      </c>
      <c r="I244" s="100">
        <f t="shared" si="585"/>
        <v>0</v>
      </c>
      <c r="J244" s="100">
        <f t="shared" si="585"/>
        <v>0</v>
      </c>
      <c r="K244" s="100">
        <f t="shared" si="585"/>
        <v>0</v>
      </c>
      <c r="L244" s="100">
        <f t="shared" si="585"/>
        <v>702</v>
      </c>
      <c r="M244" s="100">
        <f t="shared" si="585"/>
        <v>0</v>
      </c>
      <c r="N244" s="100">
        <f t="shared" si="585"/>
        <v>0</v>
      </c>
      <c r="O244" s="100">
        <f t="shared" si="585"/>
        <v>0</v>
      </c>
      <c r="P244" s="100">
        <f t="shared" si="585"/>
        <v>0</v>
      </c>
      <c r="Q244" s="100">
        <f t="shared" si="585"/>
        <v>0</v>
      </c>
      <c r="R244" s="100">
        <f t="shared" si="585"/>
        <v>702</v>
      </c>
      <c r="S244" s="100">
        <f t="shared" si="585"/>
        <v>0</v>
      </c>
      <c r="T244" s="100">
        <f t="shared" si="585"/>
        <v>0</v>
      </c>
      <c r="U244" s="100">
        <f t="shared" si="585"/>
        <v>0</v>
      </c>
      <c r="V244" s="100">
        <f t="shared" si="585"/>
        <v>0</v>
      </c>
      <c r="W244" s="100">
        <f t="shared" ref="T244:AI245" si="586">W245</f>
        <v>0</v>
      </c>
      <c r="X244" s="100">
        <f t="shared" si="586"/>
        <v>702</v>
      </c>
      <c r="Y244" s="100">
        <f t="shared" si="586"/>
        <v>0</v>
      </c>
      <c r="Z244" s="100">
        <f t="shared" si="586"/>
        <v>0</v>
      </c>
      <c r="AA244" s="100">
        <f t="shared" si="586"/>
        <v>0</v>
      </c>
      <c r="AB244" s="100">
        <f t="shared" si="586"/>
        <v>0</v>
      </c>
      <c r="AC244" s="100">
        <f t="shared" si="586"/>
        <v>0</v>
      </c>
      <c r="AD244" s="100">
        <f t="shared" si="586"/>
        <v>702</v>
      </c>
      <c r="AE244" s="100">
        <f t="shared" si="586"/>
        <v>0</v>
      </c>
      <c r="AF244" s="100">
        <f t="shared" si="586"/>
        <v>0</v>
      </c>
      <c r="AG244" s="100">
        <f t="shared" si="586"/>
        <v>0</v>
      </c>
      <c r="AH244" s="100">
        <f t="shared" si="586"/>
        <v>0</v>
      </c>
      <c r="AI244" s="100">
        <f t="shared" si="586"/>
        <v>0</v>
      </c>
      <c r="AJ244" s="100">
        <f t="shared" ref="AF244:AU245" si="587">AJ245</f>
        <v>702</v>
      </c>
      <c r="AK244" s="100">
        <f t="shared" si="587"/>
        <v>0</v>
      </c>
      <c r="AL244" s="100">
        <f t="shared" si="587"/>
        <v>0</v>
      </c>
      <c r="AM244" s="100">
        <f t="shared" si="587"/>
        <v>0</v>
      </c>
      <c r="AN244" s="100">
        <f t="shared" si="587"/>
        <v>0</v>
      </c>
      <c r="AO244" s="100">
        <f t="shared" si="587"/>
        <v>0</v>
      </c>
      <c r="AP244" s="100">
        <f t="shared" si="587"/>
        <v>702</v>
      </c>
      <c r="AQ244" s="100">
        <f t="shared" si="587"/>
        <v>0</v>
      </c>
      <c r="AR244" s="100">
        <f t="shared" si="587"/>
        <v>0</v>
      </c>
      <c r="AS244" s="100">
        <f t="shared" si="587"/>
        <v>0</v>
      </c>
      <c r="AT244" s="100">
        <f t="shared" si="587"/>
        <v>0</v>
      </c>
      <c r="AU244" s="100">
        <f t="shared" si="587"/>
        <v>0</v>
      </c>
      <c r="AV244" s="100">
        <f t="shared" ref="AR244:BG245" si="588">AV245</f>
        <v>702</v>
      </c>
      <c r="AW244" s="100">
        <f t="shared" si="588"/>
        <v>0</v>
      </c>
      <c r="AX244" s="100">
        <f t="shared" si="588"/>
        <v>0</v>
      </c>
      <c r="AY244" s="100">
        <f t="shared" si="588"/>
        <v>-167</v>
      </c>
      <c r="AZ244" s="100">
        <f t="shared" si="588"/>
        <v>0</v>
      </c>
      <c r="BA244" s="100">
        <f t="shared" si="588"/>
        <v>0</v>
      </c>
      <c r="BB244" s="100">
        <f t="shared" si="588"/>
        <v>535</v>
      </c>
      <c r="BC244" s="100">
        <f t="shared" si="588"/>
        <v>0</v>
      </c>
      <c r="BD244" s="100">
        <f t="shared" si="588"/>
        <v>0</v>
      </c>
      <c r="BE244" s="100">
        <f t="shared" si="588"/>
        <v>0</v>
      </c>
      <c r="BF244" s="100">
        <f t="shared" si="588"/>
        <v>0</v>
      </c>
      <c r="BG244" s="100">
        <f t="shared" si="588"/>
        <v>0</v>
      </c>
      <c r="BH244" s="100">
        <f t="shared" ref="BD244:BI245" si="589">BH245</f>
        <v>535</v>
      </c>
      <c r="BI244" s="100">
        <f t="shared" si="589"/>
        <v>0</v>
      </c>
      <c r="BJ244" s="207">
        <f t="shared" si="478"/>
        <v>0</v>
      </c>
      <c r="BK244" s="207">
        <f t="shared" si="479"/>
        <v>0</v>
      </c>
    </row>
    <row r="245" spans="1:63" ht="33">
      <c r="A245" s="118" t="s">
        <v>489</v>
      </c>
      <c r="B245" s="115" t="s">
        <v>50</v>
      </c>
      <c r="C245" s="115" t="s">
        <v>73</v>
      </c>
      <c r="D245" s="115" t="s">
        <v>559</v>
      </c>
      <c r="E245" s="98" t="s">
        <v>81</v>
      </c>
      <c r="F245" s="100">
        <f>F246</f>
        <v>702</v>
      </c>
      <c r="G245" s="100">
        <f t="shared" si="585"/>
        <v>0</v>
      </c>
      <c r="H245" s="100">
        <f t="shared" si="585"/>
        <v>0</v>
      </c>
      <c r="I245" s="100">
        <f t="shared" si="585"/>
        <v>0</v>
      </c>
      <c r="J245" s="100">
        <f t="shared" si="585"/>
        <v>0</v>
      </c>
      <c r="K245" s="100">
        <f t="shared" si="585"/>
        <v>0</v>
      </c>
      <c r="L245" s="100">
        <f t="shared" si="585"/>
        <v>702</v>
      </c>
      <c r="M245" s="100">
        <f t="shared" si="585"/>
        <v>0</v>
      </c>
      <c r="N245" s="100">
        <f t="shared" si="585"/>
        <v>0</v>
      </c>
      <c r="O245" s="100">
        <f t="shared" si="585"/>
        <v>0</v>
      </c>
      <c r="P245" s="100">
        <f t="shared" si="585"/>
        <v>0</v>
      </c>
      <c r="Q245" s="100">
        <f t="shared" si="585"/>
        <v>0</v>
      </c>
      <c r="R245" s="100">
        <f t="shared" si="585"/>
        <v>702</v>
      </c>
      <c r="S245" s="100">
        <f t="shared" si="585"/>
        <v>0</v>
      </c>
      <c r="T245" s="100">
        <f t="shared" si="586"/>
        <v>0</v>
      </c>
      <c r="U245" s="100">
        <f t="shared" si="586"/>
        <v>0</v>
      </c>
      <c r="V245" s="100">
        <f t="shared" si="586"/>
        <v>0</v>
      </c>
      <c r="W245" s="100">
        <f t="shared" si="586"/>
        <v>0</v>
      </c>
      <c r="X245" s="100">
        <f t="shared" si="586"/>
        <v>702</v>
      </c>
      <c r="Y245" s="100">
        <f t="shared" si="586"/>
        <v>0</v>
      </c>
      <c r="Z245" s="100">
        <f t="shared" si="586"/>
        <v>0</v>
      </c>
      <c r="AA245" s="100">
        <f t="shared" si="586"/>
        <v>0</v>
      </c>
      <c r="AB245" s="100">
        <f t="shared" si="586"/>
        <v>0</v>
      </c>
      <c r="AC245" s="100">
        <f t="shared" si="586"/>
        <v>0</v>
      </c>
      <c r="AD245" s="100">
        <f t="shared" si="586"/>
        <v>702</v>
      </c>
      <c r="AE245" s="100">
        <f t="shared" si="586"/>
        <v>0</v>
      </c>
      <c r="AF245" s="100">
        <f t="shared" si="587"/>
        <v>0</v>
      </c>
      <c r="AG245" s="100">
        <f t="shared" si="587"/>
        <v>0</v>
      </c>
      <c r="AH245" s="100">
        <f t="shared" si="587"/>
        <v>0</v>
      </c>
      <c r="AI245" s="100">
        <f t="shared" si="587"/>
        <v>0</v>
      </c>
      <c r="AJ245" s="100">
        <f t="shared" si="587"/>
        <v>702</v>
      </c>
      <c r="AK245" s="100">
        <f t="shared" si="587"/>
        <v>0</v>
      </c>
      <c r="AL245" s="100">
        <f t="shared" si="587"/>
        <v>0</v>
      </c>
      <c r="AM245" s="100">
        <f t="shared" si="587"/>
        <v>0</v>
      </c>
      <c r="AN245" s="100">
        <f t="shared" si="587"/>
        <v>0</v>
      </c>
      <c r="AO245" s="100">
        <f t="shared" si="587"/>
        <v>0</v>
      </c>
      <c r="AP245" s="100">
        <f t="shared" si="587"/>
        <v>702</v>
      </c>
      <c r="AQ245" s="100">
        <f t="shared" si="587"/>
        <v>0</v>
      </c>
      <c r="AR245" s="100">
        <f t="shared" si="588"/>
        <v>0</v>
      </c>
      <c r="AS245" s="100">
        <f t="shared" si="588"/>
        <v>0</v>
      </c>
      <c r="AT245" s="100">
        <f t="shared" si="588"/>
        <v>0</v>
      </c>
      <c r="AU245" s="100">
        <f t="shared" si="588"/>
        <v>0</v>
      </c>
      <c r="AV245" s="100">
        <f t="shared" si="588"/>
        <v>702</v>
      </c>
      <c r="AW245" s="100">
        <f t="shared" si="588"/>
        <v>0</v>
      </c>
      <c r="AX245" s="100">
        <f t="shared" si="588"/>
        <v>0</v>
      </c>
      <c r="AY245" s="100">
        <f t="shared" si="588"/>
        <v>-167</v>
      </c>
      <c r="AZ245" s="100">
        <f t="shared" si="588"/>
        <v>0</v>
      </c>
      <c r="BA245" s="100">
        <f t="shared" si="588"/>
        <v>0</v>
      </c>
      <c r="BB245" s="100">
        <f t="shared" si="588"/>
        <v>535</v>
      </c>
      <c r="BC245" s="100">
        <f t="shared" si="588"/>
        <v>0</v>
      </c>
      <c r="BD245" s="100">
        <f t="shared" si="589"/>
        <v>0</v>
      </c>
      <c r="BE245" s="100">
        <f t="shared" si="589"/>
        <v>0</v>
      </c>
      <c r="BF245" s="100">
        <f t="shared" si="589"/>
        <v>0</v>
      </c>
      <c r="BG245" s="100">
        <f t="shared" si="589"/>
        <v>0</v>
      </c>
      <c r="BH245" s="100">
        <f t="shared" si="589"/>
        <v>535</v>
      </c>
      <c r="BI245" s="100">
        <f t="shared" si="589"/>
        <v>0</v>
      </c>
      <c r="BJ245" s="207">
        <f t="shared" si="478"/>
        <v>0</v>
      </c>
      <c r="BK245" s="207">
        <f t="shared" si="479"/>
        <v>0</v>
      </c>
    </row>
    <row r="246" spans="1:63" ht="50.25">
      <c r="A246" s="97" t="s">
        <v>179</v>
      </c>
      <c r="B246" s="115" t="s">
        <v>50</v>
      </c>
      <c r="C246" s="115" t="s">
        <v>73</v>
      </c>
      <c r="D246" s="115" t="s">
        <v>559</v>
      </c>
      <c r="E246" s="98" t="s">
        <v>178</v>
      </c>
      <c r="F246" s="100">
        <v>702</v>
      </c>
      <c r="G246" s="100"/>
      <c r="H246" s="101"/>
      <c r="I246" s="101"/>
      <c r="J246" s="101"/>
      <c r="K246" s="101"/>
      <c r="L246" s="100">
        <f>F246+H246+I246+J246+K246</f>
        <v>702</v>
      </c>
      <c r="M246" s="100">
        <f>G246+K246</f>
        <v>0</v>
      </c>
      <c r="N246" s="101"/>
      <c r="O246" s="101"/>
      <c r="P246" s="101"/>
      <c r="Q246" s="101"/>
      <c r="R246" s="100">
        <f>L246+N246+O246+P246+Q246</f>
        <v>702</v>
      </c>
      <c r="S246" s="100">
        <f>M246+Q246</f>
        <v>0</v>
      </c>
      <c r="T246" s="101"/>
      <c r="U246" s="101"/>
      <c r="V246" s="101"/>
      <c r="W246" s="101"/>
      <c r="X246" s="100">
        <f>R246+T246+U246+V246+W246</f>
        <v>702</v>
      </c>
      <c r="Y246" s="100">
        <f>S246+W246</f>
        <v>0</v>
      </c>
      <c r="Z246" s="101"/>
      <c r="AA246" s="101"/>
      <c r="AB246" s="101"/>
      <c r="AC246" s="101"/>
      <c r="AD246" s="100">
        <f>X246+Z246+AA246+AB246+AC246</f>
        <v>702</v>
      </c>
      <c r="AE246" s="100">
        <f>Y246+AC246</f>
        <v>0</v>
      </c>
      <c r="AF246" s="101"/>
      <c r="AG246" s="101"/>
      <c r="AH246" s="101"/>
      <c r="AI246" s="101"/>
      <c r="AJ246" s="100">
        <f>AD246+AF246+AG246+AH246+AI246</f>
        <v>702</v>
      </c>
      <c r="AK246" s="100">
        <f>AE246+AI246</f>
        <v>0</v>
      </c>
      <c r="AL246" s="101"/>
      <c r="AM246" s="101"/>
      <c r="AN246" s="101"/>
      <c r="AO246" s="101"/>
      <c r="AP246" s="100">
        <f>AJ246+AL246+AM246+AN246+AO246</f>
        <v>702</v>
      </c>
      <c r="AQ246" s="100">
        <f>AK246+AO246</f>
        <v>0</v>
      </c>
      <c r="AR246" s="101"/>
      <c r="AS246" s="101"/>
      <c r="AT246" s="101"/>
      <c r="AU246" s="101"/>
      <c r="AV246" s="100">
        <f>AP246+AR246+AS246+AT246+AU246</f>
        <v>702</v>
      </c>
      <c r="AW246" s="100">
        <f>AQ246+AU246</f>
        <v>0</v>
      </c>
      <c r="AX246" s="101"/>
      <c r="AY246" s="100">
        <v>-167</v>
      </c>
      <c r="AZ246" s="101"/>
      <c r="BA246" s="101"/>
      <c r="BB246" s="100">
        <f>AV246+AX246+AY246+AZ246+BA246</f>
        <v>535</v>
      </c>
      <c r="BC246" s="100">
        <f>AW246+BA246</f>
        <v>0</v>
      </c>
      <c r="BD246" s="101"/>
      <c r="BE246" s="100"/>
      <c r="BF246" s="101"/>
      <c r="BG246" s="101"/>
      <c r="BH246" s="100">
        <f>BB246+BD246+BE246+BF246+BG246</f>
        <v>535</v>
      </c>
      <c r="BI246" s="100">
        <f>BC246+BG246</f>
        <v>0</v>
      </c>
      <c r="BJ246" s="207">
        <f t="shared" si="478"/>
        <v>0</v>
      </c>
      <c r="BK246" s="207">
        <f t="shared" si="479"/>
        <v>0</v>
      </c>
    </row>
    <row r="247" spans="1:63" s="131" customFormat="1" ht="20.25" hidden="1">
      <c r="A247" s="130" t="s">
        <v>532</v>
      </c>
      <c r="B247" s="104" t="s">
        <v>50</v>
      </c>
      <c r="C247" s="104" t="s">
        <v>73</v>
      </c>
      <c r="D247" s="105" t="s">
        <v>531</v>
      </c>
      <c r="E247" s="104"/>
      <c r="F247" s="106">
        <f>F248</f>
        <v>172465</v>
      </c>
      <c r="G247" s="106">
        <f t="shared" ref="G247:V248" si="590">G248</f>
        <v>0</v>
      </c>
      <c r="H247" s="106">
        <f t="shared" si="590"/>
        <v>0</v>
      </c>
      <c r="I247" s="106">
        <f t="shared" si="590"/>
        <v>0</v>
      </c>
      <c r="J247" s="106">
        <f t="shared" si="590"/>
        <v>0</v>
      </c>
      <c r="K247" s="106">
        <f t="shared" si="590"/>
        <v>0</v>
      </c>
      <c r="L247" s="106">
        <f t="shared" si="590"/>
        <v>172465</v>
      </c>
      <c r="M247" s="106">
        <f t="shared" si="590"/>
        <v>0</v>
      </c>
      <c r="N247" s="106">
        <f t="shared" si="590"/>
        <v>0</v>
      </c>
      <c r="O247" s="106">
        <f t="shared" si="590"/>
        <v>-22658</v>
      </c>
      <c r="P247" s="106">
        <f t="shared" si="590"/>
        <v>0</v>
      </c>
      <c r="Q247" s="106">
        <f t="shared" si="590"/>
        <v>0</v>
      </c>
      <c r="R247" s="106">
        <f t="shared" si="590"/>
        <v>149807</v>
      </c>
      <c r="S247" s="106">
        <f t="shared" si="590"/>
        <v>0</v>
      </c>
      <c r="T247" s="106">
        <f t="shared" si="590"/>
        <v>0</v>
      </c>
      <c r="U247" s="106">
        <f t="shared" si="590"/>
        <v>-3098</v>
      </c>
      <c r="V247" s="106">
        <f t="shared" si="590"/>
        <v>0</v>
      </c>
      <c r="W247" s="106">
        <f t="shared" ref="T247:AI248" si="591">W248</f>
        <v>0</v>
      </c>
      <c r="X247" s="106">
        <f t="shared" si="591"/>
        <v>146709</v>
      </c>
      <c r="Y247" s="106">
        <f t="shared" si="591"/>
        <v>0</v>
      </c>
      <c r="Z247" s="106">
        <f t="shared" si="591"/>
        <v>0</v>
      </c>
      <c r="AA247" s="106">
        <f t="shared" si="591"/>
        <v>-55683</v>
      </c>
      <c r="AB247" s="106">
        <f t="shared" si="591"/>
        <v>0</v>
      </c>
      <c r="AC247" s="106">
        <f t="shared" si="591"/>
        <v>0</v>
      </c>
      <c r="AD247" s="106">
        <f t="shared" si="591"/>
        <v>91026</v>
      </c>
      <c r="AE247" s="106">
        <f t="shared" si="591"/>
        <v>0</v>
      </c>
      <c r="AF247" s="106">
        <f t="shared" si="591"/>
        <v>0</v>
      </c>
      <c r="AG247" s="106">
        <f t="shared" si="591"/>
        <v>0</v>
      </c>
      <c r="AH247" s="106">
        <f t="shared" si="591"/>
        <v>0</v>
      </c>
      <c r="AI247" s="106">
        <f t="shared" si="591"/>
        <v>0</v>
      </c>
      <c r="AJ247" s="106">
        <f t="shared" ref="AF247:AU248" si="592">AJ248</f>
        <v>91026</v>
      </c>
      <c r="AK247" s="106">
        <f t="shared" si="592"/>
        <v>0</v>
      </c>
      <c r="AL247" s="106">
        <f t="shared" si="592"/>
        <v>0</v>
      </c>
      <c r="AM247" s="106">
        <f t="shared" si="592"/>
        <v>-20509</v>
      </c>
      <c r="AN247" s="106">
        <f t="shared" si="592"/>
        <v>0</v>
      </c>
      <c r="AO247" s="106">
        <f t="shared" si="592"/>
        <v>0</v>
      </c>
      <c r="AP247" s="106">
        <f t="shared" si="592"/>
        <v>70517</v>
      </c>
      <c r="AQ247" s="106">
        <f t="shared" si="592"/>
        <v>0</v>
      </c>
      <c r="AR247" s="106">
        <f t="shared" si="592"/>
        <v>0</v>
      </c>
      <c r="AS247" s="106">
        <f t="shared" si="592"/>
        <v>-70517</v>
      </c>
      <c r="AT247" s="106">
        <f t="shared" si="592"/>
        <v>0</v>
      </c>
      <c r="AU247" s="106">
        <f t="shared" si="592"/>
        <v>0</v>
      </c>
      <c r="AV247" s="106">
        <f t="shared" ref="AR247:BG248" si="593">AV248</f>
        <v>0</v>
      </c>
      <c r="AW247" s="106">
        <f t="shared" si="593"/>
        <v>0</v>
      </c>
      <c r="AX247" s="106">
        <f t="shared" si="593"/>
        <v>0</v>
      </c>
      <c r="AY247" s="106">
        <f t="shared" si="593"/>
        <v>0</v>
      </c>
      <c r="AZ247" s="106">
        <f t="shared" si="593"/>
        <v>0</v>
      </c>
      <c r="BA247" s="106">
        <f t="shared" si="593"/>
        <v>0</v>
      </c>
      <c r="BB247" s="106">
        <f t="shared" si="593"/>
        <v>0</v>
      </c>
      <c r="BC247" s="106">
        <f t="shared" si="593"/>
        <v>0</v>
      </c>
      <c r="BD247" s="106">
        <f t="shared" si="593"/>
        <v>0</v>
      </c>
      <c r="BE247" s="106">
        <f t="shared" si="593"/>
        <v>0</v>
      </c>
      <c r="BF247" s="106">
        <f t="shared" si="593"/>
        <v>0</v>
      </c>
      <c r="BG247" s="106">
        <f t="shared" si="593"/>
        <v>0</v>
      </c>
      <c r="BH247" s="106">
        <f t="shared" ref="BD247:BI248" si="594">BH248</f>
        <v>0</v>
      </c>
      <c r="BI247" s="106">
        <f t="shared" si="594"/>
        <v>0</v>
      </c>
      <c r="BJ247" s="207">
        <f t="shared" si="478"/>
        <v>0</v>
      </c>
      <c r="BK247" s="207">
        <f t="shared" si="479"/>
        <v>0</v>
      </c>
    </row>
    <row r="248" spans="1:63" s="131" customFormat="1" ht="20.25" hidden="1">
      <c r="A248" s="130" t="s">
        <v>100</v>
      </c>
      <c r="B248" s="104" t="s">
        <v>50</v>
      </c>
      <c r="C248" s="104" t="s">
        <v>73</v>
      </c>
      <c r="D248" s="105" t="s">
        <v>531</v>
      </c>
      <c r="E248" s="104" t="s">
        <v>101</v>
      </c>
      <c r="F248" s="106">
        <f>F249</f>
        <v>172465</v>
      </c>
      <c r="G248" s="106">
        <f t="shared" si="590"/>
        <v>0</v>
      </c>
      <c r="H248" s="106">
        <f t="shared" si="590"/>
        <v>0</v>
      </c>
      <c r="I248" s="106">
        <f t="shared" si="590"/>
        <v>0</v>
      </c>
      <c r="J248" s="106">
        <f t="shared" si="590"/>
        <v>0</v>
      </c>
      <c r="K248" s="106">
        <f t="shared" si="590"/>
        <v>0</v>
      </c>
      <c r="L248" s="106">
        <f t="shared" si="590"/>
        <v>172465</v>
      </c>
      <c r="M248" s="106">
        <f t="shared" si="590"/>
        <v>0</v>
      </c>
      <c r="N248" s="106">
        <f t="shared" si="590"/>
        <v>0</v>
      </c>
      <c r="O248" s="106">
        <f t="shared" si="590"/>
        <v>-22658</v>
      </c>
      <c r="P248" s="106">
        <f t="shared" si="590"/>
        <v>0</v>
      </c>
      <c r="Q248" s="106">
        <f t="shared" si="590"/>
        <v>0</v>
      </c>
      <c r="R248" s="106">
        <f t="shared" si="590"/>
        <v>149807</v>
      </c>
      <c r="S248" s="106">
        <f t="shared" si="590"/>
        <v>0</v>
      </c>
      <c r="T248" s="106">
        <f t="shared" si="591"/>
        <v>0</v>
      </c>
      <c r="U248" s="106">
        <f t="shared" si="591"/>
        <v>-3098</v>
      </c>
      <c r="V248" s="106">
        <f t="shared" si="591"/>
        <v>0</v>
      </c>
      <c r="W248" s="106">
        <f t="shared" si="591"/>
        <v>0</v>
      </c>
      <c r="X248" s="106">
        <f t="shared" si="591"/>
        <v>146709</v>
      </c>
      <c r="Y248" s="106">
        <f t="shared" si="591"/>
        <v>0</v>
      </c>
      <c r="Z248" s="106">
        <f t="shared" si="591"/>
        <v>0</v>
      </c>
      <c r="AA248" s="106">
        <f t="shared" si="591"/>
        <v>-55683</v>
      </c>
      <c r="AB248" s="106">
        <f t="shared" si="591"/>
        <v>0</v>
      </c>
      <c r="AC248" s="106">
        <f t="shared" si="591"/>
        <v>0</v>
      </c>
      <c r="AD248" s="106">
        <f t="shared" si="591"/>
        <v>91026</v>
      </c>
      <c r="AE248" s="106">
        <f t="shared" si="591"/>
        <v>0</v>
      </c>
      <c r="AF248" s="106">
        <f t="shared" si="592"/>
        <v>0</v>
      </c>
      <c r="AG248" s="106">
        <f t="shared" si="592"/>
        <v>0</v>
      </c>
      <c r="AH248" s="106">
        <f t="shared" si="592"/>
        <v>0</v>
      </c>
      <c r="AI248" s="106">
        <f t="shared" si="592"/>
        <v>0</v>
      </c>
      <c r="AJ248" s="106">
        <f t="shared" si="592"/>
        <v>91026</v>
      </c>
      <c r="AK248" s="106">
        <f t="shared" si="592"/>
        <v>0</v>
      </c>
      <c r="AL248" s="106">
        <f t="shared" si="592"/>
        <v>0</v>
      </c>
      <c r="AM248" s="106">
        <f t="shared" si="592"/>
        <v>-20509</v>
      </c>
      <c r="AN248" s="106">
        <f t="shared" si="592"/>
        <v>0</v>
      </c>
      <c r="AO248" s="106">
        <f t="shared" si="592"/>
        <v>0</v>
      </c>
      <c r="AP248" s="106">
        <f t="shared" si="592"/>
        <v>70517</v>
      </c>
      <c r="AQ248" s="106">
        <f t="shared" si="592"/>
        <v>0</v>
      </c>
      <c r="AR248" s="106">
        <f t="shared" si="593"/>
        <v>0</v>
      </c>
      <c r="AS248" s="106">
        <f t="shared" si="593"/>
        <v>-70517</v>
      </c>
      <c r="AT248" s="106">
        <f t="shared" si="593"/>
        <v>0</v>
      </c>
      <c r="AU248" s="106">
        <f t="shared" si="593"/>
        <v>0</v>
      </c>
      <c r="AV248" s="106">
        <f t="shared" si="593"/>
        <v>0</v>
      </c>
      <c r="AW248" s="106">
        <f t="shared" si="593"/>
        <v>0</v>
      </c>
      <c r="AX248" s="106">
        <f t="shared" si="593"/>
        <v>0</v>
      </c>
      <c r="AY248" s="106">
        <f t="shared" si="593"/>
        <v>0</v>
      </c>
      <c r="AZ248" s="106">
        <f t="shared" si="593"/>
        <v>0</v>
      </c>
      <c r="BA248" s="106">
        <f t="shared" si="593"/>
        <v>0</v>
      </c>
      <c r="BB248" s="106">
        <f t="shared" si="593"/>
        <v>0</v>
      </c>
      <c r="BC248" s="106">
        <f t="shared" si="593"/>
        <v>0</v>
      </c>
      <c r="BD248" s="106">
        <f t="shared" si="594"/>
        <v>0</v>
      </c>
      <c r="BE248" s="106">
        <f t="shared" si="594"/>
        <v>0</v>
      </c>
      <c r="BF248" s="106">
        <f t="shared" si="594"/>
        <v>0</v>
      </c>
      <c r="BG248" s="106">
        <f t="shared" si="594"/>
        <v>0</v>
      </c>
      <c r="BH248" s="106">
        <f t="shared" si="594"/>
        <v>0</v>
      </c>
      <c r="BI248" s="106">
        <f t="shared" si="594"/>
        <v>0</v>
      </c>
      <c r="BJ248" s="207">
        <f t="shared" si="478"/>
        <v>0</v>
      </c>
      <c r="BK248" s="207">
        <f t="shared" si="479"/>
        <v>0</v>
      </c>
    </row>
    <row r="249" spans="1:63" ht="20.25" hidden="1">
      <c r="A249" s="128" t="s">
        <v>183</v>
      </c>
      <c r="B249" s="104" t="s">
        <v>50</v>
      </c>
      <c r="C249" s="104" t="s">
        <v>73</v>
      </c>
      <c r="D249" s="105" t="s">
        <v>531</v>
      </c>
      <c r="E249" s="104" t="s">
        <v>182</v>
      </c>
      <c r="F249" s="106">
        <f>193912-7469-13978</f>
        <v>172465</v>
      </c>
      <c r="G249" s="106"/>
      <c r="H249" s="132"/>
      <c r="I249" s="132"/>
      <c r="J249" s="132"/>
      <c r="K249" s="132"/>
      <c r="L249" s="106">
        <f>F249+H249+I249+J249+K249</f>
        <v>172465</v>
      </c>
      <c r="M249" s="106">
        <f>G249+K249</f>
        <v>0</v>
      </c>
      <c r="N249" s="132"/>
      <c r="O249" s="106">
        <v>-22658</v>
      </c>
      <c r="P249" s="132"/>
      <c r="Q249" s="132"/>
      <c r="R249" s="106">
        <f>L249+N249+O249+P249+Q249</f>
        <v>149807</v>
      </c>
      <c r="S249" s="106">
        <f>M249+Q249</f>
        <v>0</v>
      </c>
      <c r="T249" s="132"/>
      <c r="U249" s="106">
        <v>-3098</v>
      </c>
      <c r="V249" s="132"/>
      <c r="W249" s="132"/>
      <c r="X249" s="106">
        <f>R249+T249+U249+V249+W249</f>
        <v>146709</v>
      </c>
      <c r="Y249" s="106">
        <f>S249+W249</f>
        <v>0</v>
      </c>
      <c r="Z249" s="132"/>
      <c r="AA249" s="106">
        <f>-17580-242-37861</f>
        <v>-55683</v>
      </c>
      <c r="AB249" s="132"/>
      <c r="AC249" s="132"/>
      <c r="AD249" s="106">
        <f>X249+Z249+AA249+AB249+AC249</f>
        <v>91026</v>
      </c>
      <c r="AE249" s="106">
        <f>Y249+AC249</f>
        <v>0</v>
      </c>
      <c r="AF249" s="132"/>
      <c r="AG249" s="106"/>
      <c r="AH249" s="132"/>
      <c r="AI249" s="132"/>
      <c r="AJ249" s="106">
        <f>AD249+AF249+AG249+AH249+AI249</f>
        <v>91026</v>
      </c>
      <c r="AK249" s="106">
        <f>AE249+AI249</f>
        <v>0</v>
      </c>
      <c r="AL249" s="132"/>
      <c r="AM249" s="132">
        <v>-20509</v>
      </c>
      <c r="AN249" s="132"/>
      <c r="AO249" s="132"/>
      <c r="AP249" s="106">
        <f>AJ249+AL249+AM249+AN249+AO249</f>
        <v>70517</v>
      </c>
      <c r="AQ249" s="106">
        <f>AK249+AO249</f>
        <v>0</v>
      </c>
      <c r="AR249" s="132"/>
      <c r="AS249" s="106">
        <v>-70517</v>
      </c>
      <c r="AT249" s="132"/>
      <c r="AU249" s="132"/>
      <c r="AV249" s="106">
        <f>AP249+AR249+AS249+AT249+AU249</f>
        <v>0</v>
      </c>
      <c r="AW249" s="106">
        <f>AQ249+AU249</f>
        <v>0</v>
      </c>
      <c r="AX249" s="132"/>
      <c r="AY249" s="106"/>
      <c r="AZ249" s="132"/>
      <c r="BA249" s="132"/>
      <c r="BB249" s="106">
        <f>AV249+AX249+AY249+AZ249+BA249</f>
        <v>0</v>
      </c>
      <c r="BC249" s="106">
        <f>AW249+BA249</f>
        <v>0</v>
      </c>
      <c r="BD249" s="132"/>
      <c r="BE249" s="106"/>
      <c r="BF249" s="132"/>
      <c r="BG249" s="132"/>
      <c r="BH249" s="106">
        <f>BB249+BD249+BE249+BF249+BG249</f>
        <v>0</v>
      </c>
      <c r="BI249" s="106">
        <f>BC249+BG249</f>
        <v>0</v>
      </c>
      <c r="BJ249" s="207">
        <f t="shared" si="478"/>
        <v>0</v>
      </c>
      <c r="BK249" s="207">
        <f t="shared" si="479"/>
        <v>0</v>
      </c>
    </row>
    <row r="250" spans="1:63" ht="33.75">
      <c r="A250" s="97" t="s">
        <v>161</v>
      </c>
      <c r="B250" s="115" t="s">
        <v>50</v>
      </c>
      <c r="C250" s="115" t="s">
        <v>73</v>
      </c>
      <c r="D250" s="125" t="s">
        <v>550</v>
      </c>
      <c r="E250" s="98"/>
      <c r="F250" s="100"/>
      <c r="G250" s="100"/>
      <c r="H250" s="101"/>
      <c r="I250" s="101"/>
      <c r="J250" s="101"/>
      <c r="K250" s="101"/>
      <c r="L250" s="100"/>
      <c r="M250" s="100"/>
      <c r="N250" s="101"/>
      <c r="O250" s="100"/>
      <c r="P250" s="101"/>
      <c r="Q250" s="101"/>
      <c r="R250" s="100"/>
      <c r="S250" s="100"/>
      <c r="T250" s="101"/>
      <c r="U250" s="100"/>
      <c r="V250" s="101"/>
      <c r="W250" s="101"/>
      <c r="X250" s="100"/>
      <c r="Y250" s="100"/>
      <c r="Z250" s="101"/>
      <c r="AA250" s="100"/>
      <c r="AB250" s="101"/>
      <c r="AC250" s="101"/>
      <c r="AD250" s="100"/>
      <c r="AE250" s="100"/>
      <c r="AF250" s="101"/>
      <c r="AG250" s="100"/>
      <c r="AH250" s="101"/>
      <c r="AI250" s="101"/>
      <c r="AJ250" s="100"/>
      <c r="AK250" s="100"/>
      <c r="AL250" s="101"/>
      <c r="AM250" s="101"/>
      <c r="AN250" s="101"/>
      <c r="AO250" s="101"/>
      <c r="AP250" s="100"/>
      <c r="AQ250" s="100"/>
      <c r="AR250" s="101"/>
      <c r="AS250" s="100"/>
      <c r="AT250" s="101"/>
      <c r="AU250" s="101"/>
      <c r="AV250" s="100"/>
      <c r="AW250" s="100"/>
      <c r="AX250" s="100">
        <f>AX251</f>
        <v>0</v>
      </c>
      <c r="AY250" s="100">
        <f t="shared" ref="AY250:BI252" si="595">AY251</f>
        <v>0</v>
      </c>
      <c r="AZ250" s="100">
        <f t="shared" si="595"/>
        <v>0</v>
      </c>
      <c r="BA250" s="100">
        <f t="shared" si="595"/>
        <v>482</v>
      </c>
      <c r="BB250" s="100">
        <f t="shared" si="595"/>
        <v>482</v>
      </c>
      <c r="BC250" s="100">
        <f t="shared" si="595"/>
        <v>482</v>
      </c>
      <c r="BD250" s="100">
        <f>BD251</f>
        <v>0</v>
      </c>
      <c r="BE250" s="100">
        <f t="shared" si="595"/>
        <v>0</v>
      </c>
      <c r="BF250" s="100">
        <f t="shared" si="595"/>
        <v>0</v>
      </c>
      <c r="BG250" s="100">
        <f t="shared" si="595"/>
        <v>0</v>
      </c>
      <c r="BH250" s="100">
        <f t="shared" si="595"/>
        <v>482</v>
      </c>
      <c r="BI250" s="100">
        <f t="shared" si="595"/>
        <v>482</v>
      </c>
      <c r="BJ250" s="207">
        <f t="shared" si="478"/>
        <v>0</v>
      </c>
      <c r="BK250" s="207">
        <f t="shared" si="479"/>
        <v>0</v>
      </c>
    </row>
    <row r="251" spans="1:63" ht="50.25">
      <c r="A251" s="97" t="s">
        <v>483</v>
      </c>
      <c r="B251" s="115" t="s">
        <v>50</v>
      </c>
      <c r="C251" s="115" t="s">
        <v>73</v>
      </c>
      <c r="D251" s="125" t="s">
        <v>551</v>
      </c>
      <c r="E251" s="98"/>
      <c r="F251" s="100"/>
      <c r="G251" s="100"/>
      <c r="H251" s="101"/>
      <c r="I251" s="101"/>
      <c r="J251" s="101"/>
      <c r="K251" s="101"/>
      <c r="L251" s="100"/>
      <c r="M251" s="100"/>
      <c r="N251" s="101"/>
      <c r="O251" s="100"/>
      <c r="P251" s="101"/>
      <c r="Q251" s="101"/>
      <c r="R251" s="100"/>
      <c r="S251" s="100"/>
      <c r="T251" s="101"/>
      <c r="U251" s="100"/>
      <c r="V251" s="101"/>
      <c r="W251" s="101"/>
      <c r="X251" s="100"/>
      <c r="Y251" s="100"/>
      <c r="Z251" s="101"/>
      <c r="AA251" s="100"/>
      <c r="AB251" s="101"/>
      <c r="AC251" s="101"/>
      <c r="AD251" s="100"/>
      <c r="AE251" s="100"/>
      <c r="AF251" s="101"/>
      <c r="AG251" s="100"/>
      <c r="AH251" s="101"/>
      <c r="AI251" s="101"/>
      <c r="AJ251" s="100"/>
      <c r="AK251" s="100"/>
      <c r="AL251" s="101"/>
      <c r="AM251" s="101"/>
      <c r="AN251" s="101"/>
      <c r="AO251" s="101"/>
      <c r="AP251" s="100"/>
      <c r="AQ251" s="100"/>
      <c r="AR251" s="101"/>
      <c r="AS251" s="100"/>
      <c r="AT251" s="101"/>
      <c r="AU251" s="101"/>
      <c r="AV251" s="100"/>
      <c r="AW251" s="100"/>
      <c r="AX251" s="100">
        <f>AX252</f>
        <v>0</v>
      </c>
      <c r="AY251" s="100"/>
      <c r="AZ251" s="100"/>
      <c r="BA251" s="100">
        <f>BA252</f>
        <v>482</v>
      </c>
      <c r="BB251" s="100">
        <f t="shared" ref="BB251:BC251" si="596">BB252</f>
        <v>482</v>
      </c>
      <c r="BC251" s="100">
        <f t="shared" si="596"/>
        <v>482</v>
      </c>
      <c r="BD251" s="100">
        <f>BD252</f>
        <v>0</v>
      </c>
      <c r="BE251" s="100"/>
      <c r="BF251" s="100"/>
      <c r="BG251" s="100">
        <f>BG252</f>
        <v>0</v>
      </c>
      <c r="BH251" s="100">
        <f t="shared" si="595"/>
        <v>482</v>
      </c>
      <c r="BI251" s="100">
        <f t="shared" si="595"/>
        <v>482</v>
      </c>
      <c r="BJ251" s="207">
        <f t="shared" si="478"/>
        <v>0</v>
      </c>
      <c r="BK251" s="207">
        <f t="shared" si="479"/>
        <v>0</v>
      </c>
    </row>
    <row r="252" spans="1:63" ht="20.25">
      <c r="A252" s="113" t="s">
        <v>100</v>
      </c>
      <c r="B252" s="115" t="s">
        <v>50</v>
      </c>
      <c r="C252" s="115" t="s">
        <v>73</v>
      </c>
      <c r="D252" s="125" t="s">
        <v>551</v>
      </c>
      <c r="E252" s="98" t="s">
        <v>101</v>
      </c>
      <c r="F252" s="100"/>
      <c r="G252" s="100"/>
      <c r="H252" s="101"/>
      <c r="I252" s="101"/>
      <c r="J252" s="101"/>
      <c r="K252" s="101"/>
      <c r="L252" s="100"/>
      <c r="M252" s="100"/>
      <c r="N252" s="101"/>
      <c r="O252" s="100"/>
      <c r="P252" s="101"/>
      <c r="Q252" s="101"/>
      <c r="R252" s="100"/>
      <c r="S252" s="100"/>
      <c r="T252" s="101"/>
      <c r="U252" s="100"/>
      <c r="V252" s="101"/>
      <c r="W252" s="101"/>
      <c r="X252" s="100"/>
      <c r="Y252" s="100"/>
      <c r="Z252" s="101"/>
      <c r="AA252" s="100"/>
      <c r="AB252" s="101"/>
      <c r="AC252" s="101"/>
      <c r="AD252" s="100"/>
      <c r="AE252" s="100"/>
      <c r="AF252" s="101"/>
      <c r="AG252" s="100"/>
      <c r="AH252" s="101"/>
      <c r="AI252" s="101"/>
      <c r="AJ252" s="100"/>
      <c r="AK252" s="100"/>
      <c r="AL252" s="101"/>
      <c r="AM252" s="101"/>
      <c r="AN252" s="101"/>
      <c r="AO252" s="101"/>
      <c r="AP252" s="100"/>
      <c r="AQ252" s="100"/>
      <c r="AR252" s="101"/>
      <c r="AS252" s="100"/>
      <c r="AT252" s="101"/>
      <c r="AU252" s="101"/>
      <c r="AV252" s="100"/>
      <c r="AW252" s="100"/>
      <c r="AX252" s="100">
        <f>AX253</f>
        <v>0</v>
      </c>
      <c r="AY252" s="100">
        <f t="shared" ref="AY252:BA252" si="597">AY253</f>
        <v>0</v>
      </c>
      <c r="AZ252" s="100">
        <f t="shared" si="597"/>
        <v>0</v>
      </c>
      <c r="BA252" s="100">
        <f t="shared" si="597"/>
        <v>482</v>
      </c>
      <c r="BB252" s="100">
        <f t="shared" ref="BB252:BC252" si="598">BB253</f>
        <v>482</v>
      </c>
      <c r="BC252" s="100">
        <f t="shared" si="598"/>
        <v>482</v>
      </c>
      <c r="BD252" s="100">
        <f>BD253</f>
        <v>0</v>
      </c>
      <c r="BE252" s="100">
        <f t="shared" ref="BE252:BG252" si="599">BE253</f>
        <v>0</v>
      </c>
      <c r="BF252" s="100">
        <f t="shared" si="599"/>
        <v>0</v>
      </c>
      <c r="BG252" s="100">
        <f t="shared" si="599"/>
        <v>0</v>
      </c>
      <c r="BH252" s="100">
        <f t="shared" si="595"/>
        <v>482</v>
      </c>
      <c r="BI252" s="100">
        <f t="shared" si="595"/>
        <v>482</v>
      </c>
      <c r="BJ252" s="207">
        <f t="shared" si="478"/>
        <v>0</v>
      </c>
      <c r="BK252" s="207">
        <f t="shared" si="479"/>
        <v>0</v>
      </c>
    </row>
    <row r="253" spans="1:63" ht="20.25">
      <c r="A253" s="113" t="s">
        <v>195</v>
      </c>
      <c r="B253" s="115" t="s">
        <v>50</v>
      </c>
      <c r="C253" s="115" t="s">
        <v>73</v>
      </c>
      <c r="D253" s="125" t="s">
        <v>551</v>
      </c>
      <c r="E253" s="98" t="s">
        <v>194</v>
      </c>
      <c r="F253" s="100"/>
      <c r="G253" s="100"/>
      <c r="H253" s="101"/>
      <c r="I253" s="101"/>
      <c r="J253" s="101"/>
      <c r="K253" s="101"/>
      <c r="L253" s="100"/>
      <c r="M253" s="100"/>
      <c r="N253" s="101"/>
      <c r="O253" s="100"/>
      <c r="P253" s="101"/>
      <c r="Q253" s="101"/>
      <c r="R253" s="100"/>
      <c r="S253" s="100"/>
      <c r="T253" s="101"/>
      <c r="U253" s="100"/>
      <c r="V253" s="101"/>
      <c r="W253" s="101"/>
      <c r="X253" s="100"/>
      <c r="Y253" s="100"/>
      <c r="Z253" s="101"/>
      <c r="AA253" s="100"/>
      <c r="AB253" s="101"/>
      <c r="AC253" s="101"/>
      <c r="AD253" s="100"/>
      <c r="AE253" s="100"/>
      <c r="AF253" s="101"/>
      <c r="AG253" s="100"/>
      <c r="AH253" s="101"/>
      <c r="AI253" s="101"/>
      <c r="AJ253" s="100"/>
      <c r="AK253" s="100"/>
      <c r="AL253" s="101"/>
      <c r="AM253" s="101"/>
      <c r="AN253" s="101"/>
      <c r="AO253" s="101"/>
      <c r="AP253" s="100"/>
      <c r="AQ253" s="100"/>
      <c r="AR253" s="101"/>
      <c r="AS253" s="100"/>
      <c r="AT253" s="101"/>
      <c r="AU253" s="101"/>
      <c r="AV253" s="100"/>
      <c r="AW253" s="100"/>
      <c r="AX253" s="100"/>
      <c r="AY253" s="100"/>
      <c r="AZ253" s="101"/>
      <c r="BA253" s="100">
        <v>482</v>
      </c>
      <c r="BB253" s="100">
        <f>AV253+AX253+AY253+AZ253+BA253</f>
        <v>482</v>
      </c>
      <c r="BC253" s="100">
        <f>AW253+BA253</f>
        <v>482</v>
      </c>
      <c r="BD253" s="100"/>
      <c r="BE253" s="100"/>
      <c r="BF253" s="101"/>
      <c r="BG253" s="100"/>
      <c r="BH253" s="100">
        <f>BB253+BD253+BE253+BF253+BG253</f>
        <v>482</v>
      </c>
      <c r="BI253" s="100">
        <f>BC253+BG253</f>
        <v>482</v>
      </c>
      <c r="BJ253" s="207">
        <f t="shared" si="478"/>
        <v>0</v>
      </c>
      <c r="BK253" s="207">
        <f t="shared" si="479"/>
        <v>0</v>
      </c>
    </row>
    <row r="254" spans="1:63" ht="20.25">
      <c r="A254" s="29"/>
      <c r="B254" s="42"/>
      <c r="C254" s="42"/>
      <c r="D254" s="42"/>
      <c r="E254" s="42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F254" s="18"/>
      <c r="AG254" s="18"/>
      <c r="AH254" s="18"/>
      <c r="AI254" s="18"/>
      <c r="AJ254" s="18"/>
      <c r="AK254" s="18"/>
      <c r="AL254" s="18"/>
      <c r="AM254" s="18"/>
      <c r="AN254" s="18"/>
      <c r="AO254" s="18"/>
      <c r="AP254" s="18"/>
      <c r="AQ254" s="18"/>
      <c r="AR254" s="18"/>
      <c r="AS254" s="18"/>
      <c r="AT254" s="18"/>
      <c r="AU254" s="18"/>
      <c r="AV254" s="18"/>
      <c r="AW254" s="18"/>
      <c r="AX254" s="101"/>
      <c r="AY254" s="101"/>
      <c r="AZ254" s="101"/>
      <c r="BA254" s="101"/>
      <c r="BB254" s="100"/>
      <c r="BC254" s="18"/>
      <c r="BD254" s="101"/>
      <c r="BE254" s="101"/>
      <c r="BF254" s="101"/>
      <c r="BG254" s="101"/>
      <c r="BH254" s="100"/>
      <c r="BI254" s="18"/>
      <c r="BJ254" s="207">
        <f t="shared" si="478"/>
        <v>0</v>
      </c>
      <c r="BK254" s="207">
        <f t="shared" si="479"/>
        <v>0</v>
      </c>
    </row>
    <row r="255" spans="1:63" s="5" customFormat="1" ht="63" customHeight="1">
      <c r="A255" s="43" t="s">
        <v>21</v>
      </c>
      <c r="B255" s="19" t="s">
        <v>22</v>
      </c>
      <c r="C255" s="19"/>
      <c r="D255" s="20"/>
      <c r="E255" s="19"/>
      <c r="F255" s="44">
        <f>F257+F272+F279</f>
        <v>118159</v>
      </c>
      <c r="G255" s="44">
        <f t="shared" ref="G255:M255" si="600">G257+G272+G279</f>
        <v>0</v>
      </c>
      <c r="H255" s="44">
        <f t="shared" si="600"/>
        <v>0</v>
      </c>
      <c r="I255" s="44">
        <f t="shared" si="600"/>
        <v>0</v>
      </c>
      <c r="J255" s="44">
        <f t="shared" si="600"/>
        <v>0</v>
      </c>
      <c r="K255" s="44">
        <f t="shared" si="600"/>
        <v>0</v>
      </c>
      <c r="L255" s="44">
        <f t="shared" si="600"/>
        <v>118159</v>
      </c>
      <c r="M255" s="44">
        <f t="shared" si="600"/>
        <v>0</v>
      </c>
      <c r="N255" s="44">
        <f t="shared" ref="N255:S255" si="601">N257+N272+N279</f>
        <v>0</v>
      </c>
      <c r="O255" s="44">
        <f t="shared" si="601"/>
        <v>0</v>
      </c>
      <c r="P255" s="44">
        <f t="shared" si="601"/>
        <v>0</v>
      </c>
      <c r="Q255" s="44">
        <f t="shared" si="601"/>
        <v>0</v>
      </c>
      <c r="R255" s="44">
        <f t="shared" si="601"/>
        <v>118159</v>
      </c>
      <c r="S255" s="44">
        <f t="shared" si="601"/>
        <v>0</v>
      </c>
      <c r="T255" s="44">
        <f t="shared" ref="T255:Y255" si="602">T257+T272+T279</f>
        <v>0</v>
      </c>
      <c r="U255" s="44">
        <f t="shared" si="602"/>
        <v>0</v>
      </c>
      <c r="V255" s="44">
        <f t="shared" si="602"/>
        <v>0</v>
      </c>
      <c r="W255" s="44">
        <f t="shared" si="602"/>
        <v>0</v>
      </c>
      <c r="X255" s="44">
        <f t="shared" si="602"/>
        <v>118159</v>
      </c>
      <c r="Y255" s="44">
        <f t="shared" si="602"/>
        <v>0</v>
      </c>
      <c r="Z255" s="44">
        <f t="shared" ref="Z255:AE255" si="603">Z257+Z272+Z279</f>
        <v>0</v>
      </c>
      <c r="AA255" s="44">
        <f t="shared" si="603"/>
        <v>0</v>
      </c>
      <c r="AB255" s="44">
        <f t="shared" si="603"/>
        <v>-2070</v>
      </c>
      <c r="AC255" s="44">
        <f t="shared" si="603"/>
        <v>0</v>
      </c>
      <c r="AD255" s="44">
        <f t="shared" si="603"/>
        <v>116089</v>
      </c>
      <c r="AE255" s="44">
        <f t="shared" si="603"/>
        <v>0</v>
      </c>
      <c r="AF255" s="44">
        <f t="shared" ref="AF255:AL255" si="604">AF257+AF272+AF279</f>
        <v>0</v>
      </c>
      <c r="AG255" s="44">
        <f t="shared" si="604"/>
        <v>0</v>
      </c>
      <c r="AH255" s="44">
        <f t="shared" si="604"/>
        <v>0</v>
      </c>
      <c r="AI255" s="44">
        <f t="shared" si="604"/>
        <v>0</v>
      </c>
      <c r="AJ255" s="44">
        <f t="shared" si="604"/>
        <v>116089</v>
      </c>
      <c r="AK255" s="44">
        <f t="shared" si="604"/>
        <v>0</v>
      </c>
      <c r="AL255" s="44">
        <f t="shared" si="604"/>
        <v>0</v>
      </c>
      <c r="AM255" s="44">
        <f t="shared" ref="AM255:AO255" si="605">AM257+AM272+AM279</f>
        <v>0</v>
      </c>
      <c r="AN255" s="44">
        <f t="shared" ref="AN255:AS255" si="606">AN257+AN272+AN279</f>
        <v>0</v>
      </c>
      <c r="AO255" s="44">
        <f t="shared" si="605"/>
        <v>0</v>
      </c>
      <c r="AP255" s="44">
        <f t="shared" si="606"/>
        <v>116089</v>
      </c>
      <c r="AQ255" s="44">
        <f t="shared" si="606"/>
        <v>0</v>
      </c>
      <c r="AR255" s="44">
        <f t="shared" si="606"/>
        <v>0</v>
      </c>
      <c r="AS255" s="44">
        <f t="shared" si="606"/>
        <v>0</v>
      </c>
      <c r="AT255" s="44">
        <f t="shared" ref="AT255:AY255" si="607">AT257+AT272+AT279</f>
        <v>-195</v>
      </c>
      <c r="AU255" s="44">
        <f t="shared" si="607"/>
        <v>0</v>
      </c>
      <c r="AV255" s="44">
        <f t="shared" si="607"/>
        <v>115894</v>
      </c>
      <c r="AW255" s="44">
        <f t="shared" si="607"/>
        <v>0</v>
      </c>
      <c r="AX255" s="152">
        <f t="shared" si="607"/>
        <v>1550</v>
      </c>
      <c r="AY255" s="152">
        <f t="shared" si="607"/>
        <v>0</v>
      </c>
      <c r="AZ255" s="152">
        <f t="shared" ref="AZ255:BE255" si="608">AZ257+AZ272+AZ279</f>
        <v>0</v>
      </c>
      <c r="BA255" s="152">
        <f t="shared" si="608"/>
        <v>0</v>
      </c>
      <c r="BB255" s="44">
        <f t="shared" si="608"/>
        <v>117444</v>
      </c>
      <c r="BC255" s="44">
        <f t="shared" si="608"/>
        <v>0</v>
      </c>
      <c r="BD255" s="152">
        <f t="shared" si="608"/>
        <v>0</v>
      </c>
      <c r="BE255" s="152">
        <f t="shared" si="608"/>
        <v>0</v>
      </c>
      <c r="BF255" s="152">
        <f t="shared" ref="BF255:BI255" si="609">BF257+BF272+BF279</f>
        <v>0</v>
      </c>
      <c r="BG255" s="152">
        <f t="shared" si="609"/>
        <v>0</v>
      </c>
      <c r="BH255" s="44">
        <f t="shared" si="609"/>
        <v>117444</v>
      </c>
      <c r="BI255" s="44">
        <f t="shared" si="609"/>
        <v>0</v>
      </c>
      <c r="BJ255" s="207">
        <f t="shared" si="478"/>
        <v>0</v>
      </c>
      <c r="BK255" s="207">
        <f t="shared" si="479"/>
        <v>0</v>
      </c>
    </row>
    <row r="256" spans="1:63" s="5" customFormat="1" ht="20.25">
      <c r="A256" s="43"/>
      <c r="B256" s="19"/>
      <c r="C256" s="19"/>
      <c r="D256" s="20"/>
      <c r="E256" s="19"/>
      <c r="F256" s="77"/>
      <c r="G256" s="77"/>
      <c r="H256" s="77"/>
      <c r="I256" s="77"/>
      <c r="J256" s="77"/>
      <c r="K256" s="77"/>
      <c r="L256" s="77"/>
      <c r="M256" s="77"/>
      <c r="N256" s="77"/>
      <c r="O256" s="77"/>
      <c r="P256" s="77"/>
      <c r="Q256" s="77"/>
      <c r="R256" s="77"/>
      <c r="S256" s="77"/>
      <c r="T256" s="77"/>
      <c r="U256" s="77"/>
      <c r="V256" s="77"/>
      <c r="W256" s="77"/>
      <c r="X256" s="77"/>
      <c r="Y256" s="77"/>
      <c r="Z256" s="77"/>
      <c r="AA256" s="77"/>
      <c r="AB256" s="77"/>
      <c r="AC256" s="77"/>
      <c r="AD256" s="77"/>
      <c r="AE256" s="77"/>
      <c r="AF256" s="77"/>
      <c r="AG256" s="77"/>
      <c r="AH256" s="77"/>
      <c r="AI256" s="77"/>
      <c r="AJ256" s="77"/>
      <c r="AK256" s="77"/>
      <c r="AL256" s="77"/>
      <c r="AM256" s="77"/>
      <c r="AN256" s="77"/>
      <c r="AO256" s="77"/>
      <c r="AP256" s="77"/>
      <c r="AQ256" s="77"/>
      <c r="AR256" s="77"/>
      <c r="AS256" s="77"/>
      <c r="AT256" s="77"/>
      <c r="AU256" s="77"/>
      <c r="AV256" s="77"/>
      <c r="AW256" s="77"/>
      <c r="AX256" s="141"/>
      <c r="AY256" s="141"/>
      <c r="AZ256" s="141"/>
      <c r="BA256" s="141"/>
      <c r="BB256" s="77"/>
      <c r="BC256" s="77"/>
      <c r="BD256" s="141"/>
      <c r="BE256" s="141"/>
      <c r="BF256" s="141"/>
      <c r="BG256" s="141"/>
      <c r="BH256" s="77"/>
      <c r="BI256" s="77"/>
      <c r="BJ256" s="207">
        <f t="shared" si="478"/>
        <v>0</v>
      </c>
      <c r="BK256" s="207">
        <f t="shared" si="479"/>
        <v>0</v>
      </c>
    </row>
    <row r="257" spans="1:63" ht="75">
      <c r="A257" s="32" t="s">
        <v>68</v>
      </c>
      <c r="B257" s="22" t="s">
        <v>53</v>
      </c>
      <c r="C257" s="22" t="s">
        <v>59</v>
      </c>
      <c r="D257" s="33"/>
      <c r="E257" s="22"/>
      <c r="F257" s="24">
        <f>F258</f>
        <v>66492</v>
      </c>
      <c r="G257" s="24">
        <f t="shared" ref="G257:AR257" si="610">G258</f>
        <v>0</v>
      </c>
      <c r="H257" s="24">
        <f t="shared" si="610"/>
        <v>0</v>
      </c>
      <c r="I257" s="24">
        <f t="shared" si="610"/>
        <v>0</v>
      </c>
      <c r="J257" s="24">
        <f t="shared" si="610"/>
        <v>0</v>
      </c>
      <c r="K257" s="24">
        <f t="shared" si="610"/>
        <v>0</v>
      </c>
      <c r="L257" s="24">
        <f t="shared" si="610"/>
        <v>66492</v>
      </c>
      <c r="M257" s="24">
        <f t="shared" si="610"/>
        <v>0</v>
      </c>
      <c r="N257" s="24">
        <f t="shared" si="610"/>
        <v>0</v>
      </c>
      <c r="O257" s="24">
        <f t="shared" si="610"/>
        <v>0</v>
      </c>
      <c r="P257" s="24">
        <f t="shared" si="610"/>
        <v>0</v>
      </c>
      <c r="Q257" s="24">
        <f t="shared" si="610"/>
        <v>0</v>
      </c>
      <c r="R257" s="24">
        <f t="shared" si="610"/>
        <v>66492</v>
      </c>
      <c r="S257" s="24">
        <f t="shared" si="610"/>
        <v>0</v>
      </c>
      <c r="T257" s="24">
        <f t="shared" si="610"/>
        <v>0</v>
      </c>
      <c r="U257" s="24">
        <f t="shared" si="610"/>
        <v>0</v>
      </c>
      <c r="V257" s="24">
        <f t="shared" si="610"/>
        <v>0</v>
      </c>
      <c r="W257" s="24">
        <f t="shared" si="610"/>
        <v>0</v>
      </c>
      <c r="X257" s="24">
        <f t="shared" si="610"/>
        <v>66492</v>
      </c>
      <c r="Y257" s="24">
        <f t="shared" si="610"/>
        <v>0</v>
      </c>
      <c r="Z257" s="24">
        <f t="shared" si="610"/>
        <v>0</v>
      </c>
      <c r="AA257" s="24">
        <f t="shared" si="610"/>
        <v>0</v>
      </c>
      <c r="AB257" s="24">
        <f t="shared" si="610"/>
        <v>-994</v>
      </c>
      <c r="AC257" s="24">
        <f t="shared" si="610"/>
        <v>0</v>
      </c>
      <c r="AD257" s="24">
        <f t="shared" si="610"/>
        <v>65498</v>
      </c>
      <c r="AE257" s="24">
        <f t="shared" si="610"/>
        <v>0</v>
      </c>
      <c r="AF257" s="24">
        <f t="shared" si="610"/>
        <v>0</v>
      </c>
      <c r="AG257" s="24">
        <f t="shared" si="610"/>
        <v>0</v>
      </c>
      <c r="AH257" s="24">
        <f t="shared" si="610"/>
        <v>0</v>
      </c>
      <c r="AI257" s="24">
        <f t="shared" si="610"/>
        <v>0</v>
      </c>
      <c r="AJ257" s="24">
        <f t="shared" si="610"/>
        <v>65498</v>
      </c>
      <c r="AK257" s="24">
        <f t="shared" si="610"/>
        <v>0</v>
      </c>
      <c r="AL257" s="24">
        <f t="shared" si="610"/>
        <v>0</v>
      </c>
      <c r="AM257" s="24">
        <f t="shared" si="610"/>
        <v>0</v>
      </c>
      <c r="AN257" s="24">
        <f t="shared" si="610"/>
        <v>0</v>
      </c>
      <c r="AO257" s="24">
        <f t="shared" si="610"/>
        <v>0</v>
      </c>
      <c r="AP257" s="24">
        <f t="shared" si="610"/>
        <v>65498</v>
      </c>
      <c r="AQ257" s="24">
        <f t="shared" si="610"/>
        <v>0</v>
      </c>
      <c r="AR257" s="24">
        <f t="shared" si="610"/>
        <v>0</v>
      </c>
      <c r="AS257" s="24">
        <f t="shared" ref="AS257:BI257" si="611">AS258</f>
        <v>0</v>
      </c>
      <c r="AT257" s="24">
        <f t="shared" si="611"/>
        <v>0</v>
      </c>
      <c r="AU257" s="24">
        <f t="shared" si="611"/>
        <v>0</v>
      </c>
      <c r="AV257" s="24">
        <f t="shared" si="611"/>
        <v>65498</v>
      </c>
      <c r="AW257" s="24">
        <f t="shared" si="611"/>
        <v>0</v>
      </c>
      <c r="AX257" s="127">
        <f t="shared" si="611"/>
        <v>0</v>
      </c>
      <c r="AY257" s="127">
        <f t="shared" si="611"/>
        <v>0</v>
      </c>
      <c r="AZ257" s="127">
        <f t="shared" si="611"/>
        <v>0</v>
      </c>
      <c r="BA257" s="127">
        <f t="shared" si="611"/>
        <v>0</v>
      </c>
      <c r="BB257" s="24">
        <f t="shared" si="611"/>
        <v>65498</v>
      </c>
      <c r="BC257" s="24">
        <f t="shared" si="611"/>
        <v>0</v>
      </c>
      <c r="BD257" s="127">
        <f t="shared" si="611"/>
        <v>0</v>
      </c>
      <c r="BE257" s="127">
        <f t="shared" si="611"/>
        <v>0</v>
      </c>
      <c r="BF257" s="127">
        <f t="shared" si="611"/>
        <v>0</v>
      </c>
      <c r="BG257" s="127">
        <f t="shared" si="611"/>
        <v>0</v>
      </c>
      <c r="BH257" s="24">
        <f t="shared" si="611"/>
        <v>65498</v>
      </c>
      <c r="BI257" s="24">
        <f t="shared" si="611"/>
        <v>0</v>
      </c>
      <c r="BJ257" s="207">
        <f t="shared" si="478"/>
        <v>0</v>
      </c>
      <c r="BK257" s="207">
        <f t="shared" si="479"/>
        <v>0</v>
      </c>
    </row>
    <row r="258" spans="1:63" ht="117" customHeight="1">
      <c r="A258" s="25" t="s">
        <v>220</v>
      </c>
      <c r="B258" s="26" t="s">
        <v>53</v>
      </c>
      <c r="C258" s="26" t="s">
        <v>59</v>
      </c>
      <c r="D258" s="37" t="s">
        <v>324</v>
      </c>
      <c r="E258" s="22"/>
      <c r="F258" s="28">
        <f t="shared" ref="F258" si="612">F259+F263</f>
        <v>66492</v>
      </c>
      <c r="G258" s="28">
        <f t="shared" ref="G258:M258" si="613">G259+G263</f>
        <v>0</v>
      </c>
      <c r="H258" s="28">
        <f t="shared" si="613"/>
        <v>0</v>
      </c>
      <c r="I258" s="28">
        <f t="shared" si="613"/>
        <v>0</v>
      </c>
      <c r="J258" s="28">
        <f t="shared" si="613"/>
        <v>0</v>
      </c>
      <c r="K258" s="28">
        <f t="shared" si="613"/>
        <v>0</v>
      </c>
      <c r="L258" s="28">
        <f t="shared" si="613"/>
        <v>66492</v>
      </c>
      <c r="M258" s="28">
        <f t="shared" si="613"/>
        <v>0</v>
      </c>
      <c r="N258" s="28">
        <f t="shared" ref="N258:S258" si="614">N259+N263</f>
        <v>0</v>
      </c>
      <c r="O258" s="28">
        <f t="shared" si="614"/>
        <v>0</v>
      </c>
      <c r="P258" s="28">
        <f t="shared" si="614"/>
        <v>0</v>
      </c>
      <c r="Q258" s="28">
        <f t="shared" si="614"/>
        <v>0</v>
      </c>
      <c r="R258" s="28">
        <f t="shared" si="614"/>
        <v>66492</v>
      </c>
      <c r="S258" s="28">
        <f t="shared" si="614"/>
        <v>0</v>
      </c>
      <c r="T258" s="28">
        <f t="shared" ref="T258:Y258" si="615">T259+T263</f>
        <v>0</v>
      </c>
      <c r="U258" s="28">
        <f t="shared" si="615"/>
        <v>0</v>
      </c>
      <c r="V258" s="28">
        <f t="shared" si="615"/>
        <v>0</v>
      </c>
      <c r="W258" s="28">
        <f t="shared" si="615"/>
        <v>0</v>
      </c>
      <c r="X258" s="28">
        <f t="shared" si="615"/>
        <v>66492</v>
      </c>
      <c r="Y258" s="28">
        <f t="shared" si="615"/>
        <v>0</v>
      </c>
      <c r="Z258" s="28">
        <f t="shared" ref="Z258:AE258" si="616">Z259+Z263</f>
        <v>0</v>
      </c>
      <c r="AA258" s="28">
        <f t="shared" si="616"/>
        <v>0</v>
      </c>
      <c r="AB258" s="28">
        <f t="shared" si="616"/>
        <v>-994</v>
      </c>
      <c r="AC258" s="28">
        <f t="shared" si="616"/>
        <v>0</v>
      </c>
      <c r="AD258" s="28">
        <f t="shared" si="616"/>
        <v>65498</v>
      </c>
      <c r="AE258" s="28">
        <f t="shared" si="616"/>
        <v>0</v>
      </c>
      <c r="AF258" s="28">
        <f t="shared" ref="AF258:AL258" si="617">AF259+AF263</f>
        <v>0</v>
      </c>
      <c r="AG258" s="28">
        <f t="shared" si="617"/>
        <v>0</v>
      </c>
      <c r="AH258" s="28">
        <f t="shared" si="617"/>
        <v>0</v>
      </c>
      <c r="AI258" s="28">
        <f t="shared" si="617"/>
        <v>0</v>
      </c>
      <c r="AJ258" s="28">
        <f t="shared" si="617"/>
        <v>65498</v>
      </c>
      <c r="AK258" s="28">
        <f t="shared" si="617"/>
        <v>0</v>
      </c>
      <c r="AL258" s="28">
        <f t="shared" si="617"/>
        <v>0</v>
      </c>
      <c r="AM258" s="28">
        <f t="shared" ref="AM258:AO258" si="618">AM259+AM263</f>
        <v>0</v>
      </c>
      <c r="AN258" s="28">
        <f t="shared" ref="AN258:AS258" si="619">AN259+AN263</f>
        <v>0</v>
      </c>
      <c r="AO258" s="28">
        <f t="shared" si="618"/>
        <v>0</v>
      </c>
      <c r="AP258" s="28">
        <f t="shared" si="619"/>
        <v>65498</v>
      </c>
      <c r="AQ258" s="28">
        <f t="shared" si="619"/>
        <v>0</v>
      </c>
      <c r="AR258" s="28">
        <f t="shared" si="619"/>
        <v>0</v>
      </c>
      <c r="AS258" s="28">
        <f t="shared" si="619"/>
        <v>0</v>
      </c>
      <c r="AT258" s="28">
        <f t="shared" ref="AT258:AY258" si="620">AT259+AT263</f>
        <v>0</v>
      </c>
      <c r="AU258" s="28">
        <f t="shared" si="620"/>
        <v>0</v>
      </c>
      <c r="AV258" s="28">
        <f t="shared" si="620"/>
        <v>65498</v>
      </c>
      <c r="AW258" s="28">
        <f t="shared" si="620"/>
        <v>0</v>
      </c>
      <c r="AX258" s="100">
        <f t="shared" si="620"/>
        <v>0</v>
      </c>
      <c r="AY258" s="100">
        <f t="shared" si="620"/>
        <v>0</v>
      </c>
      <c r="AZ258" s="100">
        <f t="shared" ref="AZ258:BE258" si="621">AZ259+AZ263</f>
        <v>0</v>
      </c>
      <c r="BA258" s="100">
        <f t="shared" si="621"/>
        <v>0</v>
      </c>
      <c r="BB258" s="28">
        <f t="shared" si="621"/>
        <v>65498</v>
      </c>
      <c r="BC258" s="28">
        <f t="shared" si="621"/>
        <v>0</v>
      </c>
      <c r="BD258" s="100">
        <f t="shared" si="621"/>
        <v>0</v>
      </c>
      <c r="BE258" s="100">
        <f t="shared" si="621"/>
        <v>0</v>
      </c>
      <c r="BF258" s="100">
        <f t="shared" ref="BF258:BI258" si="622">BF259+BF263</f>
        <v>0</v>
      </c>
      <c r="BG258" s="100">
        <f t="shared" si="622"/>
        <v>0</v>
      </c>
      <c r="BH258" s="28">
        <f t="shared" si="622"/>
        <v>65498</v>
      </c>
      <c r="BI258" s="28">
        <f t="shared" si="622"/>
        <v>0</v>
      </c>
      <c r="BJ258" s="207">
        <f t="shared" si="478"/>
        <v>0</v>
      </c>
      <c r="BK258" s="207">
        <f t="shared" si="479"/>
        <v>0</v>
      </c>
    </row>
    <row r="259" spans="1:63" ht="34.5" hidden="1" customHeight="1">
      <c r="A259" s="25" t="s">
        <v>79</v>
      </c>
      <c r="B259" s="26" t="s">
        <v>53</v>
      </c>
      <c r="C259" s="26" t="s">
        <v>59</v>
      </c>
      <c r="D259" s="37" t="s">
        <v>325</v>
      </c>
      <c r="E259" s="26"/>
      <c r="F259" s="28">
        <f t="shared" ref="F259:U261" si="623">F260</f>
        <v>772</v>
      </c>
      <c r="G259" s="28">
        <f t="shared" si="623"/>
        <v>0</v>
      </c>
      <c r="H259" s="28">
        <f t="shared" si="623"/>
        <v>0</v>
      </c>
      <c r="I259" s="28">
        <f t="shared" si="623"/>
        <v>0</v>
      </c>
      <c r="J259" s="28">
        <f t="shared" si="623"/>
        <v>0</v>
      </c>
      <c r="K259" s="28">
        <f t="shared" si="623"/>
        <v>0</v>
      </c>
      <c r="L259" s="28">
        <f t="shared" si="623"/>
        <v>772</v>
      </c>
      <c r="M259" s="28">
        <f t="shared" si="623"/>
        <v>0</v>
      </c>
      <c r="N259" s="28">
        <f t="shared" si="623"/>
        <v>0</v>
      </c>
      <c r="O259" s="28">
        <f t="shared" si="623"/>
        <v>0</v>
      </c>
      <c r="P259" s="28">
        <f t="shared" si="623"/>
        <v>0</v>
      </c>
      <c r="Q259" s="28">
        <f t="shared" si="623"/>
        <v>0</v>
      </c>
      <c r="R259" s="28">
        <f t="shared" si="623"/>
        <v>772</v>
      </c>
      <c r="S259" s="28">
        <f t="shared" si="623"/>
        <v>0</v>
      </c>
      <c r="T259" s="28">
        <f t="shared" si="623"/>
        <v>0</v>
      </c>
      <c r="U259" s="28">
        <f t="shared" si="623"/>
        <v>0</v>
      </c>
      <c r="V259" s="28">
        <f t="shared" ref="T259:AI261" si="624">V260</f>
        <v>0</v>
      </c>
      <c r="W259" s="28">
        <f t="shared" si="624"/>
        <v>0</v>
      </c>
      <c r="X259" s="28">
        <f t="shared" si="624"/>
        <v>772</v>
      </c>
      <c r="Y259" s="28">
        <f t="shared" si="624"/>
        <v>0</v>
      </c>
      <c r="Z259" s="28">
        <f t="shared" si="624"/>
        <v>0</v>
      </c>
      <c r="AA259" s="28">
        <f t="shared" si="624"/>
        <v>0</v>
      </c>
      <c r="AB259" s="28">
        <f t="shared" si="624"/>
        <v>-772</v>
      </c>
      <c r="AC259" s="28">
        <f t="shared" si="624"/>
        <v>0</v>
      </c>
      <c r="AD259" s="28">
        <f t="shared" si="624"/>
        <v>0</v>
      </c>
      <c r="AE259" s="28">
        <f t="shared" si="624"/>
        <v>0</v>
      </c>
      <c r="AF259" s="28">
        <f t="shared" si="624"/>
        <v>0</v>
      </c>
      <c r="AG259" s="28">
        <f t="shared" si="624"/>
        <v>0</v>
      </c>
      <c r="AH259" s="28">
        <f t="shared" si="624"/>
        <v>0</v>
      </c>
      <c r="AI259" s="28">
        <f t="shared" si="624"/>
        <v>0</v>
      </c>
      <c r="AJ259" s="28">
        <f t="shared" ref="AF259:AU261" si="625">AJ260</f>
        <v>0</v>
      </c>
      <c r="AK259" s="28">
        <f t="shared" si="625"/>
        <v>0</v>
      </c>
      <c r="AL259" s="28">
        <f t="shared" si="625"/>
        <v>0</v>
      </c>
      <c r="AM259" s="28">
        <f t="shared" si="625"/>
        <v>0</v>
      </c>
      <c r="AN259" s="28">
        <f t="shared" si="625"/>
        <v>0</v>
      </c>
      <c r="AO259" s="28">
        <f t="shared" si="625"/>
        <v>0</v>
      </c>
      <c r="AP259" s="28">
        <f t="shared" si="625"/>
        <v>0</v>
      </c>
      <c r="AQ259" s="28">
        <f t="shared" si="625"/>
        <v>0</v>
      </c>
      <c r="AR259" s="28">
        <f t="shared" si="625"/>
        <v>0</v>
      </c>
      <c r="AS259" s="28">
        <f t="shared" si="625"/>
        <v>0</v>
      </c>
      <c r="AT259" s="28">
        <f t="shared" si="625"/>
        <v>0</v>
      </c>
      <c r="AU259" s="28">
        <f t="shared" si="625"/>
        <v>0</v>
      </c>
      <c r="AV259" s="28">
        <f t="shared" ref="AR259:BG261" si="626">AV260</f>
        <v>0</v>
      </c>
      <c r="AW259" s="28">
        <f t="shared" si="626"/>
        <v>0</v>
      </c>
      <c r="AX259" s="100">
        <f t="shared" si="626"/>
        <v>0</v>
      </c>
      <c r="AY259" s="100">
        <f t="shared" si="626"/>
        <v>0</v>
      </c>
      <c r="AZ259" s="100">
        <f t="shared" si="626"/>
        <v>0</v>
      </c>
      <c r="BA259" s="100">
        <f t="shared" si="626"/>
        <v>0</v>
      </c>
      <c r="BB259" s="28">
        <f t="shared" si="626"/>
        <v>0</v>
      </c>
      <c r="BC259" s="28">
        <f t="shared" si="626"/>
        <v>0</v>
      </c>
      <c r="BD259" s="100">
        <f t="shared" si="626"/>
        <v>0</v>
      </c>
      <c r="BE259" s="100">
        <f t="shared" si="626"/>
        <v>0</v>
      </c>
      <c r="BF259" s="100">
        <f t="shared" si="626"/>
        <v>0</v>
      </c>
      <c r="BG259" s="100">
        <f t="shared" si="626"/>
        <v>0</v>
      </c>
      <c r="BH259" s="28">
        <f t="shared" ref="BD259:BI261" si="627">BH260</f>
        <v>0</v>
      </c>
      <c r="BI259" s="28">
        <f t="shared" si="627"/>
        <v>0</v>
      </c>
      <c r="BJ259" s="207">
        <f t="shared" si="478"/>
        <v>0</v>
      </c>
      <c r="BK259" s="207">
        <f t="shared" si="479"/>
        <v>0</v>
      </c>
    </row>
    <row r="260" spans="1:63" ht="66.75" hidden="1">
      <c r="A260" s="25" t="s">
        <v>157</v>
      </c>
      <c r="B260" s="26" t="s">
        <v>53</v>
      </c>
      <c r="C260" s="26" t="s">
        <v>59</v>
      </c>
      <c r="D260" s="37" t="s">
        <v>502</v>
      </c>
      <c r="E260" s="26"/>
      <c r="F260" s="28">
        <f t="shared" si="623"/>
        <v>772</v>
      </c>
      <c r="G260" s="28">
        <f t="shared" si="623"/>
        <v>0</v>
      </c>
      <c r="H260" s="28">
        <f t="shared" si="623"/>
        <v>0</v>
      </c>
      <c r="I260" s="28">
        <f t="shared" si="623"/>
        <v>0</v>
      </c>
      <c r="J260" s="28">
        <f t="shared" si="623"/>
        <v>0</v>
      </c>
      <c r="K260" s="28">
        <f t="shared" si="623"/>
        <v>0</v>
      </c>
      <c r="L260" s="28">
        <f t="shared" si="623"/>
        <v>772</v>
      </c>
      <c r="M260" s="28">
        <f t="shared" si="623"/>
        <v>0</v>
      </c>
      <c r="N260" s="28">
        <f t="shared" si="623"/>
        <v>0</v>
      </c>
      <c r="O260" s="28">
        <f t="shared" si="623"/>
        <v>0</v>
      </c>
      <c r="P260" s="28">
        <f t="shared" si="623"/>
        <v>0</v>
      </c>
      <c r="Q260" s="28">
        <f t="shared" si="623"/>
        <v>0</v>
      </c>
      <c r="R260" s="28">
        <f t="shared" si="623"/>
        <v>772</v>
      </c>
      <c r="S260" s="28">
        <f t="shared" si="623"/>
        <v>0</v>
      </c>
      <c r="T260" s="28">
        <f t="shared" si="624"/>
        <v>0</v>
      </c>
      <c r="U260" s="28">
        <f t="shared" si="624"/>
        <v>0</v>
      </c>
      <c r="V260" s="28">
        <f t="shared" si="624"/>
        <v>0</v>
      </c>
      <c r="W260" s="28">
        <f t="shared" si="624"/>
        <v>0</v>
      </c>
      <c r="X260" s="28">
        <f t="shared" si="624"/>
        <v>772</v>
      </c>
      <c r="Y260" s="28">
        <f t="shared" si="624"/>
        <v>0</v>
      </c>
      <c r="Z260" s="28">
        <f t="shared" si="624"/>
        <v>0</v>
      </c>
      <c r="AA260" s="28">
        <f t="shared" si="624"/>
        <v>0</v>
      </c>
      <c r="AB260" s="28">
        <f t="shared" si="624"/>
        <v>-772</v>
      </c>
      <c r="AC260" s="28">
        <f t="shared" si="624"/>
        <v>0</v>
      </c>
      <c r="AD260" s="28">
        <f t="shared" si="624"/>
        <v>0</v>
      </c>
      <c r="AE260" s="28">
        <f t="shared" si="624"/>
        <v>0</v>
      </c>
      <c r="AF260" s="28">
        <f t="shared" si="625"/>
        <v>0</v>
      </c>
      <c r="AG260" s="28">
        <f t="shared" si="625"/>
        <v>0</v>
      </c>
      <c r="AH260" s="28">
        <f t="shared" si="625"/>
        <v>0</v>
      </c>
      <c r="AI260" s="28">
        <f t="shared" si="625"/>
        <v>0</v>
      </c>
      <c r="AJ260" s="28">
        <f t="shared" si="625"/>
        <v>0</v>
      </c>
      <c r="AK260" s="28">
        <f t="shared" si="625"/>
        <v>0</v>
      </c>
      <c r="AL260" s="28">
        <f t="shared" si="625"/>
        <v>0</v>
      </c>
      <c r="AM260" s="28">
        <f t="shared" si="625"/>
        <v>0</v>
      </c>
      <c r="AN260" s="28">
        <f t="shared" si="625"/>
        <v>0</v>
      </c>
      <c r="AO260" s="28">
        <f t="shared" si="625"/>
        <v>0</v>
      </c>
      <c r="AP260" s="28">
        <f t="shared" si="625"/>
        <v>0</v>
      </c>
      <c r="AQ260" s="28">
        <f t="shared" si="625"/>
        <v>0</v>
      </c>
      <c r="AR260" s="28">
        <f t="shared" si="626"/>
        <v>0</v>
      </c>
      <c r="AS260" s="28">
        <f t="shared" si="626"/>
        <v>0</v>
      </c>
      <c r="AT260" s="28">
        <f t="shared" si="626"/>
        <v>0</v>
      </c>
      <c r="AU260" s="28">
        <f t="shared" si="626"/>
        <v>0</v>
      </c>
      <c r="AV260" s="28">
        <f t="shared" si="626"/>
        <v>0</v>
      </c>
      <c r="AW260" s="28">
        <f t="shared" si="626"/>
        <v>0</v>
      </c>
      <c r="AX260" s="100">
        <f t="shared" si="626"/>
        <v>0</v>
      </c>
      <c r="AY260" s="100">
        <f t="shared" si="626"/>
        <v>0</v>
      </c>
      <c r="AZ260" s="100">
        <f t="shared" si="626"/>
        <v>0</v>
      </c>
      <c r="BA260" s="100">
        <f t="shared" si="626"/>
        <v>0</v>
      </c>
      <c r="BB260" s="28">
        <f t="shared" si="626"/>
        <v>0</v>
      </c>
      <c r="BC260" s="28">
        <f t="shared" si="626"/>
        <v>0</v>
      </c>
      <c r="BD260" s="100">
        <f t="shared" si="627"/>
        <v>0</v>
      </c>
      <c r="BE260" s="100">
        <f t="shared" si="627"/>
        <v>0</v>
      </c>
      <c r="BF260" s="100">
        <f t="shared" si="627"/>
        <v>0</v>
      </c>
      <c r="BG260" s="100">
        <f t="shared" si="627"/>
        <v>0</v>
      </c>
      <c r="BH260" s="28">
        <f t="shared" si="627"/>
        <v>0</v>
      </c>
      <c r="BI260" s="28">
        <f t="shared" si="627"/>
        <v>0</v>
      </c>
      <c r="BJ260" s="207">
        <f t="shared" si="478"/>
        <v>0</v>
      </c>
      <c r="BK260" s="207">
        <f t="shared" si="479"/>
        <v>0</v>
      </c>
    </row>
    <row r="261" spans="1:63" ht="33" hidden="1">
      <c r="A261" s="75" t="s">
        <v>489</v>
      </c>
      <c r="B261" s="26" t="s">
        <v>53</v>
      </c>
      <c r="C261" s="26" t="s">
        <v>59</v>
      </c>
      <c r="D261" s="37" t="s">
        <v>502</v>
      </c>
      <c r="E261" s="26" t="s">
        <v>81</v>
      </c>
      <c r="F261" s="28">
        <f t="shared" si="623"/>
        <v>772</v>
      </c>
      <c r="G261" s="28">
        <f t="shared" si="623"/>
        <v>0</v>
      </c>
      <c r="H261" s="28">
        <f t="shared" si="623"/>
        <v>0</v>
      </c>
      <c r="I261" s="28">
        <f t="shared" si="623"/>
        <v>0</v>
      </c>
      <c r="J261" s="28">
        <f t="shared" si="623"/>
        <v>0</v>
      </c>
      <c r="K261" s="28">
        <f t="shared" si="623"/>
        <v>0</v>
      </c>
      <c r="L261" s="28">
        <f t="shared" si="623"/>
        <v>772</v>
      </c>
      <c r="M261" s="28">
        <f t="shared" si="623"/>
        <v>0</v>
      </c>
      <c r="N261" s="28">
        <f t="shared" si="623"/>
        <v>0</v>
      </c>
      <c r="O261" s="28">
        <f t="shared" si="623"/>
        <v>0</v>
      </c>
      <c r="P261" s="28">
        <f t="shared" si="623"/>
        <v>0</v>
      </c>
      <c r="Q261" s="28">
        <f t="shared" si="623"/>
        <v>0</v>
      </c>
      <c r="R261" s="28">
        <f t="shared" si="623"/>
        <v>772</v>
      </c>
      <c r="S261" s="28">
        <f t="shared" si="623"/>
        <v>0</v>
      </c>
      <c r="T261" s="28">
        <f t="shared" si="624"/>
        <v>0</v>
      </c>
      <c r="U261" s="28">
        <f t="shared" si="624"/>
        <v>0</v>
      </c>
      <c r="V261" s="28">
        <f t="shared" si="624"/>
        <v>0</v>
      </c>
      <c r="W261" s="28">
        <f t="shared" si="624"/>
        <v>0</v>
      </c>
      <c r="X261" s="28">
        <f t="shared" si="624"/>
        <v>772</v>
      </c>
      <c r="Y261" s="28">
        <f t="shared" si="624"/>
        <v>0</v>
      </c>
      <c r="Z261" s="28">
        <f t="shared" si="624"/>
        <v>0</v>
      </c>
      <c r="AA261" s="28">
        <f t="shared" si="624"/>
        <v>0</v>
      </c>
      <c r="AB261" s="28">
        <f t="shared" si="624"/>
        <v>-772</v>
      </c>
      <c r="AC261" s="28">
        <f t="shared" si="624"/>
        <v>0</v>
      </c>
      <c r="AD261" s="28">
        <f t="shared" si="624"/>
        <v>0</v>
      </c>
      <c r="AE261" s="28">
        <f t="shared" si="624"/>
        <v>0</v>
      </c>
      <c r="AF261" s="28">
        <f t="shared" si="625"/>
        <v>0</v>
      </c>
      <c r="AG261" s="28">
        <f t="shared" si="625"/>
        <v>0</v>
      </c>
      <c r="AH261" s="28">
        <f t="shared" si="625"/>
        <v>0</v>
      </c>
      <c r="AI261" s="28">
        <f t="shared" si="625"/>
        <v>0</v>
      </c>
      <c r="AJ261" s="28">
        <f t="shared" si="625"/>
        <v>0</v>
      </c>
      <c r="AK261" s="28">
        <f t="shared" si="625"/>
        <v>0</v>
      </c>
      <c r="AL261" s="28">
        <f t="shared" si="625"/>
        <v>0</v>
      </c>
      <c r="AM261" s="28">
        <f t="shared" si="625"/>
        <v>0</v>
      </c>
      <c r="AN261" s="28">
        <f t="shared" si="625"/>
        <v>0</v>
      </c>
      <c r="AO261" s="28">
        <f t="shared" si="625"/>
        <v>0</v>
      </c>
      <c r="AP261" s="28">
        <f t="shared" si="625"/>
        <v>0</v>
      </c>
      <c r="AQ261" s="28">
        <f t="shared" si="625"/>
        <v>0</v>
      </c>
      <c r="AR261" s="28">
        <f t="shared" si="626"/>
        <v>0</v>
      </c>
      <c r="AS261" s="28">
        <f t="shared" si="626"/>
        <v>0</v>
      </c>
      <c r="AT261" s="28">
        <f t="shared" si="626"/>
        <v>0</v>
      </c>
      <c r="AU261" s="28">
        <f t="shared" si="626"/>
        <v>0</v>
      </c>
      <c r="AV261" s="28">
        <f t="shared" si="626"/>
        <v>0</v>
      </c>
      <c r="AW261" s="28">
        <f t="shared" si="626"/>
        <v>0</v>
      </c>
      <c r="AX261" s="100">
        <f t="shared" si="626"/>
        <v>0</v>
      </c>
      <c r="AY261" s="100">
        <f t="shared" si="626"/>
        <v>0</v>
      </c>
      <c r="AZ261" s="100">
        <f t="shared" si="626"/>
        <v>0</v>
      </c>
      <c r="BA261" s="100">
        <f t="shared" si="626"/>
        <v>0</v>
      </c>
      <c r="BB261" s="28">
        <f t="shared" si="626"/>
        <v>0</v>
      </c>
      <c r="BC261" s="28">
        <f t="shared" si="626"/>
        <v>0</v>
      </c>
      <c r="BD261" s="100">
        <f t="shared" si="627"/>
        <v>0</v>
      </c>
      <c r="BE261" s="100">
        <f t="shared" si="627"/>
        <v>0</v>
      </c>
      <c r="BF261" s="100">
        <f t="shared" si="627"/>
        <v>0</v>
      </c>
      <c r="BG261" s="100">
        <f t="shared" si="627"/>
        <v>0</v>
      </c>
      <c r="BH261" s="28">
        <f t="shared" si="627"/>
        <v>0</v>
      </c>
      <c r="BI261" s="28">
        <f t="shared" si="627"/>
        <v>0</v>
      </c>
      <c r="BJ261" s="207">
        <f t="shared" si="478"/>
        <v>0</v>
      </c>
      <c r="BK261" s="207">
        <f t="shared" si="479"/>
        <v>0</v>
      </c>
    </row>
    <row r="262" spans="1:63" ht="50.25" hidden="1">
      <c r="A262" s="36" t="s">
        <v>179</v>
      </c>
      <c r="B262" s="26" t="s">
        <v>53</v>
      </c>
      <c r="C262" s="26" t="s">
        <v>59</v>
      </c>
      <c r="D262" s="37" t="s">
        <v>502</v>
      </c>
      <c r="E262" s="26" t="s">
        <v>178</v>
      </c>
      <c r="F262" s="28">
        <v>772</v>
      </c>
      <c r="G262" s="28"/>
      <c r="H262" s="18"/>
      <c r="I262" s="18"/>
      <c r="J262" s="18"/>
      <c r="K262" s="18"/>
      <c r="L262" s="28">
        <f>F262+H262+I262+J262+K262</f>
        <v>772</v>
      </c>
      <c r="M262" s="28">
        <f>G262+K262</f>
        <v>0</v>
      </c>
      <c r="N262" s="18"/>
      <c r="O262" s="18"/>
      <c r="P262" s="18"/>
      <c r="Q262" s="18"/>
      <c r="R262" s="28">
        <f>L262+N262+O262+P262+Q262</f>
        <v>772</v>
      </c>
      <c r="S262" s="28">
        <f>M262+Q262</f>
        <v>0</v>
      </c>
      <c r="T262" s="18"/>
      <c r="U262" s="18"/>
      <c r="V262" s="18"/>
      <c r="W262" s="18"/>
      <c r="X262" s="28">
        <f>R262+T262+U262+V262+W262</f>
        <v>772</v>
      </c>
      <c r="Y262" s="28">
        <f>S262+W262</f>
        <v>0</v>
      </c>
      <c r="Z262" s="18"/>
      <c r="AA262" s="18"/>
      <c r="AB262" s="28">
        <v>-772</v>
      </c>
      <c r="AC262" s="18"/>
      <c r="AD262" s="28">
        <f>X262+Z262+AA262+AB262+AC262</f>
        <v>0</v>
      </c>
      <c r="AE262" s="28">
        <f>Y262+AC262</f>
        <v>0</v>
      </c>
      <c r="AF262" s="18"/>
      <c r="AG262" s="18"/>
      <c r="AH262" s="28"/>
      <c r="AI262" s="18"/>
      <c r="AJ262" s="28">
        <f>AD262+AF262+AG262+AH262+AI262</f>
        <v>0</v>
      </c>
      <c r="AK262" s="28">
        <f>AE262+AI262</f>
        <v>0</v>
      </c>
      <c r="AL262" s="28"/>
      <c r="AM262" s="28"/>
      <c r="AN262" s="28"/>
      <c r="AO262" s="28"/>
      <c r="AP262" s="28">
        <f>AJ262+AL262+AM262+AN262+AO262</f>
        <v>0</v>
      </c>
      <c r="AQ262" s="28">
        <f>AK262+AO262</f>
        <v>0</v>
      </c>
      <c r="AR262" s="28"/>
      <c r="AS262" s="28"/>
      <c r="AT262" s="28"/>
      <c r="AU262" s="28"/>
      <c r="AV262" s="28">
        <f>AP262+AR262+AS262+AT262+AU262</f>
        <v>0</v>
      </c>
      <c r="AW262" s="28">
        <f>AQ262+AU262</f>
        <v>0</v>
      </c>
      <c r="AX262" s="100"/>
      <c r="AY262" s="100"/>
      <c r="AZ262" s="100"/>
      <c r="BA262" s="100"/>
      <c r="BB262" s="28">
        <f>AV262+AX262+AY262+AZ262+BA262</f>
        <v>0</v>
      </c>
      <c r="BC262" s="28">
        <f>AW262+BA262</f>
        <v>0</v>
      </c>
      <c r="BD262" s="100"/>
      <c r="BE262" s="100"/>
      <c r="BF262" s="100"/>
      <c r="BG262" s="100"/>
      <c r="BH262" s="28">
        <f>BB262+BD262+BE262+BF262+BG262</f>
        <v>0</v>
      </c>
      <c r="BI262" s="28">
        <f>BC262+BG262</f>
        <v>0</v>
      </c>
      <c r="BJ262" s="207">
        <f t="shared" si="478"/>
        <v>0</v>
      </c>
      <c r="BK262" s="207">
        <f t="shared" si="479"/>
        <v>0</v>
      </c>
    </row>
    <row r="263" spans="1:63" ht="33.75">
      <c r="A263" s="25" t="s">
        <v>230</v>
      </c>
      <c r="B263" s="26" t="s">
        <v>53</v>
      </c>
      <c r="C263" s="26" t="s">
        <v>59</v>
      </c>
      <c r="D263" s="37" t="s">
        <v>326</v>
      </c>
      <c r="E263" s="26"/>
      <c r="F263" s="28">
        <f t="shared" ref="F263:AR263" si="628">F264</f>
        <v>65720</v>
      </c>
      <c r="G263" s="28">
        <f t="shared" si="628"/>
        <v>0</v>
      </c>
      <c r="H263" s="28">
        <f t="shared" si="628"/>
        <v>0</v>
      </c>
      <c r="I263" s="28">
        <f t="shared" si="628"/>
        <v>0</v>
      </c>
      <c r="J263" s="28">
        <f t="shared" si="628"/>
        <v>0</v>
      </c>
      <c r="K263" s="28">
        <f t="shared" si="628"/>
        <v>0</v>
      </c>
      <c r="L263" s="28">
        <f t="shared" si="628"/>
        <v>65720</v>
      </c>
      <c r="M263" s="28">
        <f t="shared" si="628"/>
        <v>0</v>
      </c>
      <c r="N263" s="28">
        <f t="shared" si="628"/>
        <v>0</v>
      </c>
      <c r="O263" s="28">
        <f t="shared" si="628"/>
        <v>0</v>
      </c>
      <c r="P263" s="28">
        <f t="shared" si="628"/>
        <v>0</v>
      </c>
      <c r="Q263" s="28">
        <f t="shared" si="628"/>
        <v>0</v>
      </c>
      <c r="R263" s="28">
        <f t="shared" si="628"/>
        <v>65720</v>
      </c>
      <c r="S263" s="28">
        <f t="shared" si="628"/>
        <v>0</v>
      </c>
      <c r="T263" s="28">
        <f t="shared" si="628"/>
        <v>0</v>
      </c>
      <c r="U263" s="28">
        <f t="shared" si="628"/>
        <v>0</v>
      </c>
      <c r="V263" s="28">
        <f t="shared" si="628"/>
        <v>0</v>
      </c>
      <c r="W263" s="28">
        <f t="shared" si="628"/>
        <v>0</v>
      </c>
      <c r="X263" s="28">
        <f t="shared" si="628"/>
        <v>65720</v>
      </c>
      <c r="Y263" s="28">
        <f t="shared" si="628"/>
        <v>0</v>
      </c>
      <c r="Z263" s="28">
        <f t="shared" si="628"/>
        <v>0</v>
      </c>
      <c r="AA263" s="28">
        <f t="shared" si="628"/>
        <v>0</v>
      </c>
      <c r="AB263" s="28">
        <f t="shared" si="628"/>
        <v>-222</v>
      </c>
      <c r="AC263" s="28">
        <f t="shared" si="628"/>
        <v>0</v>
      </c>
      <c r="AD263" s="28">
        <f t="shared" si="628"/>
        <v>65498</v>
      </c>
      <c r="AE263" s="28">
        <f t="shared" si="628"/>
        <v>0</v>
      </c>
      <c r="AF263" s="28">
        <f t="shared" si="628"/>
        <v>0</v>
      </c>
      <c r="AG263" s="28">
        <f t="shared" si="628"/>
        <v>0</v>
      </c>
      <c r="AH263" s="28">
        <f t="shared" si="628"/>
        <v>0</v>
      </c>
      <c r="AI263" s="28">
        <f t="shared" si="628"/>
        <v>0</v>
      </c>
      <c r="AJ263" s="28">
        <f t="shared" si="628"/>
        <v>65498</v>
      </c>
      <c r="AK263" s="28">
        <f t="shared" si="628"/>
        <v>0</v>
      </c>
      <c r="AL263" s="28">
        <f t="shared" si="628"/>
        <v>0</v>
      </c>
      <c r="AM263" s="28">
        <f t="shared" si="628"/>
        <v>0</v>
      </c>
      <c r="AN263" s="28">
        <f t="shared" si="628"/>
        <v>0</v>
      </c>
      <c r="AO263" s="28">
        <f t="shared" si="628"/>
        <v>0</v>
      </c>
      <c r="AP263" s="28">
        <f t="shared" si="628"/>
        <v>65498</v>
      </c>
      <c r="AQ263" s="28">
        <f t="shared" si="628"/>
        <v>0</v>
      </c>
      <c r="AR263" s="28">
        <f t="shared" si="628"/>
        <v>0</v>
      </c>
      <c r="AS263" s="28">
        <f t="shared" ref="AS263:BI263" si="629">AS264</f>
        <v>0</v>
      </c>
      <c r="AT263" s="28">
        <f t="shared" si="629"/>
        <v>0</v>
      </c>
      <c r="AU263" s="28">
        <f t="shared" si="629"/>
        <v>0</v>
      </c>
      <c r="AV263" s="28">
        <f t="shared" si="629"/>
        <v>65498</v>
      </c>
      <c r="AW263" s="28">
        <f t="shared" si="629"/>
        <v>0</v>
      </c>
      <c r="AX263" s="100">
        <f t="shared" si="629"/>
        <v>0</v>
      </c>
      <c r="AY263" s="100">
        <f t="shared" si="629"/>
        <v>0</v>
      </c>
      <c r="AZ263" s="100">
        <f t="shared" si="629"/>
        <v>0</v>
      </c>
      <c r="BA263" s="100">
        <f t="shared" si="629"/>
        <v>0</v>
      </c>
      <c r="BB263" s="28">
        <f t="shared" si="629"/>
        <v>65498</v>
      </c>
      <c r="BC263" s="28">
        <f t="shared" si="629"/>
        <v>0</v>
      </c>
      <c r="BD263" s="100">
        <f t="shared" si="629"/>
        <v>0</v>
      </c>
      <c r="BE263" s="100">
        <f t="shared" si="629"/>
        <v>0</v>
      </c>
      <c r="BF263" s="100">
        <f t="shared" si="629"/>
        <v>0</v>
      </c>
      <c r="BG263" s="100">
        <f t="shared" si="629"/>
        <v>0</v>
      </c>
      <c r="BH263" s="28">
        <f t="shared" si="629"/>
        <v>65498</v>
      </c>
      <c r="BI263" s="28">
        <f t="shared" si="629"/>
        <v>0</v>
      </c>
      <c r="BJ263" s="207">
        <f t="shared" si="478"/>
        <v>0</v>
      </c>
      <c r="BK263" s="207">
        <f t="shared" si="479"/>
        <v>0</v>
      </c>
    </row>
    <row r="264" spans="1:63" ht="66.75">
      <c r="A264" s="25" t="s">
        <v>132</v>
      </c>
      <c r="B264" s="26" t="s">
        <v>53</v>
      </c>
      <c r="C264" s="26" t="s">
        <v>59</v>
      </c>
      <c r="D264" s="37" t="s">
        <v>327</v>
      </c>
      <c r="E264" s="26"/>
      <c r="F264" s="28">
        <f t="shared" ref="F264" si="630">F265+F267+F269</f>
        <v>65720</v>
      </c>
      <c r="G264" s="28">
        <f t="shared" ref="G264:M264" si="631">G265+G267+G269</f>
        <v>0</v>
      </c>
      <c r="H264" s="28">
        <f t="shared" si="631"/>
        <v>0</v>
      </c>
      <c r="I264" s="28">
        <f t="shared" si="631"/>
        <v>0</v>
      </c>
      <c r="J264" s="28">
        <f t="shared" si="631"/>
        <v>0</v>
      </c>
      <c r="K264" s="28">
        <f t="shared" si="631"/>
        <v>0</v>
      </c>
      <c r="L264" s="28">
        <f t="shared" si="631"/>
        <v>65720</v>
      </c>
      <c r="M264" s="28">
        <f t="shared" si="631"/>
        <v>0</v>
      </c>
      <c r="N264" s="28">
        <f t="shared" ref="N264:S264" si="632">N265+N267+N269</f>
        <v>0</v>
      </c>
      <c r="O264" s="28">
        <f t="shared" si="632"/>
        <v>0</v>
      </c>
      <c r="P264" s="28">
        <f t="shared" si="632"/>
        <v>0</v>
      </c>
      <c r="Q264" s="28">
        <f t="shared" si="632"/>
        <v>0</v>
      </c>
      <c r="R264" s="28">
        <f t="shared" si="632"/>
        <v>65720</v>
      </c>
      <c r="S264" s="28">
        <f t="shared" si="632"/>
        <v>0</v>
      </c>
      <c r="T264" s="28">
        <f t="shared" ref="T264:Y264" si="633">T265+T267+T269</f>
        <v>0</v>
      </c>
      <c r="U264" s="28">
        <f t="shared" si="633"/>
        <v>0</v>
      </c>
      <c r="V264" s="28">
        <f t="shared" si="633"/>
        <v>0</v>
      </c>
      <c r="W264" s="28">
        <f t="shared" si="633"/>
        <v>0</v>
      </c>
      <c r="X264" s="28">
        <f t="shared" si="633"/>
        <v>65720</v>
      </c>
      <c r="Y264" s="28">
        <f t="shared" si="633"/>
        <v>0</v>
      </c>
      <c r="Z264" s="28">
        <f t="shared" ref="Z264:AE264" si="634">Z265+Z267+Z269</f>
        <v>0</v>
      </c>
      <c r="AA264" s="28">
        <f t="shared" si="634"/>
        <v>0</v>
      </c>
      <c r="AB264" s="28">
        <f t="shared" si="634"/>
        <v>-222</v>
      </c>
      <c r="AC264" s="28">
        <f t="shared" si="634"/>
        <v>0</v>
      </c>
      <c r="AD264" s="28">
        <f t="shared" si="634"/>
        <v>65498</v>
      </c>
      <c r="AE264" s="28">
        <f t="shared" si="634"/>
        <v>0</v>
      </c>
      <c r="AF264" s="28">
        <f t="shared" ref="AF264:AL264" si="635">AF265+AF267+AF269</f>
        <v>0</v>
      </c>
      <c r="AG264" s="28">
        <f t="shared" si="635"/>
        <v>0</v>
      </c>
      <c r="AH264" s="28">
        <f t="shared" si="635"/>
        <v>0</v>
      </c>
      <c r="AI264" s="28">
        <f t="shared" si="635"/>
        <v>0</v>
      </c>
      <c r="AJ264" s="28">
        <f t="shared" si="635"/>
        <v>65498</v>
      </c>
      <c r="AK264" s="28">
        <f t="shared" si="635"/>
        <v>0</v>
      </c>
      <c r="AL264" s="28">
        <f t="shared" si="635"/>
        <v>0</v>
      </c>
      <c r="AM264" s="28">
        <f t="shared" ref="AM264:AO264" si="636">AM265+AM267+AM269</f>
        <v>0</v>
      </c>
      <c r="AN264" s="28">
        <f t="shared" ref="AN264:AS264" si="637">AN265+AN267+AN269</f>
        <v>0</v>
      </c>
      <c r="AO264" s="28">
        <f t="shared" si="636"/>
        <v>0</v>
      </c>
      <c r="AP264" s="28">
        <f t="shared" si="637"/>
        <v>65498</v>
      </c>
      <c r="AQ264" s="28">
        <f t="shared" si="637"/>
        <v>0</v>
      </c>
      <c r="AR264" s="28">
        <f t="shared" si="637"/>
        <v>0</v>
      </c>
      <c r="AS264" s="28">
        <f t="shared" si="637"/>
        <v>0</v>
      </c>
      <c r="AT264" s="28">
        <f t="shared" ref="AT264:AY264" si="638">AT265+AT267+AT269</f>
        <v>0</v>
      </c>
      <c r="AU264" s="28">
        <f t="shared" si="638"/>
        <v>0</v>
      </c>
      <c r="AV264" s="28">
        <f t="shared" si="638"/>
        <v>65498</v>
      </c>
      <c r="AW264" s="28">
        <f t="shared" si="638"/>
        <v>0</v>
      </c>
      <c r="AX264" s="100">
        <f t="shared" si="638"/>
        <v>0</v>
      </c>
      <c r="AY264" s="100">
        <f t="shared" si="638"/>
        <v>0</v>
      </c>
      <c r="AZ264" s="100">
        <f t="shared" ref="AZ264:BE264" si="639">AZ265+AZ267+AZ269</f>
        <v>0</v>
      </c>
      <c r="BA264" s="100">
        <f t="shared" si="639"/>
        <v>0</v>
      </c>
      <c r="BB264" s="28">
        <f t="shared" si="639"/>
        <v>65498</v>
      </c>
      <c r="BC264" s="28">
        <f t="shared" si="639"/>
        <v>0</v>
      </c>
      <c r="BD264" s="100">
        <f t="shared" si="639"/>
        <v>0</v>
      </c>
      <c r="BE264" s="100">
        <f t="shared" si="639"/>
        <v>0</v>
      </c>
      <c r="BF264" s="100">
        <f t="shared" ref="BF264:BI264" si="640">BF265+BF267+BF269</f>
        <v>0</v>
      </c>
      <c r="BG264" s="100">
        <f t="shared" si="640"/>
        <v>0</v>
      </c>
      <c r="BH264" s="28">
        <f t="shared" si="640"/>
        <v>65498</v>
      </c>
      <c r="BI264" s="28">
        <f t="shared" si="640"/>
        <v>0</v>
      </c>
      <c r="BJ264" s="207">
        <f t="shared" si="478"/>
        <v>0</v>
      </c>
      <c r="BK264" s="207">
        <f t="shared" si="479"/>
        <v>0</v>
      </c>
    </row>
    <row r="265" spans="1:63" ht="83.25">
      <c r="A265" s="25" t="s">
        <v>523</v>
      </c>
      <c r="B265" s="26" t="s">
        <v>53</v>
      </c>
      <c r="C265" s="26" t="s">
        <v>59</v>
      </c>
      <c r="D265" s="37" t="s">
        <v>327</v>
      </c>
      <c r="E265" s="26" t="s">
        <v>106</v>
      </c>
      <c r="F265" s="28">
        <f t="shared" ref="F265:AR265" si="641">F266</f>
        <v>54924</v>
      </c>
      <c r="G265" s="28">
        <f t="shared" si="641"/>
        <v>0</v>
      </c>
      <c r="H265" s="28">
        <f t="shared" si="641"/>
        <v>0</v>
      </c>
      <c r="I265" s="28">
        <f t="shared" si="641"/>
        <v>0</v>
      </c>
      <c r="J265" s="28">
        <f t="shared" si="641"/>
        <v>0</v>
      </c>
      <c r="K265" s="28">
        <f t="shared" si="641"/>
        <v>0</v>
      </c>
      <c r="L265" s="28">
        <f t="shared" si="641"/>
        <v>54924</v>
      </c>
      <c r="M265" s="28">
        <f t="shared" si="641"/>
        <v>0</v>
      </c>
      <c r="N265" s="28">
        <f t="shared" si="641"/>
        <v>0</v>
      </c>
      <c r="O265" s="28">
        <f t="shared" si="641"/>
        <v>0</v>
      </c>
      <c r="P265" s="28">
        <f t="shared" si="641"/>
        <v>0</v>
      </c>
      <c r="Q265" s="28">
        <f t="shared" si="641"/>
        <v>0</v>
      </c>
      <c r="R265" s="28">
        <f t="shared" si="641"/>
        <v>54924</v>
      </c>
      <c r="S265" s="28">
        <f t="shared" si="641"/>
        <v>0</v>
      </c>
      <c r="T265" s="28">
        <f t="shared" si="641"/>
        <v>0</v>
      </c>
      <c r="U265" s="28">
        <f t="shared" si="641"/>
        <v>0</v>
      </c>
      <c r="V265" s="28">
        <f t="shared" si="641"/>
        <v>0</v>
      </c>
      <c r="W265" s="28">
        <f t="shared" si="641"/>
        <v>0</v>
      </c>
      <c r="X265" s="28">
        <f t="shared" si="641"/>
        <v>54924</v>
      </c>
      <c r="Y265" s="28">
        <f t="shared" si="641"/>
        <v>0</v>
      </c>
      <c r="Z265" s="28">
        <f t="shared" si="641"/>
        <v>0</v>
      </c>
      <c r="AA265" s="28">
        <f t="shared" si="641"/>
        <v>0</v>
      </c>
      <c r="AB265" s="28">
        <f t="shared" si="641"/>
        <v>0</v>
      </c>
      <c r="AC265" s="28">
        <f t="shared" si="641"/>
        <v>0</v>
      </c>
      <c r="AD265" s="28">
        <f t="shared" si="641"/>
        <v>54924</v>
      </c>
      <c r="AE265" s="28">
        <f t="shared" si="641"/>
        <v>0</v>
      </c>
      <c r="AF265" s="28">
        <f t="shared" si="641"/>
        <v>0</v>
      </c>
      <c r="AG265" s="28">
        <f t="shared" si="641"/>
        <v>0</v>
      </c>
      <c r="AH265" s="28">
        <f t="shared" si="641"/>
        <v>0</v>
      </c>
      <c r="AI265" s="28">
        <f t="shared" si="641"/>
        <v>0</v>
      </c>
      <c r="AJ265" s="28">
        <f t="shared" si="641"/>
        <v>54924</v>
      </c>
      <c r="AK265" s="28">
        <f t="shared" si="641"/>
        <v>0</v>
      </c>
      <c r="AL265" s="28">
        <f t="shared" si="641"/>
        <v>0</v>
      </c>
      <c r="AM265" s="28">
        <f t="shared" si="641"/>
        <v>0</v>
      </c>
      <c r="AN265" s="28">
        <f t="shared" si="641"/>
        <v>0</v>
      </c>
      <c r="AO265" s="28">
        <f t="shared" si="641"/>
        <v>0</v>
      </c>
      <c r="AP265" s="28">
        <f t="shared" si="641"/>
        <v>54924</v>
      </c>
      <c r="AQ265" s="28">
        <f t="shared" si="641"/>
        <v>0</v>
      </c>
      <c r="AR265" s="28">
        <f t="shared" si="641"/>
        <v>0</v>
      </c>
      <c r="AS265" s="28">
        <f t="shared" ref="AS265:BI265" si="642">AS266</f>
        <v>0</v>
      </c>
      <c r="AT265" s="28">
        <f t="shared" si="642"/>
        <v>0</v>
      </c>
      <c r="AU265" s="28">
        <f t="shared" si="642"/>
        <v>0</v>
      </c>
      <c r="AV265" s="28">
        <f t="shared" si="642"/>
        <v>54924</v>
      </c>
      <c r="AW265" s="28">
        <f t="shared" si="642"/>
        <v>0</v>
      </c>
      <c r="AX265" s="100">
        <f t="shared" si="642"/>
        <v>0</v>
      </c>
      <c r="AY265" s="100">
        <f t="shared" si="642"/>
        <v>0</v>
      </c>
      <c r="AZ265" s="100">
        <f t="shared" si="642"/>
        <v>0</v>
      </c>
      <c r="BA265" s="100">
        <f t="shared" si="642"/>
        <v>0</v>
      </c>
      <c r="BB265" s="28">
        <f t="shared" si="642"/>
        <v>54924</v>
      </c>
      <c r="BC265" s="28">
        <f t="shared" si="642"/>
        <v>0</v>
      </c>
      <c r="BD265" s="100">
        <f t="shared" si="642"/>
        <v>0</v>
      </c>
      <c r="BE265" s="100">
        <f t="shared" si="642"/>
        <v>0</v>
      </c>
      <c r="BF265" s="100">
        <f t="shared" si="642"/>
        <v>0</v>
      </c>
      <c r="BG265" s="100">
        <f t="shared" si="642"/>
        <v>0</v>
      </c>
      <c r="BH265" s="28">
        <f t="shared" si="642"/>
        <v>54924</v>
      </c>
      <c r="BI265" s="28">
        <f t="shared" si="642"/>
        <v>0</v>
      </c>
      <c r="BJ265" s="207">
        <f t="shared" si="478"/>
        <v>0</v>
      </c>
      <c r="BK265" s="207">
        <f t="shared" si="479"/>
        <v>0</v>
      </c>
    </row>
    <row r="266" spans="1:63" ht="33.75">
      <c r="A266" s="29" t="s">
        <v>189</v>
      </c>
      <c r="B266" s="26" t="s">
        <v>53</v>
      </c>
      <c r="C266" s="26" t="s">
        <v>59</v>
      </c>
      <c r="D266" s="37" t="s">
        <v>327</v>
      </c>
      <c r="E266" s="26" t="s">
        <v>188</v>
      </c>
      <c r="F266" s="28">
        <v>54924</v>
      </c>
      <c r="G266" s="28"/>
      <c r="H266" s="18"/>
      <c r="I266" s="18"/>
      <c r="J266" s="18"/>
      <c r="K266" s="18"/>
      <c r="L266" s="28">
        <f>F266+H266+I266+J266+K266</f>
        <v>54924</v>
      </c>
      <c r="M266" s="28">
        <f>G266+K266</f>
        <v>0</v>
      </c>
      <c r="N266" s="18"/>
      <c r="O266" s="18"/>
      <c r="P266" s="18"/>
      <c r="Q266" s="18"/>
      <c r="R266" s="28">
        <f>L266+N266+O266+P266+Q266</f>
        <v>54924</v>
      </c>
      <c r="S266" s="28">
        <f>M266+Q266</f>
        <v>0</v>
      </c>
      <c r="T266" s="18"/>
      <c r="U266" s="18"/>
      <c r="V266" s="18"/>
      <c r="W266" s="18"/>
      <c r="X266" s="28">
        <f>R266+T266+U266+V266+W266</f>
        <v>54924</v>
      </c>
      <c r="Y266" s="28">
        <f>S266+W266</f>
        <v>0</v>
      </c>
      <c r="Z266" s="18"/>
      <c r="AA266" s="18"/>
      <c r="AB266" s="18"/>
      <c r="AC266" s="18"/>
      <c r="AD266" s="28">
        <f>X266+Z266+AA266+AB266+AC266</f>
        <v>54924</v>
      </c>
      <c r="AE266" s="28">
        <f>Y266+AC266</f>
        <v>0</v>
      </c>
      <c r="AF266" s="18"/>
      <c r="AG266" s="18"/>
      <c r="AH266" s="18"/>
      <c r="AI266" s="18"/>
      <c r="AJ266" s="28">
        <f>AD266+AF266+AG266+AH266+AI266</f>
        <v>54924</v>
      </c>
      <c r="AK266" s="28">
        <f>AE266+AI266</f>
        <v>0</v>
      </c>
      <c r="AL266" s="18"/>
      <c r="AM266" s="18"/>
      <c r="AN266" s="18"/>
      <c r="AO266" s="18"/>
      <c r="AP266" s="28">
        <f>AJ266+AL266+AM266+AN266+AO266</f>
        <v>54924</v>
      </c>
      <c r="AQ266" s="28">
        <f>AK266+AO266</f>
        <v>0</v>
      </c>
      <c r="AR266" s="18"/>
      <c r="AS266" s="18"/>
      <c r="AT266" s="18"/>
      <c r="AU266" s="18"/>
      <c r="AV266" s="28">
        <f>AP266+AR266+AS266+AT266+AU266</f>
        <v>54924</v>
      </c>
      <c r="AW266" s="28">
        <f>AQ266+AU266</f>
        <v>0</v>
      </c>
      <c r="AX266" s="101"/>
      <c r="AY266" s="101"/>
      <c r="AZ266" s="101"/>
      <c r="BA266" s="101"/>
      <c r="BB266" s="28">
        <f>AV266+AX266+AY266+AZ266+BA266</f>
        <v>54924</v>
      </c>
      <c r="BC266" s="28">
        <f>AW266+BA266</f>
        <v>0</v>
      </c>
      <c r="BD266" s="101"/>
      <c r="BE266" s="101"/>
      <c r="BF266" s="101"/>
      <c r="BG266" s="101"/>
      <c r="BH266" s="28">
        <f>BB266+BD266+BE266+BF266+BG266</f>
        <v>54924</v>
      </c>
      <c r="BI266" s="28">
        <f>BC266+BG266</f>
        <v>0</v>
      </c>
      <c r="BJ266" s="207">
        <f t="shared" si="478"/>
        <v>0</v>
      </c>
      <c r="BK266" s="207">
        <f t="shared" si="479"/>
        <v>0</v>
      </c>
    </row>
    <row r="267" spans="1:63" ht="33">
      <c r="A267" s="75" t="s">
        <v>489</v>
      </c>
      <c r="B267" s="26" t="s">
        <v>53</v>
      </c>
      <c r="C267" s="26" t="s">
        <v>59</v>
      </c>
      <c r="D267" s="37" t="s">
        <v>327</v>
      </c>
      <c r="E267" s="26" t="s">
        <v>81</v>
      </c>
      <c r="F267" s="28">
        <f t="shared" ref="F267:AR267" si="643">F268</f>
        <v>10356</v>
      </c>
      <c r="G267" s="28">
        <f t="shared" si="643"/>
        <v>0</v>
      </c>
      <c r="H267" s="28">
        <f t="shared" si="643"/>
        <v>0</v>
      </c>
      <c r="I267" s="28">
        <f t="shared" si="643"/>
        <v>0</v>
      </c>
      <c r="J267" s="28">
        <f t="shared" si="643"/>
        <v>0</v>
      </c>
      <c r="K267" s="28">
        <f t="shared" si="643"/>
        <v>0</v>
      </c>
      <c r="L267" s="28">
        <f t="shared" si="643"/>
        <v>10356</v>
      </c>
      <c r="M267" s="28">
        <f t="shared" si="643"/>
        <v>0</v>
      </c>
      <c r="N267" s="28">
        <f t="shared" si="643"/>
        <v>0</v>
      </c>
      <c r="O267" s="28">
        <f t="shared" si="643"/>
        <v>0</v>
      </c>
      <c r="P267" s="28">
        <f t="shared" si="643"/>
        <v>0</v>
      </c>
      <c r="Q267" s="28">
        <f t="shared" si="643"/>
        <v>0</v>
      </c>
      <c r="R267" s="28">
        <f t="shared" si="643"/>
        <v>10356</v>
      </c>
      <c r="S267" s="28">
        <f t="shared" si="643"/>
        <v>0</v>
      </c>
      <c r="T267" s="28">
        <f t="shared" si="643"/>
        <v>0</v>
      </c>
      <c r="U267" s="28">
        <f t="shared" si="643"/>
        <v>0</v>
      </c>
      <c r="V267" s="28">
        <f t="shared" si="643"/>
        <v>0</v>
      </c>
      <c r="W267" s="28">
        <f t="shared" si="643"/>
        <v>0</v>
      </c>
      <c r="X267" s="28">
        <f t="shared" si="643"/>
        <v>10356</v>
      </c>
      <c r="Y267" s="28">
        <f t="shared" si="643"/>
        <v>0</v>
      </c>
      <c r="Z267" s="28">
        <f t="shared" si="643"/>
        <v>0</v>
      </c>
      <c r="AA267" s="28">
        <f t="shared" si="643"/>
        <v>0</v>
      </c>
      <c r="AB267" s="28">
        <f t="shared" si="643"/>
        <v>-222</v>
      </c>
      <c r="AC267" s="28">
        <f t="shared" si="643"/>
        <v>0</v>
      </c>
      <c r="AD267" s="28">
        <f t="shared" si="643"/>
        <v>10134</v>
      </c>
      <c r="AE267" s="28">
        <f t="shared" si="643"/>
        <v>0</v>
      </c>
      <c r="AF267" s="28">
        <f t="shared" si="643"/>
        <v>0</v>
      </c>
      <c r="AG267" s="28">
        <f t="shared" si="643"/>
        <v>0</v>
      </c>
      <c r="AH267" s="28">
        <f t="shared" si="643"/>
        <v>0</v>
      </c>
      <c r="AI267" s="28">
        <f t="shared" si="643"/>
        <v>0</v>
      </c>
      <c r="AJ267" s="28">
        <f t="shared" si="643"/>
        <v>10134</v>
      </c>
      <c r="AK267" s="28">
        <f t="shared" si="643"/>
        <v>0</v>
      </c>
      <c r="AL267" s="28">
        <f t="shared" si="643"/>
        <v>0</v>
      </c>
      <c r="AM267" s="28">
        <f t="shared" si="643"/>
        <v>0</v>
      </c>
      <c r="AN267" s="28">
        <f t="shared" si="643"/>
        <v>0</v>
      </c>
      <c r="AO267" s="28">
        <f t="shared" si="643"/>
        <v>0</v>
      </c>
      <c r="AP267" s="28">
        <f t="shared" si="643"/>
        <v>10134</v>
      </c>
      <c r="AQ267" s="28">
        <f t="shared" si="643"/>
        <v>0</v>
      </c>
      <c r="AR267" s="28">
        <f t="shared" si="643"/>
        <v>0</v>
      </c>
      <c r="AS267" s="28">
        <f t="shared" ref="AS267:BI267" si="644">AS268</f>
        <v>0</v>
      </c>
      <c r="AT267" s="28">
        <f t="shared" si="644"/>
        <v>0</v>
      </c>
      <c r="AU267" s="28">
        <f t="shared" si="644"/>
        <v>0</v>
      </c>
      <c r="AV267" s="28">
        <f t="shared" si="644"/>
        <v>10134</v>
      </c>
      <c r="AW267" s="28">
        <f t="shared" si="644"/>
        <v>0</v>
      </c>
      <c r="AX267" s="100">
        <f t="shared" si="644"/>
        <v>0</v>
      </c>
      <c r="AY267" s="100">
        <f t="shared" si="644"/>
        <v>0</v>
      </c>
      <c r="AZ267" s="100">
        <f t="shared" si="644"/>
        <v>0</v>
      </c>
      <c r="BA267" s="100">
        <f t="shared" si="644"/>
        <v>0</v>
      </c>
      <c r="BB267" s="28">
        <f t="shared" si="644"/>
        <v>10134</v>
      </c>
      <c r="BC267" s="28">
        <f t="shared" si="644"/>
        <v>0</v>
      </c>
      <c r="BD267" s="100">
        <f t="shared" si="644"/>
        <v>0</v>
      </c>
      <c r="BE267" s="100">
        <f t="shared" si="644"/>
        <v>0</v>
      </c>
      <c r="BF267" s="100">
        <f t="shared" si="644"/>
        <v>0</v>
      </c>
      <c r="BG267" s="100">
        <f t="shared" si="644"/>
        <v>0</v>
      </c>
      <c r="BH267" s="28">
        <f t="shared" si="644"/>
        <v>10134</v>
      </c>
      <c r="BI267" s="28">
        <f t="shared" si="644"/>
        <v>0</v>
      </c>
      <c r="BJ267" s="207">
        <f t="shared" si="478"/>
        <v>0</v>
      </c>
      <c r="BK267" s="207">
        <f t="shared" si="479"/>
        <v>0</v>
      </c>
    </row>
    <row r="268" spans="1:63" ht="50.25">
      <c r="A268" s="36" t="s">
        <v>179</v>
      </c>
      <c r="B268" s="26" t="s">
        <v>53</v>
      </c>
      <c r="C268" s="26" t="s">
        <v>59</v>
      </c>
      <c r="D268" s="37" t="s">
        <v>327</v>
      </c>
      <c r="E268" s="26" t="s">
        <v>178</v>
      </c>
      <c r="F268" s="28">
        <f>10106+250</f>
        <v>10356</v>
      </c>
      <c r="G268" s="28"/>
      <c r="H268" s="18"/>
      <c r="I268" s="18"/>
      <c r="J268" s="18"/>
      <c r="K268" s="18"/>
      <c r="L268" s="28">
        <f>F268+H268+I268+J268+K268</f>
        <v>10356</v>
      </c>
      <c r="M268" s="28">
        <f>G268+K268</f>
        <v>0</v>
      </c>
      <c r="N268" s="18"/>
      <c r="O268" s="18"/>
      <c r="P268" s="18"/>
      <c r="Q268" s="18"/>
      <c r="R268" s="28">
        <f>L268+N268+O268+P268+Q268</f>
        <v>10356</v>
      </c>
      <c r="S268" s="28">
        <f>M268+Q268</f>
        <v>0</v>
      </c>
      <c r="T268" s="18"/>
      <c r="U268" s="18"/>
      <c r="V268" s="18"/>
      <c r="W268" s="18"/>
      <c r="X268" s="28">
        <f>R268+T268+U268+V268+W268</f>
        <v>10356</v>
      </c>
      <c r="Y268" s="28">
        <f>S268+W268</f>
        <v>0</v>
      </c>
      <c r="Z268" s="18"/>
      <c r="AA268" s="18"/>
      <c r="AB268" s="28">
        <v>-222</v>
      </c>
      <c r="AC268" s="18"/>
      <c r="AD268" s="28">
        <f>X268+Z268+AA268+AB268+AC268</f>
        <v>10134</v>
      </c>
      <c r="AE268" s="28">
        <f>Y268+AC268</f>
        <v>0</v>
      </c>
      <c r="AF268" s="18"/>
      <c r="AG268" s="18"/>
      <c r="AH268" s="28"/>
      <c r="AI268" s="18"/>
      <c r="AJ268" s="28">
        <f>AD268+AF268+AG268+AH268+AI268</f>
        <v>10134</v>
      </c>
      <c r="AK268" s="28">
        <f>AE268+AI268</f>
        <v>0</v>
      </c>
      <c r="AL268" s="28"/>
      <c r="AM268" s="28"/>
      <c r="AN268" s="28"/>
      <c r="AO268" s="28"/>
      <c r="AP268" s="28">
        <f>AJ268+AL268+AM268+AN268+AO268</f>
        <v>10134</v>
      </c>
      <c r="AQ268" s="28">
        <f>AK268+AO268</f>
        <v>0</v>
      </c>
      <c r="AR268" s="28"/>
      <c r="AS268" s="28"/>
      <c r="AT268" s="28"/>
      <c r="AU268" s="28"/>
      <c r="AV268" s="28">
        <f>AP268+AR268+AS268+AT268+AU268</f>
        <v>10134</v>
      </c>
      <c r="AW268" s="28">
        <f>AQ268+AU268</f>
        <v>0</v>
      </c>
      <c r="AX268" s="100"/>
      <c r="AY268" s="100"/>
      <c r="AZ268" s="100"/>
      <c r="BA268" s="100"/>
      <c r="BB268" s="28">
        <f>AV268+AX268+AY268+AZ268+BA268</f>
        <v>10134</v>
      </c>
      <c r="BC268" s="28">
        <f>AW268+BA268</f>
        <v>0</v>
      </c>
      <c r="BD268" s="100"/>
      <c r="BE268" s="100"/>
      <c r="BF268" s="100"/>
      <c r="BG268" s="100"/>
      <c r="BH268" s="28">
        <f>BB268+BD268+BE268+BF268+BG268</f>
        <v>10134</v>
      </c>
      <c r="BI268" s="28">
        <f>BC268+BG268</f>
        <v>0</v>
      </c>
      <c r="BJ268" s="207">
        <f t="shared" si="478"/>
        <v>0</v>
      </c>
      <c r="BK268" s="207">
        <f t="shared" si="479"/>
        <v>0</v>
      </c>
    </row>
    <row r="269" spans="1:63" ht="20.25">
      <c r="A269" s="25" t="s">
        <v>100</v>
      </c>
      <c r="B269" s="26" t="s">
        <v>53</v>
      </c>
      <c r="C269" s="26" t="s">
        <v>59</v>
      </c>
      <c r="D269" s="37" t="s">
        <v>327</v>
      </c>
      <c r="E269" s="26" t="s">
        <v>101</v>
      </c>
      <c r="F269" s="28">
        <f t="shared" ref="F269:AR269" si="645">F270</f>
        <v>440</v>
      </c>
      <c r="G269" s="28">
        <f t="shared" si="645"/>
        <v>0</v>
      </c>
      <c r="H269" s="28">
        <f t="shared" si="645"/>
        <v>0</v>
      </c>
      <c r="I269" s="28">
        <f t="shared" si="645"/>
        <v>0</v>
      </c>
      <c r="J269" s="28">
        <f t="shared" si="645"/>
        <v>0</v>
      </c>
      <c r="K269" s="28">
        <f t="shared" si="645"/>
        <v>0</v>
      </c>
      <c r="L269" s="28">
        <f t="shared" si="645"/>
        <v>440</v>
      </c>
      <c r="M269" s="28">
        <f t="shared" si="645"/>
        <v>0</v>
      </c>
      <c r="N269" s="28">
        <f t="shared" si="645"/>
        <v>0</v>
      </c>
      <c r="O269" s="28">
        <f t="shared" si="645"/>
        <v>0</v>
      </c>
      <c r="P269" s="28">
        <f t="shared" si="645"/>
        <v>0</v>
      </c>
      <c r="Q269" s="28">
        <f t="shared" si="645"/>
        <v>0</v>
      </c>
      <c r="R269" s="28">
        <f t="shared" si="645"/>
        <v>440</v>
      </c>
      <c r="S269" s="28">
        <f t="shared" si="645"/>
        <v>0</v>
      </c>
      <c r="T269" s="28">
        <f t="shared" si="645"/>
        <v>0</v>
      </c>
      <c r="U269" s="28">
        <f t="shared" si="645"/>
        <v>0</v>
      </c>
      <c r="V269" s="28">
        <f t="shared" si="645"/>
        <v>0</v>
      </c>
      <c r="W269" s="28">
        <f t="shared" si="645"/>
        <v>0</v>
      </c>
      <c r="X269" s="28">
        <f t="shared" si="645"/>
        <v>440</v>
      </c>
      <c r="Y269" s="28">
        <f t="shared" si="645"/>
        <v>0</v>
      </c>
      <c r="Z269" s="28">
        <f t="shared" si="645"/>
        <v>0</v>
      </c>
      <c r="AA269" s="28">
        <f t="shared" si="645"/>
        <v>0</v>
      </c>
      <c r="AB269" s="28">
        <f t="shared" si="645"/>
        <v>0</v>
      </c>
      <c r="AC269" s="28">
        <f t="shared" si="645"/>
        <v>0</v>
      </c>
      <c r="AD269" s="28">
        <f t="shared" si="645"/>
        <v>440</v>
      </c>
      <c r="AE269" s="28">
        <f t="shared" si="645"/>
        <v>0</v>
      </c>
      <c r="AF269" s="28">
        <f t="shared" si="645"/>
        <v>0</v>
      </c>
      <c r="AG269" s="28">
        <f t="shared" si="645"/>
        <v>0</v>
      </c>
      <c r="AH269" s="28">
        <f t="shared" si="645"/>
        <v>0</v>
      </c>
      <c r="AI269" s="28">
        <f t="shared" si="645"/>
        <v>0</v>
      </c>
      <c r="AJ269" s="28">
        <f t="shared" si="645"/>
        <v>440</v>
      </c>
      <c r="AK269" s="28">
        <f t="shared" si="645"/>
        <v>0</v>
      </c>
      <c r="AL269" s="28">
        <f t="shared" si="645"/>
        <v>0</v>
      </c>
      <c r="AM269" s="28">
        <f t="shared" si="645"/>
        <v>0</v>
      </c>
      <c r="AN269" s="28">
        <f t="shared" si="645"/>
        <v>0</v>
      </c>
      <c r="AO269" s="28">
        <f t="shared" si="645"/>
        <v>0</v>
      </c>
      <c r="AP269" s="28">
        <f t="shared" si="645"/>
        <v>440</v>
      </c>
      <c r="AQ269" s="28">
        <f t="shared" si="645"/>
        <v>0</v>
      </c>
      <c r="AR269" s="28">
        <f t="shared" si="645"/>
        <v>0</v>
      </c>
      <c r="AS269" s="28">
        <f t="shared" ref="AS269:BI269" si="646">AS270</f>
        <v>0</v>
      </c>
      <c r="AT269" s="28">
        <f t="shared" si="646"/>
        <v>0</v>
      </c>
      <c r="AU269" s="28">
        <f t="shared" si="646"/>
        <v>0</v>
      </c>
      <c r="AV269" s="28">
        <f t="shared" si="646"/>
        <v>440</v>
      </c>
      <c r="AW269" s="28">
        <f t="shared" si="646"/>
        <v>0</v>
      </c>
      <c r="AX269" s="100">
        <f t="shared" si="646"/>
        <v>0</v>
      </c>
      <c r="AY269" s="100">
        <f t="shared" si="646"/>
        <v>0</v>
      </c>
      <c r="AZ269" s="100">
        <f t="shared" si="646"/>
        <v>0</v>
      </c>
      <c r="BA269" s="100">
        <f t="shared" si="646"/>
        <v>0</v>
      </c>
      <c r="BB269" s="28">
        <f t="shared" si="646"/>
        <v>440</v>
      </c>
      <c r="BC269" s="28">
        <f t="shared" si="646"/>
        <v>0</v>
      </c>
      <c r="BD269" s="100">
        <f t="shared" si="646"/>
        <v>0</v>
      </c>
      <c r="BE269" s="100">
        <f t="shared" si="646"/>
        <v>0</v>
      </c>
      <c r="BF269" s="100">
        <f t="shared" si="646"/>
        <v>0</v>
      </c>
      <c r="BG269" s="100">
        <f t="shared" si="646"/>
        <v>0</v>
      </c>
      <c r="BH269" s="28">
        <f t="shared" si="646"/>
        <v>440</v>
      </c>
      <c r="BI269" s="28">
        <f t="shared" si="646"/>
        <v>0</v>
      </c>
      <c r="BJ269" s="207">
        <f t="shared" si="478"/>
        <v>0</v>
      </c>
      <c r="BK269" s="207">
        <f t="shared" si="479"/>
        <v>0</v>
      </c>
    </row>
    <row r="270" spans="1:63" ht="20.25">
      <c r="A270" s="25" t="s">
        <v>181</v>
      </c>
      <c r="B270" s="26" t="s">
        <v>53</v>
      </c>
      <c r="C270" s="26" t="s">
        <v>59</v>
      </c>
      <c r="D270" s="37" t="s">
        <v>327</v>
      </c>
      <c r="E270" s="26" t="s">
        <v>180</v>
      </c>
      <c r="F270" s="28">
        <v>440</v>
      </c>
      <c r="G270" s="28"/>
      <c r="H270" s="18"/>
      <c r="I270" s="18"/>
      <c r="J270" s="18"/>
      <c r="K270" s="18"/>
      <c r="L270" s="28">
        <f>F270+H270+I270+J270+K270</f>
        <v>440</v>
      </c>
      <c r="M270" s="28">
        <f>G270+K270</f>
        <v>0</v>
      </c>
      <c r="N270" s="18"/>
      <c r="O270" s="18"/>
      <c r="P270" s="18"/>
      <c r="Q270" s="18"/>
      <c r="R270" s="28">
        <f>L270+N270+O270+P270+Q270</f>
        <v>440</v>
      </c>
      <c r="S270" s="28">
        <f>M270+Q270</f>
        <v>0</v>
      </c>
      <c r="T270" s="18"/>
      <c r="U270" s="18"/>
      <c r="V270" s="18"/>
      <c r="W270" s="18"/>
      <c r="X270" s="28">
        <f>R270+T270+U270+V270+W270</f>
        <v>440</v>
      </c>
      <c r="Y270" s="28">
        <f>S270+W270</f>
        <v>0</v>
      </c>
      <c r="Z270" s="18"/>
      <c r="AA270" s="18"/>
      <c r="AB270" s="18"/>
      <c r="AC270" s="18"/>
      <c r="AD270" s="28">
        <f>X270+Z270+AA270+AB270+AC270</f>
        <v>440</v>
      </c>
      <c r="AE270" s="28">
        <f>Y270+AC270</f>
        <v>0</v>
      </c>
      <c r="AF270" s="18"/>
      <c r="AG270" s="18"/>
      <c r="AH270" s="18"/>
      <c r="AI270" s="18"/>
      <c r="AJ270" s="28">
        <f>AD270+AF270+AG270+AH270+AI270</f>
        <v>440</v>
      </c>
      <c r="AK270" s="28">
        <f>AE270+AI270</f>
        <v>0</v>
      </c>
      <c r="AL270" s="18"/>
      <c r="AM270" s="18"/>
      <c r="AN270" s="18"/>
      <c r="AO270" s="18"/>
      <c r="AP270" s="28">
        <f>AJ270+AL270+AM270+AN270+AO270</f>
        <v>440</v>
      </c>
      <c r="AQ270" s="28">
        <f>AK270+AO270</f>
        <v>0</v>
      </c>
      <c r="AR270" s="18"/>
      <c r="AS270" s="18"/>
      <c r="AT270" s="18"/>
      <c r="AU270" s="18"/>
      <c r="AV270" s="28">
        <f>AP270+AR270+AS270+AT270+AU270</f>
        <v>440</v>
      </c>
      <c r="AW270" s="28">
        <f>AQ270+AU270</f>
        <v>0</v>
      </c>
      <c r="AX270" s="101"/>
      <c r="AY270" s="101"/>
      <c r="AZ270" s="101"/>
      <c r="BA270" s="101"/>
      <c r="BB270" s="28">
        <f>AV270+AX270+AY270+AZ270+BA270</f>
        <v>440</v>
      </c>
      <c r="BC270" s="28">
        <f>AW270+BA270</f>
        <v>0</v>
      </c>
      <c r="BD270" s="101"/>
      <c r="BE270" s="101"/>
      <c r="BF270" s="101"/>
      <c r="BG270" s="101"/>
      <c r="BH270" s="28">
        <f>BB270+BD270+BE270+BF270+BG270</f>
        <v>440</v>
      </c>
      <c r="BI270" s="28">
        <f>BC270+BG270</f>
        <v>0</v>
      </c>
      <c r="BJ270" s="207">
        <f t="shared" si="478"/>
        <v>0</v>
      </c>
      <c r="BK270" s="207">
        <f t="shared" si="479"/>
        <v>0</v>
      </c>
    </row>
    <row r="271" spans="1:63" ht="20.25">
      <c r="A271" s="36"/>
      <c r="B271" s="26"/>
      <c r="C271" s="26"/>
      <c r="D271" s="37"/>
      <c r="E271" s="26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  <c r="AF271" s="18"/>
      <c r="AG271" s="18"/>
      <c r="AH271" s="18"/>
      <c r="AI271" s="18"/>
      <c r="AJ271" s="18"/>
      <c r="AK271" s="18"/>
      <c r="AL271" s="18"/>
      <c r="AM271" s="18"/>
      <c r="AN271" s="18"/>
      <c r="AO271" s="18"/>
      <c r="AP271" s="18"/>
      <c r="AQ271" s="18"/>
      <c r="AR271" s="18"/>
      <c r="AS271" s="18"/>
      <c r="AT271" s="18"/>
      <c r="AU271" s="18"/>
      <c r="AV271" s="18"/>
      <c r="AW271" s="18"/>
      <c r="AX271" s="101"/>
      <c r="AY271" s="101"/>
      <c r="AZ271" s="101"/>
      <c r="BA271" s="101"/>
      <c r="BB271" s="18"/>
      <c r="BC271" s="18"/>
      <c r="BD271" s="101"/>
      <c r="BE271" s="101"/>
      <c r="BF271" s="101"/>
      <c r="BG271" s="101"/>
      <c r="BH271" s="18"/>
      <c r="BI271" s="18"/>
      <c r="BJ271" s="207">
        <f t="shared" si="478"/>
        <v>0</v>
      </c>
      <c r="BK271" s="207">
        <f t="shared" si="479"/>
        <v>0</v>
      </c>
    </row>
    <row r="272" spans="1:63" ht="20.25">
      <c r="A272" s="85" t="s">
        <v>227</v>
      </c>
      <c r="B272" s="22" t="s">
        <v>53</v>
      </c>
      <c r="C272" s="22" t="s">
        <v>11</v>
      </c>
      <c r="D272" s="37"/>
      <c r="E272" s="26"/>
      <c r="F272" s="24">
        <f t="shared" ref="F272:U276" si="647">F273</f>
        <v>1000</v>
      </c>
      <c r="G272" s="24">
        <f t="shared" si="647"/>
        <v>0</v>
      </c>
      <c r="H272" s="24">
        <f t="shared" si="647"/>
        <v>0</v>
      </c>
      <c r="I272" s="24">
        <f t="shared" si="647"/>
        <v>0</v>
      </c>
      <c r="J272" s="24">
        <f t="shared" si="647"/>
        <v>0</v>
      </c>
      <c r="K272" s="24">
        <f t="shared" si="647"/>
        <v>0</v>
      </c>
      <c r="L272" s="24">
        <f t="shared" si="647"/>
        <v>1000</v>
      </c>
      <c r="M272" s="24">
        <f t="shared" si="647"/>
        <v>0</v>
      </c>
      <c r="N272" s="24">
        <f t="shared" si="647"/>
        <v>0</v>
      </c>
      <c r="O272" s="24">
        <f t="shared" si="647"/>
        <v>0</v>
      </c>
      <c r="P272" s="24">
        <f t="shared" si="647"/>
        <v>0</v>
      </c>
      <c r="Q272" s="24">
        <f t="shared" si="647"/>
        <v>0</v>
      </c>
      <c r="R272" s="24">
        <f t="shared" si="647"/>
        <v>1000</v>
      </c>
      <c r="S272" s="24">
        <f t="shared" si="647"/>
        <v>0</v>
      </c>
      <c r="T272" s="24">
        <f t="shared" si="647"/>
        <v>0</v>
      </c>
      <c r="U272" s="24">
        <f t="shared" si="647"/>
        <v>0</v>
      </c>
      <c r="V272" s="24">
        <f t="shared" ref="T272:AI276" si="648">V273</f>
        <v>0</v>
      </c>
      <c r="W272" s="24">
        <f t="shared" si="648"/>
        <v>0</v>
      </c>
      <c r="X272" s="24">
        <f t="shared" si="648"/>
        <v>1000</v>
      </c>
      <c r="Y272" s="24">
        <f t="shared" si="648"/>
        <v>0</v>
      </c>
      <c r="Z272" s="24">
        <f t="shared" si="648"/>
        <v>0</v>
      </c>
      <c r="AA272" s="24">
        <f t="shared" si="648"/>
        <v>0</v>
      </c>
      <c r="AB272" s="24">
        <f t="shared" si="648"/>
        <v>0</v>
      </c>
      <c r="AC272" s="24">
        <f t="shared" si="648"/>
        <v>0</v>
      </c>
      <c r="AD272" s="24">
        <f t="shared" si="648"/>
        <v>1000</v>
      </c>
      <c r="AE272" s="24">
        <f t="shared" si="648"/>
        <v>0</v>
      </c>
      <c r="AF272" s="24">
        <f t="shared" si="648"/>
        <v>0</v>
      </c>
      <c r="AG272" s="24">
        <f t="shared" si="648"/>
        <v>0</v>
      </c>
      <c r="AH272" s="24">
        <f t="shared" si="648"/>
        <v>0</v>
      </c>
      <c r="AI272" s="24">
        <f t="shared" si="648"/>
        <v>0</v>
      </c>
      <c r="AJ272" s="24">
        <f t="shared" ref="AF272:AU276" si="649">AJ273</f>
        <v>1000</v>
      </c>
      <c r="AK272" s="24">
        <f t="shared" si="649"/>
        <v>0</v>
      </c>
      <c r="AL272" s="24">
        <f t="shared" si="649"/>
        <v>0</v>
      </c>
      <c r="AM272" s="24">
        <f t="shared" si="649"/>
        <v>0</v>
      </c>
      <c r="AN272" s="24">
        <f t="shared" si="649"/>
        <v>0</v>
      </c>
      <c r="AO272" s="24">
        <f t="shared" si="649"/>
        <v>0</v>
      </c>
      <c r="AP272" s="24">
        <f t="shared" si="649"/>
        <v>1000</v>
      </c>
      <c r="AQ272" s="24">
        <f t="shared" si="649"/>
        <v>0</v>
      </c>
      <c r="AR272" s="24">
        <f t="shared" si="649"/>
        <v>0</v>
      </c>
      <c r="AS272" s="24">
        <f t="shared" si="649"/>
        <v>0</v>
      </c>
      <c r="AT272" s="24">
        <f t="shared" si="649"/>
        <v>0</v>
      </c>
      <c r="AU272" s="24">
        <f t="shared" si="649"/>
        <v>0</v>
      </c>
      <c r="AV272" s="24">
        <f t="shared" ref="AR272:BG276" si="650">AV273</f>
        <v>1000</v>
      </c>
      <c r="AW272" s="24">
        <f t="shared" si="650"/>
        <v>0</v>
      </c>
      <c r="AX272" s="127">
        <f t="shared" si="650"/>
        <v>0</v>
      </c>
      <c r="AY272" s="127">
        <f t="shared" si="650"/>
        <v>0</v>
      </c>
      <c r="AZ272" s="127">
        <f t="shared" si="650"/>
        <v>0</v>
      </c>
      <c r="BA272" s="127">
        <f t="shared" si="650"/>
        <v>0</v>
      </c>
      <c r="BB272" s="24">
        <f t="shared" si="650"/>
        <v>1000</v>
      </c>
      <c r="BC272" s="24">
        <f t="shared" si="650"/>
        <v>0</v>
      </c>
      <c r="BD272" s="127">
        <f t="shared" si="650"/>
        <v>0</v>
      </c>
      <c r="BE272" s="127">
        <f t="shared" si="650"/>
        <v>0</v>
      </c>
      <c r="BF272" s="127">
        <f t="shared" si="650"/>
        <v>0</v>
      </c>
      <c r="BG272" s="127">
        <f t="shared" si="650"/>
        <v>0</v>
      </c>
      <c r="BH272" s="24">
        <f t="shared" ref="BD272:BI276" si="651">BH273</f>
        <v>1000</v>
      </c>
      <c r="BI272" s="24">
        <f t="shared" si="651"/>
        <v>0</v>
      </c>
      <c r="BJ272" s="207">
        <f t="shared" si="478"/>
        <v>0</v>
      </c>
      <c r="BK272" s="207">
        <f t="shared" si="479"/>
        <v>0</v>
      </c>
    </row>
    <row r="273" spans="1:63" ht="50.25">
      <c r="A273" s="36" t="s">
        <v>223</v>
      </c>
      <c r="B273" s="26" t="s">
        <v>53</v>
      </c>
      <c r="C273" s="26" t="s">
        <v>11</v>
      </c>
      <c r="D273" s="37" t="s">
        <v>306</v>
      </c>
      <c r="E273" s="26"/>
      <c r="F273" s="28">
        <f t="shared" si="647"/>
        <v>1000</v>
      </c>
      <c r="G273" s="28">
        <f t="shared" si="647"/>
        <v>0</v>
      </c>
      <c r="H273" s="28">
        <f t="shared" si="647"/>
        <v>0</v>
      </c>
      <c r="I273" s="28">
        <f t="shared" si="647"/>
        <v>0</v>
      </c>
      <c r="J273" s="28">
        <f t="shared" si="647"/>
        <v>0</v>
      </c>
      <c r="K273" s="28">
        <f t="shared" si="647"/>
        <v>0</v>
      </c>
      <c r="L273" s="28">
        <f t="shared" si="647"/>
        <v>1000</v>
      </c>
      <c r="M273" s="28">
        <f t="shared" si="647"/>
        <v>0</v>
      </c>
      <c r="N273" s="28">
        <f t="shared" si="647"/>
        <v>0</v>
      </c>
      <c r="O273" s="28">
        <f t="shared" si="647"/>
        <v>0</v>
      </c>
      <c r="P273" s="28">
        <f t="shared" si="647"/>
        <v>0</v>
      </c>
      <c r="Q273" s="28">
        <f t="shared" si="647"/>
        <v>0</v>
      </c>
      <c r="R273" s="28">
        <f t="shared" si="647"/>
        <v>1000</v>
      </c>
      <c r="S273" s="28">
        <f t="shared" si="647"/>
        <v>0</v>
      </c>
      <c r="T273" s="28">
        <f t="shared" si="648"/>
        <v>0</v>
      </c>
      <c r="U273" s="28">
        <f t="shared" si="648"/>
        <v>0</v>
      </c>
      <c r="V273" s="28">
        <f t="shared" si="648"/>
        <v>0</v>
      </c>
      <c r="W273" s="28">
        <f t="shared" si="648"/>
        <v>0</v>
      </c>
      <c r="X273" s="28">
        <f t="shared" si="648"/>
        <v>1000</v>
      </c>
      <c r="Y273" s="28">
        <f t="shared" si="648"/>
        <v>0</v>
      </c>
      <c r="Z273" s="28">
        <f t="shared" si="648"/>
        <v>0</v>
      </c>
      <c r="AA273" s="28">
        <f t="shared" si="648"/>
        <v>0</v>
      </c>
      <c r="AB273" s="28">
        <f t="shared" si="648"/>
        <v>0</v>
      </c>
      <c r="AC273" s="28">
        <f t="shared" si="648"/>
        <v>0</v>
      </c>
      <c r="AD273" s="28">
        <f t="shared" si="648"/>
        <v>1000</v>
      </c>
      <c r="AE273" s="28">
        <f t="shared" si="648"/>
        <v>0</v>
      </c>
      <c r="AF273" s="28">
        <f t="shared" si="649"/>
        <v>0</v>
      </c>
      <c r="AG273" s="28">
        <f t="shared" si="649"/>
        <v>0</v>
      </c>
      <c r="AH273" s="28">
        <f t="shared" si="649"/>
        <v>0</v>
      </c>
      <c r="AI273" s="28">
        <f t="shared" si="649"/>
        <v>0</v>
      </c>
      <c r="AJ273" s="28">
        <f t="shared" si="649"/>
        <v>1000</v>
      </c>
      <c r="AK273" s="28">
        <f t="shared" si="649"/>
        <v>0</v>
      </c>
      <c r="AL273" s="28">
        <f t="shared" si="649"/>
        <v>0</v>
      </c>
      <c r="AM273" s="28">
        <f t="shared" si="649"/>
        <v>0</v>
      </c>
      <c r="AN273" s="28">
        <f t="shared" si="649"/>
        <v>0</v>
      </c>
      <c r="AO273" s="28">
        <f t="shared" si="649"/>
        <v>0</v>
      </c>
      <c r="AP273" s="28">
        <f t="shared" si="649"/>
        <v>1000</v>
      </c>
      <c r="AQ273" s="28">
        <f t="shared" si="649"/>
        <v>0</v>
      </c>
      <c r="AR273" s="28">
        <f t="shared" si="650"/>
        <v>0</v>
      </c>
      <c r="AS273" s="28">
        <f t="shared" si="650"/>
        <v>0</v>
      </c>
      <c r="AT273" s="28">
        <f t="shared" si="650"/>
        <v>0</v>
      </c>
      <c r="AU273" s="28">
        <f t="shared" si="650"/>
        <v>0</v>
      </c>
      <c r="AV273" s="28">
        <f t="shared" si="650"/>
        <v>1000</v>
      </c>
      <c r="AW273" s="28">
        <f t="shared" si="650"/>
        <v>0</v>
      </c>
      <c r="AX273" s="100">
        <f t="shared" si="650"/>
        <v>0</v>
      </c>
      <c r="AY273" s="100">
        <f t="shared" si="650"/>
        <v>0</v>
      </c>
      <c r="AZ273" s="100">
        <f t="shared" si="650"/>
        <v>0</v>
      </c>
      <c r="BA273" s="100">
        <f t="shared" si="650"/>
        <v>0</v>
      </c>
      <c r="BB273" s="28">
        <f t="shared" si="650"/>
        <v>1000</v>
      </c>
      <c r="BC273" s="28">
        <f t="shared" si="650"/>
        <v>0</v>
      </c>
      <c r="BD273" s="100">
        <f t="shared" si="651"/>
        <v>0</v>
      </c>
      <c r="BE273" s="100">
        <f t="shared" si="651"/>
        <v>0</v>
      </c>
      <c r="BF273" s="100">
        <f t="shared" si="651"/>
        <v>0</v>
      </c>
      <c r="BG273" s="100">
        <f t="shared" si="651"/>
        <v>0</v>
      </c>
      <c r="BH273" s="28">
        <f t="shared" si="651"/>
        <v>1000</v>
      </c>
      <c r="BI273" s="28">
        <f t="shared" si="651"/>
        <v>0</v>
      </c>
      <c r="BJ273" s="207">
        <f t="shared" ref="BJ273:BJ336" si="652">BB273+BD273+BE273+BF273+BG273-BH273</f>
        <v>0</v>
      </c>
      <c r="BK273" s="207">
        <f t="shared" ref="BK273:BK336" si="653">BC273+BG273-BI273</f>
        <v>0</v>
      </c>
    </row>
    <row r="274" spans="1:63" ht="20.25">
      <c r="A274" s="25" t="s">
        <v>221</v>
      </c>
      <c r="B274" s="26" t="s">
        <v>53</v>
      </c>
      <c r="C274" s="26" t="s">
        <v>11</v>
      </c>
      <c r="D274" s="37" t="s">
        <v>304</v>
      </c>
      <c r="E274" s="26"/>
      <c r="F274" s="28">
        <f t="shared" si="647"/>
        <v>1000</v>
      </c>
      <c r="G274" s="28">
        <f t="shared" si="647"/>
        <v>0</v>
      </c>
      <c r="H274" s="28">
        <f t="shared" si="647"/>
        <v>0</v>
      </c>
      <c r="I274" s="28">
        <f t="shared" si="647"/>
        <v>0</v>
      </c>
      <c r="J274" s="28">
        <f t="shared" si="647"/>
        <v>0</v>
      </c>
      <c r="K274" s="28">
        <f t="shared" si="647"/>
        <v>0</v>
      </c>
      <c r="L274" s="28">
        <f t="shared" si="647"/>
        <v>1000</v>
      </c>
      <c r="M274" s="28">
        <f t="shared" si="647"/>
        <v>0</v>
      </c>
      <c r="N274" s="28">
        <f t="shared" si="647"/>
        <v>0</v>
      </c>
      <c r="O274" s="28">
        <f t="shared" si="647"/>
        <v>0</v>
      </c>
      <c r="P274" s="28">
        <f t="shared" si="647"/>
        <v>0</v>
      </c>
      <c r="Q274" s="28">
        <f t="shared" si="647"/>
        <v>0</v>
      </c>
      <c r="R274" s="28">
        <f t="shared" si="647"/>
        <v>1000</v>
      </c>
      <c r="S274" s="28">
        <f t="shared" si="647"/>
        <v>0</v>
      </c>
      <c r="T274" s="28">
        <f t="shared" si="648"/>
        <v>0</v>
      </c>
      <c r="U274" s="28">
        <f t="shared" si="648"/>
        <v>0</v>
      </c>
      <c r="V274" s="28">
        <f t="shared" si="648"/>
        <v>0</v>
      </c>
      <c r="W274" s="28">
        <f t="shared" si="648"/>
        <v>0</v>
      </c>
      <c r="X274" s="28">
        <f t="shared" si="648"/>
        <v>1000</v>
      </c>
      <c r="Y274" s="28">
        <f t="shared" si="648"/>
        <v>0</v>
      </c>
      <c r="Z274" s="28">
        <f t="shared" si="648"/>
        <v>0</v>
      </c>
      <c r="AA274" s="28">
        <f t="shared" si="648"/>
        <v>0</v>
      </c>
      <c r="AB274" s="28">
        <f t="shared" si="648"/>
        <v>0</v>
      </c>
      <c r="AC274" s="28">
        <f t="shared" si="648"/>
        <v>0</v>
      </c>
      <c r="AD274" s="28">
        <f t="shared" si="648"/>
        <v>1000</v>
      </c>
      <c r="AE274" s="28">
        <f t="shared" si="648"/>
        <v>0</v>
      </c>
      <c r="AF274" s="28">
        <f t="shared" si="649"/>
        <v>0</v>
      </c>
      <c r="AG274" s="28">
        <f t="shared" si="649"/>
        <v>0</v>
      </c>
      <c r="AH274" s="28">
        <f t="shared" si="649"/>
        <v>0</v>
      </c>
      <c r="AI274" s="28">
        <f t="shared" si="649"/>
        <v>0</v>
      </c>
      <c r="AJ274" s="28">
        <f t="shared" si="649"/>
        <v>1000</v>
      </c>
      <c r="AK274" s="28">
        <f t="shared" si="649"/>
        <v>0</v>
      </c>
      <c r="AL274" s="28">
        <f t="shared" si="649"/>
        <v>0</v>
      </c>
      <c r="AM274" s="28">
        <f t="shared" si="649"/>
        <v>0</v>
      </c>
      <c r="AN274" s="28">
        <f t="shared" si="649"/>
        <v>0</v>
      </c>
      <c r="AO274" s="28">
        <f t="shared" si="649"/>
        <v>0</v>
      </c>
      <c r="AP274" s="28">
        <f t="shared" si="649"/>
        <v>1000</v>
      </c>
      <c r="AQ274" s="28">
        <f t="shared" si="649"/>
        <v>0</v>
      </c>
      <c r="AR274" s="28">
        <f t="shared" si="650"/>
        <v>0</v>
      </c>
      <c r="AS274" s="28">
        <f t="shared" si="650"/>
        <v>0</v>
      </c>
      <c r="AT274" s="28">
        <f t="shared" si="650"/>
        <v>0</v>
      </c>
      <c r="AU274" s="28">
        <f t="shared" si="650"/>
        <v>0</v>
      </c>
      <c r="AV274" s="28">
        <f t="shared" si="650"/>
        <v>1000</v>
      </c>
      <c r="AW274" s="28">
        <f t="shared" si="650"/>
        <v>0</v>
      </c>
      <c r="AX274" s="100">
        <f t="shared" si="650"/>
        <v>0</v>
      </c>
      <c r="AY274" s="100">
        <f t="shared" si="650"/>
        <v>0</v>
      </c>
      <c r="AZ274" s="100">
        <f t="shared" si="650"/>
        <v>0</v>
      </c>
      <c r="BA274" s="100">
        <f t="shared" si="650"/>
        <v>0</v>
      </c>
      <c r="BB274" s="28">
        <f t="shared" si="650"/>
        <v>1000</v>
      </c>
      <c r="BC274" s="28">
        <f t="shared" si="650"/>
        <v>0</v>
      </c>
      <c r="BD274" s="100">
        <f t="shared" si="651"/>
        <v>0</v>
      </c>
      <c r="BE274" s="100">
        <f t="shared" si="651"/>
        <v>0</v>
      </c>
      <c r="BF274" s="100">
        <f t="shared" si="651"/>
        <v>0</v>
      </c>
      <c r="BG274" s="100">
        <f t="shared" si="651"/>
        <v>0</v>
      </c>
      <c r="BH274" s="28">
        <f t="shared" si="651"/>
        <v>1000</v>
      </c>
      <c r="BI274" s="28">
        <f t="shared" si="651"/>
        <v>0</v>
      </c>
      <c r="BJ274" s="207">
        <f t="shared" si="652"/>
        <v>0</v>
      </c>
      <c r="BK274" s="207">
        <f t="shared" si="653"/>
        <v>0</v>
      </c>
    </row>
    <row r="275" spans="1:63" ht="132.75">
      <c r="A275" s="36" t="s">
        <v>229</v>
      </c>
      <c r="B275" s="26" t="s">
        <v>53</v>
      </c>
      <c r="C275" s="26" t="s">
        <v>11</v>
      </c>
      <c r="D275" s="37" t="s">
        <v>329</v>
      </c>
      <c r="E275" s="26"/>
      <c r="F275" s="28">
        <f t="shared" si="647"/>
        <v>1000</v>
      </c>
      <c r="G275" s="28">
        <f t="shared" si="647"/>
        <v>0</v>
      </c>
      <c r="H275" s="28">
        <f t="shared" si="647"/>
        <v>0</v>
      </c>
      <c r="I275" s="28">
        <f t="shared" si="647"/>
        <v>0</v>
      </c>
      <c r="J275" s="28">
        <f t="shared" si="647"/>
        <v>0</v>
      </c>
      <c r="K275" s="28">
        <f t="shared" si="647"/>
        <v>0</v>
      </c>
      <c r="L275" s="28">
        <f t="shared" si="647"/>
        <v>1000</v>
      </c>
      <c r="M275" s="28">
        <f t="shared" si="647"/>
        <v>0</v>
      </c>
      <c r="N275" s="28">
        <f t="shared" si="647"/>
        <v>0</v>
      </c>
      <c r="O275" s="28">
        <f t="shared" si="647"/>
        <v>0</v>
      </c>
      <c r="P275" s="28">
        <f t="shared" si="647"/>
        <v>0</v>
      </c>
      <c r="Q275" s="28">
        <f t="shared" si="647"/>
        <v>0</v>
      </c>
      <c r="R275" s="28">
        <f t="shared" si="647"/>
        <v>1000</v>
      </c>
      <c r="S275" s="28">
        <f t="shared" si="647"/>
        <v>0</v>
      </c>
      <c r="T275" s="28">
        <f t="shared" si="648"/>
        <v>0</v>
      </c>
      <c r="U275" s="28">
        <f t="shared" si="648"/>
        <v>0</v>
      </c>
      <c r="V275" s="28">
        <f t="shared" si="648"/>
        <v>0</v>
      </c>
      <c r="W275" s="28">
        <f t="shared" si="648"/>
        <v>0</v>
      </c>
      <c r="X275" s="28">
        <f t="shared" si="648"/>
        <v>1000</v>
      </c>
      <c r="Y275" s="28">
        <f t="shared" si="648"/>
        <v>0</v>
      </c>
      <c r="Z275" s="28">
        <f t="shared" si="648"/>
        <v>0</v>
      </c>
      <c r="AA275" s="28">
        <f t="shared" si="648"/>
        <v>0</v>
      </c>
      <c r="AB275" s="28">
        <f t="shared" si="648"/>
        <v>0</v>
      </c>
      <c r="AC275" s="28">
        <f t="shared" si="648"/>
        <v>0</v>
      </c>
      <c r="AD275" s="28">
        <f t="shared" si="648"/>
        <v>1000</v>
      </c>
      <c r="AE275" s="28">
        <f t="shared" si="648"/>
        <v>0</v>
      </c>
      <c r="AF275" s="28">
        <f t="shared" si="649"/>
        <v>0</v>
      </c>
      <c r="AG275" s="28">
        <f t="shared" si="649"/>
        <v>0</v>
      </c>
      <c r="AH275" s="28">
        <f t="shared" si="649"/>
        <v>0</v>
      </c>
      <c r="AI275" s="28">
        <f t="shared" si="649"/>
        <v>0</v>
      </c>
      <c r="AJ275" s="28">
        <f t="shared" si="649"/>
        <v>1000</v>
      </c>
      <c r="AK275" s="28">
        <f t="shared" si="649"/>
        <v>0</v>
      </c>
      <c r="AL275" s="28">
        <f t="shared" si="649"/>
        <v>0</v>
      </c>
      <c r="AM275" s="28">
        <f t="shared" si="649"/>
        <v>0</v>
      </c>
      <c r="AN275" s="28">
        <f t="shared" si="649"/>
        <v>0</v>
      </c>
      <c r="AO275" s="28">
        <f t="shared" si="649"/>
        <v>0</v>
      </c>
      <c r="AP275" s="28">
        <f t="shared" si="649"/>
        <v>1000</v>
      </c>
      <c r="AQ275" s="28">
        <f t="shared" si="649"/>
        <v>0</v>
      </c>
      <c r="AR275" s="28">
        <f t="shared" si="650"/>
        <v>0</v>
      </c>
      <c r="AS275" s="28">
        <f t="shared" si="650"/>
        <v>0</v>
      </c>
      <c r="AT275" s="28">
        <f t="shared" si="650"/>
        <v>0</v>
      </c>
      <c r="AU275" s="28">
        <f t="shared" si="650"/>
        <v>0</v>
      </c>
      <c r="AV275" s="28">
        <f t="shared" si="650"/>
        <v>1000</v>
      </c>
      <c r="AW275" s="28">
        <f t="shared" si="650"/>
        <v>0</v>
      </c>
      <c r="AX275" s="100">
        <f t="shared" si="650"/>
        <v>0</v>
      </c>
      <c r="AY275" s="100">
        <f t="shared" si="650"/>
        <v>0</v>
      </c>
      <c r="AZ275" s="100">
        <f t="shared" si="650"/>
        <v>0</v>
      </c>
      <c r="BA275" s="100">
        <f t="shared" si="650"/>
        <v>0</v>
      </c>
      <c r="BB275" s="28">
        <f t="shared" si="650"/>
        <v>1000</v>
      </c>
      <c r="BC275" s="28">
        <f t="shared" si="650"/>
        <v>0</v>
      </c>
      <c r="BD275" s="100">
        <f t="shared" si="651"/>
        <v>0</v>
      </c>
      <c r="BE275" s="100">
        <f t="shared" si="651"/>
        <v>0</v>
      </c>
      <c r="BF275" s="100">
        <f t="shared" si="651"/>
        <v>0</v>
      </c>
      <c r="BG275" s="100">
        <f t="shared" si="651"/>
        <v>0</v>
      </c>
      <c r="BH275" s="28">
        <f t="shared" si="651"/>
        <v>1000</v>
      </c>
      <c r="BI275" s="28">
        <f t="shared" si="651"/>
        <v>0</v>
      </c>
      <c r="BJ275" s="207">
        <f t="shared" si="652"/>
        <v>0</v>
      </c>
      <c r="BK275" s="207">
        <f t="shared" si="653"/>
        <v>0</v>
      </c>
    </row>
    <row r="276" spans="1:63" ht="50.25">
      <c r="A276" s="29" t="s">
        <v>84</v>
      </c>
      <c r="B276" s="26" t="s">
        <v>53</v>
      </c>
      <c r="C276" s="26" t="s">
        <v>11</v>
      </c>
      <c r="D276" s="37" t="s">
        <v>329</v>
      </c>
      <c r="E276" s="26" t="s">
        <v>85</v>
      </c>
      <c r="F276" s="28">
        <f t="shared" si="647"/>
        <v>1000</v>
      </c>
      <c r="G276" s="28">
        <f t="shared" si="647"/>
        <v>0</v>
      </c>
      <c r="H276" s="28">
        <f t="shared" si="647"/>
        <v>0</v>
      </c>
      <c r="I276" s="28">
        <f t="shared" si="647"/>
        <v>0</v>
      </c>
      <c r="J276" s="28">
        <f t="shared" si="647"/>
        <v>0</v>
      </c>
      <c r="K276" s="28">
        <f t="shared" si="647"/>
        <v>0</v>
      </c>
      <c r="L276" s="28">
        <f t="shared" si="647"/>
        <v>1000</v>
      </c>
      <c r="M276" s="28">
        <f t="shared" si="647"/>
        <v>0</v>
      </c>
      <c r="N276" s="28">
        <f t="shared" si="647"/>
        <v>0</v>
      </c>
      <c r="O276" s="28">
        <f t="shared" si="647"/>
        <v>0</v>
      </c>
      <c r="P276" s="28">
        <f t="shared" si="647"/>
        <v>0</v>
      </c>
      <c r="Q276" s="28">
        <f t="shared" si="647"/>
        <v>0</v>
      </c>
      <c r="R276" s="28">
        <f t="shared" si="647"/>
        <v>1000</v>
      </c>
      <c r="S276" s="28">
        <f t="shared" si="647"/>
        <v>0</v>
      </c>
      <c r="T276" s="28">
        <f t="shared" si="648"/>
        <v>0</v>
      </c>
      <c r="U276" s="28">
        <f t="shared" si="648"/>
        <v>0</v>
      </c>
      <c r="V276" s="28">
        <f t="shared" si="648"/>
        <v>0</v>
      </c>
      <c r="W276" s="28">
        <f t="shared" si="648"/>
        <v>0</v>
      </c>
      <c r="X276" s="28">
        <f t="shared" si="648"/>
        <v>1000</v>
      </c>
      <c r="Y276" s="28">
        <f t="shared" si="648"/>
        <v>0</v>
      </c>
      <c r="Z276" s="28">
        <f t="shared" si="648"/>
        <v>0</v>
      </c>
      <c r="AA276" s="28">
        <f t="shared" si="648"/>
        <v>0</v>
      </c>
      <c r="AB276" s="28">
        <f t="shared" si="648"/>
        <v>0</v>
      </c>
      <c r="AC276" s="28">
        <f t="shared" si="648"/>
        <v>0</v>
      </c>
      <c r="AD276" s="28">
        <f t="shared" si="648"/>
        <v>1000</v>
      </c>
      <c r="AE276" s="28">
        <f t="shared" si="648"/>
        <v>0</v>
      </c>
      <c r="AF276" s="28">
        <f t="shared" si="649"/>
        <v>0</v>
      </c>
      <c r="AG276" s="28">
        <f t="shared" si="649"/>
        <v>0</v>
      </c>
      <c r="AH276" s="28">
        <f t="shared" si="649"/>
        <v>0</v>
      </c>
      <c r="AI276" s="28">
        <f t="shared" si="649"/>
        <v>0</v>
      </c>
      <c r="AJ276" s="28">
        <f t="shared" si="649"/>
        <v>1000</v>
      </c>
      <c r="AK276" s="28">
        <f t="shared" si="649"/>
        <v>0</v>
      </c>
      <c r="AL276" s="28">
        <f t="shared" si="649"/>
        <v>0</v>
      </c>
      <c r="AM276" s="28">
        <f t="shared" si="649"/>
        <v>0</v>
      </c>
      <c r="AN276" s="28">
        <f t="shared" si="649"/>
        <v>0</v>
      </c>
      <c r="AO276" s="28">
        <f t="shared" si="649"/>
        <v>0</v>
      </c>
      <c r="AP276" s="28">
        <f t="shared" si="649"/>
        <v>1000</v>
      </c>
      <c r="AQ276" s="28">
        <f t="shared" si="649"/>
        <v>0</v>
      </c>
      <c r="AR276" s="28">
        <f t="shared" si="650"/>
        <v>0</v>
      </c>
      <c r="AS276" s="28">
        <f t="shared" si="650"/>
        <v>0</v>
      </c>
      <c r="AT276" s="28">
        <f t="shared" si="650"/>
        <v>0</v>
      </c>
      <c r="AU276" s="28">
        <f t="shared" si="650"/>
        <v>0</v>
      </c>
      <c r="AV276" s="28">
        <f t="shared" si="650"/>
        <v>1000</v>
      </c>
      <c r="AW276" s="28">
        <f t="shared" si="650"/>
        <v>0</v>
      </c>
      <c r="AX276" s="100">
        <f t="shared" si="650"/>
        <v>0</v>
      </c>
      <c r="AY276" s="100">
        <f t="shared" si="650"/>
        <v>0</v>
      </c>
      <c r="AZ276" s="100">
        <f t="shared" si="650"/>
        <v>0</v>
      </c>
      <c r="BA276" s="100">
        <f t="shared" si="650"/>
        <v>0</v>
      </c>
      <c r="BB276" s="28">
        <f t="shared" si="650"/>
        <v>1000</v>
      </c>
      <c r="BC276" s="28">
        <f t="shared" si="650"/>
        <v>0</v>
      </c>
      <c r="BD276" s="100">
        <f t="shared" si="651"/>
        <v>0</v>
      </c>
      <c r="BE276" s="100">
        <f t="shared" si="651"/>
        <v>0</v>
      </c>
      <c r="BF276" s="100">
        <f t="shared" si="651"/>
        <v>0</v>
      </c>
      <c r="BG276" s="100">
        <f t="shared" si="651"/>
        <v>0</v>
      </c>
      <c r="BH276" s="28">
        <f t="shared" si="651"/>
        <v>1000</v>
      </c>
      <c r="BI276" s="28">
        <f t="shared" si="651"/>
        <v>0</v>
      </c>
      <c r="BJ276" s="207">
        <f t="shared" si="652"/>
        <v>0</v>
      </c>
      <c r="BK276" s="207">
        <f t="shared" si="653"/>
        <v>0</v>
      </c>
    </row>
    <row r="277" spans="1:63" ht="50.25">
      <c r="A277" s="25" t="s">
        <v>203</v>
      </c>
      <c r="B277" s="26" t="s">
        <v>53</v>
      </c>
      <c r="C277" s="26" t="s">
        <v>11</v>
      </c>
      <c r="D277" s="37" t="s">
        <v>329</v>
      </c>
      <c r="E277" s="26" t="s">
        <v>192</v>
      </c>
      <c r="F277" s="28">
        <v>1000</v>
      </c>
      <c r="G277" s="28"/>
      <c r="H277" s="18"/>
      <c r="I277" s="18"/>
      <c r="J277" s="18"/>
      <c r="K277" s="18"/>
      <c r="L277" s="28">
        <f>F277+H277+I277+J277+K277</f>
        <v>1000</v>
      </c>
      <c r="M277" s="28">
        <f>G277+K277</f>
        <v>0</v>
      </c>
      <c r="N277" s="18"/>
      <c r="O277" s="18"/>
      <c r="P277" s="18"/>
      <c r="Q277" s="18"/>
      <c r="R277" s="28">
        <f>L277+N277+O277+P277+Q277</f>
        <v>1000</v>
      </c>
      <c r="S277" s="28">
        <f>M277+Q277</f>
        <v>0</v>
      </c>
      <c r="T277" s="18"/>
      <c r="U277" s="18"/>
      <c r="V277" s="18"/>
      <c r="W277" s="18"/>
      <c r="X277" s="28">
        <f>R277+T277+U277+V277+W277</f>
        <v>1000</v>
      </c>
      <c r="Y277" s="28">
        <f>S277+W277</f>
        <v>0</v>
      </c>
      <c r="Z277" s="18"/>
      <c r="AA277" s="18"/>
      <c r="AB277" s="18"/>
      <c r="AC277" s="18"/>
      <c r="AD277" s="28">
        <f>X277+Z277+AA277+AB277+AC277</f>
        <v>1000</v>
      </c>
      <c r="AE277" s="28">
        <f>Y277+AC277</f>
        <v>0</v>
      </c>
      <c r="AF277" s="18"/>
      <c r="AG277" s="18"/>
      <c r="AH277" s="18"/>
      <c r="AI277" s="18"/>
      <c r="AJ277" s="28">
        <f>AD277+AF277+AG277+AH277+AI277</f>
        <v>1000</v>
      </c>
      <c r="AK277" s="28">
        <f>AE277+AI277</f>
        <v>0</v>
      </c>
      <c r="AL277" s="18"/>
      <c r="AM277" s="18"/>
      <c r="AN277" s="18"/>
      <c r="AO277" s="18"/>
      <c r="AP277" s="28">
        <f>AJ277+AL277+AM277+AN277+AO277</f>
        <v>1000</v>
      </c>
      <c r="AQ277" s="28">
        <f>AK277+AO277</f>
        <v>0</v>
      </c>
      <c r="AR277" s="18"/>
      <c r="AS277" s="18"/>
      <c r="AT277" s="18"/>
      <c r="AU277" s="18"/>
      <c r="AV277" s="28">
        <f>AP277+AR277+AS277+AT277+AU277</f>
        <v>1000</v>
      </c>
      <c r="AW277" s="28">
        <f>AQ277+AU277</f>
        <v>0</v>
      </c>
      <c r="AX277" s="101"/>
      <c r="AY277" s="101"/>
      <c r="AZ277" s="101"/>
      <c r="BA277" s="101"/>
      <c r="BB277" s="28">
        <f>AV277+AX277+AY277+AZ277+BA277</f>
        <v>1000</v>
      </c>
      <c r="BC277" s="28">
        <f>AW277+BA277</f>
        <v>0</v>
      </c>
      <c r="BD277" s="101"/>
      <c r="BE277" s="101"/>
      <c r="BF277" s="101"/>
      <c r="BG277" s="101"/>
      <c r="BH277" s="28">
        <f>BB277+BD277+BE277+BF277+BG277</f>
        <v>1000</v>
      </c>
      <c r="BI277" s="28">
        <f>BC277+BG277</f>
        <v>0</v>
      </c>
      <c r="BJ277" s="207">
        <f t="shared" si="652"/>
        <v>0</v>
      </c>
      <c r="BK277" s="207">
        <f t="shared" si="653"/>
        <v>0</v>
      </c>
    </row>
    <row r="278" spans="1:63" ht="20.25">
      <c r="A278" s="25"/>
      <c r="B278" s="26"/>
      <c r="C278" s="26"/>
      <c r="D278" s="37"/>
      <c r="E278" s="26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  <c r="AK278" s="18"/>
      <c r="AL278" s="18"/>
      <c r="AM278" s="18"/>
      <c r="AN278" s="18"/>
      <c r="AO278" s="18"/>
      <c r="AP278" s="18"/>
      <c r="AQ278" s="18"/>
      <c r="AR278" s="18"/>
      <c r="AS278" s="18"/>
      <c r="AT278" s="18"/>
      <c r="AU278" s="18"/>
      <c r="AV278" s="18"/>
      <c r="AW278" s="18"/>
      <c r="AX278" s="101"/>
      <c r="AY278" s="101"/>
      <c r="AZ278" s="101"/>
      <c r="BA278" s="101"/>
      <c r="BB278" s="18"/>
      <c r="BC278" s="18"/>
      <c r="BD278" s="101"/>
      <c r="BE278" s="101"/>
      <c r="BF278" s="101"/>
      <c r="BG278" s="101"/>
      <c r="BH278" s="18"/>
      <c r="BI278" s="18"/>
      <c r="BJ278" s="207">
        <f t="shared" si="652"/>
        <v>0</v>
      </c>
      <c r="BK278" s="207">
        <f t="shared" si="653"/>
        <v>0</v>
      </c>
    </row>
    <row r="279" spans="1:63" ht="56.25">
      <c r="A279" s="32" t="s">
        <v>9</v>
      </c>
      <c r="B279" s="22" t="s">
        <v>53</v>
      </c>
      <c r="C279" s="22" t="s">
        <v>10</v>
      </c>
      <c r="D279" s="37"/>
      <c r="E279" s="26"/>
      <c r="F279" s="24">
        <f>F280+F285+F290</f>
        <v>50667</v>
      </c>
      <c r="G279" s="24">
        <f t="shared" ref="G279:M279" si="654">G280+G285+G290</f>
        <v>0</v>
      </c>
      <c r="H279" s="24">
        <f t="shared" si="654"/>
        <v>0</v>
      </c>
      <c r="I279" s="24">
        <f t="shared" si="654"/>
        <v>0</v>
      </c>
      <c r="J279" s="24">
        <f t="shared" si="654"/>
        <v>0</v>
      </c>
      <c r="K279" s="24">
        <f t="shared" si="654"/>
        <v>0</v>
      </c>
      <c r="L279" s="24">
        <f t="shared" si="654"/>
        <v>50667</v>
      </c>
      <c r="M279" s="24">
        <f t="shared" si="654"/>
        <v>0</v>
      </c>
      <c r="N279" s="24">
        <f t="shared" ref="N279:S279" si="655">N280+N285+N290</f>
        <v>0</v>
      </c>
      <c r="O279" s="24">
        <f t="shared" si="655"/>
        <v>0</v>
      </c>
      <c r="P279" s="24">
        <f t="shared" si="655"/>
        <v>0</v>
      </c>
      <c r="Q279" s="24">
        <f t="shared" si="655"/>
        <v>0</v>
      </c>
      <c r="R279" s="24">
        <f t="shared" si="655"/>
        <v>50667</v>
      </c>
      <c r="S279" s="24">
        <f t="shared" si="655"/>
        <v>0</v>
      </c>
      <c r="T279" s="24">
        <f t="shared" ref="T279:Y279" si="656">T280+T285+T290</f>
        <v>0</v>
      </c>
      <c r="U279" s="24">
        <f t="shared" si="656"/>
        <v>0</v>
      </c>
      <c r="V279" s="24">
        <f t="shared" si="656"/>
        <v>0</v>
      </c>
      <c r="W279" s="24">
        <f t="shared" si="656"/>
        <v>0</v>
      </c>
      <c r="X279" s="24">
        <f t="shared" si="656"/>
        <v>50667</v>
      </c>
      <c r="Y279" s="24">
        <f t="shared" si="656"/>
        <v>0</v>
      </c>
      <c r="Z279" s="24">
        <f t="shared" ref="Z279:AE279" si="657">Z280+Z285+Z290</f>
        <v>0</v>
      </c>
      <c r="AA279" s="24">
        <f t="shared" si="657"/>
        <v>0</v>
      </c>
      <c r="AB279" s="24">
        <f t="shared" si="657"/>
        <v>-1076</v>
      </c>
      <c r="AC279" s="24">
        <f t="shared" si="657"/>
        <v>0</v>
      </c>
      <c r="AD279" s="24">
        <f t="shared" si="657"/>
        <v>49591</v>
      </c>
      <c r="AE279" s="24">
        <f t="shared" si="657"/>
        <v>0</v>
      </c>
      <c r="AF279" s="24">
        <f t="shared" ref="AF279:AL279" si="658">AF280+AF285+AF290</f>
        <v>0</v>
      </c>
      <c r="AG279" s="24">
        <f t="shared" si="658"/>
        <v>0</v>
      </c>
      <c r="AH279" s="24">
        <f t="shared" si="658"/>
        <v>0</v>
      </c>
      <c r="AI279" s="24">
        <f t="shared" si="658"/>
        <v>0</v>
      </c>
      <c r="AJ279" s="24">
        <f t="shared" si="658"/>
        <v>49591</v>
      </c>
      <c r="AK279" s="24">
        <f t="shared" si="658"/>
        <v>0</v>
      </c>
      <c r="AL279" s="24">
        <f t="shared" si="658"/>
        <v>0</v>
      </c>
      <c r="AM279" s="24">
        <f t="shared" ref="AM279:AO279" si="659">AM280+AM285+AM290</f>
        <v>0</v>
      </c>
      <c r="AN279" s="24">
        <f t="shared" ref="AN279:AS279" si="660">AN280+AN285+AN290</f>
        <v>0</v>
      </c>
      <c r="AO279" s="24">
        <f t="shared" si="659"/>
        <v>0</v>
      </c>
      <c r="AP279" s="24">
        <f t="shared" si="660"/>
        <v>49591</v>
      </c>
      <c r="AQ279" s="24">
        <f t="shared" si="660"/>
        <v>0</v>
      </c>
      <c r="AR279" s="24">
        <f t="shared" si="660"/>
        <v>0</v>
      </c>
      <c r="AS279" s="24">
        <f t="shared" si="660"/>
        <v>0</v>
      </c>
      <c r="AT279" s="24">
        <f t="shared" ref="AT279:AY279" si="661">AT280+AT285+AT290</f>
        <v>-195</v>
      </c>
      <c r="AU279" s="24">
        <f t="shared" si="661"/>
        <v>0</v>
      </c>
      <c r="AV279" s="24">
        <f t="shared" si="661"/>
        <v>49396</v>
      </c>
      <c r="AW279" s="24">
        <f t="shared" si="661"/>
        <v>0</v>
      </c>
      <c r="AX279" s="127">
        <f t="shared" si="661"/>
        <v>1550</v>
      </c>
      <c r="AY279" s="127">
        <f t="shared" si="661"/>
        <v>0</v>
      </c>
      <c r="AZ279" s="127">
        <f t="shared" ref="AZ279:BE279" si="662">AZ280+AZ285+AZ290</f>
        <v>0</v>
      </c>
      <c r="BA279" s="127">
        <f t="shared" si="662"/>
        <v>0</v>
      </c>
      <c r="BB279" s="24">
        <f t="shared" si="662"/>
        <v>50946</v>
      </c>
      <c r="BC279" s="24">
        <f t="shared" si="662"/>
        <v>0</v>
      </c>
      <c r="BD279" s="127">
        <f t="shared" si="662"/>
        <v>0</v>
      </c>
      <c r="BE279" s="127">
        <f t="shared" si="662"/>
        <v>0</v>
      </c>
      <c r="BF279" s="127">
        <f t="shared" ref="BF279:BI279" si="663">BF280+BF285+BF290</f>
        <v>0</v>
      </c>
      <c r="BG279" s="127">
        <f t="shared" si="663"/>
        <v>0</v>
      </c>
      <c r="BH279" s="24">
        <f t="shared" si="663"/>
        <v>50946</v>
      </c>
      <c r="BI279" s="24">
        <f t="shared" si="663"/>
        <v>0</v>
      </c>
      <c r="BJ279" s="207">
        <f t="shared" si="652"/>
        <v>0</v>
      </c>
      <c r="BK279" s="207">
        <f t="shared" si="653"/>
        <v>0</v>
      </c>
    </row>
    <row r="280" spans="1:63" ht="50.25">
      <c r="A280" s="25" t="s">
        <v>501</v>
      </c>
      <c r="B280" s="26" t="s">
        <v>53</v>
      </c>
      <c r="C280" s="26" t="s">
        <v>10</v>
      </c>
      <c r="D280" s="37" t="s">
        <v>497</v>
      </c>
      <c r="E280" s="26"/>
      <c r="F280" s="28">
        <f t="shared" ref="F280:U283" si="664">F281</f>
        <v>254</v>
      </c>
      <c r="G280" s="28">
        <f t="shared" si="664"/>
        <v>0</v>
      </c>
      <c r="H280" s="28">
        <f t="shared" si="664"/>
        <v>0</v>
      </c>
      <c r="I280" s="28">
        <f t="shared" si="664"/>
        <v>0</v>
      </c>
      <c r="J280" s="28">
        <f t="shared" si="664"/>
        <v>0</v>
      </c>
      <c r="K280" s="28">
        <f t="shared" si="664"/>
        <v>0</v>
      </c>
      <c r="L280" s="28">
        <f t="shared" si="664"/>
        <v>254</v>
      </c>
      <c r="M280" s="28">
        <f t="shared" si="664"/>
        <v>0</v>
      </c>
      <c r="N280" s="28">
        <f t="shared" si="664"/>
        <v>0</v>
      </c>
      <c r="O280" s="28">
        <f t="shared" si="664"/>
        <v>0</v>
      </c>
      <c r="P280" s="28">
        <f t="shared" si="664"/>
        <v>0</v>
      </c>
      <c r="Q280" s="28">
        <f t="shared" si="664"/>
        <v>0</v>
      </c>
      <c r="R280" s="28">
        <f t="shared" si="664"/>
        <v>254</v>
      </c>
      <c r="S280" s="28">
        <f t="shared" si="664"/>
        <v>0</v>
      </c>
      <c r="T280" s="28">
        <f t="shared" si="664"/>
        <v>0</v>
      </c>
      <c r="U280" s="28">
        <f t="shared" si="664"/>
        <v>0</v>
      </c>
      <c r="V280" s="28">
        <f t="shared" ref="T280:AI283" si="665">V281</f>
        <v>0</v>
      </c>
      <c r="W280" s="28">
        <f t="shared" si="665"/>
        <v>0</v>
      </c>
      <c r="X280" s="28">
        <f t="shared" si="665"/>
        <v>254</v>
      </c>
      <c r="Y280" s="28">
        <f t="shared" si="665"/>
        <v>0</v>
      </c>
      <c r="Z280" s="28">
        <f t="shared" si="665"/>
        <v>0</v>
      </c>
      <c r="AA280" s="28">
        <f t="shared" si="665"/>
        <v>0</v>
      </c>
      <c r="AB280" s="28">
        <f t="shared" si="665"/>
        <v>0</v>
      </c>
      <c r="AC280" s="28">
        <f t="shared" si="665"/>
        <v>0</v>
      </c>
      <c r="AD280" s="28">
        <f t="shared" si="665"/>
        <v>254</v>
      </c>
      <c r="AE280" s="28">
        <f t="shared" si="665"/>
        <v>0</v>
      </c>
      <c r="AF280" s="28">
        <f t="shared" si="665"/>
        <v>0</v>
      </c>
      <c r="AG280" s="28">
        <f t="shared" si="665"/>
        <v>0</v>
      </c>
      <c r="AH280" s="28">
        <f t="shared" si="665"/>
        <v>0</v>
      </c>
      <c r="AI280" s="28">
        <f t="shared" si="665"/>
        <v>0</v>
      </c>
      <c r="AJ280" s="28">
        <f t="shared" ref="AF280:AU283" si="666">AJ281</f>
        <v>254</v>
      </c>
      <c r="AK280" s="28">
        <f t="shared" si="666"/>
        <v>0</v>
      </c>
      <c r="AL280" s="28">
        <f t="shared" si="666"/>
        <v>0</v>
      </c>
      <c r="AM280" s="28">
        <f t="shared" si="666"/>
        <v>0</v>
      </c>
      <c r="AN280" s="28">
        <f t="shared" si="666"/>
        <v>0</v>
      </c>
      <c r="AO280" s="28">
        <f t="shared" si="666"/>
        <v>0</v>
      </c>
      <c r="AP280" s="28">
        <f t="shared" si="666"/>
        <v>254</v>
      </c>
      <c r="AQ280" s="28">
        <f t="shared" si="666"/>
        <v>0</v>
      </c>
      <c r="AR280" s="28">
        <f t="shared" si="666"/>
        <v>0</v>
      </c>
      <c r="AS280" s="28">
        <f t="shared" si="666"/>
        <v>0</v>
      </c>
      <c r="AT280" s="28">
        <f t="shared" si="666"/>
        <v>0</v>
      </c>
      <c r="AU280" s="28">
        <f t="shared" si="666"/>
        <v>0</v>
      </c>
      <c r="AV280" s="28">
        <f t="shared" ref="AR280:BG283" si="667">AV281</f>
        <v>254</v>
      </c>
      <c r="AW280" s="28">
        <f t="shared" si="667"/>
        <v>0</v>
      </c>
      <c r="AX280" s="100">
        <f t="shared" si="667"/>
        <v>0</v>
      </c>
      <c r="AY280" s="100">
        <f t="shared" si="667"/>
        <v>0</v>
      </c>
      <c r="AZ280" s="100">
        <f t="shared" si="667"/>
        <v>0</v>
      </c>
      <c r="BA280" s="100">
        <f t="shared" si="667"/>
        <v>0</v>
      </c>
      <c r="BB280" s="28">
        <f t="shared" si="667"/>
        <v>254</v>
      </c>
      <c r="BC280" s="28">
        <f t="shared" si="667"/>
        <v>0</v>
      </c>
      <c r="BD280" s="100">
        <f t="shared" si="667"/>
        <v>0</v>
      </c>
      <c r="BE280" s="100">
        <f t="shared" si="667"/>
        <v>0</v>
      </c>
      <c r="BF280" s="100">
        <f t="shared" si="667"/>
        <v>0</v>
      </c>
      <c r="BG280" s="100">
        <f t="shared" si="667"/>
        <v>0</v>
      </c>
      <c r="BH280" s="28">
        <f t="shared" ref="BD280:BI283" si="668">BH281</f>
        <v>254</v>
      </c>
      <c r="BI280" s="28">
        <f t="shared" si="668"/>
        <v>0</v>
      </c>
      <c r="BJ280" s="207">
        <f t="shared" si="652"/>
        <v>0</v>
      </c>
      <c r="BK280" s="207">
        <f t="shared" si="653"/>
        <v>0</v>
      </c>
    </row>
    <row r="281" spans="1:63" ht="34.5" customHeight="1">
      <c r="A281" s="25" t="s">
        <v>79</v>
      </c>
      <c r="B281" s="26" t="s">
        <v>53</v>
      </c>
      <c r="C281" s="26" t="s">
        <v>10</v>
      </c>
      <c r="D281" s="37" t="s">
        <v>498</v>
      </c>
      <c r="E281" s="26"/>
      <c r="F281" s="28">
        <f t="shared" si="664"/>
        <v>254</v>
      </c>
      <c r="G281" s="28">
        <f t="shared" si="664"/>
        <v>0</v>
      </c>
      <c r="H281" s="28">
        <f t="shared" si="664"/>
        <v>0</v>
      </c>
      <c r="I281" s="28">
        <f t="shared" si="664"/>
        <v>0</v>
      </c>
      <c r="J281" s="28">
        <f t="shared" si="664"/>
        <v>0</v>
      </c>
      <c r="K281" s="28">
        <f t="shared" si="664"/>
        <v>0</v>
      </c>
      <c r="L281" s="28">
        <f t="shared" si="664"/>
        <v>254</v>
      </c>
      <c r="M281" s="28">
        <f t="shared" si="664"/>
        <v>0</v>
      </c>
      <c r="N281" s="28">
        <f t="shared" si="664"/>
        <v>0</v>
      </c>
      <c r="O281" s="28">
        <f t="shared" si="664"/>
        <v>0</v>
      </c>
      <c r="P281" s="28">
        <f t="shared" si="664"/>
        <v>0</v>
      </c>
      <c r="Q281" s="28">
        <f t="shared" si="664"/>
        <v>0</v>
      </c>
      <c r="R281" s="28">
        <f t="shared" si="664"/>
        <v>254</v>
      </c>
      <c r="S281" s="28">
        <f t="shared" si="664"/>
        <v>0</v>
      </c>
      <c r="T281" s="28">
        <f t="shared" si="665"/>
        <v>0</v>
      </c>
      <c r="U281" s="28">
        <f t="shared" si="665"/>
        <v>0</v>
      </c>
      <c r="V281" s="28">
        <f t="shared" si="665"/>
        <v>0</v>
      </c>
      <c r="W281" s="28">
        <f t="shared" si="665"/>
        <v>0</v>
      </c>
      <c r="X281" s="28">
        <f t="shared" si="665"/>
        <v>254</v>
      </c>
      <c r="Y281" s="28">
        <f t="shared" si="665"/>
        <v>0</v>
      </c>
      <c r="Z281" s="28">
        <f t="shared" si="665"/>
        <v>0</v>
      </c>
      <c r="AA281" s="28">
        <f t="shared" si="665"/>
        <v>0</v>
      </c>
      <c r="AB281" s="28">
        <f t="shared" si="665"/>
        <v>0</v>
      </c>
      <c r="AC281" s="28">
        <f t="shared" si="665"/>
        <v>0</v>
      </c>
      <c r="AD281" s="28">
        <f t="shared" si="665"/>
        <v>254</v>
      </c>
      <c r="AE281" s="28">
        <f t="shared" si="665"/>
        <v>0</v>
      </c>
      <c r="AF281" s="28">
        <f t="shared" si="666"/>
        <v>0</v>
      </c>
      <c r="AG281" s="28">
        <f t="shared" si="666"/>
        <v>0</v>
      </c>
      <c r="AH281" s="28">
        <f t="shared" si="666"/>
        <v>0</v>
      </c>
      <c r="AI281" s="28">
        <f t="shared" si="666"/>
        <v>0</v>
      </c>
      <c r="AJ281" s="28">
        <f t="shared" si="666"/>
        <v>254</v>
      </c>
      <c r="AK281" s="28">
        <f t="shared" si="666"/>
        <v>0</v>
      </c>
      <c r="AL281" s="28">
        <f t="shared" si="666"/>
        <v>0</v>
      </c>
      <c r="AM281" s="28">
        <f t="shared" si="666"/>
        <v>0</v>
      </c>
      <c r="AN281" s="28">
        <f t="shared" si="666"/>
        <v>0</v>
      </c>
      <c r="AO281" s="28">
        <f t="shared" si="666"/>
        <v>0</v>
      </c>
      <c r="AP281" s="28">
        <f t="shared" si="666"/>
        <v>254</v>
      </c>
      <c r="AQ281" s="28">
        <f t="shared" si="666"/>
        <v>0</v>
      </c>
      <c r="AR281" s="28">
        <f t="shared" si="667"/>
        <v>0</v>
      </c>
      <c r="AS281" s="28">
        <f t="shared" si="667"/>
        <v>0</v>
      </c>
      <c r="AT281" s="28">
        <f t="shared" si="667"/>
        <v>0</v>
      </c>
      <c r="AU281" s="28">
        <f t="shared" si="667"/>
        <v>0</v>
      </c>
      <c r="AV281" s="28">
        <f t="shared" si="667"/>
        <v>254</v>
      </c>
      <c r="AW281" s="28">
        <f t="shared" si="667"/>
        <v>0</v>
      </c>
      <c r="AX281" s="100">
        <f t="shared" si="667"/>
        <v>0</v>
      </c>
      <c r="AY281" s="100">
        <f t="shared" si="667"/>
        <v>0</v>
      </c>
      <c r="AZ281" s="100">
        <f t="shared" si="667"/>
        <v>0</v>
      </c>
      <c r="BA281" s="100">
        <f t="shared" si="667"/>
        <v>0</v>
      </c>
      <c r="BB281" s="28">
        <f t="shared" si="667"/>
        <v>254</v>
      </c>
      <c r="BC281" s="28">
        <f t="shared" si="667"/>
        <v>0</v>
      </c>
      <c r="BD281" s="100">
        <f t="shared" si="668"/>
        <v>0</v>
      </c>
      <c r="BE281" s="100">
        <f t="shared" si="668"/>
        <v>0</v>
      </c>
      <c r="BF281" s="100">
        <f t="shared" si="668"/>
        <v>0</v>
      </c>
      <c r="BG281" s="100">
        <f t="shared" si="668"/>
        <v>0</v>
      </c>
      <c r="BH281" s="28">
        <f t="shared" si="668"/>
        <v>254</v>
      </c>
      <c r="BI281" s="28">
        <f t="shared" si="668"/>
        <v>0</v>
      </c>
      <c r="BJ281" s="207">
        <f t="shared" si="652"/>
        <v>0</v>
      </c>
      <c r="BK281" s="207">
        <f t="shared" si="653"/>
        <v>0</v>
      </c>
    </row>
    <row r="282" spans="1:63" ht="50.25">
      <c r="A282" s="25" t="s">
        <v>337</v>
      </c>
      <c r="B282" s="26" t="s">
        <v>53</v>
      </c>
      <c r="C282" s="26" t="s">
        <v>10</v>
      </c>
      <c r="D282" s="37" t="s">
        <v>499</v>
      </c>
      <c r="E282" s="26"/>
      <c r="F282" s="28">
        <f t="shared" si="664"/>
        <v>254</v>
      </c>
      <c r="G282" s="28">
        <f t="shared" si="664"/>
        <v>0</v>
      </c>
      <c r="H282" s="28">
        <f t="shared" si="664"/>
        <v>0</v>
      </c>
      <c r="I282" s="28">
        <f t="shared" si="664"/>
        <v>0</v>
      </c>
      <c r="J282" s="28">
        <f t="shared" si="664"/>
        <v>0</v>
      </c>
      <c r="K282" s="28">
        <f t="shared" si="664"/>
        <v>0</v>
      </c>
      <c r="L282" s="28">
        <f t="shared" si="664"/>
        <v>254</v>
      </c>
      <c r="M282" s="28">
        <f t="shared" si="664"/>
        <v>0</v>
      </c>
      <c r="N282" s="28">
        <f t="shared" si="664"/>
        <v>0</v>
      </c>
      <c r="O282" s="28">
        <f t="shared" si="664"/>
        <v>0</v>
      </c>
      <c r="P282" s="28">
        <f t="shared" si="664"/>
        <v>0</v>
      </c>
      <c r="Q282" s="28">
        <f t="shared" si="664"/>
        <v>0</v>
      </c>
      <c r="R282" s="28">
        <f t="shared" si="664"/>
        <v>254</v>
      </c>
      <c r="S282" s="28">
        <f t="shared" si="664"/>
        <v>0</v>
      </c>
      <c r="T282" s="28">
        <f t="shared" si="665"/>
        <v>0</v>
      </c>
      <c r="U282" s="28">
        <f t="shared" si="665"/>
        <v>0</v>
      </c>
      <c r="V282" s="28">
        <f t="shared" si="665"/>
        <v>0</v>
      </c>
      <c r="W282" s="28">
        <f t="shared" si="665"/>
        <v>0</v>
      </c>
      <c r="X282" s="28">
        <f t="shared" si="665"/>
        <v>254</v>
      </c>
      <c r="Y282" s="28">
        <f t="shared" si="665"/>
        <v>0</v>
      </c>
      <c r="Z282" s="28">
        <f t="shared" si="665"/>
        <v>0</v>
      </c>
      <c r="AA282" s="28">
        <f t="shared" si="665"/>
        <v>0</v>
      </c>
      <c r="AB282" s="28">
        <f t="shared" si="665"/>
        <v>0</v>
      </c>
      <c r="AC282" s="28">
        <f t="shared" si="665"/>
        <v>0</v>
      </c>
      <c r="AD282" s="28">
        <f t="shared" si="665"/>
        <v>254</v>
      </c>
      <c r="AE282" s="28">
        <f t="shared" si="665"/>
        <v>0</v>
      </c>
      <c r="AF282" s="28">
        <f t="shared" si="666"/>
        <v>0</v>
      </c>
      <c r="AG282" s="28">
        <f t="shared" si="666"/>
        <v>0</v>
      </c>
      <c r="AH282" s="28">
        <f t="shared" si="666"/>
        <v>0</v>
      </c>
      <c r="AI282" s="28">
        <f t="shared" si="666"/>
        <v>0</v>
      </c>
      <c r="AJ282" s="28">
        <f t="shared" si="666"/>
        <v>254</v>
      </c>
      <c r="AK282" s="28">
        <f t="shared" si="666"/>
        <v>0</v>
      </c>
      <c r="AL282" s="28">
        <f t="shared" si="666"/>
        <v>0</v>
      </c>
      <c r="AM282" s="28">
        <f t="shared" si="666"/>
        <v>0</v>
      </c>
      <c r="AN282" s="28">
        <f t="shared" si="666"/>
        <v>0</v>
      </c>
      <c r="AO282" s="28">
        <f t="shared" si="666"/>
        <v>0</v>
      </c>
      <c r="AP282" s="28">
        <f t="shared" si="666"/>
        <v>254</v>
      </c>
      <c r="AQ282" s="28">
        <f t="shared" si="666"/>
        <v>0</v>
      </c>
      <c r="AR282" s="28">
        <f t="shared" si="667"/>
        <v>0</v>
      </c>
      <c r="AS282" s="28">
        <f t="shared" si="667"/>
        <v>0</v>
      </c>
      <c r="AT282" s="28">
        <f t="shared" si="667"/>
        <v>0</v>
      </c>
      <c r="AU282" s="28">
        <f t="shared" si="667"/>
        <v>0</v>
      </c>
      <c r="AV282" s="28">
        <f t="shared" si="667"/>
        <v>254</v>
      </c>
      <c r="AW282" s="28">
        <f t="shared" si="667"/>
        <v>0</v>
      </c>
      <c r="AX282" s="100">
        <f t="shared" si="667"/>
        <v>0</v>
      </c>
      <c r="AY282" s="100">
        <f t="shared" si="667"/>
        <v>0</v>
      </c>
      <c r="AZ282" s="100">
        <f t="shared" si="667"/>
        <v>0</v>
      </c>
      <c r="BA282" s="100">
        <f t="shared" si="667"/>
        <v>0</v>
      </c>
      <c r="BB282" s="28">
        <f t="shared" si="667"/>
        <v>254</v>
      </c>
      <c r="BC282" s="28">
        <f t="shared" si="667"/>
        <v>0</v>
      </c>
      <c r="BD282" s="100">
        <f t="shared" si="668"/>
        <v>0</v>
      </c>
      <c r="BE282" s="100">
        <f t="shared" si="668"/>
        <v>0</v>
      </c>
      <c r="BF282" s="100">
        <f t="shared" si="668"/>
        <v>0</v>
      </c>
      <c r="BG282" s="100">
        <f t="shared" si="668"/>
        <v>0</v>
      </c>
      <c r="BH282" s="28">
        <f t="shared" si="668"/>
        <v>254</v>
      </c>
      <c r="BI282" s="28">
        <f t="shared" si="668"/>
        <v>0</v>
      </c>
      <c r="BJ282" s="207">
        <f t="shared" si="652"/>
        <v>0</v>
      </c>
      <c r="BK282" s="207">
        <f t="shared" si="653"/>
        <v>0</v>
      </c>
    </row>
    <row r="283" spans="1:63" ht="33">
      <c r="A283" s="75" t="s">
        <v>489</v>
      </c>
      <c r="B283" s="26" t="s">
        <v>53</v>
      </c>
      <c r="C283" s="26" t="s">
        <v>10</v>
      </c>
      <c r="D283" s="37" t="s">
        <v>499</v>
      </c>
      <c r="E283" s="26" t="s">
        <v>81</v>
      </c>
      <c r="F283" s="28">
        <f t="shared" si="664"/>
        <v>254</v>
      </c>
      <c r="G283" s="28">
        <f t="shared" si="664"/>
        <v>0</v>
      </c>
      <c r="H283" s="28">
        <f t="shared" si="664"/>
        <v>0</v>
      </c>
      <c r="I283" s="28">
        <f t="shared" si="664"/>
        <v>0</v>
      </c>
      <c r="J283" s="28">
        <f t="shared" si="664"/>
        <v>0</v>
      </c>
      <c r="K283" s="28">
        <f t="shared" si="664"/>
        <v>0</v>
      </c>
      <c r="L283" s="28">
        <f t="shared" si="664"/>
        <v>254</v>
      </c>
      <c r="M283" s="28">
        <f t="shared" si="664"/>
        <v>0</v>
      </c>
      <c r="N283" s="28">
        <f t="shared" si="664"/>
        <v>0</v>
      </c>
      <c r="O283" s="28">
        <f t="shared" si="664"/>
        <v>0</v>
      </c>
      <c r="P283" s="28">
        <f t="shared" si="664"/>
        <v>0</v>
      </c>
      <c r="Q283" s="28">
        <f t="shared" si="664"/>
        <v>0</v>
      </c>
      <c r="R283" s="28">
        <f t="shared" si="664"/>
        <v>254</v>
      </c>
      <c r="S283" s="28">
        <f t="shared" si="664"/>
        <v>0</v>
      </c>
      <c r="T283" s="28">
        <f t="shared" si="665"/>
        <v>0</v>
      </c>
      <c r="U283" s="28">
        <f t="shared" si="665"/>
        <v>0</v>
      </c>
      <c r="V283" s="28">
        <f t="shared" si="665"/>
        <v>0</v>
      </c>
      <c r="W283" s="28">
        <f t="shared" si="665"/>
        <v>0</v>
      </c>
      <c r="X283" s="28">
        <f t="shared" si="665"/>
        <v>254</v>
      </c>
      <c r="Y283" s="28">
        <f t="shared" si="665"/>
        <v>0</v>
      </c>
      <c r="Z283" s="28">
        <f t="shared" si="665"/>
        <v>0</v>
      </c>
      <c r="AA283" s="28">
        <f t="shared" si="665"/>
        <v>0</v>
      </c>
      <c r="AB283" s="28">
        <f t="shared" si="665"/>
        <v>0</v>
      </c>
      <c r="AC283" s="28">
        <f t="shared" si="665"/>
        <v>0</v>
      </c>
      <c r="AD283" s="28">
        <f t="shared" si="665"/>
        <v>254</v>
      </c>
      <c r="AE283" s="28">
        <f t="shared" si="665"/>
        <v>0</v>
      </c>
      <c r="AF283" s="28">
        <f t="shared" si="666"/>
        <v>0</v>
      </c>
      <c r="AG283" s="28">
        <f t="shared" si="666"/>
        <v>0</v>
      </c>
      <c r="AH283" s="28">
        <f t="shared" si="666"/>
        <v>0</v>
      </c>
      <c r="AI283" s="28">
        <f t="shared" si="666"/>
        <v>0</v>
      </c>
      <c r="AJ283" s="28">
        <f t="shared" si="666"/>
        <v>254</v>
      </c>
      <c r="AK283" s="28">
        <f t="shared" si="666"/>
        <v>0</v>
      </c>
      <c r="AL283" s="28">
        <f t="shared" si="666"/>
        <v>0</v>
      </c>
      <c r="AM283" s="28">
        <f t="shared" si="666"/>
        <v>0</v>
      </c>
      <c r="AN283" s="28">
        <f t="shared" si="666"/>
        <v>0</v>
      </c>
      <c r="AO283" s="28">
        <f t="shared" si="666"/>
        <v>0</v>
      </c>
      <c r="AP283" s="28">
        <f t="shared" si="666"/>
        <v>254</v>
      </c>
      <c r="AQ283" s="28">
        <f t="shared" si="666"/>
        <v>0</v>
      </c>
      <c r="AR283" s="28">
        <f t="shared" si="667"/>
        <v>0</v>
      </c>
      <c r="AS283" s="28">
        <f t="shared" si="667"/>
        <v>0</v>
      </c>
      <c r="AT283" s="28">
        <f t="shared" si="667"/>
        <v>0</v>
      </c>
      <c r="AU283" s="28">
        <f t="shared" si="667"/>
        <v>0</v>
      </c>
      <c r="AV283" s="28">
        <f t="shared" si="667"/>
        <v>254</v>
      </c>
      <c r="AW283" s="28">
        <f t="shared" si="667"/>
        <v>0</v>
      </c>
      <c r="AX283" s="100">
        <f t="shared" si="667"/>
        <v>0</v>
      </c>
      <c r="AY283" s="100">
        <f t="shared" si="667"/>
        <v>0</v>
      </c>
      <c r="AZ283" s="100">
        <f t="shared" si="667"/>
        <v>0</v>
      </c>
      <c r="BA283" s="100">
        <f t="shared" si="667"/>
        <v>0</v>
      </c>
      <c r="BB283" s="28">
        <f t="shared" si="667"/>
        <v>254</v>
      </c>
      <c r="BC283" s="28">
        <f t="shared" si="667"/>
        <v>0</v>
      </c>
      <c r="BD283" s="100">
        <f t="shared" si="668"/>
        <v>0</v>
      </c>
      <c r="BE283" s="100">
        <f t="shared" si="668"/>
        <v>0</v>
      </c>
      <c r="BF283" s="100">
        <f t="shared" si="668"/>
        <v>0</v>
      </c>
      <c r="BG283" s="100">
        <f t="shared" si="668"/>
        <v>0</v>
      </c>
      <c r="BH283" s="28">
        <f t="shared" si="668"/>
        <v>254</v>
      </c>
      <c r="BI283" s="28">
        <f t="shared" si="668"/>
        <v>0</v>
      </c>
      <c r="BJ283" s="207">
        <f t="shared" si="652"/>
        <v>0</v>
      </c>
      <c r="BK283" s="207">
        <f t="shared" si="653"/>
        <v>0</v>
      </c>
    </row>
    <row r="284" spans="1:63" ht="50.25">
      <c r="A284" s="25" t="s">
        <v>179</v>
      </c>
      <c r="B284" s="26" t="s">
        <v>53</v>
      </c>
      <c r="C284" s="26" t="s">
        <v>10</v>
      </c>
      <c r="D284" s="37" t="s">
        <v>499</v>
      </c>
      <c r="E284" s="26" t="s">
        <v>178</v>
      </c>
      <c r="F284" s="28">
        <v>254</v>
      </c>
      <c r="G284" s="28"/>
      <c r="H284" s="18"/>
      <c r="I284" s="18"/>
      <c r="J284" s="18"/>
      <c r="K284" s="18"/>
      <c r="L284" s="28">
        <f>F284+H284+I284+J284+K284</f>
        <v>254</v>
      </c>
      <c r="M284" s="28">
        <f>G284+K284</f>
        <v>0</v>
      </c>
      <c r="N284" s="18"/>
      <c r="O284" s="18"/>
      <c r="P284" s="18"/>
      <c r="Q284" s="18"/>
      <c r="R284" s="28">
        <f>L284+N284+O284+P284+Q284</f>
        <v>254</v>
      </c>
      <c r="S284" s="28">
        <f>M284+Q284</f>
        <v>0</v>
      </c>
      <c r="T284" s="18"/>
      <c r="U284" s="18"/>
      <c r="V284" s="18"/>
      <c r="W284" s="18"/>
      <c r="X284" s="28">
        <f>R284+T284+U284+V284+W284</f>
        <v>254</v>
      </c>
      <c r="Y284" s="28">
        <f>S284+W284</f>
        <v>0</v>
      </c>
      <c r="Z284" s="18"/>
      <c r="AA284" s="18"/>
      <c r="AB284" s="18"/>
      <c r="AC284" s="18"/>
      <c r="AD284" s="28">
        <f>X284+Z284+AA284+AB284+AC284</f>
        <v>254</v>
      </c>
      <c r="AE284" s="28">
        <f>Y284+AC284</f>
        <v>0</v>
      </c>
      <c r="AF284" s="18"/>
      <c r="AG284" s="18"/>
      <c r="AH284" s="18"/>
      <c r="AI284" s="18"/>
      <c r="AJ284" s="28">
        <f>AD284+AF284+AG284+AH284+AI284</f>
        <v>254</v>
      </c>
      <c r="AK284" s="28">
        <f>AE284+AI284</f>
        <v>0</v>
      </c>
      <c r="AL284" s="18"/>
      <c r="AM284" s="18"/>
      <c r="AN284" s="18"/>
      <c r="AO284" s="18"/>
      <c r="AP284" s="28">
        <f>AJ284+AL284+AM284+AN284+AO284</f>
        <v>254</v>
      </c>
      <c r="AQ284" s="28">
        <f>AK284+AO284</f>
        <v>0</v>
      </c>
      <c r="AR284" s="18"/>
      <c r="AS284" s="18"/>
      <c r="AT284" s="18"/>
      <c r="AU284" s="18"/>
      <c r="AV284" s="28">
        <f>AP284+AR284+AS284+AT284+AU284</f>
        <v>254</v>
      </c>
      <c r="AW284" s="28">
        <f>AQ284+AU284</f>
        <v>0</v>
      </c>
      <c r="AX284" s="101"/>
      <c r="AY284" s="101"/>
      <c r="AZ284" s="101"/>
      <c r="BA284" s="101"/>
      <c r="BB284" s="28">
        <f>AV284+AX284+AY284+AZ284+BA284</f>
        <v>254</v>
      </c>
      <c r="BC284" s="28">
        <f>AW284+BA284</f>
        <v>0</v>
      </c>
      <c r="BD284" s="101"/>
      <c r="BE284" s="101"/>
      <c r="BF284" s="101"/>
      <c r="BG284" s="101"/>
      <c r="BH284" s="28">
        <f>BB284+BD284+BE284+BF284+BG284</f>
        <v>254</v>
      </c>
      <c r="BI284" s="28">
        <f>BC284+BG284</f>
        <v>0</v>
      </c>
      <c r="BJ284" s="207">
        <f t="shared" si="652"/>
        <v>0</v>
      </c>
      <c r="BK284" s="207">
        <f t="shared" si="653"/>
        <v>0</v>
      </c>
    </row>
    <row r="285" spans="1:63" ht="99.75">
      <c r="A285" s="25" t="s">
        <v>220</v>
      </c>
      <c r="B285" s="26" t="s">
        <v>53</v>
      </c>
      <c r="C285" s="26" t="s">
        <v>10</v>
      </c>
      <c r="D285" s="37" t="s">
        <v>324</v>
      </c>
      <c r="E285" s="26"/>
      <c r="F285" s="28">
        <f t="shared" ref="F285:U288" si="669">F286</f>
        <v>93</v>
      </c>
      <c r="G285" s="28">
        <f t="shared" si="669"/>
        <v>0</v>
      </c>
      <c r="H285" s="28">
        <f t="shared" si="669"/>
        <v>0</v>
      </c>
      <c r="I285" s="28">
        <f t="shared" si="669"/>
        <v>0</v>
      </c>
      <c r="J285" s="28">
        <f t="shared" si="669"/>
        <v>0</v>
      </c>
      <c r="K285" s="28">
        <f t="shared" si="669"/>
        <v>0</v>
      </c>
      <c r="L285" s="28">
        <f t="shared" si="669"/>
        <v>93</v>
      </c>
      <c r="M285" s="28">
        <f t="shared" si="669"/>
        <v>0</v>
      </c>
      <c r="N285" s="28">
        <f t="shared" si="669"/>
        <v>0</v>
      </c>
      <c r="O285" s="28">
        <f t="shared" si="669"/>
        <v>0</v>
      </c>
      <c r="P285" s="28">
        <f t="shared" si="669"/>
        <v>0</v>
      </c>
      <c r="Q285" s="28">
        <f t="shared" si="669"/>
        <v>0</v>
      </c>
      <c r="R285" s="28">
        <f t="shared" si="669"/>
        <v>93</v>
      </c>
      <c r="S285" s="28">
        <f t="shared" si="669"/>
        <v>0</v>
      </c>
      <c r="T285" s="28">
        <f t="shared" si="669"/>
        <v>0</v>
      </c>
      <c r="U285" s="28">
        <f t="shared" si="669"/>
        <v>0</v>
      </c>
      <c r="V285" s="28">
        <f t="shared" ref="T285:AI288" si="670">V286</f>
        <v>0</v>
      </c>
      <c r="W285" s="28">
        <f t="shared" si="670"/>
        <v>0</v>
      </c>
      <c r="X285" s="28">
        <f t="shared" si="670"/>
        <v>93</v>
      </c>
      <c r="Y285" s="28">
        <f t="shared" si="670"/>
        <v>0</v>
      </c>
      <c r="Z285" s="28">
        <f t="shared" si="670"/>
        <v>0</v>
      </c>
      <c r="AA285" s="28">
        <f t="shared" si="670"/>
        <v>0</v>
      </c>
      <c r="AB285" s="28">
        <f t="shared" si="670"/>
        <v>0</v>
      </c>
      <c r="AC285" s="28">
        <f t="shared" si="670"/>
        <v>0</v>
      </c>
      <c r="AD285" s="28">
        <f t="shared" si="670"/>
        <v>93</v>
      </c>
      <c r="AE285" s="28">
        <f t="shared" si="670"/>
        <v>0</v>
      </c>
      <c r="AF285" s="28">
        <f t="shared" si="670"/>
        <v>0</v>
      </c>
      <c r="AG285" s="28">
        <f t="shared" si="670"/>
        <v>0</v>
      </c>
      <c r="AH285" s="28">
        <f t="shared" si="670"/>
        <v>0</v>
      </c>
      <c r="AI285" s="28">
        <f t="shared" si="670"/>
        <v>0</v>
      </c>
      <c r="AJ285" s="28">
        <f t="shared" ref="AF285:AU288" si="671">AJ286</f>
        <v>93</v>
      </c>
      <c r="AK285" s="28">
        <f t="shared" si="671"/>
        <v>0</v>
      </c>
      <c r="AL285" s="28">
        <f t="shared" si="671"/>
        <v>0</v>
      </c>
      <c r="AM285" s="28">
        <f t="shared" si="671"/>
        <v>0</v>
      </c>
      <c r="AN285" s="28">
        <f t="shared" si="671"/>
        <v>0</v>
      </c>
      <c r="AO285" s="28">
        <f t="shared" si="671"/>
        <v>0</v>
      </c>
      <c r="AP285" s="28">
        <f t="shared" si="671"/>
        <v>93</v>
      </c>
      <c r="AQ285" s="28">
        <f t="shared" si="671"/>
        <v>0</v>
      </c>
      <c r="AR285" s="28">
        <f t="shared" si="671"/>
        <v>0</v>
      </c>
      <c r="AS285" s="28">
        <f t="shared" si="671"/>
        <v>0</v>
      </c>
      <c r="AT285" s="28">
        <f t="shared" si="671"/>
        <v>0</v>
      </c>
      <c r="AU285" s="28">
        <f t="shared" si="671"/>
        <v>0</v>
      </c>
      <c r="AV285" s="28">
        <f t="shared" ref="AR285:BG288" si="672">AV286</f>
        <v>93</v>
      </c>
      <c r="AW285" s="28">
        <f t="shared" si="672"/>
        <v>0</v>
      </c>
      <c r="AX285" s="100">
        <f t="shared" si="672"/>
        <v>0</v>
      </c>
      <c r="AY285" s="100">
        <f t="shared" si="672"/>
        <v>0</v>
      </c>
      <c r="AZ285" s="100">
        <f t="shared" si="672"/>
        <v>0</v>
      </c>
      <c r="BA285" s="100">
        <f t="shared" si="672"/>
        <v>0</v>
      </c>
      <c r="BB285" s="28">
        <f t="shared" si="672"/>
        <v>93</v>
      </c>
      <c r="BC285" s="28">
        <f t="shared" si="672"/>
        <v>0</v>
      </c>
      <c r="BD285" s="100">
        <f t="shared" si="672"/>
        <v>0</v>
      </c>
      <c r="BE285" s="100">
        <f t="shared" si="672"/>
        <v>0</v>
      </c>
      <c r="BF285" s="100">
        <f t="shared" si="672"/>
        <v>0</v>
      </c>
      <c r="BG285" s="100">
        <f t="shared" si="672"/>
        <v>0</v>
      </c>
      <c r="BH285" s="28">
        <f t="shared" ref="BD285:BI288" si="673">BH286</f>
        <v>93</v>
      </c>
      <c r="BI285" s="28">
        <f t="shared" si="673"/>
        <v>0</v>
      </c>
      <c r="BJ285" s="207">
        <f t="shared" si="652"/>
        <v>0</v>
      </c>
      <c r="BK285" s="207">
        <f t="shared" si="653"/>
        <v>0</v>
      </c>
    </row>
    <row r="286" spans="1:63" ht="35.25" customHeight="1">
      <c r="A286" s="25" t="s">
        <v>79</v>
      </c>
      <c r="B286" s="26" t="s">
        <v>53</v>
      </c>
      <c r="C286" s="26" t="s">
        <v>10</v>
      </c>
      <c r="D286" s="37" t="s">
        <v>325</v>
      </c>
      <c r="E286" s="26"/>
      <c r="F286" s="28">
        <f t="shared" si="669"/>
        <v>93</v>
      </c>
      <c r="G286" s="28">
        <f t="shared" si="669"/>
        <v>0</v>
      </c>
      <c r="H286" s="28">
        <f t="shared" si="669"/>
        <v>0</v>
      </c>
      <c r="I286" s="28">
        <f t="shared" si="669"/>
        <v>0</v>
      </c>
      <c r="J286" s="28">
        <f t="shared" si="669"/>
        <v>0</v>
      </c>
      <c r="K286" s="28">
        <f t="shared" si="669"/>
        <v>0</v>
      </c>
      <c r="L286" s="28">
        <f t="shared" si="669"/>
        <v>93</v>
      </c>
      <c r="M286" s="28">
        <f t="shared" si="669"/>
        <v>0</v>
      </c>
      <c r="N286" s="28">
        <f t="shared" si="669"/>
        <v>0</v>
      </c>
      <c r="O286" s="28">
        <f t="shared" si="669"/>
        <v>0</v>
      </c>
      <c r="P286" s="28">
        <f t="shared" si="669"/>
        <v>0</v>
      </c>
      <c r="Q286" s="28">
        <f t="shared" si="669"/>
        <v>0</v>
      </c>
      <c r="R286" s="28">
        <f t="shared" si="669"/>
        <v>93</v>
      </c>
      <c r="S286" s="28">
        <f t="shared" si="669"/>
        <v>0</v>
      </c>
      <c r="T286" s="28">
        <f t="shared" si="670"/>
        <v>0</v>
      </c>
      <c r="U286" s="28">
        <f t="shared" si="670"/>
        <v>0</v>
      </c>
      <c r="V286" s="28">
        <f t="shared" si="670"/>
        <v>0</v>
      </c>
      <c r="W286" s="28">
        <f t="shared" si="670"/>
        <v>0</v>
      </c>
      <c r="X286" s="28">
        <f t="shared" si="670"/>
        <v>93</v>
      </c>
      <c r="Y286" s="28">
        <f t="shared" si="670"/>
        <v>0</v>
      </c>
      <c r="Z286" s="28">
        <f t="shared" si="670"/>
        <v>0</v>
      </c>
      <c r="AA286" s="28">
        <f t="shared" si="670"/>
        <v>0</v>
      </c>
      <c r="AB286" s="28">
        <f t="shared" si="670"/>
        <v>0</v>
      </c>
      <c r="AC286" s="28">
        <f t="shared" si="670"/>
        <v>0</v>
      </c>
      <c r="AD286" s="28">
        <f t="shared" si="670"/>
        <v>93</v>
      </c>
      <c r="AE286" s="28">
        <f t="shared" si="670"/>
        <v>0</v>
      </c>
      <c r="AF286" s="28">
        <f t="shared" si="671"/>
        <v>0</v>
      </c>
      <c r="AG286" s="28">
        <f t="shared" si="671"/>
        <v>0</v>
      </c>
      <c r="AH286" s="28">
        <f t="shared" si="671"/>
        <v>0</v>
      </c>
      <c r="AI286" s="28">
        <f t="shared" si="671"/>
        <v>0</v>
      </c>
      <c r="AJ286" s="28">
        <f t="shared" si="671"/>
        <v>93</v>
      </c>
      <c r="AK286" s="28">
        <f t="shared" si="671"/>
        <v>0</v>
      </c>
      <c r="AL286" s="28">
        <f t="shared" si="671"/>
        <v>0</v>
      </c>
      <c r="AM286" s="28">
        <f t="shared" si="671"/>
        <v>0</v>
      </c>
      <c r="AN286" s="28">
        <f t="shared" si="671"/>
        <v>0</v>
      </c>
      <c r="AO286" s="28">
        <f t="shared" si="671"/>
        <v>0</v>
      </c>
      <c r="AP286" s="28">
        <f t="shared" si="671"/>
        <v>93</v>
      </c>
      <c r="AQ286" s="28">
        <f t="shared" si="671"/>
        <v>0</v>
      </c>
      <c r="AR286" s="28">
        <f t="shared" si="672"/>
        <v>0</v>
      </c>
      <c r="AS286" s="28">
        <f t="shared" si="672"/>
        <v>0</v>
      </c>
      <c r="AT286" s="28">
        <f t="shared" si="672"/>
        <v>0</v>
      </c>
      <c r="AU286" s="28">
        <f t="shared" si="672"/>
        <v>0</v>
      </c>
      <c r="AV286" s="28">
        <f t="shared" si="672"/>
        <v>93</v>
      </c>
      <c r="AW286" s="28">
        <f t="shared" si="672"/>
        <v>0</v>
      </c>
      <c r="AX286" s="100">
        <f t="shared" si="672"/>
        <v>0</v>
      </c>
      <c r="AY286" s="100">
        <f t="shared" si="672"/>
        <v>0</v>
      </c>
      <c r="AZ286" s="100">
        <f t="shared" si="672"/>
        <v>0</v>
      </c>
      <c r="BA286" s="100">
        <f t="shared" si="672"/>
        <v>0</v>
      </c>
      <c r="BB286" s="28">
        <f t="shared" si="672"/>
        <v>93</v>
      </c>
      <c r="BC286" s="28">
        <f t="shared" si="672"/>
        <v>0</v>
      </c>
      <c r="BD286" s="100">
        <f t="shared" si="673"/>
        <v>0</v>
      </c>
      <c r="BE286" s="100">
        <f t="shared" si="673"/>
        <v>0</v>
      </c>
      <c r="BF286" s="100">
        <f t="shared" si="673"/>
        <v>0</v>
      </c>
      <c r="BG286" s="100">
        <f t="shared" si="673"/>
        <v>0</v>
      </c>
      <c r="BH286" s="28">
        <f t="shared" si="673"/>
        <v>93</v>
      </c>
      <c r="BI286" s="28">
        <f t="shared" si="673"/>
        <v>0</v>
      </c>
      <c r="BJ286" s="207">
        <f t="shared" si="652"/>
        <v>0</v>
      </c>
      <c r="BK286" s="207">
        <f t="shared" si="653"/>
        <v>0</v>
      </c>
    </row>
    <row r="287" spans="1:63" ht="50.25">
      <c r="A287" s="25" t="s">
        <v>219</v>
      </c>
      <c r="B287" s="26" t="s">
        <v>53</v>
      </c>
      <c r="C287" s="26" t="s">
        <v>10</v>
      </c>
      <c r="D287" s="37" t="s">
        <v>533</v>
      </c>
      <c r="E287" s="26"/>
      <c r="F287" s="28">
        <f t="shared" si="669"/>
        <v>93</v>
      </c>
      <c r="G287" s="28">
        <f t="shared" si="669"/>
        <v>0</v>
      </c>
      <c r="H287" s="28">
        <f t="shared" si="669"/>
        <v>0</v>
      </c>
      <c r="I287" s="28">
        <f t="shared" si="669"/>
        <v>0</v>
      </c>
      <c r="J287" s="28">
        <f t="shared" si="669"/>
        <v>0</v>
      </c>
      <c r="K287" s="28">
        <f t="shared" si="669"/>
        <v>0</v>
      </c>
      <c r="L287" s="28">
        <f t="shared" si="669"/>
        <v>93</v>
      </c>
      <c r="M287" s="28">
        <f t="shared" si="669"/>
        <v>0</v>
      </c>
      <c r="N287" s="28">
        <f t="shared" si="669"/>
        <v>0</v>
      </c>
      <c r="O287" s="28">
        <f t="shared" si="669"/>
        <v>0</v>
      </c>
      <c r="P287" s="28">
        <f t="shared" si="669"/>
        <v>0</v>
      </c>
      <c r="Q287" s="28">
        <f t="shared" si="669"/>
        <v>0</v>
      </c>
      <c r="R287" s="28">
        <f t="shared" si="669"/>
        <v>93</v>
      </c>
      <c r="S287" s="28">
        <f t="shared" si="669"/>
        <v>0</v>
      </c>
      <c r="T287" s="28">
        <f t="shared" si="670"/>
        <v>0</v>
      </c>
      <c r="U287" s="28">
        <f t="shared" si="670"/>
        <v>0</v>
      </c>
      <c r="V287" s="28">
        <f t="shared" si="670"/>
        <v>0</v>
      </c>
      <c r="W287" s="28">
        <f t="shared" si="670"/>
        <v>0</v>
      </c>
      <c r="X287" s="28">
        <f t="shared" si="670"/>
        <v>93</v>
      </c>
      <c r="Y287" s="28">
        <f t="shared" si="670"/>
        <v>0</v>
      </c>
      <c r="Z287" s="28">
        <f t="shared" si="670"/>
        <v>0</v>
      </c>
      <c r="AA287" s="28">
        <f t="shared" si="670"/>
        <v>0</v>
      </c>
      <c r="AB287" s="28">
        <f t="shared" si="670"/>
        <v>0</v>
      </c>
      <c r="AC287" s="28">
        <f t="shared" si="670"/>
        <v>0</v>
      </c>
      <c r="AD287" s="28">
        <f t="shared" si="670"/>
        <v>93</v>
      </c>
      <c r="AE287" s="28">
        <f t="shared" si="670"/>
        <v>0</v>
      </c>
      <c r="AF287" s="28">
        <f t="shared" si="671"/>
        <v>0</v>
      </c>
      <c r="AG287" s="28">
        <f t="shared" si="671"/>
        <v>0</v>
      </c>
      <c r="AH287" s="28">
        <f t="shared" si="671"/>
        <v>0</v>
      </c>
      <c r="AI287" s="28">
        <f t="shared" si="671"/>
        <v>0</v>
      </c>
      <c r="AJ287" s="28">
        <f t="shared" si="671"/>
        <v>93</v>
      </c>
      <c r="AK287" s="28">
        <f t="shared" si="671"/>
        <v>0</v>
      </c>
      <c r="AL287" s="28">
        <f t="shared" si="671"/>
        <v>0</v>
      </c>
      <c r="AM287" s="28">
        <f t="shared" si="671"/>
        <v>0</v>
      </c>
      <c r="AN287" s="28">
        <f t="shared" si="671"/>
        <v>0</v>
      </c>
      <c r="AO287" s="28">
        <f t="shared" si="671"/>
        <v>0</v>
      </c>
      <c r="AP287" s="28">
        <f t="shared" si="671"/>
        <v>93</v>
      </c>
      <c r="AQ287" s="28">
        <f t="shared" si="671"/>
        <v>0</v>
      </c>
      <c r="AR287" s="28">
        <f t="shared" si="672"/>
        <v>0</v>
      </c>
      <c r="AS287" s="28">
        <f t="shared" si="672"/>
        <v>0</v>
      </c>
      <c r="AT287" s="28">
        <f t="shared" si="672"/>
        <v>0</v>
      </c>
      <c r="AU287" s="28">
        <f t="shared" si="672"/>
        <v>0</v>
      </c>
      <c r="AV287" s="28">
        <f t="shared" si="672"/>
        <v>93</v>
      </c>
      <c r="AW287" s="28">
        <f t="shared" si="672"/>
        <v>0</v>
      </c>
      <c r="AX287" s="100">
        <f t="shared" si="672"/>
        <v>0</v>
      </c>
      <c r="AY287" s="100">
        <f t="shared" si="672"/>
        <v>0</v>
      </c>
      <c r="AZ287" s="100">
        <f t="shared" si="672"/>
        <v>0</v>
      </c>
      <c r="BA287" s="100">
        <f t="shared" si="672"/>
        <v>0</v>
      </c>
      <c r="BB287" s="28">
        <f t="shared" si="672"/>
        <v>93</v>
      </c>
      <c r="BC287" s="28">
        <f t="shared" si="672"/>
        <v>0</v>
      </c>
      <c r="BD287" s="100">
        <f t="shared" si="673"/>
        <v>0</v>
      </c>
      <c r="BE287" s="100">
        <f t="shared" si="673"/>
        <v>0</v>
      </c>
      <c r="BF287" s="100">
        <f t="shared" si="673"/>
        <v>0</v>
      </c>
      <c r="BG287" s="100">
        <f t="shared" si="673"/>
        <v>0</v>
      </c>
      <c r="BH287" s="28">
        <f t="shared" si="673"/>
        <v>93</v>
      </c>
      <c r="BI287" s="28">
        <f t="shared" si="673"/>
        <v>0</v>
      </c>
      <c r="BJ287" s="207">
        <f t="shared" si="652"/>
        <v>0</v>
      </c>
      <c r="BK287" s="207">
        <f t="shared" si="653"/>
        <v>0</v>
      </c>
    </row>
    <row r="288" spans="1:63" ht="33">
      <c r="A288" s="75" t="s">
        <v>489</v>
      </c>
      <c r="B288" s="26" t="s">
        <v>53</v>
      </c>
      <c r="C288" s="26" t="s">
        <v>10</v>
      </c>
      <c r="D288" s="37" t="s">
        <v>533</v>
      </c>
      <c r="E288" s="26" t="s">
        <v>81</v>
      </c>
      <c r="F288" s="28">
        <f t="shared" si="669"/>
        <v>93</v>
      </c>
      <c r="G288" s="28">
        <f t="shared" si="669"/>
        <v>0</v>
      </c>
      <c r="H288" s="28">
        <f t="shared" si="669"/>
        <v>0</v>
      </c>
      <c r="I288" s="28">
        <f t="shared" si="669"/>
        <v>0</v>
      </c>
      <c r="J288" s="28">
        <f t="shared" si="669"/>
        <v>0</v>
      </c>
      <c r="K288" s="28">
        <f t="shared" si="669"/>
        <v>0</v>
      </c>
      <c r="L288" s="28">
        <f t="shared" si="669"/>
        <v>93</v>
      </c>
      <c r="M288" s="28">
        <f t="shared" si="669"/>
        <v>0</v>
      </c>
      <c r="N288" s="28">
        <f t="shared" si="669"/>
        <v>0</v>
      </c>
      <c r="O288" s="28">
        <f t="shared" si="669"/>
        <v>0</v>
      </c>
      <c r="P288" s="28">
        <f t="shared" si="669"/>
        <v>0</v>
      </c>
      <c r="Q288" s="28">
        <f t="shared" si="669"/>
        <v>0</v>
      </c>
      <c r="R288" s="28">
        <f t="shared" si="669"/>
        <v>93</v>
      </c>
      <c r="S288" s="28">
        <f t="shared" si="669"/>
        <v>0</v>
      </c>
      <c r="T288" s="28">
        <f t="shared" si="670"/>
        <v>0</v>
      </c>
      <c r="U288" s="28">
        <f t="shared" si="670"/>
        <v>0</v>
      </c>
      <c r="V288" s="28">
        <f t="shared" si="670"/>
        <v>0</v>
      </c>
      <c r="W288" s="28">
        <f t="shared" si="670"/>
        <v>0</v>
      </c>
      <c r="X288" s="28">
        <f t="shared" si="670"/>
        <v>93</v>
      </c>
      <c r="Y288" s="28">
        <f t="shared" si="670"/>
        <v>0</v>
      </c>
      <c r="Z288" s="28">
        <f t="shared" si="670"/>
        <v>0</v>
      </c>
      <c r="AA288" s="28">
        <f t="shared" si="670"/>
        <v>0</v>
      </c>
      <c r="AB288" s="28">
        <f t="shared" si="670"/>
        <v>0</v>
      </c>
      <c r="AC288" s="28">
        <f t="shared" si="670"/>
        <v>0</v>
      </c>
      <c r="AD288" s="28">
        <f t="shared" si="670"/>
        <v>93</v>
      </c>
      <c r="AE288" s="28">
        <f t="shared" si="670"/>
        <v>0</v>
      </c>
      <c r="AF288" s="28">
        <f t="shared" si="671"/>
        <v>0</v>
      </c>
      <c r="AG288" s="28">
        <f t="shared" si="671"/>
        <v>0</v>
      </c>
      <c r="AH288" s="28">
        <f t="shared" si="671"/>
        <v>0</v>
      </c>
      <c r="AI288" s="28">
        <f t="shared" si="671"/>
        <v>0</v>
      </c>
      <c r="AJ288" s="28">
        <f t="shared" si="671"/>
        <v>93</v>
      </c>
      <c r="AK288" s="28">
        <f t="shared" si="671"/>
        <v>0</v>
      </c>
      <c r="AL288" s="28">
        <f t="shared" si="671"/>
        <v>0</v>
      </c>
      <c r="AM288" s="28">
        <f t="shared" si="671"/>
        <v>0</v>
      </c>
      <c r="AN288" s="28">
        <f t="shared" si="671"/>
        <v>0</v>
      </c>
      <c r="AO288" s="28">
        <f t="shared" si="671"/>
        <v>0</v>
      </c>
      <c r="AP288" s="28">
        <f t="shared" si="671"/>
        <v>93</v>
      </c>
      <c r="AQ288" s="28">
        <f t="shared" si="671"/>
        <v>0</v>
      </c>
      <c r="AR288" s="28">
        <f t="shared" si="672"/>
        <v>0</v>
      </c>
      <c r="AS288" s="28">
        <f t="shared" si="672"/>
        <v>0</v>
      </c>
      <c r="AT288" s="28">
        <f t="shared" si="672"/>
        <v>0</v>
      </c>
      <c r="AU288" s="28">
        <f t="shared" si="672"/>
        <v>0</v>
      </c>
      <c r="AV288" s="28">
        <f t="shared" si="672"/>
        <v>93</v>
      </c>
      <c r="AW288" s="28">
        <f t="shared" si="672"/>
        <v>0</v>
      </c>
      <c r="AX288" s="100">
        <f t="shared" si="672"/>
        <v>0</v>
      </c>
      <c r="AY288" s="100">
        <f t="shared" si="672"/>
        <v>0</v>
      </c>
      <c r="AZ288" s="100">
        <f t="shared" si="672"/>
        <v>0</v>
      </c>
      <c r="BA288" s="100">
        <f t="shared" si="672"/>
        <v>0</v>
      </c>
      <c r="BB288" s="28">
        <f t="shared" si="672"/>
        <v>93</v>
      </c>
      <c r="BC288" s="28">
        <f t="shared" si="672"/>
        <v>0</v>
      </c>
      <c r="BD288" s="100">
        <f t="shared" si="673"/>
        <v>0</v>
      </c>
      <c r="BE288" s="100">
        <f t="shared" si="673"/>
        <v>0</v>
      </c>
      <c r="BF288" s="100">
        <f t="shared" si="673"/>
        <v>0</v>
      </c>
      <c r="BG288" s="100">
        <f t="shared" si="673"/>
        <v>0</v>
      </c>
      <c r="BH288" s="28">
        <f t="shared" si="673"/>
        <v>93</v>
      </c>
      <c r="BI288" s="28">
        <f t="shared" si="673"/>
        <v>0</v>
      </c>
      <c r="BJ288" s="207">
        <f t="shared" si="652"/>
        <v>0</v>
      </c>
      <c r="BK288" s="207">
        <f t="shared" si="653"/>
        <v>0</v>
      </c>
    </row>
    <row r="289" spans="1:63" ht="50.25">
      <c r="A289" s="36" t="s">
        <v>179</v>
      </c>
      <c r="B289" s="26" t="s">
        <v>53</v>
      </c>
      <c r="C289" s="26" t="s">
        <v>10</v>
      </c>
      <c r="D289" s="37" t="s">
        <v>533</v>
      </c>
      <c r="E289" s="26" t="s">
        <v>178</v>
      </c>
      <c r="F289" s="28">
        <v>93</v>
      </c>
      <c r="G289" s="28"/>
      <c r="H289" s="18"/>
      <c r="I289" s="18"/>
      <c r="J289" s="18"/>
      <c r="K289" s="18"/>
      <c r="L289" s="28">
        <f>F289+H289+I289+J289+K289</f>
        <v>93</v>
      </c>
      <c r="M289" s="28">
        <f>G289+K289</f>
        <v>0</v>
      </c>
      <c r="N289" s="18"/>
      <c r="O289" s="18"/>
      <c r="P289" s="18"/>
      <c r="Q289" s="18"/>
      <c r="R289" s="28">
        <f>L289+N289+O289+P289+Q289</f>
        <v>93</v>
      </c>
      <c r="S289" s="28">
        <f>M289+Q289</f>
        <v>0</v>
      </c>
      <c r="T289" s="18"/>
      <c r="U289" s="18"/>
      <c r="V289" s="18"/>
      <c r="W289" s="18"/>
      <c r="X289" s="28">
        <f>R289+T289+U289+V289+W289</f>
        <v>93</v>
      </c>
      <c r="Y289" s="28">
        <f>S289+W289</f>
        <v>0</v>
      </c>
      <c r="Z289" s="18"/>
      <c r="AA289" s="18"/>
      <c r="AB289" s="18"/>
      <c r="AC289" s="18"/>
      <c r="AD289" s="28">
        <f>X289+Z289+AA289+AB289+AC289</f>
        <v>93</v>
      </c>
      <c r="AE289" s="28">
        <f>Y289+AC289</f>
        <v>0</v>
      </c>
      <c r="AF289" s="18"/>
      <c r="AG289" s="18"/>
      <c r="AH289" s="18"/>
      <c r="AI289" s="18"/>
      <c r="AJ289" s="28">
        <f>AD289+AF289+AG289+AH289+AI289</f>
        <v>93</v>
      </c>
      <c r="AK289" s="28">
        <f>AE289+AI289</f>
        <v>0</v>
      </c>
      <c r="AL289" s="18"/>
      <c r="AM289" s="18"/>
      <c r="AN289" s="18"/>
      <c r="AO289" s="18"/>
      <c r="AP289" s="28">
        <f>AJ289+AL289+AM289+AN289+AO289</f>
        <v>93</v>
      </c>
      <c r="AQ289" s="28">
        <f>AK289+AO289</f>
        <v>0</v>
      </c>
      <c r="AR289" s="18"/>
      <c r="AS289" s="18"/>
      <c r="AT289" s="18"/>
      <c r="AU289" s="18"/>
      <c r="AV289" s="28">
        <f>AP289+AR289+AS289+AT289+AU289</f>
        <v>93</v>
      </c>
      <c r="AW289" s="28">
        <f>AQ289+AU289</f>
        <v>0</v>
      </c>
      <c r="AX289" s="101"/>
      <c r="AY289" s="101"/>
      <c r="AZ289" s="101"/>
      <c r="BA289" s="101"/>
      <c r="BB289" s="28">
        <f>AV289+AX289+AY289+AZ289+BA289</f>
        <v>93</v>
      </c>
      <c r="BC289" s="28">
        <f>AW289+BA289</f>
        <v>0</v>
      </c>
      <c r="BD289" s="101"/>
      <c r="BE289" s="101"/>
      <c r="BF289" s="101"/>
      <c r="BG289" s="101"/>
      <c r="BH289" s="28">
        <f>BB289+BD289+BE289+BF289+BG289</f>
        <v>93</v>
      </c>
      <c r="BI289" s="28">
        <f>BC289+BG289</f>
        <v>0</v>
      </c>
      <c r="BJ289" s="207">
        <f t="shared" si="652"/>
        <v>0</v>
      </c>
      <c r="BK289" s="207">
        <f t="shared" si="653"/>
        <v>0</v>
      </c>
    </row>
    <row r="290" spans="1:63" ht="66.75">
      <c r="A290" s="36" t="s">
        <v>534</v>
      </c>
      <c r="B290" s="26" t="s">
        <v>53</v>
      </c>
      <c r="C290" s="26" t="s">
        <v>10</v>
      </c>
      <c r="D290" s="37" t="s">
        <v>330</v>
      </c>
      <c r="E290" s="26"/>
      <c r="F290" s="28">
        <f>F291+F295+F299</f>
        <v>50320</v>
      </c>
      <c r="G290" s="28">
        <f t="shared" ref="G290:M290" si="674">G291+G295+G299</f>
        <v>0</v>
      </c>
      <c r="H290" s="28">
        <f t="shared" si="674"/>
        <v>0</v>
      </c>
      <c r="I290" s="28">
        <f t="shared" si="674"/>
        <v>0</v>
      </c>
      <c r="J290" s="28">
        <f t="shared" si="674"/>
        <v>0</v>
      </c>
      <c r="K290" s="28">
        <f t="shared" si="674"/>
        <v>0</v>
      </c>
      <c r="L290" s="28">
        <f t="shared" si="674"/>
        <v>50320</v>
      </c>
      <c r="M290" s="28">
        <f t="shared" si="674"/>
        <v>0</v>
      </c>
      <c r="N290" s="28">
        <f t="shared" ref="N290:S290" si="675">N291+N295+N299</f>
        <v>0</v>
      </c>
      <c r="O290" s="28">
        <f t="shared" si="675"/>
        <v>0</v>
      </c>
      <c r="P290" s="28">
        <f t="shared" si="675"/>
        <v>0</v>
      </c>
      <c r="Q290" s="28">
        <f t="shared" si="675"/>
        <v>0</v>
      </c>
      <c r="R290" s="28">
        <f t="shared" si="675"/>
        <v>50320</v>
      </c>
      <c r="S290" s="28">
        <f t="shared" si="675"/>
        <v>0</v>
      </c>
      <c r="T290" s="28">
        <f t="shared" ref="T290:Y290" si="676">T291+T295+T299</f>
        <v>0</v>
      </c>
      <c r="U290" s="28">
        <f t="shared" si="676"/>
        <v>0</v>
      </c>
      <c r="V290" s="28">
        <f t="shared" si="676"/>
        <v>0</v>
      </c>
      <c r="W290" s="28">
        <f t="shared" si="676"/>
        <v>0</v>
      </c>
      <c r="X290" s="28">
        <f t="shared" si="676"/>
        <v>50320</v>
      </c>
      <c r="Y290" s="28">
        <f t="shared" si="676"/>
        <v>0</v>
      </c>
      <c r="Z290" s="28">
        <f t="shared" ref="Z290:AE290" si="677">Z291+Z295+Z299</f>
        <v>0</v>
      </c>
      <c r="AA290" s="28">
        <f t="shared" si="677"/>
        <v>0</v>
      </c>
      <c r="AB290" s="28">
        <f t="shared" si="677"/>
        <v>-1076</v>
      </c>
      <c r="AC290" s="28">
        <f t="shared" si="677"/>
        <v>0</v>
      </c>
      <c r="AD290" s="28">
        <f t="shared" si="677"/>
        <v>49244</v>
      </c>
      <c r="AE290" s="28">
        <f t="shared" si="677"/>
        <v>0</v>
      </c>
      <c r="AF290" s="28">
        <f t="shared" ref="AF290:AL290" si="678">AF291+AF295+AF299</f>
        <v>0</v>
      </c>
      <c r="AG290" s="28">
        <f t="shared" si="678"/>
        <v>0</v>
      </c>
      <c r="AH290" s="28">
        <f t="shared" si="678"/>
        <v>0</v>
      </c>
      <c r="AI290" s="28">
        <f t="shared" si="678"/>
        <v>0</v>
      </c>
      <c r="AJ290" s="28">
        <f t="shared" si="678"/>
        <v>49244</v>
      </c>
      <c r="AK290" s="28">
        <f t="shared" si="678"/>
        <v>0</v>
      </c>
      <c r="AL290" s="28">
        <f t="shared" si="678"/>
        <v>0</v>
      </c>
      <c r="AM290" s="28">
        <f t="shared" ref="AM290:AO290" si="679">AM291+AM295+AM299</f>
        <v>0</v>
      </c>
      <c r="AN290" s="28">
        <f t="shared" ref="AN290:AS290" si="680">AN291+AN295+AN299</f>
        <v>0</v>
      </c>
      <c r="AO290" s="28">
        <f t="shared" si="679"/>
        <v>0</v>
      </c>
      <c r="AP290" s="28">
        <f t="shared" si="680"/>
        <v>49244</v>
      </c>
      <c r="AQ290" s="28">
        <f t="shared" si="680"/>
        <v>0</v>
      </c>
      <c r="AR290" s="28">
        <f t="shared" si="680"/>
        <v>0</v>
      </c>
      <c r="AS290" s="28">
        <f t="shared" si="680"/>
        <v>0</v>
      </c>
      <c r="AT290" s="28">
        <f t="shared" ref="AT290:AY290" si="681">AT291+AT295+AT299</f>
        <v>-195</v>
      </c>
      <c r="AU290" s="28">
        <f t="shared" si="681"/>
        <v>0</v>
      </c>
      <c r="AV290" s="28">
        <f t="shared" si="681"/>
        <v>49049</v>
      </c>
      <c r="AW290" s="28">
        <f t="shared" si="681"/>
        <v>0</v>
      </c>
      <c r="AX290" s="100">
        <f t="shared" si="681"/>
        <v>1550</v>
      </c>
      <c r="AY290" s="100">
        <f t="shared" si="681"/>
        <v>0</v>
      </c>
      <c r="AZ290" s="100">
        <f t="shared" ref="AZ290:BE290" si="682">AZ291+AZ295+AZ299</f>
        <v>0</v>
      </c>
      <c r="BA290" s="100">
        <f t="shared" si="682"/>
        <v>0</v>
      </c>
      <c r="BB290" s="28">
        <f t="shared" si="682"/>
        <v>50599</v>
      </c>
      <c r="BC290" s="28">
        <f t="shared" si="682"/>
        <v>0</v>
      </c>
      <c r="BD290" s="100">
        <f t="shared" si="682"/>
        <v>0</v>
      </c>
      <c r="BE290" s="100">
        <f t="shared" si="682"/>
        <v>0</v>
      </c>
      <c r="BF290" s="100">
        <f t="shared" ref="BF290:BI290" si="683">BF291+BF295+BF299</f>
        <v>0</v>
      </c>
      <c r="BG290" s="100">
        <f t="shared" si="683"/>
        <v>0</v>
      </c>
      <c r="BH290" s="28">
        <f t="shared" si="683"/>
        <v>50599</v>
      </c>
      <c r="BI290" s="28">
        <f t="shared" si="683"/>
        <v>0</v>
      </c>
      <c r="BJ290" s="207">
        <f t="shared" si="652"/>
        <v>0</v>
      </c>
      <c r="BK290" s="207">
        <f t="shared" si="653"/>
        <v>0</v>
      </c>
    </row>
    <row r="291" spans="1:63" ht="35.25" customHeight="1">
      <c r="A291" s="25" t="s">
        <v>79</v>
      </c>
      <c r="B291" s="26" t="s">
        <v>53</v>
      </c>
      <c r="C291" s="26" t="s">
        <v>10</v>
      </c>
      <c r="D291" s="37" t="s">
        <v>331</v>
      </c>
      <c r="E291" s="26"/>
      <c r="F291" s="28">
        <f t="shared" ref="F291:U293" si="684">F292</f>
        <v>975</v>
      </c>
      <c r="G291" s="28">
        <f t="shared" si="684"/>
        <v>0</v>
      </c>
      <c r="H291" s="28">
        <f t="shared" si="684"/>
        <v>0</v>
      </c>
      <c r="I291" s="28">
        <f t="shared" si="684"/>
        <v>0</v>
      </c>
      <c r="J291" s="28">
        <f t="shared" si="684"/>
        <v>0</v>
      </c>
      <c r="K291" s="28">
        <f t="shared" si="684"/>
        <v>0</v>
      </c>
      <c r="L291" s="28">
        <f t="shared" si="684"/>
        <v>975</v>
      </c>
      <c r="M291" s="28">
        <f t="shared" si="684"/>
        <v>0</v>
      </c>
      <c r="N291" s="28">
        <f t="shared" si="684"/>
        <v>0</v>
      </c>
      <c r="O291" s="28">
        <f t="shared" si="684"/>
        <v>0</v>
      </c>
      <c r="P291" s="28">
        <f t="shared" si="684"/>
        <v>0</v>
      </c>
      <c r="Q291" s="28">
        <f t="shared" si="684"/>
        <v>0</v>
      </c>
      <c r="R291" s="28">
        <f t="shared" si="684"/>
        <v>975</v>
      </c>
      <c r="S291" s="28">
        <f t="shared" si="684"/>
        <v>0</v>
      </c>
      <c r="T291" s="28">
        <f t="shared" si="684"/>
        <v>0</v>
      </c>
      <c r="U291" s="28">
        <f t="shared" si="684"/>
        <v>0</v>
      </c>
      <c r="V291" s="28">
        <f t="shared" ref="T291:AI293" si="685">V292</f>
        <v>0</v>
      </c>
      <c r="W291" s="28">
        <f t="shared" si="685"/>
        <v>0</v>
      </c>
      <c r="X291" s="28">
        <f t="shared" si="685"/>
        <v>975</v>
      </c>
      <c r="Y291" s="28">
        <f t="shared" si="685"/>
        <v>0</v>
      </c>
      <c r="Z291" s="28">
        <f t="shared" si="685"/>
        <v>0</v>
      </c>
      <c r="AA291" s="28">
        <f t="shared" si="685"/>
        <v>0</v>
      </c>
      <c r="AB291" s="28">
        <f t="shared" si="685"/>
        <v>0</v>
      </c>
      <c r="AC291" s="28">
        <f t="shared" si="685"/>
        <v>0</v>
      </c>
      <c r="AD291" s="28">
        <f t="shared" si="685"/>
        <v>975</v>
      </c>
      <c r="AE291" s="28">
        <f t="shared" si="685"/>
        <v>0</v>
      </c>
      <c r="AF291" s="28">
        <f t="shared" si="685"/>
        <v>0</v>
      </c>
      <c r="AG291" s="28">
        <f t="shared" si="685"/>
        <v>0</v>
      </c>
      <c r="AH291" s="28">
        <f t="shared" si="685"/>
        <v>0</v>
      </c>
      <c r="AI291" s="28">
        <f t="shared" si="685"/>
        <v>0</v>
      </c>
      <c r="AJ291" s="28">
        <f t="shared" ref="AF291:AU293" si="686">AJ292</f>
        <v>975</v>
      </c>
      <c r="AK291" s="28">
        <f t="shared" si="686"/>
        <v>0</v>
      </c>
      <c r="AL291" s="28">
        <f t="shared" si="686"/>
        <v>0</v>
      </c>
      <c r="AM291" s="28">
        <f t="shared" si="686"/>
        <v>0</v>
      </c>
      <c r="AN291" s="28">
        <f t="shared" si="686"/>
        <v>0</v>
      </c>
      <c r="AO291" s="28">
        <f t="shared" si="686"/>
        <v>0</v>
      </c>
      <c r="AP291" s="28">
        <f t="shared" si="686"/>
        <v>975</v>
      </c>
      <c r="AQ291" s="28">
        <f t="shared" si="686"/>
        <v>0</v>
      </c>
      <c r="AR291" s="28">
        <f t="shared" si="686"/>
        <v>0</v>
      </c>
      <c r="AS291" s="28">
        <f t="shared" si="686"/>
        <v>0</v>
      </c>
      <c r="AT291" s="28">
        <f t="shared" si="686"/>
        <v>0</v>
      </c>
      <c r="AU291" s="28">
        <f t="shared" si="686"/>
        <v>0</v>
      </c>
      <c r="AV291" s="28">
        <f t="shared" ref="AR291:BG293" si="687">AV292</f>
        <v>975</v>
      </c>
      <c r="AW291" s="28">
        <f t="shared" si="687"/>
        <v>0</v>
      </c>
      <c r="AX291" s="100">
        <f t="shared" si="687"/>
        <v>0</v>
      </c>
      <c r="AY291" s="100">
        <f t="shared" si="687"/>
        <v>0</v>
      </c>
      <c r="AZ291" s="100">
        <f t="shared" si="687"/>
        <v>0</v>
      </c>
      <c r="BA291" s="100">
        <f t="shared" si="687"/>
        <v>0</v>
      </c>
      <c r="BB291" s="28">
        <f t="shared" si="687"/>
        <v>975</v>
      </c>
      <c r="BC291" s="28">
        <f t="shared" si="687"/>
        <v>0</v>
      </c>
      <c r="BD291" s="100">
        <f t="shared" si="687"/>
        <v>0</v>
      </c>
      <c r="BE291" s="100">
        <f t="shared" si="687"/>
        <v>0</v>
      </c>
      <c r="BF291" s="100">
        <f t="shared" si="687"/>
        <v>0</v>
      </c>
      <c r="BG291" s="100">
        <f t="shared" si="687"/>
        <v>0</v>
      </c>
      <c r="BH291" s="28">
        <f t="shared" ref="BD291:BI293" si="688">BH292</f>
        <v>975</v>
      </c>
      <c r="BI291" s="28">
        <f t="shared" si="688"/>
        <v>0</v>
      </c>
      <c r="BJ291" s="207">
        <f t="shared" si="652"/>
        <v>0</v>
      </c>
      <c r="BK291" s="207">
        <f t="shared" si="653"/>
        <v>0</v>
      </c>
    </row>
    <row r="292" spans="1:63" ht="50.25">
      <c r="A292" s="25" t="s">
        <v>219</v>
      </c>
      <c r="B292" s="26" t="s">
        <v>53</v>
      </c>
      <c r="C292" s="26" t="s">
        <v>10</v>
      </c>
      <c r="D292" s="37" t="s">
        <v>332</v>
      </c>
      <c r="E292" s="26"/>
      <c r="F292" s="28">
        <f t="shared" si="684"/>
        <v>975</v>
      </c>
      <c r="G292" s="28">
        <f t="shared" si="684"/>
        <v>0</v>
      </c>
      <c r="H292" s="28">
        <f t="shared" si="684"/>
        <v>0</v>
      </c>
      <c r="I292" s="28">
        <f t="shared" si="684"/>
        <v>0</v>
      </c>
      <c r="J292" s="28">
        <f t="shared" si="684"/>
        <v>0</v>
      </c>
      <c r="K292" s="28">
        <f t="shared" si="684"/>
        <v>0</v>
      </c>
      <c r="L292" s="28">
        <f t="shared" si="684"/>
        <v>975</v>
      </c>
      <c r="M292" s="28">
        <f t="shared" si="684"/>
        <v>0</v>
      </c>
      <c r="N292" s="28">
        <f t="shared" si="684"/>
        <v>0</v>
      </c>
      <c r="O292" s="28">
        <f t="shared" si="684"/>
        <v>0</v>
      </c>
      <c r="P292" s="28">
        <f t="shared" si="684"/>
        <v>0</v>
      </c>
      <c r="Q292" s="28">
        <f t="shared" si="684"/>
        <v>0</v>
      </c>
      <c r="R292" s="28">
        <f t="shared" si="684"/>
        <v>975</v>
      </c>
      <c r="S292" s="28">
        <f t="shared" si="684"/>
        <v>0</v>
      </c>
      <c r="T292" s="28">
        <f t="shared" si="685"/>
        <v>0</v>
      </c>
      <c r="U292" s="28">
        <f t="shared" si="685"/>
        <v>0</v>
      </c>
      <c r="V292" s="28">
        <f t="shared" si="685"/>
        <v>0</v>
      </c>
      <c r="W292" s="28">
        <f t="shared" si="685"/>
        <v>0</v>
      </c>
      <c r="X292" s="28">
        <f t="shared" si="685"/>
        <v>975</v>
      </c>
      <c r="Y292" s="28">
        <f t="shared" si="685"/>
        <v>0</v>
      </c>
      <c r="Z292" s="28">
        <f t="shared" si="685"/>
        <v>0</v>
      </c>
      <c r="AA292" s="28">
        <f t="shared" si="685"/>
        <v>0</v>
      </c>
      <c r="AB292" s="28">
        <f t="shared" si="685"/>
        <v>0</v>
      </c>
      <c r="AC292" s="28">
        <f t="shared" si="685"/>
        <v>0</v>
      </c>
      <c r="AD292" s="28">
        <f t="shared" si="685"/>
        <v>975</v>
      </c>
      <c r="AE292" s="28">
        <f t="shared" si="685"/>
        <v>0</v>
      </c>
      <c r="AF292" s="28">
        <f t="shared" si="686"/>
        <v>0</v>
      </c>
      <c r="AG292" s="28">
        <f t="shared" si="686"/>
        <v>0</v>
      </c>
      <c r="AH292" s="28">
        <f t="shared" si="686"/>
        <v>0</v>
      </c>
      <c r="AI292" s="28">
        <f t="shared" si="686"/>
        <v>0</v>
      </c>
      <c r="AJ292" s="28">
        <f t="shared" si="686"/>
        <v>975</v>
      </c>
      <c r="AK292" s="28">
        <f t="shared" si="686"/>
        <v>0</v>
      </c>
      <c r="AL292" s="28">
        <f t="shared" si="686"/>
        <v>0</v>
      </c>
      <c r="AM292" s="28">
        <f t="shared" si="686"/>
        <v>0</v>
      </c>
      <c r="AN292" s="28">
        <f t="shared" si="686"/>
        <v>0</v>
      </c>
      <c r="AO292" s="28">
        <f t="shared" si="686"/>
        <v>0</v>
      </c>
      <c r="AP292" s="28">
        <f t="shared" si="686"/>
        <v>975</v>
      </c>
      <c r="AQ292" s="28">
        <f t="shared" si="686"/>
        <v>0</v>
      </c>
      <c r="AR292" s="28">
        <f t="shared" si="687"/>
        <v>0</v>
      </c>
      <c r="AS292" s="28">
        <f t="shared" si="687"/>
        <v>0</v>
      </c>
      <c r="AT292" s="28">
        <f t="shared" si="687"/>
        <v>0</v>
      </c>
      <c r="AU292" s="28">
        <f t="shared" si="687"/>
        <v>0</v>
      </c>
      <c r="AV292" s="28">
        <f t="shared" si="687"/>
        <v>975</v>
      </c>
      <c r="AW292" s="28">
        <f t="shared" si="687"/>
        <v>0</v>
      </c>
      <c r="AX292" s="100">
        <f t="shared" si="687"/>
        <v>0</v>
      </c>
      <c r="AY292" s="100">
        <f t="shared" si="687"/>
        <v>0</v>
      </c>
      <c r="AZ292" s="100">
        <f t="shared" si="687"/>
        <v>0</v>
      </c>
      <c r="BA292" s="100">
        <f t="shared" si="687"/>
        <v>0</v>
      </c>
      <c r="BB292" s="28">
        <f t="shared" si="687"/>
        <v>975</v>
      </c>
      <c r="BC292" s="28">
        <f t="shared" si="687"/>
        <v>0</v>
      </c>
      <c r="BD292" s="100">
        <f t="shared" si="688"/>
        <v>0</v>
      </c>
      <c r="BE292" s="100">
        <f t="shared" si="688"/>
        <v>0</v>
      </c>
      <c r="BF292" s="100">
        <f t="shared" si="688"/>
        <v>0</v>
      </c>
      <c r="BG292" s="100">
        <f t="shared" si="688"/>
        <v>0</v>
      </c>
      <c r="BH292" s="28">
        <f t="shared" si="688"/>
        <v>975</v>
      </c>
      <c r="BI292" s="28">
        <f t="shared" si="688"/>
        <v>0</v>
      </c>
      <c r="BJ292" s="207">
        <f t="shared" si="652"/>
        <v>0</v>
      </c>
      <c r="BK292" s="207">
        <f t="shared" si="653"/>
        <v>0</v>
      </c>
    </row>
    <row r="293" spans="1:63" ht="33">
      <c r="A293" s="75" t="s">
        <v>489</v>
      </c>
      <c r="B293" s="26" t="s">
        <v>53</v>
      </c>
      <c r="C293" s="26" t="s">
        <v>10</v>
      </c>
      <c r="D293" s="37" t="s">
        <v>332</v>
      </c>
      <c r="E293" s="26" t="s">
        <v>81</v>
      </c>
      <c r="F293" s="28">
        <f t="shared" si="684"/>
        <v>975</v>
      </c>
      <c r="G293" s="28">
        <f t="shared" si="684"/>
        <v>0</v>
      </c>
      <c r="H293" s="28">
        <f t="shared" si="684"/>
        <v>0</v>
      </c>
      <c r="I293" s="28">
        <f t="shared" si="684"/>
        <v>0</v>
      </c>
      <c r="J293" s="28">
        <f t="shared" si="684"/>
        <v>0</v>
      </c>
      <c r="K293" s="28">
        <f t="shared" si="684"/>
        <v>0</v>
      </c>
      <c r="L293" s="28">
        <f t="shared" si="684"/>
        <v>975</v>
      </c>
      <c r="M293" s="28">
        <f t="shared" si="684"/>
        <v>0</v>
      </c>
      <c r="N293" s="28">
        <f t="shared" si="684"/>
        <v>0</v>
      </c>
      <c r="O293" s="28">
        <f t="shared" si="684"/>
        <v>0</v>
      </c>
      <c r="P293" s="28">
        <f t="shared" si="684"/>
        <v>0</v>
      </c>
      <c r="Q293" s="28">
        <f t="shared" si="684"/>
        <v>0</v>
      </c>
      <c r="R293" s="28">
        <f t="shared" si="684"/>
        <v>975</v>
      </c>
      <c r="S293" s="28">
        <f t="shared" si="684"/>
        <v>0</v>
      </c>
      <c r="T293" s="28">
        <f t="shared" si="685"/>
        <v>0</v>
      </c>
      <c r="U293" s="28">
        <f t="shared" si="685"/>
        <v>0</v>
      </c>
      <c r="V293" s="28">
        <f t="shared" si="685"/>
        <v>0</v>
      </c>
      <c r="W293" s="28">
        <f t="shared" si="685"/>
        <v>0</v>
      </c>
      <c r="X293" s="28">
        <f t="shared" si="685"/>
        <v>975</v>
      </c>
      <c r="Y293" s="28">
        <f t="shared" si="685"/>
        <v>0</v>
      </c>
      <c r="Z293" s="28">
        <f t="shared" si="685"/>
        <v>0</v>
      </c>
      <c r="AA293" s="28">
        <f t="shared" si="685"/>
        <v>0</v>
      </c>
      <c r="AB293" s="28">
        <f t="shared" si="685"/>
        <v>0</v>
      </c>
      <c r="AC293" s="28">
        <f t="shared" si="685"/>
        <v>0</v>
      </c>
      <c r="AD293" s="28">
        <f t="shared" si="685"/>
        <v>975</v>
      </c>
      <c r="AE293" s="28">
        <f t="shared" si="685"/>
        <v>0</v>
      </c>
      <c r="AF293" s="28">
        <f t="shared" si="686"/>
        <v>0</v>
      </c>
      <c r="AG293" s="28">
        <f t="shared" si="686"/>
        <v>0</v>
      </c>
      <c r="AH293" s="28">
        <f t="shared" si="686"/>
        <v>0</v>
      </c>
      <c r="AI293" s="28">
        <f t="shared" si="686"/>
        <v>0</v>
      </c>
      <c r="AJ293" s="28">
        <f t="shared" si="686"/>
        <v>975</v>
      </c>
      <c r="AK293" s="28">
        <f t="shared" si="686"/>
        <v>0</v>
      </c>
      <c r="AL293" s="28">
        <f t="shared" si="686"/>
        <v>0</v>
      </c>
      <c r="AM293" s="28">
        <f t="shared" si="686"/>
        <v>0</v>
      </c>
      <c r="AN293" s="28">
        <f t="shared" si="686"/>
        <v>0</v>
      </c>
      <c r="AO293" s="28">
        <f t="shared" si="686"/>
        <v>0</v>
      </c>
      <c r="AP293" s="28">
        <f t="shared" si="686"/>
        <v>975</v>
      </c>
      <c r="AQ293" s="28">
        <f t="shared" si="686"/>
        <v>0</v>
      </c>
      <c r="AR293" s="28">
        <f t="shared" si="687"/>
        <v>0</v>
      </c>
      <c r="AS293" s="28">
        <f t="shared" si="687"/>
        <v>0</v>
      </c>
      <c r="AT293" s="28">
        <f t="shared" si="687"/>
        <v>0</v>
      </c>
      <c r="AU293" s="28">
        <f t="shared" si="687"/>
        <v>0</v>
      </c>
      <c r="AV293" s="28">
        <f t="shared" si="687"/>
        <v>975</v>
      </c>
      <c r="AW293" s="28">
        <f t="shared" si="687"/>
        <v>0</v>
      </c>
      <c r="AX293" s="100">
        <f t="shared" si="687"/>
        <v>0</v>
      </c>
      <c r="AY293" s="100">
        <f t="shared" si="687"/>
        <v>0</v>
      </c>
      <c r="AZ293" s="100">
        <f t="shared" si="687"/>
        <v>0</v>
      </c>
      <c r="BA293" s="100">
        <f t="shared" si="687"/>
        <v>0</v>
      </c>
      <c r="BB293" s="28">
        <f t="shared" si="687"/>
        <v>975</v>
      </c>
      <c r="BC293" s="28">
        <f t="shared" si="687"/>
        <v>0</v>
      </c>
      <c r="BD293" s="100">
        <f t="shared" si="688"/>
        <v>0</v>
      </c>
      <c r="BE293" s="100">
        <f t="shared" si="688"/>
        <v>0</v>
      </c>
      <c r="BF293" s="100">
        <f t="shared" si="688"/>
        <v>0</v>
      </c>
      <c r="BG293" s="100">
        <f t="shared" si="688"/>
        <v>0</v>
      </c>
      <c r="BH293" s="28">
        <f t="shared" si="688"/>
        <v>975</v>
      </c>
      <c r="BI293" s="28">
        <f t="shared" si="688"/>
        <v>0</v>
      </c>
      <c r="BJ293" s="207">
        <f t="shared" si="652"/>
        <v>0</v>
      </c>
      <c r="BK293" s="207">
        <f t="shared" si="653"/>
        <v>0</v>
      </c>
    </row>
    <row r="294" spans="1:63" ht="50.25">
      <c r="A294" s="36" t="s">
        <v>179</v>
      </c>
      <c r="B294" s="26" t="s">
        <v>53</v>
      </c>
      <c r="C294" s="26" t="s">
        <v>10</v>
      </c>
      <c r="D294" s="37" t="s">
        <v>332</v>
      </c>
      <c r="E294" s="26" t="s">
        <v>178</v>
      </c>
      <c r="F294" s="28">
        <v>975</v>
      </c>
      <c r="G294" s="28"/>
      <c r="H294" s="18"/>
      <c r="I294" s="18"/>
      <c r="J294" s="18"/>
      <c r="K294" s="18"/>
      <c r="L294" s="28">
        <f>F294+H294+I294+J294+K294</f>
        <v>975</v>
      </c>
      <c r="M294" s="28">
        <f>G294+K294</f>
        <v>0</v>
      </c>
      <c r="N294" s="18"/>
      <c r="O294" s="18"/>
      <c r="P294" s="18"/>
      <c r="Q294" s="18"/>
      <c r="R294" s="28">
        <f>L294+N294+O294+P294+Q294</f>
        <v>975</v>
      </c>
      <c r="S294" s="28">
        <f>M294+Q294</f>
        <v>0</v>
      </c>
      <c r="T294" s="18"/>
      <c r="U294" s="18"/>
      <c r="V294" s="18"/>
      <c r="W294" s="18"/>
      <c r="X294" s="28">
        <f>R294+T294+U294+V294+W294</f>
        <v>975</v>
      </c>
      <c r="Y294" s="28">
        <f>S294+W294</f>
        <v>0</v>
      </c>
      <c r="Z294" s="18"/>
      <c r="AA294" s="18"/>
      <c r="AB294" s="18"/>
      <c r="AC294" s="18"/>
      <c r="AD294" s="28">
        <f>X294+Z294+AA294+AB294+AC294</f>
        <v>975</v>
      </c>
      <c r="AE294" s="28">
        <f>Y294+AC294</f>
        <v>0</v>
      </c>
      <c r="AF294" s="18"/>
      <c r="AG294" s="18"/>
      <c r="AH294" s="18"/>
      <c r="AI294" s="18"/>
      <c r="AJ294" s="28">
        <f>AD294+AF294+AG294+AH294+AI294</f>
        <v>975</v>
      </c>
      <c r="AK294" s="28">
        <f>AE294+AI294</f>
        <v>0</v>
      </c>
      <c r="AL294" s="18"/>
      <c r="AM294" s="18"/>
      <c r="AN294" s="18"/>
      <c r="AO294" s="18"/>
      <c r="AP294" s="28">
        <f>AJ294+AL294+AM294+AN294+AO294</f>
        <v>975</v>
      </c>
      <c r="AQ294" s="28">
        <f>AK294+AO294</f>
        <v>0</v>
      </c>
      <c r="AR294" s="18"/>
      <c r="AS294" s="18"/>
      <c r="AT294" s="18"/>
      <c r="AU294" s="18"/>
      <c r="AV294" s="28">
        <f>AP294+AR294+AS294+AT294+AU294</f>
        <v>975</v>
      </c>
      <c r="AW294" s="28">
        <f>AQ294+AU294</f>
        <v>0</v>
      </c>
      <c r="AX294" s="101"/>
      <c r="AY294" s="101"/>
      <c r="AZ294" s="101"/>
      <c r="BA294" s="101"/>
      <c r="BB294" s="28">
        <f>AV294+AX294+AY294+AZ294+BA294</f>
        <v>975</v>
      </c>
      <c r="BC294" s="28">
        <f>AW294+BA294</f>
        <v>0</v>
      </c>
      <c r="BD294" s="101"/>
      <c r="BE294" s="101"/>
      <c r="BF294" s="101"/>
      <c r="BG294" s="101"/>
      <c r="BH294" s="28">
        <f>BB294+BD294+BE294+BF294+BG294</f>
        <v>975</v>
      </c>
      <c r="BI294" s="28">
        <f>BC294+BG294</f>
        <v>0</v>
      </c>
      <c r="BJ294" s="207">
        <f t="shared" si="652"/>
        <v>0</v>
      </c>
      <c r="BK294" s="207">
        <f t="shared" si="653"/>
        <v>0</v>
      </c>
    </row>
    <row r="295" spans="1:63" ht="20.25">
      <c r="A295" s="25" t="s">
        <v>221</v>
      </c>
      <c r="B295" s="26" t="s">
        <v>53</v>
      </c>
      <c r="C295" s="26" t="s">
        <v>10</v>
      </c>
      <c r="D295" s="37" t="s">
        <v>333</v>
      </c>
      <c r="E295" s="26"/>
      <c r="F295" s="28">
        <f t="shared" ref="F295:U297" si="689">F296</f>
        <v>2528</v>
      </c>
      <c r="G295" s="28">
        <f t="shared" si="689"/>
        <v>0</v>
      </c>
      <c r="H295" s="28">
        <f t="shared" si="689"/>
        <v>0</v>
      </c>
      <c r="I295" s="28">
        <f t="shared" si="689"/>
        <v>0</v>
      </c>
      <c r="J295" s="28">
        <f t="shared" si="689"/>
        <v>0</v>
      </c>
      <c r="K295" s="28">
        <f t="shared" si="689"/>
        <v>0</v>
      </c>
      <c r="L295" s="28">
        <f t="shared" si="689"/>
        <v>2528</v>
      </c>
      <c r="M295" s="28">
        <f t="shared" si="689"/>
        <v>0</v>
      </c>
      <c r="N295" s="28">
        <f t="shared" si="689"/>
        <v>0</v>
      </c>
      <c r="O295" s="28">
        <f t="shared" si="689"/>
        <v>0</v>
      </c>
      <c r="P295" s="28">
        <f t="shared" si="689"/>
        <v>0</v>
      </c>
      <c r="Q295" s="28">
        <f t="shared" si="689"/>
        <v>0</v>
      </c>
      <c r="R295" s="28">
        <f t="shared" si="689"/>
        <v>2528</v>
      </c>
      <c r="S295" s="28">
        <f t="shared" si="689"/>
        <v>0</v>
      </c>
      <c r="T295" s="28">
        <f t="shared" si="689"/>
        <v>0</v>
      </c>
      <c r="U295" s="28">
        <f t="shared" si="689"/>
        <v>0</v>
      </c>
      <c r="V295" s="28">
        <f t="shared" ref="T295:AI297" si="690">V296</f>
        <v>0</v>
      </c>
      <c r="W295" s="28">
        <f t="shared" si="690"/>
        <v>0</v>
      </c>
      <c r="X295" s="28">
        <f t="shared" si="690"/>
        <v>2528</v>
      </c>
      <c r="Y295" s="28">
        <f t="shared" si="690"/>
        <v>0</v>
      </c>
      <c r="Z295" s="28">
        <f t="shared" si="690"/>
        <v>0</v>
      </c>
      <c r="AA295" s="28">
        <f t="shared" si="690"/>
        <v>0</v>
      </c>
      <c r="AB295" s="28">
        <f t="shared" si="690"/>
        <v>0</v>
      </c>
      <c r="AC295" s="28">
        <f t="shared" si="690"/>
        <v>0</v>
      </c>
      <c r="AD295" s="28">
        <f t="shared" si="690"/>
        <v>2528</v>
      </c>
      <c r="AE295" s="28">
        <f t="shared" si="690"/>
        <v>0</v>
      </c>
      <c r="AF295" s="28">
        <f t="shared" si="690"/>
        <v>0</v>
      </c>
      <c r="AG295" s="28">
        <f t="shared" si="690"/>
        <v>0</v>
      </c>
      <c r="AH295" s="28">
        <f t="shared" si="690"/>
        <v>0</v>
      </c>
      <c r="AI295" s="28">
        <f t="shared" si="690"/>
        <v>0</v>
      </c>
      <c r="AJ295" s="28">
        <f t="shared" ref="AF295:AU297" si="691">AJ296</f>
        <v>2528</v>
      </c>
      <c r="AK295" s="28">
        <f t="shared" si="691"/>
        <v>0</v>
      </c>
      <c r="AL295" s="28">
        <f t="shared" si="691"/>
        <v>0</v>
      </c>
      <c r="AM295" s="28">
        <f t="shared" si="691"/>
        <v>0</v>
      </c>
      <c r="AN295" s="28">
        <f t="shared" si="691"/>
        <v>0</v>
      </c>
      <c r="AO295" s="28">
        <f t="shared" si="691"/>
        <v>0</v>
      </c>
      <c r="AP295" s="28">
        <f t="shared" si="691"/>
        <v>2528</v>
      </c>
      <c r="AQ295" s="28">
        <f t="shared" si="691"/>
        <v>0</v>
      </c>
      <c r="AR295" s="28">
        <f t="shared" si="691"/>
        <v>0</v>
      </c>
      <c r="AS295" s="28">
        <f t="shared" si="691"/>
        <v>0</v>
      </c>
      <c r="AT295" s="28">
        <f t="shared" si="691"/>
        <v>0</v>
      </c>
      <c r="AU295" s="28">
        <f t="shared" si="691"/>
        <v>0</v>
      </c>
      <c r="AV295" s="28">
        <f t="shared" ref="AR295:BG297" si="692">AV296</f>
        <v>2528</v>
      </c>
      <c r="AW295" s="28">
        <f t="shared" si="692"/>
        <v>0</v>
      </c>
      <c r="AX295" s="100">
        <f t="shared" si="692"/>
        <v>0</v>
      </c>
      <c r="AY295" s="100">
        <f t="shared" si="692"/>
        <v>0</v>
      </c>
      <c r="AZ295" s="100">
        <f t="shared" si="692"/>
        <v>0</v>
      </c>
      <c r="BA295" s="100">
        <f t="shared" si="692"/>
        <v>0</v>
      </c>
      <c r="BB295" s="28">
        <f t="shared" si="692"/>
        <v>2528</v>
      </c>
      <c r="BC295" s="28">
        <f t="shared" si="692"/>
        <v>0</v>
      </c>
      <c r="BD295" s="100">
        <f t="shared" si="692"/>
        <v>0</v>
      </c>
      <c r="BE295" s="100">
        <f t="shared" si="692"/>
        <v>0</v>
      </c>
      <c r="BF295" s="100">
        <f t="shared" si="692"/>
        <v>0</v>
      </c>
      <c r="BG295" s="100">
        <f t="shared" si="692"/>
        <v>0</v>
      </c>
      <c r="BH295" s="28">
        <f t="shared" ref="BD295:BI297" si="693">BH296</f>
        <v>2528</v>
      </c>
      <c r="BI295" s="28">
        <f t="shared" si="693"/>
        <v>0</v>
      </c>
      <c r="BJ295" s="207">
        <f t="shared" si="652"/>
        <v>0</v>
      </c>
      <c r="BK295" s="207">
        <f t="shared" si="653"/>
        <v>0</v>
      </c>
    </row>
    <row r="296" spans="1:63" ht="83.25">
      <c r="A296" s="25" t="s">
        <v>237</v>
      </c>
      <c r="B296" s="26" t="s">
        <v>53</v>
      </c>
      <c r="C296" s="26" t="s">
        <v>10</v>
      </c>
      <c r="D296" s="37" t="s">
        <v>334</v>
      </c>
      <c r="E296" s="26"/>
      <c r="F296" s="28">
        <f t="shared" si="689"/>
        <v>2528</v>
      </c>
      <c r="G296" s="28">
        <f t="shared" si="689"/>
        <v>0</v>
      </c>
      <c r="H296" s="28">
        <f t="shared" si="689"/>
        <v>0</v>
      </c>
      <c r="I296" s="28">
        <f t="shared" si="689"/>
        <v>0</v>
      </c>
      <c r="J296" s="28">
        <f t="shared" si="689"/>
        <v>0</v>
      </c>
      <c r="K296" s="28">
        <f t="shared" si="689"/>
        <v>0</v>
      </c>
      <c r="L296" s="28">
        <f t="shared" si="689"/>
        <v>2528</v>
      </c>
      <c r="M296" s="28">
        <f t="shared" si="689"/>
        <v>0</v>
      </c>
      <c r="N296" s="28">
        <f t="shared" si="689"/>
        <v>0</v>
      </c>
      <c r="O296" s="28">
        <f t="shared" si="689"/>
        <v>0</v>
      </c>
      <c r="P296" s="28">
        <f t="shared" si="689"/>
        <v>0</v>
      </c>
      <c r="Q296" s="28">
        <f t="shared" si="689"/>
        <v>0</v>
      </c>
      <c r="R296" s="28">
        <f t="shared" si="689"/>
        <v>2528</v>
      </c>
      <c r="S296" s="28">
        <f t="shared" si="689"/>
        <v>0</v>
      </c>
      <c r="T296" s="28">
        <f t="shared" si="690"/>
        <v>0</v>
      </c>
      <c r="U296" s="28">
        <f t="shared" si="690"/>
        <v>0</v>
      </c>
      <c r="V296" s="28">
        <f t="shared" si="690"/>
        <v>0</v>
      </c>
      <c r="W296" s="28">
        <f t="shared" si="690"/>
        <v>0</v>
      </c>
      <c r="X296" s="28">
        <f t="shared" si="690"/>
        <v>2528</v>
      </c>
      <c r="Y296" s="28">
        <f t="shared" si="690"/>
        <v>0</v>
      </c>
      <c r="Z296" s="28">
        <f t="shared" si="690"/>
        <v>0</v>
      </c>
      <c r="AA296" s="28">
        <f t="shared" si="690"/>
        <v>0</v>
      </c>
      <c r="AB296" s="28">
        <f t="shared" si="690"/>
        <v>0</v>
      </c>
      <c r="AC296" s="28">
        <f t="shared" si="690"/>
        <v>0</v>
      </c>
      <c r="AD296" s="28">
        <f t="shared" si="690"/>
        <v>2528</v>
      </c>
      <c r="AE296" s="28">
        <f t="shared" si="690"/>
        <v>0</v>
      </c>
      <c r="AF296" s="28">
        <f t="shared" si="691"/>
        <v>0</v>
      </c>
      <c r="AG296" s="28">
        <f t="shared" si="691"/>
        <v>0</v>
      </c>
      <c r="AH296" s="28">
        <f t="shared" si="691"/>
        <v>0</v>
      </c>
      <c r="AI296" s="28">
        <f t="shared" si="691"/>
        <v>0</v>
      </c>
      <c r="AJ296" s="28">
        <f t="shared" si="691"/>
        <v>2528</v>
      </c>
      <c r="AK296" s="28">
        <f t="shared" si="691"/>
        <v>0</v>
      </c>
      <c r="AL296" s="28">
        <f t="shared" si="691"/>
        <v>0</v>
      </c>
      <c r="AM296" s="28">
        <f t="shared" si="691"/>
        <v>0</v>
      </c>
      <c r="AN296" s="28">
        <f t="shared" si="691"/>
        <v>0</v>
      </c>
      <c r="AO296" s="28">
        <f t="shared" si="691"/>
        <v>0</v>
      </c>
      <c r="AP296" s="28">
        <f t="shared" si="691"/>
        <v>2528</v>
      </c>
      <c r="AQ296" s="28">
        <f t="shared" si="691"/>
        <v>0</v>
      </c>
      <c r="AR296" s="28">
        <f t="shared" si="692"/>
        <v>0</v>
      </c>
      <c r="AS296" s="28">
        <f t="shared" si="692"/>
        <v>0</v>
      </c>
      <c r="AT296" s="28">
        <f t="shared" si="692"/>
        <v>0</v>
      </c>
      <c r="AU296" s="28">
        <f t="shared" si="692"/>
        <v>0</v>
      </c>
      <c r="AV296" s="28">
        <f t="shared" si="692"/>
        <v>2528</v>
      </c>
      <c r="AW296" s="28">
        <f t="shared" si="692"/>
        <v>0</v>
      </c>
      <c r="AX296" s="100">
        <f t="shared" si="692"/>
        <v>0</v>
      </c>
      <c r="AY296" s="100">
        <f t="shared" si="692"/>
        <v>0</v>
      </c>
      <c r="AZ296" s="100">
        <f t="shared" si="692"/>
        <v>0</v>
      </c>
      <c r="BA296" s="100">
        <f t="shared" si="692"/>
        <v>0</v>
      </c>
      <c r="BB296" s="28">
        <f t="shared" si="692"/>
        <v>2528</v>
      </c>
      <c r="BC296" s="28">
        <f t="shared" si="692"/>
        <v>0</v>
      </c>
      <c r="BD296" s="100">
        <f t="shared" si="693"/>
        <v>0</v>
      </c>
      <c r="BE296" s="100">
        <f t="shared" si="693"/>
        <v>0</v>
      </c>
      <c r="BF296" s="100">
        <f t="shared" si="693"/>
        <v>0</v>
      </c>
      <c r="BG296" s="100">
        <f t="shared" si="693"/>
        <v>0</v>
      </c>
      <c r="BH296" s="28">
        <f t="shared" si="693"/>
        <v>2528</v>
      </c>
      <c r="BI296" s="28">
        <f t="shared" si="693"/>
        <v>0</v>
      </c>
      <c r="BJ296" s="207">
        <f t="shared" si="652"/>
        <v>0</v>
      </c>
      <c r="BK296" s="207">
        <f t="shared" si="653"/>
        <v>0</v>
      </c>
    </row>
    <row r="297" spans="1:63" ht="50.25">
      <c r="A297" s="25" t="s">
        <v>84</v>
      </c>
      <c r="B297" s="26" t="s">
        <v>53</v>
      </c>
      <c r="C297" s="26" t="s">
        <v>10</v>
      </c>
      <c r="D297" s="37" t="s">
        <v>334</v>
      </c>
      <c r="E297" s="26" t="s">
        <v>85</v>
      </c>
      <c r="F297" s="28">
        <f t="shared" si="689"/>
        <v>2528</v>
      </c>
      <c r="G297" s="28">
        <f t="shared" si="689"/>
        <v>0</v>
      </c>
      <c r="H297" s="28">
        <f t="shared" si="689"/>
        <v>0</v>
      </c>
      <c r="I297" s="28">
        <f t="shared" si="689"/>
        <v>0</v>
      </c>
      <c r="J297" s="28">
        <f t="shared" si="689"/>
        <v>0</v>
      </c>
      <c r="K297" s="28">
        <f t="shared" si="689"/>
        <v>0</v>
      </c>
      <c r="L297" s="28">
        <f t="shared" si="689"/>
        <v>2528</v>
      </c>
      <c r="M297" s="28">
        <f t="shared" si="689"/>
        <v>0</v>
      </c>
      <c r="N297" s="28">
        <f t="shared" si="689"/>
        <v>0</v>
      </c>
      <c r="O297" s="28">
        <f t="shared" si="689"/>
        <v>0</v>
      </c>
      <c r="P297" s="28">
        <f t="shared" si="689"/>
        <v>0</v>
      </c>
      <c r="Q297" s="28">
        <f t="shared" si="689"/>
        <v>0</v>
      </c>
      <c r="R297" s="28">
        <f t="shared" si="689"/>
        <v>2528</v>
      </c>
      <c r="S297" s="28">
        <f t="shared" si="689"/>
        <v>0</v>
      </c>
      <c r="T297" s="28">
        <f t="shared" si="690"/>
        <v>0</v>
      </c>
      <c r="U297" s="28">
        <f t="shared" si="690"/>
        <v>0</v>
      </c>
      <c r="V297" s="28">
        <f t="shared" si="690"/>
        <v>0</v>
      </c>
      <c r="W297" s="28">
        <f t="shared" si="690"/>
        <v>0</v>
      </c>
      <c r="X297" s="28">
        <f t="shared" si="690"/>
        <v>2528</v>
      </c>
      <c r="Y297" s="28">
        <f t="shared" si="690"/>
        <v>0</v>
      </c>
      <c r="Z297" s="28">
        <f t="shared" si="690"/>
        <v>0</v>
      </c>
      <c r="AA297" s="28">
        <f t="shared" si="690"/>
        <v>0</v>
      </c>
      <c r="AB297" s="28">
        <f t="shared" si="690"/>
        <v>0</v>
      </c>
      <c r="AC297" s="28">
        <f t="shared" si="690"/>
        <v>0</v>
      </c>
      <c r="AD297" s="28">
        <f t="shared" si="690"/>
        <v>2528</v>
      </c>
      <c r="AE297" s="28">
        <f t="shared" si="690"/>
        <v>0</v>
      </c>
      <c r="AF297" s="28">
        <f t="shared" si="691"/>
        <v>0</v>
      </c>
      <c r="AG297" s="28">
        <f t="shared" si="691"/>
        <v>0</v>
      </c>
      <c r="AH297" s="28">
        <f t="shared" si="691"/>
        <v>0</v>
      </c>
      <c r="AI297" s="28">
        <f t="shared" si="691"/>
        <v>0</v>
      </c>
      <c r="AJ297" s="28">
        <f t="shared" si="691"/>
        <v>2528</v>
      </c>
      <c r="AK297" s="28">
        <f t="shared" si="691"/>
        <v>0</v>
      </c>
      <c r="AL297" s="28">
        <f t="shared" si="691"/>
        <v>0</v>
      </c>
      <c r="AM297" s="28">
        <f t="shared" si="691"/>
        <v>0</v>
      </c>
      <c r="AN297" s="28">
        <f t="shared" si="691"/>
        <v>0</v>
      </c>
      <c r="AO297" s="28">
        <f t="shared" si="691"/>
        <v>0</v>
      </c>
      <c r="AP297" s="28">
        <f t="shared" si="691"/>
        <v>2528</v>
      </c>
      <c r="AQ297" s="28">
        <f t="shared" si="691"/>
        <v>0</v>
      </c>
      <c r="AR297" s="28">
        <f t="shared" si="692"/>
        <v>0</v>
      </c>
      <c r="AS297" s="28">
        <f t="shared" si="692"/>
        <v>0</v>
      </c>
      <c r="AT297" s="28">
        <f t="shared" si="692"/>
        <v>0</v>
      </c>
      <c r="AU297" s="28">
        <f t="shared" si="692"/>
        <v>0</v>
      </c>
      <c r="AV297" s="28">
        <f t="shared" si="692"/>
        <v>2528</v>
      </c>
      <c r="AW297" s="28">
        <f t="shared" si="692"/>
        <v>0</v>
      </c>
      <c r="AX297" s="100">
        <f t="shared" si="692"/>
        <v>0</v>
      </c>
      <c r="AY297" s="100">
        <f t="shared" si="692"/>
        <v>0</v>
      </c>
      <c r="AZ297" s="100">
        <f t="shared" si="692"/>
        <v>0</v>
      </c>
      <c r="BA297" s="100">
        <f t="shared" si="692"/>
        <v>0</v>
      </c>
      <c r="BB297" s="28">
        <f t="shared" si="692"/>
        <v>2528</v>
      </c>
      <c r="BC297" s="28">
        <f t="shared" si="692"/>
        <v>0</v>
      </c>
      <c r="BD297" s="100">
        <f t="shared" si="693"/>
        <v>0</v>
      </c>
      <c r="BE297" s="100">
        <f t="shared" si="693"/>
        <v>0</v>
      </c>
      <c r="BF297" s="100">
        <f t="shared" si="693"/>
        <v>0</v>
      </c>
      <c r="BG297" s="100">
        <f t="shared" si="693"/>
        <v>0</v>
      </c>
      <c r="BH297" s="28">
        <f t="shared" si="693"/>
        <v>2528</v>
      </c>
      <c r="BI297" s="28">
        <f t="shared" si="693"/>
        <v>0</v>
      </c>
      <c r="BJ297" s="207">
        <f t="shared" si="652"/>
        <v>0</v>
      </c>
      <c r="BK297" s="207">
        <f t="shared" si="653"/>
        <v>0</v>
      </c>
    </row>
    <row r="298" spans="1:63" ht="50.25">
      <c r="A298" s="25" t="s">
        <v>203</v>
      </c>
      <c r="B298" s="26" t="s">
        <v>53</v>
      </c>
      <c r="C298" s="26" t="s">
        <v>10</v>
      </c>
      <c r="D298" s="37" t="s">
        <v>334</v>
      </c>
      <c r="E298" s="26" t="s">
        <v>192</v>
      </c>
      <c r="F298" s="28">
        <f>600+1928</f>
        <v>2528</v>
      </c>
      <c r="G298" s="28"/>
      <c r="H298" s="18"/>
      <c r="I298" s="18"/>
      <c r="J298" s="18"/>
      <c r="K298" s="18"/>
      <c r="L298" s="28">
        <f>F298+H298+I298+J298+K298</f>
        <v>2528</v>
      </c>
      <c r="M298" s="28">
        <f>G298+K298</f>
        <v>0</v>
      </c>
      <c r="N298" s="18"/>
      <c r="O298" s="18"/>
      <c r="P298" s="18"/>
      <c r="Q298" s="18"/>
      <c r="R298" s="28">
        <f>L298+N298+O298+P298+Q298</f>
        <v>2528</v>
      </c>
      <c r="S298" s="28">
        <f>M298+Q298</f>
        <v>0</v>
      </c>
      <c r="T298" s="18"/>
      <c r="U298" s="18"/>
      <c r="V298" s="18"/>
      <c r="W298" s="18"/>
      <c r="X298" s="28">
        <f>R298+T298+U298+V298+W298</f>
        <v>2528</v>
      </c>
      <c r="Y298" s="28">
        <f>S298+W298</f>
        <v>0</v>
      </c>
      <c r="Z298" s="18"/>
      <c r="AA298" s="18"/>
      <c r="AB298" s="18"/>
      <c r="AC298" s="18"/>
      <c r="AD298" s="28">
        <f>X298+Z298+AA298+AB298+AC298</f>
        <v>2528</v>
      </c>
      <c r="AE298" s="28">
        <f>Y298+AC298</f>
        <v>0</v>
      </c>
      <c r="AF298" s="18"/>
      <c r="AG298" s="18"/>
      <c r="AH298" s="18"/>
      <c r="AI298" s="18"/>
      <c r="AJ298" s="28">
        <f>AD298+AF298+AG298+AH298+AI298</f>
        <v>2528</v>
      </c>
      <c r="AK298" s="28">
        <f>AE298+AI298</f>
        <v>0</v>
      </c>
      <c r="AL298" s="18"/>
      <c r="AM298" s="18"/>
      <c r="AN298" s="18"/>
      <c r="AO298" s="18"/>
      <c r="AP298" s="28">
        <f>AJ298+AL298+AM298+AN298+AO298</f>
        <v>2528</v>
      </c>
      <c r="AQ298" s="28">
        <f>AK298+AO298</f>
        <v>0</v>
      </c>
      <c r="AR298" s="18"/>
      <c r="AS298" s="18"/>
      <c r="AT298" s="18"/>
      <c r="AU298" s="18"/>
      <c r="AV298" s="28">
        <f>AP298+AR298+AS298+AT298+AU298</f>
        <v>2528</v>
      </c>
      <c r="AW298" s="28">
        <f>AQ298+AU298</f>
        <v>0</v>
      </c>
      <c r="AX298" s="101"/>
      <c r="AY298" s="101"/>
      <c r="AZ298" s="101"/>
      <c r="BA298" s="101"/>
      <c r="BB298" s="28">
        <f>AV298+AX298+AY298+AZ298+BA298</f>
        <v>2528</v>
      </c>
      <c r="BC298" s="28">
        <f>AW298+BA298</f>
        <v>0</v>
      </c>
      <c r="BD298" s="101"/>
      <c r="BE298" s="101"/>
      <c r="BF298" s="101"/>
      <c r="BG298" s="101"/>
      <c r="BH298" s="28">
        <f>BB298+BD298+BE298+BF298+BG298</f>
        <v>2528</v>
      </c>
      <c r="BI298" s="28">
        <f>BC298+BG298</f>
        <v>0</v>
      </c>
      <c r="BJ298" s="207">
        <f t="shared" si="652"/>
        <v>0</v>
      </c>
      <c r="BK298" s="207">
        <f t="shared" si="653"/>
        <v>0</v>
      </c>
    </row>
    <row r="299" spans="1:63" ht="33.75">
      <c r="A299" s="36" t="s">
        <v>230</v>
      </c>
      <c r="B299" s="26" t="s">
        <v>53</v>
      </c>
      <c r="C299" s="26" t="s">
        <v>10</v>
      </c>
      <c r="D299" s="37" t="s">
        <v>335</v>
      </c>
      <c r="E299" s="26"/>
      <c r="F299" s="28">
        <f t="shared" ref="F299:AR299" si="694">F300</f>
        <v>46817</v>
      </c>
      <c r="G299" s="28">
        <f t="shared" si="694"/>
        <v>0</v>
      </c>
      <c r="H299" s="28">
        <f t="shared" si="694"/>
        <v>0</v>
      </c>
      <c r="I299" s="28">
        <f t="shared" si="694"/>
        <v>0</v>
      </c>
      <c r="J299" s="28">
        <f t="shared" si="694"/>
        <v>0</v>
      </c>
      <c r="K299" s="28">
        <f t="shared" si="694"/>
        <v>0</v>
      </c>
      <c r="L299" s="28">
        <f t="shared" si="694"/>
        <v>46817</v>
      </c>
      <c r="M299" s="28">
        <f t="shared" si="694"/>
        <v>0</v>
      </c>
      <c r="N299" s="28">
        <f t="shared" si="694"/>
        <v>0</v>
      </c>
      <c r="O299" s="28">
        <f t="shared" si="694"/>
        <v>0</v>
      </c>
      <c r="P299" s="28">
        <f t="shared" si="694"/>
        <v>0</v>
      </c>
      <c r="Q299" s="28">
        <f t="shared" si="694"/>
        <v>0</v>
      </c>
      <c r="R299" s="28">
        <f t="shared" si="694"/>
        <v>46817</v>
      </c>
      <c r="S299" s="28">
        <f t="shared" si="694"/>
        <v>0</v>
      </c>
      <c r="T299" s="28">
        <f t="shared" si="694"/>
        <v>0</v>
      </c>
      <c r="U299" s="28">
        <f t="shared" si="694"/>
        <v>0</v>
      </c>
      <c r="V299" s="28">
        <f t="shared" si="694"/>
        <v>0</v>
      </c>
      <c r="W299" s="28">
        <f t="shared" si="694"/>
        <v>0</v>
      </c>
      <c r="X299" s="28">
        <f t="shared" si="694"/>
        <v>46817</v>
      </c>
      <c r="Y299" s="28">
        <f t="shared" si="694"/>
        <v>0</v>
      </c>
      <c r="Z299" s="28">
        <f t="shared" si="694"/>
        <v>0</v>
      </c>
      <c r="AA299" s="28">
        <f t="shared" si="694"/>
        <v>0</v>
      </c>
      <c r="AB299" s="28">
        <f t="shared" si="694"/>
        <v>-1076</v>
      </c>
      <c r="AC299" s="28">
        <f t="shared" si="694"/>
        <v>0</v>
      </c>
      <c r="AD299" s="28">
        <f t="shared" si="694"/>
        <v>45741</v>
      </c>
      <c r="AE299" s="28">
        <f t="shared" si="694"/>
        <v>0</v>
      </c>
      <c r="AF299" s="28">
        <f t="shared" si="694"/>
        <v>0</v>
      </c>
      <c r="AG299" s="28">
        <f t="shared" si="694"/>
        <v>0</v>
      </c>
      <c r="AH299" s="28">
        <f t="shared" si="694"/>
        <v>0</v>
      </c>
      <c r="AI299" s="28">
        <f t="shared" si="694"/>
        <v>0</v>
      </c>
      <c r="AJ299" s="28">
        <f t="shared" si="694"/>
        <v>45741</v>
      </c>
      <c r="AK299" s="28">
        <f t="shared" si="694"/>
        <v>0</v>
      </c>
      <c r="AL299" s="28">
        <f t="shared" si="694"/>
        <v>0</v>
      </c>
      <c r="AM299" s="28">
        <f t="shared" si="694"/>
        <v>0</v>
      </c>
      <c r="AN299" s="28">
        <f t="shared" si="694"/>
        <v>0</v>
      </c>
      <c r="AO299" s="28">
        <f t="shared" si="694"/>
        <v>0</v>
      </c>
      <c r="AP299" s="28">
        <f t="shared" si="694"/>
        <v>45741</v>
      </c>
      <c r="AQ299" s="28">
        <f t="shared" si="694"/>
        <v>0</v>
      </c>
      <c r="AR299" s="28">
        <f t="shared" si="694"/>
        <v>0</v>
      </c>
      <c r="AS299" s="28">
        <f t="shared" ref="AS299:BI299" si="695">AS300</f>
        <v>0</v>
      </c>
      <c r="AT299" s="28">
        <f t="shared" si="695"/>
        <v>-195</v>
      </c>
      <c r="AU299" s="28">
        <f t="shared" si="695"/>
        <v>0</v>
      </c>
      <c r="AV299" s="28">
        <f t="shared" si="695"/>
        <v>45546</v>
      </c>
      <c r="AW299" s="28">
        <f t="shared" si="695"/>
        <v>0</v>
      </c>
      <c r="AX299" s="100">
        <f t="shared" si="695"/>
        <v>1550</v>
      </c>
      <c r="AY299" s="100">
        <f t="shared" si="695"/>
        <v>0</v>
      </c>
      <c r="AZ299" s="100">
        <f t="shared" si="695"/>
        <v>0</v>
      </c>
      <c r="BA299" s="100">
        <f t="shared" si="695"/>
        <v>0</v>
      </c>
      <c r="BB299" s="28">
        <f t="shared" si="695"/>
        <v>47096</v>
      </c>
      <c r="BC299" s="28">
        <f t="shared" si="695"/>
        <v>0</v>
      </c>
      <c r="BD299" s="100">
        <f t="shared" si="695"/>
        <v>0</v>
      </c>
      <c r="BE299" s="100">
        <f t="shared" si="695"/>
        <v>0</v>
      </c>
      <c r="BF299" s="100">
        <f t="shared" si="695"/>
        <v>0</v>
      </c>
      <c r="BG299" s="100">
        <f t="shared" si="695"/>
        <v>0</v>
      </c>
      <c r="BH299" s="28">
        <f t="shared" si="695"/>
        <v>47096</v>
      </c>
      <c r="BI299" s="28">
        <f t="shared" si="695"/>
        <v>0</v>
      </c>
      <c r="BJ299" s="207">
        <f t="shared" si="652"/>
        <v>0</v>
      </c>
      <c r="BK299" s="207">
        <f t="shared" si="653"/>
        <v>0</v>
      </c>
    </row>
    <row r="300" spans="1:63" ht="50.25">
      <c r="A300" s="36" t="s">
        <v>218</v>
      </c>
      <c r="B300" s="26" t="s">
        <v>53</v>
      </c>
      <c r="C300" s="26" t="s">
        <v>10</v>
      </c>
      <c r="D300" s="37" t="s">
        <v>336</v>
      </c>
      <c r="E300" s="26"/>
      <c r="F300" s="28">
        <f t="shared" ref="F300" si="696">F301+F303+F305</f>
        <v>46817</v>
      </c>
      <c r="G300" s="28">
        <f t="shared" ref="G300:M300" si="697">G301+G303+G305</f>
        <v>0</v>
      </c>
      <c r="H300" s="28">
        <f t="shared" si="697"/>
        <v>0</v>
      </c>
      <c r="I300" s="28">
        <f t="shared" si="697"/>
        <v>0</v>
      </c>
      <c r="J300" s="28">
        <f t="shared" si="697"/>
        <v>0</v>
      </c>
      <c r="K300" s="28">
        <f t="shared" si="697"/>
        <v>0</v>
      </c>
      <c r="L300" s="28">
        <f t="shared" si="697"/>
        <v>46817</v>
      </c>
      <c r="M300" s="28">
        <f t="shared" si="697"/>
        <v>0</v>
      </c>
      <c r="N300" s="28">
        <f t="shared" ref="N300:S300" si="698">N301+N303+N305</f>
        <v>0</v>
      </c>
      <c r="O300" s="28">
        <f t="shared" si="698"/>
        <v>0</v>
      </c>
      <c r="P300" s="28">
        <f t="shared" si="698"/>
        <v>0</v>
      </c>
      <c r="Q300" s="28">
        <f t="shared" si="698"/>
        <v>0</v>
      </c>
      <c r="R300" s="28">
        <f t="shared" si="698"/>
        <v>46817</v>
      </c>
      <c r="S300" s="28">
        <f t="shared" si="698"/>
        <v>0</v>
      </c>
      <c r="T300" s="28">
        <f t="shared" ref="T300:Y300" si="699">T301+T303+T305</f>
        <v>0</v>
      </c>
      <c r="U300" s="28">
        <f t="shared" si="699"/>
        <v>0</v>
      </c>
      <c r="V300" s="28">
        <f t="shared" si="699"/>
        <v>0</v>
      </c>
      <c r="W300" s="28">
        <f t="shared" si="699"/>
        <v>0</v>
      </c>
      <c r="X300" s="28">
        <f t="shared" si="699"/>
        <v>46817</v>
      </c>
      <c r="Y300" s="28">
        <f t="shared" si="699"/>
        <v>0</v>
      </c>
      <c r="Z300" s="28">
        <f t="shared" ref="Z300:AE300" si="700">Z301+Z303+Z305</f>
        <v>0</v>
      </c>
      <c r="AA300" s="28">
        <f t="shared" si="700"/>
        <v>0</v>
      </c>
      <c r="AB300" s="28">
        <f t="shared" si="700"/>
        <v>-1076</v>
      </c>
      <c r="AC300" s="28">
        <f t="shared" si="700"/>
        <v>0</v>
      </c>
      <c r="AD300" s="28">
        <f t="shared" si="700"/>
        <v>45741</v>
      </c>
      <c r="AE300" s="28">
        <f t="shared" si="700"/>
        <v>0</v>
      </c>
      <c r="AF300" s="28">
        <f t="shared" ref="AF300:AL300" si="701">AF301+AF303+AF305</f>
        <v>0</v>
      </c>
      <c r="AG300" s="28">
        <f t="shared" si="701"/>
        <v>0</v>
      </c>
      <c r="AH300" s="28">
        <f t="shared" si="701"/>
        <v>0</v>
      </c>
      <c r="AI300" s="28">
        <f t="shared" si="701"/>
        <v>0</v>
      </c>
      <c r="AJ300" s="28">
        <f t="shared" si="701"/>
        <v>45741</v>
      </c>
      <c r="AK300" s="28">
        <f t="shared" si="701"/>
        <v>0</v>
      </c>
      <c r="AL300" s="28">
        <f t="shared" si="701"/>
        <v>0</v>
      </c>
      <c r="AM300" s="28">
        <f t="shared" ref="AM300:AO300" si="702">AM301+AM303+AM305</f>
        <v>0</v>
      </c>
      <c r="AN300" s="28">
        <f t="shared" ref="AN300:AS300" si="703">AN301+AN303+AN305</f>
        <v>0</v>
      </c>
      <c r="AO300" s="28">
        <f t="shared" si="702"/>
        <v>0</v>
      </c>
      <c r="AP300" s="28">
        <f t="shared" si="703"/>
        <v>45741</v>
      </c>
      <c r="AQ300" s="28">
        <f t="shared" si="703"/>
        <v>0</v>
      </c>
      <c r="AR300" s="28">
        <f t="shared" si="703"/>
        <v>0</v>
      </c>
      <c r="AS300" s="28">
        <f t="shared" si="703"/>
        <v>0</v>
      </c>
      <c r="AT300" s="28">
        <f t="shared" ref="AT300:AY300" si="704">AT301+AT303+AT305</f>
        <v>-195</v>
      </c>
      <c r="AU300" s="28">
        <f t="shared" si="704"/>
        <v>0</v>
      </c>
      <c r="AV300" s="28">
        <f t="shared" si="704"/>
        <v>45546</v>
      </c>
      <c r="AW300" s="28">
        <f t="shared" si="704"/>
        <v>0</v>
      </c>
      <c r="AX300" s="100">
        <f t="shared" si="704"/>
        <v>1550</v>
      </c>
      <c r="AY300" s="100">
        <f t="shared" si="704"/>
        <v>0</v>
      </c>
      <c r="AZ300" s="100">
        <f t="shared" ref="AZ300:BE300" si="705">AZ301+AZ303+AZ305</f>
        <v>0</v>
      </c>
      <c r="BA300" s="100">
        <f t="shared" si="705"/>
        <v>0</v>
      </c>
      <c r="BB300" s="28">
        <f t="shared" si="705"/>
        <v>47096</v>
      </c>
      <c r="BC300" s="28">
        <f t="shared" si="705"/>
        <v>0</v>
      </c>
      <c r="BD300" s="100">
        <f t="shared" si="705"/>
        <v>0</v>
      </c>
      <c r="BE300" s="100">
        <f t="shared" si="705"/>
        <v>0</v>
      </c>
      <c r="BF300" s="100">
        <f t="shared" ref="BF300:BI300" si="706">BF301+BF303+BF305</f>
        <v>0</v>
      </c>
      <c r="BG300" s="100">
        <f t="shared" si="706"/>
        <v>0</v>
      </c>
      <c r="BH300" s="28">
        <f t="shared" si="706"/>
        <v>47096</v>
      </c>
      <c r="BI300" s="28">
        <f t="shared" si="706"/>
        <v>0</v>
      </c>
      <c r="BJ300" s="207">
        <f t="shared" si="652"/>
        <v>0</v>
      </c>
      <c r="BK300" s="207">
        <f t="shared" si="653"/>
        <v>0</v>
      </c>
    </row>
    <row r="301" spans="1:63" ht="83.25">
      <c r="A301" s="25" t="s">
        <v>523</v>
      </c>
      <c r="B301" s="26" t="s">
        <v>53</v>
      </c>
      <c r="C301" s="26" t="s">
        <v>10</v>
      </c>
      <c r="D301" s="37" t="s">
        <v>336</v>
      </c>
      <c r="E301" s="26" t="s">
        <v>106</v>
      </c>
      <c r="F301" s="28">
        <f t="shared" ref="F301:AR301" si="707">F302</f>
        <v>42037</v>
      </c>
      <c r="G301" s="28">
        <f t="shared" si="707"/>
        <v>0</v>
      </c>
      <c r="H301" s="28">
        <f t="shared" si="707"/>
        <v>0</v>
      </c>
      <c r="I301" s="28">
        <f t="shared" si="707"/>
        <v>0</v>
      </c>
      <c r="J301" s="28">
        <f t="shared" si="707"/>
        <v>0</v>
      </c>
      <c r="K301" s="28">
        <f t="shared" si="707"/>
        <v>0</v>
      </c>
      <c r="L301" s="28">
        <f t="shared" si="707"/>
        <v>42037</v>
      </c>
      <c r="M301" s="28">
        <f t="shared" si="707"/>
        <v>0</v>
      </c>
      <c r="N301" s="28">
        <f t="shared" si="707"/>
        <v>0</v>
      </c>
      <c r="O301" s="28">
        <f t="shared" si="707"/>
        <v>0</v>
      </c>
      <c r="P301" s="28">
        <f t="shared" si="707"/>
        <v>0</v>
      </c>
      <c r="Q301" s="28">
        <f t="shared" si="707"/>
        <v>0</v>
      </c>
      <c r="R301" s="28">
        <f t="shared" si="707"/>
        <v>42037</v>
      </c>
      <c r="S301" s="28">
        <f t="shared" si="707"/>
        <v>0</v>
      </c>
      <c r="T301" s="28">
        <f t="shared" si="707"/>
        <v>0</v>
      </c>
      <c r="U301" s="28">
        <f t="shared" si="707"/>
        <v>0</v>
      </c>
      <c r="V301" s="28">
        <f t="shared" si="707"/>
        <v>0</v>
      </c>
      <c r="W301" s="28">
        <f t="shared" si="707"/>
        <v>0</v>
      </c>
      <c r="X301" s="28">
        <f t="shared" si="707"/>
        <v>42037</v>
      </c>
      <c r="Y301" s="28">
        <f t="shared" si="707"/>
        <v>0</v>
      </c>
      <c r="Z301" s="28">
        <f t="shared" si="707"/>
        <v>0</v>
      </c>
      <c r="AA301" s="28">
        <f t="shared" si="707"/>
        <v>0</v>
      </c>
      <c r="AB301" s="28">
        <f t="shared" si="707"/>
        <v>-932</v>
      </c>
      <c r="AC301" s="28">
        <f t="shared" si="707"/>
        <v>0</v>
      </c>
      <c r="AD301" s="28">
        <f t="shared" si="707"/>
        <v>41105</v>
      </c>
      <c r="AE301" s="28">
        <f t="shared" si="707"/>
        <v>0</v>
      </c>
      <c r="AF301" s="28">
        <f t="shared" si="707"/>
        <v>0</v>
      </c>
      <c r="AG301" s="28">
        <f t="shared" si="707"/>
        <v>0</v>
      </c>
      <c r="AH301" s="28">
        <f t="shared" si="707"/>
        <v>0</v>
      </c>
      <c r="AI301" s="28">
        <f t="shared" si="707"/>
        <v>0</v>
      </c>
      <c r="AJ301" s="28">
        <f t="shared" si="707"/>
        <v>41105</v>
      </c>
      <c r="AK301" s="28">
        <f t="shared" si="707"/>
        <v>0</v>
      </c>
      <c r="AL301" s="28">
        <f t="shared" si="707"/>
        <v>0</v>
      </c>
      <c r="AM301" s="28">
        <f t="shared" si="707"/>
        <v>0</v>
      </c>
      <c r="AN301" s="28">
        <f t="shared" si="707"/>
        <v>0</v>
      </c>
      <c r="AO301" s="28">
        <f t="shared" si="707"/>
        <v>0</v>
      </c>
      <c r="AP301" s="28">
        <f t="shared" si="707"/>
        <v>41105</v>
      </c>
      <c r="AQ301" s="28">
        <f t="shared" si="707"/>
        <v>0</v>
      </c>
      <c r="AR301" s="28">
        <f t="shared" si="707"/>
        <v>0</v>
      </c>
      <c r="AS301" s="28">
        <f t="shared" ref="AS301:BI301" si="708">AS302</f>
        <v>0</v>
      </c>
      <c r="AT301" s="28">
        <f t="shared" si="708"/>
        <v>0</v>
      </c>
      <c r="AU301" s="28">
        <f t="shared" si="708"/>
        <v>0</v>
      </c>
      <c r="AV301" s="28">
        <f t="shared" si="708"/>
        <v>41105</v>
      </c>
      <c r="AW301" s="28">
        <f t="shared" si="708"/>
        <v>0</v>
      </c>
      <c r="AX301" s="100">
        <f t="shared" si="708"/>
        <v>1550</v>
      </c>
      <c r="AY301" s="100">
        <f t="shared" si="708"/>
        <v>0</v>
      </c>
      <c r="AZ301" s="100">
        <f t="shared" si="708"/>
        <v>0</v>
      </c>
      <c r="BA301" s="100">
        <f t="shared" si="708"/>
        <v>0</v>
      </c>
      <c r="BB301" s="28">
        <f t="shared" si="708"/>
        <v>42655</v>
      </c>
      <c r="BC301" s="28">
        <f t="shared" si="708"/>
        <v>0</v>
      </c>
      <c r="BD301" s="100">
        <f t="shared" si="708"/>
        <v>0</v>
      </c>
      <c r="BE301" s="100">
        <f t="shared" si="708"/>
        <v>0</v>
      </c>
      <c r="BF301" s="100">
        <f t="shared" si="708"/>
        <v>0</v>
      </c>
      <c r="BG301" s="100">
        <f t="shared" si="708"/>
        <v>0</v>
      </c>
      <c r="BH301" s="28">
        <f t="shared" si="708"/>
        <v>42655</v>
      </c>
      <c r="BI301" s="28">
        <f t="shared" si="708"/>
        <v>0</v>
      </c>
      <c r="BJ301" s="207">
        <f t="shared" si="652"/>
        <v>0</v>
      </c>
      <c r="BK301" s="207">
        <f t="shared" si="653"/>
        <v>0</v>
      </c>
    </row>
    <row r="302" spans="1:63" ht="33.75">
      <c r="A302" s="119" t="s">
        <v>189</v>
      </c>
      <c r="B302" s="98" t="s">
        <v>53</v>
      </c>
      <c r="C302" s="98" t="s">
        <v>10</v>
      </c>
      <c r="D302" s="114" t="s">
        <v>336</v>
      </c>
      <c r="E302" s="98" t="s">
        <v>188</v>
      </c>
      <c r="F302" s="100">
        <v>42037</v>
      </c>
      <c r="G302" s="100"/>
      <c r="H302" s="101"/>
      <c r="I302" s="101"/>
      <c r="J302" s="101"/>
      <c r="K302" s="101"/>
      <c r="L302" s="100">
        <f>F302+H302+I302+J302+K302</f>
        <v>42037</v>
      </c>
      <c r="M302" s="100">
        <f>G302+K302</f>
        <v>0</v>
      </c>
      <c r="N302" s="101"/>
      <c r="O302" s="101"/>
      <c r="P302" s="101"/>
      <c r="Q302" s="101"/>
      <c r="R302" s="100">
        <f>L302+N302+O302+P302+Q302</f>
        <v>42037</v>
      </c>
      <c r="S302" s="100">
        <f>M302+Q302</f>
        <v>0</v>
      </c>
      <c r="T302" s="101"/>
      <c r="U302" s="101"/>
      <c r="V302" s="101"/>
      <c r="W302" s="101"/>
      <c r="X302" s="100">
        <f>R302+T302+U302+V302+W302</f>
        <v>42037</v>
      </c>
      <c r="Y302" s="100">
        <f>S302+W302</f>
        <v>0</v>
      </c>
      <c r="Z302" s="101"/>
      <c r="AA302" s="101"/>
      <c r="AB302" s="100">
        <v>-932</v>
      </c>
      <c r="AC302" s="101"/>
      <c r="AD302" s="100">
        <f>X302+Z302+AA302+AB302+AC302</f>
        <v>41105</v>
      </c>
      <c r="AE302" s="100">
        <f>Y302+AC302</f>
        <v>0</v>
      </c>
      <c r="AF302" s="101"/>
      <c r="AG302" s="101"/>
      <c r="AH302" s="100"/>
      <c r="AI302" s="101"/>
      <c r="AJ302" s="100">
        <f>AD302+AF302+AG302+AH302+AI302</f>
        <v>41105</v>
      </c>
      <c r="AK302" s="100">
        <f>AE302+AI302</f>
        <v>0</v>
      </c>
      <c r="AL302" s="100"/>
      <c r="AM302" s="100"/>
      <c r="AN302" s="100"/>
      <c r="AO302" s="100"/>
      <c r="AP302" s="100">
        <f>AJ302+AL302+AM302+AN302+AO302</f>
        <v>41105</v>
      </c>
      <c r="AQ302" s="100">
        <f>AK302+AO302</f>
        <v>0</v>
      </c>
      <c r="AR302" s="100"/>
      <c r="AS302" s="100"/>
      <c r="AT302" s="100"/>
      <c r="AU302" s="100"/>
      <c r="AV302" s="100">
        <f>AP302+AR302+AS302+AT302+AU302</f>
        <v>41105</v>
      </c>
      <c r="AW302" s="100">
        <f>AQ302+AU302</f>
        <v>0</v>
      </c>
      <c r="AX302" s="100">
        <v>1550</v>
      </c>
      <c r="AY302" s="100"/>
      <c r="AZ302" s="100"/>
      <c r="BA302" s="100"/>
      <c r="BB302" s="100">
        <f>AV302+AX302+AY302+AZ302+BA302</f>
        <v>42655</v>
      </c>
      <c r="BC302" s="100">
        <f>AW302+BA302</f>
        <v>0</v>
      </c>
      <c r="BD302" s="100"/>
      <c r="BE302" s="100"/>
      <c r="BF302" s="100"/>
      <c r="BG302" s="100"/>
      <c r="BH302" s="100">
        <f>BB302+BD302+BE302+BF302+BG302</f>
        <v>42655</v>
      </c>
      <c r="BI302" s="100">
        <f>BC302+BG302</f>
        <v>0</v>
      </c>
      <c r="BJ302" s="207">
        <f t="shared" si="652"/>
        <v>0</v>
      </c>
      <c r="BK302" s="207">
        <f t="shared" si="653"/>
        <v>0</v>
      </c>
    </row>
    <row r="303" spans="1:63" ht="33">
      <c r="A303" s="75" t="s">
        <v>489</v>
      </c>
      <c r="B303" s="26" t="s">
        <v>53</v>
      </c>
      <c r="C303" s="26" t="s">
        <v>10</v>
      </c>
      <c r="D303" s="37" t="s">
        <v>336</v>
      </c>
      <c r="E303" s="26" t="s">
        <v>81</v>
      </c>
      <c r="F303" s="28">
        <f t="shared" ref="F303:AR303" si="709">F304</f>
        <v>4595</v>
      </c>
      <c r="G303" s="28">
        <f t="shared" si="709"/>
        <v>0</v>
      </c>
      <c r="H303" s="28">
        <f t="shared" si="709"/>
        <v>0</v>
      </c>
      <c r="I303" s="28">
        <f t="shared" si="709"/>
        <v>0</v>
      </c>
      <c r="J303" s="28">
        <f t="shared" si="709"/>
        <v>0</v>
      </c>
      <c r="K303" s="28">
        <f t="shared" si="709"/>
        <v>0</v>
      </c>
      <c r="L303" s="28">
        <f t="shared" si="709"/>
        <v>4595</v>
      </c>
      <c r="M303" s="28">
        <f t="shared" si="709"/>
        <v>0</v>
      </c>
      <c r="N303" s="28">
        <f t="shared" si="709"/>
        <v>0</v>
      </c>
      <c r="O303" s="28">
        <f t="shared" si="709"/>
        <v>0</v>
      </c>
      <c r="P303" s="28">
        <f t="shared" si="709"/>
        <v>0</v>
      </c>
      <c r="Q303" s="28">
        <f t="shared" si="709"/>
        <v>0</v>
      </c>
      <c r="R303" s="28">
        <f t="shared" si="709"/>
        <v>4595</v>
      </c>
      <c r="S303" s="28">
        <f t="shared" si="709"/>
        <v>0</v>
      </c>
      <c r="T303" s="28">
        <f t="shared" si="709"/>
        <v>0</v>
      </c>
      <c r="U303" s="28">
        <f t="shared" si="709"/>
        <v>0</v>
      </c>
      <c r="V303" s="28">
        <f t="shared" si="709"/>
        <v>0</v>
      </c>
      <c r="W303" s="28">
        <f t="shared" si="709"/>
        <v>0</v>
      </c>
      <c r="X303" s="28">
        <f t="shared" si="709"/>
        <v>4595</v>
      </c>
      <c r="Y303" s="28">
        <f t="shared" si="709"/>
        <v>0</v>
      </c>
      <c r="Z303" s="28">
        <f t="shared" si="709"/>
        <v>0</v>
      </c>
      <c r="AA303" s="28">
        <f t="shared" si="709"/>
        <v>0</v>
      </c>
      <c r="AB303" s="28">
        <f t="shared" si="709"/>
        <v>-144</v>
      </c>
      <c r="AC303" s="28">
        <f t="shared" si="709"/>
        <v>0</v>
      </c>
      <c r="AD303" s="28">
        <f t="shared" si="709"/>
        <v>4451</v>
      </c>
      <c r="AE303" s="28">
        <f t="shared" si="709"/>
        <v>0</v>
      </c>
      <c r="AF303" s="28">
        <f t="shared" si="709"/>
        <v>0</v>
      </c>
      <c r="AG303" s="28">
        <f t="shared" si="709"/>
        <v>0</v>
      </c>
      <c r="AH303" s="28">
        <f t="shared" si="709"/>
        <v>0</v>
      </c>
      <c r="AI303" s="28">
        <f t="shared" si="709"/>
        <v>0</v>
      </c>
      <c r="AJ303" s="28">
        <f t="shared" si="709"/>
        <v>4451</v>
      </c>
      <c r="AK303" s="28">
        <f t="shared" si="709"/>
        <v>0</v>
      </c>
      <c r="AL303" s="28">
        <f t="shared" si="709"/>
        <v>0</v>
      </c>
      <c r="AM303" s="28">
        <f t="shared" si="709"/>
        <v>0</v>
      </c>
      <c r="AN303" s="28">
        <f t="shared" si="709"/>
        <v>0</v>
      </c>
      <c r="AO303" s="28">
        <f t="shared" si="709"/>
        <v>0</v>
      </c>
      <c r="AP303" s="28">
        <f t="shared" si="709"/>
        <v>4451</v>
      </c>
      <c r="AQ303" s="28">
        <f t="shared" si="709"/>
        <v>0</v>
      </c>
      <c r="AR303" s="28">
        <f t="shared" si="709"/>
        <v>0</v>
      </c>
      <c r="AS303" s="28">
        <f t="shared" ref="AS303:BI303" si="710">AS304</f>
        <v>0</v>
      </c>
      <c r="AT303" s="28">
        <f t="shared" si="710"/>
        <v>-195</v>
      </c>
      <c r="AU303" s="28">
        <f t="shared" si="710"/>
        <v>0</v>
      </c>
      <c r="AV303" s="28">
        <f t="shared" si="710"/>
        <v>4256</v>
      </c>
      <c r="AW303" s="28">
        <f t="shared" si="710"/>
        <v>0</v>
      </c>
      <c r="AX303" s="100">
        <f t="shared" si="710"/>
        <v>0</v>
      </c>
      <c r="AY303" s="100">
        <f t="shared" si="710"/>
        <v>0</v>
      </c>
      <c r="AZ303" s="100">
        <f t="shared" si="710"/>
        <v>0</v>
      </c>
      <c r="BA303" s="100">
        <f t="shared" si="710"/>
        <v>0</v>
      </c>
      <c r="BB303" s="28">
        <f t="shared" si="710"/>
        <v>4256</v>
      </c>
      <c r="BC303" s="28">
        <f t="shared" si="710"/>
        <v>0</v>
      </c>
      <c r="BD303" s="100">
        <f t="shared" si="710"/>
        <v>0</v>
      </c>
      <c r="BE303" s="100">
        <f t="shared" si="710"/>
        <v>0</v>
      </c>
      <c r="BF303" s="100">
        <f t="shared" si="710"/>
        <v>0</v>
      </c>
      <c r="BG303" s="100">
        <f t="shared" si="710"/>
        <v>0</v>
      </c>
      <c r="BH303" s="28">
        <f t="shared" si="710"/>
        <v>4256</v>
      </c>
      <c r="BI303" s="28">
        <f t="shared" si="710"/>
        <v>0</v>
      </c>
      <c r="BJ303" s="207">
        <f t="shared" si="652"/>
        <v>0</v>
      </c>
      <c r="BK303" s="207">
        <f t="shared" si="653"/>
        <v>0</v>
      </c>
    </row>
    <row r="304" spans="1:63" ht="50.25">
      <c r="A304" s="97" t="s">
        <v>179</v>
      </c>
      <c r="B304" s="98" t="s">
        <v>53</v>
      </c>
      <c r="C304" s="98" t="s">
        <v>10</v>
      </c>
      <c r="D304" s="114" t="s">
        <v>336</v>
      </c>
      <c r="E304" s="98" t="s">
        <v>178</v>
      </c>
      <c r="F304" s="100">
        <v>4595</v>
      </c>
      <c r="G304" s="100"/>
      <c r="H304" s="101"/>
      <c r="I304" s="101"/>
      <c r="J304" s="101"/>
      <c r="K304" s="101"/>
      <c r="L304" s="100">
        <f>F304+H304+I304+J304+K304</f>
        <v>4595</v>
      </c>
      <c r="M304" s="100">
        <f>G304+K304</f>
        <v>0</v>
      </c>
      <c r="N304" s="101"/>
      <c r="O304" s="101"/>
      <c r="P304" s="101"/>
      <c r="Q304" s="101"/>
      <c r="R304" s="100">
        <f>L304+N304+O304+P304+Q304</f>
        <v>4595</v>
      </c>
      <c r="S304" s="100">
        <f>M304+Q304</f>
        <v>0</v>
      </c>
      <c r="T304" s="101"/>
      <c r="U304" s="101"/>
      <c r="V304" s="101"/>
      <c r="W304" s="101"/>
      <c r="X304" s="100">
        <f>R304+T304+U304+V304+W304</f>
        <v>4595</v>
      </c>
      <c r="Y304" s="100">
        <f>S304+W304</f>
        <v>0</v>
      </c>
      <c r="Z304" s="101"/>
      <c r="AA304" s="101"/>
      <c r="AB304" s="100">
        <v>-144</v>
      </c>
      <c r="AC304" s="101"/>
      <c r="AD304" s="100">
        <f>X304+Z304+AA304+AB304+AC304</f>
        <v>4451</v>
      </c>
      <c r="AE304" s="100">
        <f>Y304+AC304</f>
        <v>0</v>
      </c>
      <c r="AF304" s="101"/>
      <c r="AG304" s="101"/>
      <c r="AH304" s="100"/>
      <c r="AI304" s="101"/>
      <c r="AJ304" s="100">
        <f>AD304+AF304+AG304+AH304+AI304</f>
        <v>4451</v>
      </c>
      <c r="AK304" s="100">
        <f>AE304+AI304</f>
        <v>0</v>
      </c>
      <c r="AL304" s="100"/>
      <c r="AM304" s="100"/>
      <c r="AN304" s="100"/>
      <c r="AO304" s="100"/>
      <c r="AP304" s="100">
        <f>AJ304+AL304+AM304+AN304+AO304</f>
        <v>4451</v>
      </c>
      <c r="AQ304" s="100">
        <f>AK304+AO304</f>
        <v>0</v>
      </c>
      <c r="AR304" s="100"/>
      <c r="AS304" s="100"/>
      <c r="AT304" s="100">
        <v>-195</v>
      </c>
      <c r="AU304" s="100"/>
      <c r="AV304" s="100">
        <f>AP304+AR304+AS304+AT304+AU304</f>
        <v>4256</v>
      </c>
      <c r="AW304" s="100">
        <f>AQ304+AU304</f>
        <v>0</v>
      </c>
      <c r="AX304" s="100"/>
      <c r="AY304" s="100"/>
      <c r="AZ304" s="100"/>
      <c r="BA304" s="100"/>
      <c r="BB304" s="100">
        <f>AV304+AX304+AY304+AZ304+BA304</f>
        <v>4256</v>
      </c>
      <c r="BC304" s="100">
        <f>AW304+BA304</f>
        <v>0</v>
      </c>
      <c r="BD304" s="100"/>
      <c r="BE304" s="100"/>
      <c r="BF304" s="100"/>
      <c r="BG304" s="100"/>
      <c r="BH304" s="100">
        <f>BB304+BD304+BE304+BF304+BG304</f>
        <v>4256</v>
      </c>
      <c r="BI304" s="100">
        <f>BC304+BG304</f>
        <v>0</v>
      </c>
      <c r="BJ304" s="207">
        <f t="shared" si="652"/>
        <v>0</v>
      </c>
      <c r="BK304" s="207">
        <f t="shared" si="653"/>
        <v>0</v>
      </c>
    </row>
    <row r="305" spans="1:63" ht="20.25">
      <c r="A305" s="25" t="s">
        <v>100</v>
      </c>
      <c r="B305" s="26" t="s">
        <v>53</v>
      </c>
      <c r="C305" s="26" t="s">
        <v>10</v>
      </c>
      <c r="D305" s="37" t="s">
        <v>336</v>
      </c>
      <c r="E305" s="26" t="s">
        <v>101</v>
      </c>
      <c r="F305" s="28">
        <f t="shared" ref="F305:AR305" si="711">F306</f>
        <v>185</v>
      </c>
      <c r="G305" s="28">
        <f t="shared" si="711"/>
        <v>0</v>
      </c>
      <c r="H305" s="28">
        <f t="shared" si="711"/>
        <v>0</v>
      </c>
      <c r="I305" s="28">
        <f t="shared" si="711"/>
        <v>0</v>
      </c>
      <c r="J305" s="28">
        <f t="shared" si="711"/>
        <v>0</v>
      </c>
      <c r="K305" s="28">
        <f t="shared" si="711"/>
        <v>0</v>
      </c>
      <c r="L305" s="28">
        <f t="shared" si="711"/>
        <v>185</v>
      </c>
      <c r="M305" s="28">
        <f t="shared" si="711"/>
        <v>0</v>
      </c>
      <c r="N305" s="28">
        <f t="shared" si="711"/>
        <v>0</v>
      </c>
      <c r="O305" s="28">
        <f t="shared" si="711"/>
        <v>0</v>
      </c>
      <c r="P305" s="28">
        <f t="shared" si="711"/>
        <v>0</v>
      </c>
      <c r="Q305" s="28">
        <f t="shared" si="711"/>
        <v>0</v>
      </c>
      <c r="R305" s="28">
        <f t="shared" si="711"/>
        <v>185</v>
      </c>
      <c r="S305" s="28">
        <f t="shared" si="711"/>
        <v>0</v>
      </c>
      <c r="T305" s="28">
        <f t="shared" si="711"/>
        <v>0</v>
      </c>
      <c r="U305" s="28">
        <f t="shared" si="711"/>
        <v>0</v>
      </c>
      <c r="V305" s="28">
        <f t="shared" si="711"/>
        <v>0</v>
      </c>
      <c r="W305" s="28">
        <f t="shared" si="711"/>
        <v>0</v>
      </c>
      <c r="X305" s="28">
        <f t="shared" si="711"/>
        <v>185</v>
      </c>
      <c r="Y305" s="28">
        <f t="shared" si="711"/>
        <v>0</v>
      </c>
      <c r="Z305" s="28">
        <f t="shared" si="711"/>
        <v>0</v>
      </c>
      <c r="AA305" s="28">
        <f t="shared" si="711"/>
        <v>0</v>
      </c>
      <c r="AB305" s="28">
        <f t="shared" si="711"/>
        <v>0</v>
      </c>
      <c r="AC305" s="28">
        <f t="shared" si="711"/>
        <v>0</v>
      </c>
      <c r="AD305" s="28">
        <f t="shared" si="711"/>
        <v>185</v>
      </c>
      <c r="AE305" s="28">
        <f t="shared" si="711"/>
        <v>0</v>
      </c>
      <c r="AF305" s="28">
        <f t="shared" si="711"/>
        <v>0</v>
      </c>
      <c r="AG305" s="28">
        <f t="shared" si="711"/>
        <v>0</v>
      </c>
      <c r="AH305" s="28">
        <f t="shared" si="711"/>
        <v>0</v>
      </c>
      <c r="AI305" s="28">
        <f t="shared" si="711"/>
        <v>0</v>
      </c>
      <c r="AJ305" s="28">
        <f t="shared" si="711"/>
        <v>185</v>
      </c>
      <c r="AK305" s="28">
        <f t="shared" si="711"/>
        <v>0</v>
      </c>
      <c r="AL305" s="28">
        <f t="shared" si="711"/>
        <v>0</v>
      </c>
      <c r="AM305" s="28">
        <f t="shared" si="711"/>
        <v>0</v>
      </c>
      <c r="AN305" s="28">
        <f t="shared" si="711"/>
        <v>0</v>
      </c>
      <c r="AO305" s="28">
        <f t="shared" si="711"/>
        <v>0</v>
      </c>
      <c r="AP305" s="28">
        <f t="shared" si="711"/>
        <v>185</v>
      </c>
      <c r="AQ305" s="28">
        <f t="shared" si="711"/>
        <v>0</v>
      </c>
      <c r="AR305" s="28">
        <f t="shared" si="711"/>
        <v>0</v>
      </c>
      <c r="AS305" s="28">
        <f t="shared" ref="AS305:BI305" si="712">AS306</f>
        <v>0</v>
      </c>
      <c r="AT305" s="28">
        <f t="shared" si="712"/>
        <v>0</v>
      </c>
      <c r="AU305" s="28">
        <f t="shared" si="712"/>
        <v>0</v>
      </c>
      <c r="AV305" s="28">
        <f t="shared" si="712"/>
        <v>185</v>
      </c>
      <c r="AW305" s="28">
        <f t="shared" si="712"/>
        <v>0</v>
      </c>
      <c r="AX305" s="100">
        <f t="shared" si="712"/>
        <v>0</v>
      </c>
      <c r="AY305" s="100">
        <f t="shared" si="712"/>
        <v>0</v>
      </c>
      <c r="AZ305" s="100">
        <f t="shared" si="712"/>
        <v>0</v>
      </c>
      <c r="BA305" s="100">
        <f t="shared" si="712"/>
        <v>0</v>
      </c>
      <c r="BB305" s="28">
        <f t="shared" si="712"/>
        <v>185</v>
      </c>
      <c r="BC305" s="28">
        <f t="shared" si="712"/>
        <v>0</v>
      </c>
      <c r="BD305" s="100">
        <f t="shared" si="712"/>
        <v>0</v>
      </c>
      <c r="BE305" s="100">
        <f t="shared" si="712"/>
        <v>0</v>
      </c>
      <c r="BF305" s="100">
        <f t="shared" si="712"/>
        <v>0</v>
      </c>
      <c r="BG305" s="100">
        <f t="shared" si="712"/>
        <v>0</v>
      </c>
      <c r="BH305" s="28">
        <f t="shared" si="712"/>
        <v>185</v>
      </c>
      <c r="BI305" s="28">
        <f t="shared" si="712"/>
        <v>0</v>
      </c>
      <c r="BJ305" s="207">
        <f t="shared" si="652"/>
        <v>0</v>
      </c>
      <c r="BK305" s="207">
        <f t="shared" si="653"/>
        <v>0</v>
      </c>
    </row>
    <row r="306" spans="1:63" ht="20.25">
      <c r="A306" s="25" t="s">
        <v>181</v>
      </c>
      <c r="B306" s="26" t="s">
        <v>53</v>
      </c>
      <c r="C306" s="26" t="s">
        <v>10</v>
      </c>
      <c r="D306" s="37" t="s">
        <v>336</v>
      </c>
      <c r="E306" s="26" t="s">
        <v>180</v>
      </c>
      <c r="F306" s="28">
        <v>185</v>
      </c>
      <c r="G306" s="28"/>
      <c r="H306" s="18"/>
      <c r="I306" s="18"/>
      <c r="J306" s="18"/>
      <c r="K306" s="18"/>
      <c r="L306" s="28">
        <f>F306+H306+I306+J306+K306</f>
        <v>185</v>
      </c>
      <c r="M306" s="28">
        <f>G306+K306</f>
        <v>0</v>
      </c>
      <c r="N306" s="18"/>
      <c r="O306" s="18"/>
      <c r="P306" s="18"/>
      <c r="Q306" s="18"/>
      <c r="R306" s="28">
        <f>L306+N306+O306+P306+Q306</f>
        <v>185</v>
      </c>
      <c r="S306" s="28">
        <f>M306+Q306</f>
        <v>0</v>
      </c>
      <c r="T306" s="18"/>
      <c r="U306" s="18"/>
      <c r="V306" s="18"/>
      <c r="W306" s="18"/>
      <c r="X306" s="28">
        <f>R306+T306+U306+V306+W306</f>
        <v>185</v>
      </c>
      <c r="Y306" s="28">
        <f>S306+W306</f>
        <v>0</v>
      </c>
      <c r="Z306" s="18"/>
      <c r="AA306" s="18"/>
      <c r="AB306" s="18"/>
      <c r="AC306" s="18"/>
      <c r="AD306" s="28">
        <f>X306+Z306+AA306+AB306+AC306</f>
        <v>185</v>
      </c>
      <c r="AE306" s="28">
        <f>Y306+AC306</f>
        <v>0</v>
      </c>
      <c r="AF306" s="18"/>
      <c r="AG306" s="18"/>
      <c r="AH306" s="18"/>
      <c r="AI306" s="18"/>
      <c r="AJ306" s="28">
        <f>AD306+AF306+AG306+AH306+AI306</f>
        <v>185</v>
      </c>
      <c r="AK306" s="28">
        <f>AE306+AI306</f>
        <v>0</v>
      </c>
      <c r="AL306" s="18"/>
      <c r="AM306" s="18"/>
      <c r="AN306" s="18"/>
      <c r="AO306" s="18"/>
      <c r="AP306" s="28">
        <f>AJ306+AL306+AM306+AN306+AO306</f>
        <v>185</v>
      </c>
      <c r="AQ306" s="28">
        <f>AK306+AO306</f>
        <v>0</v>
      </c>
      <c r="AR306" s="18"/>
      <c r="AS306" s="18"/>
      <c r="AT306" s="18"/>
      <c r="AU306" s="18"/>
      <c r="AV306" s="28">
        <f>AP306+AR306+AS306+AT306+AU306</f>
        <v>185</v>
      </c>
      <c r="AW306" s="28">
        <f>AQ306+AU306</f>
        <v>0</v>
      </c>
      <c r="AX306" s="101"/>
      <c r="AY306" s="101"/>
      <c r="AZ306" s="101"/>
      <c r="BA306" s="101"/>
      <c r="BB306" s="28">
        <f>AV306+AX306+AY306+AZ306+BA306</f>
        <v>185</v>
      </c>
      <c r="BC306" s="28">
        <f>AW306+BA306</f>
        <v>0</v>
      </c>
      <c r="BD306" s="101"/>
      <c r="BE306" s="101"/>
      <c r="BF306" s="101"/>
      <c r="BG306" s="101"/>
      <c r="BH306" s="28">
        <f>BB306+BD306+BE306+BF306+BG306</f>
        <v>185</v>
      </c>
      <c r="BI306" s="28">
        <f>BC306+BG306</f>
        <v>0</v>
      </c>
      <c r="BJ306" s="207">
        <f t="shared" si="652"/>
        <v>0</v>
      </c>
      <c r="BK306" s="207">
        <f t="shared" si="653"/>
        <v>0</v>
      </c>
    </row>
    <row r="307" spans="1:63" ht="20.25">
      <c r="A307" s="29"/>
      <c r="B307" s="26"/>
      <c r="C307" s="26"/>
      <c r="D307" s="37"/>
      <c r="E307" s="26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  <c r="AA307" s="18"/>
      <c r="AB307" s="18"/>
      <c r="AC307" s="18"/>
      <c r="AD307" s="18"/>
      <c r="AE307" s="18"/>
      <c r="AF307" s="18"/>
      <c r="AG307" s="18"/>
      <c r="AH307" s="18"/>
      <c r="AI307" s="18"/>
      <c r="AJ307" s="18"/>
      <c r="AK307" s="18"/>
      <c r="AL307" s="18"/>
      <c r="AM307" s="18"/>
      <c r="AN307" s="18"/>
      <c r="AO307" s="18"/>
      <c r="AP307" s="18"/>
      <c r="AQ307" s="18"/>
      <c r="AR307" s="18"/>
      <c r="AS307" s="18"/>
      <c r="AT307" s="18"/>
      <c r="AU307" s="18"/>
      <c r="AV307" s="18"/>
      <c r="AW307" s="18"/>
      <c r="AX307" s="101"/>
      <c r="AY307" s="101"/>
      <c r="AZ307" s="101"/>
      <c r="BA307" s="101"/>
      <c r="BB307" s="18"/>
      <c r="BC307" s="18"/>
      <c r="BD307" s="101"/>
      <c r="BE307" s="101"/>
      <c r="BF307" s="101"/>
      <c r="BG307" s="101"/>
      <c r="BH307" s="18"/>
      <c r="BI307" s="18"/>
      <c r="BJ307" s="207">
        <f t="shared" si="652"/>
        <v>0</v>
      </c>
      <c r="BK307" s="207">
        <f t="shared" si="653"/>
        <v>0</v>
      </c>
    </row>
    <row r="308" spans="1:63" s="5" customFormat="1" ht="20.25">
      <c r="A308" s="43" t="s">
        <v>23</v>
      </c>
      <c r="B308" s="19" t="s">
        <v>24</v>
      </c>
      <c r="C308" s="19"/>
      <c r="D308" s="20"/>
      <c r="E308" s="19"/>
      <c r="F308" s="44">
        <f t="shared" ref="F308:AK308" si="713">F310+F326+F357+F408+F419</f>
        <v>986085</v>
      </c>
      <c r="G308" s="44">
        <f t="shared" si="713"/>
        <v>0</v>
      </c>
      <c r="H308" s="44">
        <f t="shared" si="713"/>
        <v>27265</v>
      </c>
      <c r="I308" s="44">
        <f t="shared" si="713"/>
        <v>0</v>
      </c>
      <c r="J308" s="44">
        <f t="shared" si="713"/>
        <v>0</v>
      </c>
      <c r="K308" s="44">
        <f t="shared" si="713"/>
        <v>1002757</v>
      </c>
      <c r="L308" s="44">
        <f t="shared" si="713"/>
        <v>2016107</v>
      </c>
      <c r="M308" s="44">
        <f t="shared" si="713"/>
        <v>1002757</v>
      </c>
      <c r="N308" s="44">
        <f t="shared" si="713"/>
        <v>0</v>
      </c>
      <c r="O308" s="44">
        <f t="shared" si="713"/>
        <v>0</v>
      </c>
      <c r="P308" s="44">
        <f t="shared" si="713"/>
        <v>0</v>
      </c>
      <c r="Q308" s="44">
        <f t="shared" si="713"/>
        <v>0</v>
      </c>
      <c r="R308" s="44">
        <f t="shared" si="713"/>
        <v>2016107</v>
      </c>
      <c r="S308" s="44">
        <f t="shared" si="713"/>
        <v>1002757</v>
      </c>
      <c r="T308" s="44">
        <f t="shared" si="713"/>
        <v>2823</v>
      </c>
      <c r="U308" s="44">
        <f t="shared" si="713"/>
        <v>0</v>
      </c>
      <c r="V308" s="44">
        <f t="shared" si="713"/>
        <v>0</v>
      </c>
      <c r="W308" s="44">
        <f t="shared" si="713"/>
        <v>0</v>
      </c>
      <c r="X308" s="44">
        <f t="shared" si="713"/>
        <v>2018930</v>
      </c>
      <c r="Y308" s="44">
        <f t="shared" si="713"/>
        <v>1002757</v>
      </c>
      <c r="Z308" s="44">
        <f t="shared" si="713"/>
        <v>24115</v>
      </c>
      <c r="AA308" s="44">
        <f t="shared" si="713"/>
        <v>-73</v>
      </c>
      <c r="AB308" s="44">
        <f t="shared" si="713"/>
        <v>-2039</v>
      </c>
      <c r="AC308" s="44">
        <f t="shared" si="713"/>
        <v>0</v>
      </c>
      <c r="AD308" s="44">
        <f t="shared" si="713"/>
        <v>2040933</v>
      </c>
      <c r="AE308" s="44">
        <f t="shared" si="713"/>
        <v>1002757</v>
      </c>
      <c r="AF308" s="44">
        <f t="shared" si="713"/>
        <v>73022</v>
      </c>
      <c r="AG308" s="44">
        <f t="shared" si="713"/>
        <v>0</v>
      </c>
      <c r="AH308" s="44">
        <f t="shared" si="713"/>
        <v>0</v>
      </c>
      <c r="AI308" s="44">
        <f t="shared" si="713"/>
        <v>155134</v>
      </c>
      <c r="AJ308" s="44">
        <f t="shared" si="713"/>
        <v>2269089</v>
      </c>
      <c r="AK308" s="44">
        <f t="shared" si="713"/>
        <v>1157891</v>
      </c>
      <c r="AL308" s="44">
        <f t="shared" ref="AL308:BI308" si="714">AL310+AL326+AL357+AL408+AL419</f>
        <v>1450</v>
      </c>
      <c r="AM308" s="44">
        <f t="shared" si="714"/>
        <v>-949</v>
      </c>
      <c r="AN308" s="44">
        <f t="shared" si="714"/>
        <v>0</v>
      </c>
      <c r="AO308" s="44">
        <f t="shared" si="714"/>
        <v>-258</v>
      </c>
      <c r="AP308" s="44">
        <f t="shared" si="714"/>
        <v>2269332</v>
      </c>
      <c r="AQ308" s="44">
        <f t="shared" si="714"/>
        <v>1157633</v>
      </c>
      <c r="AR308" s="44">
        <f t="shared" si="714"/>
        <v>27802</v>
      </c>
      <c r="AS308" s="44">
        <f t="shared" si="714"/>
        <v>-18654</v>
      </c>
      <c r="AT308" s="44">
        <f t="shared" si="714"/>
        <v>0</v>
      </c>
      <c r="AU308" s="44">
        <f t="shared" si="714"/>
        <v>264349</v>
      </c>
      <c r="AV308" s="44">
        <f t="shared" si="714"/>
        <v>2542829</v>
      </c>
      <c r="AW308" s="44">
        <f t="shared" si="714"/>
        <v>1421982</v>
      </c>
      <c r="AX308" s="152">
        <f t="shared" si="714"/>
        <v>193</v>
      </c>
      <c r="AY308" s="152">
        <f t="shared" si="714"/>
        <v>-176</v>
      </c>
      <c r="AZ308" s="152">
        <f t="shared" si="714"/>
        <v>0</v>
      </c>
      <c r="BA308" s="152">
        <f t="shared" si="714"/>
        <v>20649</v>
      </c>
      <c r="BB308" s="44">
        <f t="shared" si="714"/>
        <v>2563495</v>
      </c>
      <c r="BC308" s="44">
        <f t="shared" si="714"/>
        <v>1442631</v>
      </c>
      <c r="BD308" s="152">
        <f t="shared" si="714"/>
        <v>1741</v>
      </c>
      <c r="BE308" s="152">
        <f t="shared" si="714"/>
        <v>-3374</v>
      </c>
      <c r="BF308" s="152">
        <f t="shared" si="714"/>
        <v>0</v>
      </c>
      <c r="BG308" s="152">
        <f t="shared" si="714"/>
        <v>0</v>
      </c>
      <c r="BH308" s="44">
        <f t="shared" si="714"/>
        <v>2561862</v>
      </c>
      <c r="BI308" s="44">
        <f t="shared" si="714"/>
        <v>1442631</v>
      </c>
      <c r="BJ308" s="207">
        <f t="shared" si="652"/>
        <v>0</v>
      </c>
      <c r="BK308" s="207">
        <f t="shared" si="653"/>
        <v>0</v>
      </c>
    </row>
    <row r="309" spans="1:63" s="5" customFormat="1" ht="14.25" customHeight="1">
      <c r="A309" s="43"/>
      <c r="B309" s="19"/>
      <c r="C309" s="19"/>
      <c r="D309" s="20"/>
      <c r="E309" s="19"/>
      <c r="F309" s="44"/>
      <c r="G309" s="44"/>
      <c r="H309" s="44"/>
      <c r="I309" s="44"/>
      <c r="J309" s="44"/>
      <c r="K309" s="44"/>
      <c r="L309" s="44"/>
      <c r="M309" s="44"/>
      <c r="N309" s="44"/>
      <c r="O309" s="44"/>
      <c r="P309" s="44"/>
      <c r="Q309" s="44"/>
      <c r="R309" s="44"/>
      <c r="S309" s="44"/>
      <c r="T309" s="44"/>
      <c r="U309" s="44"/>
      <c r="V309" s="44"/>
      <c r="W309" s="44"/>
      <c r="X309" s="44"/>
      <c r="Y309" s="44"/>
      <c r="Z309" s="44"/>
      <c r="AA309" s="44"/>
      <c r="AB309" s="44"/>
      <c r="AC309" s="44"/>
      <c r="AD309" s="44"/>
      <c r="AE309" s="44"/>
      <c r="AF309" s="44"/>
      <c r="AG309" s="44"/>
      <c r="AH309" s="44"/>
      <c r="AI309" s="44"/>
      <c r="AJ309" s="44"/>
      <c r="AK309" s="44"/>
      <c r="AL309" s="44"/>
      <c r="AM309" s="44"/>
      <c r="AN309" s="44"/>
      <c r="AO309" s="44"/>
      <c r="AP309" s="44"/>
      <c r="AQ309" s="44"/>
      <c r="AR309" s="44"/>
      <c r="AS309" s="44"/>
      <c r="AT309" s="44"/>
      <c r="AU309" s="44"/>
      <c r="AV309" s="44"/>
      <c r="AW309" s="44"/>
      <c r="AX309" s="152"/>
      <c r="AY309" s="152"/>
      <c r="AZ309" s="152"/>
      <c r="BA309" s="152"/>
      <c r="BB309" s="44"/>
      <c r="BC309" s="44"/>
      <c r="BD309" s="152"/>
      <c r="BE309" s="152"/>
      <c r="BF309" s="152"/>
      <c r="BG309" s="152"/>
      <c r="BH309" s="44"/>
      <c r="BI309" s="44"/>
      <c r="BJ309" s="207">
        <f t="shared" si="652"/>
        <v>0</v>
      </c>
      <c r="BK309" s="207">
        <f t="shared" si="653"/>
        <v>0</v>
      </c>
    </row>
    <row r="310" spans="1:63" s="7" customFormat="1" ht="20.25">
      <c r="A310" s="32" t="s">
        <v>25</v>
      </c>
      <c r="B310" s="22" t="s">
        <v>55</v>
      </c>
      <c r="C310" s="22" t="s">
        <v>56</v>
      </c>
      <c r="D310" s="33"/>
      <c r="E310" s="22"/>
      <c r="F310" s="24">
        <f t="shared" ref="F310:U314" si="715">F311</f>
        <v>8179</v>
      </c>
      <c r="G310" s="24">
        <f t="shared" si="715"/>
        <v>0</v>
      </c>
      <c r="H310" s="24">
        <f t="shared" si="715"/>
        <v>0</v>
      </c>
      <c r="I310" s="24">
        <f t="shared" si="715"/>
        <v>0</v>
      </c>
      <c r="J310" s="24">
        <f t="shared" si="715"/>
        <v>0</v>
      </c>
      <c r="K310" s="24">
        <f t="shared" si="715"/>
        <v>0</v>
      </c>
      <c r="L310" s="24">
        <f t="shared" si="715"/>
        <v>8179</v>
      </c>
      <c r="M310" s="24">
        <f t="shared" si="715"/>
        <v>0</v>
      </c>
      <c r="N310" s="24">
        <f t="shared" si="715"/>
        <v>0</v>
      </c>
      <c r="O310" s="24">
        <f t="shared" si="715"/>
        <v>0</v>
      </c>
      <c r="P310" s="24">
        <f t="shared" si="715"/>
        <v>0</v>
      </c>
      <c r="Q310" s="24">
        <f t="shared" si="715"/>
        <v>0</v>
      </c>
      <c r="R310" s="24">
        <f t="shared" si="715"/>
        <v>8179</v>
      </c>
      <c r="S310" s="24">
        <f t="shared" si="715"/>
        <v>0</v>
      </c>
      <c r="T310" s="24">
        <f t="shared" si="715"/>
        <v>0</v>
      </c>
      <c r="U310" s="24">
        <f t="shared" si="715"/>
        <v>0</v>
      </c>
      <c r="V310" s="24">
        <f t="shared" ref="T310:AI314" si="716">V311</f>
        <v>0</v>
      </c>
      <c r="W310" s="24">
        <f t="shared" si="716"/>
        <v>0</v>
      </c>
      <c r="X310" s="24">
        <f t="shared" si="716"/>
        <v>8179</v>
      </c>
      <c r="Y310" s="24">
        <f t="shared" si="716"/>
        <v>0</v>
      </c>
      <c r="Z310" s="24">
        <f t="shared" si="716"/>
        <v>0</v>
      </c>
      <c r="AA310" s="24">
        <f t="shared" si="716"/>
        <v>0</v>
      </c>
      <c r="AB310" s="24">
        <f t="shared" si="716"/>
        <v>0</v>
      </c>
      <c r="AC310" s="24">
        <f t="shared" si="716"/>
        <v>0</v>
      </c>
      <c r="AD310" s="24">
        <f t="shared" si="716"/>
        <v>8179</v>
      </c>
      <c r="AE310" s="24">
        <f t="shared" si="716"/>
        <v>0</v>
      </c>
      <c r="AF310" s="24">
        <f t="shared" si="716"/>
        <v>0</v>
      </c>
      <c r="AG310" s="24">
        <f t="shared" si="716"/>
        <v>0</v>
      </c>
      <c r="AH310" s="24">
        <f t="shared" si="716"/>
        <v>0</v>
      </c>
      <c r="AI310" s="24">
        <f t="shared" si="716"/>
        <v>0</v>
      </c>
      <c r="AJ310" s="24">
        <f t="shared" ref="AF310:AU314" si="717">AJ311</f>
        <v>8179</v>
      </c>
      <c r="AK310" s="24">
        <f t="shared" si="717"/>
        <v>0</v>
      </c>
      <c r="AL310" s="24">
        <f t="shared" si="717"/>
        <v>0</v>
      </c>
      <c r="AM310" s="24">
        <f t="shared" si="717"/>
        <v>0</v>
      </c>
      <c r="AN310" s="24">
        <f t="shared" si="717"/>
        <v>0</v>
      </c>
      <c r="AO310" s="24">
        <f t="shared" si="717"/>
        <v>0</v>
      </c>
      <c r="AP310" s="24">
        <f t="shared" si="717"/>
        <v>8179</v>
      </c>
      <c r="AQ310" s="24">
        <f t="shared" si="717"/>
        <v>0</v>
      </c>
      <c r="AR310" s="24">
        <f t="shared" si="717"/>
        <v>0</v>
      </c>
      <c r="AS310" s="24">
        <f t="shared" si="717"/>
        <v>0</v>
      </c>
      <c r="AT310" s="24">
        <f t="shared" si="717"/>
        <v>0</v>
      </c>
      <c r="AU310" s="24">
        <f t="shared" si="717"/>
        <v>0</v>
      </c>
      <c r="AV310" s="24">
        <f t="shared" ref="AR310:BG314" si="718">AV311</f>
        <v>8179</v>
      </c>
      <c r="AW310" s="24">
        <f t="shared" si="718"/>
        <v>0</v>
      </c>
      <c r="AX310" s="127">
        <f t="shared" si="718"/>
        <v>0</v>
      </c>
      <c r="AY310" s="127">
        <f t="shared" si="718"/>
        <v>0</v>
      </c>
      <c r="AZ310" s="127">
        <f t="shared" si="718"/>
        <v>0</v>
      </c>
      <c r="BA310" s="127">
        <f t="shared" si="718"/>
        <v>0</v>
      </c>
      <c r="BB310" s="24">
        <f t="shared" si="718"/>
        <v>8179</v>
      </c>
      <c r="BC310" s="24">
        <f t="shared" si="718"/>
        <v>0</v>
      </c>
      <c r="BD310" s="127">
        <f t="shared" si="718"/>
        <v>200</v>
      </c>
      <c r="BE310" s="127">
        <f t="shared" si="718"/>
        <v>-3053</v>
      </c>
      <c r="BF310" s="127">
        <f t="shared" si="718"/>
        <v>0</v>
      </c>
      <c r="BG310" s="127">
        <f t="shared" si="718"/>
        <v>0</v>
      </c>
      <c r="BH310" s="24">
        <f t="shared" ref="BD310:BI314" si="719">BH311</f>
        <v>5326</v>
      </c>
      <c r="BI310" s="24">
        <f t="shared" si="719"/>
        <v>0</v>
      </c>
      <c r="BJ310" s="207">
        <f t="shared" si="652"/>
        <v>0</v>
      </c>
      <c r="BK310" s="207">
        <f t="shared" si="653"/>
        <v>0</v>
      </c>
    </row>
    <row r="311" spans="1:63" s="8" customFormat="1" ht="71.25" customHeight="1">
      <c r="A311" s="38" t="s">
        <v>165</v>
      </c>
      <c r="B311" s="26" t="s">
        <v>55</v>
      </c>
      <c r="C311" s="26" t="s">
        <v>56</v>
      </c>
      <c r="D311" s="37" t="s">
        <v>422</v>
      </c>
      <c r="E311" s="26"/>
      <c r="F311" s="28">
        <f>F312+F316+F322</f>
        <v>8179</v>
      </c>
      <c r="G311" s="28">
        <f t="shared" ref="G311:M311" si="720">G312+G316+G322</f>
        <v>0</v>
      </c>
      <c r="H311" s="28">
        <f t="shared" si="720"/>
        <v>0</v>
      </c>
      <c r="I311" s="28">
        <f t="shared" si="720"/>
        <v>0</v>
      </c>
      <c r="J311" s="28">
        <f t="shared" si="720"/>
        <v>0</v>
      </c>
      <c r="K311" s="28">
        <f t="shared" si="720"/>
        <v>0</v>
      </c>
      <c r="L311" s="28">
        <f t="shared" si="720"/>
        <v>8179</v>
      </c>
      <c r="M311" s="28">
        <f t="shared" si="720"/>
        <v>0</v>
      </c>
      <c r="N311" s="28">
        <f t="shared" ref="N311:S311" si="721">N312+N316+N322</f>
        <v>0</v>
      </c>
      <c r="O311" s="28">
        <f t="shared" si="721"/>
        <v>0</v>
      </c>
      <c r="P311" s="28">
        <f t="shared" si="721"/>
        <v>0</v>
      </c>
      <c r="Q311" s="28">
        <f t="shared" si="721"/>
        <v>0</v>
      </c>
      <c r="R311" s="28">
        <f t="shared" si="721"/>
        <v>8179</v>
      </c>
      <c r="S311" s="28">
        <f t="shared" si="721"/>
        <v>0</v>
      </c>
      <c r="T311" s="28">
        <f t="shared" ref="T311:Y311" si="722">T312+T316+T322</f>
        <v>0</v>
      </c>
      <c r="U311" s="28">
        <f t="shared" si="722"/>
        <v>0</v>
      </c>
      <c r="V311" s="28">
        <f t="shared" si="722"/>
        <v>0</v>
      </c>
      <c r="W311" s="28">
        <f t="shared" si="722"/>
        <v>0</v>
      </c>
      <c r="X311" s="28">
        <f t="shared" si="722"/>
        <v>8179</v>
      </c>
      <c r="Y311" s="28">
        <f t="shared" si="722"/>
        <v>0</v>
      </c>
      <c r="Z311" s="28">
        <f t="shared" ref="Z311:AE311" si="723">Z312+Z316+Z322</f>
        <v>0</v>
      </c>
      <c r="AA311" s="28">
        <f t="shared" si="723"/>
        <v>0</v>
      </c>
      <c r="AB311" s="28">
        <f t="shared" si="723"/>
        <v>0</v>
      </c>
      <c r="AC311" s="28">
        <f t="shared" si="723"/>
        <v>0</v>
      </c>
      <c r="AD311" s="28">
        <f t="shared" si="723"/>
        <v>8179</v>
      </c>
      <c r="AE311" s="28">
        <f t="shared" si="723"/>
        <v>0</v>
      </c>
      <c r="AF311" s="28">
        <f t="shared" ref="AF311:AL311" si="724">AF312+AF316+AF322</f>
        <v>0</v>
      </c>
      <c r="AG311" s="28">
        <f t="shared" si="724"/>
        <v>0</v>
      </c>
      <c r="AH311" s="28">
        <f t="shared" si="724"/>
        <v>0</v>
      </c>
      <c r="AI311" s="28">
        <f t="shared" si="724"/>
        <v>0</v>
      </c>
      <c r="AJ311" s="28">
        <f t="shared" si="724"/>
        <v>8179</v>
      </c>
      <c r="AK311" s="28">
        <f t="shared" si="724"/>
        <v>0</v>
      </c>
      <c r="AL311" s="28">
        <f t="shared" si="724"/>
        <v>0</v>
      </c>
      <c r="AM311" s="28">
        <f t="shared" ref="AM311:AO311" si="725">AM312+AM316+AM322</f>
        <v>0</v>
      </c>
      <c r="AN311" s="28">
        <f t="shared" ref="AN311:AS311" si="726">AN312+AN316+AN322</f>
        <v>0</v>
      </c>
      <c r="AO311" s="28">
        <f t="shared" si="725"/>
        <v>0</v>
      </c>
      <c r="AP311" s="28">
        <f t="shared" si="726"/>
        <v>8179</v>
      </c>
      <c r="AQ311" s="28">
        <f t="shared" si="726"/>
        <v>0</v>
      </c>
      <c r="AR311" s="28">
        <f t="shared" si="726"/>
        <v>0</v>
      </c>
      <c r="AS311" s="28">
        <f t="shared" si="726"/>
        <v>0</v>
      </c>
      <c r="AT311" s="28">
        <f t="shared" ref="AT311:AY311" si="727">AT312+AT316+AT322</f>
        <v>0</v>
      </c>
      <c r="AU311" s="28">
        <f t="shared" si="727"/>
        <v>0</v>
      </c>
      <c r="AV311" s="28">
        <f t="shared" si="727"/>
        <v>8179</v>
      </c>
      <c r="AW311" s="28">
        <f t="shared" si="727"/>
        <v>0</v>
      </c>
      <c r="AX311" s="100">
        <f t="shared" si="727"/>
        <v>0</v>
      </c>
      <c r="AY311" s="100">
        <f t="shared" si="727"/>
        <v>0</v>
      </c>
      <c r="AZ311" s="100">
        <f t="shared" ref="AZ311:BE311" si="728">AZ312+AZ316+AZ322</f>
        <v>0</v>
      </c>
      <c r="BA311" s="100">
        <f t="shared" si="728"/>
        <v>0</v>
      </c>
      <c r="BB311" s="28">
        <f t="shared" si="728"/>
        <v>8179</v>
      </c>
      <c r="BC311" s="28">
        <f t="shared" si="728"/>
        <v>0</v>
      </c>
      <c r="BD311" s="100">
        <f t="shared" si="728"/>
        <v>200</v>
      </c>
      <c r="BE311" s="100">
        <f t="shared" si="728"/>
        <v>-3053</v>
      </c>
      <c r="BF311" s="100">
        <f t="shared" ref="BF311:BI311" si="729">BF312+BF316+BF322</f>
        <v>0</v>
      </c>
      <c r="BG311" s="100">
        <f t="shared" si="729"/>
        <v>0</v>
      </c>
      <c r="BH311" s="28">
        <f t="shared" si="729"/>
        <v>5326</v>
      </c>
      <c r="BI311" s="28">
        <f t="shared" si="729"/>
        <v>0</v>
      </c>
      <c r="BJ311" s="207">
        <f t="shared" si="652"/>
        <v>0</v>
      </c>
      <c r="BK311" s="207">
        <f t="shared" si="653"/>
        <v>0</v>
      </c>
    </row>
    <row r="312" spans="1:63" s="9" customFormat="1" ht="38.25" customHeight="1">
      <c r="A312" s="25" t="s">
        <v>79</v>
      </c>
      <c r="B312" s="26" t="s">
        <v>55</v>
      </c>
      <c r="C312" s="26" t="s">
        <v>56</v>
      </c>
      <c r="D312" s="37" t="s">
        <v>423</v>
      </c>
      <c r="E312" s="26"/>
      <c r="F312" s="28">
        <f t="shared" si="715"/>
        <v>5419</v>
      </c>
      <c r="G312" s="28">
        <f t="shared" si="715"/>
        <v>0</v>
      </c>
      <c r="H312" s="28">
        <f t="shared" si="715"/>
        <v>0</v>
      </c>
      <c r="I312" s="28">
        <f t="shared" si="715"/>
        <v>0</v>
      </c>
      <c r="J312" s="28">
        <f t="shared" si="715"/>
        <v>0</v>
      </c>
      <c r="K312" s="28">
        <f t="shared" si="715"/>
        <v>0</v>
      </c>
      <c r="L312" s="28">
        <f t="shared" si="715"/>
        <v>5419</v>
      </c>
      <c r="M312" s="28">
        <f t="shared" si="715"/>
        <v>0</v>
      </c>
      <c r="N312" s="28">
        <f t="shared" si="715"/>
        <v>0</v>
      </c>
      <c r="O312" s="28">
        <f t="shared" si="715"/>
        <v>0</v>
      </c>
      <c r="P312" s="28">
        <f t="shared" si="715"/>
        <v>0</v>
      </c>
      <c r="Q312" s="28">
        <f t="shared" si="715"/>
        <v>0</v>
      </c>
      <c r="R312" s="28">
        <f t="shared" si="715"/>
        <v>5419</v>
      </c>
      <c r="S312" s="28">
        <f t="shared" si="715"/>
        <v>0</v>
      </c>
      <c r="T312" s="28">
        <f t="shared" si="716"/>
        <v>0</v>
      </c>
      <c r="U312" s="28">
        <f t="shared" si="716"/>
        <v>0</v>
      </c>
      <c r="V312" s="28">
        <f t="shared" si="716"/>
        <v>0</v>
      </c>
      <c r="W312" s="28">
        <f t="shared" si="716"/>
        <v>0</v>
      </c>
      <c r="X312" s="28">
        <f t="shared" si="716"/>
        <v>5419</v>
      </c>
      <c r="Y312" s="28">
        <f t="shared" si="716"/>
        <v>0</v>
      </c>
      <c r="Z312" s="28">
        <f t="shared" si="716"/>
        <v>0</v>
      </c>
      <c r="AA312" s="28">
        <f t="shared" si="716"/>
        <v>0</v>
      </c>
      <c r="AB312" s="28">
        <f t="shared" si="716"/>
        <v>0</v>
      </c>
      <c r="AC312" s="28">
        <f t="shared" si="716"/>
        <v>0</v>
      </c>
      <c r="AD312" s="28">
        <f t="shared" si="716"/>
        <v>5419</v>
      </c>
      <c r="AE312" s="28">
        <f t="shared" si="716"/>
        <v>0</v>
      </c>
      <c r="AF312" s="28">
        <f t="shared" si="717"/>
        <v>0</v>
      </c>
      <c r="AG312" s="28">
        <f t="shared" si="717"/>
        <v>0</v>
      </c>
      <c r="AH312" s="28">
        <f t="shared" si="717"/>
        <v>0</v>
      </c>
      <c r="AI312" s="28">
        <f t="shared" si="717"/>
        <v>0</v>
      </c>
      <c r="AJ312" s="28">
        <f t="shared" si="717"/>
        <v>5419</v>
      </c>
      <c r="AK312" s="28">
        <f t="shared" si="717"/>
        <v>0</v>
      </c>
      <c r="AL312" s="28">
        <f t="shared" si="717"/>
        <v>0</v>
      </c>
      <c r="AM312" s="28">
        <f t="shared" si="717"/>
        <v>0</v>
      </c>
      <c r="AN312" s="28">
        <f t="shared" si="717"/>
        <v>0</v>
      </c>
      <c r="AO312" s="28">
        <f t="shared" si="717"/>
        <v>0</v>
      </c>
      <c r="AP312" s="28">
        <f t="shared" si="717"/>
        <v>5419</v>
      </c>
      <c r="AQ312" s="28">
        <f t="shared" si="717"/>
        <v>0</v>
      </c>
      <c r="AR312" s="28">
        <f t="shared" si="718"/>
        <v>0</v>
      </c>
      <c r="AS312" s="28">
        <f t="shared" si="718"/>
        <v>0</v>
      </c>
      <c r="AT312" s="28">
        <f t="shared" si="718"/>
        <v>0</v>
      </c>
      <c r="AU312" s="28">
        <f t="shared" si="718"/>
        <v>0</v>
      </c>
      <c r="AV312" s="28">
        <f t="shared" si="718"/>
        <v>5419</v>
      </c>
      <c r="AW312" s="28">
        <f t="shared" si="718"/>
        <v>0</v>
      </c>
      <c r="AX312" s="100">
        <f t="shared" si="718"/>
        <v>0</v>
      </c>
      <c r="AY312" s="100">
        <f t="shared" si="718"/>
        <v>0</v>
      </c>
      <c r="AZ312" s="100">
        <f t="shared" si="718"/>
        <v>0</v>
      </c>
      <c r="BA312" s="100">
        <f t="shared" si="718"/>
        <v>0</v>
      </c>
      <c r="BB312" s="28">
        <f t="shared" si="718"/>
        <v>5419</v>
      </c>
      <c r="BC312" s="28">
        <f t="shared" si="718"/>
        <v>0</v>
      </c>
      <c r="BD312" s="100">
        <f t="shared" si="719"/>
        <v>200</v>
      </c>
      <c r="BE312" s="100">
        <f t="shared" si="719"/>
        <v>-293</v>
      </c>
      <c r="BF312" s="100">
        <f t="shared" si="719"/>
        <v>0</v>
      </c>
      <c r="BG312" s="100">
        <f t="shared" si="719"/>
        <v>0</v>
      </c>
      <c r="BH312" s="28">
        <f t="shared" si="719"/>
        <v>5326</v>
      </c>
      <c r="BI312" s="28">
        <f t="shared" si="719"/>
        <v>0</v>
      </c>
      <c r="BJ312" s="207">
        <f t="shared" si="652"/>
        <v>0</v>
      </c>
      <c r="BK312" s="207">
        <f t="shared" si="653"/>
        <v>0</v>
      </c>
    </row>
    <row r="313" spans="1:63" s="9" customFormat="1" ht="20.25">
      <c r="A313" s="25" t="s">
        <v>124</v>
      </c>
      <c r="B313" s="26" t="s">
        <v>55</v>
      </c>
      <c r="C313" s="26" t="s">
        <v>56</v>
      </c>
      <c r="D313" s="37" t="s">
        <v>424</v>
      </c>
      <c r="E313" s="26"/>
      <c r="F313" s="28">
        <f t="shared" si="715"/>
        <v>5419</v>
      </c>
      <c r="G313" s="28">
        <f t="shared" si="715"/>
        <v>0</v>
      </c>
      <c r="H313" s="28">
        <f t="shared" si="715"/>
        <v>0</v>
      </c>
      <c r="I313" s="28">
        <f t="shared" si="715"/>
        <v>0</v>
      </c>
      <c r="J313" s="28">
        <f t="shared" si="715"/>
        <v>0</v>
      </c>
      <c r="K313" s="28">
        <f t="shared" si="715"/>
        <v>0</v>
      </c>
      <c r="L313" s="28">
        <f t="shared" si="715"/>
        <v>5419</v>
      </c>
      <c r="M313" s="28">
        <f t="shared" si="715"/>
        <v>0</v>
      </c>
      <c r="N313" s="28">
        <f t="shared" si="715"/>
        <v>0</v>
      </c>
      <c r="O313" s="28">
        <f t="shared" si="715"/>
        <v>0</v>
      </c>
      <c r="P313" s="28">
        <f t="shared" si="715"/>
        <v>0</v>
      </c>
      <c r="Q313" s="28">
        <f t="shared" si="715"/>
        <v>0</v>
      </c>
      <c r="R313" s="28">
        <f t="shared" si="715"/>
        <v>5419</v>
      </c>
      <c r="S313" s="28">
        <f t="shared" si="715"/>
        <v>0</v>
      </c>
      <c r="T313" s="28">
        <f t="shared" si="716"/>
        <v>0</v>
      </c>
      <c r="U313" s="28">
        <f t="shared" si="716"/>
        <v>0</v>
      </c>
      <c r="V313" s="28">
        <f t="shared" si="716"/>
        <v>0</v>
      </c>
      <c r="W313" s="28">
        <f t="shared" si="716"/>
        <v>0</v>
      </c>
      <c r="X313" s="28">
        <f t="shared" si="716"/>
        <v>5419</v>
      </c>
      <c r="Y313" s="28">
        <f t="shared" si="716"/>
        <v>0</v>
      </c>
      <c r="Z313" s="28">
        <f t="shared" si="716"/>
        <v>0</v>
      </c>
      <c r="AA313" s="28">
        <f t="shared" si="716"/>
        <v>0</v>
      </c>
      <c r="AB313" s="28">
        <f t="shared" si="716"/>
        <v>0</v>
      </c>
      <c r="AC313" s="28">
        <f t="shared" si="716"/>
        <v>0</v>
      </c>
      <c r="AD313" s="28">
        <f t="shared" si="716"/>
        <v>5419</v>
      </c>
      <c r="AE313" s="28">
        <f t="shared" si="716"/>
        <v>0</v>
      </c>
      <c r="AF313" s="28">
        <f t="shared" si="717"/>
        <v>0</v>
      </c>
      <c r="AG313" s="28">
        <f t="shared" si="717"/>
        <v>0</v>
      </c>
      <c r="AH313" s="28">
        <f t="shared" si="717"/>
        <v>0</v>
      </c>
      <c r="AI313" s="28">
        <f t="shared" si="717"/>
        <v>0</v>
      </c>
      <c r="AJ313" s="28">
        <f t="shared" si="717"/>
        <v>5419</v>
      </c>
      <c r="AK313" s="28">
        <f t="shared" si="717"/>
        <v>0</v>
      </c>
      <c r="AL313" s="28">
        <f t="shared" si="717"/>
        <v>0</v>
      </c>
      <c r="AM313" s="28">
        <f t="shared" si="717"/>
        <v>0</v>
      </c>
      <c r="AN313" s="28">
        <f t="shared" si="717"/>
        <v>0</v>
      </c>
      <c r="AO313" s="28">
        <f t="shared" si="717"/>
        <v>0</v>
      </c>
      <c r="AP313" s="28">
        <f t="shared" si="717"/>
        <v>5419</v>
      </c>
      <c r="AQ313" s="28">
        <f t="shared" si="717"/>
        <v>0</v>
      </c>
      <c r="AR313" s="28">
        <f t="shared" si="718"/>
        <v>0</v>
      </c>
      <c r="AS313" s="28">
        <f t="shared" si="718"/>
        <v>0</v>
      </c>
      <c r="AT313" s="28">
        <f t="shared" si="718"/>
        <v>0</v>
      </c>
      <c r="AU313" s="28">
        <f t="shared" si="718"/>
        <v>0</v>
      </c>
      <c r="AV313" s="28">
        <f t="shared" si="718"/>
        <v>5419</v>
      </c>
      <c r="AW313" s="28">
        <f t="shared" si="718"/>
        <v>0</v>
      </c>
      <c r="AX313" s="100">
        <f t="shared" si="718"/>
        <v>0</v>
      </c>
      <c r="AY313" s="100">
        <f t="shared" si="718"/>
        <v>0</v>
      </c>
      <c r="AZ313" s="100">
        <f t="shared" si="718"/>
        <v>0</v>
      </c>
      <c r="BA313" s="100">
        <f t="shared" si="718"/>
        <v>0</v>
      </c>
      <c r="BB313" s="28">
        <f t="shared" si="718"/>
        <v>5419</v>
      </c>
      <c r="BC313" s="28">
        <f t="shared" si="718"/>
        <v>0</v>
      </c>
      <c r="BD313" s="100">
        <f t="shared" si="719"/>
        <v>200</v>
      </c>
      <c r="BE313" s="100">
        <f t="shared" si="719"/>
        <v>-293</v>
      </c>
      <c r="BF313" s="100">
        <f t="shared" si="719"/>
        <v>0</v>
      </c>
      <c r="BG313" s="100">
        <f t="shared" si="719"/>
        <v>0</v>
      </c>
      <c r="BH313" s="28">
        <f t="shared" si="719"/>
        <v>5326</v>
      </c>
      <c r="BI313" s="28">
        <f t="shared" si="719"/>
        <v>0</v>
      </c>
      <c r="BJ313" s="207">
        <f t="shared" si="652"/>
        <v>0</v>
      </c>
      <c r="BK313" s="207">
        <f t="shared" si="653"/>
        <v>0</v>
      </c>
    </row>
    <row r="314" spans="1:63" s="9" customFormat="1" ht="33">
      <c r="A314" s="75" t="s">
        <v>489</v>
      </c>
      <c r="B314" s="26" t="s">
        <v>55</v>
      </c>
      <c r="C314" s="26" t="s">
        <v>56</v>
      </c>
      <c r="D314" s="37" t="s">
        <v>424</v>
      </c>
      <c r="E314" s="26" t="s">
        <v>81</v>
      </c>
      <c r="F314" s="28">
        <f t="shared" si="715"/>
        <v>5419</v>
      </c>
      <c r="G314" s="28">
        <f t="shared" si="715"/>
        <v>0</v>
      </c>
      <c r="H314" s="28">
        <f t="shared" si="715"/>
        <v>0</v>
      </c>
      <c r="I314" s="28">
        <f t="shared" si="715"/>
        <v>0</v>
      </c>
      <c r="J314" s="28">
        <f t="shared" si="715"/>
        <v>0</v>
      </c>
      <c r="K314" s="28">
        <f t="shared" si="715"/>
        <v>0</v>
      </c>
      <c r="L314" s="28">
        <f t="shared" si="715"/>
        <v>5419</v>
      </c>
      <c r="M314" s="28">
        <f t="shared" si="715"/>
        <v>0</v>
      </c>
      <c r="N314" s="28">
        <f t="shared" si="715"/>
        <v>0</v>
      </c>
      <c r="O314" s="28">
        <f t="shared" si="715"/>
        <v>0</v>
      </c>
      <c r="P314" s="28">
        <f t="shared" si="715"/>
        <v>0</v>
      </c>
      <c r="Q314" s="28">
        <f t="shared" si="715"/>
        <v>0</v>
      </c>
      <c r="R314" s="28">
        <f t="shared" si="715"/>
        <v>5419</v>
      </c>
      <c r="S314" s="28">
        <f t="shared" si="715"/>
        <v>0</v>
      </c>
      <c r="T314" s="28">
        <f t="shared" si="716"/>
        <v>0</v>
      </c>
      <c r="U314" s="28">
        <f t="shared" si="716"/>
        <v>0</v>
      </c>
      <c r="V314" s="28">
        <f t="shared" si="716"/>
        <v>0</v>
      </c>
      <c r="W314" s="28">
        <f t="shared" si="716"/>
        <v>0</v>
      </c>
      <c r="X314" s="28">
        <f t="shared" si="716"/>
        <v>5419</v>
      </c>
      <c r="Y314" s="28">
        <f t="shared" si="716"/>
        <v>0</v>
      </c>
      <c r="Z314" s="28">
        <f t="shared" si="716"/>
        <v>0</v>
      </c>
      <c r="AA314" s="28">
        <f t="shared" si="716"/>
        <v>0</v>
      </c>
      <c r="AB314" s="28">
        <f t="shared" si="716"/>
        <v>0</v>
      </c>
      <c r="AC314" s="28">
        <f t="shared" si="716"/>
        <v>0</v>
      </c>
      <c r="AD314" s="28">
        <f t="shared" si="716"/>
        <v>5419</v>
      </c>
      <c r="AE314" s="28">
        <f t="shared" si="716"/>
        <v>0</v>
      </c>
      <c r="AF314" s="28">
        <f t="shared" si="717"/>
        <v>0</v>
      </c>
      <c r="AG314" s="28">
        <f t="shared" si="717"/>
        <v>0</v>
      </c>
      <c r="AH314" s="28">
        <f t="shared" si="717"/>
        <v>0</v>
      </c>
      <c r="AI314" s="28">
        <f t="shared" si="717"/>
        <v>0</v>
      </c>
      <c r="AJ314" s="28">
        <f t="shared" si="717"/>
        <v>5419</v>
      </c>
      <c r="AK314" s="28">
        <f t="shared" si="717"/>
        <v>0</v>
      </c>
      <c r="AL314" s="28">
        <f t="shared" si="717"/>
        <v>0</v>
      </c>
      <c r="AM314" s="28">
        <f t="shared" si="717"/>
        <v>0</v>
      </c>
      <c r="AN314" s="28">
        <f t="shared" si="717"/>
        <v>0</v>
      </c>
      <c r="AO314" s="28">
        <f t="shared" si="717"/>
        <v>0</v>
      </c>
      <c r="AP314" s="28">
        <f t="shared" si="717"/>
        <v>5419</v>
      </c>
      <c r="AQ314" s="28">
        <f t="shared" si="717"/>
        <v>0</v>
      </c>
      <c r="AR314" s="28">
        <f t="shared" si="718"/>
        <v>0</v>
      </c>
      <c r="AS314" s="28">
        <f t="shared" si="718"/>
        <v>0</v>
      </c>
      <c r="AT314" s="28">
        <f t="shared" si="718"/>
        <v>0</v>
      </c>
      <c r="AU314" s="28">
        <f t="shared" si="718"/>
        <v>0</v>
      </c>
      <c r="AV314" s="28">
        <f t="shared" si="718"/>
        <v>5419</v>
      </c>
      <c r="AW314" s="28">
        <f t="shared" si="718"/>
        <v>0</v>
      </c>
      <c r="AX314" s="100">
        <f t="shared" si="718"/>
        <v>0</v>
      </c>
      <c r="AY314" s="100">
        <f t="shared" si="718"/>
        <v>0</v>
      </c>
      <c r="AZ314" s="100">
        <f t="shared" si="718"/>
        <v>0</v>
      </c>
      <c r="BA314" s="100">
        <f t="shared" si="718"/>
        <v>0</v>
      </c>
      <c r="BB314" s="28">
        <f t="shared" si="718"/>
        <v>5419</v>
      </c>
      <c r="BC314" s="28">
        <f t="shared" si="718"/>
        <v>0</v>
      </c>
      <c r="BD314" s="100">
        <f t="shared" si="719"/>
        <v>200</v>
      </c>
      <c r="BE314" s="100">
        <f t="shared" si="719"/>
        <v>-293</v>
      </c>
      <c r="BF314" s="100">
        <f t="shared" si="719"/>
        <v>0</v>
      </c>
      <c r="BG314" s="100">
        <f t="shared" si="719"/>
        <v>0</v>
      </c>
      <c r="BH314" s="28">
        <f t="shared" si="719"/>
        <v>5326</v>
      </c>
      <c r="BI314" s="28">
        <f t="shared" si="719"/>
        <v>0</v>
      </c>
      <c r="BJ314" s="207">
        <f t="shared" si="652"/>
        <v>0</v>
      </c>
      <c r="BK314" s="207">
        <f t="shared" si="653"/>
        <v>0</v>
      </c>
    </row>
    <row r="315" spans="1:63" s="9" customFormat="1" ht="50.25">
      <c r="A315" s="97" t="s">
        <v>179</v>
      </c>
      <c r="B315" s="98" t="s">
        <v>55</v>
      </c>
      <c r="C315" s="98" t="s">
        <v>56</v>
      </c>
      <c r="D315" s="114" t="s">
        <v>424</v>
      </c>
      <c r="E315" s="98" t="s">
        <v>178</v>
      </c>
      <c r="F315" s="100">
        <f>5068+351</f>
        <v>5419</v>
      </c>
      <c r="G315" s="100"/>
      <c r="H315" s="110"/>
      <c r="I315" s="110"/>
      <c r="J315" s="110"/>
      <c r="K315" s="110"/>
      <c r="L315" s="100">
        <f>F315+H315+I315+J315+K315</f>
        <v>5419</v>
      </c>
      <c r="M315" s="100">
        <f>G315+K315</f>
        <v>0</v>
      </c>
      <c r="N315" s="110"/>
      <c r="O315" s="110"/>
      <c r="P315" s="110"/>
      <c r="Q315" s="110"/>
      <c r="R315" s="100">
        <f>L315+N315+O315+P315+Q315</f>
        <v>5419</v>
      </c>
      <c r="S315" s="100">
        <f>M315+Q315</f>
        <v>0</v>
      </c>
      <c r="T315" s="110"/>
      <c r="U315" s="110"/>
      <c r="V315" s="110"/>
      <c r="W315" s="110"/>
      <c r="X315" s="100">
        <f>R315+T315+U315+V315+W315</f>
        <v>5419</v>
      </c>
      <c r="Y315" s="100">
        <f>S315+W315</f>
        <v>0</v>
      </c>
      <c r="Z315" s="110"/>
      <c r="AA315" s="110"/>
      <c r="AB315" s="110"/>
      <c r="AC315" s="110"/>
      <c r="AD315" s="100">
        <f>X315+Z315+AA315+AB315+AC315</f>
        <v>5419</v>
      </c>
      <c r="AE315" s="100">
        <f>Y315+AC315</f>
        <v>0</v>
      </c>
      <c r="AF315" s="110"/>
      <c r="AG315" s="110"/>
      <c r="AH315" s="110"/>
      <c r="AI315" s="110"/>
      <c r="AJ315" s="100">
        <f>AD315+AF315+AG315+AH315+AI315</f>
        <v>5419</v>
      </c>
      <c r="AK315" s="100">
        <f>AE315+AI315</f>
        <v>0</v>
      </c>
      <c r="AL315" s="110"/>
      <c r="AM315" s="110"/>
      <c r="AN315" s="110"/>
      <c r="AO315" s="110"/>
      <c r="AP315" s="100">
        <f>AJ315+AL315+AM315+AN315+AO315</f>
        <v>5419</v>
      </c>
      <c r="AQ315" s="100">
        <f>AK315+AO315</f>
        <v>0</v>
      </c>
      <c r="AR315" s="110"/>
      <c r="AS315" s="110"/>
      <c r="AT315" s="110"/>
      <c r="AU315" s="110"/>
      <c r="AV315" s="100">
        <f>AP315+AR315+AS315+AT315+AU315</f>
        <v>5419</v>
      </c>
      <c r="AW315" s="100">
        <f>AQ315+AU315</f>
        <v>0</v>
      </c>
      <c r="AX315" s="110"/>
      <c r="AY315" s="110"/>
      <c r="AZ315" s="110"/>
      <c r="BA315" s="110"/>
      <c r="BB315" s="100">
        <f>AV315+AX315+AY315+AZ315+BA315</f>
        <v>5419</v>
      </c>
      <c r="BC315" s="100">
        <f>AW315+BA315</f>
        <v>0</v>
      </c>
      <c r="BD315" s="110">
        <f>24+176</f>
        <v>200</v>
      </c>
      <c r="BE315" s="110">
        <v>-293</v>
      </c>
      <c r="BF315" s="110"/>
      <c r="BG315" s="110"/>
      <c r="BH315" s="100">
        <f>BB315+BD315+BE315+BF315+BG315</f>
        <v>5326</v>
      </c>
      <c r="BI315" s="100">
        <f>BC315+BG315</f>
        <v>0</v>
      </c>
      <c r="BJ315" s="207">
        <f t="shared" si="652"/>
        <v>0</v>
      </c>
      <c r="BK315" s="207">
        <f t="shared" si="653"/>
        <v>0</v>
      </c>
    </row>
    <row r="316" spans="1:63" s="9" customFormat="1" ht="33.75" hidden="1">
      <c r="A316" s="112" t="s">
        <v>230</v>
      </c>
      <c r="B316" s="98" t="s">
        <v>55</v>
      </c>
      <c r="C316" s="98" t="s">
        <v>56</v>
      </c>
      <c r="D316" s="125" t="s">
        <v>521</v>
      </c>
      <c r="E316" s="98"/>
      <c r="F316" s="100">
        <f>F317</f>
        <v>2584</v>
      </c>
      <c r="G316" s="100">
        <f t="shared" ref="G316:AR316" si="730">G317</f>
        <v>0</v>
      </c>
      <c r="H316" s="100">
        <f t="shared" si="730"/>
        <v>0</v>
      </c>
      <c r="I316" s="100">
        <f t="shared" si="730"/>
        <v>0</v>
      </c>
      <c r="J316" s="100">
        <f t="shared" si="730"/>
        <v>0</v>
      </c>
      <c r="K316" s="100">
        <f t="shared" si="730"/>
        <v>0</v>
      </c>
      <c r="L316" s="100">
        <f t="shared" si="730"/>
        <v>2584</v>
      </c>
      <c r="M316" s="100">
        <f t="shared" si="730"/>
        <v>0</v>
      </c>
      <c r="N316" s="100">
        <f t="shared" si="730"/>
        <v>0</v>
      </c>
      <c r="O316" s="100">
        <f t="shared" si="730"/>
        <v>0</v>
      </c>
      <c r="P316" s="100">
        <f t="shared" si="730"/>
        <v>0</v>
      </c>
      <c r="Q316" s="100">
        <f t="shared" si="730"/>
        <v>0</v>
      </c>
      <c r="R316" s="100">
        <f t="shared" si="730"/>
        <v>2584</v>
      </c>
      <c r="S316" s="100">
        <f t="shared" si="730"/>
        <v>0</v>
      </c>
      <c r="T316" s="100">
        <f t="shared" si="730"/>
        <v>0</v>
      </c>
      <c r="U316" s="100">
        <f t="shared" si="730"/>
        <v>0</v>
      </c>
      <c r="V316" s="100">
        <f t="shared" si="730"/>
        <v>0</v>
      </c>
      <c r="W316" s="100">
        <f t="shared" si="730"/>
        <v>0</v>
      </c>
      <c r="X316" s="100">
        <f t="shared" si="730"/>
        <v>2584</v>
      </c>
      <c r="Y316" s="100">
        <f t="shared" si="730"/>
        <v>0</v>
      </c>
      <c r="Z316" s="100">
        <f t="shared" si="730"/>
        <v>0</v>
      </c>
      <c r="AA316" s="100">
        <f t="shared" si="730"/>
        <v>0</v>
      </c>
      <c r="AB316" s="100">
        <f t="shared" si="730"/>
        <v>0</v>
      </c>
      <c r="AC316" s="100">
        <f t="shared" si="730"/>
        <v>0</v>
      </c>
      <c r="AD316" s="100">
        <f t="shared" si="730"/>
        <v>2584</v>
      </c>
      <c r="AE316" s="100">
        <f t="shared" si="730"/>
        <v>0</v>
      </c>
      <c r="AF316" s="100">
        <f t="shared" si="730"/>
        <v>0</v>
      </c>
      <c r="AG316" s="100">
        <f t="shared" si="730"/>
        <v>0</v>
      </c>
      <c r="AH316" s="100">
        <f t="shared" si="730"/>
        <v>0</v>
      </c>
      <c r="AI316" s="100">
        <f t="shared" si="730"/>
        <v>0</v>
      </c>
      <c r="AJ316" s="100">
        <f t="shared" si="730"/>
        <v>2584</v>
      </c>
      <c r="AK316" s="100">
        <f t="shared" si="730"/>
        <v>0</v>
      </c>
      <c r="AL316" s="100">
        <f t="shared" si="730"/>
        <v>0</v>
      </c>
      <c r="AM316" s="100">
        <f t="shared" si="730"/>
        <v>0</v>
      </c>
      <c r="AN316" s="100">
        <f t="shared" si="730"/>
        <v>0</v>
      </c>
      <c r="AO316" s="100">
        <f t="shared" si="730"/>
        <v>0</v>
      </c>
      <c r="AP316" s="100">
        <f t="shared" si="730"/>
        <v>2584</v>
      </c>
      <c r="AQ316" s="100">
        <f t="shared" si="730"/>
        <v>0</v>
      </c>
      <c r="AR316" s="100">
        <f t="shared" si="730"/>
        <v>0</v>
      </c>
      <c r="AS316" s="100">
        <f t="shared" ref="AS316:BI316" si="731">AS317</f>
        <v>0</v>
      </c>
      <c r="AT316" s="100">
        <f t="shared" si="731"/>
        <v>0</v>
      </c>
      <c r="AU316" s="100">
        <f t="shared" si="731"/>
        <v>0</v>
      </c>
      <c r="AV316" s="100">
        <f t="shared" si="731"/>
        <v>2584</v>
      </c>
      <c r="AW316" s="100">
        <f t="shared" si="731"/>
        <v>0</v>
      </c>
      <c r="AX316" s="100">
        <f t="shared" si="731"/>
        <v>0</v>
      </c>
      <c r="AY316" s="100">
        <f t="shared" si="731"/>
        <v>0</v>
      </c>
      <c r="AZ316" s="100">
        <f t="shared" si="731"/>
        <v>0</v>
      </c>
      <c r="BA316" s="100">
        <f t="shared" si="731"/>
        <v>0</v>
      </c>
      <c r="BB316" s="100">
        <f t="shared" si="731"/>
        <v>2584</v>
      </c>
      <c r="BC316" s="100">
        <f t="shared" si="731"/>
        <v>0</v>
      </c>
      <c r="BD316" s="100">
        <f t="shared" si="731"/>
        <v>0</v>
      </c>
      <c r="BE316" s="100">
        <f t="shared" si="731"/>
        <v>-2584</v>
      </c>
      <c r="BF316" s="100">
        <f t="shared" si="731"/>
        <v>0</v>
      </c>
      <c r="BG316" s="100">
        <f t="shared" si="731"/>
        <v>0</v>
      </c>
      <c r="BH316" s="100">
        <f t="shared" si="731"/>
        <v>0</v>
      </c>
      <c r="BI316" s="100">
        <f t="shared" si="731"/>
        <v>0</v>
      </c>
      <c r="BJ316" s="207">
        <f t="shared" si="652"/>
        <v>0</v>
      </c>
      <c r="BK316" s="207">
        <f t="shared" si="653"/>
        <v>0</v>
      </c>
    </row>
    <row r="317" spans="1:63" s="9" customFormat="1" ht="20.25" hidden="1">
      <c r="A317" s="112" t="s">
        <v>124</v>
      </c>
      <c r="B317" s="98" t="s">
        <v>55</v>
      </c>
      <c r="C317" s="98" t="s">
        <v>56</v>
      </c>
      <c r="D317" s="125" t="s">
        <v>522</v>
      </c>
      <c r="E317" s="98"/>
      <c r="F317" s="100">
        <f>F318+F320</f>
        <v>2584</v>
      </c>
      <c r="G317" s="100">
        <f t="shared" ref="G317:M317" si="732">G318+G320</f>
        <v>0</v>
      </c>
      <c r="H317" s="100">
        <f t="shared" si="732"/>
        <v>0</v>
      </c>
      <c r="I317" s="100">
        <f t="shared" si="732"/>
        <v>0</v>
      </c>
      <c r="J317" s="100">
        <f t="shared" si="732"/>
        <v>0</v>
      </c>
      <c r="K317" s="100">
        <f t="shared" si="732"/>
        <v>0</v>
      </c>
      <c r="L317" s="100">
        <f t="shared" si="732"/>
        <v>2584</v>
      </c>
      <c r="M317" s="100">
        <f t="shared" si="732"/>
        <v>0</v>
      </c>
      <c r="N317" s="100">
        <f t="shared" ref="N317:S317" si="733">N318+N320</f>
        <v>0</v>
      </c>
      <c r="O317" s="100">
        <f t="shared" si="733"/>
        <v>0</v>
      </c>
      <c r="P317" s="100">
        <f t="shared" si="733"/>
        <v>0</v>
      </c>
      <c r="Q317" s="100">
        <f t="shared" si="733"/>
        <v>0</v>
      </c>
      <c r="R317" s="100">
        <f t="shared" si="733"/>
        <v>2584</v>
      </c>
      <c r="S317" s="100">
        <f t="shared" si="733"/>
        <v>0</v>
      </c>
      <c r="T317" s="100">
        <f t="shared" ref="T317:Y317" si="734">T318+T320</f>
        <v>0</v>
      </c>
      <c r="U317" s="100">
        <f t="shared" si="734"/>
        <v>0</v>
      </c>
      <c r="V317" s="100">
        <f t="shared" si="734"/>
        <v>0</v>
      </c>
      <c r="W317" s="100">
        <f t="shared" si="734"/>
        <v>0</v>
      </c>
      <c r="X317" s="100">
        <f t="shared" si="734"/>
        <v>2584</v>
      </c>
      <c r="Y317" s="100">
        <f t="shared" si="734"/>
        <v>0</v>
      </c>
      <c r="Z317" s="100">
        <f t="shared" ref="Z317:AE317" si="735">Z318+Z320</f>
        <v>0</v>
      </c>
      <c r="AA317" s="100">
        <f t="shared" si="735"/>
        <v>0</v>
      </c>
      <c r="AB317" s="100">
        <f t="shared" si="735"/>
        <v>0</v>
      </c>
      <c r="AC317" s="100">
        <f t="shared" si="735"/>
        <v>0</v>
      </c>
      <c r="AD317" s="100">
        <f t="shared" si="735"/>
        <v>2584</v>
      </c>
      <c r="AE317" s="100">
        <f t="shared" si="735"/>
        <v>0</v>
      </c>
      <c r="AF317" s="100">
        <f t="shared" ref="AF317:AL317" si="736">AF318+AF320</f>
        <v>0</v>
      </c>
      <c r="AG317" s="100">
        <f t="shared" si="736"/>
        <v>0</v>
      </c>
      <c r="AH317" s="100">
        <f t="shared" si="736"/>
        <v>0</v>
      </c>
      <c r="AI317" s="100">
        <f t="shared" si="736"/>
        <v>0</v>
      </c>
      <c r="AJ317" s="100">
        <f t="shared" si="736"/>
        <v>2584</v>
      </c>
      <c r="AK317" s="100">
        <f t="shared" si="736"/>
        <v>0</v>
      </c>
      <c r="AL317" s="100">
        <f t="shared" si="736"/>
        <v>0</v>
      </c>
      <c r="AM317" s="100">
        <f t="shared" ref="AM317:AO317" si="737">AM318+AM320</f>
        <v>0</v>
      </c>
      <c r="AN317" s="100">
        <f t="shared" ref="AN317:AS317" si="738">AN318+AN320</f>
        <v>0</v>
      </c>
      <c r="AO317" s="100">
        <f t="shared" si="737"/>
        <v>0</v>
      </c>
      <c r="AP317" s="100">
        <f t="shared" si="738"/>
        <v>2584</v>
      </c>
      <c r="AQ317" s="100">
        <f t="shared" si="738"/>
        <v>0</v>
      </c>
      <c r="AR317" s="100">
        <f t="shared" si="738"/>
        <v>0</v>
      </c>
      <c r="AS317" s="100">
        <f t="shared" si="738"/>
        <v>0</v>
      </c>
      <c r="AT317" s="100">
        <f t="shared" ref="AT317:AY317" si="739">AT318+AT320</f>
        <v>0</v>
      </c>
      <c r="AU317" s="100">
        <f t="shared" si="739"/>
        <v>0</v>
      </c>
      <c r="AV317" s="100">
        <f t="shared" si="739"/>
        <v>2584</v>
      </c>
      <c r="AW317" s="100">
        <f t="shared" si="739"/>
        <v>0</v>
      </c>
      <c r="AX317" s="100">
        <f t="shared" si="739"/>
        <v>0</v>
      </c>
      <c r="AY317" s="100">
        <f t="shared" si="739"/>
        <v>0</v>
      </c>
      <c r="AZ317" s="100">
        <f t="shared" ref="AZ317:BE317" si="740">AZ318+AZ320</f>
        <v>0</v>
      </c>
      <c r="BA317" s="100">
        <f t="shared" si="740"/>
        <v>0</v>
      </c>
      <c r="BB317" s="100">
        <f t="shared" si="740"/>
        <v>2584</v>
      </c>
      <c r="BC317" s="100">
        <f t="shared" si="740"/>
        <v>0</v>
      </c>
      <c r="BD317" s="100">
        <f t="shared" si="740"/>
        <v>0</v>
      </c>
      <c r="BE317" s="100">
        <f t="shared" si="740"/>
        <v>-2584</v>
      </c>
      <c r="BF317" s="100">
        <f t="shared" ref="BF317:BI317" si="741">BF318+BF320</f>
        <v>0</v>
      </c>
      <c r="BG317" s="100">
        <f t="shared" si="741"/>
        <v>0</v>
      </c>
      <c r="BH317" s="100">
        <f t="shared" si="741"/>
        <v>0</v>
      </c>
      <c r="BI317" s="100">
        <f t="shared" si="741"/>
        <v>0</v>
      </c>
      <c r="BJ317" s="207">
        <f t="shared" si="652"/>
        <v>0</v>
      </c>
      <c r="BK317" s="207">
        <f t="shared" si="653"/>
        <v>0</v>
      </c>
    </row>
    <row r="318" spans="1:63" s="9" customFormat="1" ht="83.25" hidden="1">
      <c r="A318" s="113" t="s">
        <v>523</v>
      </c>
      <c r="B318" s="98" t="s">
        <v>55</v>
      </c>
      <c r="C318" s="98" t="s">
        <v>56</v>
      </c>
      <c r="D318" s="125" t="s">
        <v>522</v>
      </c>
      <c r="E318" s="98" t="s">
        <v>106</v>
      </c>
      <c r="F318" s="100">
        <f>F319</f>
        <v>2010</v>
      </c>
      <c r="G318" s="100">
        <f t="shared" ref="G318:AR318" si="742">G319</f>
        <v>0</v>
      </c>
      <c r="H318" s="100">
        <f t="shared" si="742"/>
        <v>0</v>
      </c>
      <c r="I318" s="100">
        <f t="shared" si="742"/>
        <v>0</v>
      </c>
      <c r="J318" s="100">
        <f t="shared" si="742"/>
        <v>0</v>
      </c>
      <c r="K318" s="100">
        <f t="shared" si="742"/>
        <v>0</v>
      </c>
      <c r="L318" s="100">
        <f t="shared" si="742"/>
        <v>2010</v>
      </c>
      <c r="M318" s="100">
        <f t="shared" si="742"/>
        <v>0</v>
      </c>
      <c r="N318" s="100">
        <f t="shared" si="742"/>
        <v>0</v>
      </c>
      <c r="O318" s="100">
        <f t="shared" si="742"/>
        <v>0</v>
      </c>
      <c r="P318" s="100">
        <f t="shared" si="742"/>
        <v>0</v>
      </c>
      <c r="Q318" s="100">
        <f t="shared" si="742"/>
        <v>0</v>
      </c>
      <c r="R318" s="100">
        <f t="shared" si="742"/>
        <v>2010</v>
      </c>
      <c r="S318" s="100">
        <f t="shared" si="742"/>
        <v>0</v>
      </c>
      <c r="T318" s="100">
        <f t="shared" si="742"/>
        <v>0</v>
      </c>
      <c r="U318" s="100">
        <f t="shared" si="742"/>
        <v>0</v>
      </c>
      <c r="V318" s="100">
        <f t="shared" si="742"/>
        <v>0</v>
      </c>
      <c r="W318" s="100">
        <f t="shared" si="742"/>
        <v>0</v>
      </c>
      <c r="X318" s="100">
        <f t="shared" si="742"/>
        <v>2010</v>
      </c>
      <c r="Y318" s="100">
        <f t="shared" si="742"/>
        <v>0</v>
      </c>
      <c r="Z318" s="100">
        <f t="shared" si="742"/>
        <v>0</v>
      </c>
      <c r="AA318" s="100">
        <f t="shared" si="742"/>
        <v>0</v>
      </c>
      <c r="AB318" s="100">
        <f t="shared" si="742"/>
        <v>0</v>
      </c>
      <c r="AC318" s="100">
        <f t="shared" si="742"/>
        <v>0</v>
      </c>
      <c r="AD318" s="100">
        <f t="shared" si="742"/>
        <v>2010</v>
      </c>
      <c r="AE318" s="100">
        <f t="shared" si="742"/>
        <v>0</v>
      </c>
      <c r="AF318" s="100">
        <f t="shared" si="742"/>
        <v>0</v>
      </c>
      <c r="AG318" s="100">
        <f t="shared" si="742"/>
        <v>0</v>
      </c>
      <c r="AH318" s="100">
        <f t="shared" si="742"/>
        <v>0</v>
      </c>
      <c r="AI318" s="100">
        <f t="shared" si="742"/>
        <v>0</v>
      </c>
      <c r="AJ318" s="100">
        <f t="shared" si="742"/>
        <v>2010</v>
      </c>
      <c r="AK318" s="100">
        <f t="shared" si="742"/>
        <v>0</v>
      </c>
      <c r="AL318" s="100">
        <f t="shared" si="742"/>
        <v>0</v>
      </c>
      <c r="AM318" s="100">
        <f t="shared" si="742"/>
        <v>0</v>
      </c>
      <c r="AN318" s="100">
        <f t="shared" si="742"/>
        <v>0</v>
      </c>
      <c r="AO318" s="100">
        <f t="shared" si="742"/>
        <v>0</v>
      </c>
      <c r="AP318" s="100">
        <f t="shared" si="742"/>
        <v>2010</v>
      </c>
      <c r="AQ318" s="100">
        <f t="shared" si="742"/>
        <v>0</v>
      </c>
      <c r="AR318" s="100">
        <f t="shared" si="742"/>
        <v>0</v>
      </c>
      <c r="AS318" s="100">
        <f t="shared" ref="AS318:BI318" si="743">AS319</f>
        <v>0</v>
      </c>
      <c r="AT318" s="100">
        <f t="shared" si="743"/>
        <v>0</v>
      </c>
      <c r="AU318" s="100">
        <f t="shared" si="743"/>
        <v>0</v>
      </c>
      <c r="AV318" s="100">
        <f t="shared" si="743"/>
        <v>2010</v>
      </c>
      <c r="AW318" s="100">
        <f t="shared" si="743"/>
        <v>0</v>
      </c>
      <c r="AX318" s="100">
        <f t="shared" si="743"/>
        <v>0</v>
      </c>
      <c r="AY318" s="100">
        <f t="shared" si="743"/>
        <v>0</v>
      </c>
      <c r="AZ318" s="100">
        <f t="shared" si="743"/>
        <v>0</v>
      </c>
      <c r="BA318" s="100">
        <f t="shared" si="743"/>
        <v>0</v>
      </c>
      <c r="BB318" s="100">
        <f t="shared" si="743"/>
        <v>2010</v>
      </c>
      <c r="BC318" s="100">
        <f t="shared" si="743"/>
        <v>0</v>
      </c>
      <c r="BD318" s="100">
        <f t="shared" si="743"/>
        <v>0</v>
      </c>
      <c r="BE318" s="100">
        <f t="shared" si="743"/>
        <v>-2010</v>
      </c>
      <c r="BF318" s="100">
        <f t="shared" si="743"/>
        <v>0</v>
      </c>
      <c r="BG318" s="100">
        <f t="shared" si="743"/>
        <v>0</v>
      </c>
      <c r="BH318" s="100">
        <f t="shared" si="743"/>
        <v>0</v>
      </c>
      <c r="BI318" s="100">
        <f t="shared" si="743"/>
        <v>0</v>
      </c>
      <c r="BJ318" s="207">
        <f t="shared" si="652"/>
        <v>0</v>
      </c>
      <c r="BK318" s="207">
        <f t="shared" si="653"/>
        <v>0</v>
      </c>
    </row>
    <row r="319" spans="1:63" s="9" customFormat="1" ht="33.75" hidden="1">
      <c r="A319" s="113" t="s">
        <v>189</v>
      </c>
      <c r="B319" s="98" t="s">
        <v>55</v>
      </c>
      <c r="C319" s="98" t="s">
        <v>56</v>
      </c>
      <c r="D319" s="125" t="s">
        <v>522</v>
      </c>
      <c r="E319" s="98" t="s">
        <v>188</v>
      </c>
      <c r="F319" s="100">
        <v>2010</v>
      </c>
      <c r="G319" s="100"/>
      <c r="H319" s="110"/>
      <c r="I319" s="110"/>
      <c r="J319" s="110"/>
      <c r="K319" s="110"/>
      <c r="L319" s="100">
        <f>F319+H319+I319+J319+K319</f>
        <v>2010</v>
      </c>
      <c r="M319" s="100">
        <f>G319+K319</f>
        <v>0</v>
      </c>
      <c r="N319" s="110"/>
      <c r="O319" s="110"/>
      <c r="P319" s="110"/>
      <c r="Q319" s="110"/>
      <c r="R319" s="100">
        <f>L319+N319+O319+P319+Q319</f>
        <v>2010</v>
      </c>
      <c r="S319" s="100">
        <f>M319+Q319</f>
        <v>0</v>
      </c>
      <c r="T319" s="110"/>
      <c r="U319" s="110"/>
      <c r="V319" s="110"/>
      <c r="W319" s="110"/>
      <c r="X319" s="100">
        <f>R319+T319+U319+V319+W319</f>
        <v>2010</v>
      </c>
      <c r="Y319" s="100">
        <f>S319+W319</f>
        <v>0</v>
      </c>
      <c r="Z319" s="110"/>
      <c r="AA319" s="110"/>
      <c r="AB319" s="110"/>
      <c r="AC319" s="110"/>
      <c r="AD319" s="100">
        <f>X319+Z319+AA319+AB319+AC319</f>
        <v>2010</v>
      </c>
      <c r="AE319" s="100">
        <f>Y319+AC319</f>
        <v>0</v>
      </c>
      <c r="AF319" s="110"/>
      <c r="AG319" s="110"/>
      <c r="AH319" s="110"/>
      <c r="AI319" s="110"/>
      <c r="AJ319" s="100">
        <f>AD319+AF319+AG319+AH319+AI319</f>
        <v>2010</v>
      </c>
      <c r="AK319" s="100">
        <f>AE319+AI319</f>
        <v>0</v>
      </c>
      <c r="AL319" s="110"/>
      <c r="AM319" s="110"/>
      <c r="AN319" s="110"/>
      <c r="AO319" s="110"/>
      <c r="AP319" s="100">
        <f>AJ319+AL319+AM319+AN319+AO319</f>
        <v>2010</v>
      </c>
      <c r="AQ319" s="100">
        <f>AK319+AO319</f>
        <v>0</v>
      </c>
      <c r="AR319" s="110"/>
      <c r="AS319" s="110"/>
      <c r="AT319" s="110"/>
      <c r="AU319" s="110"/>
      <c r="AV319" s="100">
        <f>AP319+AR319+AS319+AT319+AU319</f>
        <v>2010</v>
      </c>
      <c r="AW319" s="100">
        <f>AQ319+AU319</f>
        <v>0</v>
      </c>
      <c r="AX319" s="110"/>
      <c r="AY319" s="110"/>
      <c r="AZ319" s="110"/>
      <c r="BA319" s="110"/>
      <c r="BB319" s="100">
        <f>AV319+AX319+AY319+AZ319+BA319</f>
        <v>2010</v>
      </c>
      <c r="BC319" s="100">
        <f>AW319+BA319</f>
        <v>0</v>
      </c>
      <c r="BD319" s="110"/>
      <c r="BE319" s="110">
        <v>-2010</v>
      </c>
      <c r="BF319" s="110"/>
      <c r="BG319" s="110"/>
      <c r="BH319" s="100">
        <f>BB319+BD319+BE319+BF319+BG319</f>
        <v>0</v>
      </c>
      <c r="BI319" s="100">
        <f>BC319+BG319</f>
        <v>0</v>
      </c>
      <c r="BJ319" s="207">
        <f t="shared" si="652"/>
        <v>0</v>
      </c>
      <c r="BK319" s="207">
        <f t="shared" si="653"/>
        <v>0</v>
      </c>
    </row>
    <row r="320" spans="1:63" s="9" customFormat="1" ht="33.75" hidden="1">
      <c r="A320" s="112" t="s">
        <v>489</v>
      </c>
      <c r="B320" s="98" t="s">
        <v>55</v>
      </c>
      <c r="C320" s="98" t="s">
        <v>56</v>
      </c>
      <c r="D320" s="125" t="s">
        <v>522</v>
      </c>
      <c r="E320" s="98" t="s">
        <v>81</v>
      </c>
      <c r="F320" s="100">
        <f>F321</f>
        <v>574</v>
      </c>
      <c r="G320" s="100">
        <f t="shared" ref="G320:AR320" si="744">G321</f>
        <v>0</v>
      </c>
      <c r="H320" s="100">
        <f t="shared" si="744"/>
        <v>0</v>
      </c>
      <c r="I320" s="100">
        <f t="shared" si="744"/>
        <v>0</v>
      </c>
      <c r="J320" s="100">
        <f t="shared" si="744"/>
        <v>0</v>
      </c>
      <c r="K320" s="100">
        <f t="shared" si="744"/>
        <v>0</v>
      </c>
      <c r="L320" s="100">
        <f t="shared" si="744"/>
        <v>574</v>
      </c>
      <c r="M320" s="100">
        <f t="shared" si="744"/>
        <v>0</v>
      </c>
      <c r="N320" s="100">
        <f t="shared" si="744"/>
        <v>0</v>
      </c>
      <c r="O320" s="100">
        <f t="shared" si="744"/>
        <v>0</v>
      </c>
      <c r="P320" s="100">
        <f t="shared" si="744"/>
        <v>0</v>
      </c>
      <c r="Q320" s="100">
        <f t="shared" si="744"/>
        <v>0</v>
      </c>
      <c r="R320" s="100">
        <f t="shared" si="744"/>
        <v>574</v>
      </c>
      <c r="S320" s="100">
        <f t="shared" si="744"/>
        <v>0</v>
      </c>
      <c r="T320" s="100">
        <f t="shared" si="744"/>
        <v>0</v>
      </c>
      <c r="U320" s="100">
        <f t="shared" si="744"/>
        <v>0</v>
      </c>
      <c r="V320" s="100">
        <f t="shared" si="744"/>
        <v>0</v>
      </c>
      <c r="W320" s="100">
        <f t="shared" si="744"/>
        <v>0</v>
      </c>
      <c r="X320" s="100">
        <f t="shared" si="744"/>
        <v>574</v>
      </c>
      <c r="Y320" s="100">
        <f t="shared" si="744"/>
        <v>0</v>
      </c>
      <c r="Z320" s="100">
        <f t="shared" si="744"/>
        <v>0</v>
      </c>
      <c r="AA320" s="100">
        <f t="shared" si="744"/>
        <v>0</v>
      </c>
      <c r="AB320" s="100">
        <f t="shared" si="744"/>
        <v>0</v>
      </c>
      <c r="AC320" s="100">
        <f t="shared" si="744"/>
        <v>0</v>
      </c>
      <c r="AD320" s="100">
        <f t="shared" si="744"/>
        <v>574</v>
      </c>
      <c r="AE320" s="100">
        <f t="shared" si="744"/>
        <v>0</v>
      </c>
      <c r="AF320" s="100">
        <f t="shared" si="744"/>
        <v>0</v>
      </c>
      <c r="AG320" s="100">
        <f t="shared" si="744"/>
        <v>0</v>
      </c>
      <c r="AH320" s="100">
        <f t="shared" si="744"/>
        <v>0</v>
      </c>
      <c r="AI320" s="100">
        <f t="shared" si="744"/>
        <v>0</v>
      </c>
      <c r="AJ320" s="100">
        <f t="shared" si="744"/>
        <v>574</v>
      </c>
      <c r="AK320" s="100">
        <f t="shared" si="744"/>
        <v>0</v>
      </c>
      <c r="AL320" s="100">
        <f t="shared" si="744"/>
        <v>0</v>
      </c>
      <c r="AM320" s="100">
        <f t="shared" si="744"/>
        <v>0</v>
      </c>
      <c r="AN320" s="100">
        <f t="shared" si="744"/>
        <v>0</v>
      </c>
      <c r="AO320" s="100">
        <f t="shared" si="744"/>
        <v>0</v>
      </c>
      <c r="AP320" s="100">
        <f t="shared" si="744"/>
        <v>574</v>
      </c>
      <c r="AQ320" s="100">
        <f t="shared" si="744"/>
        <v>0</v>
      </c>
      <c r="AR320" s="100">
        <f t="shared" si="744"/>
        <v>0</v>
      </c>
      <c r="AS320" s="100">
        <f t="shared" ref="AS320:BI320" si="745">AS321</f>
        <v>0</v>
      </c>
      <c r="AT320" s="100">
        <f t="shared" si="745"/>
        <v>0</v>
      </c>
      <c r="AU320" s="100">
        <f t="shared" si="745"/>
        <v>0</v>
      </c>
      <c r="AV320" s="100">
        <f t="shared" si="745"/>
        <v>574</v>
      </c>
      <c r="AW320" s="100">
        <f t="shared" si="745"/>
        <v>0</v>
      </c>
      <c r="AX320" s="100">
        <f t="shared" si="745"/>
        <v>0</v>
      </c>
      <c r="AY320" s="100">
        <f t="shared" si="745"/>
        <v>0</v>
      </c>
      <c r="AZ320" s="100">
        <f t="shared" si="745"/>
        <v>0</v>
      </c>
      <c r="BA320" s="100">
        <f t="shared" si="745"/>
        <v>0</v>
      </c>
      <c r="BB320" s="100">
        <f t="shared" si="745"/>
        <v>574</v>
      </c>
      <c r="BC320" s="100">
        <f t="shared" si="745"/>
        <v>0</v>
      </c>
      <c r="BD320" s="100">
        <f t="shared" si="745"/>
        <v>0</v>
      </c>
      <c r="BE320" s="100">
        <f t="shared" si="745"/>
        <v>-574</v>
      </c>
      <c r="BF320" s="100">
        <f t="shared" si="745"/>
        <v>0</v>
      </c>
      <c r="BG320" s="100">
        <f t="shared" si="745"/>
        <v>0</v>
      </c>
      <c r="BH320" s="100">
        <f t="shared" si="745"/>
        <v>0</v>
      </c>
      <c r="BI320" s="100">
        <f t="shared" si="745"/>
        <v>0</v>
      </c>
      <c r="BJ320" s="207">
        <f t="shared" si="652"/>
        <v>0</v>
      </c>
      <c r="BK320" s="207">
        <f t="shared" si="653"/>
        <v>0</v>
      </c>
    </row>
    <row r="321" spans="1:63" s="9" customFormat="1" ht="50.25" hidden="1">
      <c r="A321" s="112" t="s">
        <v>179</v>
      </c>
      <c r="B321" s="98" t="s">
        <v>55</v>
      </c>
      <c r="C321" s="98" t="s">
        <v>56</v>
      </c>
      <c r="D321" s="125" t="s">
        <v>522</v>
      </c>
      <c r="E321" s="98" t="s">
        <v>178</v>
      </c>
      <c r="F321" s="100">
        <v>574</v>
      </c>
      <c r="G321" s="100"/>
      <c r="H321" s="110"/>
      <c r="I321" s="110"/>
      <c r="J321" s="110"/>
      <c r="K321" s="110"/>
      <c r="L321" s="100">
        <f>F321+H321+I321+J321+K321</f>
        <v>574</v>
      </c>
      <c r="M321" s="100">
        <f>G321+K321</f>
        <v>0</v>
      </c>
      <c r="N321" s="110"/>
      <c r="O321" s="110"/>
      <c r="P321" s="110"/>
      <c r="Q321" s="110"/>
      <c r="R321" s="100">
        <f>L321+N321+O321+P321+Q321</f>
        <v>574</v>
      </c>
      <c r="S321" s="100">
        <f>M321+Q321</f>
        <v>0</v>
      </c>
      <c r="T321" s="110"/>
      <c r="U321" s="110"/>
      <c r="V321" s="110"/>
      <c r="W321" s="110"/>
      <c r="X321" s="100">
        <f>R321+T321+U321+V321+W321</f>
        <v>574</v>
      </c>
      <c r="Y321" s="100">
        <f>S321+W321</f>
        <v>0</v>
      </c>
      <c r="Z321" s="110"/>
      <c r="AA321" s="110"/>
      <c r="AB321" s="110"/>
      <c r="AC321" s="110"/>
      <c r="AD321" s="100">
        <f>X321+Z321+AA321+AB321+AC321</f>
        <v>574</v>
      </c>
      <c r="AE321" s="100">
        <f>Y321+AC321</f>
        <v>0</v>
      </c>
      <c r="AF321" s="110"/>
      <c r="AG321" s="110"/>
      <c r="AH321" s="110"/>
      <c r="AI321" s="110"/>
      <c r="AJ321" s="100">
        <f>AD321+AF321+AG321+AH321+AI321</f>
        <v>574</v>
      </c>
      <c r="AK321" s="100">
        <f>AE321+AI321</f>
        <v>0</v>
      </c>
      <c r="AL321" s="110"/>
      <c r="AM321" s="110"/>
      <c r="AN321" s="110"/>
      <c r="AO321" s="110"/>
      <c r="AP321" s="100">
        <f>AJ321+AL321+AM321+AN321+AO321</f>
        <v>574</v>
      </c>
      <c r="AQ321" s="100">
        <f>AK321+AO321</f>
        <v>0</v>
      </c>
      <c r="AR321" s="110"/>
      <c r="AS321" s="110"/>
      <c r="AT321" s="110"/>
      <c r="AU321" s="110"/>
      <c r="AV321" s="100">
        <f>AP321+AR321+AS321+AT321+AU321</f>
        <v>574</v>
      </c>
      <c r="AW321" s="100">
        <f>AQ321+AU321</f>
        <v>0</v>
      </c>
      <c r="AX321" s="110"/>
      <c r="AY321" s="110"/>
      <c r="AZ321" s="110"/>
      <c r="BA321" s="110"/>
      <c r="BB321" s="100">
        <f>AV321+AX321+AY321+AZ321+BA321</f>
        <v>574</v>
      </c>
      <c r="BC321" s="100">
        <f>AW321+BA321</f>
        <v>0</v>
      </c>
      <c r="BD321" s="110"/>
      <c r="BE321" s="110">
        <v>-574</v>
      </c>
      <c r="BF321" s="110"/>
      <c r="BG321" s="110"/>
      <c r="BH321" s="100">
        <f>BB321+BD321+BE321+BF321+BG321</f>
        <v>0</v>
      </c>
      <c r="BI321" s="100">
        <f>BC321+BG321</f>
        <v>0</v>
      </c>
      <c r="BJ321" s="207">
        <f t="shared" si="652"/>
        <v>0</v>
      </c>
      <c r="BK321" s="207">
        <f t="shared" si="653"/>
        <v>0</v>
      </c>
    </row>
    <row r="322" spans="1:63" s="9" customFormat="1" ht="66.75" hidden="1">
      <c r="A322" s="38" t="s">
        <v>524</v>
      </c>
      <c r="B322" s="26" t="s">
        <v>55</v>
      </c>
      <c r="C322" s="26" t="s">
        <v>56</v>
      </c>
      <c r="D322" s="27" t="s">
        <v>525</v>
      </c>
      <c r="E322" s="26"/>
      <c r="F322" s="28">
        <f>F323</f>
        <v>176</v>
      </c>
      <c r="G322" s="28">
        <f t="shared" ref="G322:V323" si="746">G323</f>
        <v>0</v>
      </c>
      <c r="H322" s="28">
        <f t="shared" si="746"/>
        <v>0</v>
      </c>
      <c r="I322" s="28">
        <f t="shared" si="746"/>
        <v>0</v>
      </c>
      <c r="J322" s="28">
        <f t="shared" si="746"/>
        <v>0</v>
      </c>
      <c r="K322" s="28">
        <f t="shared" si="746"/>
        <v>0</v>
      </c>
      <c r="L322" s="28">
        <f t="shared" si="746"/>
        <v>176</v>
      </c>
      <c r="M322" s="28">
        <f t="shared" si="746"/>
        <v>0</v>
      </c>
      <c r="N322" s="28">
        <f t="shared" si="746"/>
        <v>0</v>
      </c>
      <c r="O322" s="28">
        <f t="shared" si="746"/>
        <v>0</v>
      </c>
      <c r="P322" s="28">
        <f t="shared" si="746"/>
        <v>0</v>
      </c>
      <c r="Q322" s="28">
        <f t="shared" si="746"/>
        <v>0</v>
      </c>
      <c r="R322" s="28">
        <f t="shared" si="746"/>
        <v>176</v>
      </c>
      <c r="S322" s="28">
        <f t="shared" si="746"/>
        <v>0</v>
      </c>
      <c r="T322" s="28">
        <f t="shared" si="746"/>
        <v>0</v>
      </c>
      <c r="U322" s="28">
        <f t="shared" si="746"/>
        <v>0</v>
      </c>
      <c r="V322" s="28">
        <f t="shared" si="746"/>
        <v>0</v>
      </c>
      <c r="W322" s="28">
        <f t="shared" ref="T322:AI323" si="747">W323</f>
        <v>0</v>
      </c>
      <c r="X322" s="28">
        <f t="shared" si="747"/>
        <v>176</v>
      </c>
      <c r="Y322" s="28">
        <f t="shared" si="747"/>
        <v>0</v>
      </c>
      <c r="Z322" s="28">
        <f t="shared" si="747"/>
        <v>0</v>
      </c>
      <c r="AA322" s="28">
        <f t="shared" si="747"/>
        <v>0</v>
      </c>
      <c r="AB322" s="28">
        <f t="shared" si="747"/>
        <v>0</v>
      </c>
      <c r="AC322" s="28">
        <f t="shared" si="747"/>
        <v>0</v>
      </c>
      <c r="AD322" s="28">
        <f t="shared" si="747"/>
        <v>176</v>
      </c>
      <c r="AE322" s="28">
        <f t="shared" si="747"/>
        <v>0</v>
      </c>
      <c r="AF322" s="28">
        <f t="shared" si="747"/>
        <v>0</v>
      </c>
      <c r="AG322" s="28">
        <f t="shared" si="747"/>
        <v>0</v>
      </c>
      <c r="AH322" s="28">
        <f t="shared" si="747"/>
        <v>0</v>
      </c>
      <c r="AI322" s="28">
        <f t="shared" si="747"/>
        <v>0</v>
      </c>
      <c r="AJ322" s="28">
        <f t="shared" ref="AF322:AU323" si="748">AJ323</f>
        <v>176</v>
      </c>
      <c r="AK322" s="28">
        <f t="shared" si="748"/>
        <v>0</v>
      </c>
      <c r="AL322" s="28">
        <f t="shared" si="748"/>
        <v>0</v>
      </c>
      <c r="AM322" s="28">
        <f t="shared" si="748"/>
        <v>0</v>
      </c>
      <c r="AN322" s="28">
        <f t="shared" si="748"/>
        <v>0</v>
      </c>
      <c r="AO322" s="28">
        <f t="shared" si="748"/>
        <v>0</v>
      </c>
      <c r="AP322" s="28">
        <f t="shared" si="748"/>
        <v>176</v>
      </c>
      <c r="AQ322" s="28">
        <f t="shared" si="748"/>
        <v>0</v>
      </c>
      <c r="AR322" s="28">
        <f t="shared" si="748"/>
        <v>0</v>
      </c>
      <c r="AS322" s="28">
        <f t="shared" si="748"/>
        <v>0</v>
      </c>
      <c r="AT322" s="28">
        <f t="shared" si="748"/>
        <v>0</v>
      </c>
      <c r="AU322" s="28">
        <f t="shared" si="748"/>
        <v>0</v>
      </c>
      <c r="AV322" s="28">
        <f t="shared" ref="AR322:BG323" si="749">AV323</f>
        <v>176</v>
      </c>
      <c r="AW322" s="28">
        <f t="shared" si="749"/>
        <v>0</v>
      </c>
      <c r="AX322" s="100">
        <f t="shared" si="749"/>
        <v>0</v>
      </c>
      <c r="AY322" s="100">
        <f t="shared" si="749"/>
        <v>0</v>
      </c>
      <c r="AZ322" s="100">
        <f t="shared" si="749"/>
        <v>0</v>
      </c>
      <c r="BA322" s="100">
        <f t="shared" si="749"/>
        <v>0</v>
      </c>
      <c r="BB322" s="28">
        <f t="shared" si="749"/>
        <v>176</v>
      </c>
      <c r="BC322" s="28">
        <f t="shared" si="749"/>
        <v>0</v>
      </c>
      <c r="BD322" s="100">
        <f t="shared" si="749"/>
        <v>0</v>
      </c>
      <c r="BE322" s="100">
        <f t="shared" si="749"/>
        <v>-176</v>
      </c>
      <c r="BF322" s="100">
        <f t="shared" si="749"/>
        <v>0</v>
      </c>
      <c r="BG322" s="100">
        <f t="shared" si="749"/>
        <v>0</v>
      </c>
      <c r="BH322" s="28">
        <f t="shared" ref="BD322:BI323" si="750">BH323</f>
        <v>0</v>
      </c>
      <c r="BI322" s="28">
        <f t="shared" si="750"/>
        <v>0</v>
      </c>
      <c r="BJ322" s="207">
        <f t="shared" si="652"/>
        <v>0</v>
      </c>
      <c r="BK322" s="207">
        <f t="shared" si="653"/>
        <v>0</v>
      </c>
    </row>
    <row r="323" spans="1:63" s="9" customFormat="1" ht="33.75" hidden="1">
      <c r="A323" s="38" t="s">
        <v>489</v>
      </c>
      <c r="B323" s="26" t="s">
        <v>55</v>
      </c>
      <c r="C323" s="26" t="s">
        <v>56</v>
      </c>
      <c r="D323" s="27" t="s">
        <v>525</v>
      </c>
      <c r="E323" s="26" t="s">
        <v>81</v>
      </c>
      <c r="F323" s="28">
        <f>F324</f>
        <v>176</v>
      </c>
      <c r="G323" s="28">
        <f t="shared" si="746"/>
        <v>0</v>
      </c>
      <c r="H323" s="28">
        <f t="shared" si="746"/>
        <v>0</v>
      </c>
      <c r="I323" s="28">
        <f t="shared" si="746"/>
        <v>0</v>
      </c>
      <c r="J323" s="28">
        <f t="shared" si="746"/>
        <v>0</v>
      </c>
      <c r="K323" s="28">
        <f t="shared" si="746"/>
        <v>0</v>
      </c>
      <c r="L323" s="28">
        <f t="shared" si="746"/>
        <v>176</v>
      </c>
      <c r="M323" s="28">
        <f t="shared" si="746"/>
        <v>0</v>
      </c>
      <c r="N323" s="28">
        <f t="shared" si="746"/>
        <v>0</v>
      </c>
      <c r="O323" s="28">
        <f t="shared" si="746"/>
        <v>0</v>
      </c>
      <c r="P323" s="28">
        <f t="shared" si="746"/>
        <v>0</v>
      </c>
      <c r="Q323" s="28">
        <f t="shared" si="746"/>
        <v>0</v>
      </c>
      <c r="R323" s="28">
        <f t="shared" si="746"/>
        <v>176</v>
      </c>
      <c r="S323" s="28">
        <f t="shared" si="746"/>
        <v>0</v>
      </c>
      <c r="T323" s="28">
        <f t="shared" si="747"/>
        <v>0</v>
      </c>
      <c r="U323" s="28">
        <f t="shared" si="747"/>
        <v>0</v>
      </c>
      <c r="V323" s="28">
        <f t="shared" si="747"/>
        <v>0</v>
      </c>
      <c r="W323" s="28">
        <f t="shared" si="747"/>
        <v>0</v>
      </c>
      <c r="X323" s="28">
        <f t="shared" si="747"/>
        <v>176</v>
      </c>
      <c r="Y323" s="28">
        <f t="shared" si="747"/>
        <v>0</v>
      </c>
      <c r="Z323" s="28">
        <f t="shared" si="747"/>
        <v>0</v>
      </c>
      <c r="AA323" s="28">
        <f t="shared" si="747"/>
        <v>0</v>
      </c>
      <c r="AB323" s="28">
        <f t="shared" si="747"/>
        <v>0</v>
      </c>
      <c r="AC323" s="28">
        <f t="shared" si="747"/>
        <v>0</v>
      </c>
      <c r="AD323" s="28">
        <f t="shared" si="747"/>
        <v>176</v>
      </c>
      <c r="AE323" s="28">
        <f t="shared" si="747"/>
        <v>0</v>
      </c>
      <c r="AF323" s="28">
        <f t="shared" si="748"/>
        <v>0</v>
      </c>
      <c r="AG323" s="28">
        <f t="shared" si="748"/>
        <v>0</v>
      </c>
      <c r="AH323" s="28">
        <f t="shared" si="748"/>
        <v>0</v>
      </c>
      <c r="AI323" s="28">
        <f t="shared" si="748"/>
        <v>0</v>
      </c>
      <c r="AJ323" s="28">
        <f t="shared" si="748"/>
        <v>176</v>
      </c>
      <c r="AK323" s="28">
        <f t="shared" si="748"/>
        <v>0</v>
      </c>
      <c r="AL323" s="28">
        <f t="shared" si="748"/>
        <v>0</v>
      </c>
      <c r="AM323" s="28">
        <f t="shared" si="748"/>
        <v>0</v>
      </c>
      <c r="AN323" s="28">
        <f t="shared" si="748"/>
        <v>0</v>
      </c>
      <c r="AO323" s="28">
        <f t="shared" si="748"/>
        <v>0</v>
      </c>
      <c r="AP323" s="28">
        <f t="shared" si="748"/>
        <v>176</v>
      </c>
      <c r="AQ323" s="28">
        <f t="shared" si="748"/>
        <v>0</v>
      </c>
      <c r="AR323" s="28">
        <f t="shared" si="749"/>
        <v>0</v>
      </c>
      <c r="AS323" s="28">
        <f t="shared" si="749"/>
        <v>0</v>
      </c>
      <c r="AT323" s="28">
        <f t="shared" si="749"/>
        <v>0</v>
      </c>
      <c r="AU323" s="28">
        <f t="shared" si="749"/>
        <v>0</v>
      </c>
      <c r="AV323" s="28">
        <f t="shared" si="749"/>
        <v>176</v>
      </c>
      <c r="AW323" s="28">
        <f t="shared" si="749"/>
        <v>0</v>
      </c>
      <c r="AX323" s="100">
        <f t="shared" si="749"/>
        <v>0</v>
      </c>
      <c r="AY323" s="100">
        <f t="shared" si="749"/>
        <v>0</v>
      </c>
      <c r="AZ323" s="100">
        <f t="shared" si="749"/>
        <v>0</v>
      </c>
      <c r="BA323" s="100">
        <f t="shared" si="749"/>
        <v>0</v>
      </c>
      <c r="BB323" s="28">
        <f t="shared" si="749"/>
        <v>176</v>
      </c>
      <c r="BC323" s="28">
        <f t="shared" si="749"/>
        <v>0</v>
      </c>
      <c r="BD323" s="100">
        <f t="shared" si="750"/>
        <v>0</v>
      </c>
      <c r="BE323" s="100">
        <f t="shared" si="750"/>
        <v>-176</v>
      </c>
      <c r="BF323" s="100">
        <f t="shared" si="750"/>
        <v>0</v>
      </c>
      <c r="BG323" s="100">
        <f t="shared" si="750"/>
        <v>0</v>
      </c>
      <c r="BH323" s="28">
        <f t="shared" si="750"/>
        <v>0</v>
      </c>
      <c r="BI323" s="28">
        <f t="shared" si="750"/>
        <v>0</v>
      </c>
      <c r="BJ323" s="207">
        <f t="shared" si="652"/>
        <v>0</v>
      </c>
      <c r="BK323" s="207">
        <f t="shared" si="653"/>
        <v>0</v>
      </c>
    </row>
    <row r="324" spans="1:63" s="9" customFormat="1" ht="50.25" hidden="1">
      <c r="A324" s="206" t="s">
        <v>179</v>
      </c>
      <c r="B324" s="200" t="s">
        <v>55</v>
      </c>
      <c r="C324" s="200" t="s">
        <v>56</v>
      </c>
      <c r="D324" s="210" t="s">
        <v>525</v>
      </c>
      <c r="E324" s="200" t="s">
        <v>178</v>
      </c>
      <c r="F324" s="201">
        <v>176</v>
      </c>
      <c r="G324" s="201"/>
      <c r="H324" s="146"/>
      <c r="I324" s="146"/>
      <c r="J324" s="146"/>
      <c r="K324" s="146"/>
      <c r="L324" s="201">
        <f>F324+H324+I324+J324+K324</f>
        <v>176</v>
      </c>
      <c r="M324" s="201">
        <f>G324+K324</f>
        <v>0</v>
      </c>
      <c r="N324" s="146"/>
      <c r="O324" s="146"/>
      <c r="P324" s="146"/>
      <c r="Q324" s="146"/>
      <c r="R324" s="201">
        <f>L324+N324+O324+P324+Q324</f>
        <v>176</v>
      </c>
      <c r="S324" s="201">
        <f>M324+Q324</f>
        <v>0</v>
      </c>
      <c r="T324" s="146"/>
      <c r="U324" s="146"/>
      <c r="V324" s="146"/>
      <c r="W324" s="146"/>
      <c r="X324" s="201">
        <f>R324+T324+U324+V324+W324</f>
        <v>176</v>
      </c>
      <c r="Y324" s="201">
        <f>S324+W324</f>
        <v>0</v>
      </c>
      <c r="Z324" s="146"/>
      <c r="AA324" s="146"/>
      <c r="AB324" s="146"/>
      <c r="AC324" s="146"/>
      <c r="AD324" s="201">
        <f>X324+Z324+AA324+AB324+AC324</f>
        <v>176</v>
      </c>
      <c r="AE324" s="201">
        <f>Y324+AC324</f>
        <v>0</v>
      </c>
      <c r="AF324" s="146"/>
      <c r="AG324" s="146"/>
      <c r="AH324" s="146"/>
      <c r="AI324" s="146"/>
      <c r="AJ324" s="201">
        <f>AD324+AF324+AG324+AH324+AI324</f>
        <v>176</v>
      </c>
      <c r="AK324" s="201">
        <f>AE324+AI324</f>
        <v>0</v>
      </c>
      <c r="AL324" s="146"/>
      <c r="AM324" s="146"/>
      <c r="AN324" s="146"/>
      <c r="AO324" s="146"/>
      <c r="AP324" s="201">
        <f>AJ324+AL324+AM324+AN324+AO324</f>
        <v>176</v>
      </c>
      <c r="AQ324" s="201">
        <f>AK324+AO324</f>
        <v>0</v>
      </c>
      <c r="AR324" s="146"/>
      <c r="AS324" s="146"/>
      <c r="AT324" s="146"/>
      <c r="AU324" s="146"/>
      <c r="AV324" s="201">
        <f>AP324+AR324+AS324+AT324+AU324</f>
        <v>176</v>
      </c>
      <c r="AW324" s="201">
        <f>AQ324+AU324</f>
        <v>0</v>
      </c>
      <c r="AX324" s="146"/>
      <c r="AY324" s="146"/>
      <c r="AZ324" s="146"/>
      <c r="BA324" s="146"/>
      <c r="BB324" s="201">
        <f>AV324+AX324+AY324+AZ324+BA324</f>
        <v>176</v>
      </c>
      <c r="BC324" s="201">
        <f>AW324+BA324</f>
        <v>0</v>
      </c>
      <c r="BD324" s="146"/>
      <c r="BE324" s="146">
        <v>-176</v>
      </c>
      <c r="BF324" s="146"/>
      <c r="BG324" s="146"/>
      <c r="BH324" s="201">
        <f>BB324+BD324+BE324+BF324+BG324</f>
        <v>0</v>
      </c>
      <c r="BI324" s="201">
        <f>BC324+BG324</f>
        <v>0</v>
      </c>
      <c r="BJ324" s="207">
        <f t="shared" si="652"/>
        <v>0</v>
      </c>
      <c r="BK324" s="207">
        <f t="shared" si="653"/>
        <v>0</v>
      </c>
    </row>
    <row r="325" spans="1:63" s="9" customFormat="1" ht="20.25">
      <c r="A325" s="25"/>
      <c r="B325" s="26"/>
      <c r="C325" s="26"/>
      <c r="D325" s="37"/>
      <c r="E325" s="26"/>
      <c r="F325" s="79"/>
      <c r="G325" s="79"/>
      <c r="H325" s="79"/>
      <c r="I325" s="79"/>
      <c r="J325" s="79"/>
      <c r="K325" s="79"/>
      <c r="L325" s="79"/>
      <c r="M325" s="79"/>
      <c r="N325" s="79"/>
      <c r="O325" s="79"/>
      <c r="P325" s="79"/>
      <c r="Q325" s="79"/>
      <c r="R325" s="79"/>
      <c r="S325" s="79"/>
      <c r="T325" s="79"/>
      <c r="U325" s="79"/>
      <c r="V325" s="79"/>
      <c r="W325" s="79"/>
      <c r="X325" s="79"/>
      <c r="Y325" s="79"/>
      <c r="Z325" s="79"/>
      <c r="AA325" s="79"/>
      <c r="AB325" s="79"/>
      <c r="AC325" s="79"/>
      <c r="AD325" s="79"/>
      <c r="AE325" s="79"/>
      <c r="AF325" s="79"/>
      <c r="AG325" s="79"/>
      <c r="AH325" s="79"/>
      <c r="AI325" s="79"/>
      <c r="AJ325" s="79"/>
      <c r="AK325" s="79"/>
      <c r="AL325" s="79"/>
      <c r="AM325" s="79"/>
      <c r="AN325" s="79"/>
      <c r="AO325" s="79"/>
      <c r="AP325" s="79"/>
      <c r="AQ325" s="79"/>
      <c r="AR325" s="79"/>
      <c r="AS325" s="79"/>
      <c r="AT325" s="79"/>
      <c r="AU325" s="79"/>
      <c r="AV325" s="79"/>
      <c r="AW325" s="79"/>
      <c r="AX325" s="110"/>
      <c r="AY325" s="110"/>
      <c r="AZ325" s="110"/>
      <c r="BA325" s="110"/>
      <c r="BB325" s="79"/>
      <c r="BC325" s="79"/>
      <c r="BD325" s="110"/>
      <c r="BE325" s="110"/>
      <c r="BF325" s="110"/>
      <c r="BG325" s="110"/>
      <c r="BH325" s="79"/>
      <c r="BI325" s="79"/>
      <c r="BJ325" s="207">
        <f t="shared" si="652"/>
        <v>0</v>
      </c>
      <c r="BK325" s="207">
        <f t="shared" si="653"/>
        <v>0</v>
      </c>
    </row>
    <row r="326" spans="1:63" s="9" customFormat="1" ht="20.25">
      <c r="A326" s="32" t="s">
        <v>26</v>
      </c>
      <c r="B326" s="22" t="s">
        <v>55</v>
      </c>
      <c r="C326" s="22" t="s">
        <v>61</v>
      </c>
      <c r="D326" s="33"/>
      <c r="E326" s="22"/>
      <c r="F326" s="34">
        <f t="shared" ref="F326:U331" si="751">F327</f>
        <v>264920</v>
      </c>
      <c r="G326" s="34">
        <f t="shared" si="751"/>
        <v>0</v>
      </c>
      <c r="H326" s="34">
        <f t="shared" si="751"/>
        <v>0</v>
      </c>
      <c r="I326" s="34">
        <f t="shared" si="751"/>
        <v>0</v>
      </c>
      <c r="J326" s="34">
        <f t="shared" si="751"/>
        <v>0</v>
      </c>
      <c r="K326" s="34">
        <f t="shared" si="751"/>
        <v>0</v>
      </c>
      <c r="L326" s="34">
        <f t="shared" si="751"/>
        <v>264920</v>
      </c>
      <c r="M326" s="34">
        <f t="shared" si="751"/>
        <v>0</v>
      </c>
      <c r="N326" s="34">
        <f t="shared" si="751"/>
        <v>0</v>
      </c>
      <c r="O326" s="34">
        <f t="shared" si="751"/>
        <v>0</v>
      </c>
      <c r="P326" s="34">
        <f t="shared" si="751"/>
        <v>0</v>
      </c>
      <c r="Q326" s="34">
        <f t="shared" si="751"/>
        <v>0</v>
      </c>
      <c r="R326" s="34">
        <f t="shared" si="751"/>
        <v>264920</v>
      </c>
      <c r="S326" s="34">
        <f t="shared" si="751"/>
        <v>0</v>
      </c>
      <c r="T326" s="34">
        <f t="shared" si="751"/>
        <v>0</v>
      </c>
      <c r="U326" s="34">
        <f t="shared" si="751"/>
        <v>0</v>
      </c>
      <c r="V326" s="34">
        <f t="shared" ref="T326:AH331" si="752">V327</f>
        <v>0</v>
      </c>
      <c r="W326" s="34">
        <f t="shared" si="752"/>
        <v>0</v>
      </c>
      <c r="X326" s="34">
        <f t="shared" si="752"/>
        <v>264920</v>
      </c>
      <c r="Y326" s="34">
        <f t="shared" si="752"/>
        <v>0</v>
      </c>
      <c r="Z326" s="34">
        <f t="shared" si="752"/>
        <v>0</v>
      </c>
      <c r="AA326" s="34">
        <f t="shared" si="752"/>
        <v>0</v>
      </c>
      <c r="AB326" s="34">
        <f t="shared" si="752"/>
        <v>0</v>
      </c>
      <c r="AC326" s="34">
        <f t="shared" si="752"/>
        <v>0</v>
      </c>
      <c r="AD326" s="34">
        <f t="shared" si="752"/>
        <v>264920</v>
      </c>
      <c r="AE326" s="34">
        <f t="shared" si="752"/>
        <v>0</v>
      </c>
      <c r="AF326" s="34">
        <f t="shared" si="752"/>
        <v>73022</v>
      </c>
      <c r="AG326" s="34">
        <f t="shared" si="752"/>
        <v>0</v>
      </c>
      <c r="AH326" s="34">
        <f t="shared" si="752"/>
        <v>0</v>
      </c>
      <c r="AI326" s="34">
        <f>AI327</f>
        <v>155134</v>
      </c>
      <c r="AJ326" s="34">
        <f t="shared" ref="AJ326:AY331" si="753">AJ327</f>
        <v>493076</v>
      </c>
      <c r="AK326" s="34">
        <f t="shared" si="753"/>
        <v>155134</v>
      </c>
      <c r="AL326" s="34">
        <f t="shared" si="753"/>
        <v>0</v>
      </c>
      <c r="AM326" s="34">
        <f t="shared" si="753"/>
        <v>0</v>
      </c>
      <c r="AN326" s="34">
        <f t="shared" si="753"/>
        <v>0</v>
      </c>
      <c r="AO326" s="34">
        <f t="shared" si="753"/>
        <v>0</v>
      </c>
      <c r="AP326" s="34">
        <f t="shared" si="753"/>
        <v>493076</v>
      </c>
      <c r="AQ326" s="34">
        <f t="shared" si="753"/>
        <v>155134</v>
      </c>
      <c r="AR326" s="34">
        <f t="shared" si="753"/>
        <v>0</v>
      </c>
      <c r="AS326" s="34">
        <f t="shared" si="753"/>
        <v>0</v>
      </c>
      <c r="AT326" s="34">
        <f t="shared" si="753"/>
        <v>0</v>
      </c>
      <c r="AU326" s="34">
        <f t="shared" si="753"/>
        <v>0</v>
      </c>
      <c r="AV326" s="34">
        <f t="shared" si="753"/>
        <v>493076</v>
      </c>
      <c r="AW326" s="34">
        <f t="shared" si="753"/>
        <v>155134</v>
      </c>
      <c r="AX326" s="151">
        <f t="shared" si="753"/>
        <v>0</v>
      </c>
      <c r="AY326" s="151">
        <f t="shared" si="753"/>
        <v>0</v>
      </c>
      <c r="AZ326" s="151">
        <f t="shared" ref="AX326:BI331" si="754">AZ327</f>
        <v>0</v>
      </c>
      <c r="BA326" s="151">
        <f t="shared" si="754"/>
        <v>0</v>
      </c>
      <c r="BB326" s="34">
        <f t="shared" si="754"/>
        <v>493076</v>
      </c>
      <c r="BC326" s="34">
        <f t="shared" si="754"/>
        <v>155134</v>
      </c>
      <c r="BD326" s="151">
        <f t="shared" si="754"/>
        <v>0</v>
      </c>
      <c r="BE326" s="151">
        <f t="shared" si="754"/>
        <v>0</v>
      </c>
      <c r="BF326" s="151">
        <f t="shared" si="754"/>
        <v>0</v>
      </c>
      <c r="BG326" s="151">
        <f t="shared" si="754"/>
        <v>0</v>
      </c>
      <c r="BH326" s="34">
        <f t="shared" si="754"/>
        <v>493076</v>
      </c>
      <c r="BI326" s="34">
        <f t="shared" si="754"/>
        <v>155134</v>
      </c>
      <c r="BJ326" s="207">
        <f t="shared" si="652"/>
        <v>0</v>
      </c>
      <c r="BK326" s="207">
        <f t="shared" si="653"/>
        <v>0</v>
      </c>
    </row>
    <row r="327" spans="1:63" s="9" customFormat="1" ht="50.25">
      <c r="A327" s="25" t="s">
        <v>167</v>
      </c>
      <c r="B327" s="26" t="s">
        <v>55</v>
      </c>
      <c r="C327" s="26" t="s">
        <v>61</v>
      </c>
      <c r="D327" s="37" t="s">
        <v>412</v>
      </c>
      <c r="E327" s="22"/>
      <c r="F327" s="62">
        <f t="shared" si="751"/>
        <v>264920</v>
      </c>
      <c r="G327" s="62">
        <f t="shared" si="751"/>
        <v>0</v>
      </c>
      <c r="H327" s="62">
        <f t="shared" si="751"/>
        <v>0</v>
      </c>
      <c r="I327" s="62">
        <f t="shared" si="751"/>
        <v>0</v>
      </c>
      <c r="J327" s="62">
        <f t="shared" si="751"/>
        <v>0</v>
      </c>
      <c r="K327" s="62">
        <f t="shared" si="751"/>
        <v>0</v>
      </c>
      <c r="L327" s="62">
        <f t="shared" si="751"/>
        <v>264920</v>
      </c>
      <c r="M327" s="62">
        <f t="shared" si="751"/>
        <v>0</v>
      </c>
      <c r="N327" s="62">
        <f t="shared" si="751"/>
        <v>0</v>
      </c>
      <c r="O327" s="62">
        <f t="shared" si="751"/>
        <v>0</v>
      </c>
      <c r="P327" s="62">
        <f t="shared" si="751"/>
        <v>0</v>
      </c>
      <c r="Q327" s="62">
        <f t="shared" si="751"/>
        <v>0</v>
      </c>
      <c r="R327" s="62">
        <f t="shared" si="751"/>
        <v>264920</v>
      </c>
      <c r="S327" s="62">
        <f t="shared" si="751"/>
        <v>0</v>
      </c>
      <c r="T327" s="62">
        <f t="shared" si="752"/>
        <v>0</v>
      </c>
      <c r="U327" s="62">
        <f t="shared" si="752"/>
        <v>0</v>
      </c>
      <c r="V327" s="62">
        <f t="shared" si="752"/>
        <v>0</v>
      </c>
      <c r="W327" s="62">
        <f t="shared" si="752"/>
        <v>0</v>
      </c>
      <c r="X327" s="62">
        <f t="shared" si="752"/>
        <v>264920</v>
      </c>
      <c r="Y327" s="62">
        <f t="shared" si="752"/>
        <v>0</v>
      </c>
      <c r="Z327" s="62">
        <f t="shared" si="752"/>
        <v>0</v>
      </c>
      <c r="AA327" s="62">
        <f t="shared" si="752"/>
        <v>0</v>
      </c>
      <c r="AB327" s="62">
        <f t="shared" si="752"/>
        <v>0</v>
      </c>
      <c r="AC327" s="62">
        <f t="shared" si="752"/>
        <v>0</v>
      </c>
      <c r="AD327" s="62">
        <f t="shared" si="752"/>
        <v>264920</v>
      </c>
      <c r="AE327" s="62">
        <f t="shared" si="752"/>
        <v>0</v>
      </c>
      <c r="AF327" s="62">
        <f t="shared" ref="AF327:AU331" si="755">AF328</f>
        <v>73022</v>
      </c>
      <c r="AG327" s="62">
        <f t="shared" si="755"/>
        <v>0</v>
      </c>
      <c r="AH327" s="62">
        <f t="shared" si="755"/>
        <v>0</v>
      </c>
      <c r="AI327" s="62">
        <f t="shared" si="755"/>
        <v>155134</v>
      </c>
      <c r="AJ327" s="62">
        <f t="shared" si="755"/>
        <v>493076</v>
      </c>
      <c r="AK327" s="62">
        <f t="shared" si="755"/>
        <v>155134</v>
      </c>
      <c r="AL327" s="62">
        <f t="shared" si="755"/>
        <v>0</v>
      </c>
      <c r="AM327" s="62">
        <f t="shared" si="755"/>
        <v>0</v>
      </c>
      <c r="AN327" s="62">
        <f t="shared" si="755"/>
        <v>0</v>
      </c>
      <c r="AO327" s="62">
        <f t="shared" si="755"/>
        <v>0</v>
      </c>
      <c r="AP327" s="62">
        <f t="shared" si="755"/>
        <v>493076</v>
      </c>
      <c r="AQ327" s="62">
        <f t="shared" si="755"/>
        <v>155134</v>
      </c>
      <c r="AR327" s="62">
        <f t="shared" si="755"/>
        <v>0</v>
      </c>
      <c r="AS327" s="62">
        <f t="shared" si="755"/>
        <v>0</v>
      </c>
      <c r="AT327" s="62">
        <f t="shared" si="755"/>
        <v>0</v>
      </c>
      <c r="AU327" s="62">
        <f t="shared" si="755"/>
        <v>0</v>
      </c>
      <c r="AV327" s="62">
        <f t="shared" si="753"/>
        <v>493076</v>
      </c>
      <c r="AW327" s="62">
        <f t="shared" si="753"/>
        <v>155134</v>
      </c>
      <c r="AX327" s="120">
        <f t="shared" si="753"/>
        <v>0</v>
      </c>
      <c r="AY327" s="120">
        <f t="shared" si="753"/>
        <v>0</v>
      </c>
      <c r="AZ327" s="120">
        <f t="shared" si="754"/>
        <v>0</v>
      </c>
      <c r="BA327" s="120">
        <f t="shared" si="754"/>
        <v>0</v>
      </c>
      <c r="BB327" s="62">
        <f t="shared" si="754"/>
        <v>493076</v>
      </c>
      <c r="BC327" s="62">
        <f t="shared" si="754"/>
        <v>155134</v>
      </c>
      <c r="BD327" s="120">
        <f t="shared" si="754"/>
        <v>0</v>
      </c>
      <c r="BE327" s="120">
        <f t="shared" si="754"/>
        <v>0</v>
      </c>
      <c r="BF327" s="120">
        <f t="shared" si="754"/>
        <v>0</v>
      </c>
      <c r="BG327" s="120">
        <f t="shared" si="754"/>
        <v>0</v>
      </c>
      <c r="BH327" s="62">
        <f t="shared" si="754"/>
        <v>493076</v>
      </c>
      <c r="BI327" s="62">
        <f t="shared" si="754"/>
        <v>155134</v>
      </c>
      <c r="BJ327" s="207">
        <f t="shared" si="652"/>
        <v>0</v>
      </c>
      <c r="BK327" s="207">
        <f t="shared" si="653"/>
        <v>0</v>
      </c>
    </row>
    <row r="328" spans="1:63" s="9" customFormat="1" ht="50.25">
      <c r="A328" s="25" t="s">
        <v>245</v>
      </c>
      <c r="B328" s="26" t="s">
        <v>55</v>
      </c>
      <c r="C328" s="26" t="s">
        <v>61</v>
      </c>
      <c r="D328" s="37" t="s">
        <v>418</v>
      </c>
      <c r="E328" s="22"/>
      <c r="F328" s="62">
        <f t="shared" ref="F328" si="756">F329+F333</f>
        <v>264920</v>
      </c>
      <c r="G328" s="62">
        <f t="shared" ref="G328:M328" si="757">G329+G333</f>
        <v>0</v>
      </c>
      <c r="H328" s="62">
        <f t="shared" si="757"/>
        <v>0</v>
      </c>
      <c r="I328" s="62">
        <f t="shared" si="757"/>
        <v>0</v>
      </c>
      <c r="J328" s="62">
        <f t="shared" si="757"/>
        <v>0</v>
      </c>
      <c r="K328" s="62">
        <f t="shared" si="757"/>
        <v>0</v>
      </c>
      <c r="L328" s="62">
        <f t="shared" si="757"/>
        <v>264920</v>
      </c>
      <c r="M328" s="62">
        <f t="shared" si="757"/>
        <v>0</v>
      </c>
      <c r="N328" s="62">
        <f t="shared" ref="N328:S328" si="758">N329+N333</f>
        <v>0</v>
      </c>
      <c r="O328" s="62">
        <f t="shared" si="758"/>
        <v>0</v>
      </c>
      <c r="P328" s="62">
        <f t="shared" si="758"/>
        <v>0</v>
      </c>
      <c r="Q328" s="62">
        <f t="shared" si="758"/>
        <v>0</v>
      </c>
      <c r="R328" s="62">
        <f t="shared" si="758"/>
        <v>264920</v>
      </c>
      <c r="S328" s="62">
        <f t="shared" si="758"/>
        <v>0</v>
      </c>
      <c r="T328" s="62">
        <f t="shared" ref="T328:Y328" si="759">T329+T333</f>
        <v>0</v>
      </c>
      <c r="U328" s="62">
        <f t="shared" si="759"/>
        <v>0</v>
      </c>
      <c r="V328" s="62">
        <f t="shared" si="759"/>
        <v>0</v>
      </c>
      <c r="W328" s="62">
        <f t="shared" si="759"/>
        <v>0</v>
      </c>
      <c r="X328" s="62">
        <f t="shared" si="759"/>
        <v>264920</v>
      </c>
      <c r="Y328" s="62">
        <f t="shared" si="759"/>
        <v>0</v>
      </c>
      <c r="Z328" s="62">
        <f t="shared" ref="Z328:AE328" si="760">Z329+Z333</f>
        <v>0</v>
      </c>
      <c r="AA328" s="62">
        <f t="shared" si="760"/>
        <v>0</v>
      </c>
      <c r="AB328" s="62">
        <f t="shared" si="760"/>
        <v>0</v>
      </c>
      <c r="AC328" s="62">
        <f t="shared" si="760"/>
        <v>0</v>
      </c>
      <c r="AD328" s="62">
        <f t="shared" si="760"/>
        <v>264920</v>
      </c>
      <c r="AE328" s="62">
        <f t="shared" si="760"/>
        <v>0</v>
      </c>
      <c r="AF328" s="62">
        <f>AF329+AF333+AF349+AF353</f>
        <v>73022</v>
      </c>
      <c r="AG328" s="62">
        <f t="shared" ref="AG328:AL328" si="761">AG329+AG333+AG349+AG353</f>
        <v>0</v>
      </c>
      <c r="AH328" s="62">
        <f t="shared" si="761"/>
        <v>0</v>
      </c>
      <c r="AI328" s="62">
        <f t="shared" si="761"/>
        <v>155134</v>
      </c>
      <c r="AJ328" s="62">
        <f t="shared" si="761"/>
        <v>493076</v>
      </c>
      <c r="AK328" s="62">
        <f t="shared" si="761"/>
        <v>155134</v>
      </c>
      <c r="AL328" s="62">
        <f t="shared" si="761"/>
        <v>0</v>
      </c>
      <c r="AM328" s="62">
        <f t="shared" ref="AM328:AO328" si="762">AM329+AM333+AM349+AM353</f>
        <v>0</v>
      </c>
      <c r="AN328" s="62">
        <f t="shared" ref="AN328:AS328" si="763">AN329+AN333+AN349+AN353</f>
        <v>0</v>
      </c>
      <c r="AO328" s="62">
        <f t="shared" si="762"/>
        <v>0</v>
      </c>
      <c r="AP328" s="62">
        <f t="shared" si="763"/>
        <v>493076</v>
      </c>
      <c r="AQ328" s="62">
        <f t="shared" si="763"/>
        <v>155134</v>
      </c>
      <c r="AR328" s="62">
        <f t="shared" si="763"/>
        <v>0</v>
      </c>
      <c r="AS328" s="62">
        <f t="shared" si="763"/>
        <v>0</v>
      </c>
      <c r="AT328" s="62">
        <f t="shared" ref="AT328:AY328" si="764">AT329+AT333+AT349+AT353</f>
        <v>0</v>
      </c>
      <c r="AU328" s="62">
        <f t="shared" si="764"/>
        <v>0</v>
      </c>
      <c r="AV328" s="62">
        <f t="shared" si="764"/>
        <v>493076</v>
      </c>
      <c r="AW328" s="62">
        <f t="shared" si="764"/>
        <v>155134</v>
      </c>
      <c r="AX328" s="120">
        <f t="shared" si="764"/>
        <v>0</v>
      </c>
      <c r="AY328" s="120">
        <f t="shared" si="764"/>
        <v>0</v>
      </c>
      <c r="AZ328" s="120">
        <f t="shared" ref="AZ328:BE328" si="765">AZ329+AZ333+AZ349+AZ353</f>
        <v>0</v>
      </c>
      <c r="BA328" s="120">
        <f t="shared" si="765"/>
        <v>0</v>
      </c>
      <c r="BB328" s="62">
        <f t="shared" si="765"/>
        <v>493076</v>
      </c>
      <c r="BC328" s="62">
        <f t="shared" si="765"/>
        <v>155134</v>
      </c>
      <c r="BD328" s="120">
        <f t="shared" si="765"/>
        <v>0</v>
      </c>
      <c r="BE328" s="120">
        <f t="shared" si="765"/>
        <v>0</v>
      </c>
      <c r="BF328" s="120">
        <f t="shared" ref="BF328:BI328" si="766">BF329+BF333+BF349+BF353</f>
        <v>0</v>
      </c>
      <c r="BG328" s="120">
        <f t="shared" si="766"/>
        <v>0</v>
      </c>
      <c r="BH328" s="62">
        <f t="shared" si="766"/>
        <v>493076</v>
      </c>
      <c r="BI328" s="62">
        <f t="shared" si="766"/>
        <v>155134</v>
      </c>
      <c r="BJ328" s="207">
        <f t="shared" si="652"/>
        <v>0</v>
      </c>
      <c r="BK328" s="207">
        <f t="shared" si="653"/>
        <v>0</v>
      </c>
    </row>
    <row r="329" spans="1:63" s="9" customFormat="1" ht="35.25" customHeight="1">
      <c r="A329" s="25" t="s">
        <v>79</v>
      </c>
      <c r="B329" s="26" t="s">
        <v>55</v>
      </c>
      <c r="C329" s="26" t="s">
        <v>61</v>
      </c>
      <c r="D329" s="37" t="s">
        <v>419</v>
      </c>
      <c r="E329" s="22"/>
      <c r="F329" s="62">
        <f t="shared" si="751"/>
        <v>34572</v>
      </c>
      <c r="G329" s="62">
        <f t="shared" si="751"/>
        <v>0</v>
      </c>
      <c r="H329" s="62">
        <f t="shared" si="751"/>
        <v>0</v>
      </c>
      <c r="I329" s="62">
        <f t="shared" si="751"/>
        <v>0</v>
      </c>
      <c r="J329" s="62">
        <f t="shared" si="751"/>
        <v>0</v>
      </c>
      <c r="K329" s="62">
        <f t="shared" si="751"/>
        <v>0</v>
      </c>
      <c r="L329" s="62">
        <f t="shared" si="751"/>
        <v>34572</v>
      </c>
      <c r="M329" s="62">
        <f t="shared" si="751"/>
        <v>0</v>
      </c>
      <c r="N329" s="62">
        <f t="shared" si="751"/>
        <v>0</v>
      </c>
      <c r="O329" s="62">
        <f t="shared" si="751"/>
        <v>0</v>
      </c>
      <c r="P329" s="62">
        <f t="shared" si="751"/>
        <v>0</v>
      </c>
      <c r="Q329" s="62">
        <f t="shared" si="751"/>
        <v>0</v>
      </c>
      <c r="R329" s="62">
        <f t="shared" si="751"/>
        <v>34572</v>
      </c>
      <c r="S329" s="62">
        <f t="shared" si="751"/>
        <v>0</v>
      </c>
      <c r="T329" s="62">
        <f t="shared" si="752"/>
        <v>0</v>
      </c>
      <c r="U329" s="62">
        <f t="shared" si="752"/>
        <v>0</v>
      </c>
      <c r="V329" s="62">
        <f t="shared" si="752"/>
        <v>0</v>
      </c>
      <c r="W329" s="62">
        <f t="shared" si="752"/>
        <v>0</v>
      </c>
      <c r="X329" s="62">
        <f t="shared" si="752"/>
        <v>34572</v>
      </c>
      <c r="Y329" s="62">
        <f t="shared" si="752"/>
        <v>0</v>
      </c>
      <c r="Z329" s="62">
        <f t="shared" si="752"/>
        <v>0</v>
      </c>
      <c r="AA329" s="62">
        <f t="shared" si="752"/>
        <v>0</v>
      </c>
      <c r="AB329" s="62">
        <f t="shared" si="752"/>
        <v>0</v>
      </c>
      <c r="AC329" s="62">
        <f t="shared" si="752"/>
        <v>0</v>
      </c>
      <c r="AD329" s="62">
        <f t="shared" si="752"/>
        <v>34572</v>
      </c>
      <c r="AE329" s="62">
        <f t="shared" si="752"/>
        <v>0</v>
      </c>
      <c r="AF329" s="62">
        <f t="shared" si="755"/>
        <v>0</v>
      </c>
      <c r="AG329" s="62">
        <f t="shared" si="755"/>
        <v>0</v>
      </c>
      <c r="AH329" s="62">
        <f t="shared" si="755"/>
        <v>0</v>
      </c>
      <c r="AI329" s="62">
        <f t="shared" si="755"/>
        <v>0</v>
      </c>
      <c r="AJ329" s="62">
        <f t="shared" si="755"/>
        <v>34572</v>
      </c>
      <c r="AK329" s="62">
        <f t="shared" si="755"/>
        <v>0</v>
      </c>
      <c r="AL329" s="62">
        <f t="shared" si="755"/>
        <v>0</v>
      </c>
      <c r="AM329" s="62">
        <f t="shared" si="755"/>
        <v>0</v>
      </c>
      <c r="AN329" s="62">
        <f t="shared" si="755"/>
        <v>0</v>
      </c>
      <c r="AO329" s="62">
        <f t="shared" si="755"/>
        <v>0</v>
      </c>
      <c r="AP329" s="62">
        <f t="shared" si="755"/>
        <v>34572</v>
      </c>
      <c r="AQ329" s="62">
        <f t="shared" si="755"/>
        <v>0</v>
      </c>
      <c r="AR329" s="62">
        <f t="shared" si="753"/>
        <v>0</v>
      </c>
      <c r="AS329" s="62">
        <f t="shared" si="753"/>
        <v>0</v>
      </c>
      <c r="AT329" s="62">
        <f t="shared" si="753"/>
        <v>0</v>
      </c>
      <c r="AU329" s="62">
        <f t="shared" si="753"/>
        <v>0</v>
      </c>
      <c r="AV329" s="62">
        <f t="shared" si="753"/>
        <v>34572</v>
      </c>
      <c r="AW329" s="62">
        <f t="shared" si="753"/>
        <v>0</v>
      </c>
      <c r="AX329" s="120">
        <f t="shared" si="754"/>
        <v>0</v>
      </c>
      <c r="AY329" s="120">
        <f t="shared" si="754"/>
        <v>0</v>
      </c>
      <c r="AZ329" s="120">
        <f t="shared" si="754"/>
        <v>0</v>
      </c>
      <c r="BA329" s="120">
        <f t="shared" si="754"/>
        <v>0</v>
      </c>
      <c r="BB329" s="62">
        <f t="shared" si="754"/>
        <v>34572</v>
      </c>
      <c r="BC329" s="62">
        <f t="shared" si="754"/>
        <v>0</v>
      </c>
      <c r="BD329" s="120">
        <f t="shared" si="754"/>
        <v>0</v>
      </c>
      <c r="BE329" s="120">
        <f t="shared" si="754"/>
        <v>0</v>
      </c>
      <c r="BF329" s="120">
        <f t="shared" si="754"/>
        <v>0</v>
      </c>
      <c r="BG329" s="120">
        <f t="shared" si="754"/>
        <v>0</v>
      </c>
      <c r="BH329" s="62">
        <f t="shared" si="754"/>
        <v>34572</v>
      </c>
      <c r="BI329" s="62">
        <f t="shared" si="754"/>
        <v>0</v>
      </c>
      <c r="BJ329" s="207">
        <f t="shared" si="652"/>
        <v>0</v>
      </c>
      <c r="BK329" s="207">
        <f t="shared" si="653"/>
        <v>0</v>
      </c>
    </row>
    <row r="330" spans="1:63" s="9" customFormat="1" ht="20.25">
      <c r="A330" s="45" t="s">
        <v>99</v>
      </c>
      <c r="B330" s="26" t="s">
        <v>55</v>
      </c>
      <c r="C330" s="26" t="s">
        <v>61</v>
      </c>
      <c r="D330" s="37" t="s">
        <v>420</v>
      </c>
      <c r="E330" s="22"/>
      <c r="F330" s="62">
        <f t="shared" si="751"/>
        <v>34572</v>
      </c>
      <c r="G330" s="62">
        <f t="shared" si="751"/>
        <v>0</v>
      </c>
      <c r="H330" s="62">
        <f t="shared" si="751"/>
        <v>0</v>
      </c>
      <c r="I330" s="62">
        <f t="shared" si="751"/>
        <v>0</v>
      </c>
      <c r="J330" s="62">
        <f t="shared" si="751"/>
        <v>0</v>
      </c>
      <c r="K330" s="62">
        <f t="shared" si="751"/>
        <v>0</v>
      </c>
      <c r="L330" s="62">
        <f t="shared" si="751"/>
        <v>34572</v>
      </c>
      <c r="M330" s="62">
        <f t="shared" si="751"/>
        <v>0</v>
      </c>
      <c r="N330" s="62">
        <f t="shared" si="751"/>
        <v>0</v>
      </c>
      <c r="O330" s="62">
        <f t="shared" si="751"/>
        <v>0</v>
      </c>
      <c r="P330" s="62">
        <f t="shared" si="751"/>
        <v>0</v>
      </c>
      <c r="Q330" s="62">
        <f t="shared" si="751"/>
        <v>0</v>
      </c>
      <c r="R330" s="62">
        <f t="shared" si="751"/>
        <v>34572</v>
      </c>
      <c r="S330" s="62">
        <f t="shared" si="751"/>
        <v>0</v>
      </c>
      <c r="T330" s="62">
        <f t="shared" si="752"/>
        <v>0</v>
      </c>
      <c r="U330" s="62">
        <f t="shared" si="752"/>
        <v>0</v>
      </c>
      <c r="V330" s="62">
        <f t="shared" si="752"/>
        <v>0</v>
      </c>
      <c r="W330" s="62">
        <f t="shared" si="752"/>
        <v>0</v>
      </c>
      <c r="X330" s="62">
        <f t="shared" si="752"/>
        <v>34572</v>
      </c>
      <c r="Y330" s="62">
        <f t="shared" si="752"/>
        <v>0</v>
      </c>
      <c r="Z330" s="62">
        <f t="shared" si="752"/>
        <v>0</v>
      </c>
      <c r="AA330" s="62">
        <f t="shared" si="752"/>
        <v>0</v>
      </c>
      <c r="AB330" s="62">
        <f t="shared" si="752"/>
        <v>0</v>
      </c>
      <c r="AC330" s="62">
        <f t="shared" si="752"/>
        <v>0</v>
      </c>
      <c r="AD330" s="62">
        <f t="shared" si="752"/>
        <v>34572</v>
      </c>
      <c r="AE330" s="62">
        <f t="shared" si="752"/>
        <v>0</v>
      </c>
      <c r="AF330" s="62">
        <f t="shared" si="755"/>
        <v>0</v>
      </c>
      <c r="AG330" s="62">
        <f t="shared" si="755"/>
        <v>0</v>
      </c>
      <c r="AH330" s="62">
        <f t="shared" si="755"/>
        <v>0</v>
      </c>
      <c r="AI330" s="62">
        <f t="shared" si="755"/>
        <v>0</v>
      </c>
      <c r="AJ330" s="62">
        <f t="shared" si="755"/>
        <v>34572</v>
      </c>
      <c r="AK330" s="62">
        <f t="shared" si="755"/>
        <v>0</v>
      </c>
      <c r="AL330" s="62">
        <f t="shared" si="755"/>
        <v>0</v>
      </c>
      <c r="AM330" s="62">
        <f t="shared" si="755"/>
        <v>0</v>
      </c>
      <c r="AN330" s="62">
        <f t="shared" si="755"/>
        <v>0</v>
      </c>
      <c r="AO330" s="62">
        <f t="shared" si="755"/>
        <v>0</v>
      </c>
      <c r="AP330" s="62">
        <f t="shared" si="755"/>
        <v>34572</v>
      </c>
      <c r="AQ330" s="62">
        <f t="shared" si="755"/>
        <v>0</v>
      </c>
      <c r="AR330" s="62">
        <f t="shared" si="753"/>
        <v>0</v>
      </c>
      <c r="AS330" s="62">
        <f t="shared" si="753"/>
        <v>0</v>
      </c>
      <c r="AT330" s="62">
        <f t="shared" si="753"/>
        <v>0</v>
      </c>
      <c r="AU330" s="62">
        <f t="shared" si="753"/>
        <v>0</v>
      </c>
      <c r="AV330" s="62">
        <f t="shared" si="753"/>
        <v>34572</v>
      </c>
      <c r="AW330" s="62">
        <f t="shared" si="753"/>
        <v>0</v>
      </c>
      <c r="AX330" s="120">
        <f t="shared" si="754"/>
        <v>0</v>
      </c>
      <c r="AY330" s="120">
        <f t="shared" si="754"/>
        <v>0</v>
      </c>
      <c r="AZ330" s="120">
        <f t="shared" si="754"/>
        <v>0</v>
      </c>
      <c r="BA330" s="120">
        <f t="shared" si="754"/>
        <v>0</v>
      </c>
      <c r="BB330" s="62">
        <f t="shared" si="754"/>
        <v>34572</v>
      </c>
      <c r="BC330" s="62">
        <f t="shared" si="754"/>
        <v>0</v>
      </c>
      <c r="BD330" s="120">
        <f t="shared" si="754"/>
        <v>0</v>
      </c>
      <c r="BE330" s="120">
        <f t="shared" si="754"/>
        <v>0</v>
      </c>
      <c r="BF330" s="120">
        <f t="shared" si="754"/>
        <v>0</v>
      </c>
      <c r="BG330" s="120">
        <f t="shared" si="754"/>
        <v>0</v>
      </c>
      <c r="BH330" s="62">
        <f t="shared" si="754"/>
        <v>34572</v>
      </c>
      <c r="BI330" s="62">
        <f t="shared" si="754"/>
        <v>0</v>
      </c>
      <c r="BJ330" s="207">
        <f t="shared" si="652"/>
        <v>0</v>
      </c>
      <c r="BK330" s="207">
        <f t="shared" si="653"/>
        <v>0</v>
      </c>
    </row>
    <row r="331" spans="1:63" s="9" customFormat="1" ht="24.75" customHeight="1">
      <c r="A331" s="25" t="s">
        <v>100</v>
      </c>
      <c r="B331" s="26" t="s">
        <v>55</v>
      </c>
      <c r="C331" s="26" t="s">
        <v>61</v>
      </c>
      <c r="D331" s="37" t="s">
        <v>420</v>
      </c>
      <c r="E331" s="26" t="s">
        <v>101</v>
      </c>
      <c r="F331" s="28">
        <f t="shared" si="751"/>
        <v>34572</v>
      </c>
      <c r="G331" s="28">
        <f t="shared" si="751"/>
        <v>0</v>
      </c>
      <c r="H331" s="28">
        <f t="shared" si="751"/>
        <v>0</v>
      </c>
      <c r="I331" s="28">
        <f t="shared" si="751"/>
        <v>0</v>
      </c>
      <c r="J331" s="28">
        <f t="shared" si="751"/>
        <v>0</v>
      </c>
      <c r="K331" s="28">
        <f t="shared" si="751"/>
        <v>0</v>
      </c>
      <c r="L331" s="28">
        <f t="shared" si="751"/>
        <v>34572</v>
      </c>
      <c r="M331" s="28">
        <f t="shared" si="751"/>
        <v>0</v>
      </c>
      <c r="N331" s="28">
        <f t="shared" si="751"/>
        <v>0</v>
      </c>
      <c r="O331" s="28">
        <f t="shared" si="751"/>
        <v>0</v>
      </c>
      <c r="P331" s="28">
        <f t="shared" si="751"/>
        <v>0</v>
      </c>
      <c r="Q331" s="28">
        <f t="shared" si="751"/>
        <v>0</v>
      </c>
      <c r="R331" s="28">
        <f t="shared" si="751"/>
        <v>34572</v>
      </c>
      <c r="S331" s="28">
        <f t="shared" si="751"/>
        <v>0</v>
      </c>
      <c r="T331" s="28">
        <f t="shared" si="752"/>
        <v>0</v>
      </c>
      <c r="U331" s="28">
        <f t="shared" si="752"/>
        <v>0</v>
      </c>
      <c r="V331" s="28">
        <f t="shared" si="752"/>
        <v>0</v>
      </c>
      <c r="W331" s="28">
        <f t="shared" si="752"/>
        <v>0</v>
      </c>
      <c r="X331" s="28">
        <f t="shared" si="752"/>
        <v>34572</v>
      </c>
      <c r="Y331" s="28">
        <f t="shared" si="752"/>
        <v>0</v>
      </c>
      <c r="Z331" s="28">
        <f t="shared" si="752"/>
        <v>0</v>
      </c>
      <c r="AA331" s="28">
        <f t="shared" si="752"/>
        <v>0</v>
      </c>
      <c r="AB331" s="28">
        <f t="shared" si="752"/>
        <v>0</v>
      </c>
      <c r="AC331" s="28">
        <f t="shared" si="752"/>
        <v>0</v>
      </c>
      <c r="AD331" s="28">
        <f t="shared" si="752"/>
        <v>34572</v>
      </c>
      <c r="AE331" s="28">
        <f t="shared" si="752"/>
        <v>0</v>
      </c>
      <c r="AF331" s="28">
        <f t="shared" si="755"/>
        <v>0</v>
      </c>
      <c r="AG331" s="28">
        <f t="shared" si="755"/>
        <v>0</v>
      </c>
      <c r="AH331" s="28">
        <f t="shared" si="755"/>
        <v>0</v>
      </c>
      <c r="AI331" s="28">
        <f t="shared" si="755"/>
        <v>0</v>
      </c>
      <c r="AJ331" s="28">
        <f t="shared" si="755"/>
        <v>34572</v>
      </c>
      <c r="AK331" s="28">
        <f t="shared" si="755"/>
        <v>0</v>
      </c>
      <c r="AL331" s="28">
        <f t="shared" si="755"/>
        <v>0</v>
      </c>
      <c r="AM331" s="28">
        <f t="shared" si="755"/>
        <v>0</v>
      </c>
      <c r="AN331" s="28">
        <f t="shared" si="755"/>
        <v>0</v>
      </c>
      <c r="AO331" s="28">
        <f t="shared" si="755"/>
        <v>0</v>
      </c>
      <c r="AP331" s="28">
        <f t="shared" si="755"/>
        <v>34572</v>
      </c>
      <c r="AQ331" s="28">
        <f t="shared" si="755"/>
        <v>0</v>
      </c>
      <c r="AR331" s="28">
        <f t="shared" si="753"/>
        <v>0</v>
      </c>
      <c r="AS331" s="28">
        <f t="shared" si="753"/>
        <v>0</v>
      </c>
      <c r="AT331" s="28">
        <f t="shared" si="753"/>
        <v>0</v>
      </c>
      <c r="AU331" s="28">
        <f t="shared" si="753"/>
        <v>0</v>
      </c>
      <c r="AV331" s="28">
        <f t="shared" si="753"/>
        <v>34572</v>
      </c>
      <c r="AW331" s="28">
        <f t="shared" si="753"/>
        <v>0</v>
      </c>
      <c r="AX331" s="100">
        <f t="shared" si="754"/>
        <v>0</v>
      </c>
      <c r="AY331" s="100">
        <f t="shared" si="754"/>
        <v>0</v>
      </c>
      <c r="AZ331" s="100">
        <f t="shared" si="754"/>
        <v>0</v>
      </c>
      <c r="BA331" s="100">
        <f t="shared" si="754"/>
        <v>0</v>
      </c>
      <c r="BB331" s="28">
        <f t="shared" si="754"/>
        <v>34572</v>
      </c>
      <c r="BC331" s="28">
        <f t="shared" si="754"/>
        <v>0</v>
      </c>
      <c r="BD331" s="100">
        <f t="shared" si="754"/>
        <v>0</v>
      </c>
      <c r="BE331" s="100">
        <f t="shared" si="754"/>
        <v>0</v>
      </c>
      <c r="BF331" s="100">
        <f t="shared" si="754"/>
        <v>0</v>
      </c>
      <c r="BG331" s="100">
        <f t="shared" si="754"/>
        <v>0</v>
      </c>
      <c r="BH331" s="28">
        <f t="shared" si="754"/>
        <v>34572</v>
      </c>
      <c r="BI331" s="28">
        <f t="shared" si="754"/>
        <v>0</v>
      </c>
      <c r="BJ331" s="207">
        <f t="shared" si="652"/>
        <v>0</v>
      </c>
      <c r="BK331" s="207">
        <f t="shared" si="653"/>
        <v>0</v>
      </c>
    </row>
    <row r="332" spans="1:63" s="9" customFormat="1" ht="20.25">
      <c r="A332" s="25" t="s">
        <v>181</v>
      </c>
      <c r="B332" s="26" t="s">
        <v>55</v>
      </c>
      <c r="C332" s="26" t="s">
        <v>61</v>
      </c>
      <c r="D332" s="37" t="s">
        <v>420</v>
      </c>
      <c r="E332" s="26" t="s">
        <v>180</v>
      </c>
      <c r="F332" s="28">
        <v>34572</v>
      </c>
      <c r="G332" s="28"/>
      <c r="H332" s="79"/>
      <c r="I332" s="79"/>
      <c r="J332" s="79"/>
      <c r="K332" s="79"/>
      <c r="L332" s="28">
        <f>F332+H332+I332+J332+K332</f>
        <v>34572</v>
      </c>
      <c r="M332" s="28">
        <f>G332+K332</f>
        <v>0</v>
      </c>
      <c r="N332" s="79"/>
      <c r="O332" s="79"/>
      <c r="P332" s="79"/>
      <c r="Q332" s="79"/>
      <c r="R332" s="28">
        <f>L332+N332+O332+P332+Q332</f>
        <v>34572</v>
      </c>
      <c r="S332" s="28">
        <f>M332+Q332</f>
        <v>0</v>
      </c>
      <c r="T332" s="79"/>
      <c r="U332" s="79"/>
      <c r="V332" s="79"/>
      <c r="W332" s="79"/>
      <c r="X332" s="28">
        <f>R332+T332+U332+V332+W332</f>
        <v>34572</v>
      </c>
      <c r="Y332" s="28">
        <f>S332+W332</f>
        <v>0</v>
      </c>
      <c r="Z332" s="79"/>
      <c r="AA332" s="79"/>
      <c r="AB332" s="79"/>
      <c r="AC332" s="79"/>
      <c r="AD332" s="28">
        <f>X332+Z332+AA332+AB332+AC332</f>
        <v>34572</v>
      </c>
      <c r="AE332" s="28">
        <f>Y332+AC332</f>
        <v>0</v>
      </c>
      <c r="AF332" s="79"/>
      <c r="AG332" s="79"/>
      <c r="AH332" s="79"/>
      <c r="AI332" s="79"/>
      <c r="AJ332" s="28">
        <f>AD332+AF332+AG332+AH332+AI332</f>
        <v>34572</v>
      </c>
      <c r="AK332" s="28">
        <f>AE332+AI332</f>
        <v>0</v>
      </c>
      <c r="AL332" s="79"/>
      <c r="AM332" s="79"/>
      <c r="AN332" s="79"/>
      <c r="AO332" s="79"/>
      <c r="AP332" s="28">
        <f>AJ332+AL332+AM332+AN332+AO332</f>
        <v>34572</v>
      </c>
      <c r="AQ332" s="28">
        <f>AK332+AO332</f>
        <v>0</v>
      </c>
      <c r="AR332" s="79"/>
      <c r="AS332" s="79"/>
      <c r="AT332" s="79"/>
      <c r="AU332" s="79"/>
      <c r="AV332" s="28">
        <f>AP332+AR332+AS332+AT332+AU332</f>
        <v>34572</v>
      </c>
      <c r="AW332" s="28">
        <f>AQ332+AU332</f>
        <v>0</v>
      </c>
      <c r="AX332" s="110"/>
      <c r="AY332" s="110"/>
      <c r="AZ332" s="110"/>
      <c r="BA332" s="110"/>
      <c r="BB332" s="28">
        <f>AV332+AX332+AY332+AZ332+BA332</f>
        <v>34572</v>
      </c>
      <c r="BC332" s="28">
        <f>AW332+BA332</f>
        <v>0</v>
      </c>
      <c r="BD332" s="110"/>
      <c r="BE332" s="110"/>
      <c r="BF332" s="110"/>
      <c r="BG332" s="110"/>
      <c r="BH332" s="28">
        <f>BB332+BD332+BE332+BF332+BG332</f>
        <v>34572</v>
      </c>
      <c r="BI332" s="28">
        <f>BC332+BG332</f>
        <v>0</v>
      </c>
      <c r="BJ332" s="207">
        <f t="shared" si="652"/>
        <v>0</v>
      </c>
      <c r="BK332" s="207">
        <f t="shared" si="653"/>
        <v>0</v>
      </c>
    </row>
    <row r="333" spans="1:63" s="9" customFormat="1" ht="66.75">
      <c r="A333" s="25" t="s">
        <v>222</v>
      </c>
      <c r="B333" s="26" t="s">
        <v>55</v>
      </c>
      <c r="C333" s="26" t="s">
        <v>61</v>
      </c>
      <c r="D333" s="37" t="s">
        <v>462</v>
      </c>
      <c r="E333" s="22"/>
      <c r="F333" s="62">
        <f t="shared" ref="F333" si="767">F334+F337+F340+F343+F346</f>
        <v>230348</v>
      </c>
      <c r="G333" s="62">
        <f t="shared" ref="G333:M333" si="768">G334+G337+G340+G343+G346</f>
        <v>0</v>
      </c>
      <c r="H333" s="62">
        <f t="shared" si="768"/>
        <v>0</v>
      </c>
      <c r="I333" s="62">
        <f t="shared" si="768"/>
        <v>0</v>
      </c>
      <c r="J333" s="62">
        <f t="shared" si="768"/>
        <v>0</v>
      </c>
      <c r="K333" s="62">
        <f t="shared" si="768"/>
        <v>0</v>
      </c>
      <c r="L333" s="62">
        <f t="shared" si="768"/>
        <v>230348</v>
      </c>
      <c r="M333" s="62">
        <f t="shared" si="768"/>
        <v>0</v>
      </c>
      <c r="N333" s="62">
        <f t="shared" ref="N333:S333" si="769">N334+N337+N340+N343+N346</f>
        <v>0</v>
      </c>
      <c r="O333" s="62">
        <f t="shared" si="769"/>
        <v>0</v>
      </c>
      <c r="P333" s="62">
        <f t="shared" si="769"/>
        <v>0</v>
      </c>
      <c r="Q333" s="62">
        <f t="shared" si="769"/>
        <v>0</v>
      </c>
      <c r="R333" s="62">
        <f t="shared" si="769"/>
        <v>230348</v>
      </c>
      <c r="S333" s="62">
        <f t="shared" si="769"/>
        <v>0</v>
      </c>
      <c r="T333" s="62">
        <f t="shared" ref="T333:Y333" si="770">T334+T337+T340+T343+T346</f>
        <v>0</v>
      </c>
      <c r="U333" s="62">
        <f t="shared" si="770"/>
        <v>0</v>
      </c>
      <c r="V333" s="62">
        <f t="shared" si="770"/>
        <v>0</v>
      </c>
      <c r="W333" s="62">
        <f t="shared" si="770"/>
        <v>0</v>
      </c>
      <c r="X333" s="62">
        <f t="shared" si="770"/>
        <v>230348</v>
      </c>
      <c r="Y333" s="62">
        <f t="shared" si="770"/>
        <v>0</v>
      </c>
      <c r="Z333" s="62">
        <f t="shared" ref="Z333:AE333" si="771">Z334+Z337+Z340+Z343+Z346</f>
        <v>0</v>
      </c>
      <c r="AA333" s="62">
        <f t="shared" si="771"/>
        <v>0</v>
      </c>
      <c r="AB333" s="62">
        <f t="shared" si="771"/>
        <v>0</v>
      </c>
      <c r="AC333" s="62">
        <f t="shared" si="771"/>
        <v>0</v>
      </c>
      <c r="AD333" s="62">
        <f t="shared" si="771"/>
        <v>230348</v>
      </c>
      <c r="AE333" s="62">
        <f t="shared" si="771"/>
        <v>0</v>
      </c>
      <c r="AF333" s="62">
        <f t="shared" ref="AF333:AL333" si="772">AF334+AF337+AF340+AF343+AF346</f>
        <v>0</v>
      </c>
      <c r="AG333" s="62">
        <f t="shared" si="772"/>
        <v>0</v>
      </c>
      <c r="AH333" s="62">
        <f t="shared" si="772"/>
        <v>0</v>
      </c>
      <c r="AI333" s="62">
        <f t="shared" si="772"/>
        <v>0</v>
      </c>
      <c r="AJ333" s="62">
        <f t="shared" si="772"/>
        <v>230348</v>
      </c>
      <c r="AK333" s="62">
        <f t="shared" si="772"/>
        <v>0</v>
      </c>
      <c r="AL333" s="62">
        <f t="shared" si="772"/>
        <v>0</v>
      </c>
      <c r="AM333" s="62">
        <f t="shared" ref="AM333:AO333" si="773">AM334+AM337+AM340+AM343+AM346</f>
        <v>0</v>
      </c>
      <c r="AN333" s="62">
        <f t="shared" ref="AN333:AS333" si="774">AN334+AN337+AN340+AN343+AN346</f>
        <v>0</v>
      </c>
      <c r="AO333" s="62">
        <f t="shared" si="773"/>
        <v>0</v>
      </c>
      <c r="AP333" s="62">
        <f t="shared" si="774"/>
        <v>230348</v>
      </c>
      <c r="AQ333" s="62">
        <f t="shared" si="774"/>
        <v>0</v>
      </c>
      <c r="AR333" s="62">
        <f t="shared" si="774"/>
        <v>0</v>
      </c>
      <c r="AS333" s="62">
        <f t="shared" si="774"/>
        <v>0</v>
      </c>
      <c r="AT333" s="62">
        <f t="shared" ref="AT333:AY333" si="775">AT334+AT337+AT340+AT343+AT346</f>
        <v>0</v>
      </c>
      <c r="AU333" s="62">
        <f t="shared" si="775"/>
        <v>0</v>
      </c>
      <c r="AV333" s="62">
        <f t="shared" si="775"/>
        <v>230348</v>
      </c>
      <c r="AW333" s="62">
        <f t="shared" si="775"/>
        <v>0</v>
      </c>
      <c r="AX333" s="120">
        <f t="shared" si="775"/>
        <v>0</v>
      </c>
      <c r="AY333" s="120">
        <f t="shared" si="775"/>
        <v>0</v>
      </c>
      <c r="AZ333" s="120">
        <f t="shared" ref="AZ333:BE333" si="776">AZ334+AZ337+AZ340+AZ343+AZ346</f>
        <v>0</v>
      </c>
      <c r="BA333" s="120">
        <f t="shared" si="776"/>
        <v>0</v>
      </c>
      <c r="BB333" s="62">
        <f t="shared" si="776"/>
        <v>230348</v>
      </c>
      <c r="BC333" s="62">
        <f t="shared" si="776"/>
        <v>0</v>
      </c>
      <c r="BD333" s="120">
        <f t="shared" si="776"/>
        <v>0</v>
      </c>
      <c r="BE333" s="120">
        <f t="shared" si="776"/>
        <v>0</v>
      </c>
      <c r="BF333" s="120">
        <f t="shared" ref="BF333:BI333" si="777">BF334+BF337+BF340+BF343+BF346</f>
        <v>0</v>
      </c>
      <c r="BG333" s="120">
        <f t="shared" si="777"/>
        <v>0</v>
      </c>
      <c r="BH333" s="62">
        <f t="shared" si="777"/>
        <v>230348</v>
      </c>
      <c r="BI333" s="62">
        <f t="shared" si="777"/>
        <v>0</v>
      </c>
      <c r="BJ333" s="207">
        <f t="shared" si="652"/>
        <v>0</v>
      </c>
      <c r="BK333" s="207">
        <f t="shared" si="653"/>
        <v>0</v>
      </c>
    </row>
    <row r="334" spans="1:63" s="9" customFormat="1" ht="73.5" customHeight="1">
      <c r="A334" s="25" t="s">
        <v>505</v>
      </c>
      <c r="B334" s="26" t="s">
        <v>55</v>
      </c>
      <c r="C334" s="26" t="s">
        <v>61</v>
      </c>
      <c r="D334" s="37" t="s">
        <v>463</v>
      </c>
      <c r="E334" s="22"/>
      <c r="F334" s="62">
        <f t="shared" ref="F334:U335" si="778">F335</f>
        <v>205327</v>
      </c>
      <c r="G334" s="62">
        <f t="shared" si="778"/>
        <v>0</v>
      </c>
      <c r="H334" s="62">
        <f t="shared" si="778"/>
        <v>0</v>
      </c>
      <c r="I334" s="62">
        <f t="shared" si="778"/>
        <v>0</v>
      </c>
      <c r="J334" s="62">
        <f t="shared" si="778"/>
        <v>0</v>
      </c>
      <c r="K334" s="62">
        <f t="shared" si="778"/>
        <v>0</v>
      </c>
      <c r="L334" s="62">
        <f t="shared" si="778"/>
        <v>205327</v>
      </c>
      <c r="M334" s="62">
        <f t="shared" si="778"/>
        <v>0</v>
      </c>
      <c r="N334" s="62">
        <f t="shared" si="778"/>
        <v>0</v>
      </c>
      <c r="O334" s="62">
        <f t="shared" si="778"/>
        <v>0</v>
      </c>
      <c r="P334" s="62">
        <f t="shared" si="778"/>
        <v>0</v>
      </c>
      <c r="Q334" s="62">
        <f t="shared" si="778"/>
        <v>0</v>
      </c>
      <c r="R334" s="62">
        <f t="shared" si="778"/>
        <v>205327</v>
      </c>
      <c r="S334" s="62">
        <f t="shared" si="778"/>
        <v>0</v>
      </c>
      <c r="T334" s="62">
        <f t="shared" si="778"/>
        <v>0</v>
      </c>
      <c r="U334" s="62">
        <f t="shared" si="778"/>
        <v>0</v>
      </c>
      <c r="V334" s="62">
        <f t="shared" ref="T334:AI335" si="779">V335</f>
        <v>0</v>
      </c>
      <c r="W334" s="62">
        <f t="shared" si="779"/>
        <v>0</v>
      </c>
      <c r="X334" s="62">
        <f t="shared" si="779"/>
        <v>205327</v>
      </c>
      <c r="Y334" s="62">
        <f t="shared" si="779"/>
        <v>0</v>
      </c>
      <c r="Z334" s="62">
        <f t="shared" si="779"/>
        <v>0</v>
      </c>
      <c r="AA334" s="62">
        <f t="shared" si="779"/>
        <v>0</v>
      </c>
      <c r="AB334" s="62">
        <f t="shared" si="779"/>
        <v>0</v>
      </c>
      <c r="AC334" s="62">
        <f t="shared" si="779"/>
        <v>0</v>
      </c>
      <c r="AD334" s="62">
        <f t="shared" si="779"/>
        <v>205327</v>
      </c>
      <c r="AE334" s="62">
        <f t="shared" si="779"/>
        <v>0</v>
      </c>
      <c r="AF334" s="62">
        <f t="shared" si="779"/>
        <v>0</v>
      </c>
      <c r="AG334" s="62">
        <f t="shared" si="779"/>
        <v>0</v>
      </c>
      <c r="AH334" s="62">
        <f t="shared" si="779"/>
        <v>0</v>
      </c>
      <c r="AI334" s="62">
        <f t="shared" si="779"/>
        <v>0</v>
      </c>
      <c r="AJ334" s="62">
        <f t="shared" ref="AF334:AU335" si="780">AJ335</f>
        <v>205327</v>
      </c>
      <c r="AK334" s="62">
        <f t="shared" si="780"/>
        <v>0</v>
      </c>
      <c r="AL334" s="62">
        <f t="shared" si="780"/>
        <v>0</v>
      </c>
      <c r="AM334" s="62">
        <f t="shared" si="780"/>
        <v>0</v>
      </c>
      <c r="AN334" s="62">
        <f t="shared" si="780"/>
        <v>0</v>
      </c>
      <c r="AO334" s="62">
        <f t="shared" si="780"/>
        <v>0</v>
      </c>
      <c r="AP334" s="62">
        <f t="shared" si="780"/>
        <v>205327</v>
      </c>
      <c r="AQ334" s="62">
        <f t="shared" si="780"/>
        <v>0</v>
      </c>
      <c r="AR334" s="62">
        <f t="shared" si="780"/>
        <v>0</v>
      </c>
      <c r="AS334" s="62">
        <f t="shared" si="780"/>
        <v>0</v>
      </c>
      <c r="AT334" s="62">
        <f t="shared" si="780"/>
        <v>0</v>
      </c>
      <c r="AU334" s="62">
        <f t="shared" si="780"/>
        <v>0</v>
      </c>
      <c r="AV334" s="62">
        <f t="shared" ref="AR334:BG335" si="781">AV335</f>
        <v>205327</v>
      </c>
      <c r="AW334" s="62">
        <f t="shared" si="781"/>
        <v>0</v>
      </c>
      <c r="AX334" s="120">
        <f t="shared" si="781"/>
        <v>0</v>
      </c>
      <c r="AY334" s="120">
        <f t="shared" si="781"/>
        <v>0</v>
      </c>
      <c r="AZ334" s="120">
        <f t="shared" si="781"/>
        <v>0</v>
      </c>
      <c r="BA334" s="120">
        <f t="shared" si="781"/>
        <v>0</v>
      </c>
      <c r="BB334" s="62">
        <f t="shared" si="781"/>
        <v>205327</v>
      </c>
      <c r="BC334" s="62">
        <f t="shared" si="781"/>
        <v>0</v>
      </c>
      <c r="BD334" s="120">
        <f t="shared" si="781"/>
        <v>0</v>
      </c>
      <c r="BE334" s="120">
        <f t="shared" si="781"/>
        <v>0</v>
      </c>
      <c r="BF334" s="120">
        <f t="shared" si="781"/>
        <v>0</v>
      </c>
      <c r="BG334" s="120">
        <f t="shared" si="781"/>
        <v>0</v>
      </c>
      <c r="BH334" s="62">
        <f t="shared" ref="BD334:BI335" si="782">BH335</f>
        <v>205327</v>
      </c>
      <c r="BI334" s="62">
        <f t="shared" si="782"/>
        <v>0</v>
      </c>
      <c r="BJ334" s="207">
        <f t="shared" si="652"/>
        <v>0</v>
      </c>
      <c r="BK334" s="207">
        <f t="shared" si="653"/>
        <v>0</v>
      </c>
    </row>
    <row r="335" spans="1:63" s="9" customFormat="1" ht="20.25">
      <c r="A335" s="29" t="s">
        <v>100</v>
      </c>
      <c r="B335" s="26" t="s">
        <v>55</v>
      </c>
      <c r="C335" s="26" t="s">
        <v>61</v>
      </c>
      <c r="D335" s="37" t="s">
        <v>463</v>
      </c>
      <c r="E335" s="26" t="s">
        <v>101</v>
      </c>
      <c r="F335" s="62">
        <f t="shared" si="778"/>
        <v>205327</v>
      </c>
      <c r="G335" s="62">
        <f t="shared" si="778"/>
        <v>0</v>
      </c>
      <c r="H335" s="62">
        <f t="shared" si="778"/>
        <v>0</v>
      </c>
      <c r="I335" s="62">
        <f t="shared" si="778"/>
        <v>0</v>
      </c>
      <c r="J335" s="62">
        <f t="shared" si="778"/>
        <v>0</v>
      </c>
      <c r="K335" s="62">
        <f t="shared" si="778"/>
        <v>0</v>
      </c>
      <c r="L335" s="62">
        <f t="shared" si="778"/>
        <v>205327</v>
      </c>
      <c r="M335" s="62">
        <f t="shared" si="778"/>
        <v>0</v>
      </c>
      <c r="N335" s="62">
        <f t="shared" si="778"/>
        <v>0</v>
      </c>
      <c r="O335" s="62">
        <f t="shared" si="778"/>
        <v>0</v>
      </c>
      <c r="P335" s="62">
        <f t="shared" si="778"/>
        <v>0</v>
      </c>
      <c r="Q335" s="62">
        <f t="shared" si="778"/>
        <v>0</v>
      </c>
      <c r="R335" s="62">
        <f t="shared" si="778"/>
        <v>205327</v>
      </c>
      <c r="S335" s="62">
        <f t="shared" si="778"/>
        <v>0</v>
      </c>
      <c r="T335" s="62">
        <f t="shared" si="779"/>
        <v>0</v>
      </c>
      <c r="U335" s="62">
        <f t="shared" si="779"/>
        <v>0</v>
      </c>
      <c r="V335" s="62">
        <f t="shared" si="779"/>
        <v>0</v>
      </c>
      <c r="W335" s="62">
        <f t="shared" si="779"/>
        <v>0</v>
      </c>
      <c r="X335" s="62">
        <f t="shared" si="779"/>
        <v>205327</v>
      </c>
      <c r="Y335" s="62">
        <f t="shared" si="779"/>
        <v>0</v>
      </c>
      <c r="Z335" s="62">
        <f t="shared" si="779"/>
        <v>0</v>
      </c>
      <c r="AA335" s="62">
        <f t="shared" si="779"/>
        <v>0</v>
      </c>
      <c r="AB335" s="62">
        <f t="shared" si="779"/>
        <v>0</v>
      </c>
      <c r="AC335" s="62">
        <f t="shared" si="779"/>
        <v>0</v>
      </c>
      <c r="AD335" s="62">
        <f t="shared" si="779"/>
        <v>205327</v>
      </c>
      <c r="AE335" s="62">
        <f t="shared" si="779"/>
        <v>0</v>
      </c>
      <c r="AF335" s="62">
        <f t="shared" si="780"/>
        <v>0</v>
      </c>
      <c r="AG335" s="62">
        <f t="shared" si="780"/>
        <v>0</v>
      </c>
      <c r="AH335" s="62">
        <f t="shared" si="780"/>
        <v>0</v>
      </c>
      <c r="AI335" s="62">
        <f t="shared" si="780"/>
        <v>0</v>
      </c>
      <c r="AJ335" s="62">
        <f t="shared" si="780"/>
        <v>205327</v>
      </c>
      <c r="AK335" s="62">
        <f t="shared" si="780"/>
        <v>0</v>
      </c>
      <c r="AL335" s="62">
        <f t="shared" si="780"/>
        <v>0</v>
      </c>
      <c r="AM335" s="62">
        <f t="shared" si="780"/>
        <v>0</v>
      </c>
      <c r="AN335" s="62">
        <f t="shared" si="780"/>
        <v>0</v>
      </c>
      <c r="AO335" s="62">
        <f t="shared" si="780"/>
        <v>0</v>
      </c>
      <c r="AP335" s="62">
        <f t="shared" si="780"/>
        <v>205327</v>
      </c>
      <c r="AQ335" s="62">
        <f t="shared" si="780"/>
        <v>0</v>
      </c>
      <c r="AR335" s="62">
        <f t="shared" si="781"/>
        <v>0</v>
      </c>
      <c r="AS335" s="62">
        <f t="shared" si="781"/>
        <v>0</v>
      </c>
      <c r="AT335" s="62">
        <f t="shared" si="781"/>
        <v>0</v>
      </c>
      <c r="AU335" s="62">
        <f t="shared" si="781"/>
        <v>0</v>
      </c>
      <c r="AV335" s="62">
        <f t="shared" si="781"/>
        <v>205327</v>
      </c>
      <c r="AW335" s="62">
        <f t="shared" si="781"/>
        <v>0</v>
      </c>
      <c r="AX335" s="120">
        <f t="shared" si="781"/>
        <v>0</v>
      </c>
      <c r="AY335" s="120">
        <f t="shared" si="781"/>
        <v>0</v>
      </c>
      <c r="AZ335" s="120">
        <f t="shared" si="781"/>
        <v>0</v>
      </c>
      <c r="BA335" s="120">
        <f t="shared" si="781"/>
        <v>0</v>
      </c>
      <c r="BB335" s="62">
        <f t="shared" si="781"/>
        <v>205327</v>
      </c>
      <c r="BC335" s="62">
        <f t="shared" si="781"/>
        <v>0</v>
      </c>
      <c r="BD335" s="120">
        <f t="shared" si="782"/>
        <v>0</v>
      </c>
      <c r="BE335" s="120">
        <f t="shared" si="782"/>
        <v>0</v>
      </c>
      <c r="BF335" s="120">
        <f t="shared" si="782"/>
        <v>0</v>
      </c>
      <c r="BG335" s="120">
        <f t="shared" si="782"/>
        <v>0</v>
      </c>
      <c r="BH335" s="62">
        <f t="shared" si="782"/>
        <v>205327</v>
      </c>
      <c r="BI335" s="62">
        <f t="shared" si="782"/>
        <v>0</v>
      </c>
      <c r="BJ335" s="207">
        <f t="shared" si="652"/>
        <v>0</v>
      </c>
      <c r="BK335" s="207">
        <f t="shared" si="653"/>
        <v>0</v>
      </c>
    </row>
    <row r="336" spans="1:63" s="9" customFormat="1" ht="66">
      <c r="A336" s="75" t="s">
        <v>488</v>
      </c>
      <c r="B336" s="26" t="s">
        <v>55</v>
      </c>
      <c r="C336" s="26" t="s">
        <v>61</v>
      </c>
      <c r="D336" s="37" t="s">
        <v>463</v>
      </c>
      <c r="E336" s="26" t="s">
        <v>204</v>
      </c>
      <c r="F336" s="28">
        <v>205327</v>
      </c>
      <c r="G336" s="28"/>
      <c r="H336" s="79"/>
      <c r="I336" s="79"/>
      <c r="J336" s="79"/>
      <c r="K336" s="79"/>
      <c r="L336" s="28">
        <f>F336+H336+I336+J336+K336</f>
        <v>205327</v>
      </c>
      <c r="M336" s="28">
        <f>G336+K336</f>
        <v>0</v>
      </c>
      <c r="N336" s="79"/>
      <c r="O336" s="79"/>
      <c r="P336" s="79"/>
      <c r="Q336" s="79"/>
      <c r="R336" s="28">
        <f>L336+N336+O336+P336+Q336</f>
        <v>205327</v>
      </c>
      <c r="S336" s="28">
        <f>M336+Q336</f>
        <v>0</v>
      </c>
      <c r="T336" s="79"/>
      <c r="U336" s="79"/>
      <c r="V336" s="79"/>
      <c r="W336" s="79"/>
      <c r="X336" s="28">
        <f>R336+T336+U336+V336+W336</f>
        <v>205327</v>
      </c>
      <c r="Y336" s="28">
        <f>S336+W336</f>
        <v>0</v>
      </c>
      <c r="Z336" s="79"/>
      <c r="AA336" s="79"/>
      <c r="AB336" s="79"/>
      <c r="AC336" s="79"/>
      <c r="AD336" s="28">
        <f>X336+Z336+AA336+AB336+AC336</f>
        <v>205327</v>
      </c>
      <c r="AE336" s="28">
        <f>Y336+AC336</f>
        <v>0</v>
      </c>
      <c r="AF336" s="79"/>
      <c r="AG336" s="79"/>
      <c r="AH336" s="79"/>
      <c r="AI336" s="79"/>
      <c r="AJ336" s="28">
        <f>AD336+AF336+AG336+AH336+AI336</f>
        <v>205327</v>
      </c>
      <c r="AK336" s="28">
        <f>AE336+AI336</f>
        <v>0</v>
      </c>
      <c r="AL336" s="79"/>
      <c r="AM336" s="79"/>
      <c r="AN336" s="79"/>
      <c r="AO336" s="79"/>
      <c r="AP336" s="28">
        <f>AJ336+AL336+AM336+AN336+AO336</f>
        <v>205327</v>
      </c>
      <c r="AQ336" s="28">
        <f>AK336+AO336</f>
        <v>0</v>
      </c>
      <c r="AR336" s="146"/>
      <c r="AS336" s="147"/>
      <c r="AT336" s="146"/>
      <c r="AU336" s="146"/>
      <c r="AV336" s="100">
        <f>AP336+AR336+AS336+AT336+AU336</f>
        <v>205327</v>
      </c>
      <c r="AW336" s="100">
        <f>AQ336+AU336</f>
        <v>0</v>
      </c>
      <c r="AX336" s="110"/>
      <c r="AY336" s="120"/>
      <c r="AZ336" s="110"/>
      <c r="BA336" s="110"/>
      <c r="BB336" s="100">
        <f>AV336+AX336+AY336+AZ336+BA336</f>
        <v>205327</v>
      </c>
      <c r="BC336" s="100">
        <f>AW336+BA336</f>
        <v>0</v>
      </c>
      <c r="BD336" s="110"/>
      <c r="BE336" s="120"/>
      <c r="BF336" s="110"/>
      <c r="BG336" s="110"/>
      <c r="BH336" s="100">
        <f>BB336+BD336+BE336+BF336+BG336</f>
        <v>205327</v>
      </c>
      <c r="BI336" s="100">
        <f>BC336+BG336</f>
        <v>0</v>
      </c>
      <c r="BJ336" s="207">
        <f t="shared" si="652"/>
        <v>0</v>
      </c>
      <c r="BK336" s="207">
        <f t="shared" si="653"/>
        <v>0</v>
      </c>
    </row>
    <row r="337" spans="1:63" s="9" customFormat="1" ht="87" customHeight="1">
      <c r="A337" s="29" t="s">
        <v>510</v>
      </c>
      <c r="B337" s="26" t="s">
        <v>55</v>
      </c>
      <c r="C337" s="26" t="s">
        <v>61</v>
      </c>
      <c r="D337" s="37" t="s">
        <v>464</v>
      </c>
      <c r="E337" s="26"/>
      <c r="F337" s="62">
        <f t="shared" ref="F337:U338" si="783">F338</f>
        <v>6050</v>
      </c>
      <c r="G337" s="62">
        <f t="shared" si="783"/>
        <v>0</v>
      </c>
      <c r="H337" s="62">
        <f t="shared" si="783"/>
        <v>0</v>
      </c>
      <c r="I337" s="62">
        <f t="shared" si="783"/>
        <v>0</v>
      </c>
      <c r="J337" s="62">
        <f t="shared" si="783"/>
        <v>0</v>
      </c>
      <c r="K337" s="62">
        <f t="shared" si="783"/>
        <v>0</v>
      </c>
      <c r="L337" s="62">
        <f t="shared" si="783"/>
        <v>6050</v>
      </c>
      <c r="M337" s="62">
        <f t="shared" si="783"/>
        <v>0</v>
      </c>
      <c r="N337" s="62">
        <f t="shared" si="783"/>
        <v>0</v>
      </c>
      <c r="O337" s="62">
        <f t="shared" si="783"/>
        <v>0</v>
      </c>
      <c r="P337" s="62">
        <f t="shared" si="783"/>
        <v>0</v>
      </c>
      <c r="Q337" s="62">
        <f t="shared" si="783"/>
        <v>0</v>
      </c>
      <c r="R337" s="62">
        <f t="shared" si="783"/>
        <v>6050</v>
      </c>
      <c r="S337" s="62">
        <f t="shared" si="783"/>
        <v>0</v>
      </c>
      <c r="T337" s="62">
        <f t="shared" si="783"/>
        <v>0</v>
      </c>
      <c r="U337" s="62">
        <f t="shared" si="783"/>
        <v>0</v>
      </c>
      <c r="V337" s="62">
        <f t="shared" ref="T337:AI338" si="784">V338</f>
        <v>0</v>
      </c>
      <c r="W337" s="62">
        <f t="shared" si="784"/>
        <v>0</v>
      </c>
      <c r="X337" s="62">
        <f t="shared" si="784"/>
        <v>6050</v>
      </c>
      <c r="Y337" s="62">
        <f t="shared" si="784"/>
        <v>0</v>
      </c>
      <c r="Z337" s="62">
        <f t="shared" si="784"/>
        <v>0</v>
      </c>
      <c r="AA337" s="62">
        <f t="shared" si="784"/>
        <v>0</v>
      </c>
      <c r="AB337" s="62">
        <f t="shared" si="784"/>
        <v>0</v>
      </c>
      <c r="AC337" s="62">
        <f t="shared" si="784"/>
        <v>0</v>
      </c>
      <c r="AD337" s="62">
        <f t="shared" si="784"/>
        <v>6050</v>
      </c>
      <c r="AE337" s="62">
        <f t="shared" si="784"/>
        <v>0</v>
      </c>
      <c r="AF337" s="62">
        <f t="shared" si="784"/>
        <v>0</v>
      </c>
      <c r="AG337" s="62">
        <f t="shared" si="784"/>
        <v>0</v>
      </c>
      <c r="AH337" s="62">
        <f t="shared" si="784"/>
        <v>0</v>
      </c>
      <c r="AI337" s="62">
        <f t="shared" si="784"/>
        <v>0</v>
      </c>
      <c r="AJ337" s="62">
        <f t="shared" ref="AF337:AU338" si="785">AJ338</f>
        <v>6050</v>
      </c>
      <c r="AK337" s="62">
        <f t="shared" si="785"/>
        <v>0</v>
      </c>
      <c r="AL337" s="62">
        <f t="shared" si="785"/>
        <v>0</v>
      </c>
      <c r="AM337" s="62">
        <f t="shared" si="785"/>
        <v>0</v>
      </c>
      <c r="AN337" s="62">
        <f t="shared" si="785"/>
        <v>0</v>
      </c>
      <c r="AO337" s="62">
        <f t="shared" si="785"/>
        <v>0</v>
      </c>
      <c r="AP337" s="62">
        <f t="shared" si="785"/>
        <v>6050</v>
      </c>
      <c r="AQ337" s="62">
        <f t="shared" si="785"/>
        <v>0</v>
      </c>
      <c r="AR337" s="62">
        <f t="shared" si="785"/>
        <v>0</v>
      </c>
      <c r="AS337" s="62">
        <f t="shared" si="785"/>
        <v>0</v>
      </c>
      <c r="AT337" s="62">
        <f t="shared" si="785"/>
        <v>0</v>
      </c>
      <c r="AU337" s="62">
        <f t="shared" si="785"/>
        <v>0</v>
      </c>
      <c r="AV337" s="62">
        <f t="shared" ref="AR337:BG338" si="786">AV338</f>
        <v>6050</v>
      </c>
      <c r="AW337" s="62">
        <f t="shared" si="786"/>
        <v>0</v>
      </c>
      <c r="AX337" s="120">
        <f t="shared" si="786"/>
        <v>0</v>
      </c>
      <c r="AY337" s="120">
        <f t="shared" si="786"/>
        <v>0</v>
      </c>
      <c r="AZ337" s="120">
        <f t="shared" si="786"/>
        <v>0</v>
      </c>
      <c r="BA337" s="120">
        <f t="shared" si="786"/>
        <v>0</v>
      </c>
      <c r="BB337" s="62">
        <f t="shared" si="786"/>
        <v>6050</v>
      </c>
      <c r="BC337" s="62">
        <f t="shared" si="786"/>
        <v>0</v>
      </c>
      <c r="BD337" s="120">
        <f t="shared" si="786"/>
        <v>0</v>
      </c>
      <c r="BE337" s="120">
        <f t="shared" si="786"/>
        <v>0</v>
      </c>
      <c r="BF337" s="120">
        <f t="shared" si="786"/>
        <v>0</v>
      </c>
      <c r="BG337" s="120">
        <f t="shared" si="786"/>
        <v>0</v>
      </c>
      <c r="BH337" s="62">
        <f t="shared" ref="BD337:BI338" si="787">BH338</f>
        <v>6050</v>
      </c>
      <c r="BI337" s="62">
        <f t="shared" si="787"/>
        <v>0</v>
      </c>
      <c r="BJ337" s="207">
        <f t="shared" ref="BJ337:BJ400" si="788">BB337+BD337+BE337+BF337+BG337-BH337</f>
        <v>0</v>
      </c>
      <c r="BK337" s="207">
        <f t="shared" ref="BK337:BK400" si="789">BC337+BG337-BI337</f>
        <v>0</v>
      </c>
    </row>
    <row r="338" spans="1:63" s="9" customFormat="1" ht="20.25">
      <c r="A338" s="29" t="s">
        <v>100</v>
      </c>
      <c r="B338" s="26" t="s">
        <v>55</v>
      </c>
      <c r="C338" s="26" t="s">
        <v>61</v>
      </c>
      <c r="D338" s="37" t="s">
        <v>464</v>
      </c>
      <c r="E338" s="26" t="s">
        <v>101</v>
      </c>
      <c r="F338" s="62">
        <f t="shared" si="783"/>
        <v>6050</v>
      </c>
      <c r="G338" s="62">
        <f t="shared" si="783"/>
        <v>0</v>
      </c>
      <c r="H338" s="62">
        <f t="shared" si="783"/>
        <v>0</v>
      </c>
      <c r="I338" s="62">
        <f t="shared" si="783"/>
        <v>0</v>
      </c>
      <c r="J338" s="62">
        <f t="shared" si="783"/>
        <v>0</v>
      </c>
      <c r="K338" s="62">
        <f t="shared" si="783"/>
        <v>0</v>
      </c>
      <c r="L338" s="62">
        <f t="shared" si="783"/>
        <v>6050</v>
      </c>
      <c r="M338" s="62">
        <f t="shared" si="783"/>
        <v>0</v>
      </c>
      <c r="N338" s="62">
        <f t="shared" si="783"/>
        <v>0</v>
      </c>
      <c r="O338" s="62">
        <f t="shared" si="783"/>
        <v>0</v>
      </c>
      <c r="P338" s="62">
        <f t="shared" si="783"/>
        <v>0</v>
      </c>
      <c r="Q338" s="62">
        <f t="shared" si="783"/>
        <v>0</v>
      </c>
      <c r="R338" s="62">
        <f t="shared" si="783"/>
        <v>6050</v>
      </c>
      <c r="S338" s="62">
        <f t="shared" si="783"/>
        <v>0</v>
      </c>
      <c r="T338" s="62">
        <f t="shared" si="784"/>
        <v>0</v>
      </c>
      <c r="U338" s="62">
        <f t="shared" si="784"/>
        <v>0</v>
      </c>
      <c r="V338" s="62">
        <f t="shared" si="784"/>
        <v>0</v>
      </c>
      <c r="W338" s="62">
        <f t="shared" si="784"/>
        <v>0</v>
      </c>
      <c r="X338" s="62">
        <f t="shared" si="784"/>
        <v>6050</v>
      </c>
      <c r="Y338" s="62">
        <f t="shared" si="784"/>
        <v>0</v>
      </c>
      <c r="Z338" s="62">
        <f t="shared" si="784"/>
        <v>0</v>
      </c>
      <c r="AA338" s="62">
        <f t="shared" si="784"/>
        <v>0</v>
      </c>
      <c r="AB338" s="62">
        <f t="shared" si="784"/>
        <v>0</v>
      </c>
      <c r="AC338" s="62">
        <f t="shared" si="784"/>
        <v>0</v>
      </c>
      <c r="AD338" s="62">
        <f t="shared" si="784"/>
        <v>6050</v>
      </c>
      <c r="AE338" s="62">
        <f t="shared" si="784"/>
        <v>0</v>
      </c>
      <c r="AF338" s="62">
        <f t="shared" si="785"/>
        <v>0</v>
      </c>
      <c r="AG338" s="62">
        <f t="shared" si="785"/>
        <v>0</v>
      </c>
      <c r="AH338" s="62">
        <f t="shared" si="785"/>
        <v>0</v>
      </c>
      <c r="AI338" s="62">
        <f t="shared" si="785"/>
        <v>0</v>
      </c>
      <c r="AJ338" s="62">
        <f t="shared" si="785"/>
        <v>6050</v>
      </c>
      <c r="AK338" s="62">
        <f t="shared" si="785"/>
        <v>0</v>
      </c>
      <c r="AL338" s="62">
        <f t="shared" si="785"/>
        <v>0</v>
      </c>
      <c r="AM338" s="62">
        <f t="shared" si="785"/>
        <v>0</v>
      </c>
      <c r="AN338" s="62">
        <f t="shared" si="785"/>
        <v>0</v>
      </c>
      <c r="AO338" s="62">
        <f t="shared" si="785"/>
        <v>0</v>
      </c>
      <c r="AP338" s="62">
        <f t="shared" si="785"/>
        <v>6050</v>
      </c>
      <c r="AQ338" s="62">
        <f t="shared" si="785"/>
        <v>0</v>
      </c>
      <c r="AR338" s="62">
        <f t="shared" si="786"/>
        <v>0</v>
      </c>
      <c r="AS338" s="62">
        <f t="shared" si="786"/>
        <v>0</v>
      </c>
      <c r="AT338" s="62">
        <f t="shared" si="786"/>
        <v>0</v>
      </c>
      <c r="AU338" s="62">
        <f t="shared" si="786"/>
        <v>0</v>
      </c>
      <c r="AV338" s="62">
        <f t="shared" si="786"/>
        <v>6050</v>
      </c>
      <c r="AW338" s="62">
        <f t="shared" si="786"/>
        <v>0</v>
      </c>
      <c r="AX338" s="120">
        <f t="shared" si="786"/>
        <v>0</v>
      </c>
      <c r="AY338" s="120">
        <f t="shared" si="786"/>
        <v>0</v>
      </c>
      <c r="AZ338" s="120">
        <f t="shared" si="786"/>
        <v>0</v>
      </c>
      <c r="BA338" s="120">
        <f t="shared" si="786"/>
        <v>0</v>
      </c>
      <c r="BB338" s="62">
        <f t="shared" si="786"/>
        <v>6050</v>
      </c>
      <c r="BC338" s="62">
        <f t="shared" si="786"/>
        <v>0</v>
      </c>
      <c r="BD338" s="120">
        <f t="shared" si="787"/>
        <v>0</v>
      </c>
      <c r="BE338" s="120">
        <f t="shared" si="787"/>
        <v>0</v>
      </c>
      <c r="BF338" s="120">
        <f t="shared" si="787"/>
        <v>0</v>
      </c>
      <c r="BG338" s="120">
        <f t="shared" si="787"/>
        <v>0</v>
      </c>
      <c r="BH338" s="62">
        <f t="shared" si="787"/>
        <v>6050</v>
      </c>
      <c r="BI338" s="62">
        <f t="shared" si="787"/>
        <v>0</v>
      </c>
      <c r="BJ338" s="207">
        <f t="shared" si="788"/>
        <v>0</v>
      </c>
      <c r="BK338" s="207">
        <f t="shared" si="789"/>
        <v>0</v>
      </c>
    </row>
    <row r="339" spans="1:63" s="9" customFormat="1" ht="66">
      <c r="A339" s="75" t="s">
        <v>488</v>
      </c>
      <c r="B339" s="26" t="s">
        <v>55</v>
      </c>
      <c r="C339" s="26" t="s">
        <v>61</v>
      </c>
      <c r="D339" s="37" t="s">
        <v>464</v>
      </c>
      <c r="E339" s="26" t="s">
        <v>204</v>
      </c>
      <c r="F339" s="28">
        <v>6050</v>
      </c>
      <c r="G339" s="28"/>
      <c r="H339" s="79"/>
      <c r="I339" s="79"/>
      <c r="J339" s="79"/>
      <c r="K339" s="79"/>
      <c r="L339" s="28">
        <f>F339+H339+I339+J339+K339</f>
        <v>6050</v>
      </c>
      <c r="M339" s="28">
        <f>G339+K339</f>
        <v>0</v>
      </c>
      <c r="N339" s="79"/>
      <c r="O339" s="79"/>
      <c r="P339" s="79"/>
      <c r="Q339" s="79"/>
      <c r="R339" s="28">
        <f>L339+N339+O339+P339+Q339</f>
        <v>6050</v>
      </c>
      <c r="S339" s="28">
        <f>M339+Q339</f>
        <v>0</v>
      </c>
      <c r="T339" s="79"/>
      <c r="U339" s="79"/>
      <c r="V339" s="79"/>
      <c r="W339" s="79"/>
      <c r="X339" s="28">
        <f>R339+T339+U339+V339+W339</f>
        <v>6050</v>
      </c>
      <c r="Y339" s="28">
        <f>S339+W339</f>
        <v>0</v>
      </c>
      <c r="Z339" s="79"/>
      <c r="AA339" s="79"/>
      <c r="AB339" s="79"/>
      <c r="AC339" s="79"/>
      <c r="AD339" s="28">
        <f>X339+Z339+AA339+AB339+AC339</f>
        <v>6050</v>
      </c>
      <c r="AE339" s="28">
        <f>Y339+AC339</f>
        <v>0</v>
      </c>
      <c r="AF339" s="79"/>
      <c r="AG339" s="79"/>
      <c r="AH339" s="79"/>
      <c r="AI339" s="79"/>
      <c r="AJ339" s="28">
        <f>AD339+AF339+AG339+AH339+AI339</f>
        <v>6050</v>
      </c>
      <c r="AK339" s="28">
        <f>AE339+AI339</f>
        <v>0</v>
      </c>
      <c r="AL339" s="79"/>
      <c r="AM339" s="79"/>
      <c r="AN339" s="79"/>
      <c r="AO339" s="79"/>
      <c r="AP339" s="28">
        <f>AJ339+AL339+AM339+AN339+AO339</f>
        <v>6050</v>
      </c>
      <c r="AQ339" s="28">
        <f>AK339+AO339</f>
        <v>0</v>
      </c>
      <c r="AR339" s="79"/>
      <c r="AS339" s="79"/>
      <c r="AT339" s="79"/>
      <c r="AU339" s="79"/>
      <c r="AV339" s="28">
        <f>AP339+AR339+AS339+AT339+AU339</f>
        <v>6050</v>
      </c>
      <c r="AW339" s="28">
        <f>AQ339+AU339</f>
        <v>0</v>
      </c>
      <c r="AX339" s="110"/>
      <c r="AY339" s="110"/>
      <c r="AZ339" s="110"/>
      <c r="BA339" s="110"/>
      <c r="BB339" s="28">
        <f>AV339+AX339+AY339+AZ339+BA339</f>
        <v>6050</v>
      </c>
      <c r="BC339" s="28">
        <f>AW339+BA339</f>
        <v>0</v>
      </c>
      <c r="BD339" s="110"/>
      <c r="BE339" s="110"/>
      <c r="BF339" s="110"/>
      <c r="BG339" s="110"/>
      <c r="BH339" s="28">
        <f>BB339+BD339+BE339+BF339+BG339</f>
        <v>6050</v>
      </c>
      <c r="BI339" s="28">
        <f>BC339+BG339</f>
        <v>0</v>
      </c>
      <c r="BJ339" s="207">
        <f t="shared" si="788"/>
        <v>0</v>
      </c>
      <c r="BK339" s="207">
        <f t="shared" si="789"/>
        <v>0</v>
      </c>
    </row>
    <row r="340" spans="1:63" s="9" customFormat="1" ht="116.25">
      <c r="A340" s="25" t="s">
        <v>655</v>
      </c>
      <c r="B340" s="26" t="s">
        <v>55</v>
      </c>
      <c r="C340" s="26" t="s">
        <v>61</v>
      </c>
      <c r="D340" s="37" t="s">
        <v>465</v>
      </c>
      <c r="E340" s="26"/>
      <c r="F340" s="62">
        <f t="shared" ref="F340:U341" si="790">F341</f>
        <v>1909</v>
      </c>
      <c r="G340" s="62">
        <f t="shared" si="790"/>
        <v>0</v>
      </c>
      <c r="H340" s="62">
        <f t="shared" si="790"/>
        <v>0</v>
      </c>
      <c r="I340" s="62">
        <f t="shared" si="790"/>
        <v>0</v>
      </c>
      <c r="J340" s="62">
        <f t="shared" si="790"/>
        <v>0</v>
      </c>
      <c r="K340" s="62">
        <f t="shared" si="790"/>
        <v>0</v>
      </c>
      <c r="L340" s="62">
        <f t="shared" si="790"/>
        <v>1909</v>
      </c>
      <c r="M340" s="62">
        <f t="shared" si="790"/>
        <v>0</v>
      </c>
      <c r="N340" s="62">
        <f t="shared" si="790"/>
        <v>0</v>
      </c>
      <c r="O340" s="62">
        <f t="shared" si="790"/>
        <v>0</v>
      </c>
      <c r="P340" s="62">
        <f t="shared" si="790"/>
        <v>0</v>
      </c>
      <c r="Q340" s="62">
        <f t="shared" si="790"/>
        <v>0</v>
      </c>
      <c r="R340" s="62">
        <f t="shared" si="790"/>
        <v>1909</v>
      </c>
      <c r="S340" s="62">
        <f t="shared" si="790"/>
        <v>0</v>
      </c>
      <c r="T340" s="62">
        <f t="shared" si="790"/>
        <v>0</v>
      </c>
      <c r="U340" s="62">
        <f t="shared" si="790"/>
        <v>0</v>
      </c>
      <c r="V340" s="62">
        <f t="shared" ref="T340:AI341" si="791">V341</f>
        <v>0</v>
      </c>
      <c r="W340" s="62">
        <f t="shared" si="791"/>
        <v>0</v>
      </c>
      <c r="X340" s="62">
        <f t="shared" si="791"/>
        <v>1909</v>
      </c>
      <c r="Y340" s="62">
        <f t="shared" si="791"/>
        <v>0</v>
      </c>
      <c r="Z340" s="62">
        <f t="shared" si="791"/>
        <v>0</v>
      </c>
      <c r="AA340" s="62">
        <f t="shared" si="791"/>
        <v>0</v>
      </c>
      <c r="AB340" s="62">
        <f t="shared" si="791"/>
        <v>0</v>
      </c>
      <c r="AC340" s="62">
        <f t="shared" si="791"/>
        <v>0</v>
      </c>
      <c r="AD340" s="62">
        <f t="shared" si="791"/>
        <v>1909</v>
      </c>
      <c r="AE340" s="62">
        <f t="shared" si="791"/>
        <v>0</v>
      </c>
      <c r="AF340" s="62">
        <f t="shared" si="791"/>
        <v>0</v>
      </c>
      <c r="AG340" s="62">
        <f t="shared" si="791"/>
        <v>0</v>
      </c>
      <c r="AH340" s="62">
        <f t="shared" si="791"/>
        <v>0</v>
      </c>
      <c r="AI340" s="62">
        <f t="shared" si="791"/>
        <v>0</v>
      </c>
      <c r="AJ340" s="62">
        <f t="shared" ref="AF340:AU341" si="792">AJ341</f>
        <v>1909</v>
      </c>
      <c r="AK340" s="62">
        <f t="shared" si="792"/>
        <v>0</v>
      </c>
      <c r="AL340" s="62">
        <f t="shared" si="792"/>
        <v>0</v>
      </c>
      <c r="AM340" s="62">
        <f t="shared" si="792"/>
        <v>0</v>
      </c>
      <c r="AN340" s="62">
        <f t="shared" si="792"/>
        <v>0</v>
      </c>
      <c r="AO340" s="62">
        <f t="shared" si="792"/>
        <v>0</v>
      </c>
      <c r="AP340" s="62">
        <f t="shared" si="792"/>
        <v>1909</v>
      </c>
      <c r="AQ340" s="62">
        <f t="shared" si="792"/>
        <v>0</v>
      </c>
      <c r="AR340" s="62">
        <f t="shared" si="792"/>
        <v>0</v>
      </c>
      <c r="AS340" s="62">
        <f t="shared" si="792"/>
        <v>0</v>
      </c>
      <c r="AT340" s="62">
        <f t="shared" si="792"/>
        <v>0</v>
      </c>
      <c r="AU340" s="62">
        <f t="shared" si="792"/>
        <v>0</v>
      </c>
      <c r="AV340" s="62">
        <f t="shared" ref="AR340:BG341" si="793">AV341</f>
        <v>1909</v>
      </c>
      <c r="AW340" s="62">
        <f t="shared" si="793"/>
        <v>0</v>
      </c>
      <c r="AX340" s="120">
        <f t="shared" si="793"/>
        <v>0</v>
      </c>
      <c r="AY340" s="120">
        <f t="shared" si="793"/>
        <v>0</v>
      </c>
      <c r="AZ340" s="120">
        <f t="shared" si="793"/>
        <v>0</v>
      </c>
      <c r="BA340" s="120">
        <f t="shared" si="793"/>
        <v>0</v>
      </c>
      <c r="BB340" s="62">
        <f t="shared" si="793"/>
        <v>1909</v>
      </c>
      <c r="BC340" s="62">
        <f t="shared" si="793"/>
        <v>0</v>
      </c>
      <c r="BD340" s="120">
        <f t="shared" si="793"/>
        <v>0</v>
      </c>
      <c r="BE340" s="120">
        <f t="shared" si="793"/>
        <v>0</v>
      </c>
      <c r="BF340" s="120">
        <f t="shared" si="793"/>
        <v>0</v>
      </c>
      <c r="BG340" s="120">
        <f t="shared" si="793"/>
        <v>0</v>
      </c>
      <c r="BH340" s="62">
        <f t="shared" ref="BD340:BI341" si="794">BH341</f>
        <v>1909</v>
      </c>
      <c r="BI340" s="62">
        <f t="shared" si="794"/>
        <v>0</v>
      </c>
      <c r="BJ340" s="207">
        <f t="shared" si="788"/>
        <v>0</v>
      </c>
      <c r="BK340" s="207">
        <f t="shared" si="789"/>
        <v>0</v>
      </c>
    </row>
    <row r="341" spans="1:63" s="9" customFormat="1" ht="20.25">
      <c r="A341" s="29" t="s">
        <v>100</v>
      </c>
      <c r="B341" s="26" t="s">
        <v>55</v>
      </c>
      <c r="C341" s="26" t="s">
        <v>61</v>
      </c>
      <c r="D341" s="37" t="s">
        <v>465</v>
      </c>
      <c r="E341" s="26" t="s">
        <v>101</v>
      </c>
      <c r="F341" s="62">
        <f t="shared" si="790"/>
        <v>1909</v>
      </c>
      <c r="G341" s="62">
        <f t="shared" si="790"/>
        <v>0</v>
      </c>
      <c r="H341" s="62">
        <f t="shared" si="790"/>
        <v>0</v>
      </c>
      <c r="I341" s="62">
        <f t="shared" si="790"/>
        <v>0</v>
      </c>
      <c r="J341" s="62">
        <f t="shared" si="790"/>
        <v>0</v>
      </c>
      <c r="K341" s="62">
        <f t="shared" si="790"/>
        <v>0</v>
      </c>
      <c r="L341" s="62">
        <f t="shared" si="790"/>
        <v>1909</v>
      </c>
      <c r="M341" s="62">
        <f t="shared" si="790"/>
        <v>0</v>
      </c>
      <c r="N341" s="62">
        <f t="shared" si="790"/>
        <v>0</v>
      </c>
      <c r="O341" s="62">
        <f t="shared" si="790"/>
        <v>0</v>
      </c>
      <c r="P341" s="62">
        <f t="shared" si="790"/>
        <v>0</v>
      </c>
      <c r="Q341" s="62">
        <f t="shared" si="790"/>
        <v>0</v>
      </c>
      <c r="R341" s="62">
        <f t="shared" si="790"/>
        <v>1909</v>
      </c>
      <c r="S341" s="62">
        <f t="shared" si="790"/>
        <v>0</v>
      </c>
      <c r="T341" s="62">
        <f t="shared" si="791"/>
        <v>0</v>
      </c>
      <c r="U341" s="62">
        <f t="shared" si="791"/>
        <v>0</v>
      </c>
      <c r="V341" s="62">
        <f t="shared" si="791"/>
        <v>0</v>
      </c>
      <c r="W341" s="62">
        <f t="shared" si="791"/>
        <v>0</v>
      </c>
      <c r="X341" s="62">
        <f t="shared" si="791"/>
        <v>1909</v>
      </c>
      <c r="Y341" s="62">
        <f t="shared" si="791"/>
        <v>0</v>
      </c>
      <c r="Z341" s="62">
        <f t="shared" si="791"/>
        <v>0</v>
      </c>
      <c r="AA341" s="62">
        <f t="shared" si="791"/>
        <v>0</v>
      </c>
      <c r="AB341" s="62">
        <f t="shared" si="791"/>
        <v>0</v>
      </c>
      <c r="AC341" s="62">
        <f t="shared" si="791"/>
        <v>0</v>
      </c>
      <c r="AD341" s="62">
        <f t="shared" si="791"/>
        <v>1909</v>
      </c>
      <c r="AE341" s="62">
        <f t="shared" si="791"/>
        <v>0</v>
      </c>
      <c r="AF341" s="62">
        <f t="shared" si="792"/>
        <v>0</v>
      </c>
      <c r="AG341" s="62">
        <f t="shared" si="792"/>
        <v>0</v>
      </c>
      <c r="AH341" s="62">
        <f t="shared" si="792"/>
        <v>0</v>
      </c>
      <c r="AI341" s="62">
        <f t="shared" si="792"/>
        <v>0</v>
      </c>
      <c r="AJ341" s="62">
        <f t="shared" si="792"/>
        <v>1909</v>
      </c>
      <c r="AK341" s="62">
        <f t="shared" si="792"/>
        <v>0</v>
      </c>
      <c r="AL341" s="62">
        <f t="shared" si="792"/>
        <v>0</v>
      </c>
      <c r="AM341" s="62">
        <f t="shared" si="792"/>
        <v>0</v>
      </c>
      <c r="AN341" s="62">
        <f t="shared" si="792"/>
        <v>0</v>
      </c>
      <c r="AO341" s="62">
        <f t="shared" si="792"/>
        <v>0</v>
      </c>
      <c r="AP341" s="62">
        <f t="shared" si="792"/>
        <v>1909</v>
      </c>
      <c r="AQ341" s="62">
        <f t="shared" si="792"/>
        <v>0</v>
      </c>
      <c r="AR341" s="62">
        <f t="shared" si="793"/>
        <v>0</v>
      </c>
      <c r="AS341" s="62">
        <f t="shared" si="793"/>
        <v>0</v>
      </c>
      <c r="AT341" s="62">
        <f t="shared" si="793"/>
        <v>0</v>
      </c>
      <c r="AU341" s="62">
        <f t="shared" si="793"/>
        <v>0</v>
      </c>
      <c r="AV341" s="62">
        <f t="shared" si="793"/>
        <v>1909</v>
      </c>
      <c r="AW341" s="62">
        <f t="shared" si="793"/>
        <v>0</v>
      </c>
      <c r="AX341" s="120">
        <f t="shared" si="793"/>
        <v>0</v>
      </c>
      <c r="AY341" s="120">
        <f t="shared" si="793"/>
        <v>0</v>
      </c>
      <c r="AZ341" s="120">
        <f t="shared" si="793"/>
        <v>0</v>
      </c>
      <c r="BA341" s="120">
        <f t="shared" si="793"/>
        <v>0</v>
      </c>
      <c r="BB341" s="62">
        <f t="shared" si="793"/>
        <v>1909</v>
      </c>
      <c r="BC341" s="62">
        <f t="shared" si="793"/>
        <v>0</v>
      </c>
      <c r="BD341" s="120">
        <f t="shared" si="794"/>
        <v>0</v>
      </c>
      <c r="BE341" s="120">
        <f t="shared" si="794"/>
        <v>0</v>
      </c>
      <c r="BF341" s="120">
        <f t="shared" si="794"/>
        <v>0</v>
      </c>
      <c r="BG341" s="120">
        <f t="shared" si="794"/>
        <v>0</v>
      </c>
      <c r="BH341" s="62">
        <f t="shared" si="794"/>
        <v>1909</v>
      </c>
      <c r="BI341" s="62">
        <f t="shared" si="794"/>
        <v>0</v>
      </c>
      <c r="BJ341" s="207">
        <f t="shared" si="788"/>
        <v>0</v>
      </c>
      <c r="BK341" s="207">
        <f t="shared" si="789"/>
        <v>0</v>
      </c>
    </row>
    <row r="342" spans="1:63" s="9" customFormat="1" ht="66">
      <c r="A342" s="75" t="s">
        <v>488</v>
      </c>
      <c r="B342" s="26" t="s">
        <v>55</v>
      </c>
      <c r="C342" s="26" t="s">
        <v>61</v>
      </c>
      <c r="D342" s="37" t="s">
        <v>465</v>
      </c>
      <c r="E342" s="26" t="s">
        <v>204</v>
      </c>
      <c r="F342" s="28">
        <v>1909</v>
      </c>
      <c r="G342" s="28"/>
      <c r="H342" s="79"/>
      <c r="I342" s="79"/>
      <c r="J342" s="79"/>
      <c r="K342" s="79"/>
      <c r="L342" s="28">
        <f>F342+H342+I342+J342+K342</f>
        <v>1909</v>
      </c>
      <c r="M342" s="28">
        <f>G342+K342</f>
        <v>0</v>
      </c>
      <c r="N342" s="79"/>
      <c r="O342" s="79"/>
      <c r="P342" s="79"/>
      <c r="Q342" s="79"/>
      <c r="R342" s="28">
        <f>L342+N342+O342+P342+Q342</f>
        <v>1909</v>
      </c>
      <c r="S342" s="28">
        <f>M342+Q342</f>
        <v>0</v>
      </c>
      <c r="T342" s="79"/>
      <c r="U342" s="79"/>
      <c r="V342" s="79"/>
      <c r="W342" s="79"/>
      <c r="X342" s="28">
        <f>R342+T342+U342+V342+W342</f>
        <v>1909</v>
      </c>
      <c r="Y342" s="28">
        <f>S342+W342</f>
        <v>0</v>
      </c>
      <c r="Z342" s="79"/>
      <c r="AA342" s="79"/>
      <c r="AB342" s="79"/>
      <c r="AC342" s="79"/>
      <c r="AD342" s="28">
        <f>X342+Z342+AA342+AB342+AC342</f>
        <v>1909</v>
      </c>
      <c r="AE342" s="28">
        <f>Y342+AC342</f>
        <v>0</v>
      </c>
      <c r="AF342" s="79"/>
      <c r="AG342" s="79"/>
      <c r="AH342" s="79"/>
      <c r="AI342" s="79"/>
      <c r="AJ342" s="28">
        <f>AD342+AF342+AG342+AH342+AI342</f>
        <v>1909</v>
      </c>
      <c r="AK342" s="28">
        <f>AE342+AI342</f>
        <v>0</v>
      </c>
      <c r="AL342" s="79"/>
      <c r="AM342" s="79"/>
      <c r="AN342" s="79"/>
      <c r="AO342" s="79"/>
      <c r="AP342" s="28">
        <f>AJ342+AL342+AM342+AN342+AO342</f>
        <v>1909</v>
      </c>
      <c r="AQ342" s="28">
        <f>AK342+AO342</f>
        <v>0</v>
      </c>
      <c r="AR342" s="79"/>
      <c r="AS342" s="79"/>
      <c r="AT342" s="79"/>
      <c r="AU342" s="79"/>
      <c r="AV342" s="28">
        <f>AP342+AR342+AS342+AT342+AU342</f>
        <v>1909</v>
      </c>
      <c r="AW342" s="28">
        <f>AQ342+AU342</f>
        <v>0</v>
      </c>
      <c r="AX342" s="110"/>
      <c r="AY342" s="110"/>
      <c r="AZ342" s="110"/>
      <c r="BA342" s="110"/>
      <c r="BB342" s="28">
        <f>AV342+AX342+AY342+AZ342+BA342</f>
        <v>1909</v>
      </c>
      <c r="BC342" s="28">
        <f>AW342+BA342</f>
        <v>0</v>
      </c>
      <c r="BD342" s="110"/>
      <c r="BE342" s="110"/>
      <c r="BF342" s="110"/>
      <c r="BG342" s="110"/>
      <c r="BH342" s="28">
        <f>BB342+BD342+BE342+BF342+BG342</f>
        <v>1909</v>
      </c>
      <c r="BI342" s="28">
        <f>BC342+BG342</f>
        <v>0</v>
      </c>
      <c r="BJ342" s="207">
        <f t="shared" si="788"/>
        <v>0</v>
      </c>
      <c r="BK342" s="207">
        <f t="shared" si="789"/>
        <v>0</v>
      </c>
    </row>
    <row r="343" spans="1:63" s="9" customFormat="1" ht="116.25" customHeight="1">
      <c r="A343" s="25" t="s">
        <v>656</v>
      </c>
      <c r="B343" s="26" t="s">
        <v>55</v>
      </c>
      <c r="C343" s="26" t="s">
        <v>61</v>
      </c>
      <c r="D343" s="37" t="s">
        <v>466</v>
      </c>
      <c r="E343" s="26"/>
      <c r="F343" s="62">
        <f t="shared" ref="F343:U344" si="795">F344</f>
        <v>12599</v>
      </c>
      <c r="G343" s="62">
        <f t="shared" si="795"/>
        <v>0</v>
      </c>
      <c r="H343" s="62">
        <f t="shared" si="795"/>
        <v>0</v>
      </c>
      <c r="I343" s="62">
        <f t="shared" si="795"/>
        <v>0</v>
      </c>
      <c r="J343" s="62">
        <f t="shared" si="795"/>
        <v>0</v>
      </c>
      <c r="K343" s="62">
        <f t="shared" si="795"/>
        <v>0</v>
      </c>
      <c r="L343" s="62">
        <f t="shared" si="795"/>
        <v>12599</v>
      </c>
      <c r="M343" s="62">
        <f t="shared" si="795"/>
        <v>0</v>
      </c>
      <c r="N343" s="62">
        <f t="shared" si="795"/>
        <v>0</v>
      </c>
      <c r="O343" s="62">
        <f t="shared" si="795"/>
        <v>0</v>
      </c>
      <c r="P343" s="62">
        <f t="shared" si="795"/>
        <v>0</v>
      </c>
      <c r="Q343" s="62">
        <f t="shared" si="795"/>
        <v>0</v>
      </c>
      <c r="R343" s="62">
        <f t="shared" si="795"/>
        <v>12599</v>
      </c>
      <c r="S343" s="62">
        <f t="shared" si="795"/>
        <v>0</v>
      </c>
      <c r="T343" s="62">
        <f t="shared" si="795"/>
        <v>0</v>
      </c>
      <c r="U343" s="62">
        <f t="shared" si="795"/>
        <v>0</v>
      </c>
      <c r="V343" s="62">
        <f t="shared" ref="T343:AI344" si="796">V344</f>
        <v>0</v>
      </c>
      <c r="W343" s="62">
        <f t="shared" si="796"/>
        <v>0</v>
      </c>
      <c r="X343" s="62">
        <f t="shared" si="796"/>
        <v>12599</v>
      </c>
      <c r="Y343" s="62">
        <f t="shared" si="796"/>
        <v>0</v>
      </c>
      <c r="Z343" s="62">
        <f t="shared" si="796"/>
        <v>0</v>
      </c>
      <c r="AA343" s="62">
        <f t="shared" si="796"/>
        <v>0</v>
      </c>
      <c r="AB343" s="62">
        <f t="shared" si="796"/>
        <v>0</v>
      </c>
      <c r="AC343" s="62">
        <f t="shared" si="796"/>
        <v>0</v>
      </c>
      <c r="AD343" s="62">
        <f t="shared" si="796"/>
        <v>12599</v>
      </c>
      <c r="AE343" s="62">
        <f t="shared" si="796"/>
        <v>0</v>
      </c>
      <c r="AF343" s="62">
        <f t="shared" si="796"/>
        <v>0</v>
      </c>
      <c r="AG343" s="62">
        <f t="shared" si="796"/>
        <v>0</v>
      </c>
      <c r="AH343" s="62">
        <f t="shared" si="796"/>
        <v>0</v>
      </c>
      <c r="AI343" s="62">
        <f t="shared" si="796"/>
        <v>0</v>
      </c>
      <c r="AJ343" s="62">
        <f t="shared" ref="AF343:AU344" si="797">AJ344</f>
        <v>12599</v>
      </c>
      <c r="AK343" s="62">
        <f t="shared" si="797"/>
        <v>0</v>
      </c>
      <c r="AL343" s="62">
        <f t="shared" si="797"/>
        <v>0</v>
      </c>
      <c r="AM343" s="62">
        <f t="shared" si="797"/>
        <v>0</v>
      </c>
      <c r="AN343" s="62">
        <f t="shared" si="797"/>
        <v>0</v>
      </c>
      <c r="AO343" s="62">
        <f t="shared" si="797"/>
        <v>0</v>
      </c>
      <c r="AP343" s="62">
        <f t="shared" si="797"/>
        <v>12599</v>
      </c>
      <c r="AQ343" s="62">
        <f t="shared" si="797"/>
        <v>0</v>
      </c>
      <c r="AR343" s="62">
        <f t="shared" si="797"/>
        <v>0</v>
      </c>
      <c r="AS343" s="62">
        <f t="shared" si="797"/>
        <v>0</v>
      </c>
      <c r="AT343" s="62">
        <f t="shared" si="797"/>
        <v>0</v>
      </c>
      <c r="AU343" s="62">
        <f t="shared" si="797"/>
        <v>0</v>
      </c>
      <c r="AV343" s="62">
        <f t="shared" ref="AR343:BG344" si="798">AV344</f>
        <v>12599</v>
      </c>
      <c r="AW343" s="62">
        <f t="shared" si="798"/>
        <v>0</v>
      </c>
      <c r="AX343" s="120">
        <f t="shared" si="798"/>
        <v>0</v>
      </c>
      <c r="AY343" s="120">
        <f t="shared" si="798"/>
        <v>0</v>
      </c>
      <c r="AZ343" s="120">
        <f t="shared" si="798"/>
        <v>0</v>
      </c>
      <c r="BA343" s="120">
        <f t="shared" si="798"/>
        <v>0</v>
      </c>
      <c r="BB343" s="62">
        <f t="shared" si="798"/>
        <v>12599</v>
      </c>
      <c r="BC343" s="62">
        <f t="shared" si="798"/>
        <v>0</v>
      </c>
      <c r="BD343" s="120">
        <f t="shared" si="798"/>
        <v>0</v>
      </c>
      <c r="BE343" s="120">
        <f t="shared" si="798"/>
        <v>0</v>
      </c>
      <c r="BF343" s="120">
        <f t="shared" si="798"/>
        <v>0</v>
      </c>
      <c r="BG343" s="120">
        <f t="shared" si="798"/>
        <v>0</v>
      </c>
      <c r="BH343" s="62">
        <f t="shared" ref="BD343:BI344" si="799">BH344</f>
        <v>12599</v>
      </c>
      <c r="BI343" s="62">
        <f t="shared" si="799"/>
        <v>0</v>
      </c>
      <c r="BJ343" s="207">
        <f t="shared" si="788"/>
        <v>0</v>
      </c>
      <c r="BK343" s="207">
        <f t="shared" si="789"/>
        <v>0</v>
      </c>
    </row>
    <row r="344" spans="1:63" s="9" customFormat="1" ht="20.25">
      <c r="A344" s="29" t="s">
        <v>100</v>
      </c>
      <c r="B344" s="26" t="s">
        <v>55</v>
      </c>
      <c r="C344" s="26" t="s">
        <v>61</v>
      </c>
      <c r="D344" s="37" t="s">
        <v>466</v>
      </c>
      <c r="E344" s="26" t="s">
        <v>101</v>
      </c>
      <c r="F344" s="62">
        <f t="shared" si="795"/>
        <v>12599</v>
      </c>
      <c r="G344" s="62">
        <f t="shared" si="795"/>
        <v>0</v>
      </c>
      <c r="H344" s="62">
        <f t="shared" si="795"/>
        <v>0</v>
      </c>
      <c r="I344" s="62">
        <f t="shared" si="795"/>
        <v>0</v>
      </c>
      <c r="J344" s="62">
        <f t="shared" si="795"/>
        <v>0</v>
      </c>
      <c r="K344" s="62">
        <f t="shared" si="795"/>
        <v>0</v>
      </c>
      <c r="L344" s="62">
        <f t="shared" si="795"/>
        <v>12599</v>
      </c>
      <c r="M344" s="62">
        <f t="shared" si="795"/>
        <v>0</v>
      </c>
      <c r="N344" s="62">
        <f t="shared" si="795"/>
        <v>0</v>
      </c>
      <c r="O344" s="62">
        <f t="shared" si="795"/>
        <v>0</v>
      </c>
      <c r="P344" s="62">
        <f t="shared" si="795"/>
        <v>0</v>
      </c>
      <c r="Q344" s="62">
        <f t="shared" si="795"/>
        <v>0</v>
      </c>
      <c r="R344" s="62">
        <f t="shared" si="795"/>
        <v>12599</v>
      </c>
      <c r="S344" s="62">
        <f t="shared" si="795"/>
        <v>0</v>
      </c>
      <c r="T344" s="62">
        <f t="shared" si="796"/>
        <v>0</v>
      </c>
      <c r="U344" s="62">
        <f t="shared" si="796"/>
        <v>0</v>
      </c>
      <c r="V344" s="62">
        <f t="shared" si="796"/>
        <v>0</v>
      </c>
      <c r="W344" s="62">
        <f t="shared" si="796"/>
        <v>0</v>
      </c>
      <c r="X344" s="62">
        <f t="shared" si="796"/>
        <v>12599</v>
      </c>
      <c r="Y344" s="62">
        <f t="shared" si="796"/>
        <v>0</v>
      </c>
      <c r="Z344" s="62">
        <f t="shared" si="796"/>
        <v>0</v>
      </c>
      <c r="AA344" s="62">
        <f t="shared" si="796"/>
        <v>0</v>
      </c>
      <c r="AB344" s="62">
        <f t="shared" si="796"/>
        <v>0</v>
      </c>
      <c r="AC344" s="62">
        <f t="shared" si="796"/>
        <v>0</v>
      </c>
      <c r="AD344" s="62">
        <f t="shared" si="796"/>
        <v>12599</v>
      </c>
      <c r="AE344" s="62">
        <f t="shared" si="796"/>
        <v>0</v>
      </c>
      <c r="AF344" s="62">
        <f t="shared" si="797"/>
        <v>0</v>
      </c>
      <c r="AG344" s="62">
        <f t="shared" si="797"/>
        <v>0</v>
      </c>
      <c r="AH344" s="62">
        <f t="shared" si="797"/>
        <v>0</v>
      </c>
      <c r="AI344" s="62">
        <f t="shared" si="797"/>
        <v>0</v>
      </c>
      <c r="AJ344" s="62">
        <f t="shared" si="797"/>
        <v>12599</v>
      </c>
      <c r="AK344" s="62">
        <f t="shared" si="797"/>
        <v>0</v>
      </c>
      <c r="AL344" s="62">
        <f t="shared" si="797"/>
        <v>0</v>
      </c>
      <c r="AM344" s="62">
        <f t="shared" si="797"/>
        <v>0</v>
      </c>
      <c r="AN344" s="62">
        <f t="shared" si="797"/>
        <v>0</v>
      </c>
      <c r="AO344" s="62">
        <f t="shared" si="797"/>
        <v>0</v>
      </c>
      <c r="AP344" s="62">
        <f t="shared" si="797"/>
        <v>12599</v>
      </c>
      <c r="AQ344" s="62">
        <f t="shared" si="797"/>
        <v>0</v>
      </c>
      <c r="AR344" s="62">
        <f t="shared" si="798"/>
        <v>0</v>
      </c>
      <c r="AS344" s="62">
        <f t="shared" si="798"/>
        <v>0</v>
      </c>
      <c r="AT344" s="62">
        <f t="shared" si="798"/>
        <v>0</v>
      </c>
      <c r="AU344" s="62">
        <f t="shared" si="798"/>
        <v>0</v>
      </c>
      <c r="AV344" s="62">
        <f t="shared" si="798"/>
        <v>12599</v>
      </c>
      <c r="AW344" s="62">
        <f t="shared" si="798"/>
        <v>0</v>
      </c>
      <c r="AX344" s="120">
        <f t="shared" si="798"/>
        <v>0</v>
      </c>
      <c r="AY344" s="120">
        <f t="shared" si="798"/>
        <v>0</v>
      </c>
      <c r="AZ344" s="120">
        <f t="shared" si="798"/>
        <v>0</v>
      </c>
      <c r="BA344" s="120">
        <f t="shared" si="798"/>
        <v>0</v>
      </c>
      <c r="BB344" s="62">
        <f t="shared" si="798"/>
        <v>12599</v>
      </c>
      <c r="BC344" s="62">
        <f t="shared" si="798"/>
        <v>0</v>
      </c>
      <c r="BD344" s="120">
        <f t="shared" si="799"/>
        <v>0</v>
      </c>
      <c r="BE344" s="120">
        <f t="shared" si="799"/>
        <v>0</v>
      </c>
      <c r="BF344" s="120">
        <f t="shared" si="799"/>
        <v>0</v>
      </c>
      <c r="BG344" s="120">
        <f t="shared" si="799"/>
        <v>0</v>
      </c>
      <c r="BH344" s="62">
        <f t="shared" si="799"/>
        <v>12599</v>
      </c>
      <c r="BI344" s="62">
        <f t="shared" si="799"/>
        <v>0</v>
      </c>
      <c r="BJ344" s="207">
        <f t="shared" si="788"/>
        <v>0</v>
      </c>
      <c r="BK344" s="207">
        <f t="shared" si="789"/>
        <v>0</v>
      </c>
    </row>
    <row r="345" spans="1:63" s="9" customFormat="1" ht="66">
      <c r="A345" s="75" t="s">
        <v>488</v>
      </c>
      <c r="B345" s="26" t="s">
        <v>55</v>
      </c>
      <c r="C345" s="26" t="s">
        <v>61</v>
      </c>
      <c r="D345" s="37" t="s">
        <v>466</v>
      </c>
      <c r="E345" s="26" t="s">
        <v>204</v>
      </c>
      <c r="F345" s="28">
        <v>12599</v>
      </c>
      <c r="G345" s="28"/>
      <c r="H345" s="79"/>
      <c r="I345" s="79"/>
      <c r="J345" s="79"/>
      <c r="K345" s="79"/>
      <c r="L345" s="28">
        <f>F345+H345+I345+J345+K345</f>
        <v>12599</v>
      </c>
      <c r="M345" s="28">
        <f>G345+K345</f>
        <v>0</v>
      </c>
      <c r="N345" s="79"/>
      <c r="O345" s="79"/>
      <c r="P345" s="79"/>
      <c r="Q345" s="79"/>
      <c r="R345" s="28">
        <f>L345+N345+O345+P345+Q345</f>
        <v>12599</v>
      </c>
      <c r="S345" s="28">
        <f>M345+Q345</f>
        <v>0</v>
      </c>
      <c r="T345" s="79"/>
      <c r="U345" s="79"/>
      <c r="V345" s="79"/>
      <c r="W345" s="79"/>
      <c r="X345" s="28">
        <f>R345+T345+U345+V345+W345</f>
        <v>12599</v>
      </c>
      <c r="Y345" s="28">
        <f>S345+W345</f>
        <v>0</v>
      </c>
      <c r="Z345" s="79"/>
      <c r="AA345" s="79"/>
      <c r="AB345" s="79"/>
      <c r="AC345" s="79"/>
      <c r="AD345" s="28">
        <f>X345+Z345+AA345+AB345+AC345</f>
        <v>12599</v>
      </c>
      <c r="AE345" s="28">
        <f>Y345+AC345</f>
        <v>0</v>
      </c>
      <c r="AF345" s="79"/>
      <c r="AG345" s="79"/>
      <c r="AH345" s="79"/>
      <c r="AI345" s="79"/>
      <c r="AJ345" s="28">
        <f>AD345+AF345+AG345+AH345+AI345</f>
        <v>12599</v>
      </c>
      <c r="AK345" s="28">
        <f>AE345+AI345</f>
        <v>0</v>
      </c>
      <c r="AL345" s="79"/>
      <c r="AM345" s="79"/>
      <c r="AN345" s="79"/>
      <c r="AO345" s="79"/>
      <c r="AP345" s="28">
        <f>AJ345+AL345+AM345+AN345+AO345</f>
        <v>12599</v>
      </c>
      <c r="AQ345" s="28">
        <f>AK345+AO345</f>
        <v>0</v>
      </c>
      <c r="AR345" s="79"/>
      <c r="AS345" s="79"/>
      <c r="AT345" s="79"/>
      <c r="AU345" s="79"/>
      <c r="AV345" s="28">
        <f>AP345+AR345+AS345+AT345+AU345</f>
        <v>12599</v>
      </c>
      <c r="AW345" s="28">
        <f>AQ345+AU345</f>
        <v>0</v>
      </c>
      <c r="AX345" s="110"/>
      <c r="AY345" s="110"/>
      <c r="AZ345" s="110"/>
      <c r="BA345" s="110"/>
      <c r="BB345" s="28">
        <f>AV345+AX345+AY345+AZ345+BA345</f>
        <v>12599</v>
      </c>
      <c r="BC345" s="28">
        <f>AW345+BA345</f>
        <v>0</v>
      </c>
      <c r="BD345" s="110"/>
      <c r="BE345" s="110"/>
      <c r="BF345" s="110"/>
      <c r="BG345" s="110"/>
      <c r="BH345" s="28">
        <f>BB345+BD345+BE345+BF345+BG345</f>
        <v>12599</v>
      </c>
      <c r="BI345" s="28">
        <f>BC345+BG345</f>
        <v>0</v>
      </c>
      <c r="BJ345" s="207">
        <f t="shared" si="788"/>
        <v>0</v>
      </c>
      <c r="BK345" s="207">
        <f t="shared" si="789"/>
        <v>0</v>
      </c>
    </row>
    <row r="346" spans="1:63" s="9" customFormat="1" ht="107.25" customHeight="1">
      <c r="A346" s="25" t="s">
        <v>657</v>
      </c>
      <c r="B346" s="26" t="s">
        <v>55</v>
      </c>
      <c r="C346" s="26" t="s">
        <v>61</v>
      </c>
      <c r="D346" s="37" t="s">
        <v>493</v>
      </c>
      <c r="E346" s="26"/>
      <c r="F346" s="28">
        <f t="shared" ref="F346:U347" si="800">F347</f>
        <v>4463</v>
      </c>
      <c r="G346" s="28">
        <f t="shared" si="800"/>
        <v>0</v>
      </c>
      <c r="H346" s="28">
        <f t="shared" si="800"/>
        <v>0</v>
      </c>
      <c r="I346" s="28">
        <f t="shared" si="800"/>
        <v>0</v>
      </c>
      <c r="J346" s="28">
        <f t="shared" si="800"/>
        <v>0</v>
      </c>
      <c r="K346" s="28">
        <f t="shared" si="800"/>
        <v>0</v>
      </c>
      <c r="L346" s="28">
        <f t="shared" si="800"/>
        <v>4463</v>
      </c>
      <c r="M346" s="28">
        <f t="shared" si="800"/>
        <v>0</v>
      </c>
      <c r="N346" s="28">
        <f t="shared" si="800"/>
        <v>0</v>
      </c>
      <c r="O346" s="28">
        <f t="shared" si="800"/>
        <v>0</v>
      </c>
      <c r="P346" s="28">
        <f t="shared" si="800"/>
        <v>0</v>
      </c>
      <c r="Q346" s="28">
        <f t="shared" si="800"/>
        <v>0</v>
      </c>
      <c r="R346" s="28">
        <f t="shared" si="800"/>
        <v>4463</v>
      </c>
      <c r="S346" s="28">
        <f t="shared" si="800"/>
        <v>0</v>
      </c>
      <c r="T346" s="28">
        <f t="shared" si="800"/>
        <v>0</v>
      </c>
      <c r="U346" s="28">
        <f t="shared" si="800"/>
        <v>0</v>
      </c>
      <c r="V346" s="28">
        <f t="shared" ref="T346:AI347" si="801">V347</f>
        <v>0</v>
      </c>
      <c r="W346" s="28">
        <f t="shared" si="801"/>
        <v>0</v>
      </c>
      <c r="X346" s="28">
        <f t="shared" si="801"/>
        <v>4463</v>
      </c>
      <c r="Y346" s="28">
        <f t="shared" si="801"/>
        <v>0</v>
      </c>
      <c r="Z346" s="28">
        <f t="shared" si="801"/>
        <v>0</v>
      </c>
      <c r="AA346" s="28">
        <f t="shared" si="801"/>
        <v>0</v>
      </c>
      <c r="AB346" s="28">
        <f t="shared" si="801"/>
        <v>0</v>
      </c>
      <c r="AC346" s="28">
        <f t="shared" si="801"/>
        <v>0</v>
      </c>
      <c r="AD346" s="28">
        <f t="shared" si="801"/>
        <v>4463</v>
      </c>
      <c r="AE346" s="28">
        <f t="shared" si="801"/>
        <v>0</v>
      </c>
      <c r="AF346" s="28">
        <f t="shared" si="801"/>
        <v>0</v>
      </c>
      <c r="AG346" s="28">
        <f t="shared" si="801"/>
        <v>0</v>
      </c>
      <c r="AH346" s="28">
        <f t="shared" si="801"/>
        <v>0</v>
      </c>
      <c r="AI346" s="28">
        <f t="shared" si="801"/>
        <v>0</v>
      </c>
      <c r="AJ346" s="28">
        <f t="shared" ref="AF346:AU347" si="802">AJ347</f>
        <v>4463</v>
      </c>
      <c r="AK346" s="28">
        <f t="shared" si="802"/>
        <v>0</v>
      </c>
      <c r="AL346" s="28">
        <f t="shared" si="802"/>
        <v>0</v>
      </c>
      <c r="AM346" s="28">
        <f t="shared" si="802"/>
        <v>0</v>
      </c>
      <c r="AN346" s="28">
        <f t="shared" si="802"/>
        <v>0</v>
      </c>
      <c r="AO346" s="28">
        <f t="shared" si="802"/>
        <v>0</v>
      </c>
      <c r="AP346" s="28">
        <f t="shared" si="802"/>
        <v>4463</v>
      </c>
      <c r="AQ346" s="28">
        <f t="shared" si="802"/>
        <v>0</v>
      </c>
      <c r="AR346" s="28">
        <f t="shared" si="802"/>
        <v>0</v>
      </c>
      <c r="AS346" s="28">
        <f t="shared" si="802"/>
        <v>0</v>
      </c>
      <c r="AT346" s="28">
        <f t="shared" si="802"/>
        <v>0</v>
      </c>
      <c r="AU346" s="28">
        <f t="shared" si="802"/>
        <v>0</v>
      </c>
      <c r="AV346" s="28">
        <f t="shared" ref="AR346:BG347" si="803">AV347</f>
        <v>4463</v>
      </c>
      <c r="AW346" s="28">
        <f t="shared" si="803"/>
        <v>0</v>
      </c>
      <c r="AX346" s="100">
        <f t="shared" si="803"/>
        <v>0</v>
      </c>
      <c r="AY346" s="100">
        <f t="shared" si="803"/>
        <v>0</v>
      </c>
      <c r="AZ346" s="100">
        <f t="shared" si="803"/>
        <v>0</v>
      </c>
      <c r="BA346" s="100">
        <f t="shared" si="803"/>
        <v>0</v>
      </c>
      <c r="BB346" s="28">
        <f t="shared" si="803"/>
        <v>4463</v>
      </c>
      <c r="BC346" s="28">
        <f t="shared" si="803"/>
        <v>0</v>
      </c>
      <c r="BD346" s="100">
        <f t="shared" si="803"/>
        <v>0</v>
      </c>
      <c r="BE346" s="100">
        <f t="shared" si="803"/>
        <v>0</v>
      </c>
      <c r="BF346" s="100">
        <f t="shared" si="803"/>
        <v>0</v>
      </c>
      <c r="BG346" s="100">
        <f t="shared" si="803"/>
        <v>0</v>
      </c>
      <c r="BH346" s="28">
        <f t="shared" ref="BD346:BI347" si="804">BH347</f>
        <v>4463</v>
      </c>
      <c r="BI346" s="28">
        <f t="shared" si="804"/>
        <v>0</v>
      </c>
      <c r="BJ346" s="207">
        <f t="shared" si="788"/>
        <v>0</v>
      </c>
      <c r="BK346" s="207">
        <f t="shared" si="789"/>
        <v>0</v>
      </c>
    </row>
    <row r="347" spans="1:63" s="9" customFormat="1" ht="20.25">
      <c r="A347" s="29" t="s">
        <v>100</v>
      </c>
      <c r="B347" s="26" t="s">
        <v>55</v>
      </c>
      <c r="C347" s="26" t="s">
        <v>61</v>
      </c>
      <c r="D347" s="37" t="s">
        <v>493</v>
      </c>
      <c r="E347" s="26" t="s">
        <v>101</v>
      </c>
      <c r="F347" s="28">
        <f t="shared" si="800"/>
        <v>4463</v>
      </c>
      <c r="G347" s="28">
        <f t="shared" si="800"/>
        <v>0</v>
      </c>
      <c r="H347" s="28">
        <f t="shared" si="800"/>
        <v>0</v>
      </c>
      <c r="I347" s="28">
        <f t="shared" si="800"/>
        <v>0</v>
      </c>
      <c r="J347" s="28">
        <f t="shared" si="800"/>
        <v>0</v>
      </c>
      <c r="K347" s="28">
        <f t="shared" si="800"/>
        <v>0</v>
      </c>
      <c r="L347" s="28">
        <f t="shared" si="800"/>
        <v>4463</v>
      </c>
      <c r="M347" s="28">
        <f t="shared" si="800"/>
        <v>0</v>
      </c>
      <c r="N347" s="28">
        <f t="shared" si="800"/>
        <v>0</v>
      </c>
      <c r="O347" s="28">
        <f t="shared" si="800"/>
        <v>0</v>
      </c>
      <c r="P347" s="28">
        <f t="shared" si="800"/>
        <v>0</v>
      </c>
      <c r="Q347" s="28">
        <f t="shared" si="800"/>
        <v>0</v>
      </c>
      <c r="R347" s="28">
        <f t="shared" si="800"/>
        <v>4463</v>
      </c>
      <c r="S347" s="28">
        <f t="shared" si="800"/>
        <v>0</v>
      </c>
      <c r="T347" s="28">
        <f t="shared" si="801"/>
        <v>0</v>
      </c>
      <c r="U347" s="28">
        <f t="shared" si="801"/>
        <v>0</v>
      </c>
      <c r="V347" s="28">
        <f t="shared" si="801"/>
        <v>0</v>
      </c>
      <c r="W347" s="28">
        <f t="shared" si="801"/>
        <v>0</v>
      </c>
      <c r="X347" s="28">
        <f t="shared" si="801"/>
        <v>4463</v>
      </c>
      <c r="Y347" s="28">
        <f t="shared" si="801"/>
        <v>0</v>
      </c>
      <c r="Z347" s="28">
        <f t="shared" si="801"/>
        <v>0</v>
      </c>
      <c r="AA347" s="28">
        <f t="shared" si="801"/>
        <v>0</v>
      </c>
      <c r="AB347" s="28">
        <f t="shared" si="801"/>
        <v>0</v>
      </c>
      <c r="AC347" s="28">
        <f t="shared" si="801"/>
        <v>0</v>
      </c>
      <c r="AD347" s="28">
        <f t="shared" si="801"/>
        <v>4463</v>
      </c>
      <c r="AE347" s="28">
        <f t="shared" si="801"/>
        <v>0</v>
      </c>
      <c r="AF347" s="28">
        <f t="shared" si="802"/>
        <v>0</v>
      </c>
      <c r="AG347" s="28">
        <f t="shared" si="802"/>
        <v>0</v>
      </c>
      <c r="AH347" s="28">
        <f t="shared" si="802"/>
        <v>0</v>
      </c>
      <c r="AI347" s="28">
        <f t="shared" si="802"/>
        <v>0</v>
      </c>
      <c r="AJ347" s="28">
        <f t="shared" si="802"/>
        <v>4463</v>
      </c>
      <c r="AK347" s="28">
        <f t="shared" si="802"/>
        <v>0</v>
      </c>
      <c r="AL347" s="28">
        <f t="shared" si="802"/>
        <v>0</v>
      </c>
      <c r="AM347" s="28">
        <f t="shared" si="802"/>
        <v>0</v>
      </c>
      <c r="AN347" s="28">
        <f t="shared" si="802"/>
        <v>0</v>
      </c>
      <c r="AO347" s="28">
        <f t="shared" si="802"/>
        <v>0</v>
      </c>
      <c r="AP347" s="28">
        <f t="shared" si="802"/>
        <v>4463</v>
      </c>
      <c r="AQ347" s="28">
        <f t="shared" si="802"/>
        <v>0</v>
      </c>
      <c r="AR347" s="28">
        <f t="shared" si="803"/>
        <v>0</v>
      </c>
      <c r="AS347" s="28">
        <f t="shared" si="803"/>
        <v>0</v>
      </c>
      <c r="AT347" s="28">
        <f t="shared" si="803"/>
        <v>0</v>
      </c>
      <c r="AU347" s="28">
        <f t="shared" si="803"/>
        <v>0</v>
      </c>
      <c r="AV347" s="28">
        <f t="shared" si="803"/>
        <v>4463</v>
      </c>
      <c r="AW347" s="28">
        <f t="shared" si="803"/>
        <v>0</v>
      </c>
      <c r="AX347" s="100">
        <f t="shared" si="803"/>
        <v>0</v>
      </c>
      <c r="AY347" s="100">
        <f t="shared" si="803"/>
        <v>0</v>
      </c>
      <c r="AZ347" s="100">
        <f t="shared" si="803"/>
        <v>0</v>
      </c>
      <c r="BA347" s="100">
        <f t="shared" si="803"/>
        <v>0</v>
      </c>
      <c r="BB347" s="28">
        <f t="shared" si="803"/>
        <v>4463</v>
      </c>
      <c r="BC347" s="28">
        <f t="shared" si="803"/>
        <v>0</v>
      </c>
      <c r="BD347" s="100">
        <f t="shared" si="804"/>
        <v>0</v>
      </c>
      <c r="BE347" s="100">
        <f t="shared" si="804"/>
        <v>0</v>
      </c>
      <c r="BF347" s="100">
        <f t="shared" si="804"/>
        <v>0</v>
      </c>
      <c r="BG347" s="100">
        <f t="shared" si="804"/>
        <v>0</v>
      </c>
      <c r="BH347" s="28">
        <f t="shared" si="804"/>
        <v>4463</v>
      </c>
      <c r="BI347" s="28">
        <f t="shared" si="804"/>
        <v>0</v>
      </c>
      <c r="BJ347" s="207">
        <f t="shared" si="788"/>
        <v>0</v>
      </c>
      <c r="BK347" s="207">
        <f t="shared" si="789"/>
        <v>0</v>
      </c>
    </row>
    <row r="348" spans="1:63" s="9" customFormat="1" ht="66">
      <c r="A348" s="75" t="s">
        <v>488</v>
      </c>
      <c r="B348" s="26" t="s">
        <v>55</v>
      </c>
      <c r="C348" s="26" t="s">
        <v>61</v>
      </c>
      <c r="D348" s="37" t="s">
        <v>493</v>
      </c>
      <c r="E348" s="26" t="s">
        <v>204</v>
      </c>
      <c r="F348" s="28">
        <v>4463</v>
      </c>
      <c r="G348" s="28"/>
      <c r="H348" s="79"/>
      <c r="I348" s="79"/>
      <c r="J348" s="79"/>
      <c r="K348" s="79"/>
      <c r="L348" s="28">
        <f>F348+H348+I348+J348+K348</f>
        <v>4463</v>
      </c>
      <c r="M348" s="28">
        <f>G348+K348</f>
        <v>0</v>
      </c>
      <c r="N348" s="79"/>
      <c r="O348" s="79"/>
      <c r="P348" s="79"/>
      <c r="Q348" s="79"/>
      <c r="R348" s="28">
        <f>L348+N348+O348+P348+Q348</f>
        <v>4463</v>
      </c>
      <c r="S348" s="28">
        <f>M348+Q348</f>
        <v>0</v>
      </c>
      <c r="T348" s="79"/>
      <c r="U348" s="79"/>
      <c r="V348" s="79"/>
      <c r="W348" s="79"/>
      <c r="X348" s="28">
        <f>R348+T348+U348+V348+W348</f>
        <v>4463</v>
      </c>
      <c r="Y348" s="28">
        <f>S348+W348</f>
        <v>0</v>
      </c>
      <c r="Z348" s="79"/>
      <c r="AA348" s="79"/>
      <c r="AB348" s="79"/>
      <c r="AC348" s="79"/>
      <c r="AD348" s="28">
        <f>X348+Z348+AA348+AB348+AC348</f>
        <v>4463</v>
      </c>
      <c r="AE348" s="28">
        <f>Y348+AC348</f>
        <v>0</v>
      </c>
      <c r="AF348" s="79"/>
      <c r="AG348" s="79"/>
      <c r="AH348" s="79"/>
      <c r="AI348" s="79"/>
      <c r="AJ348" s="28">
        <f>AD348+AF348+AG348+AH348+AI348</f>
        <v>4463</v>
      </c>
      <c r="AK348" s="28">
        <f>AE348+AI348</f>
        <v>0</v>
      </c>
      <c r="AL348" s="79"/>
      <c r="AM348" s="79"/>
      <c r="AN348" s="79"/>
      <c r="AO348" s="79"/>
      <c r="AP348" s="28">
        <f>AJ348+AL348+AM348+AN348+AO348</f>
        <v>4463</v>
      </c>
      <c r="AQ348" s="28">
        <f>AK348+AO348</f>
        <v>0</v>
      </c>
      <c r="AR348" s="79"/>
      <c r="AS348" s="79"/>
      <c r="AT348" s="79"/>
      <c r="AU348" s="79"/>
      <c r="AV348" s="28">
        <f>AP348+AR348+AS348+AT348+AU348</f>
        <v>4463</v>
      </c>
      <c r="AW348" s="28">
        <f>AQ348+AU348</f>
        <v>0</v>
      </c>
      <c r="AX348" s="110"/>
      <c r="AY348" s="110"/>
      <c r="AZ348" s="110"/>
      <c r="BA348" s="110"/>
      <c r="BB348" s="28">
        <f>AV348+AX348+AY348+AZ348+BA348</f>
        <v>4463</v>
      </c>
      <c r="BC348" s="28">
        <f>AW348+BA348</f>
        <v>0</v>
      </c>
      <c r="BD348" s="110"/>
      <c r="BE348" s="110"/>
      <c r="BF348" s="110"/>
      <c r="BG348" s="110"/>
      <c r="BH348" s="28">
        <f>BB348+BD348+BE348+BF348+BG348</f>
        <v>4463</v>
      </c>
      <c r="BI348" s="28">
        <f>BC348+BG348</f>
        <v>0</v>
      </c>
      <c r="BJ348" s="207">
        <f t="shared" si="788"/>
        <v>0</v>
      </c>
      <c r="BK348" s="207">
        <f t="shared" si="789"/>
        <v>0</v>
      </c>
    </row>
    <row r="349" spans="1:63" s="9" customFormat="1" ht="33">
      <c r="A349" s="75" t="s">
        <v>580</v>
      </c>
      <c r="B349" s="26" t="s">
        <v>55</v>
      </c>
      <c r="C349" s="26" t="s">
        <v>61</v>
      </c>
      <c r="D349" s="37" t="s">
        <v>686</v>
      </c>
      <c r="E349" s="26"/>
      <c r="F349" s="28"/>
      <c r="G349" s="28"/>
      <c r="H349" s="79"/>
      <c r="I349" s="79"/>
      <c r="J349" s="79"/>
      <c r="K349" s="79"/>
      <c r="L349" s="28"/>
      <c r="M349" s="28"/>
      <c r="N349" s="79"/>
      <c r="O349" s="79"/>
      <c r="P349" s="79"/>
      <c r="Q349" s="79"/>
      <c r="R349" s="28"/>
      <c r="S349" s="28"/>
      <c r="T349" s="79"/>
      <c r="U349" s="79"/>
      <c r="V349" s="79"/>
      <c r="W349" s="79"/>
      <c r="X349" s="28"/>
      <c r="Y349" s="28"/>
      <c r="Z349" s="79"/>
      <c r="AA349" s="79"/>
      <c r="AB349" s="79"/>
      <c r="AC349" s="79"/>
      <c r="AD349" s="28"/>
      <c r="AE349" s="28"/>
      <c r="AF349" s="71">
        <f>AF350</f>
        <v>0</v>
      </c>
      <c r="AG349" s="71">
        <f t="shared" ref="AG349:AX351" si="805">AG350</f>
        <v>0</v>
      </c>
      <c r="AH349" s="71">
        <f t="shared" si="805"/>
        <v>0</v>
      </c>
      <c r="AI349" s="28">
        <f t="shared" si="805"/>
        <v>155134</v>
      </c>
      <c r="AJ349" s="28">
        <f t="shared" si="805"/>
        <v>155134</v>
      </c>
      <c r="AK349" s="28">
        <f t="shared" si="805"/>
        <v>155134</v>
      </c>
      <c r="AL349" s="71">
        <f t="shared" si="805"/>
        <v>0</v>
      </c>
      <c r="AM349" s="71">
        <f t="shared" si="805"/>
        <v>0</v>
      </c>
      <c r="AN349" s="71">
        <f t="shared" si="805"/>
        <v>0</v>
      </c>
      <c r="AO349" s="71">
        <f t="shared" si="805"/>
        <v>0</v>
      </c>
      <c r="AP349" s="28">
        <f t="shared" si="805"/>
        <v>155134</v>
      </c>
      <c r="AQ349" s="28">
        <f t="shared" si="805"/>
        <v>155134</v>
      </c>
      <c r="AR349" s="71">
        <f t="shared" si="805"/>
        <v>0</v>
      </c>
      <c r="AS349" s="71">
        <f t="shared" si="805"/>
        <v>0</v>
      </c>
      <c r="AT349" s="71">
        <f t="shared" si="805"/>
        <v>0</v>
      </c>
      <c r="AU349" s="71">
        <f t="shared" si="805"/>
        <v>0</v>
      </c>
      <c r="AV349" s="28">
        <f t="shared" si="805"/>
        <v>155134</v>
      </c>
      <c r="AW349" s="28">
        <f t="shared" ref="AR349:BI351" si="806">AW350</f>
        <v>155134</v>
      </c>
      <c r="AX349" s="111">
        <f t="shared" si="805"/>
        <v>0</v>
      </c>
      <c r="AY349" s="111">
        <f t="shared" ref="AY349:BB349" si="807">AY350</f>
        <v>0</v>
      </c>
      <c r="AZ349" s="111">
        <f t="shared" si="807"/>
        <v>0</v>
      </c>
      <c r="BA349" s="111">
        <f t="shared" si="807"/>
        <v>0</v>
      </c>
      <c r="BB349" s="28">
        <f t="shared" si="807"/>
        <v>155134</v>
      </c>
      <c r="BC349" s="28">
        <f t="shared" si="806"/>
        <v>155134</v>
      </c>
      <c r="BD349" s="111">
        <f t="shared" si="806"/>
        <v>0</v>
      </c>
      <c r="BE349" s="111">
        <f t="shared" si="806"/>
        <v>0</v>
      </c>
      <c r="BF349" s="111">
        <f t="shared" si="806"/>
        <v>0</v>
      </c>
      <c r="BG349" s="111">
        <f t="shared" si="806"/>
        <v>0</v>
      </c>
      <c r="BH349" s="28">
        <f t="shared" ref="BH349" si="808">BH350</f>
        <v>155134</v>
      </c>
      <c r="BI349" s="28">
        <f t="shared" si="806"/>
        <v>155134</v>
      </c>
      <c r="BJ349" s="207">
        <f t="shared" si="788"/>
        <v>0</v>
      </c>
      <c r="BK349" s="207">
        <f t="shared" si="789"/>
        <v>0</v>
      </c>
    </row>
    <row r="350" spans="1:63" s="9" customFormat="1" ht="33">
      <c r="A350" s="75" t="s">
        <v>687</v>
      </c>
      <c r="B350" s="26" t="s">
        <v>55</v>
      </c>
      <c r="C350" s="26" t="s">
        <v>61</v>
      </c>
      <c r="D350" s="37" t="s">
        <v>690</v>
      </c>
      <c r="E350" s="26"/>
      <c r="F350" s="28"/>
      <c r="G350" s="28"/>
      <c r="H350" s="79"/>
      <c r="I350" s="79"/>
      <c r="J350" s="79"/>
      <c r="K350" s="79"/>
      <c r="L350" s="28"/>
      <c r="M350" s="28"/>
      <c r="N350" s="79"/>
      <c r="O350" s="79"/>
      <c r="P350" s="79"/>
      <c r="Q350" s="79"/>
      <c r="R350" s="28"/>
      <c r="S350" s="28"/>
      <c r="T350" s="79"/>
      <c r="U350" s="79"/>
      <c r="V350" s="79"/>
      <c r="W350" s="79"/>
      <c r="X350" s="28"/>
      <c r="Y350" s="28"/>
      <c r="Z350" s="79"/>
      <c r="AA350" s="79"/>
      <c r="AB350" s="79"/>
      <c r="AC350" s="79"/>
      <c r="AD350" s="28"/>
      <c r="AE350" s="28"/>
      <c r="AF350" s="71">
        <f>AF351</f>
        <v>0</v>
      </c>
      <c r="AG350" s="71">
        <f t="shared" si="805"/>
        <v>0</v>
      </c>
      <c r="AH350" s="71">
        <f t="shared" si="805"/>
        <v>0</v>
      </c>
      <c r="AI350" s="28">
        <f t="shared" si="805"/>
        <v>155134</v>
      </c>
      <c r="AJ350" s="28">
        <f t="shared" si="805"/>
        <v>155134</v>
      </c>
      <c r="AK350" s="28">
        <f t="shared" si="805"/>
        <v>155134</v>
      </c>
      <c r="AL350" s="71">
        <f t="shared" si="805"/>
        <v>0</v>
      </c>
      <c r="AM350" s="71">
        <f t="shared" si="805"/>
        <v>0</v>
      </c>
      <c r="AN350" s="71">
        <f t="shared" si="805"/>
        <v>0</v>
      </c>
      <c r="AO350" s="71">
        <f t="shared" si="805"/>
        <v>0</v>
      </c>
      <c r="AP350" s="28">
        <f t="shared" si="805"/>
        <v>155134</v>
      </c>
      <c r="AQ350" s="28">
        <f t="shared" si="805"/>
        <v>155134</v>
      </c>
      <c r="AR350" s="71">
        <f t="shared" si="806"/>
        <v>0</v>
      </c>
      <c r="AS350" s="71">
        <f t="shared" si="806"/>
        <v>0</v>
      </c>
      <c r="AT350" s="71">
        <f t="shared" si="806"/>
        <v>0</v>
      </c>
      <c r="AU350" s="71">
        <f t="shared" si="806"/>
        <v>0</v>
      </c>
      <c r="AV350" s="28">
        <f t="shared" si="806"/>
        <v>155134</v>
      </c>
      <c r="AW350" s="28">
        <f t="shared" si="806"/>
        <v>155134</v>
      </c>
      <c r="AX350" s="111">
        <f t="shared" si="806"/>
        <v>0</v>
      </c>
      <c r="AY350" s="111">
        <f t="shared" si="806"/>
        <v>0</v>
      </c>
      <c r="AZ350" s="111">
        <f t="shared" si="806"/>
        <v>0</v>
      </c>
      <c r="BA350" s="111">
        <f t="shared" si="806"/>
        <v>0</v>
      </c>
      <c r="BB350" s="28">
        <f t="shared" si="806"/>
        <v>155134</v>
      </c>
      <c r="BC350" s="28">
        <f t="shared" si="806"/>
        <v>155134</v>
      </c>
      <c r="BD350" s="111">
        <f t="shared" si="806"/>
        <v>0</v>
      </c>
      <c r="BE350" s="111">
        <f t="shared" si="806"/>
        <v>0</v>
      </c>
      <c r="BF350" s="111">
        <f t="shared" si="806"/>
        <v>0</v>
      </c>
      <c r="BG350" s="111">
        <f t="shared" si="806"/>
        <v>0</v>
      </c>
      <c r="BH350" s="28">
        <f t="shared" si="806"/>
        <v>155134</v>
      </c>
      <c r="BI350" s="28">
        <f t="shared" si="806"/>
        <v>155134</v>
      </c>
      <c r="BJ350" s="207">
        <f t="shared" si="788"/>
        <v>0</v>
      </c>
      <c r="BK350" s="207">
        <f t="shared" si="789"/>
        <v>0</v>
      </c>
    </row>
    <row r="351" spans="1:63" s="9" customFormat="1" ht="33">
      <c r="A351" s="75" t="s">
        <v>589</v>
      </c>
      <c r="B351" s="26" t="s">
        <v>55</v>
      </c>
      <c r="C351" s="26" t="s">
        <v>61</v>
      </c>
      <c r="D351" s="37" t="s">
        <v>690</v>
      </c>
      <c r="E351" s="26" t="s">
        <v>81</v>
      </c>
      <c r="F351" s="28"/>
      <c r="G351" s="28"/>
      <c r="H351" s="79"/>
      <c r="I351" s="79"/>
      <c r="J351" s="79"/>
      <c r="K351" s="79"/>
      <c r="L351" s="28"/>
      <c r="M351" s="28"/>
      <c r="N351" s="79"/>
      <c r="O351" s="79"/>
      <c r="P351" s="79"/>
      <c r="Q351" s="79"/>
      <c r="R351" s="28"/>
      <c r="S351" s="28"/>
      <c r="T351" s="79"/>
      <c r="U351" s="79"/>
      <c r="V351" s="79"/>
      <c r="W351" s="79"/>
      <c r="X351" s="28"/>
      <c r="Y351" s="28"/>
      <c r="Z351" s="79"/>
      <c r="AA351" s="79"/>
      <c r="AB351" s="79"/>
      <c r="AC351" s="79"/>
      <c r="AD351" s="28"/>
      <c r="AE351" s="28"/>
      <c r="AF351" s="71">
        <f>AF352</f>
        <v>0</v>
      </c>
      <c r="AG351" s="71">
        <f t="shared" si="805"/>
        <v>0</v>
      </c>
      <c r="AH351" s="71">
        <f t="shared" si="805"/>
        <v>0</v>
      </c>
      <c r="AI351" s="28">
        <f t="shared" si="805"/>
        <v>155134</v>
      </c>
      <c r="AJ351" s="28">
        <f t="shared" si="805"/>
        <v>155134</v>
      </c>
      <c r="AK351" s="28">
        <f t="shared" si="805"/>
        <v>155134</v>
      </c>
      <c r="AL351" s="71">
        <f t="shared" si="805"/>
        <v>0</v>
      </c>
      <c r="AM351" s="71">
        <f t="shared" si="805"/>
        <v>0</v>
      </c>
      <c r="AN351" s="71">
        <f t="shared" si="805"/>
        <v>0</v>
      </c>
      <c r="AO351" s="71">
        <f t="shared" si="805"/>
        <v>0</v>
      </c>
      <c r="AP351" s="28">
        <f t="shared" si="805"/>
        <v>155134</v>
      </c>
      <c r="AQ351" s="28">
        <f t="shared" si="805"/>
        <v>155134</v>
      </c>
      <c r="AR351" s="71">
        <f t="shared" si="806"/>
        <v>0</v>
      </c>
      <c r="AS351" s="71">
        <f t="shared" si="806"/>
        <v>0</v>
      </c>
      <c r="AT351" s="71">
        <f t="shared" si="806"/>
        <v>0</v>
      </c>
      <c r="AU351" s="71">
        <f t="shared" si="806"/>
        <v>0</v>
      </c>
      <c r="AV351" s="28">
        <f t="shared" si="806"/>
        <v>155134</v>
      </c>
      <c r="AW351" s="28">
        <f t="shared" si="806"/>
        <v>155134</v>
      </c>
      <c r="AX351" s="111">
        <f t="shared" si="806"/>
        <v>0</v>
      </c>
      <c r="AY351" s="111">
        <f t="shared" si="806"/>
        <v>0</v>
      </c>
      <c r="AZ351" s="111">
        <f t="shared" si="806"/>
        <v>0</v>
      </c>
      <c r="BA351" s="111">
        <f t="shared" si="806"/>
        <v>0</v>
      </c>
      <c r="BB351" s="28">
        <f t="shared" si="806"/>
        <v>155134</v>
      </c>
      <c r="BC351" s="28">
        <f t="shared" si="806"/>
        <v>155134</v>
      </c>
      <c r="BD351" s="111">
        <f t="shared" si="806"/>
        <v>0</v>
      </c>
      <c r="BE351" s="111">
        <f t="shared" si="806"/>
        <v>0</v>
      </c>
      <c r="BF351" s="111">
        <f t="shared" si="806"/>
        <v>0</v>
      </c>
      <c r="BG351" s="111">
        <f t="shared" si="806"/>
        <v>0</v>
      </c>
      <c r="BH351" s="28">
        <f t="shared" si="806"/>
        <v>155134</v>
      </c>
      <c r="BI351" s="28">
        <f t="shared" si="806"/>
        <v>155134</v>
      </c>
      <c r="BJ351" s="207">
        <f t="shared" si="788"/>
        <v>0</v>
      </c>
      <c r="BK351" s="207">
        <f t="shared" si="789"/>
        <v>0</v>
      </c>
    </row>
    <row r="352" spans="1:63" s="9" customFormat="1" ht="33">
      <c r="A352" s="75" t="s">
        <v>688</v>
      </c>
      <c r="B352" s="26" t="s">
        <v>55</v>
      </c>
      <c r="C352" s="26" t="s">
        <v>61</v>
      </c>
      <c r="D352" s="37" t="s">
        <v>690</v>
      </c>
      <c r="E352" s="26" t="s">
        <v>178</v>
      </c>
      <c r="F352" s="28"/>
      <c r="G352" s="28"/>
      <c r="H352" s="79"/>
      <c r="I352" s="79"/>
      <c r="J352" s="79"/>
      <c r="K352" s="79"/>
      <c r="L352" s="28"/>
      <c r="M352" s="28"/>
      <c r="N352" s="79"/>
      <c r="O352" s="79"/>
      <c r="P352" s="79"/>
      <c r="Q352" s="79"/>
      <c r="R352" s="28"/>
      <c r="S352" s="28"/>
      <c r="T352" s="79"/>
      <c r="U352" s="79"/>
      <c r="V352" s="79"/>
      <c r="W352" s="79"/>
      <c r="X352" s="28"/>
      <c r="Y352" s="28"/>
      <c r="Z352" s="79"/>
      <c r="AA352" s="79"/>
      <c r="AB352" s="79"/>
      <c r="AC352" s="79"/>
      <c r="AD352" s="28"/>
      <c r="AE352" s="28"/>
      <c r="AF352" s="79"/>
      <c r="AG352" s="28"/>
      <c r="AH352" s="79"/>
      <c r="AI352" s="28">
        <v>155134</v>
      </c>
      <c r="AJ352" s="28">
        <f>AD352+AF352+AG352+AH352+AI352</f>
        <v>155134</v>
      </c>
      <c r="AK352" s="28">
        <f>AE352+AI352</f>
        <v>155134</v>
      </c>
      <c r="AL352" s="79"/>
      <c r="AM352" s="79"/>
      <c r="AN352" s="79"/>
      <c r="AO352" s="79"/>
      <c r="AP352" s="28">
        <f>AJ352+AL352+AM352+AN352+AO352</f>
        <v>155134</v>
      </c>
      <c r="AQ352" s="28">
        <f>AK352+AO352</f>
        <v>155134</v>
      </c>
      <c r="AR352" s="79"/>
      <c r="AS352" s="79"/>
      <c r="AT352" s="79"/>
      <c r="AU352" s="79"/>
      <c r="AV352" s="28">
        <f>AP352+AR352+AS352+AT352+AU352</f>
        <v>155134</v>
      </c>
      <c r="AW352" s="28">
        <f>AQ352+AU352</f>
        <v>155134</v>
      </c>
      <c r="AX352" s="110"/>
      <c r="AY352" s="110"/>
      <c r="AZ352" s="110"/>
      <c r="BA352" s="110"/>
      <c r="BB352" s="28">
        <f>AV352+AX352+AY352+AZ352+BA352</f>
        <v>155134</v>
      </c>
      <c r="BC352" s="28">
        <f>AW352+BA352</f>
        <v>155134</v>
      </c>
      <c r="BD352" s="110"/>
      <c r="BE352" s="110"/>
      <c r="BF352" s="110"/>
      <c r="BG352" s="110"/>
      <c r="BH352" s="28">
        <f>BB352+BD352+BE352+BF352+BG352</f>
        <v>155134</v>
      </c>
      <c r="BI352" s="28">
        <f>BC352+BG352</f>
        <v>155134</v>
      </c>
      <c r="BJ352" s="207">
        <f t="shared" si="788"/>
        <v>0</v>
      </c>
      <c r="BK352" s="207">
        <f t="shared" si="789"/>
        <v>0</v>
      </c>
    </row>
    <row r="353" spans="1:63" s="9" customFormat="1" ht="33">
      <c r="A353" s="75" t="s">
        <v>687</v>
      </c>
      <c r="B353" s="26" t="s">
        <v>55</v>
      </c>
      <c r="C353" s="26" t="s">
        <v>61</v>
      </c>
      <c r="D353" s="37" t="s">
        <v>691</v>
      </c>
      <c r="E353" s="26"/>
      <c r="F353" s="28"/>
      <c r="G353" s="28"/>
      <c r="H353" s="79"/>
      <c r="I353" s="79"/>
      <c r="J353" s="79"/>
      <c r="K353" s="79"/>
      <c r="L353" s="28"/>
      <c r="M353" s="28"/>
      <c r="N353" s="79"/>
      <c r="O353" s="79"/>
      <c r="P353" s="79"/>
      <c r="Q353" s="79"/>
      <c r="R353" s="28"/>
      <c r="S353" s="28"/>
      <c r="T353" s="79"/>
      <c r="U353" s="79"/>
      <c r="V353" s="79"/>
      <c r="W353" s="79"/>
      <c r="X353" s="28"/>
      <c r="Y353" s="28"/>
      <c r="Z353" s="79"/>
      <c r="AA353" s="79"/>
      <c r="AB353" s="79"/>
      <c r="AC353" s="79"/>
      <c r="AD353" s="28"/>
      <c r="AE353" s="28"/>
      <c r="AF353" s="28">
        <f>AF354</f>
        <v>73022</v>
      </c>
      <c r="AG353" s="94">
        <f t="shared" ref="AG353:AX354" si="809">AG354</f>
        <v>0</v>
      </c>
      <c r="AH353" s="94">
        <f t="shared" si="809"/>
        <v>0</v>
      </c>
      <c r="AI353" s="94">
        <f t="shared" si="809"/>
        <v>0</v>
      </c>
      <c r="AJ353" s="28">
        <f t="shared" si="809"/>
        <v>73022</v>
      </c>
      <c r="AK353" s="94">
        <f t="shared" si="809"/>
        <v>0</v>
      </c>
      <c r="AL353" s="94">
        <f t="shared" si="809"/>
        <v>0</v>
      </c>
      <c r="AM353" s="94">
        <f t="shared" si="809"/>
        <v>0</v>
      </c>
      <c r="AN353" s="94">
        <f t="shared" si="809"/>
        <v>0</v>
      </c>
      <c r="AO353" s="94">
        <f t="shared" si="809"/>
        <v>0</v>
      </c>
      <c r="AP353" s="28">
        <f t="shared" si="809"/>
        <v>73022</v>
      </c>
      <c r="AQ353" s="94">
        <f t="shared" si="809"/>
        <v>0</v>
      </c>
      <c r="AR353" s="94">
        <f t="shared" si="809"/>
        <v>0</v>
      </c>
      <c r="AS353" s="94">
        <f t="shared" si="809"/>
        <v>0</v>
      </c>
      <c r="AT353" s="94">
        <f t="shared" si="809"/>
        <v>0</v>
      </c>
      <c r="AU353" s="94">
        <f t="shared" si="809"/>
        <v>0</v>
      </c>
      <c r="AV353" s="28">
        <f t="shared" si="809"/>
        <v>73022</v>
      </c>
      <c r="AW353" s="94">
        <f t="shared" ref="AR353:BI354" si="810">AW354</f>
        <v>0</v>
      </c>
      <c r="AX353" s="153">
        <f t="shared" si="809"/>
        <v>0</v>
      </c>
      <c r="AY353" s="153">
        <f t="shared" ref="AY353:BB353" si="811">AY354</f>
        <v>0</v>
      </c>
      <c r="AZ353" s="153">
        <f t="shared" si="811"/>
        <v>0</v>
      </c>
      <c r="BA353" s="153">
        <f t="shared" si="811"/>
        <v>0</v>
      </c>
      <c r="BB353" s="28">
        <f t="shared" si="811"/>
        <v>73022</v>
      </c>
      <c r="BC353" s="94">
        <f t="shared" si="810"/>
        <v>0</v>
      </c>
      <c r="BD353" s="153">
        <f t="shared" si="810"/>
        <v>0</v>
      </c>
      <c r="BE353" s="153">
        <f t="shared" si="810"/>
        <v>0</v>
      </c>
      <c r="BF353" s="153">
        <f t="shared" si="810"/>
        <v>0</v>
      </c>
      <c r="BG353" s="153">
        <f t="shared" si="810"/>
        <v>0</v>
      </c>
      <c r="BH353" s="28">
        <f t="shared" ref="BH353" si="812">BH354</f>
        <v>73022</v>
      </c>
      <c r="BI353" s="94">
        <f t="shared" si="810"/>
        <v>0</v>
      </c>
      <c r="BJ353" s="207">
        <f t="shared" si="788"/>
        <v>0</v>
      </c>
      <c r="BK353" s="207">
        <f t="shared" si="789"/>
        <v>0</v>
      </c>
    </row>
    <row r="354" spans="1:63" s="9" customFormat="1" ht="33">
      <c r="A354" s="75" t="s">
        <v>589</v>
      </c>
      <c r="B354" s="26" t="s">
        <v>55</v>
      </c>
      <c r="C354" s="26" t="s">
        <v>61</v>
      </c>
      <c r="D354" s="37" t="s">
        <v>691</v>
      </c>
      <c r="E354" s="26" t="s">
        <v>81</v>
      </c>
      <c r="F354" s="28"/>
      <c r="G354" s="28"/>
      <c r="H354" s="79"/>
      <c r="I354" s="79"/>
      <c r="J354" s="79"/>
      <c r="K354" s="79"/>
      <c r="L354" s="28"/>
      <c r="M354" s="28"/>
      <c r="N354" s="79"/>
      <c r="O354" s="79"/>
      <c r="P354" s="79"/>
      <c r="Q354" s="79"/>
      <c r="R354" s="28"/>
      <c r="S354" s="28"/>
      <c r="T354" s="79"/>
      <c r="U354" s="79"/>
      <c r="V354" s="79"/>
      <c r="W354" s="79"/>
      <c r="X354" s="28"/>
      <c r="Y354" s="28"/>
      <c r="Z354" s="79"/>
      <c r="AA354" s="79"/>
      <c r="AB354" s="79"/>
      <c r="AC354" s="79"/>
      <c r="AD354" s="28"/>
      <c r="AE354" s="28"/>
      <c r="AF354" s="28">
        <f>AF355</f>
        <v>73022</v>
      </c>
      <c r="AG354" s="94">
        <f t="shared" si="809"/>
        <v>0</v>
      </c>
      <c r="AH354" s="94">
        <f t="shared" si="809"/>
        <v>0</v>
      </c>
      <c r="AI354" s="94">
        <f t="shared" si="809"/>
        <v>0</v>
      </c>
      <c r="AJ354" s="28">
        <f t="shared" si="809"/>
        <v>73022</v>
      </c>
      <c r="AK354" s="94">
        <f t="shared" si="809"/>
        <v>0</v>
      </c>
      <c r="AL354" s="94">
        <f t="shared" si="809"/>
        <v>0</v>
      </c>
      <c r="AM354" s="94">
        <f t="shared" si="809"/>
        <v>0</v>
      </c>
      <c r="AN354" s="94">
        <f t="shared" si="809"/>
        <v>0</v>
      </c>
      <c r="AO354" s="94">
        <f t="shared" si="809"/>
        <v>0</v>
      </c>
      <c r="AP354" s="28">
        <f t="shared" si="809"/>
        <v>73022</v>
      </c>
      <c r="AQ354" s="94">
        <f t="shared" si="809"/>
        <v>0</v>
      </c>
      <c r="AR354" s="94">
        <f t="shared" si="810"/>
        <v>0</v>
      </c>
      <c r="AS354" s="94">
        <f t="shared" si="810"/>
        <v>0</v>
      </c>
      <c r="AT354" s="94">
        <f t="shared" si="810"/>
        <v>0</v>
      </c>
      <c r="AU354" s="94">
        <f t="shared" si="810"/>
        <v>0</v>
      </c>
      <c r="AV354" s="28">
        <f t="shared" si="810"/>
        <v>73022</v>
      </c>
      <c r="AW354" s="94">
        <f t="shared" si="810"/>
        <v>0</v>
      </c>
      <c r="AX354" s="153">
        <f t="shared" si="810"/>
        <v>0</v>
      </c>
      <c r="AY354" s="153">
        <f t="shared" si="810"/>
        <v>0</v>
      </c>
      <c r="AZ354" s="153">
        <f t="shared" si="810"/>
        <v>0</v>
      </c>
      <c r="BA354" s="153">
        <f t="shared" si="810"/>
        <v>0</v>
      </c>
      <c r="BB354" s="28">
        <f t="shared" si="810"/>
        <v>73022</v>
      </c>
      <c r="BC354" s="94">
        <f t="shared" si="810"/>
        <v>0</v>
      </c>
      <c r="BD354" s="153">
        <f t="shared" si="810"/>
        <v>0</v>
      </c>
      <c r="BE354" s="153">
        <f t="shared" si="810"/>
        <v>0</v>
      </c>
      <c r="BF354" s="153">
        <f t="shared" si="810"/>
        <v>0</v>
      </c>
      <c r="BG354" s="153">
        <f t="shared" si="810"/>
        <v>0</v>
      </c>
      <c r="BH354" s="28">
        <f t="shared" si="810"/>
        <v>73022</v>
      </c>
      <c r="BI354" s="94">
        <f t="shared" si="810"/>
        <v>0</v>
      </c>
      <c r="BJ354" s="207">
        <f t="shared" si="788"/>
        <v>0</v>
      </c>
      <c r="BK354" s="207">
        <f t="shared" si="789"/>
        <v>0</v>
      </c>
    </row>
    <row r="355" spans="1:63" s="9" customFormat="1" ht="33">
      <c r="A355" s="75" t="s">
        <v>688</v>
      </c>
      <c r="B355" s="26" t="s">
        <v>55</v>
      </c>
      <c r="C355" s="26" t="s">
        <v>61</v>
      </c>
      <c r="D355" s="37" t="s">
        <v>691</v>
      </c>
      <c r="E355" s="26" t="s">
        <v>178</v>
      </c>
      <c r="F355" s="28"/>
      <c r="G355" s="28"/>
      <c r="H355" s="79"/>
      <c r="I355" s="79"/>
      <c r="J355" s="79"/>
      <c r="K355" s="79"/>
      <c r="L355" s="28"/>
      <c r="M355" s="28"/>
      <c r="N355" s="79"/>
      <c r="O355" s="79"/>
      <c r="P355" s="79"/>
      <c r="Q355" s="79"/>
      <c r="R355" s="28"/>
      <c r="S355" s="28"/>
      <c r="T355" s="79"/>
      <c r="U355" s="79"/>
      <c r="V355" s="79"/>
      <c r="W355" s="79"/>
      <c r="X355" s="28"/>
      <c r="Y355" s="28"/>
      <c r="Z355" s="79"/>
      <c r="AA355" s="79"/>
      <c r="AB355" s="79"/>
      <c r="AC355" s="79"/>
      <c r="AD355" s="28"/>
      <c r="AE355" s="28"/>
      <c r="AF355" s="28">
        <v>73022</v>
      </c>
      <c r="AG355" s="28"/>
      <c r="AH355" s="79"/>
      <c r="AI355" s="28"/>
      <c r="AJ355" s="28">
        <f>AD355+AF355+AG355+AH355+AI355</f>
        <v>73022</v>
      </c>
      <c r="AK355" s="28">
        <f>AE355+AI355</f>
        <v>0</v>
      </c>
      <c r="AL355" s="79"/>
      <c r="AM355" s="79"/>
      <c r="AN355" s="79"/>
      <c r="AO355" s="79"/>
      <c r="AP355" s="28">
        <f>AJ355+AL355+AM355+AN355+AO355</f>
        <v>73022</v>
      </c>
      <c r="AQ355" s="28">
        <f>AK355+AO355</f>
        <v>0</v>
      </c>
      <c r="AR355" s="79"/>
      <c r="AS355" s="79"/>
      <c r="AT355" s="79"/>
      <c r="AU355" s="79"/>
      <c r="AV355" s="28">
        <f>AP355+AR355+AS355+AT355+AU355</f>
        <v>73022</v>
      </c>
      <c r="AW355" s="28">
        <f>AQ355+AU355</f>
        <v>0</v>
      </c>
      <c r="AX355" s="110"/>
      <c r="AY355" s="110"/>
      <c r="AZ355" s="110"/>
      <c r="BA355" s="110"/>
      <c r="BB355" s="28">
        <f>AV355+AX355+AY355+AZ355+BA355</f>
        <v>73022</v>
      </c>
      <c r="BC355" s="28">
        <f>AW355+BA355</f>
        <v>0</v>
      </c>
      <c r="BD355" s="110"/>
      <c r="BE355" s="110"/>
      <c r="BF355" s="110"/>
      <c r="BG355" s="110"/>
      <c r="BH355" s="28">
        <f>BB355+BD355+BE355+BF355+BG355</f>
        <v>73022</v>
      </c>
      <c r="BI355" s="28">
        <f>BC355+BG355</f>
        <v>0</v>
      </c>
      <c r="BJ355" s="207">
        <f t="shared" si="788"/>
        <v>0</v>
      </c>
      <c r="BK355" s="207">
        <f t="shared" si="789"/>
        <v>0</v>
      </c>
    </row>
    <row r="356" spans="1:63" s="9" customFormat="1" ht="20.25">
      <c r="A356" s="25"/>
      <c r="B356" s="26"/>
      <c r="C356" s="26"/>
      <c r="D356" s="37"/>
      <c r="E356" s="26"/>
      <c r="F356" s="79"/>
      <c r="G356" s="79"/>
      <c r="H356" s="79"/>
      <c r="I356" s="79"/>
      <c r="J356" s="79"/>
      <c r="K356" s="79"/>
      <c r="L356" s="79"/>
      <c r="M356" s="79"/>
      <c r="N356" s="79"/>
      <c r="O356" s="79"/>
      <c r="P356" s="79"/>
      <c r="Q356" s="79"/>
      <c r="R356" s="79"/>
      <c r="S356" s="79"/>
      <c r="T356" s="79"/>
      <c r="U356" s="79"/>
      <c r="V356" s="79"/>
      <c r="W356" s="79"/>
      <c r="X356" s="79"/>
      <c r="Y356" s="79"/>
      <c r="Z356" s="79"/>
      <c r="AA356" s="79"/>
      <c r="AB356" s="79"/>
      <c r="AC356" s="79"/>
      <c r="AD356" s="79"/>
      <c r="AE356" s="79"/>
      <c r="AF356" s="79"/>
      <c r="AG356" s="79"/>
      <c r="AH356" s="79"/>
      <c r="AI356" s="79"/>
      <c r="AJ356" s="79"/>
      <c r="AK356" s="79"/>
      <c r="AL356" s="79"/>
      <c r="AM356" s="79"/>
      <c r="AN356" s="79"/>
      <c r="AO356" s="79"/>
      <c r="AP356" s="79"/>
      <c r="AQ356" s="79"/>
      <c r="AR356" s="79"/>
      <c r="AS356" s="79"/>
      <c r="AT356" s="79"/>
      <c r="AU356" s="79"/>
      <c r="AV356" s="79"/>
      <c r="AW356" s="79"/>
      <c r="AX356" s="110"/>
      <c r="AY356" s="110"/>
      <c r="AZ356" s="110"/>
      <c r="BA356" s="110"/>
      <c r="BB356" s="79"/>
      <c r="BC356" s="79"/>
      <c r="BD356" s="110"/>
      <c r="BE356" s="110"/>
      <c r="BF356" s="110"/>
      <c r="BG356" s="110"/>
      <c r="BH356" s="79"/>
      <c r="BI356" s="79"/>
      <c r="BJ356" s="207">
        <f t="shared" si="788"/>
        <v>0</v>
      </c>
      <c r="BK356" s="207">
        <f t="shared" si="789"/>
        <v>0</v>
      </c>
    </row>
    <row r="357" spans="1:63" s="9" customFormat="1" ht="20.25">
      <c r="A357" s="32" t="s">
        <v>72</v>
      </c>
      <c r="B357" s="22" t="s">
        <v>55</v>
      </c>
      <c r="C357" s="22" t="s">
        <v>59</v>
      </c>
      <c r="D357" s="33"/>
      <c r="E357" s="22"/>
      <c r="F357" s="24">
        <f>F358+F363</f>
        <v>548248</v>
      </c>
      <c r="G357" s="24">
        <f t="shared" ref="G357:M357" si="813">G358+G363</f>
        <v>0</v>
      </c>
      <c r="H357" s="24">
        <f t="shared" si="813"/>
        <v>27265</v>
      </c>
      <c r="I357" s="24">
        <f t="shared" si="813"/>
        <v>0</v>
      </c>
      <c r="J357" s="24">
        <f t="shared" si="813"/>
        <v>0</v>
      </c>
      <c r="K357" s="24">
        <f t="shared" si="813"/>
        <v>1002757</v>
      </c>
      <c r="L357" s="24">
        <f t="shared" si="813"/>
        <v>1578270</v>
      </c>
      <c r="M357" s="24">
        <f t="shared" si="813"/>
        <v>1002757</v>
      </c>
      <c r="N357" s="24">
        <f t="shared" ref="N357:S357" si="814">N358+N363</f>
        <v>0</v>
      </c>
      <c r="O357" s="24">
        <f t="shared" si="814"/>
        <v>0</v>
      </c>
      <c r="P357" s="24">
        <f t="shared" si="814"/>
        <v>0</v>
      </c>
      <c r="Q357" s="24">
        <f t="shared" si="814"/>
        <v>0</v>
      </c>
      <c r="R357" s="24">
        <f t="shared" si="814"/>
        <v>1578270</v>
      </c>
      <c r="S357" s="24">
        <f t="shared" si="814"/>
        <v>1002757</v>
      </c>
      <c r="T357" s="24">
        <f t="shared" ref="T357:Y357" si="815">T358+T363</f>
        <v>0</v>
      </c>
      <c r="U357" s="24">
        <f t="shared" si="815"/>
        <v>0</v>
      </c>
      <c r="V357" s="24">
        <f t="shared" si="815"/>
        <v>0</v>
      </c>
      <c r="W357" s="24">
        <f t="shared" si="815"/>
        <v>0</v>
      </c>
      <c r="X357" s="24">
        <f t="shared" si="815"/>
        <v>1578270</v>
      </c>
      <c r="Y357" s="24">
        <f t="shared" si="815"/>
        <v>1002757</v>
      </c>
      <c r="Z357" s="24">
        <f t="shared" ref="Z357:AE357" si="816">Z358+Z363</f>
        <v>22370</v>
      </c>
      <c r="AA357" s="24">
        <f t="shared" si="816"/>
        <v>-73</v>
      </c>
      <c r="AB357" s="24">
        <f t="shared" si="816"/>
        <v>-595</v>
      </c>
      <c r="AC357" s="24">
        <f t="shared" si="816"/>
        <v>0</v>
      </c>
      <c r="AD357" s="24">
        <f t="shared" si="816"/>
        <v>1599972</v>
      </c>
      <c r="AE357" s="24">
        <f t="shared" si="816"/>
        <v>1002757</v>
      </c>
      <c r="AF357" s="24">
        <f t="shared" ref="AF357:AL357" si="817">AF358+AF363</f>
        <v>0</v>
      </c>
      <c r="AG357" s="24">
        <f t="shared" si="817"/>
        <v>0</v>
      </c>
      <c r="AH357" s="24">
        <f t="shared" si="817"/>
        <v>0</v>
      </c>
      <c r="AI357" s="24">
        <f t="shared" si="817"/>
        <v>0</v>
      </c>
      <c r="AJ357" s="24">
        <f t="shared" si="817"/>
        <v>1599972</v>
      </c>
      <c r="AK357" s="24">
        <f t="shared" si="817"/>
        <v>1002757</v>
      </c>
      <c r="AL357" s="24">
        <f t="shared" si="817"/>
        <v>1450</v>
      </c>
      <c r="AM357" s="24">
        <f t="shared" ref="AM357:AO357" si="818">AM358+AM363</f>
        <v>-949</v>
      </c>
      <c r="AN357" s="24">
        <f t="shared" ref="AN357:AS357" si="819">AN358+AN363</f>
        <v>0</v>
      </c>
      <c r="AO357" s="24">
        <f t="shared" si="818"/>
        <v>-258</v>
      </c>
      <c r="AP357" s="24">
        <f t="shared" si="819"/>
        <v>1600215</v>
      </c>
      <c r="AQ357" s="24">
        <f t="shared" si="819"/>
        <v>1002499</v>
      </c>
      <c r="AR357" s="24">
        <f t="shared" si="819"/>
        <v>27802</v>
      </c>
      <c r="AS357" s="24">
        <f t="shared" si="819"/>
        <v>-18654</v>
      </c>
      <c r="AT357" s="24">
        <f t="shared" ref="AT357:AY357" si="820">AT358+AT363</f>
        <v>0</v>
      </c>
      <c r="AU357" s="24">
        <f t="shared" si="820"/>
        <v>264349</v>
      </c>
      <c r="AV357" s="24">
        <f t="shared" si="820"/>
        <v>1873712</v>
      </c>
      <c r="AW357" s="24">
        <f t="shared" si="820"/>
        <v>1266848</v>
      </c>
      <c r="AX357" s="127">
        <f t="shared" si="820"/>
        <v>0</v>
      </c>
      <c r="AY357" s="127">
        <f t="shared" si="820"/>
        <v>0</v>
      </c>
      <c r="AZ357" s="127">
        <f t="shared" ref="AZ357:BE357" si="821">AZ358+AZ363</f>
        <v>0</v>
      </c>
      <c r="BA357" s="127">
        <f t="shared" si="821"/>
        <v>0</v>
      </c>
      <c r="BB357" s="24">
        <f t="shared" si="821"/>
        <v>1873712</v>
      </c>
      <c r="BC357" s="24">
        <f t="shared" si="821"/>
        <v>1266848</v>
      </c>
      <c r="BD357" s="127">
        <f t="shared" si="821"/>
        <v>1541</v>
      </c>
      <c r="BE357" s="127">
        <f t="shared" si="821"/>
        <v>-321</v>
      </c>
      <c r="BF357" s="127">
        <f t="shared" ref="BF357:BI357" si="822">BF358+BF363</f>
        <v>0</v>
      </c>
      <c r="BG357" s="127">
        <f t="shared" si="822"/>
        <v>0</v>
      </c>
      <c r="BH357" s="24">
        <f t="shared" si="822"/>
        <v>1874932</v>
      </c>
      <c r="BI357" s="24">
        <f t="shared" si="822"/>
        <v>1266848</v>
      </c>
      <c r="BJ357" s="207">
        <f t="shared" si="788"/>
        <v>0</v>
      </c>
      <c r="BK357" s="207">
        <f t="shared" si="789"/>
        <v>0</v>
      </c>
    </row>
    <row r="358" spans="1:63" s="9" customFormat="1" ht="83.25">
      <c r="A358" s="25" t="s">
        <v>175</v>
      </c>
      <c r="B358" s="26" t="s">
        <v>55</v>
      </c>
      <c r="C358" s="26" t="s">
        <v>59</v>
      </c>
      <c r="D358" s="37" t="s">
        <v>297</v>
      </c>
      <c r="E358" s="26"/>
      <c r="F358" s="28">
        <f t="shared" ref="F358:U361" si="823">F359</f>
        <v>835</v>
      </c>
      <c r="G358" s="28">
        <f t="shared" si="823"/>
        <v>0</v>
      </c>
      <c r="H358" s="28">
        <f t="shared" si="823"/>
        <v>0</v>
      </c>
      <c r="I358" s="28">
        <f t="shared" si="823"/>
        <v>0</v>
      </c>
      <c r="J358" s="28">
        <f t="shared" si="823"/>
        <v>0</v>
      </c>
      <c r="K358" s="28">
        <f t="shared" si="823"/>
        <v>0</v>
      </c>
      <c r="L358" s="28">
        <f t="shared" si="823"/>
        <v>835</v>
      </c>
      <c r="M358" s="28">
        <f t="shared" si="823"/>
        <v>0</v>
      </c>
      <c r="N358" s="28">
        <f t="shared" si="823"/>
        <v>0</v>
      </c>
      <c r="O358" s="28">
        <f t="shared" si="823"/>
        <v>0</v>
      </c>
      <c r="P358" s="28">
        <f t="shared" si="823"/>
        <v>0</v>
      </c>
      <c r="Q358" s="28">
        <f t="shared" si="823"/>
        <v>0</v>
      </c>
      <c r="R358" s="28">
        <f t="shared" si="823"/>
        <v>835</v>
      </c>
      <c r="S358" s="28">
        <f t="shared" si="823"/>
        <v>0</v>
      </c>
      <c r="T358" s="28">
        <f t="shared" si="823"/>
        <v>0</v>
      </c>
      <c r="U358" s="28">
        <f t="shared" si="823"/>
        <v>0</v>
      </c>
      <c r="V358" s="28">
        <f t="shared" ref="T358:AI361" si="824">V359</f>
        <v>0</v>
      </c>
      <c r="W358" s="28">
        <f t="shared" si="824"/>
        <v>0</v>
      </c>
      <c r="X358" s="28">
        <f t="shared" si="824"/>
        <v>835</v>
      </c>
      <c r="Y358" s="28">
        <f t="shared" si="824"/>
        <v>0</v>
      </c>
      <c r="Z358" s="28">
        <f t="shared" si="824"/>
        <v>0</v>
      </c>
      <c r="AA358" s="28">
        <f t="shared" si="824"/>
        <v>0</v>
      </c>
      <c r="AB358" s="28">
        <f t="shared" si="824"/>
        <v>0</v>
      </c>
      <c r="AC358" s="28">
        <f t="shared" si="824"/>
        <v>0</v>
      </c>
      <c r="AD358" s="28">
        <f t="shared" si="824"/>
        <v>835</v>
      </c>
      <c r="AE358" s="28">
        <f t="shared" si="824"/>
        <v>0</v>
      </c>
      <c r="AF358" s="28">
        <f t="shared" si="824"/>
        <v>0</v>
      </c>
      <c r="AG358" s="28">
        <f t="shared" si="824"/>
        <v>0</v>
      </c>
      <c r="AH358" s="28">
        <f t="shared" si="824"/>
        <v>0</v>
      </c>
      <c r="AI358" s="28">
        <f t="shared" si="824"/>
        <v>0</v>
      </c>
      <c r="AJ358" s="28">
        <f t="shared" ref="AF358:AU361" si="825">AJ359</f>
        <v>835</v>
      </c>
      <c r="AK358" s="28">
        <f t="shared" si="825"/>
        <v>0</v>
      </c>
      <c r="AL358" s="28">
        <f t="shared" si="825"/>
        <v>0</v>
      </c>
      <c r="AM358" s="28">
        <f t="shared" si="825"/>
        <v>0</v>
      </c>
      <c r="AN358" s="28">
        <f t="shared" si="825"/>
        <v>0</v>
      </c>
      <c r="AO358" s="28">
        <f t="shared" si="825"/>
        <v>0</v>
      </c>
      <c r="AP358" s="28">
        <f t="shared" si="825"/>
        <v>835</v>
      </c>
      <c r="AQ358" s="28">
        <f t="shared" si="825"/>
        <v>0</v>
      </c>
      <c r="AR358" s="28">
        <f t="shared" si="825"/>
        <v>0</v>
      </c>
      <c r="AS358" s="28">
        <f t="shared" si="825"/>
        <v>0</v>
      </c>
      <c r="AT358" s="28">
        <f t="shared" si="825"/>
        <v>0</v>
      </c>
      <c r="AU358" s="28">
        <f t="shared" si="825"/>
        <v>0</v>
      </c>
      <c r="AV358" s="28">
        <f t="shared" ref="AR358:BG361" si="826">AV359</f>
        <v>835</v>
      </c>
      <c r="AW358" s="28">
        <f t="shared" si="826"/>
        <v>0</v>
      </c>
      <c r="AX358" s="100">
        <f t="shared" si="826"/>
        <v>0</v>
      </c>
      <c r="AY358" s="100">
        <f t="shared" si="826"/>
        <v>0</v>
      </c>
      <c r="AZ358" s="100">
        <f t="shared" si="826"/>
        <v>0</v>
      </c>
      <c r="BA358" s="100">
        <f t="shared" si="826"/>
        <v>0</v>
      </c>
      <c r="BB358" s="28">
        <f t="shared" si="826"/>
        <v>835</v>
      </c>
      <c r="BC358" s="28">
        <f t="shared" si="826"/>
        <v>0</v>
      </c>
      <c r="BD358" s="100">
        <f t="shared" si="826"/>
        <v>0</v>
      </c>
      <c r="BE358" s="100">
        <f t="shared" si="826"/>
        <v>0</v>
      </c>
      <c r="BF358" s="100">
        <f t="shared" si="826"/>
        <v>0</v>
      </c>
      <c r="BG358" s="100">
        <f t="shared" si="826"/>
        <v>0</v>
      </c>
      <c r="BH358" s="28">
        <f t="shared" ref="BD358:BI361" si="827">BH359</f>
        <v>835</v>
      </c>
      <c r="BI358" s="28">
        <f t="shared" si="827"/>
        <v>0</v>
      </c>
      <c r="BJ358" s="207">
        <f t="shared" si="788"/>
        <v>0</v>
      </c>
      <c r="BK358" s="207">
        <f t="shared" si="789"/>
        <v>0</v>
      </c>
    </row>
    <row r="359" spans="1:63" s="9" customFormat="1" ht="34.5" customHeight="1">
      <c r="A359" s="65" t="s">
        <v>79</v>
      </c>
      <c r="B359" s="26" t="s">
        <v>55</v>
      </c>
      <c r="C359" s="26" t="s">
        <v>59</v>
      </c>
      <c r="D359" s="37" t="s">
        <v>298</v>
      </c>
      <c r="E359" s="26"/>
      <c r="F359" s="28">
        <f t="shared" si="823"/>
        <v>835</v>
      </c>
      <c r="G359" s="28">
        <f t="shared" si="823"/>
        <v>0</v>
      </c>
      <c r="H359" s="28">
        <f t="shared" si="823"/>
        <v>0</v>
      </c>
      <c r="I359" s="28">
        <f t="shared" si="823"/>
        <v>0</v>
      </c>
      <c r="J359" s="28">
        <f t="shared" si="823"/>
        <v>0</v>
      </c>
      <c r="K359" s="28">
        <f t="shared" si="823"/>
        <v>0</v>
      </c>
      <c r="L359" s="28">
        <f t="shared" si="823"/>
        <v>835</v>
      </c>
      <c r="M359" s="28">
        <f t="shared" si="823"/>
        <v>0</v>
      </c>
      <c r="N359" s="28">
        <f t="shared" si="823"/>
        <v>0</v>
      </c>
      <c r="O359" s="28">
        <f t="shared" si="823"/>
        <v>0</v>
      </c>
      <c r="P359" s="28">
        <f t="shared" si="823"/>
        <v>0</v>
      </c>
      <c r="Q359" s="28">
        <f t="shared" si="823"/>
        <v>0</v>
      </c>
      <c r="R359" s="28">
        <f t="shared" si="823"/>
        <v>835</v>
      </c>
      <c r="S359" s="28">
        <f t="shared" si="823"/>
        <v>0</v>
      </c>
      <c r="T359" s="28">
        <f t="shared" si="824"/>
        <v>0</v>
      </c>
      <c r="U359" s="28">
        <f t="shared" si="824"/>
        <v>0</v>
      </c>
      <c r="V359" s="28">
        <f t="shared" si="824"/>
        <v>0</v>
      </c>
      <c r="W359" s="28">
        <f t="shared" si="824"/>
        <v>0</v>
      </c>
      <c r="X359" s="28">
        <f t="shared" si="824"/>
        <v>835</v>
      </c>
      <c r="Y359" s="28">
        <f t="shared" si="824"/>
        <v>0</v>
      </c>
      <c r="Z359" s="28">
        <f t="shared" si="824"/>
        <v>0</v>
      </c>
      <c r="AA359" s="28">
        <f t="shared" si="824"/>
        <v>0</v>
      </c>
      <c r="AB359" s="28">
        <f t="shared" si="824"/>
        <v>0</v>
      </c>
      <c r="AC359" s="28">
        <f t="shared" si="824"/>
        <v>0</v>
      </c>
      <c r="AD359" s="28">
        <f t="shared" si="824"/>
        <v>835</v>
      </c>
      <c r="AE359" s="28">
        <f t="shared" si="824"/>
        <v>0</v>
      </c>
      <c r="AF359" s="28">
        <f t="shared" si="825"/>
        <v>0</v>
      </c>
      <c r="AG359" s="28">
        <f t="shared" si="825"/>
        <v>0</v>
      </c>
      <c r="AH359" s="28">
        <f t="shared" si="825"/>
        <v>0</v>
      </c>
      <c r="AI359" s="28">
        <f t="shared" si="825"/>
        <v>0</v>
      </c>
      <c r="AJ359" s="28">
        <f t="shared" si="825"/>
        <v>835</v>
      </c>
      <c r="AK359" s="28">
        <f t="shared" si="825"/>
        <v>0</v>
      </c>
      <c r="AL359" s="28">
        <f t="shared" si="825"/>
        <v>0</v>
      </c>
      <c r="AM359" s="28">
        <f t="shared" si="825"/>
        <v>0</v>
      </c>
      <c r="AN359" s="28">
        <f t="shared" si="825"/>
        <v>0</v>
      </c>
      <c r="AO359" s="28">
        <f t="shared" si="825"/>
        <v>0</v>
      </c>
      <c r="AP359" s="28">
        <f t="shared" si="825"/>
        <v>835</v>
      </c>
      <c r="AQ359" s="28">
        <f t="shared" si="825"/>
        <v>0</v>
      </c>
      <c r="AR359" s="28">
        <f t="shared" si="826"/>
        <v>0</v>
      </c>
      <c r="AS359" s="28">
        <f t="shared" si="826"/>
        <v>0</v>
      </c>
      <c r="AT359" s="28">
        <f t="shared" si="826"/>
        <v>0</v>
      </c>
      <c r="AU359" s="28">
        <f t="shared" si="826"/>
        <v>0</v>
      </c>
      <c r="AV359" s="28">
        <f t="shared" si="826"/>
        <v>835</v>
      </c>
      <c r="AW359" s="28">
        <f t="shared" si="826"/>
        <v>0</v>
      </c>
      <c r="AX359" s="100">
        <f t="shared" si="826"/>
        <v>0</v>
      </c>
      <c r="AY359" s="100">
        <f t="shared" si="826"/>
        <v>0</v>
      </c>
      <c r="AZ359" s="100">
        <f t="shared" si="826"/>
        <v>0</v>
      </c>
      <c r="BA359" s="100">
        <f t="shared" si="826"/>
        <v>0</v>
      </c>
      <c r="BB359" s="28">
        <f t="shared" si="826"/>
        <v>835</v>
      </c>
      <c r="BC359" s="28">
        <f t="shared" si="826"/>
        <v>0</v>
      </c>
      <c r="BD359" s="100">
        <f t="shared" si="827"/>
        <v>0</v>
      </c>
      <c r="BE359" s="100">
        <f t="shared" si="827"/>
        <v>0</v>
      </c>
      <c r="BF359" s="100">
        <f t="shared" si="827"/>
        <v>0</v>
      </c>
      <c r="BG359" s="100">
        <f t="shared" si="827"/>
        <v>0</v>
      </c>
      <c r="BH359" s="28">
        <f t="shared" si="827"/>
        <v>835</v>
      </c>
      <c r="BI359" s="28">
        <f t="shared" si="827"/>
        <v>0</v>
      </c>
      <c r="BJ359" s="207">
        <f t="shared" si="788"/>
        <v>0</v>
      </c>
      <c r="BK359" s="207">
        <f t="shared" si="789"/>
        <v>0</v>
      </c>
    </row>
    <row r="360" spans="1:63" s="9" customFormat="1" ht="20.25">
      <c r="A360" s="25" t="s">
        <v>104</v>
      </c>
      <c r="B360" s="26" t="s">
        <v>55</v>
      </c>
      <c r="C360" s="26" t="s">
        <v>59</v>
      </c>
      <c r="D360" s="37" t="s">
        <v>467</v>
      </c>
      <c r="E360" s="26"/>
      <c r="F360" s="28">
        <f t="shared" si="823"/>
        <v>835</v>
      </c>
      <c r="G360" s="28">
        <f t="shared" si="823"/>
        <v>0</v>
      </c>
      <c r="H360" s="28">
        <f t="shared" si="823"/>
        <v>0</v>
      </c>
      <c r="I360" s="28">
        <f t="shared" si="823"/>
        <v>0</v>
      </c>
      <c r="J360" s="28">
        <f t="shared" si="823"/>
        <v>0</v>
      </c>
      <c r="K360" s="28">
        <f t="shared" si="823"/>
        <v>0</v>
      </c>
      <c r="L360" s="28">
        <f t="shared" si="823"/>
        <v>835</v>
      </c>
      <c r="M360" s="28">
        <f t="shared" si="823"/>
        <v>0</v>
      </c>
      <c r="N360" s="28">
        <f t="shared" si="823"/>
        <v>0</v>
      </c>
      <c r="O360" s="28">
        <f t="shared" si="823"/>
        <v>0</v>
      </c>
      <c r="P360" s="28">
        <f t="shared" si="823"/>
        <v>0</v>
      </c>
      <c r="Q360" s="28">
        <f t="shared" si="823"/>
        <v>0</v>
      </c>
      <c r="R360" s="28">
        <f t="shared" si="823"/>
        <v>835</v>
      </c>
      <c r="S360" s="28">
        <f t="shared" si="823"/>
        <v>0</v>
      </c>
      <c r="T360" s="28">
        <f t="shared" si="824"/>
        <v>0</v>
      </c>
      <c r="U360" s="28">
        <f t="shared" si="824"/>
        <v>0</v>
      </c>
      <c r="V360" s="28">
        <f t="shared" si="824"/>
        <v>0</v>
      </c>
      <c r="W360" s="28">
        <f t="shared" si="824"/>
        <v>0</v>
      </c>
      <c r="X360" s="28">
        <f t="shared" si="824"/>
        <v>835</v>
      </c>
      <c r="Y360" s="28">
        <f t="shared" si="824"/>
        <v>0</v>
      </c>
      <c r="Z360" s="28">
        <f t="shared" si="824"/>
        <v>0</v>
      </c>
      <c r="AA360" s="28">
        <f t="shared" si="824"/>
        <v>0</v>
      </c>
      <c r="AB360" s="28">
        <f t="shared" si="824"/>
        <v>0</v>
      </c>
      <c r="AC360" s="28">
        <f t="shared" si="824"/>
        <v>0</v>
      </c>
      <c r="AD360" s="28">
        <f t="shared" si="824"/>
        <v>835</v>
      </c>
      <c r="AE360" s="28">
        <f t="shared" si="824"/>
        <v>0</v>
      </c>
      <c r="AF360" s="28">
        <f t="shared" si="825"/>
        <v>0</v>
      </c>
      <c r="AG360" s="28">
        <f t="shared" si="825"/>
        <v>0</v>
      </c>
      <c r="AH360" s="28">
        <f t="shared" si="825"/>
        <v>0</v>
      </c>
      <c r="AI360" s="28">
        <f t="shared" si="825"/>
        <v>0</v>
      </c>
      <c r="AJ360" s="28">
        <f t="shared" si="825"/>
        <v>835</v>
      </c>
      <c r="AK360" s="28">
        <f t="shared" si="825"/>
        <v>0</v>
      </c>
      <c r="AL360" s="28">
        <f t="shared" si="825"/>
        <v>0</v>
      </c>
      <c r="AM360" s="28">
        <f t="shared" si="825"/>
        <v>0</v>
      </c>
      <c r="AN360" s="28">
        <f t="shared" si="825"/>
        <v>0</v>
      </c>
      <c r="AO360" s="28">
        <f t="shared" si="825"/>
        <v>0</v>
      </c>
      <c r="AP360" s="28">
        <f t="shared" si="825"/>
        <v>835</v>
      </c>
      <c r="AQ360" s="28">
        <f t="shared" si="825"/>
        <v>0</v>
      </c>
      <c r="AR360" s="28">
        <f t="shared" si="826"/>
        <v>0</v>
      </c>
      <c r="AS360" s="28">
        <f t="shared" si="826"/>
        <v>0</v>
      </c>
      <c r="AT360" s="28">
        <f t="shared" si="826"/>
        <v>0</v>
      </c>
      <c r="AU360" s="28">
        <f t="shared" si="826"/>
        <v>0</v>
      </c>
      <c r="AV360" s="28">
        <f t="shared" si="826"/>
        <v>835</v>
      </c>
      <c r="AW360" s="28">
        <f t="shared" si="826"/>
        <v>0</v>
      </c>
      <c r="AX360" s="100">
        <f t="shared" si="826"/>
        <v>0</v>
      </c>
      <c r="AY360" s="100">
        <f t="shared" si="826"/>
        <v>0</v>
      </c>
      <c r="AZ360" s="100">
        <f t="shared" si="826"/>
        <v>0</v>
      </c>
      <c r="BA360" s="100">
        <f t="shared" si="826"/>
        <v>0</v>
      </c>
      <c r="BB360" s="28">
        <f t="shared" si="826"/>
        <v>835</v>
      </c>
      <c r="BC360" s="28">
        <f t="shared" si="826"/>
        <v>0</v>
      </c>
      <c r="BD360" s="100">
        <f t="shared" si="827"/>
        <v>0</v>
      </c>
      <c r="BE360" s="100">
        <f t="shared" si="827"/>
        <v>0</v>
      </c>
      <c r="BF360" s="100">
        <f t="shared" si="827"/>
        <v>0</v>
      </c>
      <c r="BG360" s="100">
        <f t="shared" si="827"/>
        <v>0</v>
      </c>
      <c r="BH360" s="28">
        <f t="shared" si="827"/>
        <v>835</v>
      </c>
      <c r="BI360" s="28">
        <f t="shared" si="827"/>
        <v>0</v>
      </c>
      <c r="BJ360" s="207">
        <f t="shared" si="788"/>
        <v>0</v>
      </c>
      <c r="BK360" s="207">
        <f t="shared" si="789"/>
        <v>0</v>
      </c>
    </row>
    <row r="361" spans="1:63" s="9" customFormat="1" ht="33">
      <c r="A361" s="75" t="s">
        <v>489</v>
      </c>
      <c r="B361" s="26" t="s">
        <v>55</v>
      </c>
      <c r="C361" s="26" t="s">
        <v>59</v>
      </c>
      <c r="D361" s="37" t="s">
        <v>467</v>
      </c>
      <c r="E361" s="26" t="s">
        <v>81</v>
      </c>
      <c r="F361" s="28">
        <f t="shared" si="823"/>
        <v>835</v>
      </c>
      <c r="G361" s="28">
        <f t="shared" si="823"/>
        <v>0</v>
      </c>
      <c r="H361" s="28">
        <f t="shared" si="823"/>
        <v>0</v>
      </c>
      <c r="I361" s="28">
        <f t="shared" si="823"/>
        <v>0</v>
      </c>
      <c r="J361" s="28">
        <f t="shared" si="823"/>
        <v>0</v>
      </c>
      <c r="K361" s="28">
        <f t="shared" si="823"/>
        <v>0</v>
      </c>
      <c r="L361" s="28">
        <f t="shared" si="823"/>
        <v>835</v>
      </c>
      <c r="M361" s="28">
        <f t="shared" si="823"/>
        <v>0</v>
      </c>
      <c r="N361" s="28">
        <f t="shared" si="823"/>
        <v>0</v>
      </c>
      <c r="O361" s="28">
        <f t="shared" si="823"/>
        <v>0</v>
      </c>
      <c r="P361" s="28">
        <f t="shared" si="823"/>
        <v>0</v>
      </c>
      <c r="Q361" s="28">
        <f t="shared" si="823"/>
        <v>0</v>
      </c>
      <c r="R361" s="28">
        <f t="shared" si="823"/>
        <v>835</v>
      </c>
      <c r="S361" s="28">
        <f t="shared" si="823"/>
        <v>0</v>
      </c>
      <c r="T361" s="28">
        <f t="shared" si="824"/>
        <v>0</v>
      </c>
      <c r="U361" s="28">
        <f t="shared" si="824"/>
        <v>0</v>
      </c>
      <c r="V361" s="28">
        <f t="shared" si="824"/>
        <v>0</v>
      </c>
      <c r="W361" s="28">
        <f t="shared" si="824"/>
        <v>0</v>
      </c>
      <c r="X361" s="28">
        <f t="shared" si="824"/>
        <v>835</v>
      </c>
      <c r="Y361" s="28">
        <f t="shared" si="824"/>
        <v>0</v>
      </c>
      <c r="Z361" s="28">
        <f t="shared" si="824"/>
        <v>0</v>
      </c>
      <c r="AA361" s="28">
        <f t="shared" si="824"/>
        <v>0</v>
      </c>
      <c r="AB361" s="28">
        <f t="shared" si="824"/>
        <v>0</v>
      </c>
      <c r="AC361" s="28">
        <f t="shared" si="824"/>
        <v>0</v>
      </c>
      <c r="AD361" s="28">
        <f t="shared" si="824"/>
        <v>835</v>
      </c>
      <c r="AE361" s="28">
        <f t="shared" si="824"/>
        <v>0</v>
      </c>
      <c r="AF361" s="28">
        <f t="shared" si="825"/>
        <v>0</v>
      </c>
      <c r="AG361" s="28">
        <f t="shared" si="825"/>
        <v>0</v>
      </c>
      <c r="AH361" s="28">
        <f t="shared" si="825"/>
        <v>0</v>
      </c>
      <c r="AI361" s="28">
        <f t="shared" si="825"/>
        <v>0</v>
      </c>
      <c r="AJ361" s="28">
        <f t="shared" si="825"/>
        <v>835</v>
      </c>
      <c r="AK361" s="28">
        <f t="shared" si="825"/>
        <v>0</v>
      </c>
      <c r="AL361" s="28">
        <f t="shared" si="825"/>
        <v>0</v>
      </c>
      <c r="AM361" s="28">
        <f t="shared" si="825"/>
        <v>0</v>
      </c>
      <c r="AN361" s="28">
        <f t="shared" si="825"/>
        <v>0</v>
      </c>
      <c r="AO361" s="28">
        <f t="shared" si="825"/>
        <v>0</v>
      </c>
      <c r="AP361" s="28">
        <f t="shared" si="825"/>
        <v>835</v>
      </c>
      <c r="AQ361" s="28">
        <f t="shared" si="825"/>
        <v>0</v>
      </c>
      <c r="AR361" s="28">
        <f t="shared" si="826"/>
        <v>0</v>
      </c>
      <c r="AS361" s="28">
        <f t="shared" si="826"/>
        <v>0</v>
      </c>
      <c r="AT361" s="28">
        <f t="shared" si="826"/>
        <v>0</v>
      </c>
      <c r="AU361" s="28">
        <f t="shared" si="826"/>
        <v>0</v>
      </c>
      <c r="AV361" s="28">
        <f t="shared" si="826"/>
        <v>835</v>
      </c>
      <c r="AW361" s="28">
        <f t="shared" si="826"/>
        <v>0</v>
      </c>
      <c r="AX361" s="100">
        <f t="shared" si="826"/>
        <v>0</v>
      </c>
      <c r="AY361" s="100">
        <f t="shared" si="826"/>
        <v>0</v>
      </c>
      <c r="AZ361" s="100">
        <f t="shared" si="826"/>
        <v>0</v>
      </c>
      <c r="BA361" s="100">
        <f t="shared" si="826"/>
        <v>0</v>
      </c>
      <c r="BB361" s="28">
        <f t="shared" si="826"/>
        <v>835</v>
      </c>
      <c r="BC361" s="28">
        <f t="shared" si="826"/>
        <v>0</v>
      </c>
      <c r="BD361" s="100">
        <f t="shared" si="827"/>
        <v>0</v>
      </c>
      <c r="BE361" s="100">
        <f t="shared" si="827"/>
        <v>0</v>
      </c>
      <c r="BF361" s="100">
        <f t="shared" si="827"/>
        <v>0</v>
      </c>
      <c r="BG361" s="100">
        <f t="shared" si="827"/>
        <v>0</v>
      </c>
      <c r="BH361" s="28">
        <f t="shared" si="827"/>
        <v>835</v>
      </c>
      <c r="BI361" s="28">
        <f t="shared" si="827"/>
        <v>0</v>
      </c>
      <c r="BJ361" s="207">
        <f t="shared" si="788"/>
        <v>0</v>
      </c>
      <c r="BK361" s="207">
        <f t="shared" si="789"/>
        <v>0</v>
      </c>
    </row>
    <row r="362" spans="1:63" s="9" customFormat="1" ht="50.25">
      <c r="A362" s="36" t="s">
        <v>179</v>
      </c>
      <c r="B362" s="26" t="s">
        <v>55</v>
      </c>
      <c r="C362" s="26" t="s">
        <v>59</v>
      </c>
      <c r="D362" s="37" t="s">
        <v>467</v>
      </c>
      <c r="E362" s="26" t="s">
        <v>178</v>
      </c>
      <c r="F362" s="28">
        <v>835</v>
      </c>
      <c r="G362" s="28"/>
      <c r="H362" s="79"/>
      <c r="I362" s="79"/>
      <c r="J362" s="79"/>
      <c r="K362" s="79"/>
      <c r="L362" s="28">
        <f>F362+H362+I362+J362+K362</f>
        <v>835</v>
      </c>
      <c r="M362" s="28">
        <f>G362+K362</f>
        <v>0</v>
      </c>
      <c r="N362" s="79"/>
      <c r="O362" s="79"/>
      <c r="P362" s="79"/>
      <c r="Q362" s="79"/>
      <c r="R362" s="28">
        <f>L362+N362+O362+P362+Q362</f>
        <v>835</v>
      </c>
      <c r="S362" s="28">
        <f>M362+Q362</f>
        <v>0</v>
      </c>
      <c r="T362" s="79"/>
      <c r="U362" s="79"/>
      <c r="V362" s="79"/>
      <c r="W362" s="79"/>
      <c r="X362" s="28">
        <f>R362+T362+U362+V362+W362</f>
        <v>835</v>
      </c>
      <c r="Y362" s="28">
        <f>S362+W362</f>
        <v>0</v>
      </c>
      <c r="Z362" s="79"/>
      <c r="AA362" s="79"/>
      <c r="AB362" s="79"/>
      <c r="AC362" s="79"/>
      <c r="AD362" s="28">
        <f>X362+Z362+AA362+AB362+AC362</f>
        <v>835</v>
      </c>
      <c r="AE362" s="28">
        <f>Y362+AC362</f>
        <v>0</v>
      </c>
      <c r="AF362" s="79"/>
      <c r="AG362" s="79"/>
      <c r="AH362" s="79"/>
      <c r="AI362" s="79"/>
      <c r="AJ362" s="28">
        <f>AD362+AF362+AG362+AH362+AI362</f>
        <v>835</v>
      </c>
      <c r="AK362" s="28">
        <f>AE362+AI362</f>
        <v>0</v>
      </c>
      <c r="AL362" s="79"/>
      <c r="AM362" s="79"/>
      <c r="AN362" s="79"/>
      <c r="AO362" s="79"/>
      <c r="AP362" s="28">
        <f>AJ362+AL362+AM362+AN362+AO362</f>
        <v>835</v>
      </c>
      <c r="AQ362" s="28">
        <f>AK362+AO362</f>
        <v>0</v>
      </c>
      <c r="AR362" s="79"/>
      <c r="AS362" s="79"/>
      <c r="AT362" s="79"/>
      <c r="AU362" s="79"/>
      <c r="AV362" s="28">
        <f>AP362+AR362+AS362+AT362+AU362</f>
        <v>835</v>
      </c>
      <c r="AW362" s="28">
        <f>AQ362+AU362</f>
        <v>0</v>
      </c>
      <c r="AX362" s="110"/>
      <c r="AY362" s="110"/>
      <c r="AZ362" s="110"/>
      <c r="BA362" s="110"/>
      <c r="BB362" s="28">
        <f>AV362+AX362+AY362+AZ362+BA362</f>
        <v>835</v>
      </c>
      <c r="BC362" s="28">
        <f>AW362+BA362</f>
        <v>0</v>
      </c>
      <c r="BD362" s="110"/>
      <c r="BE362" s="110"/>
      <c r="BF362" s="110"/>
      <c r="BG362" s="110"/>
      <c r="BH362" s="28">
        <f>BB362+BD362+BE362+BF362+BG362</f>
        <v>835</v>
      </c>
      <c r="BI362" s="28">
        <f>BC362+BG362</f>
        <v>0</v>
      </c>
      <c r="BJ362" s="207">
        <f t="shared" si="788"/>
        <v>0</v>
      </c>
      <c r="BK362" s="207">
        <f t="shared" si="789"/>
        <v>0</v>
      </c>
    </row>
    <row r="363" spans="1:63" s="9" customFormat="1" ht="50.25">
      <c r="A363" s="25" t="s">
        <v>167</v>
      </c>
      <c r="B363" s="26" t="s">
        <v>55</v>
      </c>
      <c r="C363" s="26" t="s">
        <v>59</v>
      </c>
      <c r="D363" s="37" t="s">
        <v>412</v>
      </c>
      <c r="E363" s="22"/>
      <c r="F363" s="28">
        <f>F369+F393+F364</f>
        <v>547413</v>
      </c>
      <c r="G363" s="28">
        <f t="shared" ref="G363:M363" si="828">G369+G393+G364</f>
        <v>0</v>
      </c>
      <c r="H363" s="28">
        <f t="shared" si="828"/>
        <v>27265</v>
      </c>
      <c r="I363" s="28">
        <f t="shared" si="828"/>
        <v>0</v>
      </c>
      <c r="J363" s="28">
        <f t="shared" si="828"/>
        <v>0</v>
      </c>
      <c r="K363" s="28">
        <f t="shared" si="828"/>
        <v>1002757</v>
      </c>
      <c r="L363" s="28">
        <f t="shared" si="828"/>
        <v>1577435</v>
      </c>
      <c r="M363" s="28">
        <f t="shared" si="828"/>
        <v>1002757</v>
      </c>
      <c r="N363" s="28">
        <f t="shared" ref="N363:S363" si="829">N369+N393+N364</f>
        <v>0</v>
      </c>
      <c r="O363" s="28">
        <f t="shared" si="829"/>
        <v>0</v>
      </c>
      <c r="P363" s="28">
        <f t="shared" si="829"/>
        <v>0</v>
      </c>
      <c r="Q363" s="28">
        <f t="shared" si="829"/>
        <v>0</v>
      </c>
      <c r="R363" s="28">
        <f t="shared" si="829"/>
        <v>1577435</v>
      </c>
      <c r="S363" s="28">
        <f t="shared" si="829"/>
        <v>1002757</v>
      </c>
      <c r="T363" s="28">
        <f t="shared" ref="T363:Y363" si="830">T369+T393+T364</f>
        <v>0</v>
      </c>
      <c r="U363" s="28">
        <f t="shared" si="830"/>
        <v>0</v>
      </c>
      <c r="V363" s="28">
        <f t="shared" si="830"/>
        <v>0</v>
      </c>
      <c r="W363" s="28">
        <f t="shared" si="830"/>
        <v>0</v>
      </c>
      <c r="X363" s="28">
        <f t="shared" si="830"/>
        <v>1577435</v>
      </c>
      <c r="Y363" s="28">
        <f t="shared" si="830"/>
        <v>1002757</v>
      </c>
      <c r="Z363" s="28">
        <f t="shared" ref="Z363:AE363" si="831">Z369+Z393+Z364</f>
        <v>22370</v>
      </c>
      <c r="AA363" s="28">
        <f t="shared" si="831"/>
        <v>-73</v>
      </c>
      <c r="AB363" s="28">
        <f t="shared" si="831"/>
        <v>-595</v>
      </c>
      <c r="AC363" s="28">
        <f t="shared" si="831"/>
        <v>0</v>
      </c>
      <c r="AD363" s="28">
        <f t="shared" si="831"/>
        <v>1599137</v>
      </c>
      <c r="AE363" s="28">
        <f t="shared" si="831"/>
        <v>1002757</v>
      </c>
      <c r="AF363" s="28">
        <f t="shared" ref="AF363:AL363" si="832">AF369+AF393+AF364</f>
        <v>0</v>
      </c>
      <c r="AG363" s="28">
        <f t="shared" si="832"/>
        <v>0</v>
      </c>
      <c r="AH363" s="28">
        <f t="shared" si="832"/>
        <v>0</v>
      </c>
      <c r="AI363" s="28">
        <f t="shared" si="832"/>
        <v>0</v>
      </c>
      <c r="AJ363" s="28">
        <f t="shared" si="832"/>
        <v>1599137</v>
      </c>
      <c r="AK363" s="28">
        <f t="shared" si="832"/>
        <v>1002757</v>
      </c>
      <c r="AL363" s="28">
        <f t="shared" si="832"/>
        <v>1450</v>
      </c>
      <c r="AM363" s="28">
        <f t="shared" ref="AM363:AO363" si="833">AM369+AM393+AM364</f>
        <v>-949</v>
      </c>
      <c r="AN363" s="28">
        <f>AN369+AN393+AN364</f>
        <v>0</v>
      </c>
      <c r="AO363" s="28">
        <f t="shared" si="833"/>
        <v>-258</v>
      </c>
      <c r="AP363" s="28">
        <f>AP369+AP393+AP364</f>
        <v>1599380</v>
      </c>
      <c r="AQ363" s="28">
        <f>AQ369+AQ393+AQ364</f>
        <v>1002499</v>
      </c>
      <c r="AR363" s="28">
        <f>AR369+AR393+AR364+AR388</f>
        <v>27802</v>
      </c>
      <c r="AS363" s="28">
        <f t="shared" ref="AS363:AU363" si="834">AS369+AS393+AS364+AS388</f>
        <v>-18654</v>
      </c>
      <c r="AT363" s="28">
        <f t="shared" si="834"/>
        <v>0</v>
      </c>
      <c r="AU363" s="28">
        <f t="shared" si="834"/>
        <v>264349</v>
      </c>
      <c r="AV363" s="28">
        <f>AV369+AV393+AV364+AV388</f>
        <v>1872877</v>
      </c>
      <c r="AW363" s="28">
        <f>AW369+AW393+AW364+AW388</f>
        <v>1266848</v>
      </c>
      <c r="AX363" s="100">
        <f>AX369+AX393+AX364+AX388</f>
        <v>0</v>
      </c>
      <c r="AY363" s="100">
        <f t="shared" ref="AY363:BA363" si="835">AY369+AY393+AY364+AY388</f>
        <v>0</v>
      </c>
      <c r="AZ363" s="100">
        <f t="shared" si="835"/>
        <v>0</v>
      </c>
      <c r="BA363" s="100">
        <f t="shared" si="835"/>
        <v>0</v>
      </c>
      <c r="BB363" s="28">
        <f>BB369+BB393+BB364+BB388</f>
        <v>1872877</v>
      </c>
      <c r="BC363" s="28">
        <f>BC369+BC393+BC364+BC388</f>
        <v>1266848</v>
      </c>
      <c r="BD363" s="100">
        <f>BD369+BD393+BD364+BD388</f>
        <v>1541</v>
      </c>
      <c r="BE363" s="100">
        <f t="shared" ref="BE363:BG363" si="836">BE369+BE393+BE364+BE388</f>
        <v>-321</v>
      </c>
      <c r="BF363" s="100">
        <f t="shared" si="836"/>
        <v>0</v>
      </c>
      <c r="BG363" s="100">
        <f t="shared" si="836"/>
        <v>0</v>
      </c>
      <c r="BH363" s="28">
        <f>BH369+BH393+BH364+BH388</f>
        <v>1874097</v>
      </c>
      <c r="BI363" s="28">
        <f>BI369+BI393+BI364+BI388</f>
        <v>1266848</v>
      </c>
      <c r="BJ363" s="207">
        <f t="shared" si="788"/>
        <v>0</v>
      </c>
      <c r="BK363" s="207">
        <f t="shared" si="789"/>
        <v>0</v>
      </c>
    </row>
    <row r="364" spans="1:63" s="9" customFormat="1" ht="50.25">
      <c r="A364" s="25" t="s">
        <v>573</v>
      </c>
      <c r="B364" s="26" t="s">
        <v>55</v>
      </c>
      <c r="C364" s="26" t="s">
        <v>59</v>
      </c>
      <c r="D364" s="37" t="s">
        <v>556</v>
      </c>
      <c r="E364" s="22"/>
      <c r="F364" s="28">
        <f t="shared" ref="F364:U367" si="837">F365</f>
        <v>323237</v>
      </c>
      <c r="G364" s="28">
        <f t="shared" si="837"/>
        <v>0</v>
      </c>
      <c r="H364" s="28">
        <f t="shared" si="837"/>
        <v>0</v>
      </c>
      <c r="I364" s="28">
        <f t="shared" si="837"/>
        <v>0</v>
      </c>
      <c r="J364" s="28">
        <f t="shared" si="837"/>
        <v>0</v>
      </c>
      <c r="K364" s="28">
        <f t="shared" si="837"/>
        <v>0</v>
      </c>
      <c r="L364" s="28">
        <f t="shared" si="837"/>
        <v>323237</v>
      </c>
      <c r="M364" s="28">
        <f t="shared" si="837"/>
        <v>0</v>
      </c>
      <c r="N364" s="28">
        <f t="shared" si="837"/>
        <v>0</v>
      </c>
      <c r="O364" s="28">
        <f t="shared" si="837"/>
        <v>0</v>
      </c>
      <c r="P364" s="28">
        <f t="shared" si="837"/>
        <v>0</v>
      </c>
      <c r="Q364" s="28">
        <f t="shared" si="837"/>
        <v>0</v>
      </c>
      <c r="R364" s="28">
        <f t="shared" si="837"/>
        <v>323237</v>
      </c>
      <c r="S364" s="28">
        <f t="shared" si="837"/>
        <v>0</v>
      </c>
      <c r="T364" s="28">
        <f t="shared" si="837"/>
        <v>0</v>
      </c>
      <c r="U364" s="28">
        <f t="shared" si="837"/>
        <v>0</v>
      </c>
      <c r="V364" s="28">
        <f t="shared" ref="T364:AI367" si="838">V365</f>
        <v>0</v>
      </c>
      <c r="W364" s="28">
        <f t="shared" si="838"/>
        <v>0</v>
      </c>
      <c r="X364" s="28">
        <f t="shared" si="838"/>
        <v>323237</v>
      </c>
      <c r="Y364" s="28">
        <f t="shared" si="838"/>
        <v>0</v>
      </c>
      <c r="Z364" s="28">
        <f t="shared" si="838"/>
        <v>0</v>
      </c>
      <c r="AA364" s="28">
        <f t="shared" si="838"/>
        <v>0</v>
      </c>
      <c r="AB364" s="28">
        <f t="shared" si="838"/>
        <v>0</v>
      </c>
      <c r="AC364" s="28">
        <f t="shared" si="838"/>
        <v>0</v>
      </c>
      <c r="AD364" s="28">
        <f t="shared" si="838"/>
        <v>323237</v>
      </c>
      <c r="AE364" s="28">
        <f t="shared" si="838"/>
        <v>0</v>
      </c>
      <c r="AF364" s="28">
        <f t="shared" si="838"/>
        <v>0</v>
      </c>
      <c r="AG364" s="28">
        <f t="shared" si="838"/>
        <v>0</v>
      </c>
      <c r="AH364" s="28">
        <f t="shared" si="838"/>
        <v>0</v>
      </c>
      <c r="AI364" s="28">
        <f t="shared" si="838"/>
        <v>0</v>
      </c>
      <c r="AJ364" s="28">
        <f t="shared" ref="AF364:AU367" si="839">AJ365</f>
        <v>323237</v>
      </c>
      <c r="AK364" s="28">
        <f t="shared" si="839"/>
        <v>0</v>
      </c>
      <c r="AL364" s="28">
        <f t="shared" si="839"/>
        <v>0</v>
      </c>
      <c r="AM364" s="28">
        <f t="shared" si="839"/>
        <v>0</v>
      </c>
      <c r="AN364" s="28">
        <f t="shared" si="839"/>
        <v>0</v>
      </c>
      <c r="AO364" s="28">
        <f t="shared" si="839"/>
        <v>0</v>
      </c>
      <c r="AP364" s="28">
        <f t="shared" si="839"/>
        <v>323237</v>
      </c>
      <c r="AQ364" s="28">
        <f t="shared" si="839"/>
        <v>0</v>
      </c>
      <c r="AR364" s="28">
        <f t="shared" si="839"/>
        <v>0</v>
      </c>
      <c r="AS364" s="28">
        <f t="shared" si="839"/>
        <v>0</v>
      </c>
      <c r="AT364" s="28">
        <f t="shared" si="839"/>
        <v>0</v>
      </c>
      <c r="AU364" s="28">
        <f t="shared" si="839"/>
        <v>0</v>
      </c>
      <c r="AV364" s="28">
        <f t="shared" ref="AR364:BG367" si="840">AV365</f>
        <v>323237</v>
      </c>
      <c r="AW364" s="28">
        <f t="shared" si="840"/>
        <v>0</v>
      </c>
      <c r="AX364" s="100">
        <f t="shared" si="840"/>
        <v>0</v>
      </c>
      <c r="AY364" s="100">
        <f t="shared" si="840"/>
        <v>0</v>
      </c>
      <c r="AZ364" s="100">
        <f t="shared" si="840"/>
        <v>0</v>
      </c>
      <c r="BA364" s="100">
        <f t="shared" si="840"/>
        <v>0</v>
      </c>
      <c r="BB364" s="28">
        <f t="shared" si="840"/>
        <v>323237</v>
      </c>
      <c r="BC364" s="28">
        <f t="shared" si="840"/>
        <v>0</v>
      </c>
      <c r="BD364" s="100">
        <f t="shared" si="840"/>
        <v>0</v>
      </c>
      <c r="BE364" s="100">
        <f t="shared" si="840"/>
        <v>0</v>
      </c>
      <c r="BF364" s="100">
        <f t="shared" si="840"/>
        <v>0</v>
      </c>
      <c r="BG364" s="100">
        <f t="shared" si="840"/>
        <v>0</v>
      </c>
      <c r="BH364" s="28">
        <f t="shared" ref="BD364:BI367" si="841">BH365</f>
        <v>323237</v>
      </c>
      <c r="BI364" s="28">
        <f t="shared" si="841"/>
        <v>0</v>
      </c>
      <c r="BJ364" s="207">
        <f t="shared" si="788"/>
        <v>0</v>
      </c>
      <c r="BK364" s="207">
        <f t="shared" si="789"/>
        <v>0</v>
      </c>
    </row>
    <row r="365" spans="1:63" s="9" customFormat="1" ht="36.75" customHeight="1">
      <c r="A365" s="25" t="s">
        <v>79</v>
      </c>
      <c r="B365" s="26" t="s">
        <v>55</v>
      </c>
      <c r="C365" s="26" t="s">
        <v>59</v>
      </c>
      <c r="D365" s="37" t="s">
        <v>557</v>
      </c>
      <c r="E365" s="22"/>
      <c r="F365" s="28">
        <f t="shared" si="837"/>
        <v>323237</v>
      </c>
      <c r="G365" s="28">
        <f t="shared" si="837"/>
        <v>0</v>
      </c>
      <c r="H365" s="28">
        <f t="shared" si="837"/>
        <v>0</v>
      </c>
      <c r="I365" s="28">
        <f t="shared" si="837"/>
        <v>0</v>
      </c>
      <c r="J365" s="28">
        <f t="shared" si="837"/>
        <v>0</v>
      </c>
      <c r="K365" s="28">
        <f t="shared" si="837"/>
        <v>0</v>
      </c>
      <c r="L365" s="28">
        <f t="shared" si="837"/>
        <v>323237</v>
      </c>
      <c r="M365" s="28">
        <f t="shared" si="837"/>
        <v>0</v>
      </c>
      <c r="N365" s="28">
        <f t="shared" si="837"/>
        <v>0</v>
      </c>
      <c r="O365" s="28">
        <f t="shared" si="837"/>
        <v>0</v>
      </c>
      <c r="P365" s="28">
        <f t="shared" si="837"/>
        <v>0</v>
      </c>
      <c r="Q365" s="28">
        <f t="shared" si="837"/>
        <v>0</v>
      </c>
      <c r="R365" s="28">
        <f t="shared" si="837"/>
        <v>323237</v>
      </c>
      <c r="S365" s="28">
        <f t="shared" si="837"/>
        <v>0</v>
      </c>
      <c r="T365" s="28">
        <f t="shared" si="838"/>
        <v>0</v>
      </c>
      <c r="U365" s="28">
        <f t="shared" si="838"/>
        <v>0</v>
      </c>
      <c r="V365" s="28">
        <f t="shared" si="838"/>
        <v>0</v>
      </c>
      <c r="W365" s="28">
        <f t="shared" si="838"/>
        <v>0</v>
      </c>
      <c r="X365" s="28">
        <f t="shared" si="838"/>
        <v>323237</v>
      </c>
      <c r="Y365" s="28">
        <f t="shared" si="838"/>
        <v>0</v>
      </c>
      <c r="Z365" s="28">
        <f t="shared" si="838"/>
        <v>0</v>
      </c>
      <c r="AA365" s="28">
        <f t="shared" si="838"/>
        <v>0</v>
      </c>
      <c r="AB365" s="28">
        <f t="shared" si="838"/>
        <v>0</v>
      </c>
      <c r="AC365" s="28">
        <f t="shared" si="838"/>
        <v>0</v>
      </c>
      <c r="AD365" s="28">
        <f t="shared" si="838"/>
        <v>323237</v>
      </c>
      <c r="AE365" s="28">
        <f t="shared" si="838"/>
        <v>0</v>
      </c>
      <c r="AF365" s="28">
        <f t="shared" si="839"/>
        <v>0</v>
      </c>
      <c r="AG365" s="28">
        <f t="shared" si="839"/>
        <v>0</v>
      </c>
      <c r="AH365" s="28">
        <f t="shared" si="839"/>
        <v>0</v>
      </c>
      <c r="AI365" s="28">
        <f t="shared" si="839"/>
        <v>0</v>
      </c>
      <c r="AJ365" s="28">
        <f t="shared" si="839"/>
        <v>323237</v>
      </c>
      <c r="AK365" s="28">
        <f t="shared" si="839"/>
        <v>0</v>
      </c>
      <c r="AL365" s="28">
        <f t="shared" si="839"/>
        <v>0</v>
      </c>
      <c r="AM365" s="28">
        <f t="shared" si="839"/>
        <v>0</v>
      </c>
      <c r="AN365" s="28">
        <f t="shared" si="839"/>
        <v>0</v>
      </c>
      <c r="AO365" s="28">
        <f t="shared" si="839"/>
        <v>0</v>
      </c>
      <c r="AP365" s="28">
        <f t="shared" si="839"/>
        <v>323237</v>
      </c>
      <c r="AQ365" s="28">
        <f t="shared" si="839"/>
        <v>0</v>
      </c>
      <c r="AR365" s="28">
        <f t="shared" si="840"/>
        <v>0</v>
      </c>
      <c r="AS365" s="28">
        <f t="shared" si="840"/>
        <v>0</v>
      </c>
      <c r="AT365" s="28">
        <f t="shared" si="840"/>
        <v>0</v>
      </c>
      <c r="AU365" s="28">
        <f t="shared" si="840"/>
        <v>0</v>
      </c>
      <c r="AV365" s="28">
        <f t="shared" si="840"/>
        <v>323237</v>
      </c>
      <c r="AW365" s="28">
        <f t="shared" si="840"/>
        <v>0</v>
      </c>
      <c r="AX365" s="100">
        <f t="shared" si="840"/>
        <v>0</v>
      </c>
      <c r="AY365" s="100">
        <f t="shared" si="840"/>
        <v>0</v>
      </c>
      <c r="AZ365" s="100">
        <f t="shared" si="840"/>
        <v>0</v>
      </c>
      <c r="BA365" s="100">
        <f t="shared" si="840"/>
        <v>0</v>
      </c>
      <c r="BB365" s="28">
        <f t="shared" si="840"/>
        <v>323237</v>
      </c>
      <c r="BC365" s="28">
        <f t="shared" si="840"/>
        <v>0</v>
      </c>
      <c r="BD365" s="100">
        <f t="shared" si="841"/>
        <v>0</v>
      </c>
      <c r="BE365" s="100">
        <f t="shared" si="841"/>
        <v>0</v>
      </c>
      <c r="BF365" s="100">
        <f t="shared" si="841"/>
        <v>0</v>
      </c>
      <c r="BG365" s="100">
        <f t="shared" si="841"/>
        <v>0</v>
      </c>
      <c r="BH365" s="28">
        <f t="shared" si="841"/>
        <v>323237</v>
      </c>
      <c r="BI365" s="28">
        <f t="shared" si="841"/>
        <v>0</v>
      </c>
      <c r="BJ365" s="207">
        <f t="shared" si="788"/>
        <v>0</v>
      </c>
      <c r="BK365" s="207">
        <f t="shared" si="789"/>
        <v>0</v>
      </c>
    </row>
    <row r="366" spans="1:63" s="9" customFormat="1" ht="20.25">
      <c r="A366" s="25" t="s">
        <v>104</v>
      </c>
      <c r="B366" s="26" t="s">
        <v>55</v>
      </c>
      <c r="C366" s="26" t="s">
        <v>59</v>
      </c>
      <c r="D366" s="37" t="s">
        <v>555</v>
      </c>
      <c r="E366" s="22"/>
      <c r="F366" s="28">
        <f t="shared" si="837"/>
        <v>323237</v>
      </c>
      <c r="G366" s="28">
        <f t="shared" si="837"/>
        <v>0</v>
      </c>
      <c r="H366" s="28">
        <f t="shared" si="837"/>
        <v>0</v>
      </c>
      <c r="I366" s="28">
        <f t="shared" si="837"/>
        <v>0</v>
      </c>
      <c r="J366" s="28">
        <f t="shared" si="837"/>
        <v>0</v>
      </c>
      <c r="K366" s="28">
        <f t="shared" si="837"/>
        <v>0</v>
      </c>
      <c r="L366" s="28">
        <f t="shared" si="837"/>
        <v>323237</v>
      </c>
      <c r="M366" s="28">
        <f t="shared" si="837"/>
        <v>0</v>
      </c>
      <c r="N366" s="28">
        <f t="shared" si="837"/>
        <v>0</v>
      </c>
      <c r="O366" s="28">
        <f t="shared" si="837"/>
        <v>0</v>
      </c>
      <c r="P366" s="28">
        <f t="shared" si="837"/>
        <v>0</v>
      </c>
      <c r="Q366" s="28">
        <f t="shared" si="837"/>
        <v>0</v>
      </c>
      <c r="R366" s="28">
        <f t="shared" si="837"/>
        <v>323237</v>
      </c>
      <c r="S366" s="28">
        <f t="shared" si="837"/>
        <v>0</v>
      </c>
      <c r="T366" s="28">
        <f t="shared" si="838"/>
        <v>0</v>
      </c>
      <c r="U366" s="28">
        <f t="shared" si="838"/>
        <v>0</v>
      </c>
      <c r="V366" s="28">
        <f t="shared" si="838"/>
        <v>0</v>
      </c>
      <c r="W366" s="28">
        <f t="shared" si="838"/>
        <v>0</v>
      </c>
      <c r="X366" s="28">
        <f t="shared" si="838"/>
        <v>323237</v>
      </c>
      <c r="Y366" s="28">
        <f t="shared" si="838"/>
        <v>0</v>
      </c>
      <c r="Z366" s="28">
        <f t="shared" si="838"/>
        <v>0</v>
      </c>
      <c r="AA366" s="28">
        <f t="shared" si="838"/>
        <v>0</v>
      </c>
      <c r="AB366" s="28">
        <f t="shared" si="838"/>
        <v>0</v>
      </c>
      <c r="AC366" s="28">
        <f t="shared" si="838"/>
        <v>0</v>
      </c>
      <c r="AD366" s="28">
        <f t="shared" si="838"/>
        <v>323237</v>
      </c>
      <c r="AE366" s="28">
        <f t="shared" si="838"/>
        <v>0</v>
      </c>
      <c r="AF366" s="28">
        <f t="shared" si="839"/>
        <v>0</v>
      </c>
      <c r="AG366" s="28">
        <f t="shared" si="839"/>
        <v>0</v>
      </c>
      <c r="AH366" s="28">
        <f t="shared" si="839"/>
        <v>0</v>
      </c>
      <c r="AI366" s="28">
        <f t="shared" si="839"/>
        <v>0</v>
      </c>
      <c r="AJ366" s="28">
        <f t="shared" si="839"/>
        <v>323237</v>
      </c>
      <c r="AK366" s="28">
        <f t="shared" si="839"/>
        <v>0</v>
      </c>
      <c r="AL366" s="28">
        <f t="shared" si="839"/>
        <v>0</v>
      </c>
      <c r="AM366" s="28">
        <f t="shared" si="839"/>
        <v>0</v>
      </c>
      <c r="AN366" s="28">
        <f t="shared" si="839"/>
        <v>0</v>
      </c>
      <c r="AO366" s="28">
        <f t="shared" si="839"/>
        <v>0</v>
      </c>
      <c r="AP366" s="28">
        <f t="shared" si="839"/>
        <v>323237</v>
      </c>
      <c r="AQ366" s="28">
        <f t="shared" si="839"/>
        <v>0</v>
      </c>
      <c r="AR366" s="28">
        <f t="shared" si="840"/>
        <v>0</v>
      </c>
      <c r="AS366" s="28">
        <f t="shared" si="840"/>
        <v>0</v>
      </c>
      <c r="AT366" s="28">
        <f t="shared" si="840"/>
        <v>0</v>
      </c>
      <c r="AU366" s="28">
        <f t="shared" si="840"/>
        <v>0</v>
      </c>
      <c r="AV366" s="28">
        <f t="shared" si="840"/>
        <v>323237</v>
      </c>
      <c r="AW366" s="28">
        <f t="shared" si="840"/>
        <v>0</v>
      </c>
      <c r="AX366" s="100">
        <f t="shared" si="840"/>
        <v>0</v>
      </c>
      <c r="AY366" s="100">
        <f t="shared" si="840"/>
        <v>0</v>
      </c>
      <c r="AZ366" s="100">
        <f t="shared" si="840"/>
        <v>0</v>
      </c>
      <c r="BA366" s="100">
        <f t="shared" si="840"/>
        <v>0</v>
      </c>
      <c r="BB366" s="28">
        <f t="shared" si="840"/>
        <v>323237</v>
      </c>
      <c r="BC366" s="28">
        <f t="shared" si="840"/>
        <v>0</v>
      </c>
      <c r="BD366" s="100">
        <f t="shared" si="841"/>
        <v>0</v>
      </c>
      <c r="BE366" s="100">
        <f t="shared" si="841"/>
        <v>0</v>
      </c>
      <c r="BF366" s="100">
        <f t="shared" si="841"/>
        <v>0</v>
      </c>
      <c r="BG366" s="100">
        <f t="shared" si="841"/>
        <v>0</v>
      </c>
      <c r="BH366" s="28">
        <f t="shared" si="841"/>
        <v>323237</v>
      </c>
      <c r="BI366" s="28">
        <f t="shared" si="841"/>
        <v>0</v>
      </c>
      <c r="BJ366" s="207">
        <f t="shared" si="788"/>
        <v>0</v>
      </c>
      <c r="BK366" s="207">
        <f t="shared" si="789"/>
        <v>0</v>
      </c>
    </row>
    <row r="367" spans="1:63" s="9" customFormat="1" ht="33">
      <c r="A367" s="75" t="s">
        <v>489</v>
      </c>
      <c r="B367" s="26" t="s">
        <v>55</v>
      </c>
      <c r="C367" s="26" t="s">
        <v>59</v>
      </c>
      <c r="D367" s="37" t="s">
        <v>555</v>
      </c>
      <c r="E367" s="26" t="s">
        <v>81</v>
      </c>
      <c r="F367" s="28">
        <f t="shared" si="837"/>
        <v>323237</v>
      </c>
      <c r="G367" s="28">
        <f t="shared" si="837"/>
        <v>0</v>
      </c>
      <c r="H367" s="28">
        <f t="shared" si="837"/>
        <v>0</v>
      </c>
      <c r="I367" s="28">
        <f t="shared" si="837"/>
        <v>0</v>
      </c>
      <c r="J367" s="28">
        <f t="shared" si="837"/>
        <v>0</v>
      </c>
      <c r="K367" s="28">
        <f t="shared" si="837"/>
        <v>0</v>
      </c>
      <c r="L367" s="28">
        <f t="shared" si="837"/>
        <v>323237</v>
      </c>
      <c r="M367" s="28">
        <f t="shared" si="837"/>
        <v>0</v>
      </c>
      <c r="N367" s="28">
        <f t="shared" si="837"/>
        <v>0</v>
      </c>
      <c r="O367" s="28">
        <f t="shared" si="837"/>
        <v>0</v>
      </c>
      <c r="P367" s="28">
        <f t="shared" si="837"/>
        <v>0</v>
      </c>
      <c r="Q367" s="28">
        <f t="shared" si="837"/>
        <v>0</v>
      </c>
      <c r="R367" s="28">
        <f t="shared" si="837"/>
        <v>323237</v>
      </c>
      <c r="S367" s="28">
        <f t="shared" si="837"/>
        <v>0</v>
      </c>
      <c r="T367" s="28">
        <f t="shared" si="838"/>
        <v>0</v>
      </c>
      <c r="U367" s="28">
        <f t="shared" si="838"/>
        <v>0</v>
      </c>
      <c r="V367" s="28">
        <f t="shared" si="838"/>
        <v>0</v>
      </c>
      <c r="W367" s="28">
        <f t="shared" si="838"/>
        <v>0</v>
      </c>
      <c r="X367" s="28">
        <f t="shared" si="838"/>
        <v>323237</v>
      </c>
      <c r="Y367" s="28">
        <f t="shared" si="838"/>
        <v>0</v>
      </c>
      <c r="Z367" s="28">
        <f t="shared" si="838"/>
        <v>0</v>
      </c>
      <c r="AA367" s="28">
        <f t="shared" si="838"/>
        <v>0</v>
      </c>
      <c r="AB367" s="28">
        <f t="shared" si="838"/>
        <v>0</v>
      </c>
      <c r="AC367" s="28">
        <f t="shared" si="838"/>
        <v>0</v>
      </c>
      <c r="AD367" s="28">
        <f t="shared" si="838"/>
        <v>323237</v>
      </c>
      <c r="AE367" s="28">
        <f t="shared" si="838"/>
        <v>0</v>
      </c>
      <c r="AF367" s="28">
        <f t="shared" si="839"/>
        <v>0</v>
      </c>
      <c r="AG367" s="28">
        <f t="shared" si="839"/>
        <v>0</v>
      </c>
      <c r="AH367" s="28">
        <f t="shared" si="839"/>
        <v>0</v>
      </c>
      <c r="AI367" s="28">
        <f t="shared" si="839"/>
        <v>0</v>
      </c>
      <c r="AJ367" s="28">
        <f t="shared" si="839"/>
        <v>323237</v>
      </c>
      <c r="AK367" s="28">
        <f t="shared" si="839"/>
        <v>0</v>
      </c>
      <c r="AL367" s="28">
        <f t="shared" si="839"/>
        <v>0</v>
      </c>
      <c r="AM367" s="28">
        <f t="shared" si="839"/>
        <v>0</v>
      </c>
      <c r="AN367" s="28">
        <f t="shared" si="839"/>
        <v>0</v>
      </c>
      <c r="AO367" s="28">
        <f t="shared" si="839"/>
        <v>0</v>
      </c>
      <c r="AP367" s="28">
        <f t="shared" si="839"/>
        <v>323237</v>
      </c>
      <c r="AQ367" s="28">
        <f t="shared" si="839"/>
        <v>0</v>
      </c>
      <c r="AR367" s="28">
        <f t="shared" si="840"/>
        <v>0</v>
      </c>
      <c r="AS367" s="28">
        <f t="shared" si="840"/>
        <v>0</v>
      </c>
      <c r="AT367" s="28">
        <f t="shared" si="840"/>
        <v>0</v>
      </c>
      <c r="AU367" s="28">
        <f t="shared" si="840"/>
        <v>0</v>
      </c>
      <c r="AV367" s="28">
        <f t="shared" si="840"/>
        <v>323237</v>
      </c>
      <c r="AW367" s="28">
        <f t="shared" si="840"/>
        <v>0</v>
      </c>
      <c r="AX367" s="100">
        <f t="shared" si="840"/>
        <v>0</v>
      </c>
      <c r="AY367" s="100">
        <f t="shared" si="840"/>
        <v>0</v>
      </c>
      <c r="AZ367" s="100">
        <f t="shared" si="840"/>
        <v>0</v>
      </c>
      <c r="BA367" s="100">
        <f t="shared" si="840"/>
        <v>0</v>
      </c>
      <c r="BB367" s="28">
        <f t="shared" si="840"/>
        <v>323237</v>
      </c>
      <c r="BC367" s="28">
        <f t="shared" si="840"/>
        <v>0</v>
      </c>
      <c r="BD367" s="100">
        <f t="shared" si="841"/>
        <v>0</v>
      </c>
      <c r="BE367" s="100">
        <f t="shared" si="841"/>
        <v>0</v>
      </c>
      <c r="BF367" s="100">
        <f t="shared" si="841"/>
        <v>0</v>
      </c>
      <c r="BG367" s="100">
        <f t="shared" si="841"/>
        <v>0</v>
      </c>
      <c r="BH367" s="28">
        <f t="shared" si="841"/>
        <v>323237</v>
      </c>
      <c r="BI367" s="28">
        <f t="shared" si="841"/>
        <v>0</v>
      </c>
      <c r="BJ367" s="207">
        <f t="shared" si="788"/>
        <v>0</v>
      </c>
      <c r="BK367" s="207">
        <f t="shared" si="789"/>
        <v>0</v>
      </c>
    </row>
    <row r="368" spans="1:63" s="9" customFormat="1" ht="50.25">
      <c r="A368" s="36" t="s">
        <v>179</v>
      </c>
      <c r="B368" s="26" t="s">
        <v>55</v>
      </c>
      <c r="C368" s="26" t="s">
        <v>59</v>
      </c>
      <c r="D368" s="37" t="s">
        <v>555</v>
      </c>
      <c r="E368" s="26" t="s">
        <v>178</v>
      </c>
      <c r="F368" s="28">
        <f>314880+8357</f>
        <v>323237</v>
      </c>
      <c r="G368" s="28"/>
      <c r="H368" s="79"/>
      <c r="I368" s="79"/>
      <c r="J368" s="79"/>
      <c r="K368" s="79"/>
      <c r="L368" s="28">
        <f>F368+H368+I368+J368+K368</f>
        <v>323237</v>
      </c>
      <c r="M368" s="28">
        <f>G368+K368</f>
        <v>0</v>
      </c>
      <c r="N368" s="79"/>
      <c r="O368" s="79"/>
      <c r="P368" s="79"/>
      <c r="Q368" s="79"/>
      <c r="R368" s="28">
        <f>L368+N368+O368+P368+Q368</f>
        <v>323237</v>
      </c>
      <c r="S368" s="28">
        <f>M368+Q368</f>
        <v>0</v>
      </c>
      <c r="T368" s="79"/>
      <c r="U368" s="79"/>
      <c r="V368" s="79"/>
      <c r="W368" s="79"/>
      <c r="X368" s="28">
        <f>R368+T368+U368+V368+W368</f>
        <v>323237</v>
      </c>
      <c r="Y368" s="28">
        <f>S368+W368</f>
        <v>0</v>
      </c>
      <c r="Z368" s="79"/>
      <c r="AA368" s="79"/>
      <c r="AB368" s="79"/>
      <c r="AC368" s="79"/>
      <c r="AD368" s="28">
        <f>X368+Z368+AA368+AB368+AC368</f>
        <v>323237</v>
      </c>
      <c r="AE368" s="28">
        <f>Y368+AC368</f>
        <v>0</v>
      </c>
      <c r="AF368" s="79"/>
      <c r="AG368" s="79"/>
      <c r="AH368" s="79"/>
      <c r="AI368" s="79"/>
      <c r="AJ368" s="28">
        <f>AD368+AF368+AG368+AH368+AI368</f>
        <v>323237</v>
      </c>
      <c r="AK368" s="28">
        <f>AE368+AI368</f>
        <v>0</v>
      </c>
      <c r="AL368" s="79"/>
      <c r="AM368" s="79"/>
      <c r="AN368" s="79"/>
      <c r="AO368" s="79"/>
      <c r="AP368" s="28">
        <f>AJ368+AL368+AM368+AN368+AO368</f>
        <v>323237</v>
      </c>
      <c r="AQ368" s="28">
        <f>AK368+AO368</f>
        <v>0</v>
      </c>
      <c r="AR368" s="79"/>
      <c r="AS368" s="79"/>
      <c r="AT368" s="79"/>
      <c r="AU368" s="79"/>
      <c r="AV368" s="28">
        <f>AP368+AR368+AS368+AT368+AU368</f>
        <v>323237</v>
      </c>
      <c r="AW368" s="28">
        <f>AQ368+AU368</f>
        <v>0</v>
      </c>
      <c r="AX368" s="110"/>
      <c r="AY368" s="110"/>
      <c r="AZ368" s="110"/>
      <c r="BA368" s="110"/>
      <c r="BB368" s="28">
        <f>AV368+AX368+AY368+AZ368+BA368</f>
        <v>323237</v>
      </c>
      <c r="BC368" s="28">
        <f>AW368+BA368</f>
        <v>0</v>
      </c>
      <c r="BD368" s="110"/>
      <c r="BE368" s="110"/>
      <c r="BF368" s="110"/>
      <c r="BG368" s="110"/>
      <c r="BH368" s="28">
        <f>BB368+BD368+BE368+BF368+BG368</f>
        <v>323237</v>
      </c>
      <c r="BI368" s="28">
        <f>BC368+BG368</f>
        <v>0</v>
      </c>
      <c r="BJ368" s="207">
        <f t="shared" si="788"/>
        <v>0</v>
      </c>
      <c r="BK368" s="207">
        <f t="shared" si="789"/>
        <v>0</v>
      </c>
    </row>
    <row r="369" spans="1:63" s="9" customFormat="1" ht="67.5">
      <c r="A369" s="25" t="s">
        <v>246</v>
      </c>
      <c r="B369" s="26" t="s">
        <v>55</v>
      </c>
      <c r="C369" s="26" t="s">
        <v>59</v>
      </c>
      <c r="D369" s="37" t="s">
        <v>413</v>
      </c>
      <c r="E369" s="22"/>
      <c r="F369" s="28">
        <f>F370+F385</f>
        <v>65034</v>
      </c>
      <c r="G369" s="28">
        <f t="shared" ref="G369" si="842">G370+G385</f>
        <v>0</v>
      </c>
      <c r="H369" s="28">
        <f>H370+H385+H381</f>
        <v>27265</v>
      </c>
      <c r="I369" s="28">
        <f t="shared" ref="I369:M369" si="843">I370+I385+I381</f>
        <v>0</v>
      </c>
      <c r="J369" s="28">
        <f t="shared" si="843"/>
        <v>0</v>
      </c>
      <c r="K369" s="28">
        <f t="shared" si="843"/>
        <v>1002757</v>
      </c>
      <c r="L369" s="28">
        <f t="shared" si="843"/>
        <v>1095056</v>
      </c>
      <c r="M369" s="28">
        <f t="shared" si="843"/>
        <v>1002757</v>
      </c>
      <c r="N369" s="28">
        <f>N370+N385+N381</f>
        <v>0</v>
      </c>
      <c r="O369" s="28">
        <f t="shared" ref="O369:S369" si="844">O370+O385+O381</f>
        <v>0</v>
      </c>
      <c r="P369" s="28">
        <f t="shared" si="844"/>
        <v>0</v>
      </c>
      <c r="Q369" s="28">
        <f t="shared" si="844"/>
        <v>0</v>
      </c>
      <c r="R369" s="28">
        <f t="shared" si="844"/>
        <v>1095056</v>
      </c>
      <c r="S369" s="28">
        <f t="shared" si="844"/>
        <v>1002757</v>
      </c>
      <c r="T369" s="28">
        <f>T370+T385+T381</f>
        <v>0</v>
      </c>
      <c r="U369" s="28">
        <f t="shared" ref="U369:Y369" si="845">U370+U385+U381</f>
        <v>0</v>
      </c>
      <c r="V369" s="28">
        <f t="shared" si="845"/>
        <v>0</v>
      </c>
      <c r="W369" s="28">
        <f t="shared" si="845"/>
        <v>0</v>
      </c>
      <c r="X369" s="28">
        <f t="shared" si="845"/>
        <v>1095056</v>
      </c>
      <c r="Y369" s="28">
        <f t="shared" si="845"/>
        <v>1002757</v>
      </c>
      <c r="Z369" s="28">
        <f>Z370+Z385+Z381</f>
        <v>22370</v>
      </c>
      <c r="AA369" s="28">
        <f t="shared" ref="AA369:AE369" si="846">AA370+AA385+AA381</f>
        <v>0</v>
      </c>
      <c r="AB369" s="28">
        <f t="shared" si="846"/>
        <v>0</v>
      </c>
      <c r="AC369" s="28">
        <f t="shared" si="846"/>
        <v>0</v>
      </c>
      <c r="AD369" s="28">
        <f t="shared" si="846"/>
        <v>1117426</v>
      </c>
      <c r="AE369" s="28">
        <f t="shared" si="846"/>
        <v>1002757</v>
      </c>
      <c r="AF369" s="28">
        <f>AF370+AF385+AF381</f>
        <v>0</v>
      </c>
      <c r="AG369" s="28">
        <f t="shared" ref="AG369:AK369" si="847">AG370+AG385+AG381</f>
        <v>0</v>
      </c>
      <c r="AH369" s="28">
        <f t="shared" si="847"/>
        <v>0</v>
      </c>
      <c r="AI369" s="28">
        <f t="shared" si="847"/>
        <v>0</v>
      </c>
      <c r="AJ369" s="28">
        <f t="shared" si="847"/>
        <v>1117426</v>
      </c>
      <c r="AK369" s="28">
        <f t="shared" si="847"/>
        <v>1002757</v>
      </c>
      <c r="AL369" s="28">
        <f t="shared" ref="AL369:AQ369" si="848">AL370+AL385+AL381+AL377</f>
        <v>1450</v>
      </c>
      <c r="AM369" s="28">
        <f t="shared" si="848"/>
        <v>-949</v>
      </c>
      <c r="AN369" s="28">
        <f t="shared" si="848"/>
        <v>0</v>
      </c>
      <c r="AO369" s="28">
        <f t="shared" si="848"/>
        <v>-258</v>
      </c>
      <c r="AP369" s="28">
        <f t="shared" si="848"/>
        <v>1117669</v>
      </c>
      <c r="AQ369" s="28">
        <f t="shared" si="848"/>
        <v>1002499</v>
      </c>
      <c r="AR369" s="28">
        <f t="shared" ref="AR369:AW369" si="849">AR370+AR385+AR381+AR377</f>
        <v>21812</v>
      </c>
      <c r="AS369" s="28">
        <f t="shared" si="849"/>
        <v>-18654</v>
      </c>
      <c r="AT369" s="28">
        <f t="shared" si="849"/>
        <v>0</v>
      </c>
      <c r="AU369" s="28">
        <f t="shared" si="849"/>
        <v>264349</v>
      </c>
      <c r="AV369" s="28">
        <f t="shared" si="849"/>
        <v>1385176</v>
      </c>
      <c r="AW369" s="28">
        <f t="shared" si="849"/>
        <v>1266848</v>
      </c>
      <c r="AX369" s="100">
        <f t="shared" ref="AX369:BC369" si="850">AX370+AX385+AX381+AX377</f>
        <v>0</v>
      </c>
      <c r="AY369" s="100">
        <f t="shared" si="850"/>
        <v>0</v>
      </c>
      <c r="AZ369" s="100">
        <f t="shared" si="850"/>
        <v>0</v>
      </c>
      <c r="BA369" s="100">
        <f t="shared" si="850"/>
        <v>0</v>
      </c>
      <c r="BB369" s="28">
        <f t="shared" si="850"/>
        <v>1385176</v>
      </c>
      <c r="BC369" s="28">
        <f t="shared" si="850"/>
        <v>1266848</v>
      </c>
      <c r="BD369" s="100">
        <f t="shared" ref="BD369:BI369" si="851">BD370+BD385+BD381+BD377</f>
        <v>1479</v>
      </c>
      <c r="BE369" s="100">
        <f t="shared" si="851"/>
        <v>0</v>
      </c>
      <c r="BF369" s="100">
        <f t="shared" si="851"/>
        <v>0</v>
      </c>
      <c r="BG369" s="100">
        <f t="shared" si="851"/>
        <v>0</v>
      </c>
      <c r="BH369" s="28">
        <f t="shared" si="851"/>
        <v>1386655</v>
      </c>
      <c r="BI369" s="28">
        <f t="shared" si="851"/>
        <v>1266848</v>
      </c>
      <c r="BJ369" s="207">
        <f t="shared" si="788"/>
        <v>0</v>
      </c>
      <c r="BK369" s="207">
        <f t="shared" si="789"/>
        <v>0</v>
      </c>
    </row>
    <row r="370" spans="1:63" s="9" customFormat="1" ht="36.75" customHeight="1">
      <c r="A370" s="65" t="s">
        <v>79</v>
      </c>
      <c r="B370" s="26" t="s">
        <v>55</v>
      </c>
      <c r="C370" s="26" t="s">
        <v>59</v>
      </c>
      <c r="D370" s="37" t="s">
        <v>414</v>
      </c>
      <c r="E370" s="22"/>
      <c r="F370" s="28">
        <f t="shared" ref="F370" si="852">F371+F374</f>
        <v>17524</v>
      </c>
      <c r="G370" s="28">
        <f t="shared" ref="G370:M370" si="853">G371+G374</f>
        <v>0</v>
      </c>
      <c r="H370" s="28">
        <f t="shared" si="853"/>
        <v>0</v>
      </c>
      <c r="I370" s="28">
        <f t="shared" si="853"/>
        <v>0</v>
      </c>
      <c r="J370" s="28">
        <f t="shared" si="853"/>
        <v>0</v>
      </c>
      <c r="K370" s="28">
        <f t="shared" si="853"/>
        <v>0</v>
      </c>
      <c r="L370" s="28">
        <f t="shared" si="853"/>
        <v>17524</v>
      </c>
      <c r="M370" s="28">
        <f t="shared" si="853"/>
        <v>0</v>
      </c>
      <c r="N370" s="28">
        <f t="shared" ref="N370:S370" si="854">N371+N374</f>
        <v>0</v>
      </c>
      <c r="O370" s="28">
        <f t="shared" si="854"/>
        <v>0</v>
      </c>
      <c r="P370" s="28">
        <f t="shared" si="854"/>
        <v>0</v>
      </c>
      <c r="Q370" s="28">
        <f t="shared" si="854"/>
        <v>0</v>
      </c>
      <c r="R370" s="28">
        <f t="shared" si="854"/>
        <v>17524</v>
      </c>
      <c r="S370" s="28">
        <f t="shared" si="854"/>
        <v>0</v>
      </c>
      <c r="T370" s="28">
        <f t="shared" ref="T370:Y370" si="855">T371+T374</f>
        <v>0</v>
      </c>
      <c r="U370" s="28">
        <f t="shared" si="855"/>
        <v>0</v>
      </c>
      <c r="V370" s="28">
        <f t="shared" si="855"/>
        <v>0</v>
      </c>
      <c r="W370" s="28">
        <f t="shared" si="855"/>
        <v>0</v>
      </c>
      <c r="X370" s="28">
        <f t="shared" si="855"/>
        <v>17524</v>
      </c>
      <c r="Y370" s="28">
        <f t="shared" si="855"/>
        <v>0</v>
      </c>
      <c r="Z370" s="28">
        <f t="shared" ref="Z370:AE370" si="856">Z371+Z374</f>
        <v>4369</v>
      </c>
      <c r="AA370" s="28">
        <f t="shared" si="856"/>
        <v>0</v>
      </c>
      <c r="AB370" s="28">
        <f t="shared" si="856"/>
        <v>0</v>
      </c>
      <c r="AC370" s="28">
        <f t="shared" si="856"/>
        <v>0</v>
      </c>
      <c r="AD370" s="28">
        <f t="shared" si="856"/>
        <v>21893</v>
      </c>
      <c r="AE370" s="28">
        <f t="shared" si="856"/>
        <v>0</v>
      </c>
      <c r="AF370" s="28">
        <f t="shared" ref="AF370:AL370" si="857">AF371+AF374</f>
        <v>0</v>
      </c>
      <c r="AG370" s="28">
        <f t="shared" si="857"/>
        <v>0</v>
      </c>
      <c r="AH370" s="28">
        <f t="shared" si="857"/>
        <v>0</v>
      </c>
      <c r="AI370" s="28">
        <f t="shared" si="857"/>
        <v>0</v>
      </c>
      <c r="AJ370" s="28">
        <f t="shared" si="857"/>
        <v>21893</v>
      </c>
      <c r="AK370" s="28">
        <f t="shared" si="857"/>
        <v>0</v>
      </c>
      <c r="AL370" s="28">
        <f t="shared" si="857"/>
        <v>115</v>
      </c>
      <c r="AM370" s="28">
        <f t="shared" ref="AM370:AO370" si="858">AM371+AM374</f>
        <v>-949</v>
      </c>
      <c r="AN370" s="28">
        <f t="shared" ref="AN370:AS370" si="859">AN371+AN374</f>
        <v>0</v>
      </c>
      <c r="AO370" s="28">
        <f t="shared" si="858"/>
        <v>0</v>
      </c>
      <c r="AP370" s="28">
        <f t="shared" si="859"/>
        <v>21059</v>
      </c>
      <c r="AQ370" s="28">
        <f t="shared" si="859"/>
        <v>0</v>
      </c>
      <c r="AR370" s="28">
        <f t="shared" si="859"/>
        <v>1914</v>
      </c>
      <c r="AS370" s="28">
        <f t="shared" si="859"/>
        <v>0</v>
      </c>
      <c r="AT370" s="28">
        <f t="shared" ref="AT370:AY370" si="860">AT371+AT374</f>
        <v>0</v>
      </c>
      <c r="AU370" s="28">
        <f t="shared" si="860"/>
        <v>0</v>
      </c>
      <c r="AV370" s="28">
        <f t="shared" si="860"/>
        <v>22973</v>
      </c>
      <c r="AW370" s="28">
        <f t="shared" si="860"/>
        <v>0</v>
      </c>
      <c r="AX370" s="100">
        <f t="shared" si="860"/>
        <v>0</v>
      </c>
      <c r="AY370" s="100">
        <f t="shared" si="860"/>
        <v>0</v>
      </c>
      <c r="AZ370" s="100">
        <f t="shared" ref="AZ370:BE370" si="861">AZ371+AZ374</f>
        <v>0</v>
      </c>
      <c r="BA370" s="100">
        <f t="shared" si="861"/>
        <v>0</v>
      </c>
      <c r="BB370" s="28">
        <f t="shared" si="861"/>
        <v>22973</v>
      </c>
      <c r="BC370" s="28">
        <f t="shared" si="861"/>
        <v>0</v>
      </c>
      <c r="BD370" s="100">
        <f t="shared" si="861"/>
        <v>1479</v>
      </c>
      <c r="BE370" s="100">
        <f t="shared" si="861"/>
        <v>0</v>
      </c>
      <c r="BF370" s="100">
        <f t="shared" ref="BF370:BI370" si="862">BF371+BF374</f>
        <v>0</v>
      </c>
      <c r="BG370" s="100">
        <f t="shared" si="862"/>
        <v>0</v>
      </c>
      <c r="BH370" s="28">
        <f t="shared" si="862"/>
        <v>24452</v>
      </c>
      <c r="BI370" s="28">
        <f t="shared" si="862"/>
        <v>0</v>
      </c>
      <c r="BJ370" s="207">
        <f t="shared" si="788"/>
        <v>0</v>
      </c>
      <c r="BK370" s="207">
        <f t="shared" si="789"/>
        <v>0</v>
      </c>
    </row>
    <row r="371" spans="1:63" s="9" customFormat="1" ht="20.25">
      <c r="A371" s="45" t="s">
        <v>86</v>
      </c>
      <c r="B371" s="26" t="s">
        <v>55</v>
      </c>
      <c r="C371" s="26" t="s">
        <v>59</v>
      </c>
      <c r="D371" s="37" t="s">
        <v>468</v>
      </c>
      <c r="E371" s="22"/>
      <c r="F371" s="28">
        <f t="shared" ref="F371:U372" si="863">F372</f>
        <v>949</v>
      </c>
      <c r="G371" s="28">
        <f t="shared" si="863"/>
        <v>0</v>
      </c>
      <c r="H371" s="28">
        <f t="shared" si="863"/>
        <v>0</v>
      </c>
      <c r="I371" s="28">
        <f t="shared" si="863"/>
        <v>0</v>
      </c>
      <c r="J371" s="28">
        <f t="shared" si="863"/>
        <v>0</v>
      </c>
      <c r="K371" s="28">
        <f t="shared" si="863"/>
        <v>0</v>
      </c>
      <c r="L371" s="28">
        <f t="shared" si="863"/>
        <v>949</v>
      </c>
      <c r="M371" s="28">
        <f t="shared" si="863"/>
        <v>0</v>
      </c>
      <c r="N371" s="28">
        <f t="shared" si="863"/>
        <v>0</v>
      </c>
      <c r="O371" s="28">
        <f t="shared" si="863"/>
        <v>0</v>
      </c>
      <c r="P371" s="28">
        <f t="shared" si="863"/>
        <v>0</v>
      </c>
      <c r="Q371" s="28">
        <f t="shared" si="863"/>
        <v>0</v>
      </c>
      <c r="R371" s="28">
        <f t="shared" si="863"/>
        <v>949</v>
      </c>
      <c r="S371" s="28">
        <f t="shared" si="863"/>
        <v>0</v>
      </c>
      <c r="T371" s="28">
        <f t="shared" si="863"/>
        <v>0</v>
      </c>
      <c r="U371" s="28">
        <f t="shared" si="863"/>
        <v>0</v>
      </c>
      <c r="V371" s="28">
        <f t="shared" ref="T371:AI372" si="864">V372</f>
        <v>0</v>
      </c>
      <c r="W371" s="28">
        <f t="shared" si="864"/>
        <v>0</v>
      </c>
      <c r="X371" s="28">
        <f t="shared" si="864"/>
        <v>949</v>
      </c>
      <c r="Y371" s="28">
        <f t="shared" si="864"/>
        <v>0</v>
      </c>
      <c r="Z371" s="28">
        <f t="shared" si="864"/>
        <v>1030</v>
      </c>
      <c r="AA371" s="28">
        <f t="shared" si="864"/>
        <v>0</v>
      </c>
      <c r="AB371" s="28">
        <f t="shared" si="864"/>
        <v>0</v>
      </c>
      <c r="AC371" s="28">
        <f t="shared" si="864"/>
        <v>0</v>
      </c>
      <c r="AD371" s="28">
        <f t="shared" si="864"/>
        <v>1979</v>
      </c>
      <c r="AE371" s="28">
        <f t="shared" si="864"/>
        <v>0</v>
      </c>
      <c r="AF371" s="28">
        <f t="shared" si="864"/>
        <v>0</v>
      </c>
      <c r="AG371" s="28">
        <f t="shared" si="864"/>
        <v>0</v>
      </c>
      <c r="AH371" s="28">
        <f t="shared" si="864"/>
        <v>0</v>
      </c>
      <c r="AI371" s="28">
        <f t="shared" si="864"/>
        <v>0</v>
      </c>
      <c r="AJ371" s="28">
        <f t="shared" ref="AF371:AU372" si="865">AJ372</f>
        <v>1979</v>
      </c>
      <c r="AK371" s="28">
        <f t="shared" si="865"/>
        <v>0</v>
      </c>
      <c r="AL371" s="28">
        <f t="shared" si="865"/>
        <v>0</v>
      </c>
      <c r="AM371" s="28">
        <f t="shared" si="865"/>
        <v>-949</v>
      </c>
      <c r="AN371" s="28">
        <f t="shared" si="865"/>
        <v>0</v>
      </c>
      <c r="AO371" s="28">
        <f t="shared" si="865"/>
        <v>0</v>
      </c>
      <c r="AP371" s="28">
        <f t="shared" si="865"/>
        <v>1030</v>
      </c>
      <c r="AQ371" s="28">
        <f t="shared" si="865"/>
        <v>0</v>
      </c>
      <c r="AR371" s="28">
        <f t="shared" si="865"/>
        <v>0</v>
      </c>
      <c r="AS371" s="28">
        <f t="shared" si="865"/>
        <v>0</v>
      </c>
      <c r="AT371" s="28">
        <f t="shared" si="865"/>
        <v>0</v>
      </c>
      <c r="AU371" s="28">
        <f t="shared" si="865"/>
        <v>0</v>
      </c>
      <c r="AV371" s="28">
        <f t="shared" ref="AR371:BG372" si="866">AV372</f>
        <v>1030</v>
      </c>
      <c r="AW371" s="28">
        <f t="shared" si="866"/>
        <v>0</v>
      </c>
      <c r="AX371" s="100">
        <f t="shared" si="866"/>
        <v>0</v>
      </c>
      <c r="AY371" s="100">
        <f t="shared" si="866"/>
        <v>0</v>
      </c>
      <c r="AZ371" s="100">
        <f t="shared" si="866"/>
        <v>0</v>
      </c>
      <c r="BA371" s="100">
        <f t="shared" si="866"/>
        <v>0</v>
      </c>
      <c r="BB371" s="28">
        <f t="shared" si="866"/>
        <v>1030</v>
      </c>
      <c r="BC371" s="28">
        <f t="shared" si="866"/>
        <v>0</v>
      </c>
      <c r="BD371" s="100">
        <f t="shared" si="866"/>
        <v>0</v>
      </c>
      <c r="BE371" s="100">
        <f t="shared" si="866"/>
        <v>0</v>
      </c>
      <c r="BF371" s="100">
        <f t="shared" si="866"/>
        <v>0</v>
      </c>
      <c r="BG371" s="100">
        <f t="shared" si="866"/>
        <v>0</v>
      </c>
      <c r="BH371" s="28">
        <f t="shared" ref="BD371:BI372" si="867">BH372</f>
        <v>1030</v>
      </c>
      <c r="BI371" s="28">
        <f t="shared" si="867"/>
        <v>0</v>
      </c>
      <c r="BJ371" s="207">
        <f t="shared" si="788"/>
        <v>0</v>
      </c>
      <c r="BK371" s="207">
        <f t="shared" si="789"/>
        <v>0</v>
      </c>
    </row>
    <row r="372" spans="1:63" s="9" customFormat="1" ht="51" customHeight="1">
      <c r="A372" s="113" t="s">
        <v>232</v>
      </c>
      <c r="B372" s="98" t="s">
        <v>55</v>
      </c>
      <c r="C372" s="98" t="s">
        <v>59</v>
      </c>
      <c r="D372" s="114" t="s">
        <v>468</v>
      </c>
      <c r="E372" s="98" t="s">
        <v>87</v>
      </c>
      <c r="F372" s="100">
        <f t="shared" si="863"/>
        <v>949</v>
      </c>
      <c r="G372" s="100">
        <f t="shared" si="863"/>
        <v>0</v>
      </c>
      <c r="H372" s="100">
        <f t="shared" si="863"/>
        <v>0</v>
      </c>
      <c r="I372" s="100">
        <f t="shared" si="863"/>
        <v>0</v>
      </c>
      <c r="J372" s="100">
        <f t="shared" si="863"/>
        <v>0</v>
      </c>
      <c r="K372" s="100">
        <f t="shared" si="863"/>
        <v>0</v>
      </c>
      <c r="L372" s="100">
        <f t="shared" si="863"/>
        <v>949</v>
      </c>
      <c r="M372" s="100">
        <f t="shared" si="863"/>
        <v>0</v>
      </c>
      <c r="N372" s="100">
        <f t="shared" si="863"/>
        <v>0</v>
      </c>
      <c r="O372" s="100">
        <f t="shared" si="863"/>
        <v>0</v>
      </c>
      <c r="P372" s="100">
        <f t="shared" si="863"/>
        <v>0</v>
      </c>
      <c r="Q372" s="100">
        <f t="shared" si="863"/>
        <v>0</v>
      </c>
      <c r="R372" s="100">
        <f t="shared" si="863"/>
        <v>949</v>
      </c>
      <c r="S372" s="100">
        <f t="shared" si="863"/>
        <v>0</v>
      </c>
      <c r="T372" s="100">
        <f t="shared" si="864"/>
        <v>0</v>
      </c>
      <c r="U372" s="100">
        <f t="shared" si="864"/>
        <v>0</v>
      </c>
      <c r="V372" s="100">
        <f t="shared" si="864"/>
        <v>0</v>
      </c>
      <c r="W372" s="100">
        <f t="shared" si="864"/>
        <v>0</v>
      </c>
      <c r="X372" s="100">
        <f t="shared" si="864"/>
        <v>949</v>
      </c>
      <c r="Y372" s="100">
        <f t="shared" si="864"/>
        <v>0</v>
      </c>
      <c r="Z372" s="100">
        <f t="shared" si="864"/>
        <v>1030</v>
      </c>
      <c r="AA372" s="100">
        <f t="shared" si="864"/>
        <v>0</v>
      </c>
      <c r="AB372" s="100">
        <f t="shared" si="864"/>
        <v>0</v>
      </c>
      <c r="AC372" s="100">
        <f t="shared" si="864"/>
        <v>0</v>
      </c>
      <c r="AD372" s="100">
        <f t="shared" si="864"/>
        <v>1979</v>
      </c>
      <c r="AE372" s="100">
        <f t="shared" si="864"/>
        <v>0</v>
      </c>
      <c r="AF372" s="100">
        <f t="shared" si="865"/>
        <v>0</v>
      </c>
      <c r="AG372" s="100">
        <f t="shared" si="865"/>
        <v>0</v>
      </c>
      <c r="AH372" s="100">
        <f t="shared" si="865"/>
        <v>0</v>
      </c>
      <c r="AI372" s="100">
        <f t="shared" si="865"/>
        <v>0</v>
      </c>
      <c r="AJ372" s="100">
        <f t="shared" si="865"/>
        <v>1979</v>
      </c>
      <c r="AK372" s="100">
        <f t="shared" si="865"/>
        <v>0</v>
      </c>
      <c r="AL372" s="100">
        <f t="shared" si="865"/>
        <v>0</v>
      </c>
      <c r="AM372" s="100">
        <f t="shared" si="865"/>
        <v>-949</v>
      </c>
      <c r="AN372" s="100">
        <f t="shared" si="865"/>
        <v>0</v>
      </c>
      <c r="AO372" s="100">
        <f t="shared" si="865"/>
        <v>0</v>
      </c>
      <c r="AP372" s="100">
        <f t="shared" si="865"/>
        <v>1030</v>
      </c>
      <c r="AQ372" s="100">
        <f t="shared" si="865"/>
        <v>0</v>
      </c>
      <c r="AR372" s="100">
        <f t="shared" si="866"/>
        <v>0</v>
      </c>
      <c r="AS372" s="100">
        <f t="shared" si="866"/>
        <v>0</v>
      </c>
      <c r="AT372" s="100">
        <f t="shared" si="866"/>
        <v>0</v>
      </c>
      <c r="AU372" s="100">
        <f t="shared" si="866"/>
        <v>0</v>
      </c>
      <c r="AV372" s="100">
        <f t="shared" si="866"/>
        <v>1030</v>
      </c>
      <c r="AW372" s="100">
        <f t="shared" si="866"/>
        <v>0</v>
      </c>
      <c r="AX372" s="100">
        <f t="shared" si="866"/>
        <v>0</v>
      </c>
      <c r="AY372" s="100">
        <f t="shared" si="866"/>
        <v>0</v>
      </c>
      <c r="AZ372" s="100">
        <f t="shared" si="866"/>
        <v>0</v>
      </c>
      <c r="BA372" s="100">
        <f t="shared" si="866"/>
        <v>0</v>
      </c>
      <c r="BB372" s="100">
        <f t="shared" si="866"/>
        <v>1030</v>
      </c>
      <c r="BC372" s="100">
        <f t="shared" si="866"/>
        <v>0</v>
      </c>
      <c r="BD372" s="100">
        <f t="shared" si="867"/>
        <v>0</v>
      </c>
      <c r="BE372" s="100">
        <f t="shared" si="867"/>
        <v>0</v>
      </c>
      <c r="BF372" s="100">
        <f t="shared" si="867"/>
        <v>0</v>
      </c>
      <c r="BG372" s="100">
        <f t="shared" si="867"/>
        <v>0</v>
      </c>
      <c r="BH372" s="100">
        <f t="shared" si="867"/>
        <v>1030</v>
      </c>
      <c r="BI372" s="100">
        <f t="shared" si="867"/>
        <v>0</v>
      </c>
      <c r="BJ372" s="207">
        <f t="shared" si="788"/>
        <v>0</v>
      </c>
      <c r="BK372" s="207">
        <f t="shared" si="789"/>
        <v>0</v>
      </c>
    </row>
    <row r="373" spans="1:63" s="9" customFormat="1" ht="20.25">
      <c r="A373" s="113" t="s">
        <v>86</v>
      </c>
      <c r="B373" s="98" t="s">
        <v>55</v>
      </c>
      <c r="C373" s="98" t="s">
        <v>59</v>
      </c>
      <c r="D373" s="114" t="s">
        <v>468</v>
      </c>
      <c r="E373" s="98" t="s">
        <v>205</v>
      </c>
      <c r="F373" s="100">
        <v>949</v>
      </c>
      <c r="G373" s="100"/>
      <c r="H373" s="110"/>
      <c r="I373" s="110"/>
      <c r="J373" s="110"/>
      <c r="K373" s="110"/>
      <c r="L373" s="100">
        <f>F373+H373+I373+J373+K373</f>
        <v>949</v>
      </c>
      <c r="M373" s="100">
        <f>G373+K373</f>
        <v>0</v>
      </c>
      <c r="N373" s="110"/>
      <c r="O373" s="110"/>
      <c r="P373" s="110"/>
      <c r="Q373" s="110"/>
      <c r="R373" s="100">
        <f>L373+N373+O373+P373+Q373</f>
        <v>949</v>
      </c>
      <c r="S373" s="100">
        <f>M373+Q373</f>
        <v>0</v>
      </c>
      <c r="T373" s="110"/>
      <c r="U373" s="110"/>
      <c r="V373" s="110"/>
      <c r="W373" s="110"/>
      <c r="X373" s="100">
        <f>R373+T373+U373+V373+W373</f>
        <v>949</v>
      </c>
      <c r="Y373" s="100">
        <f>S373+W373</f>
        <v>0</v>
      </c>
      <c r="Z373" s="100">
        <v>1030</v>
      </c>
      <c r="AA373" s="110"/>
      <c r="AB373" s="110"/>
      <c r="AC373" s="110"/>
      <c r="AD373" s="100">
        <f>X373+Z373+AA373+AB373+AC373</f>
        <v>1979</v>
      </c>
      <c r="AE373" s="100">
        <f>Y373+AC373</f>
        <v>0</v>
      </c>
      <c r="AF373" s="100"/>
      <c r="AG373" s="110"/>
      <c r="AH373" s="110"/>
      <c r="AI373" s="110"/>
      <c r="AJ373" s="100">
        <f>AD373+AF373+AG373+AH373+AI373</f>
        <v>1979</v>
      </c>
      <c r="AK373" s="100">
        <f>AE373+AI373</f>
        <v>0</v>
      </c>
      <c r="AL373" s="110"/>
      <c r="AM373" s="110">
        <v>-949</v>
      </c>
      <c r="AN373" s="110"/>
      <c r="AO373" s="110"/>
      <c r="AP373" s="100">
        <f>AJ373+AL373+AM373+AN373+AO373</f>
        <v>1030</v>
      </c>
      <c r="AQ373" s="100">
        <f>AK373+AO373</f>
        <v>0</v>
      </c>
      <c r="AR373" s="100"/>
      <c r="AS373" s="110"/>
      <c r="AT373" s="110"/>
      <c r="AU373" s="110"/>
      <c r="AV373" s="100">
        <f>AP373+AR373+AS373+AT373+AU373</f>
        <v>1030</v>
      </c>
      <c r="AW373" s="100">
        <f>AQ373+AU373</f>
        <v>0</v>
      </c>
      <c r="AX373" s="100"/>
      <c r="AY373" s="110"/>
      <c r="AZ373" s="110"/>
      <c r="BA373" s="110"/>
      <c r="BB373" s="100">
        <f>AV373+AX373+AY373+AZ373+BA373</f>
        <v>1030</v>
      </c>
      <c r="BC373" s="100">
        <f>AW373+BA373</f>
        <v>0</v>
      </c>
      <c r="BD373" s="100"/>
      <c r="BE373" s="110"/>
      <c r="BF373" s="110"/>
      <c r="BG373" s="110"/>
      <c r="BH373" s="100">
        <f>BB373+BD373+BE373+BF373+BG373</f>
        <v>1030</v>
      </c>
      <c r="BI373" s="100">
        <f>BC373+BG373</f>
        <v>0</v>
      </c>
      <c r="BJ373" s="207">
        <f t="shared" si="788"/>
        <v>0</v>
      </c>
      <c r="BK373" s="207">
        <f t="shared" si="789"/>
        <v>0</v>
      </c>
    </row>
    <row r="374" spans="1:63" s="9" customFormat="1" ht="20.25">
      <c r="A374" s="113" t="s">
        <v>104</v>
      </c>
      <c r="B374" s="98" t="s">
        <v>55</v>
      </c>
      <c r="C374" s="98" t="s">
        <v>59</v>
      </c>
      <c r="D374" s="114" t="s">
        <v>425</v>
      </c>
      <c r="E374" s="138"/>
      <c r="F374" s="100">
        <f t="shared" ref="F374:U375" si="868">F375</f>
        <v>16575</v>
      </c>
      <c r="G374" s="100">
        <f t="shared" si="868"/>
        <v>0</v>
      </c>
      <c r="H374" s="100">
        <f t="shared" si="868"/>
        <v>0</v>
      </c>
      <c r="I374" s="100">
        <f t="shared" si="868"/>
        <v>0</v>
      </c>
      <c r="J374" s="100">
        <f t="shared" si="868"/>
        <v>0</v>
      </c>
      <c r="K374" s="100">
        <f t="shared" si="868"/>
        <v>0</v>
      </c>
      <c r="L374" s="100">
        <f t="shared" si="868"/>
        <v>16575</v>
      </c>
      <c r="M374" s="100">
        <f t="shared" si="868"/>
        <v>0</v>
      </c>
      <c r="N374" s="100">
        <f t="shared" si="868"/>
        <v>0</v>
      </c>
      <c r="O374" s="100">
        <f t="shared" si="868"/>
        <v>0</v>
      </c>
      <c r="P374" s="100">
        <f t="shared" si="868"/>
        <v>0</v>
      </c>
      <c r="Q374" s="100">
        <f t="shared" si="868"/>
        <v>0</v>
      </c>
      <c r="R374" s="100">
        <f t="shared" si="868"/>
        <v>16575</v>
      </c>
      <c r="S374" s="100">
        <f t="shared" si="868"/>
        <v>0</v>
      </c>
      <c r="T374" s="100">
        <f t="shared" si="868"/>
        <v>0</v>
      </c>
      <c r="U374" s="100">
        <f t="shared" si="868"/>
        <v>0</v>
      </c>
      <c r="V374" s="100">
        <f t="shared" ref="T374:AI375" si="869">V375</f>
        <v>0</v>
      </c>
      <c r="W374" s="100">
        <f t="shared" si="869"/>
        <v>0</v>
      </c>
      <c r="X374" s="100">
        <f t="shared" si="869"/>
        <v>16575</v>
      </c>
      <c r="Y374" s="100">
        <f t="shared" si="869"/>
        <v>0</v>
      </c>
      <c r="Z374" s="100">
        <f t="shared" si="869"/>
        <v>3339</v>
      </c>
      <c r="AA374" s="100">
        <f t="shared" si="869"/>
        <v>0</v>
      </c>
      <c r="AB374" s="100">
        <f t="shared" si="869"/>
        <v>0</v>
      </c>
      <c r="AC374" s="100">
        <f t="shared" si="869"/>
        <v>0</v>
      </c>
      <c r="AD374" s="100">
        <f t="shared" si="869"/>
        <v>19914</v>
      </c>
      <c r="AE374" s="100">
        <f t="shared" si="869"/>
        <v>0</v>
      </c>
      <c r="AF374" s="100">
        <f t="shared" si="869"/>
        <v>0</v>
      </c>
      <c r="AG374" s="100">
        <f t="shared" si="869"/>
        <v>0</v>
      </c>
      <c r="AH374" s="100">
        <f t="shared" si="869"/>
        <v>0</v>
      </c>
      <c r="AI374" s="100">
        <f t="shared" si="869"/>
        <v>0</v>
      </c>
      <c r="AJ374" s="100">
        <f t="shared" ref="AF374:AU375" si="870">AJ375</f>
        <v>19914</v>
      </c>
      <c r="AK374" s="100">
        <f t="shared" si="870"/>
        <v>0</v>
      </c>
      <c r="AL374" s="100">
        <f t="shared" si="870"/>
        <v>115</v>
      </c>
      <c r="AM374" s="100">
        <f t="shared" si="870"/>
        <v>0</v>
      </c>
      <c r="AN374" s="100">
        <f t="shared" si="870"/>
        <v>0</v>
      </c>
      <c r="AO374" s="100">
        <f t="shared" si="870"/>
        <v>0</v>
      </c>
      <c r="AP374" s="100">
        <f t="shared" si="870"/>
        <v>20029</v>
      </c>
      <c r="AQ374" s="100">
        <f t="shared" si="870"/>
        <v>0</v>
      </c>
      <c r="AR374" s="100">
        <f t="shared" si="870"/>
        <v>1914</v>
      </c>
      <c r="AS374" s="100">
        <f t="shared" si="870"/>
        <v>0</v>
      </c>
      <c r="AT374" s="100">
        <f t="shared" si="870"/>
        <v>0</v>
      </c>
      <c r="AU374" s="100">
        <f t="shared" si="870"/>
        <v>0</v>
      </c>
      <c r="AV374" s="100">
        <f t="shared" ref="AR374:BG375" si="871">AV375</f>
        <v>21943</v>
      </c>
      <c r="AW374" s="100">
        <f t="shared" si="871"/>
        <v>0</v>
      </c>
      <c r="AX374" s="100">
        <f t="shared" si="871"/>
        <v>0</v>
      </c>
      <c r="AY374" s="100">
        <f t="shared" si="871"/>
        <v>0</v>
      </c>
      <c r="AZ374" s="100">
        <f t="shared" si="871"/>
        <v>0</v>
      </c>
      <c r="BA374" s="100">
        <f t="shared" si="871"/>
        <v>0</v>
      </c>
      <c r="BB374" s="100">
        <f t="shared" si="871"/>
        <v>21943</v>
      </c>
      <c r="BC374" s="100">
        <f t="shared" si="871"/>
        <v>0</v>
      </c>
      <c r="BD374" s="100">
        <f t="shared" si="871"/>
        <v>1479</v>
      </c>
      <c r="BE374" s="100">
        <f t="shared" si="871"/>
        <v>0</v>
      </c>
      <c r="BF374" s="100">
        <f t="shared" si="871"/>
        <v>0</v>
      </c>
      <c r="BG374" s="100">
        <f t="shared" si="871"/>
        <v>0</v>
      </c>
      <c r="BH374" s="100">
        <f t="shared" ref="BD374:BI375" si="872">BH375</f>
        <v>23422</v>
      </c>
      <c r="BI374" s="100">
        <f t="shared" si="872"/>
        <v>0</v>
      </c>
      <c r="BJ374" s="207">
        <f t="shared" si="788"/>
        <v>0</v>
      </c>
      <c r="BK374" s="207">
        <f t="shared" si="789"/>
        <v>0</v>
      </c>
    </row>
    <row r="375" spans="1:63" s="9" customFormat="1" ht="33">
      <c r="A375" s="118" t="s">
        <v>489</v>
      </c>
      <c r="B375" s="98" t="s">
        <v>55</v>
      </c>
      <c r="C375" s="98" t="s">
        <v>59</v>
      </c>
      <c r="D375" s="114" t="s">
        <v>425</v>
      </c>
      <c r="E375" s="98" t="s">
        <v>81</v>
      </c>
      <c r="F375" s="100">
        <f t="shared" si="868"/>
        <v>16575</v>
      </c>
      <c r="G375" s="100">
        <f t="shared" si="868"/>
        <v>0</v>
      </c>
      <c r="H375" s="100">
        <f t="shared" si="868"/>
        <v>0</v>
      </c>
      <c r="I375" s="100">
        <f t="shared" si="868"/>
        <v>0</v>
      </c>
      <c r="J375" s="100">
        <f t="shared" si="868"/>
        <v>0</v>
      </c>
      <c r="K375" s="100">
        <f t="shared" si="868"/>
        <v>0</v>
      </c>
      <c r="L375" s="100">
        <f t="shared" si="868"/>
        <v>16575</v>
      </c>
      <c r="M375" s="100">
        <f t="shared" si="868"/>
        <v>0</v>
      </c>
      <c r="N375" s="100">
        <f t="shared" si="868"/>
        <v>0</v>
      </c>
      <c r="O375" s="100">
        <f t="shared" si="868"/>
        <v>0</v>
      </c>
      <c r="P375" s="100">
        <f t="shared" si="868"/>
        <v>0</v>
      </c>
      <c r="Q375" s="100">
        <f t="shared" si="868"/>
        <v>0</v>
      </c>
      <c r="R375" s="100">
        <f t="shared" si="868"/>
        <v>16575</v>
      </c>
      <c r="S375" s="100">
        <f t="shared" si="868"/>
        <v>0</v>
      </c>
      <c r="T375" s="100">
        <f t="shared" si="869"/>
        <v>0</v>
      </c>
      <c r="U375" s="100">
        <f t="shared" si="869"/>
        <v>0</v>
      </c>
      <c r="V375" s="100">
        <f t="shared" si="869"/>
        <v>0</v>
      </c>
      <c r="W375" s="100">
        <f t="shared" si="869"/>
        <v>0</v>
      </c>
      <c r="X375" s="100">
        <f t="shared" si="869"/>
        <v>16575</v>
      </c>
      <c r="Y375" s="100">
        <f t="shared" si="869"/>
        <v>0</v>
      </c>
      <c r="Z375" s="100">
        <f t="shared" si="869"/>
        <v>3339</v>
      </c>
      <c r="AA375" s="100">
        <f t="shared" si="869"/>
        <v>0</v>
      </c>
      <c r="AB375" s="100">
        <f t="shared" si="869"/>
        <v>0</v>
      </c>
      <c r="AC375" s="100">
        <f t="shared" si="869"/>
        <v>0</v>
      </c>
      <c r="AD375" s="100">
        <f t="shared" si="869"/>
        <v>19914</v>
      </c>
      <c r="AE375" s="100">
        <f t="shared" si="869"/>
        <v>0</v>
      </c>
      <c r="AF375" s="100">
        <f t="shared" si="870"/>
        <v>0</v>
      </c>
      <c r="AG375" s="100">
        <f t="shared" si="870"/>
        <v>0</v>
      </c>
      <c r="AH375" s="100">
        <f t="shared" si="870"/>
        <v>0</v>
      </c>
      <c r="AI375" s="100">
        <f t="shared" si="870"/>
        <v>0</v>
      </c>
      <c r="AJ375" s="100">
        <f t="shared" si="870"/>
        <v>19914</v>
      </c>
      <c r="AK375" s="100">
        <f t="shared" si="870"/>
        <v>0</v>
      </c>
      <c r="AL375" s="100">
        <f t="shared" si="870"/>
        <v>115</v>
      </c>
      <c r="AM375" s="100">
        <f t="shared" si="870"/>
        <v>0</v>
      </c>
      <c r="AN375" s="100">
        <f t="shared" si="870"/>
        <v>0</v>
      </c>
      <c r="AO375" s="100">
        <f t="shared" si="870"/>
        <v>0</v>
      </c>
      <c r="AP375" s="100">
        <f t="shared" si="870"/>
        <v>20029</v>
      </c>
      <c r="AQ375" s="100">
        <f t="shared" si="870"/>
        <v>0</v>
      </c>
      <c r="AR375" s="100">
        <f t="shared" si="871"/>
        <v>1914</v>
      </c>
      <c r="AS375" s="100">
        <f t="shared" si="871"/>
        <v>0</v>
      </c>
      <c r="AT375" s="100">
        <f t="shared" si="871"/>
        <v>0</v>
      </c>
      <c r="AU375" s="100">
        <f t="shared" si="871"/>
        <v>0</v>
      </c>
      <c r="AV375" s="100">
        <f t="shared" si="871"/>
        <v>21943</v>
      </c>
      <c r="AW375" s="100">
        <f t="shared" si="871"/>
        <v>0</v>
      </c>
      <c r="AX375" s="100">
        <f t="shared" si="871"/>
        <v>0</v>
      </c>
      <c r="AY375" s="100">
        <f t="shared" si="871"/>
        <v>0</v>
      </c>
      <c r="AZ375" s="100">
        <f t="shared" si="871"/>
        <v>0</v>
      </c>
      <c r="BA375" s="100">
        <f t="shared" si="871"/>
        <v>0</v>
      </c>
      <c r="BB375" s="100">
        <f t="shared" si="871"/>
        <v>21943</v>
      </c>
      <c r="BC375" s="100">
        <f t="shared" si="871"/>
        <v>0</v>
      </c>
      <c r="BD375" s="100">
        <f t="shared" si="872"/>
        <v>1479</v>
      </c>
      <c r="BE375" s="100">
        <f t="shared" si="872"/>
        <v>0</v>
      </c>
      <c r="BF375" s="100">
        <f t="shared" si="872"/>
        <v>0</v>
      </c>
      <c r="BG375" s="100">
        <f t="shared" si="872"/>
        <v>0</v>
      </c>
      <c r="BH375" s="100">
        <f t="shared" si="872"/>
        <v>23422</v>
      </c>
      <c r="BI375" s="100">
        <f t="shared" si="872"/>
        <v>0</v>
      </c>
      <c r="BJ375" s="207">
        <f t="shared" si="788"/>
        <v>0</v>
      </c>
      <c r="BK375" s="207">
        <f t="shared" si="789"/>
        <v>0</v>
      </c>
    </row>
    <row r="376" spans="1:63" s="9" customFormat="1" ht="50.25">
      <c r="A376" s="97" t="s">
        <v>179</v>
      </c>
      <c r="B376" s="98" t="s">
        <v>55</v>
      </c>
      <c r="C376" s="98" t="s">
        <v>59</v>
      </c>
      <c r="D376" s="114" t="s">
        <v>425</v>
      </c>
      <c r="E376" s="98" t="s">
        <v>178</v>
      </c>
      <c r="F376" s="100">
        <v>16575</v>
      </c>
      <c r="G376" s="100"/>
      <c r="H376" s="110"/>
      <c r="I376" s="110"/>
      <c r="J376" s="110"/>
      <c r="K376" s="110"/>
      <c r="L376" s="100">
        <f>F376+H376+I376+J376+K376</f>
        <v>16575</v>
      </c>
      <c r="M376" s="100">
        <f>G376+K376</f>
        <v>0</v>
      </c>
      <c r="N376" s="110"/>
      <c r="O376" s="110"/>
      <c r="P376" s="110"/>
      <c r="Q376" s="110"/>
      <c r="R376" s="100">
        <f>L376+N376+O376+P376+Q376</f>
        <v>16575</v>
      </c>
      <c r="S376" s="100">
        <f>M376+Q376</f>
        <v>0</v>
      </c>
      <c r="T376" s="110"/>
      <c r="U376" s="110"/>
      <c r="V376" s="110"/>
      <c r="W376" s="110"/>
      <c r="X376" s="100">
        <f>R376+T376+U376+V376+W376</f>
        <v>16575</v>
      </c>
      <c r="Y376" s="100">
        <f>S376+W376</f>
        <v>0</v>
      </c>
      <c r="Z376" s="100">
        <v>3339</v>
      </c>
      <c r="AA376" s="110"/>
      <c r="AB376" s="110"/>
      <c r="AC376" s="110"/>
      <c r="AD376" s="100">
        <f>X376+Z376+AA376+AB376+AC376</f>
        <v>19914</v>
      </c>
      <c r="AE376" s="100">
        <f>Y376+AC376</f>
        <v>0</v>
      </c>
      <c r="AF376" s="100"/>
      <c r="AG376" s="110"/>
      <c r="AH376" s="110"/>
      <c r="AI376" s="110"/>
      <c r="AJ376" s="100">
        <f>AD376+AF376+AG376+AH376+AI376</f>
        <v>19914</v>
      </c>
      <c r="AK376" s="100">
        <f>AE376+AI376</f>
        <v>0</v>
      </c>
      <c r="AL376" s="110">
        <v>115</v>
      </c>
      <c r="AM376" s="110"/>
      <c r="AN376" s="110"/>
      <c r="AO376" s="110"/>
      <c r="AP376" s="100">
        <f>AJ376+AL376+AM376+AN376+AO376</f>
        <v>20029</v>
      </c>
      <c r="AQ376" s="100">
        <f>AK376+AO376</f>
        <v>0</v>
      </c>
      <c r="AR376" s="100">
        <v>1914</v>
      </c>
      <c r="AS376" s="110"/>
      <c r="AT376" s="110"/>
      <c r="AU376" s="110"/>
      <c r="AV376" s="100">
        <f>AP376+AR376+AS376+AT376+AU376</f>
        <v>21943</v>
      </c>
      <c r="AW376" s="100">
        <f>AQ376+AU376</f>
        <v>0</v>
      </c>
      <c r="AX376" s="100"/>
      <c r="AY376" s="110"/>
      <c r="AZ376" s="110"/>
      <c r="BA376" s="110"/>
      <c r="BB376" s="100">
        <f>AV376+AX376+AY376+AZ376+BA376</f>
        <v>21943</v>
      </c>
      <c r="BC376" s="100">
        <f>AW376+BA376</f>
        <v>0</v>
      </c>
      <c r="BD376" s="100">
        <v>1479</v>
      </c>
      <c r="BE376" s="110"/>
      <c r="BF376" s="110"/>
      <c r="BG376" s="110"/>
      <c r="BH376" s="100">
        <f>BB376+BD376+BE376+BF376+BG376</f>
        <v>23422</v>
      </c>
      <c r="BI376" s="100">
        <f>BC376+BG376</f>
        <v>0</v>
      </c>
      <c r="BJ376" s="207">
        <f t="shared" si="788"/>
        <v>0</v>
      </c>
      <c r="BK376" s="207">
        <f t="shared" si="789"/>
        <v>0</v>
      </c>
    </row>
    <row r="377" spans="1:63" s="9" customFormat="1" ht="33.75">
      <c r="A377" s="36" t="s">
        <v>580</v>
      </c>
      <c r="B377" s="26" t="s">
        <v>55</v>
      </c>
      <c r="C377" s="26" t="s">
        <v>59</v>
      </c>
      <c r="D377" s="37" t="s">
        <v>707</v>
      </c>
      <c r="E377" s="26"/>
      <c r="F377" s="28"/>
      <c r="G377" s="28"/>
      <c r="H377" s="79"/>
      <c r="I377" s="79"/>
      <c r="J377" s="79"/>
      <c r="K377" s="79"/>
      <c r="L377" s="28"/>
      <c r="M377" s="28"/>
      <c r="N377" s="79"/>
      <c r="O377" s="79"/>
      <c r="P377" s="79"/>
      <c r="Q377" s="79"/>
      <c r="R377" s="28"/>
      <c r="S377" s="28"/>
      <c r="T377" s="79"/>
      <c r="U377" s="79"/>
      <c r="V377" s="79"/>
      <c r="W377" s="79"/>
      <c r="X377" s="28"/>
      <c r="Y377" s="28"/>
      <c r="Z377" s="28"/>
      <c r="AA377" s="79"/>
      <c r="AB377" s="79"/>
      <c r="AC377" s="79"/>
      <c r="AD377" s="28"/>
      <c r="AE377" s="28"/>
      <c r="AF377" s="28"/>
      <c r="AG377" s="79"/>
      <c r="AH377" s="79"/>
      <c r="AI377" s="79"/>
      <c r="AJ377" s="28"/>
      <c r="AK377" s="28"/>
      <c r="AL377" s="28">
        <f t="shared" ref="AL377:BD379" si="873">AL378</f>
        <v>0</v>
      </c>
      <c r="AM377" s="28">
        <f t="shared" si="873"/>
        <v>0</v>
      </c>
      <c r="AN377" s="28">
        <f t="shared" si="873"/>
        <v>0</v>
      </c>
      <c r="AO377" s="28">
        <f t="shared" si="873"/>
        <v>784119</v>
      </c>
      <c r="AP377" s="28">
        <f t="shared" si="873"/>
        <v>784119</v>
      </c>
      <c r="AQ377" s="28">
        <f t="shared" si="873"/>
        <v>784119</v>
      </c>
      <c r="AR377" s="28">
        <f t="shared" si="873"/>
        <v>0</v>
      </c>
      <c r="AS377" s="28">
        <f t="shared" si="873"/>
        <v>0</v>
      </c>
      <c r="AT377" s="28">
        <f t="shared" si="873"/>
        <v>0</v>
      </c>
      <c r="AU377" s="28">
        <f t="shared" si="873"/>
        <v>0</v>
      </c>
      <c r="AV377" s="28">
        <f t="shared" si="873"/>
        <v>784119</v>
      </c>
      <c r="AW377" s="28">
        <f t="shared" si="873"/>
        <v>784119</v>
      </c>
      <c r="AX377" s="100">
        <f t="shared" si="873"/>
        <v>0</v>
      </c>
      <c r="AY377" s="100">
        <f t="shared" si="873"/>
        <v>0</v>
      </c>
      <c r="AZ377" s="100">
        <f t="shared" si="873"/>
        <v>0</v>
      </c>
      <c r="BA377" s="100">
        <f t="shared" si="873"/>
        <v>0</v>
      </c>
      <c r="BB377" s="28">
        <f t="shared" si="873"/>
        <v>784119</v>
      </c>
      <c r="BC377" s="28">
        <f t="shared" ref="BB377:BC379" si="874">BC378</f>
        <v>784119</v>
      </c>
      <c r="BD377" s="100">
        <f t="shared" si="873"/>
        <v>0</v>
      </c>
      <c r="BE377" s="100">
        <f t="shared" ref="BD377:BI379" si="875">BE378</f>
        <v>0</v>
      </c>
      <c r="BF377" s="100">
        <f t="shared" si="875"/>
        <v>0</v>
      </c>
      <c r="BG377" s="100">
        <f t="shared" si="875"/>
        <v>0</v>
      </c>
      <c r="BH377" s="28">
        <f t="shared" si="875"/>
        <v>784119</v>
      </c>
      <c r="BI377" s="28">
        <f t="shared" si="875"/>
        <v>784119</v>
      </c>
      <c r="BJ377" s="207">
        <f t="shared" si="788"/>
        <v>0</v>
      </c>
      <c r="BK377" s="207">
        <f t="shared" si="789"/>
        <v>0</v>
      </c>
    </row>
    <row r="378" spans="1:63" s="9" customFormat="1" ht="66.75">
      <c r="A378" s="36" t="s">
        <v>706</v>
      </c>
      <c r="B378" s="26" t="s">
        <v>55</v>
      </c>
      <c r="C378" s="26" t="s">
        <v>59</v>
      </c>
      <c r="D378" s="37" t="s">
        <v>708</v>
      </c>
      <c r="E378" s="26"/>
      <c r="F378" s="28"/>
      <c r="G378" s="28"/>
      <c r="H378" s="79"/>
      <c r="I378" s="79"/>
      <c r="J378" s="79"/>
      <c r="K378" s="79"/>
      <c r="L378" s="28"/>
      <c r="M378" s="28"/>
      <c r="N378" s="79"/>
      <c r="O378" s="79"/>
      <c r="P378" s="79"/>
      <c r="Q378" s="79"/>
      <c r="R378" s="28"/>
      <c r="S378" s="28"/>
      <c r="T378" s="79"/>
      <c r="U378" s="79"/>
      <c r="V378" s="79"/>
      <c r="W378" s="79"/>
      <c r="X378" s="28"/>
      <c r="Y378" s="28"/>
      <c r="Z378" s="28"/>
      <c r="AA378" s="79"/>
      <c r="AB378" s="79"/>
      <c r="AC378" s="79"/>
      <c r="AD378" s="28"/>
      <c r="AE378" s="28"/>
      <c r="AF378" s="28"/>
      <c r="AG378" s="79"/>
      <c r="AH378" s="79"/>
      <c r="AI378" s="79"/>
      <c r="AJ378" s="28"/>
      <c r="AK378" s="28"/>
      <c r="AL378" s="28">
        <f t="shared" si="873"/>
        <v>0</v>
      </c>
      <c r="AM378" s="28">
        <f t="shared" si="873"/>
        <v>0</v>
      </c>
      <c r="AN378" s="28">
        <f t="shared" si="873"/>
        <v>0</v>
      </c>
      <c r="AO378" s="28">
        <f t="shared" si="873"/>
        <v>784119</v>
      </c>
      <c r="AP378" s="28">
        <f t="shared" si="873"/>
        <v>784119</v>
      </c>
      <c r="AQ378" s="28">
        <f t="shared" si="873"/>
        <v>784119</v>
      </c>
      <c r="AR378" s="28">
        <f t="shared" si="873"/>
        <v>0</v>
      </c>
      <c r="AS378" s="28">
        <f t="shared" si="873"/>
        <v>0</v>
      </c>
      <c r="AT378" s="28">
        <f t="shared" si="873"/>
        <v>0</v>
      </c>
      <c r="AU378" s="28">
        <f t="shared" si="873"/>
        <v>0</v>
      </c>
      <c r="AV378" s="28">
        <f t="shared" si="873"/>
        <v>784119</v>
      </c>
      <c r="AW378" s="28">
        <f t="shared" si="873"/>
        <v>784119</v>
      </c>
      <c r="AX378" s="100">
        <f t="shared" si="873"/>
        <v>0</v>
      </c>
      <c r="AY378" s="100">
        <f t="shared" si="873"/>
        <v>0</v>
      </c>
      <c r="AZ378" s="100">
        <f t="shared" si="873"/>
        <v>0</v>
      </c>
      <c r="BA378" s="100">
        <f t="shared" si="873"/>
        <v>0</v>
      </c>
      <c r="BB378" s="28">
        <f t="shared" si="874"/>
        <v>784119</v>
      </c>
      <c r="BC378" s="28">
        <f t="shared" si="874"/>
        <v>784119</v>
      </c>
      <c r="BD378" s="100">
        <f t="shared" si="875"/>
        <v>0</v>
      </c>
      <c r="BE378" s="100">
        <f t="shared" si="875"/>
        <v>0</v>
      </c>
      <c r="BF378" s="100">
        <f t="shared" si="875"/>
        <v>0</v>
      </c>
      <c r="BG378" s="100">
        <f t="shared" si="875"/>
        <v>0</v>
      </c>
      <c r="BH378" s="28">
        <f t="shared" si="875"/>
        <v>784119</v>
      </c>
      <c r="BI378" s="28">
        <f t="shared" si="875"/>
        <v>784119</v>
      </c>
      <c r="BJ378" s="207">
        <f t="shared" si="788"/>
        <v>0</v>
      </c>
      <c r="BK378" s="207">
        <f t="shared" si="789"/>
        <v>0</v>
      </c>
    </row>
    <row r="379" spans="1:63" s="9" customFormat="1" ht="33.75">
      <c r="A379" s="36" t="s">
        <v>489</v>
      </c>
      <c r="B379" s="26" t="s">
        <v>55</v>
      </c>
      <c r="C379" s="26" t="s">
        <v>59</v>
      </c>
      <c r="D379" s="37" t="s">
        <v>708</v>
      </c>
      <c r="E379" s="26" t="s">
        <v>81</v>
      </c>
      <c r="F379" s="28"/>
      <c r="G379" s="28"/>
      <c r="H379" s="79"/>
      <c r="I379" s="79"/>
      <c r="J379" s="79"/>
      <c r="K379" s="79"/>
      <c r="L379" s="28"/>
      <c r="M379" s="28"/>
      <c r="N379" s="79"/>
      <c r="O379" s="79"/>
      <c r="P379" s="79"/>
      <c r="Q379" s="79"/>
      <c r="R379" s="28"/>
      <c r="S379" s="28"/>
      <c r="T379" s="79"/>
      <c r="U379" s="79"/>
      <c r="V379" s="79"/>
      <c r="W379" s="79"/>
      <c r="X379" s="28"/>
      <c r="Y379" s="28"/>
      <c r="Z379" s="28"/>
      <c r="AA379" s="79"/>
      <c r="AB379" s="79"/>
      <c r="AC379" s="79"/>
      <c r="AD379" s="28"/>
      <c r="AE379" s="28"/>
      <c r="AF379" s="28"/>
      <c r="AG379" s="79"/>
      <c r="AH379" s="79"/>
      <c r="AI379" s="79"/>
      <c r="AJ379" s="28"/>
      <c r="AK379" s="28"/>
      <c r="AL379" s="28">
        <f t="shared" si="873"/>
        <v>0</v>
      </c>
      <c r="AM379" s="28">
        <f t="shared" si="873"/>
        <v>0</v>
      </c>
      <c r="AN379" s="28">
        <f t="shared" si="873"/>
        <v>0</v>
      </c>
      <c r="AO379" s="28">
        <f t="shared" si="873"/>
        <v>784119</v>
      </c>
      <c r="AP379" s="28">
        <f t="shared" si="873"/>
        <v>784119</v>
      </c>
      <c r="AQ379" s="28">
        <f t="shared" si="873"/>
        <v>784119</v>
      </c>
      <c r="AR379" s="28">
        <f t="shared" si="873"/>
        <v>0</v>
      </c>
      <c r="AS379" s="28">
        <f t="shared" si="873"/>
        <v>0</v>
      </c>
      <c r="AT379" s="28">
        <f t="shared" si="873"/>
        <v>0</v>
      </c>
      <c r="AU379" s="28">
        <f t="shared" si="873"/>
        <v>0</v>
      </c>
      <c r="AV379" s="28">
        <f t="shared" si="873"/>
        <v>784119</v>
      </c>
      <c r="AW379" s="28">
        <f t="shared" si="873"/>
        <v>784119</v>
      </c>
      <c r="AX379" s="100">
        <f t="shared" si="873"/>
        <v>0</v>
      </c>
      <c r="AY379" s="100">
        <f t="shared" si="873"/>
        <v>0</v>
      </c>
      <c r="AZ379" s="100">
        <f t="shared" si="873"/>
        <v>0</v>
      </c>
      <c r="BA379" s="100">
        <f t="shared" si="873"/>
        <v>0</v>
      </c>
      <c r="BB379" s="28">
        <f t="shared" si="874"/>
        <v>784119</v>
      </c>
      <c r="BC379" s="28">
        <f t="shared" si="874"/>
        <v>784119</v>
      </c>
      <c r="BD379" s="100">
        <f t="shared" si="875"/>
        <v>0</v>
      </c>
      <c r="BE379" s="100">
        <f t="shared" si="875"/>
        <v>0</v>
      </c>
      <c r="BF379" s="100">
        <f t="shared" si="875"/>
        <v>0</v>
      </c>
      <c r="BG379" s="100">
        <f t="shared" si="875"/>
        <v>0</v>
      </c>
      <c r="BH379" s="28">
        <f t="shared" si="875"/>
        <v>784119</v>
      </c>
      <c r="BI379" s="28">
        <f t="shared" si="875"/>
        <v>784119</v>
      </c>
      <c r="BJ379" s="207">
        <f t="shared" si="788"/>
        <v>0</v>
      </c>
      <c r="BK379" s="207">
        <f t="shared" si="789"/>
        <v>0</v>
      </c>
    </row>
    <row r="380" spans="1:63" s="9" customFormat="1" ht="50.25">
      <c r="A380" s="36" t="s">
        <v>179</v>
      </c>
      <c r="B380" s="26" t="s">
        <v>55</v>
      </c>
      <c r="C380" s="26" t="s">
        <v>59</v>
      </c>
      <c r="D380" s="37" t="s">
        <v>708</v>
      </c>
      <c r="E380" s="26" t="s">
        <v>178</v>
      </c>
      <c r="F380" s="28"/>
      <c r="G380" s="28"/>
      <c r="H380" s="79"/>
      <c r="I380" s="79"/>
      <c r="J380" s="79"/>
      <c r="K380" s="79"/>
      <c r="L380" s="28"/>
      <c r="M380" s="28"/>
      <c r="N380" s="79"/>
      <c r="O380" s="79"/>
      <c r="P380" s="79"/>
      <c r="Q380" s="79"/>
      <c r="R380" s="28"/>
      <c r="S380" s="28"/>
      <c r="T380" s="79"/>
      <c r="U380" s="79"/>
      <c r="V380" s="79"/>
      <c r="W380" s="79"/>
      <c r="X380" s="28"/>
      <c r="Y380" s="28"/>
      <c r="Z380" s="28"/>
      <c r="AA380" s="79"/>
      <c r="AB380" s="79"/>
      <c r="AC380" s="79"/>
      <c r="AD380" s="28"/>
      <c r="AE380" s="28"/>
      <c r="AF380" s="28"/>
      <c r="AG380" s="79"/>
      <c r="AH380" s="79"/>
      <c r="AI380" s="79"/>
      <c r="AJ380" s="28"/>
      <c r="AK380" s="28"/>
      <c r="AL380" s="79"/>
      <c r="AM380" s="79"/>
      <c r="AN380" s="79"/>
      <c r="AO380" s="79">
        <v>784119</v>
      </c>
      <c r="AP380" s="28">
        <f>AJ380+AL380+AM380+AN380+AO380</f>
        <v>784119</v>
      </c>
      <c r="AQ380" s="28">
        <f>AK380+AO380</f>
        <v>784119</v>
      </c>
      <c r="AR380" s="79"/>
      <c r="AS380" s="79"/>
      <c r="AT380" s="79"/>
      <c r="AU380" s="79"/>
      <c r="AV380" s="28">
        <f>AP380+AR380+AS380+AT380+AU380</f>
        <v>784119</v>
      </c>
      <c r="AW380" s="28">
        <f>AQ380+AU380</f>
        <v>784119</v>
      </c>
      <c r="AX380" s="110"/>
      <c r="AY380" s="110"/>
      <c r="AZ380" s="110"/>
      <c r="BA380" s="110"/>
      <c r="BB380" s="28">
        <f>AV380+AX380+AY380+AZ380+BA380</f>
        <v>784119</v>
      </c>
      <c r="BC380" s="28">
        <f>AW380+BA380</f>
        <v>784119</v>
      </c>
      <c r="BD380" s="110"/>
      <c r="BE380" s="110"/>
      <c r="BF380" s="110"/>
      <c r="BG380" s="110"/>
      <c r="BH380" s="28">
        <f>BB380+BD380+BE380+BF380+BG380</f>
        <v>784119</v>
      </c>
      <c r="BI380" s="28">
        <f>BC380+BG380</f>
        <v>784119</v>
      </c>
      <c r="BJ380" s="207">
        <f t="shared" si="788"/>
        <v>0</v>
      </c>
      <c r="BK380" s="207">
        <f t="shared" si="789"/>
        <v>0</v>
      </c>
    </row>
    <row r="381" spans="1:63" s="9" customFormat="1" ht="36" customHeight="1">
      <c r="A381" s="36" t="s">
        <v>580</v>
      </c>
      <c r="B381" s="26" t="s">
        <v>55</v>
      </c>
      <c r="C381" s="26" t="s">
        <v>59</v>
      </c>
      <c r="D381" s="37" t="s">
        <v>581</v>
      </c>
      <c r="E381" s="26"/>
      <c r="F381" s="28"/>
      <c r="G381" s="28"/>
      <c r="H381" s="28">
        <f>H382</f>
        <v>0</v>
      </c>
      <c r="I381" s="28">
        <f t="shared" ref="I381:X382" si="876">I382</f>
        <v>0</v>
      </c>
      <c r="J381" s="28">
        <f t="shared" si="876"/>
        <v>0</v>
      </c>
      <c r="K381" s="28">
        <f t="shared" si="876"/>
        <v>1002757</v>
      </c>
      <c r="L381" s="28">
        <f t="shared" si="876"/>
        <v>1002757</v>
      </c>
      <c r="M381" s="28">
        <f t="shared" si="876"/>
        <v>1002757</v>
      </c>
      <c r="N381" s="28">
        <f>N382</f>
        <v>0</v>
      </c>
      <c r="O381" s="28">
        <f t="shared" si="876"/>
        <v>0</v>
      </c>
      <c r="P381" s="28">
        <f t="shared" si="876"/>
        <v>0</v>
      </c>
      <c r="Q381" s="28">
        <f t="shared" si="876"/>
        <v>0</v>
      </c>
      <c r="R381" s="28">
        <f t="shared" si="876"/>
        <v>1002757</v>
      </c>
      <c r="S381" s="28">
        <f t="shared" si="876"/>
        <v>1002757</v>
      </c>
      <c r="T381" s="28">
        <f>T382</f>
        <v>0</v>
      </c>
      <c r="U381" s="28">
        <f t="shared" si="876"/>
        <v>0</v>
      </c>
      <c r="V381" s="28">
        <f t="shared" si="876"/>
        <v>0</v>
      </c>
      <c r="W381" s="28">
        <f t="shared" si="876"/>
        <v>0</v>
      </c>
      <c r="X381" s="28">
        <f t="shared" si="876"/>
        <v>1002757</v>
      </c>
      <c r="Y381" s="28">
        <f t="shared" ref="U381:Y382" si="877">Y382</f>
        <v>1002757</v>
      </c>
      <c r="Z381" s="28">
        <f>Z382</f>
        <v>0</v>
      </c>
      <c r="AA381" s="28">
        <f t="shared" ref="AA381:AR382" si="878">AA382</f>
        <v>0</v>
      </c>
      <c r="AB381" s="28">
        <f t="shared" si="878"/>
        <v>0</v>
      </c>
      <c r="AC381" s="28">
        <f t="shared" si="878"/>
        <v>0</v>
      </c>
      <c r="AD381" s="28">
        <f t="shared" si="878"/>
        <v>1002757</v>
      </c>
      <c r="AE381" s="28">
        <f t="shared" si="878"/>
        <v>1002757</v>
      </c>
      <c r="AF381" s="28">
        <f>AF382</f>
        <v>0</v>
      </c>
      <c r="AG381" s="28">
        <f t="shared" si="878"/>
        <v>0</v>
      </c>
      <c r="AH381" s="28">
        <f t="shared" si="878"/>
        <v>0</v>
      </c>
      <c r="AI381" s="28">
        <f t="shared" si="878"/>
        <v>0</v>
      </c>
      <c r="AJ381" s="28">
        <f t="shared" si="878"/>
        <v>1002757</v>
      </c>
      <c r="AK381" s="28">
        <f t="shared" si="878"/>
        <v>1002757</v>
      </c>
      <c r="AL381" s="28">
        <f t="shared" si="878"/>
        <v>0</v>
      </c>
      <c r="AM381" s="28">
        <f t="shared" si="878"/>
        <v>0</v>
      </c>
      <c r="AN381" s="28">
        <f t="shared" si="878"/>
        <v>0</v>
      </c>
      <c r="AO381" s="28">
        <f t="shared" si="878"/>
        <v>-784377</v>
      </c>
      <c r="AP381" s="28">
        <f t="shared" si="878"/>
        <v>218380</v>
      </c>
      <c r="AQ381" s="28">
        <f t="shared" ref="AL381:AQ382" si="879">AQ382</f>
        <v>218380</v>
      </c>
      <c r="AR381" s="28">
        <f t="shared" si="878"/>
        <v>0</v>
      </c>
      <c r="AS381" s="28">
        <f t="shared" ref="AR381:BG383" si="880">AS382</f>
        <v>0</v>
      </c>
      <c r="AT381" s="28">
        <f t="shared" si="880"/>
        <v>0</v>
      </c>
      <c r="AU381" s="28">
        <f t="shared" si="880"/>
        <v>264349</v>
      </c>
      <c r="AV381" s="28">
        <f t="shared" si="880"/>
        <v>482729</v>
      </c>
      <c r="AW381" s="28">
        <f t="shared" si="880"/>
        <v>482729</v>
      </c>
      <c r="AX381" s="100">
        <f t="shared" si="880"/>
        <v>0</v>
      </c>
      <c r="AY381" s="100">
        <f t="shared" si="880"/>
        <v>0</v>
      </c>
      <c r="AZ381" s="100">
        <f t="shared" si="880"/>
        <v>0</v>
      </c>
      <c r="BA381" s="100">
        <f t="shared" si="880"/>
        <v>0</v>
      </c>
      <c r="BB381" s="28">
        <f t="shared" si="880"/>
        <v>482729</v>
      </c>
      <c r="BC381" s="28">
        <f t="shared" si="880"/>
        <v>482729</v>
      </c>
      <c r="BD381" s="100">
        <f t="shared" si="880"/>
        <v>0</v>
      </c>
      <c r="BE381" s="100">
        <f t="shared" si="880"/>
        <v>0</v>
      </c>
      <c r="BF381" s="100">
        <f t="shared" si="880"/>
        <v>0</v>
      </c>
      <c r="BG381" s="100">
        <f t="shared" si="880"/>
        <v>0</v>
      </c>
      <c r="BH381" s="28">
        <f t="shared" ref="BD381:BI383" si="881">BH382</f>
        <v>482729</v>
      </c>
      <c r="BI381" s="28">
        <f t="shared" si="881"/>
        <v>482729</v>
      </c>
      <c r="BJ381" s="207">
        <f t="shared" si="788"/>
        <v>0</v>
      </c>
      <c r="BK381" s="207">
        <f t="shared" si="789"/>
        <v>0</v>
      </c>
    </row>
    <row r="382" spans="1:63" s="9" customFormat="1" ht="116.25">
      <c r="A382" s="36" t="s">
        <v>506</v>
      </c>
      <c r="B382" s="26" t="s">
        <v>55</v>
      </c>
      <c r="C382" s="26" t="s">
        <v>59</v>
      </c>
      <c r="D382" s="37" t="s">
        <v>579</v>
      </c>
      <c r="E382" s="26"/>
      <c r="F382" s="28"/>
      <c r="G382" s="28"/>
      <c r="H382" s="28">
        <f>H383</f>
        <v>0</v>
      </c>
      <c r="I382" s="28">
        <f t="shared" si="876"/>
        <v>0</v>
      </c>
      <c r="J382" s="28">
        <f t="shared" si="876"/>
        <v>0</v>
      </c>
      <c r="K382" s="28">
        <f t="shared" si="876"/>
        <v>1002757</v>
      </c>
      <c r="L382" s="28">
        <f t="shared" si="876"/>
        <v>1002757</v>
      </c>
      <c r="M382" s="28">
        <f t="shared" si="876"/>
        <v>1002757</v>
      </c>
      <c r="N382" s="28">
        <f>N383</f>
        <v>0</v>
      </c>
      <c r="O382" s="28">
        <f t="shared" si="876"/>
        <v>0</v>
      </c>
      <c r="P382" s="28">
        <f t="shared" si="876"/>
        <v>0</v>
      </c>
      <c r="Q382" s="28">
        <f t="shared" si="876"/>
        <v>0</v>
      </c>
      <c r="R382" s="28">
        <f t="shared" si="876"/>
        <v>1002757</v>
      </c>
      <c r="S382" s="28">
        <f t="shared" si="876"/>
        <v>1002757</v>
      </c>
      <c r="T382" s="28">
        <f>T383</f>
        <v>0</v>
      </c>
      <c r="U382" s="28">
        <f t="shared" si="877"/>
        <v>0</v>
      </c>
      <c r="V382" s="28">
        <f t="shared" si="877"/>
        <v>0</v>
      </c>
      <c r="W382" s="28">
        <f t="shared" si="877"/>
        <v>0</v>
      </c>
      <c r="X382" s="28">
        <f t="shared" si="877"/>
        <v>1002757</v>
      </c>
      <c r="Y382" s="28">
        <f t="shared" si="877"/>
        <v>1002757</v>
      </c>
      <c r="Z382" s="28">
        <f>Z383</f>
        <v>0</v>
      </c>
      <c r="AA382" s="28">
        <f t="shared" si="878"/>
        <v>0</v>
      </c>
      <c r="AB382" s="28">
        <f t="shared" si="878"/>
        <v>0</v>
      </c>
      <c r="AC382" s="28">
        <f t="shared" si="878"/>
        <v>0</v>
      </c>
      <c r="AD382" s="28">
        <f t="shared" si="878"/>
        <v>1002757</v>
      </c>
      <c r="AE382" s="28">
        <f t="shared" si="878"/>
        <v>1002757</v>
      </c>
      <c r="AF382" s="28">
        <f>AF383</f>
        <v>0</v>
      </c>
      <c r="AG382" s="28">
        <f t="shared" si="878"/>
        <v>0</v>
      </c>
      <c r="AH382" s="28">
        <f t="shared" si="878"/>
        <v>0</v>
      </c>
      <c r="AI382" s="28">
        <f t="shared" si="878"/>
        <v>0</v>
      </c>
      <c r="AJ382" s="28">
        <f t="shared" si="878"/>
        <v>1002757</v>
      </c>
      <c r="AK382" s="28">
        <f t="shared" si="878"/>
        <v>1002757</v>
      </c>
      <c r="AL382" s="28">
        <f t="shared" si="879"/>
        <v>0</v>
      </c>
      <c r="AM382" s="28">
        <f t="shared" si="879"/>
        <v>0</v>
      </c>
      <c r="AN382" s="28">
        <f t="shared" si="879"/>
        <v>0</v>
      </c>
      <c r="AO382" s="28">
        <f t="shared" si="879"/>
        <v>-784377</v>
      </c>
      <c r="AP382" s="28">
        <f t="shared" si="879"/>
        <v>218380</v>
      </c>
      <c r="AQ382" s="28">
        <f t="shared" si="879"/>
        <v>218380</v>
      </c>
      <c r="AR382" s="28">
        <f t="shared" si="880"/>
        <v>0</v>
      </c>
      <c r="AS382" s="28">
        <f t="shared" si="880"/>
        <v>0</v>
      </c>
      <c r="AT382" s="28">
        <f t="shared" si="880"/>
        <v>0</v>
      </c>
      <c r="AU382" s="28">
        <f t="shared" si="880"/>
        <v>264349</v>
      </c>
      <c r="AV382" s="28">
        <f t="shared" si="880"/>
        <v>482729</v>
      </c>
      <c r="AW382" s="28">
        <f t="shared" si="880"/>
        <v>482729</v>
      </c>
      <c r="AX382" s="100">
        <f t="shared" si="880"/>
        <v>0</v>
      </c>
      <c r="AY382" s="100">
        <f t="shared" si="880"/>
        <v>0</v>
      </c>
      <c r="AZ382" s="100">
        <f t="shared" si="880"/>
        <v>0</v>
      </c>
      <c r="BA382" s="100">
        <f t="shared" si="880"/>
        <v>0</v>
      </c>
      <c r="BB382" s="28">
        <f t="shared" si="880"/>
        <v>482729</v>
      </c>
      <c r="BC382" s="28">
        <f t="shared" si="880"/>
        <v>482729</v>
      </c>
      <c r="BD382" s="100">
        <f t="shared" si="881"/>
        <v>0</v>
      </c>
      <c r="BE382" s="100">
        <f t="shared" si="881"/>
        <v>0</v>
      </c>
      <c r="BF382" s="100">
        <f t="shared" si="881"/>
        <v>0</v>
      </c>
      <c r="BG382" s="100">
        <f t="shared" si="881"/>
        <v>0</v>
      </c>
      <c r="BH382" s="28">
        <f t="shared" si="881"/>
        <v>482729</v>
      </c>
      <c r="BI382" s="28">
        <f t="shared" si="881"/>
        <v>482729</v>
      </c>
      <c r="BJ382" s="207">
        <f t="shared" si="788"/>
        <v>0</v>
      </c>
      <c r="BK382" s="207">
        <f t="shared" si="789"/>
        <v>0</v>
      </c>
    </row>
    <row r="383" spans="1:63" s="9" customFormat="1" ht="33">
      <c r="A383" s="75" t="s">
        <v>489</v>
      </c>
      <c r="B383" s="26" t="s">
        <v>55</v>
      </c>
      <c r="C383" s="26" t="s">
        <v>59</v>
      </c>
      <c r="D383" s="37" t="s">
        <v>579</v>
      </c>
      <c r="E383" s="26" t="s">
        <v>81</v>
      </c>
      <c r="F383" s="28"/>
      <c r="G383" s="28"/>
      <c r="H383" s="28">
        <f>H384</f>
        <v>0</v>
      </c>
      <c r="I383" s="28">
        <f t="shared" ref="I383:AR383" si="882">I384</f>
        <v>0</v>
      </c>
      <c r="J383" s="28">
        <f t="shared" si="882"/>
        <v>0</v>
      </c>
      <c r="K383" s="28">
        <f t="shared" si="882"/>
        <v>1002757</v>
      </c>
      <c r="L383" s="28">
        <f t="shared" si="882"/>
        <v>1002757</v>
      </c>
      <c r="M383" s="28">
        <f t="shared" si="882"/>
        <v>1002757</v>
      </c>
      <c r="N383" s="28">
        <f>N384</f>
        <v>0</v>
      </c>
      <c r="O383" s="28">
        <f t="shared" si="882"/>
        <v>0</v>
      </c>
      <c r="P383" s="28">
        <f t="shared" si="882"/>
        <v>0</v>
      </c>
      <c r="Q383" s="28">
        <f t="shared" si="882"/>
        <v>0</v>
      </c>
      <c r="R383" s="28">
        <f t="shared" si="882"/>
        <v>1002757</v>
      </c>
      <c r="S383" s="28">
        <f t="shared" si="882"/>
        <v>1002757</v>
      </c>
      <c r="T383" s="28">
        <f>T384</f>
        <v>0</v>
      </c>
      <c r="U383" s="28">
        <f t="shared" si="882"/>
        <v>0</v>
      </c>
      <c r="V383" s="28">
        <f t="shared" si="882"/>
        <v>0</v>
      </c>
      <c r="W383" s="28">
        <f t="shared" si="882"/>
        <v>0</v>
      </c>
      <c r="X383" s="28">
        <f t="shared" si="882"/>
        <v>1002757</v>
      </c>
      <c r="Y383" s="28">
        <f t="shared" si="882"/>
        <v>1002757</v>
      </c>
      <c r="Z383" s="28">
        <f>Z384</f>
        <v>0</v>
      </c>
      <c r="AA383" s="28">
        <f t="shared" si="882"/>
        <v>0</v>
      </c>
      <c r="AB383" s="28">
        <f t="shared" si="882"/>
        <v>0</v>
      </c>
      <c r="AC383" s="28">
        <f t="shared" si="882"/>
        <v>0</v>
      </c>
      <c r="AD383" s="28">
        <f t="shared" si="882"/>
        <v>1002757</v>
      </c>
      <c r="AE383" s="28">
        <f t="shared" si="882"/>
        <v>1002757</v>
      </c>
      <c r="AF383" s="28">
        <f>AF384</f>
        <v>0</v>
      </c>
      <c r="AG383" s="28">
        <f t="shared" si="882"/>
        <v>0</v>
      </c>
      <c r="AH383" s="28">
        <f t="shared" si="882"/>
        <v>0</v>
      </c>
      <c r="AI383" s="28">
        <f t="shared" si="882"/>
        <v>0</v>
      </c>
      <c r="AJ383" s="28">
        <f t="shared" si="882"/>
        <v>1002757</v>
      </c>
      <c r="AK383" s="28">
        <f t="shared" si="882"/>
        <v>1002757</v>
      </c>
      <c r="AL383" s="28">
        <f t="shared" si="882"/>
        <v>0</v>
      </c>
      <c r="AM383" s="28">
        <f t="shared" si="882"/>
        <v>0</v>
      </c>
      <c r="AN383" s="28">
        <f t="shared" si="882"/>
        <v>0</v>
      </c>
      <c r="AO383" s="28">
        <f t="shared" si="882"/>
        <v>-784377</v>
      </c>
      <c r="AP383" s="28">
        <f t="shared" si="882"/>
        <v>218380</v>
      </c>
      <c r="AQ383" s="28">
        <f t="shared" si="882"/>
        <v>218380</v>
      </c>
      <c r="AR383" s="28">
        <f t="shared" si="882"/>
        <v>0</v>
      </c>
      <c r="AS383" s="28">
        <f t="shared" si="880"/>
        <v>0</v>
      </c>
      <c r="AT383" s="28">
        <f t="shared" si="880"/>
        <v>0</v>
      </c>
      <c r="AU383" s="28">
        <f t="shared" si="880"/>
        <v>264349</v>
      </c>
      <c r="AV383" s="28">
        <f t="shared" si="880"/>
        <v>482729</v>
      </c>
      <c r="AW383" s="28">
        <f t="shared" si="880"/>
        <v>482729</v>
      </c>
      <c r="AX383" s="100">
        <f t="shared" si="880"/>
        <v>0</v>
      </c>
      <c r="AY383" s="100">
        <f t="shared" si="880"/>
        <v>0</v>
      </c>
      <c r="AZ383" s="100">
        <f t="shared" si="880"/>
        <v>0</v>
      </c>
      <c r="BA383" s="100">
        <f t="shared" si="880"/>
        <v>0</v>
      </c>
      <c r="BB383" s="28">
        <f t="shared" si="880"/>
        <v>482729</v>
      </c>
      <c r="BC383" s="28">
        <f t="shared" si="880"/>
        <v>482729</v>
      </c>
      <c r="BD383" s="100">
        <f t="shared" si="881"/>
        <v>0</v>
      </c>
      <c r="BE383" s="100">
        <f t="shared" si="881"/>
        <v>0</v>
      </c>
      <c r="BF383" s="100">
        <f t="shared" si="881"/>
        <v>0</v>
      </c>
      <c r="BG383" s="100">
        <f t="shared" si="881"/>
        <v>0</v>
      </c>
      <c r="BH383" s="28">
        <f t="shared" si="881"/>
        <v>482729</v>
      </c>
      <c r="BI383" s="28">
        <f t="shared" si="881"/>
        <v>482729</v>
      </c>
      <c r="BJ383" s="207">
        <f t="shared" si="788"/>
        <v>0</v>
      </c>
      <c r="BK383" s="207">
        <f t="shared" si="789"/>
        <v>0</v>
      </c>
    </row>
    <row r="384" spans="1:63" s="9" customFormat="1" ht="50.25">
      <c r="A384" s="97" t="s">
        <v>179</v>
      </c>
      <c r="B384" s="98" t="s">
        <v>55</v>
      </c>
      <c r="C384" s="98" t="s">
        <v>59</v>
      </c>
      <c r="D384" s="114" t="s">
        <v>579</v>
      </c>
      <c r="E384" s="98" t="s">
        <v>178</v>
      </c>
      <c r="F384" s="100"/>
      <c r="G384" s="100"/>
      <c r="H384" s="100"/>
      <c r="I384" s="100"/>
      <c r="J384" s="100"/>
      <c r="K384" s="100">
        <v>1002757</v>
      </c>
      <c r="L384" s="100">
        <f>F384+H384+I384+J384+K384</f>
        <v>1002757</v>
      </c>
      <c r="M384" s="100">
        <f>G384+K384</f>
        <v>1002757</v>
      </c>
      <c r="N384" s="100"/>
      <c r="O384" s="100"/>
      <c r="P384" s="100"/>
      <c r="Q384" s="100"/>
      <c r="R384" s="100">
        <f>L384+N384+O384+P384+Q384</f>
        <v>1002757</v>
      </c>
      <c r="S384" s="100">
        <f>M384+Q384</f>
        <v>1002757</v>
      </c>
      <c r="T384" s="100"/>
      <c r="U384" s="100"/>
      <c r="V384" s="100"/>
      <c r="W384" s="100"/>
      <c r="X384" s="100">
        <f>R384+T384+U384+V384+W384</f>
        <v>1002757</v>
      </c>
      <c r="Y384" s="100">
        <f>S384+W384</f>
        <v>1002757</v>
      </c>
      <c r="Z384" s="100"/>
      <c r="AA384" s="100"/>
      <c r="AB384" s="100"/>
      <c r="AC384" s="100"/>
      <c r="AD384" s="100">
        <f>X384+Z384+AA384+AB384+AC384</f>
        <v>1002757</v>
      </c>
      <c r="AE384" s="100">
        <f>Y384+AC384</f>
        <v>1002757</v>
      </c>
      <c r="AF384" s="100"/>
      <c r="AG384" s="100"/>
      <c r="AH384" s="100"/>
      <c r="AI384" s="100"/>
      <c r="AJ384" s="100">
        <f>AD384+AF384+AG384+AH384+AI384</f>
        <v>1002757</v>
      </c>
      <c r="AK384" s="100">
        <f>AE384+AI384</f>
        <v>1002757</v>
      </c>
      <c r="AL384" s="100"/>
      <c r="AM384" s="100"/>
      <c r="AN384" s="100"/>
      <c r="AO384" s="136">
        <v>-784377</v>
      </c>
      <c r="AP384" s="100">
        <f>AJ384+AL384+AM384+AN384+AO384</f>
        <v>218380</v>
      </c>
      <c r="AQ384" s="100">
        <f>AK384+AO384</f>
        <v>218380</v>
      </c>
      <c r="AR384" s="100"/>
      <c r="AS384" s="100"/>
      <c r="AT384" s="100"/>
      <c r="AU384" s="136">
        <v>264349</v>
      </c>
      <c r="AV384" s="100">
        <f>AP384+AR384+AS384+AT384+AU384</f>
        <v>482729</v>
      </c>
      <c r="AW384" s="100">
        <f>AQ384+AU384</f>
        <v>482729</v>
      </c>
      <c r="AX384" s="100"/>
      <c r="AY384" s="100"/>
      <c r="AZ384" s="100"/>
      <c r="BA384" s="136"/>
      <c r="BB384" s="100">
        <f>AV384+AX384+AY384+AZ384+BA384</f>
        <v>482729</v>
      </c>
      <c r="BC384" s="100">
        <f>AW384+BA384</f>
        <v>482729</v>
      </c>
      <c r="BD384" s="100"/>
      <c r="BE384" s="100"/>
      <c r="BF384" s="100"/>
      <c r="BG384" s="136"/>
      <c r="BH384" s="100">
        <f>BB384+BD384+BE384+BF384+BG384</f>
        <v>482729</v>
      </c>
      <c r="BI384" s="100">
        <f>BC384+BG384</f>
        <v>482729</v>
      </c>
      <c r="BJ384" s="207">
        <f t="shared" si="788"/>
        <v>0</v>
      </c>
      <c r="BK384" s="207">
        <f t="shared" si="789"/>
        <v>0</v>
      </c>
    </row>
    <row r="385" spans="1:63" s="9" customFormat="1" ht="116.25">
      <c r="A385" s="113" t="s">
        <v>506</v>
      </c>
      <c r="B385" s="98" t="s">
        <v>55</v>
      </c>
      <c r="C385" s="98" t="s">
        <v>59</v>
      </c>
      <c r="D385" s="114" t="s">
        <v>511</v>
      </c>
      <c r="E385" s="98"/>
      <c r="F385" s="100">
        <f t="shared" ref="F385:U386" si="883">F386</f>
        <v>47510</v>
      </c>
      <c r="G385" s="100">
        <f t="shared" si="883"/>
        <v>0</v>
      </c>
      <c r="H385" s="100">
        <f t="shared" si="883"/>
        <v>27265</v>
      </c>
      <c r="I385" s="100">
        <f t="shared" si="883"/>
        <v>0</v>
      </c>
      <c r="J385" s="100">
        <f t="shared" si="883"/>
        <v>0</v>
      </c>
      <c r="K385" s="100">
        <f t="shared" si="883"/>
        <v>0</v>
      </c>
      <c r="L385" s="100">
        <f t="shared" si="883"/>
        <v>74775</v>
      </c>
      <c r="M385" s="100">
        <f t="shared" si="883"/>
        <v>0</v>
      </c>
      <c r="N385" s="100">
        <f t="shared" si="883"/>
        <v>0</v>
      </c>
      <c r="O385" s="100">
        <f t="shared" si="883"/>
        <v>0</v>
      </c>
      <c r="P385" s="100">
        <f t="shared" si="883"/>
        <v>0</v>
      </c>
      <c r="Q385" s="100">
        <f t="shared" si="883"/>
        <v>0</v>
      </c>
      <c r="R385" s="100">
        <f t="shared" si="883"/>
        <v>74775</v>
      </c>
      <c r="S385" s="100">
        <f t="shared" si="883"/>
        <v>0</v>
      </c>
      <c r="T385" s="100">
        <f t="shared" si="883"/>
        <v>0</v>
      </c>
      <c r="U385" s="100">
        <f t="shared" si="883"/>
        <v>0</v>
      </c>
      <c r="V385" s="100">
        <f t="shared" ref="T385:AI386" si="884">V386</f>
        <v>0</v>
      </c>
      <c r="W385" s="100">
        <f t="shared" si="884"/>
        <v>0</v>
      </c>
      <c r="X385" s="100">
        <f t="shared" si="884"/>
        <v>74775</v>
      </c>
      <c r="Y385" s="100">
        <f t="shared" si="884"/>
        <v>0</v>
      </c>
      <c r="Z385" s="100">
        <f t="shared" si="884"/>
        <v>18001</v>
      </c>
      <c r="AA385" s="100">
        <f t="shared" si="884"/>
        <v>0</v>
      </c>
      <c r="AB385" s="100">
        <f t="shared" si="884"/>
        <v>0</v>
      </c>
      <c r="AC385" s="100">
        <f t="shared" si="884"/>
        <v>0</v>
      </c>
      <c r="AD385" s="100">
        <f t="shared" si="884"/>
        <v>92776</v>
      </c>
      <c r="AE385" s="100">
        <f t="shared" si="884"/>
        <v>0</v>
      </c>
      <c r="AF385" s="100">
        <f t="shared" si="884"/>
        <v>0</v>
      </c>
      <c r="AG385" s="100">
        <f t="shared" si="884"/>
        <v>0</v>
      </c>
      <c r="AH385" s="100">
        <f t="shared" si="884"/>
        <v>0</v>
      </c>
      <c r="AI385" s="100">
        <f t="shared" si="884"/>
        <v>0</v>
      </c>
      <c r="AJ385" s="100">
        <f t="shared" ref="AF385:AU386" si="885">AJ386</f>
        <v>92776</v>
      </c>
      <c r="AK385" s="100">
        <f t="shared" si="885"/>
        <v>0</v>
      </c>
      <c r="AL385" s="100">
        <f t="shared" si="885"/>
        <v>1335</v>
      </c>
      <c r="AM385" s="100">
        <f t="shared" si="885"/>
        <v>0</v>
      </c>
      <c r="AN385" s="100">
        <f t="shared" si="885"/>
        <v>0</v>
      </c>
      <c r="AO385" s="100">
        <f t="shared" si="885"/>
        <v>0</v>
      </c>
      <c r="AP385" s="100">
        <f t="shared" si="885"/>
        <v>94111</v>
      </c>
      <c r="AQ385" s="100">
        <f t="shared" si="885"/>
        <v>0</v>
      </c>
      <c r="AR385" s="100">
        <f t="shared" si="885"/>
        <v>19898</v>
      </c>
      <c r="AS385" s="100">
        <f t="shared" si="885"/>
        <v>-18654</v>
      </c>
      <c r="AT385" s="100">
        <f t="shared" si="885"/>
        <v>0</v>
      </c>
      <c r="AU385" s="100">
        <f t="shared" si="885"/>
        <v>0</v>
      </c>
      <c r="AV385" s="100">
        <f t="shared" ref="AR385:BG386" si="886">AV386</f>
        <v>95355</v>
      </c>
      <c r="AW385" s="100">
        <f t="shared" si="886"/>
        <v>0</v>
      </c>
      <c r="AX385" s="100">
        <f t="shared" si="886"/>
        <v>0</v>
      </c>
      <c r="AY385" s="100">
        <f t="shared" si="886"/>
        <v>0</v>
      </c>
      <c r="AZ385" s="100">
        <f t="shared" si="886"/>
        <v>0</v>
      </c>
      <c r="BA385" s="100">
        <f t="shared" si="886"/>
        <v>0</v>
      </c>
      <c r="BB385" s="100">
        <f t="shared" si="886"/>
        <v>95355</v>
      </c>
      <c r="BC385" s="100">
        <f t="shared" si="886"/>
        <v>0</v>
      </c>
      <c r="BD385" s="100">
        <f t="shared" si="886"/>
        <v>0</v>
      </c>
      <c r="BE385" s="100">
        <f t="shared" si="886"/>
        <v>0</v>
      </c>
      <c r="BF385" s="100">
        <f t="shared" si="886"/>
        <v>0</v>
      </c>
      <c r="BG385" s="100">
        <f t="shared" si="886"/>
        <v>0</v>
      </c>
      <c r="BH385" s="100">
        <f t="shared" ref="BD385:BI386" si="887">BH386</f>
        <v>95355</v>
      </c>
      <c r="BI385" s="100">
        <f t="shared" si="887"/>
        <v>0</v>
      </c>
      <c r="BJ385" s="207">
        <f t="shared" si="788"/>
        <v>0</v>
      </c>
      <c r="BK385" s="207">
        <f t="shared" si="789"/>
        <v>0</v>
      </c>
    </row>
    <row r="386" spans="1:63" s="9" customFormat="1" ht="33">
      <c r="A386" s="118" t="s">
        <v>489</v>
      </c>
      <c r="B386" s="98" t="s">
        <v>55</v>
      </c>
      <c r="C386" s="98" t="s">
        <v>59</v>
      </c>
      <c r="D386" s="114" t="s">
        <v>511</v>
      </c>
      <c r="E386" s="98" t="s">
        <v>81</v>
      </c>
      <c r="F386" s="100">
        <f t="shared" si="883"/>
        <v>47510</v>
      </c>
      <c r="G386" s="100">
        <f t="shared" si="883"/>
        <v>0</v>
      </c>
      <c r="H386" s="100">
        <f t="shared" si="883"/>
        <v>27265</v>
      </c>
      <c r="I386" s="100">
        <f t="shared" si="883"/>
        <v>0</v>
      </c>
      <c r="J386" s="100">
        <f t="shared" si="883"/>
        <v>0</v>
      </c>
      <c r="K386" s="100">
        <f t="shared" si="883"/>
        <v>0</v>
      </c>
      <c r="L386" s="100">
        <f t="shared" si="883"/>
        <v>74775</v>
      </c>
      <c r="M386" s="100">
        <f t="shared" si="883"/>
        <v>0</v>
      </c>
      <c r="N386" s="100">
        <f t="shared" si="883"/>
        <v>0</v>
      </c>
      <c r="O386" s="100">
        <f t="shared" si="883"/>
        <v>0</v>
      </c>
      <c r="P386" s="100">
        <f t="shared" si="883"/>
        <v>0</v>
      </c>
      <c r="Q386" s="100">
        <f t="shared" si="883"/>
        <v>0</v>
      </c>
      <c r="R386" s="100">
        <f t="shared" si="883"/>
        <v>74775</v>
      </c>
      <c r="S386" s="100">
        <f t="shared" si="883"/>
        <v>0</v>
      </c>
      <c r="T386" s="100">
        <f t="shared" si="884"/>
        <v>0</v>
      </c>
      <c r="U386" s="100">
        <f t="shared" si="884"/>
        <v>0</v>
      </c>
      <c r="V386" s="100">
        <f t="shared" si="884"/>
        <v>0</v>
      </c>
      <c r="W386" s="100">
        <f t="shared" si="884"/>
        <v>0</v>
      </c>
      <c r="X386" s="100">
        <f t="shared" si="884"/>
        <v>74775</v>
      </c>
      <c r="Y386" s="100">
        <f t="shared" si="884"/>
        <v>0</v>
      </c>
      <c r="Z386" s="100">
        <f t="shared" si="884"/>
        <v>18001</v>
      </c>
      <c r="AA386" s="100">
        <f t="shared" si="884"/>
        <v>0</v>
      </c>
      <c r="AB386" s="100">
        <f t="shared" si="884"/>
        <v>0</v>
      </c>
      <c r="AC386" s="100">
        <f t="shared" si="884"/>
        <v>0</v>
      </c>
      <c r="AD386" s="100">
        <f t="shared" si="884"/>
        <v>92776</v>
      </c>
      <c r="AE386" s="100">
        <f t="shared" si="884"/>
        <v>0</v>
      </c>
      <c r="AF386" s="100">
        <f t="shared" si="885"/>
        <v>0</v>
      </c>
      <c r="AG386" s="100">
        <f t="shared" si="885"/>
        <v>0</v>
      </c>
      <c r="AH386" s="100">
        <f t="shared" si="885"/>
        <v>0</v>
      </c>
      <c r="AI386" s="100">
        <f t="shared" si="885"/>
        <v>0</v>
      </c>
      <c r="AJ386" s="100">
        <f t="shared" si="885"/>
        <v>92776</v>
      </c>
      <c r="AK386" s="100">
        <f t="shared" si="885"/>
        <v>0</v>
      </c>
      <c r="AL386" s="100">
        <f t="shared" si="885"/>
        <v>1335</v>
      </c>
      <c r="AM386" s="100">
        <f t="shared" si="885"/>
        <v>0</v>
      </c>
      <c r="AN386" s="100">
        <f t="shared" si="885"/>
        <v>0</v>
      </c>
      <c r="AO386" s="100">
        <f t="shared" si="885"/>
        <v>0</v>
      </c>
      <c r="AP386" s="100">
        <f t="shared" si="885"/>
        <v>94111</v>
      </c>
      <c r="AQ386" s="100">
        <f t="shared" si="885"/>
        <v>0</v>
      </c>
      <c r="AR386" s="100">
        <f t="shared" si="886"/>
        <v>19898</v>
      </c>
      <c r="AS386" s="100">
        <f t="shared" si="886"/>
        <v>-18654</v>
      </c>
      <c r="AT386" s="100">
        <f t="shared" si="886"/>
        <v>0</v>
      </c>
      <c r="AU386" s="100">
        <f t="shared" si="886"/>
        <v>0</v>
      </c>
      <c r="AV386" s="100">
        <f t="shared" si="886"/>
        <v>95355</v>
      </c>
      <c r="AW386" s="100">
        <f t="shared" si="886"/>
        <v>0</v>
      </c>
      <c r="AX386" s="100">
        <f t="shared" si="886"/>
        <v>0</v>
      </c>
      <c r="AY386" s="100">
        <f t="shared" si="886"/>
        <v>0</v>
      </c>
      <c r="AZ386" s="100">
        <f t="shared" si="886"/>
        <v>0</v>
      </c>
      <c r="BA386" s="100">
        <f t="shared" si="886"/>
        <v>0</v>
      </c>
      <c r="BB386" s="100">
        <f t="shared" si="886"/>
        <v>95355</v>
      </c>
      <c r="BC386" s="100">
        <f t="shared" si="886"/>
        <v>0</v>
      </c>
      <c r="BD386" s="100">
        <f t="shared" si="887"/>
        <v>0</v>
      </c>
      <c r="BE386" s="100">
        <f t="shared" si="887"/>
        <v>0</v>
      </c>
      <c r="BF386" s="100">
        <f t="shared" si="887"/>
        <v>0</v>
      </c>
      <c r="BG386" s="100">
        <f t="shared" si="887"/>
        <v>0</v>
      </c>
      <c r="BH386" s="100">
        <f t="shared" si="887"/>
        <v>95355</v>
      </c>
      <c r="BI386" s="100">
        <f t="shared" si="887"/>
        <v>0</v>
      </c>
      <c r="BJ386" s="207">
        <f t="shared" si="788"/>
        <v>0</v>
      </c>
      <c r="BK386" s="207">
        <f t="shared" si="789"/>
        <v>0</v>
      </c>
    </row>
    <row r="387" spans="1:63" s="9" customFormat="1" ht="50.25">
      <c r="A387" s="97" t="s">
        <v>179</v>
      </c>
      <c r="B387" s="98" t="s">
        <v>55</v>
      </c>
      <c r="C387" s="98" t="s">
        <v>59</v>
      </c>
      <c r="D387" s="114" t="s">
        <v>511</v>
      </c>
      <c r="E387" s="98" t="s">
        <v>178</v>
      </c>
      <c r="F387" s="100">
        <f>18654+28856</f>
        <v>47510</v>
      </c>
      <c r="G387" s="100"/>
      <c r="H387" s="136">
        <v>27265</v>
      </c>
      <c r="I387" s="110"/>
      <c r="J387" s="110"/>
      <c r="K387" s="110"/>
      <c r="L387" s="100">
        <f>F387+H387+I387+J387+K387</f>
        <v>74775</v>
      </c>
      <c r="M387" s="100">
        <f>G387+K387</f>
        <v>0</v>
      </c>
      <c r="N387" s="136"/>
      <c r="O387" s="110"/>
      <c r="P387" s="110"/>
      <c r="Q387" s="110"/>
      <c r="R387" s="100">
        <f>L387+N387+O387+P387+Q387</f>
        <v>74775</v>
      </c>
      <c r="S387" s="100">
        <f>M387+Q387</f>
        <v>0</v>
      </c>
      <c r="T387" s="136"/>
      <c r="U387" s="110"/>
      <c r="V387" s="110"/>
      <c r="W387" s="110"/>
      <c r="X387" s="100">
        <f>R387+T387+U387+V387+W387</f>
        <v>74775</v>
      </c>
      <c r="Y387" s="100">
        <f>S387+W387</f>
        <v>0</v>
      </c>
      <c r="Z387" s="136">
        <v>18001</v>
      </c>
      <c r="AA387" s="110"/>
      <c r="AB387" s="110"/>
      <c r="AC387" s="110"/>
      <c r="AD387" s="100">
        <f>X387+Z387+AA387+AB387+AC387</f>
        <v>92776</v>
      </c>
      <c r="AE387" s="100">
        <f>Y387+AC387</f>
        <v>0</v>
      </c>
      <c r="AF387" s="136"/>
      <c r="AG387" s="110"/>
      <c r="AH387" s="110"/>
      <c r="AI387" s="110"/>
      <c r="AJ387" s="100">
        <f>AD387+AF387+AG387+AH387+AI387</f>
        <v>92776</v>
      </c>
      <c r="AK387" s="100">
        <f>AE387+AI387</f>
        <v>0</v>
      </c>
      <c r="AL387" s="110">
        <f>1335</f>
        <v>1335</v>
      </c>
      <c r="AM387" s="110"/>
      <c r="AN387" s="110"/>
      <c r="AO387" s="110"/>
      <c r="AP387" s="100">
        <f>AJ387+AL387+AM387+AN387+AO387</f>
        <v>94111</v>
      </c>
      <c r="AQ387" s="100">
        <f>AK387+AO387</f>
        <v>0</v>
      </c>
      <c r="AR387" s="100">
        <v>19898</v>
      </c>
      <c r="AS387" s="100">
        <f>-6549-12105</f>
        <v>-18654</v>
      </c>
      <c r="AT387" s="110"/>
      <c r="AU387" s="110"/>
      <c r="AV387" s="100">
        <f>AP387+AR387+AS387+AT387+AU387</f>
        <v>95355</v>
      </c>
      <c r="AW387" s="100">
        <f>AQ387+AU387</f>
        <v>0</v>
      </c>
      <c r="AX387" s="100"/>
      <c r="AY387" s="100"/>
      <c r="AZ387" s="110"/>
      <c r="BA387" s="110"/>
      <c r="BB387" s="100">
        <f>AV387+AX387+AY387+AZ387+BA387</f>
        <v>95355</v>
      </c>
      <c r="BC387" s="100">
        <f>AW387+BA387</f>
        <v>0</v>
      </c>
      <c r="BD387" s="100"/>
      <c r="BE387" s="100"/>
      <c r="BF387" s="110"/>
      <c r="BG387" s="110"/>
      <c r="BH387" s="100">
        <f>BB387+BD387+BE387+BF387+BG387</f>
        <v>95355</v>
      </c>
      <c r="BI387" s="100">
        <f>BC387+BG387</f>
        <v>0</v>
      </c>
      <c r="BJ387" s="207">
        <f t="shared" si="788"/>
        <v>0</v>
      </c>
      <c r="BK387" s="207">
        <f t="shared" si="789"/>
        <v>0</v>
      </c>
    </row>
    <row r="388" spans="1:63" s="9" customFormat="1" ht="66.75">
      <c r="A388" s="97" t="s">
        <v>717</v>
      </c>
      <c r="B388" s="98" t="s">
        <v>55</v>
      </c>
      <c r="C388" s="98" t="s">
        <v>59</v>
      </c>
      <c r="D388" s="114" t="s">
        <v>716</v>
      </c>
      <c r="E388" s="98"/>
      <c r="F388" s="100"/>
      <c r="G388" s="100"/>
      <c r="H388" s="136"/>
      <c r="I388" s="110"/>
      <c r="J388" s="110"/>
      <c r="K388" s="110"/>
      <c r="L388" s="100"/>
      <c r="M388" s="100"/>
      <c r="N388" s="136"/>
      <c r="O388" s="110"/>
      <c r="P388" s="110"/>
      <c r="Q388" s="110"/>
      <c r="R388" s="100"/>
      <c r="S388" s="100"/>
      <c r="T388" s="136"/>
      <c r="U388" s="110"/>
      <c r="V388" s="110"/>
      <c r="W388" s="110"/>
      <c r="X388" s="100"/>
      <c r="Y388" s="100"/>
      <c r="Z388" s="136"/>
      <c r="AA388" s="110"/>
      <c r="AB388" s="110"/>
      <c r="AC388" s="110"/>
      <c r="AD388" s="100"/>
      <c r="AE388" s="100"/>
      <c r="AF388" s="136"/>
      <c r="AG388" s="110"/>
      <c r="AH388" s="110"/>
      <c r="AI388" s="110"/>
      <c r="AJ388" s="100"/>
      <c r="AK388" s="100"/>
      <c r="AL388" s="110"/>
      <c r="AM388" s="110"/>
      <c r="AN388" s="110"/>
      <c r="AO388" s="110"/>
      <c r="AP388" s="100"/>
      <c r="AQ388" s="100"/>
      <c r="AR388" s="100">
        <f>AR389</f>
        <v>5990</v>
      </c>
      <c r="AS388" s="100">
        <f t="shared" ref="AS388:AU388" si="888">AS389</f>
        <v>0</v>
      </c>
      <c r="AT388" s="100">
        <f t="shared" si="888"/>
        <v>0</v>
      </c>
      <c r="AU388" s="100">
        <f t="shared" si="888"/>
        <v>0</v>
      </c>
      <c r="AV388" s="100">
        <f>AV389</f>
        <v>5990</v>
      </c>
      <c r="AW388" s="100"/>
      <c r="AX388" s="100">
        <f>AX389</f>
        <v>0</v>
      </c>
      <c r="AY388" s="100">
        <f t="shared" ref="AY388:BB391" si="889">AY389</f>
        <v>0</v>
      </c>
      <c r="AZ388" s="100">
        <f t="shared" si="889"/>
        <v>0</v>
      </c>
      <c r="BA388" s="100">
        <f t="shared" si="889"/>
        <v>0</v>
      </c>
      <c r="BB388" s="100">
        <f>BB389</f>
        <v>5990</v>
      </c>
      <c r="BC388" s="100"/>
      <c r="BD388" s="100">
        <f>BD389</f>
        <v>0</v>
      </c>
      <c r="BE388" s="100">
        <f t="shared" ref="BE388:BH391" si="890">BE389</f>
        <v>0</v>
      </c>
      <c r="BF388" s="100">
        <f t="shared" si="890"/>
        <v>0</v>
      </c>
      <c r="BG388" s="100">
        <f t="shared" si="890"/>
        <v>0</v>
      </c>
      <c r="BH388" s="100">
        <f>BH389</f>
        <v>5990</v>
      </c>
      <c r="BI388" s="100"/>
      <c r="BJ388" s="207">
        <f t="shared" si="788"/>
        <v>0</v>
      </c>
      <c r="BK388" s="207">
        <f t="shared" si="789"/>
        <v>0</v>
      </c>
    </row>
    <row r="389" spans="1:63" s="9" customFormat="1" ht="36" customHeight="1">
      <c r="A389" s="113" t="s">
        <v>79</v>
      </c>
      <c r="B389" s="136" t="str">
        <f>B387</f>
        <v>04</v>
      </c>
      <c r="C389" s="98" t="s">
        <v>59</v>
      </c>
      <c r="D389" s="98" t="s">
        <v>714</v>
      </c>
      <c r="E389" s="98"/>
      <c r="F389" s="98"/>
      <c r="G389" s="100"/>
      <c r="H389" s="136"/>
      <c r="I389" s="110"/>
      <c r="J389" s="110"/>
      <c r="K389" s="110"/>
      <c r="L389" s="100"/>
      <c r="M389" s="100"/>
      <c r="N389" s="136"/>
      <c r="O389" s="110"/>
      <c r="P389" s="110"/>
      <c r="Q389" s="110"/>
      <c r="R389" s="100"/>
      <c r="S389" s="100"/>
      <c r="T389" s="136"/>
      <c r="U389" s="110"/>
      <c r="V389" s="110"/>
      <c r="W389" s="110"/>
      <c r="X389" s="100"/>
      <c r="Y389" s="100"/>
      <c r="Z389" s="136"/>
      <c r="AA389" s="110"/>
      <c r="AB389" s="110"/>
      <c r="AC389" s="110"/>
      <c r="AD389" s="100"/>
      <c r="AE389" s="100"/>
      <c r="AF389" s="136"/>
      <c r="AG389" s="110"/>
      <c r="AH389" s="110"/>
      <c r="AI389" s="110"/>
      <c r="AJ389" s="100"/>
      <c r="AK389" s="100"/>
      <c r="AL389" s="110"/>
      <c r="AM389" s="110"/>
      <c r="AN389" s="110"/>
      <c r="AO389" s="110"/>
      <c r="AP389" s="100"/>
      <c r="AQ389" s="100"/>
      <c r="AR389" s="100">
        <f>AR390</f>
        <v>5990</v>
      </c>
      <c r="AS389" s="100">
        <f t="shared" ref="AS389:AV391" si="891">AS390</f>
        <v>0</v>
      </c>
      <c r="AT389" s="100">
        <f t="shared" si="891"/>
        <v>0</v>
      </c>
      <c r="AU389" s="100">
        <f t="shared" si="891"/>
        <v>0</v>
      </c>
      <c r="AV389" s="100">
        <f>AV390</f>
        <v>5990</v>
      </c>
      <c r="AW389" s="100"/>
      <c r="AX389" s="100">
        <f>AX390</f>
        <v>0</v>
      </c>
      <c r="AY389" s="100">
        <f t="shared" si="889"/>
        <v>0</v>
      </c>
      <c r="AZ389" s="100">
        <f t="shared" si="889"/>
        <v>0</v>
      </c>
      <c r="BA389" s="100">
        <f t="shared" si="889"/>
        <v>0</v>
      </c>
      <c r="BB389" s="100">
        <f>BB390</f>
        <v>5990</v>
      </c>
      <c r="BC389" s="100"/>
      <c r="BD389" s="100">
        <f>BD390</f>
        <v>0</v>
      </c>
      <c r="BE389" s="100">
        <f t="shared" si="890"/>
        <v>0</v>
      </c>
      <c r="BF389" s="100">
        <f t="shared" si="890"/>
        <v>0</v>
      </c>
      <c r="BG389" s="100">
        <f t="shared" si="890"/>
        <v>0</v>
      </c>
      <c r="BH389" s="100">
        <f>BH390</f>
        <v>5990</v>
      </c>
      <c r="BI389" s="100"/>
      <c r="BJ389" s="207">
        <f t="shared" si="788"/>
        <v>0</v>
      </c>
      <c r="BK389" s="207">
        <f t="shared" si="789"/>
        <v>0</v>
      </c>
    </row>
    <row r="390" spans="1:63" s="9" customFormat="1" ht="20.25">
      <c r="A390" s="118" t="s">
        <v>104</v>
      </c>
      <c r="B390" s="136" t="str">
        <f t="shared" ref="B390:B392" si="892">B389</f>
        <v>04</v>
      </c>
      <c r="C390" s="98" t="s">
        <v>59</v>
      </c>
      <c r="D390" s="98" t="s">
        <v>715</v>
      </c>
      <c r="E390" s="98"/>
      <c r="F390" s="98"/>
      <c r="G390" s="100"/>
      <c r="H390" s="136"/>
      <c r="I390" s="110"/>
      <c r="J390" s="110"/>
      <c r="K390" s="110"/>
      <c r="L390" s="100"/>
      <c r="M390" s="100"/>
      <c r="N390" s="136"/>
      <c r="O390" s="110"/>
      <c r="P390" s="110"/>
      <c r="Q390" s="110"/>
      <c r="R390" s="100"/>
      <c r="S390" s="100"/>
      <c r="T390" s="136"/>
      <c r="U390" s="110"/>
      <c r="V390" s="110"/>
      <c r="W390" s="110"/>
      <c r="X390" s="100"/>
      <c r="Y390" s="100"/>
      <c r="Z390" s="136"/>
      <c r="AA390" s="110"/>
      <c r="AB390" s="110"/>
      <c r="AC390" s="110"/>
      <c r="AD390" s="100"/>
      <c r="AE390" s="100"/>
      <c r="AF390" s="136"/>
      <c r="AG390" s="110"/>
      <c r="AH390" s="110"/>
      <c r="AI390" s="110"/>
      <c r="AJ390" s="100"/>
      <c r="AK390" s="100"/>
      <c r="AL390" s="110"/>
      <c r="AM390" s="110"/>
      <c r="AN390" s="110"/>
      <c r="AO390" s="110"/>
      <c r="AP390" s="100"/>
      <c r="AQ390" s="100"/>
      <c r="AR390" s="100">
        <f>AR391</f>
        <v>5990</v>
      </c>
      <c r="AS390" s="100">
        <f t="shared" si="891"/>
        <v>0</v>
      </c>
      <c r="AT390" s="100">
        <f t="shared" si="891"/>
        <v>0</v>
      </c>
      <c r="AU390" s="100">
        <f t="shared" si="891"/>
        <v>0</v>
      </c>
      <c r="AV390" s="100">
        <f t="shared" si="891"/>
        <v>5990</v>
      </c>
      <c r="AW390" s="100"/>
      <c r="AX390" s="100">
        <f>AX391</f>
        <v>0</v>
      </c>
      <c r="AY390" s="100">
        <f t="shared" si="889"/>
        <v>0</v>
      </c>
      <c r="AZ390" s="100">
        <f t="shared" si="889"/>
        <v>0</v>
      </c>
      <c r="BA390" s="100">
        <f t="shared" si="889"/>
        <v>0</v>
      </c>
      <c r="BB390" s="100">
        <f t="shared" si="889"/>
        <v>5990</v>
      </c>
      <c r="BC390" s="100"/>
      <c r="BD390" s="100">
        <f>BD391</f>
        <v>0</v>
      </c>
      <c r="BE390" s="100">
        <f t="shared" si="890"/>
        <v>0</v>
      </c>
      <c r="BF390" s="100">
        <f t="shared" si="890"/>
        <v>0</v>
      </c>
      <c r="BG390" s="100">
        <f t="shared" si="890"/>
        <v>0</v>
      </c>
      <c r="BH390" s="100">
        <f t="shared" si="890"/>
        <v>5990</v>
      </c>
      <c r="BI390" s="100"/>
      <c r="BJ390" s="207">
        <f t="shared" si="788"/>
        <v>0</v>
      </c>
      <c r="BK390" s="207">
        <f t="shared" si="789"/>
        <v>0</v>
      </c>
    </row>
    <row r="391" spans="1:63" s="9" customFormat="1" ht="33.75">
      <c r="A391" s="113" t="s">
        <v>589</v>
      </c>
      <c r="B391" s="136" t="str">
        <f t="shared" si="892"/>
        <v>04</v>
      </c>
      <c r="C391" s="98" t="s">
        <v>59</v>
      </c>
      <c r="D391" s="98" t="s">
        <v>715</v>
      </c>
      <c r="E391" s="98" t="s">
        <v>81</v>
      </c>
      <c r="F391" s="98" t="s">
        <v>81</v>
      </c>
      <c r="G391" s="100"/>
      <c r="H391" s="136"/>
      <c r="I391" s="110"/>
      <c r="J391" s="110"/>
      <c r="K391" s="110"/>
      <c r="L391" s="100"/>
      <c r="M391" s="100"/>
      <c r="N391" s="136"/>
      <c r="O391" s="110"/>
      <c r="P391" s="110"/>
      <c r="Q391" s="110"/>
      <c r="R391" s="100"/>
      <c r="S391" s="100"/>
      <c r="T391" s="136"/>
      <c r="U391" s="110"/>
      <c r="V391" s="110"/>
      <c r="W391" s="110"/>
      <c r="X391" s="100"/>
      <c r="Y391" s="100"/>
      <c r="Z391" s="136"/>
      <c r="AA391" s="110"/>
      <c r="AB391" s="110"/>
      <c r="AC391" s="110"/>
      <c r="AD391" s="100"/>
      <c r="AE391" s="100"/>
      <c r="AF391" s="136"/>
      <c r="AG391" s="110"/>
      <c r="AH391" s="110"/>
      <c r="AI391" s="110"/>
      <c r="AJ391" s="100"/>
      <c r="AK391" s="100"/>
      <c r="AL391" s="110"/>
      <c r="AM391" s="110"/>
      <c r="AN391" s="110"/>
      <c r="AO391" s="110"/>
      <c r="AP391" s="100"/>
      <c r="AQ391" s="100"/>
      <c r="AR391" s="100">
        <f>AR392</f>
        <v>5990</v>
      </c>
      <c r="AS391" s="100">
        <f t="shared" si="891"/>
        <v>0</v>
      </c>
      <c r="AT391" s="100">
        <f t="shared" si="891"/>
        <v>0</v>
      </c>
      <c r="AU391" s="100">
        <f t="shared" si="891"/>
        <v>0</v>
      </c>
      <c r="AV391" s="100">
        <f t="shared" si="891"/>
        <v>5990</v>
      </c>
      <c r="AW391" s="100"/>
      <c r="AX391" s="100">
        <f>AX392</f>
        <v>0</v>
      </c>
      <c r="AY391" s="100">
        <f t="shared" si="889"/>
        <v>0</v>
      </c>
      <c r="AZ391" s="100">
        <f t="shared" si="889"/>
        <v>0</v>
      </c>
      <c r="BA391" s="100">
        <f t="shared" si="889"/>
        <v>0</v>
      </c>
      <c r="BB391" s="100">
        <f t="shared" si="889"/>
        <v>5990</v>
      </c>
      <c r="BC391" s="100"/>
      <c r="BD391" s="100">
        <f>BD392</f>
        <v>0</v>
      </c>
      <c r="BE391" s="100">
        <f t="shared" si="890"/>
        <v>0</v>
      </c>
      <c r="BF391" s="100">
        <f t="shared" si="890"/>
        <v>0</v>
      </c>
      <c r="BG391" s="100">
        <f t="shared" si="890"/>
        <v>0</v>
      </c>
      <c r="BH391" s="100">
        <f t="shared" si="890"/>
        <v>5990</v>
      </c>
      <c r="BI391" s="100"/>
      <c r="BJ391" s="207">
        <f t="shared" si="788"/>
        <v>0</v>
      </c>
      <c r="BK391" s="207">
        <f t="shared" si="789"/>
        <v>0</v>
      </c>
    </row>
    <row r="392" spans="1:63" s="9" customFormat="1" ht="50.25">
      <c r="A392" s="113" t="s">
        <v>179</v>
      </c>
      <c r="B392" s="136" t="str">
        <f t="shared" si="892"/>
        <v>04</v>
      </c>
      <c r="C392" s="98" t="s">
        <v>59</v>
      </c>
      <c r="D392" s="98" t="s">
        <v>715</v>
      </c>
      <c r="E392" s="98" t="s">
        <v>178</v>
      </c>
      <c r="F392" s="98" t="s">
        <v>178</v>
      </c>
      <c r="G392" s="100"/>
      <c r="H392" s="136"/>
      <c r="I392" s="110"/>
      <c r="J392" s="110"/>
      <c r="K392" s="110"/>
      <c r="L392" s="100"/>
      <c r="M392" s="100"/>
      <c r="N392" s="136"/>
      <c r="O392" s="110"/>
      <c r="P392" s="110"/>
      <c r="Q392" s="110"/>
      <c r="R392" s="100"/>
      <c r="S392" s="100"/>
      <c r="T392" s="136"/>
      <c r="U392" s="110"/>
      <c r="V392" s="110"/>
      <c r="W392" s="110"/>
      <c r="X392" s="100"/>
      <c r="Y392" s="100"/>
      <c r="Z392" s="136"/>
      <c r="AA392" s="110"/>
      <c r="AB392" s="110"/>
      <c r="AC392" s="110"/>
      <c r="AD392" s="100"/>
      <c r="AE392" s="100"/>
      <c r="AF392" s="136"/>
      <c r="AG392" s="110"/>
      <c r="AH392" s="110"/>
      <c r="AI392" s="110"/>
      <c r="AJ392" s="100"/>
      <c r="AK392" s="100"/>
      <c r="AL392" s="110"/>
      <c r="AM392" s="110"/>
      <c r="AN392" s="110"/>
      <c r="AO392" s="110"/>
      <c r="AP392" s="100"/>
      <c r="AQ392" s="100"/>
      <c r="AR392" s="100">
        <v>5990</v>
      </c>
      <c r="AS392" s="100"/>
      <c r="AT392" s="110"/>
      <c r="AU392" s="110"/>
      <c r="AV392" s="100">
        <f>AR392+AS392+AT392</f>
        <v>5990</v>
      </c>
      <c r="AW392" s="100">
        <f>AU392</f>
        <v>0</v>
      </c>
      <c r="AX392" s="100"/>
      <c r="AY392" s="100"/>
      <c r="AZ392" s="110"/>
      <c r="BA392" s="110"/>
      <c r="BB392" s="100">
        <f>AV392+AX392+AY392+AZ392+BA392</f>
        <v>5990</v>
      </c>
      <c r="BC392" s="100">
        <f>AW392+BA392</f>
        <v>0</v>
      </c>
      <c r="BD392" s="100"/>
      <c r="BE392" s="100"/>
      <c r="BF392" s="110"/>
      <c r="BG392" s="110"/>
      <c r="BH392" s="100">
        <f>BB392+BD392+BE392+BF392+BG392</f>
        <v>5990</v>
      </c>
      <c r="BI392" s="100">
        <f>BC392+BG392</f>
        <v>0</v>
      </c>
      <c r="BJ392" s="207">
        <f t="shared" si="788"/>
        <v>0</v>
      </c>
      <c r="BK392" s="207">
        <f t="shared" si="789"/>
        <v>0</v>
      </c>
    </row>
    <row r="393" spans="1:63" s="9" customFormat="1" ht="34.5">
      <c r="A393" s="25" t="s">
        <v>166</v>
      </c>
      <c r="B393" s="26" t="s">
        <v>55</v>
      </c>
      <c r="C393" s="26" t="s">
        <v>59</v>
      </c>
      <c r="D393" s="37" t="s">
        <v>469</v>
      </c>
      <c r="E393" s="26"/>
      <c r="F393" s="28">
        <f>F394+F398</f>
        <v>159142</v>
      </c>
      <c r="G393" s="28">
        <f t="shared" ref="G393:M393" si="893">G394+G398</f>
        <v>0</v>
      </c>
      <c r="H393" s="28">
        <f t="shared" si="893"/>
        <v>0</v>
      </c>
      <c r="I393" s="28">
        <f t="shared" si="893"/>
        <v>0</v>
      </c>
      <c r="J393" s="28">
        <f t="shared" si="893"/>
        <v>0</v>
      </c>
      <c r="K393" s="28">
        <f t="shared" si="893"/>
        <v>0</v>
      </c>
      <c r="L393" s="28">
        <f t="shared" si="893"/>
        <v>159142</v>
      </c>
      <c r="M393" s="28">
        <f t="shared" si="893"/>
        <v>0</v>
      </c>
      <c r="N393" s="28">
        <f t="shared" ref="N393:S393" si="894">N394+N398</f>
        <v>0</v>
      </c>
      <c r="O393" s="28">
        <f t="shared" si="894"/>
        <v>0</v>
      </c>
      <c r="P393" s="28">
        <f t="shared" si="894"/>
        <v>0</v>
      </c>
      <c r="Q393" s="28">
        <f t="shared" si="894"/>
        <v>0</v>
      </c>
      <c r="R393" s="28">
        <f t="shared" si="894"/>
        <v>159142</v>
      </c>
      <c r="S393" s="28">
        <f t="shared" si="894"/>
        <v>0</v>
      </c>
      <c r="T393" s="28">
        <f t="shared" ref="T393:Y393" si="895">T394+T398</f>
        <v>0</v>
      </c>
      <c r="U393" s="28">
        <f t="shared" si="895"/>
        <v>0</v>
      </c>
      <c r="V393" s="28">
        <f t="shared" si="895"/>
        <v>0</v>
      </c>
      <c r="W393" s="28">
        <f t="shared" si="895"/>
        <v>0</v>
      </c>
      <c r="X393" s="28">
        <f t="shared" si="895"/>
        <v>159142</v>
      </c>
      <c r="Y393" s="28">
        <f t="shared" si="895"/>
        <v>0</v>
      </c>
      <c r="Z393" s="28">
        <f t="shared" ref="Z393:AE393" si="896">Z394+Z398</f>
        <v>0</v>
      </c>
      <c r="AA393" s="28">
        <f t="shared" si="896"/>
        <v>-73</v>
      </c>
      <c r="AB393" s="28">
        <f t="shared" si="896"/>
        <v>-595</v>
      </c>
      <c r="AC393" s="28">
        <f t="shared" si="896"/>
        <v>0</v>
      </c>
      <c r="AD393" s="28">
        <f t="shared" si="896"/>
        <v>158474</v>
      </c>
      <c r="AE393" s="28">
        <f t="shared" si="896"/>
        <v>0</v>
      </c>
      <c r="AF393" s="28">
        <f t="shared" ref="AF393:AL393" si="897">AF394+AF398</f>
        <v>0</v>
      </c>
      <c r="AG393" s="28">
        <f t="shared" si="897"/>
        <v>0</v>
      </c>
      <c r="AH393" s="28">
        <f t="shared" si="897"/>
        <v>0</v>
      </c>
      <c r="AI393" s="28">
        <f t="shared" si="897"/>
        <v>0</v>
      </c>
      <c r="AJ393" s="28">
        <f t="shared" si="897"/>
        <v>158474</v>
      </c>
      <c r="AK393" s="28">
        <f t="shared" si="897"/>
        <v>0</v>
      </c>
      <c r="AL393" s="28">
        <f t="shared" si="897"/>
        <v>0</v>
      </c>
      <c r="AM393" s="28">
        <f t="shared" ref="AM393:AO393" si="898">AM394+AM398</f>
        <v>0</v>
      </c>
      <c r="AN393" s="28">
        <f t="shared" ref="AN393:AS393" si="899">AN394+AN398</f>
        <v>0</v>
      </c>
      <c r="AO393" s="28">
        <f t="shared" si="898"/>
        <v>0</v>
      </c>
      <c r="AP393" s="28">
        <f t="shared" si="899"/>
        <v>158474</v>
      </c>
      <c r="AQ393" s="28">
        <f t="shared" si="899"/>
        <v>0</v>
      </c>
      <c r="AR393" s="28">
        <f t="shared" si="899"/>
        <v>0</v>
      </c>
      <c r="AS393" s="28">
        <f t="shared" si="899"/>
        <v>0</v>
      </c>
      <c r="AT393" s="28">
        <f t="shared" ref="AT393:AY393" si="900">AT394+AT398</f>
        <v>0</v>
      </c>
      <c r="AU393" s="28">
        <f t="shared" si="900"/>
        <v>0</v>
      </c>
      <c r="AV393" s="28">
        <f t="shared" si="900"/>
        <v>158474</v>
      </c>
      <c r="AW393" s="28">
        <f t="shared" si="900"/>
        <v>0</v>
      </c>
      <c r="AX393" s="100">
        <f t="shared" si="900"/>
        <v>0</v>
      </c>
      <c r="AY393" s="100">
        <f t="shared" si="900"/>
        <v>0</v>
      </c>
      <c r="AZ393" s="100">
        <f t="shared" ref="AZ393:BE393" si="901">AZ394+AZ398</f>
        <v>0</v>
      </c>
      <c r="BA393" s="100">
        <f t="shared" si="901"/>
        <v>0</v>
      </c>
      <c r="BB393" s="28">
        <f t="shared" si="901"/>
        <v>158474</v>
      </c>
      <c r="BC393" s="28">
        <f t="shared" si="901"/>
        <v>0</v>
      </c>
      <c r="BD393" s="100">
        <f t="shared" si="901"/>
        <v>62</v>
      </c>
      <c r="BE393" s="100">
        <f t="shared" si="901"/>
        <v>-321</v>
      </c>
      <c r="BF393" s="100">
        <f t="shared" ref="BF393:BI393" si="902">BF394+BF398</f>
        <v>0</v>
      </c>
      <c r="BG393" s="100">
        <f t="shared" si="902"/>
        <v>0</v>
      </c>
      <c r="BH393" s="28">
        <f t="shared" si="902"/>
        <v>158215</v>
      </c>
      <c r="BI393" s="28">
        <f t="shared" si="902"/>
        <v>0</v>
      </c>
      <c r="BJ393" s="207">
        <f t="shared" si="788"/>
        <v>0</v>
      </c>
      <c r="BK393" s="207">
        <f t="shared" si="789"/>
        <v>0</v>
      </c>
    </row>
    <row r="394" spans="1:63" s="9" customFormat="1" ht="32.25" customHeight="1">
      <c r="A394" s="65" t="s">
        <v>79</v>
      </c>
      <c r="B394" s="26" t="s">
        <v>55</v>
      </c>
      <c r="C394" s="26" t="s">
        <v>59</v>
      </c>
      <c r="D394" s="37" t="s">
        <v>470</v>
      </c>
      <c r="E394" s="26"/>
      <c r="F394" s="28">
        <f>F395</f>
        <v>92743</v>
      </c>
      <c r="G394" s="28">
        <f t="shared" ref="G394:Z396" si="903">G395</f>
        <v>0</v>
      </c>
      <c r="H394" s="28">
        <f t="shared" si="903"/>
        <v>0</v>
      </c>
      <c r="I394" s="28">
        <f t="shared" si="903"/>
        <v>0</v>
      </c>
      <c r="J394" s="28">
        <f t="shared" si="903"/>
        <v>0</v>
      </c>
      <c r="K394" s="28">
        <f t="shared" si="903"/>
        <v>0</v>
      </c>
      <c r="L394" s="28">
        <f t="shared" si="903"/>
        <v>92743</v>
      </c>
      <c r="M394" s="28">
        <f t="shared" si="903"/>
        <v>0</v>
      </c>
      <c r="N394" s="28">
        <f t="shared" si="903"/>
        <v>0</v>
      </c>
      <c r="O394" s="28">
        <f t="shared" si="903"/>
        <v>0</v>
      </c>
      <c r="P394" s="28">
        <f t="shared" si="903"/>
        <v>0</v>
      </c>
      <c r="Q394" s="28">
        <f t="shared" si="903"/>
        <v>0</v>
      </c>
      <c r="R394" s="28">
        <f t="shared" si="903"/>
        <v>92743</v>
      </c>
      <c r="S394" s="28">
        <f t="shared" si="903"/>
        <v>0</v>
      </c>
      <c r="T394" s="28">
        <f t="shared" si="903"/>
        <v>0</v>
      </c>
      <c r="U394" s="28">
        <f t="shared" si="903"/>
        <v>0</v>
      </c>
      <c r="V394" s="28">
        <f t="shared" si="903"/>
        <v>0</v>
      </c>
      <c r="W394" s="28">
        <f t="shared" si="903"/>
        <v>0</v>
      </c>
      <c r="X394" s="28">
        <f t="shared" si="903"/>
        <v>92743</v>
      </c>
      <c r="Y394" s="28">
        <f t="shared" si="903"/>
        <v>0</v>
      </c>
      <c r="Z394" s="28">
        <f t="shared" si="903"/>
        <v>0</v>
      </c>
      <c r="AA394" s="28">
        <f t="shared" ref="Z394:AO396" si="904">AA395</f>
        <v>0</v>
      </c>
      <c r="AB394" s="28">
        <f t="shared" si="904"/>
        <v>0</v>
      </c>
      <c r="AC394" s="28">
        <f t="shared" si="904"/>
        <v>0</v>
      </c>
      <c r="AD394" s="28">
        <f t="shared" si="904"/>
        <v>92743</v>
      </c>
      <c r="AE394" s="28">
        <f t="shared" si="904"/>
        <v>0</v>
      </c>
      <c r="AF394" s="28">
        <f t="shared" si="904"/>
        <v>0</v>
      </c>
      <c r="AG394" s="28">
        <f t="shared" si="904"/>
        <v>0</v>
      </c>
      <c r="AH394" s="28">
        <f t="shared" si="904"/>
        <v>0</v>
      </c>
      <c r="AI394" s="28">
        <f t="shared" si="904"/>
        <v>0</v>
      </c>
      <c r="AJ394" s="28">
        <f t="shared" si="904"/>
        <v>92743</v>
      </c>
      <c r="AK394" s="28">
        <f t="shared" si="904"/>
        <v>0</v>
      </c>
      <c r="AL394" s="28">
        <f t="shared" si="904"/>
        <v>0</v>
      </c>
      <c r="AM394" s="28">
        <f t="shared" si="904"/>
        <v>0</v>
      </c>
      <c r="AN394" s="28">
        <f t="shared" si="904"/>
        <v>0</v>
      </c>
      <c r="AO394" s="28">
        <f t="shared" si="904"/>
        <v>0</v>
      </c>
      <c r="AP394" s="28">
        <f t="shared" ref="AL394:BD396" si="905">AP395</f>
        <v>92743</v>
      </c>
      <c r="AQ394" s="28">
        <f t="shared" si="905"/>
        <v>0</v>
      </c>
      <c r="AR394" s="28">
        <f t="shared" si="905"/>
        <v>0</v>
      </c>
      <c r="AS394" s="28">
        <f t="shared" si="905"/>
        <v>0</v>
      </c>
      <c r="AT394" s="28">
        <f t="shared" si="905"/>
        <v>0</v>
      </c>
      <c r="AU394" s="28">
        <f t="shared" si="905"/>
        <v>0</v>
      </c>
      <c r="AV394" s="28">
        <f t="shared" si="905"/>
        <v>92743</v>
      </c>
      <c r="AW394" s="28">
        <f t="shared" si="905"/>
        <v>0</v>
      </c>
      <c r="AX394" s="100">
        <f t="shared" si="905"/>
        <v>0</v>
      </c>
      <c r="AY394" s="100">
        <f t="shared" si="905"/>
        <v>0</v>
      </c>
      <c r="AZ394" s="100">
        <f t="shared" si="905"/>
        <v>0</v>
      </c>
      <c r="BA394" s="100">
        <f t="shared" si="905"/>
        <v>0</v>
      </c>
      <c r="BB394" s="28">
        <f t="shared" si="905"/>
        <v>92743</v>
      </c>
      <c r="BC394" s="28">
        <f t="shared" ref="BB394:BC396" si="906">BC395</f>
        <v>0</v>
      </c>
      <c r="BD394" s="100">
        <f t="shared" si="905"/>
        <v>0</v>
      </c>
      <c r="BE394" s="100">
        <f t="shared" ref="BD394:BI396" si="907">BE395</f>
        <v>-58</v>
      </c>
      <c r="BF394" s="100">
        <f t="shared" si="907"/>
        <v>0</v>
      </c>
      <c r="BG394" s="100">
        <f t="shared" si="907"/>
        <v>0</v>
      </c>
      <c r="BH394" s="28">
        <f t="shared" si="907"/>
        <v>92685</v>
      </c>
      <c r="BI394" s="28">
        <f t="shared" si="907"/>
        <v>0</v>
      </c>
      <c r="BJ394" s="207">
        <f t="shared" si="788"/>
        <v>0</v>
      </c>
      <c r="BK394" s="207">
        <f t="shared" si="789"/>
        <v>0</v>
      </c>
    </row>
    <row r="395" spans="1:63" s="9" customFormat="1" ht="24.75" customHeight="1">
      <c r="A395" s="25" t="s">
        <v>104</v>
      </c>
      <c r="B395" s="26" t="s">
        <v>55</v>
      </c>
      <c r="C395" s="26" t="s">
        <v>59</v>
      </c>
      <c r="D395" s="37" t="s">
        <v>471</v>
      </c>
      <c r="E395" s="26"/>
      <c r="F395" s="28">
        <f t="shared" ref="F395:U396" si="908">F396</f>
        <v>92743</v>
      </c>
      <c r="G395" s="28">
        <f t="shared" si="908"/>
        <v>0</v>
      </c>
      <c r="H395" s="28">
        <f t="shared" si="908"/>
        <v>0</v>
      </c>
      <c r="I395" s="28">
        <f t="shared" si="908"/>
        <v>0</v>
      </c>
      <c r="J395" s="28">
        <f t="shared" si="908"/>
        <v>0</v>
      </c>
      <c r="K395" s="28">
        <f t="shared" si="908"/>
        <v>0</v>
      </c>
      <c r="L395" s="28">
        <f t="shared" si="908"/>
        <v>92743</v>
      </c>
      <c r="M395" s="28">
        <f t="shared" si="908"/>
        <v>0</v>
      </c>
      <c r="N395" s="28">
        <f t="shared" si="908"/>
        <v>0</v>
      </c>
      <c r="O395" s="28">
        <f t="shared" si="908"/>
        <v>0</v>
      </c>
      <c r="P395" s="28">
        <f t="shared" si="908"/>
        <v>0</v>
      </c>
      <c r="Q395" s="28">
        <f t="shared" si="908"/>
        <v>0</v>
      </c>
      <c r="R395" s="28">
        <f t="shared" si="908"/>
        <v>92743</v>
      </c>
      <c r="S395" s="28">
        <f t="shared" si="908"/>
        <v>0</v>
      </c>
      <c r="T395" s="28">
        <f t="shared" si="908"/>
        <v>0</v>
      </c>
      <c r="U395" s="28">
        <f t="shared" si="908"/>
        <v>0</v>
      </c>
      <c r="V395" s="28">
        <f t="shared" si="903"/>
        <v>0</v>
      </c>
      <c r="W395" s="28">
        <f t="shared" si="903"/>
        <v>0</v>
      </c>
      <c r="X395" s="28">
        <f t="shared" si="903"/>
        <v>92743</v>
      </c>
      <c r="Y395" s="28">
        <f t="shared" si="903"/>
        <v>0</v>
      </c>
      <c r="Z395" s="28">
        <f t="shared" si="903"/>
        <v>0</v>
      </c>
      <c r="AA395" s="28">
        <f t="shared" si="904"/>
        <v>0</v>
      </c>
      <c r="AB395" s="28">
        <f t="shared" si="904"/>
        <v>0</v>
      </c>
      <c r="AC395" s="28">
        <f t="shared" si="904"/>
        <v>0</v>
      </c>
      <c r="AD395" s="28">
        <f t="shared" si="904"/>
        <v>92743</v>
      </c>
      <c r="AE395" s="28">
        <f t="shared" si="904"/>
        <v>0</v>
      </c>
      <c r="AF395" s="28">
        <f t="shared" si="904"/>
        <v>0</v>
      </c>
      <c r="AG395" s="28">
        <f t="shared" si="904"/>
        <v>0</v>
      </c>
      <c r="AH395" s="28">
        <f t="shared" si="904"/>
        <v>0</v>
      </c>
      <c r="AI395" s="28">
        <f t="shared" si="904"/>
        <v>0</v>
      </c>
      <c r="AJ395" s="28">
        <f t="shared" si="904"/>
        <v>92743</v>
      </c>
      <c r="AK395" s="28">
        <f t="shared" si="904"/>
        <v>0</v>
      </c>
      <c r="AL395" s="28">
        <f t="shared" si="905"/>
        <v>0</v>
      </c>
      <c r="AM395" s="28">
        <f t="shared" si="905"/>
        <v>0</v>
      </c>
      <c r="AN395" s="28">
        <f t="shared" si="905"/>
        <v>0</v>
      </c>
      <c r="AO395" s="28">
        <f t="shared" si="905"/>
        <v>0</v>
      </c>
      <c r="AP395" s="28">
        <f t="shared" si="905"/>
        <v>92743</v>
      </c>
      <c r="AQ395" s="28">
        <f t="shared" si="905"/>
        <v>0</v>
      </c>
      <c r="AR395" s="28">
        <f t="shared" si="905"/>
        <v>0</v>
      </c>
      <c r="AS395" s="28">
        <f t="shared" si="905"/>
        <v>0</v>
      </c>
      <c r="AT395" s="28">
        <f t="shared" si="905"/>
        <v>0</v>
      </c>
      <c r="AU395" s="28">
        <f t="shared" si="905"/>
        <v>0</v>
      </c>
      <c r="AV395" s="28">
        <f t="shared" si="905"/>
        <v>92743</v>
      </c>
      <c r="AW395" s="28">
        <f t="shared" si="905"/>
        <v>0</v>
      </c>
      <c r="AX395" s="100">
        <f t="shared" si="905"/>
        <v>0</v>
      </c>
      <c r="AY395" s="100">
        <f t="shared" si="905"/>
        <v>0</v>
      </c>
      <c r="AZ395" s="100">
        <f t="shared" si="905"/>
        <v>0</v>
      </c>
      <c r="BA395" s="100">
        <f t="shared" si="905"/>
        <v>0</v>
      </c>
      <c r="BB395" s="28">
        <f t="shared" si="906"/>
        <v>92743</v>
      </c>
      <c r="BC395" s="28">
        <f t="shared" si="906"/>
        <v>0</v>
      </c>
      <c r="BD395" s="100">
        <f t="shared" si="907"/>
        <v>0</v>
      </c>
      <c r="BE395" s="100">
        <f t="shared" si="907"/>
        <v>-58</v>
      </c>
      <c r="BF395" s="100">
        <f t="shared" si="907"/>
        <v>0</v>
      </c>
      <c r="BG395" s="100">
        <f t="shared" si="907"/>
        <v>0</v>
      </c>
      <c r="BH395" s="28">
        <f t="shared" si="907"/>
        <v>92685</v>
      </c>
      <c r="BI395" s="28">
        <f t="shared" si="907"/>
        <v>0</v>
      </c>
      <c r="BJ395" s="207">
        <f t="shared" si="788"/>
        <v>0</v>
      </c>
      <c r="BK395" s="207">
        <f t="shared" si="789"/>
        <v>0</v>
      </c>
    </row>
    <row r="396" spans="1:63" s="9" customFormat="1" ht="36" customHeight="1">
      <c r="A396" s="75" t="s">
        <v>489</v>
      </c>
      <c r="B396" s="26" t="s">
        <v>55</v>
      </c>
      <c r="C396" s="26" t="s">
        <v>59</v>
      </c>
      <c r="D396" s="37" t="s">
        <v>471</v>
      </c>
      <c r="E396" s="26" t="s">
        <v>81</v>
      </c>
      <c r="F396" s="28">
        <f t="shared" si="908"/>
        <v>92743</v>
      </c>
      <c r="G396" s="28">
        <f t="shared" si="908"/>
        <v>0</v>
      </c>
      <c r="H396" s="28">
        <f t="shared" si="908"/>
        <v>0</v>
      </c>
      <c r="I396" s="28">
        <f t="shared" si="908"/>
        <v>0</v>
      </c>
      <c r="J396" s="28">
        <f t="shared" si="908"/>
        <v>0</v>
      </c>
      <c r="K396" s="28">
        <f t="shared" si="908"/>
        <v>0</v>
      </c>
      <c r="L396" s="28">
        <f t="shared" si="908"/>
        <v>92743</v>
      </c>
      <c r="M396" s="28">
        <f t="shared" si="908"/>
        <v>0</v>
      </c>
      <c r="N396" s="28">
        <f t="shared" si="908"/>
        <v>0</v>
      </c>
      <c r="O396" s="28">
        <f t="shared" si="908"/>
        <v>0</v>
      </c>
      <c r="P396" s="28">
        <f t="shared" si="908"/>
        <v>0</v>
      </c>
      <c r="Q396" s="28">
        <f t="shared" si="908"/>
        <v>0</v>
      </c>
      <c r="R396" s="28">
        <f t="shared" si="908"/>
        <v>92743</v>
      </c>
      <c r="S396" s="28">
        <f t="shared" si="908"/>
        <v>0</v>
      </c>
      <c r="T396" s="28">
        <f t="shared" si="903"/>
        <v>0</v>
      </c>
      <c r="U396" s="28">
        <f t="shared" si="903"/>
        <v>0</v>
      </c>
      <c r="V396" s="28">
        <f t="shared" si="903"/>
        <v>0</v>
      </c>
      <c r="W396" s="28">
        <f t="shared" si="903"/>
        <v>0</v>
      </c>
      <c r="X396" s="28">
        <f t="shared" si="903"/>
        <v>92743</v>
      </c>
      <c r="Y396" s="28">
        <f t="shared" si="903"/>
        <v>0</v>
      </c>
      <c r="Z396" s="28">
        <f t="shared" si="904"/>
        <v>0</v>
      </c>
      <c r="AA396" s="28">
        <f t="shared" si="904"/>
        <v>0</v>
      </c>
      <c r="AB396" s="28">
        <f t="shared" si="904"/>
        <v>0</v>
      </c>
      <c r="AC396" s="28">
        <f t="shared" si="904"/>
        <v>0</v>
      </c>
      <c r="AD396" s="28">
        <f t="shared" si="904"/>
        <v>92743</v>
      </c>
      <c r="AE396" s="28">
        <f t="shared" si="904"/>
        <v>0</v>
      </c>
      <c r="AF396" s="28">
        <f t="shared" si="904"/>
        <v>0</v>
      </c>
      <c r="AG396" s="28">
        <f t="shared" si="904"/>
        <v>0</v>
      </c>
      <c r="AH396" s="28">
        <f t="shared" si="904"/>
        <v>0</v>
      </c>
      <c r="AI396" s="28">
        <f t="shared" si="904"/>
        <v>0</v>
      </c>
      <c r="AJ396" s="28">
        <f t="shared" si="904"/>
        <v>92743</v>
      </c>
      <c r="AK396" s="28">
        <f t="shared" si="904"/>
        <v>0</v>
      </c>
      <c r="AL396" s="28">
        <f t="shared" si="905"/>
        <v>0</v>
      </c>
      <c r="AM396" s="28">
        <f t="shared" si="905"/>
        <v>0</v>
      </c>
      <c r="AN396" s="28">
        <f t="shared" si="905"/>
        <v>0</v>
      </c>
      <c r="AO396" s="28">
        <f t="shared" si="905"/>
        <v>0</v>
      </c>
      <c r="AP396" s="28">
        <f t="shared" si="905"/>
        <v>92743</v>
      </c>
      <c r="AQ396" s="28">
        <f t="shared" si="905"/>
        <v>0</v>
      </c>
      <c r="AR396" s="28">
        <f t="shared" si="905"/>
        <v>0</v>
      </c>
      <c r="AS396" s="28">
        <f t="shared" si="905"/>
        <v>0</v>
      </c>
      <c r="AT396" s="28">
        <f t="shared" si="905"/>
        <v>0</v>
      </c>
      <c r="AU396" s="28">
        <f t="shared" si="905"/>
        <v>0</v>
      </c>
      <c r="AV396" s="28">
        <f t="shared" si="905"/>
        <v>92743</v>
      </c>
      <c r="AW396" s="28">
        <f t="shared" si="905"/>
        <v>0</v>
      </c>
      <c r="AX396" s="100">
        <f t="shared" si="905"/>
        <v>0</v>
      </c>
      <c r="AY396" s="100">
        <f t="shared" si="905"/>
        <v>0</v>
      </c>
      <c r="AZ396" s="100">
        <f t="shared" si="905"/>
        <v>0</v>
      </c>
      <c r="BA396" s="100">
        <f t="shared" si="905"/>
        <v>0</v>
      </c>
      <c r="BB396" s="28">
        <f t="shared" si="906"/>
        <v>92743</v>
      </c>
      <c r="BC396" s="28">
        <f t="shared" si="906"/>
        <v>0</v>
      </c>
      <c r="BD396" s="100">
        <f t="shared" si="907"/>
        <v>0</v>
      </c>
      <c r="BE396" s="100">
        <f t="shared" si="907"/>
        <v>-58</v>
      </c>
      <c r="BF396" s="100">
        <f t="shared" si="907"/>
        <v>0</v>
      </c>
      <c r="BG396" s="100">
        <f t="shared" si="907"/>
        <v>0</v>
      </c>
      <c r="BH396" s="28">
        <f t="shared" si="907"/>
        <v>92685</v>
      </c>
      <c r="BI396" s="28">
        <f t="shared" si="907"/>
        <v>0</v>
      </c>
      <c r="BJ396" s="207">
        <f t="shared" si="788"/>
        <v>0</v>
      </c>
      <c r="BK396" s="207">
        <f t="shared" si="789"/>
        <v>0</v>
      </c>
    </row>
    <row r="397" spans="1:63" s="9" customFormat="1" ht="55.5" customHeight="1">
      <c r="A397" s="97" t="s">
        <v>179</v>
      </c>
      <c r="B397" s="98" t="s">
        <v>55</v>
      </c>
      <c r="C397" s="98" t="s">
        <v>59</v>
      </c>
      <c r="D397" s="114" t="s">
        <v>471</v>
      </c>
      <c r="E397" s="98" t="s">
        <v>178</v>
      </c>
      <c r="F397" s="100">
        <v>92743</v>
      </c>
      <c r="G397" s="100"/>
      <c r="H397" s="110"/>
      <c r="I397" s="110"/>
      <c r="J397" s="110"/>
      <c r="K397" s="110"/>
      <c r="L397" s="100">
        <f>F397+H397+I397+J397+K397</f>
        <v>92743</v>
      </c>
      <c r="M397" s="100">
        <f>G397+K397</f>
        <v>0</v>
      </c>
      <c r="N397" s="110"/>
      <c r="O397" s="110"/>
      <c r="P397" s="110"/>
      <c r="Q397" s="110"/>
      <c r="R397" s="100">
        <f>L397+N397+O397+P397+Q397</f>
        <v>92743</v>
      </c>
      <c r="S397" s="100">
        <f>M397+Q397</f>
        <v>0</v>
      </c>
      <c r="T397" s="110"/>
      <c r="U397" s="110"/>
      <c r="V397" s="110"/>
      <c r="W397" s="110"/>
      <c r="X397" s="100">
        <f>R397+T397+U397+V397+W397</f>
        <v>92743</v>
      </c>
      <c r="Y397" s="100">
        <f>S397+W397</f>
        <v>0</v>
      </c>
      <c r="Z397" s="110"/>
      <c r="AA397" s="110"/>
      <c r="AB397" s="110"/>
      <c r="AC397" s="110"/>
      <c r="AD397" s="100">
        <f>X397+Z397+AA397+AB397+AC397</f>
        <v>92743</v>
      </c>
      <c r="AE397" s="100">
        <f>Y397+AC397</f>
        <v>0</v>
      </c>
      <c r="AF397" s="110"/>
      <c r="AG397" s="110"/>
      <c r="AH397" s="110"/>
      <c r="AI397" s="110"/>
      <c r="AJ397" s="100">
        <f>AD397+AF397+AG397+AH397+AI397</f>
        <v>92743</v>
      </c>
      <c r="AK397" s="100">
        <f>AE397+AI397</f>
        <v>0</v>
      </c>
      <c r="AL397" s="110"/>
      <c r="AM397" s="110"/>
      <c r="AN397" s="110"/>
      <c r="AO397" s="110"/>
      <c r="AP397" s="100">
        <f>AJ397+AL397+AM397+AN397+AO397</f>
        <v>92743</v>
      </c>
      <c r="AQ397" s="100">
        <f>AK397+AO397</f>
        <v>0</v>
      </c>
      <c r="AR397" s="110"/>
      <c r="AS397" s="110"/>
      <c r="AT397" s="110"/>
      <c r="AU397" s="110"/>
      <c r="AV397" s="100">
        <f>AP397+AR397+AS397+AT397+AU397</f>
        <v>92743</v>
      </c>
      <c r="AW397" s="100">
        <f>AQ397+AU397</f>
        <v>0</v>
      </c>
      <c r="AX397" s="110"/>
      <c r="AY397" s="110"/>
      <c r="AZ397" s="110"/>
      <c r="BA397" s="110"/>
      <c r="BB397" s="100">
        <f>AV397+AX397+AY397+AZ397+BA397</f>
        <v>92743</v>
      </c>
      <c r="BC397" s="100">
        <f>AW397+BA397</f>
        <v>0</v>
      </c>
      <c r="BD397" s="110"/>
      <c r="BE397" s="110">
        <v>-58</v>
      </c>
      <c r="BF397" s="110"/>
      <c r="BG397" s="110"/>
      <c r="BH397" s="100">
        <f>BB397+BD397+BE397+BF397+BG397</f>
        <v>92685</v>
      </c>
      <c r="BI397" s="100">
        <f>BC397+BG397</f>
        <v>0</v>
      </c>
      <c r="BJ397" s="207">
        <f t="shared" si="788"/>
        <v>0</v>
      </c>
      <c r="BK397" s="207">
        <f t="shared" si="789"/>
        <v>0</v>
      </c>
    </row>
    <row r="398" spans="1:63" s="9" customFormat="1" ht="33.75">
      <c r="A398" s="25" t="s">
        <v>230</v>
      </c>
      <c r="B398" s="26" t="s">
        <v>55</v>
      </c>
      <c r="C398" s="26" t="s">
        <v>59</v>
      </c>
      <c r="D398" s="37" t="s">
        <v>472</v>
      </c>
      <c r="E398" s="26"/>
      <c r="F398" s="28">
        <f t="shared" ref="F398:AR398" si="909">F399</f>
        <v>66399</v>
      </c>
      <c r="G398" s="28">
        <f t="shared" si="909"/>
        <v>0</v>
      </c>
      <c r="H398" s="28">
        <f t="shared" si="909"/>
        <v>0</v>
      </c>
      <c r="I398" s="28">
        <f t="shared" si="909"/>
        <v>0</v>
      </c>
      <c r="J398" s="28">
        <f t="shared" si="909"/>
        <v>0</v>
      </c>
      <c r="K398" s="28">
        <f t="shared" si="909"/>
        <v>0</v>
      </c>
      <c r="L398" s="28">
        <f t="shared" si="909"/>
        <v>66399</v>
      </c>
      <c r="M398" s="28">
        <f t="shared" si="909"/>
        <v>0</v>
      </c>
      <c r="N398" s="28">
        <f t="shared" si="909"/>
        <v>0</v>
      </c>
      <c r="O398" s="28">
        <f t="shared" si="909"/>
        <v>0</v>
      </c>
      <c r="P398" s="28">
        <f t="shared" si="909"/>
        <v>0</v>
      </c>
      <c r="Q398" s="28">
        <f t="shared" si="909"/>
        <v>0</v>
      </c>
      <c r="R398" s="28">
        <f t="shared" si="909"/>
        <v>66399</v>
      </c>
      <c r="S398" s="28">
        <f t="shared" si="909"/>
        <v>0</v>
      </c>
      <c r="T398" s="28">
        <f t="shared" si="909"/>
        <v>0</v>
      </c>
      <c r="U398" s="28">
        <f t="shared" si="909"/>
        <v>0</v>
      </c>
      <c r="V398" s="28">
        <f t="shared" si="909"/>
        <v>0</v>
      </c>
      <c r="W398" s="28">
        <f t="shared" si="909"/>
        <v>0</v>
      </c>
      <c r="X398" s="28">
        <f t="shared" si="909"/>
        <v>66399</v>
      </c>
      <c r="Y398" s="28">
        <f t="shared" si="909"/>
        <v>0</v>
      </c>
      <c r="Z398" s="28">
        <f t="shared" si="909"/>
        <v>0</v>
      </c>
      <c r="AA398" s="28">
        <f t="shared" si="909"/>
        <v>-73</v>
      </c>
      <c r="AB398" s="28">
        <f t="shared" si="909"/>
        <v>-595</v>
      </c>
      <c r="AC398" s="28">
        <f t="shared" si="909"/>
        <v>0</v>
      </c>
      <c r="AD398" s="28">
        <f t="shared" si="909"/>
        <v>65731</v>
      </c>
      <c r="AE398" s="28">
        <f t="shared" si="909"/>
        <v>0</v>
      </c>
      <c r="AF398" s="28">
        <f t="shared" si="909"/>
        <v>0</v>
      </c>
      <c r="AG398" s="28">
        <f t="shared" si="909"/>
        <v>0</v>
      </c>
      <c r="AH398" s="28">
        <f t="shared" si="909"/>
        <v>0</v>
      </c>
      <c r="AI398" s="28">
        <f t="shared" si="909"/>
        <v>0</v>
      </c>
      <c r="AJ398" s="28">
        <f t="shared" si="909"/>
        <v>65731</v>
      </c>
      <c r="AK398" s="28">
        <f t="shared" si="909"/>
        <v>0</v>
      </c>
      <c r="AL398" s="28">
        <f t="shared" si="909"/>
        <v>0</v>
      </c>
      <c r="AM398" s="28">
        <f t="shared" si="909"/>
        <v>0</v>
      </c>
      <c r="AN398" s="28">
        <f t="shared" si="909"/>
        <v>0</v>
      </c>
      <c r="AO398" s="28">
        <f t="shared" si="909"/>
        <v>0</v>
      </c>
      <c r="AP398" s="28">
        <f t="shared" si="909"/>
        <v>65731</v>
      </c>
      <c r="AQ398" s="28">
        <f t="shared" si="909"/>
        <v>0</v>
      </c>
      <c r="AR398" s="28">
        <f t="shared" si="909"/>
        <v>0</v>
      </c>
      <c r="AS398" s="28">
        <f t="shared" ref="AS398:BI398" si="910">AS399</f>
        <v>0</v>
      </c>
      <c r="AT398" s="28">
        <f t="shared" si="910"/>
        <v>0</v>
      </c>
      <c r="AU398" s="28">
        <f t="shared" si="910"/>
        <v>0</v>
      </c>
      <c r="AV398" s="28">
        <f t="shared" si="910"/>
        <v>65731</v>
      </c>
      <c r="AW398" s="28">
        <f t="shared" si="910"/>
        <v>0</v>
      </c>
      <c r="AX398" s="100">
        <f t="shared" si="910"/>
        <v>0</v>
      </c>
      <c r="AY398" s="100">
        <f t="shared" si="910"/>
        <v>0</v>
      </c>
      <c r="AZ398" s="100">
        <f t="shared" si="910"/>
        <v>0</v>
      </c>
      <c r="BA398" s="100">
        <f t="shared" si="910"/>
        <v>0</v>
      </c>
      <c r="BB398" s="28">
        <f t="shared" si="910"/>
        <v>65731</v>
      </c>
      <c r="BC398" s="28">
        <f t="shared" si="910"/>
        <v>0</v>
      </c>
      <c r="BD398" s="100">
        <f t="shared" si="910"/>
        <v>62</v>
      </c>
      <c r="BE398" s="100">
        <f t="shared" si="910"/>
        <v>-263</v>
      </c>
      <c r="BF398" s="100">
        <f t="shared" si="910"/>
        <v>0</v>
      </c>
      <c r="BG398" s="100">
        <f t="shared" si="910"/>
        <v>0</v>
      </c>
      <c r="BH398" s="28">
        <f t="shared" si="910"/>
        <v>65530</v>
      </c>
      <c r="BI398" s="28">
        <f t="shared" si="910"/>
        <v>0</v>
      </c>
      <c r="BJ398" s="207">
        <f t="shared" si="788"/>
        <v>0</v>
      </c>
      <c r="BK398" s="207">
        <f t="shared" si="789"/>
        <v>0</v>
      </c>
    </row>
    <row r="399" spans="1:63" s="9" customFormat="1" ht="33.75">
      <c r="A399" s="25" t="s">
        <v>105</v>
      </c>
      <c r="B399" s="26" t="s">
        <v>55</v>
      </c>
      <c r="C399" s="26" t="s">
        <v>59</v>
      </c>
      <c r="D399" s="37" t="s">
        <v>473</v>
      </c>
      <c r="E399" s="26"/>
      <c r="F399" s="28">
        <f t="shared" ref="F399" si="911">F400+F402+F404</f>
        <v>66399</v>
      </c>
      <c r="G399" s="28">
        <f t="shared" ref="G399:M399" si="912">G400+G402+G404</f>
        <v>0</v>
      </c>
      <c r="H399" s="28">
        <f t="shared" si="912"/>
        <v>0</v>
      </c>
      <c r="I399" s="28">
        <f t="shared" si="912"/>
        <v>0</v>
      </c>
      <c r="J399" s="28">
        <f t="shared" si="912"/>
        <v>0</v>
      </c>
      <c r="K399" s="28">
        <f t="shared" si="912"/>
        <v>0</v>
      </c>
      <c r="L399" s="28">
        <f t="shared" si="912"/>
        <v>66399</v>
      </c>
      <c r="M399" s="28">
        <f t="shared" si="912"/>
        <v>0</v>
      </c>
      <c r="N399" s="28">
        <f t="shared" ref="N399:S399" si="913">N400+N402+N404</f>
        <v>0</v>
      </c>
      <c r="O399" s="28">
        <f t="shared" si="913"/>
        <v>0</v>
      </c>
      <c r="P399" s="28">
        <f t="shared" si="913"/>
        <v>0</v>
      </c>
      <c r="Q399" s="28">
        <f t="shared" si="913"/>
        <v>0</v>
      </c>
      <c r="R399" s="28">
        <f t="shared" si="913"/>
        <v>66399</v>
      </c>
      <c r="S399" s="28">
        <f t="shared" si="913"/>
        <v>0</v>
      </c>
      <c r="T399" s="28">
        <f t="shared" ref="T399:Y399" si="914">T400+T402+T404</f>
        <v>0</v>
      </c>
      <c r="U399" s="28">
        <f t="shared" si="914"/>
        <v>0</v>
      </c>
      <c r="V399" s="28">
        <f t="shared" si="914"/>
        <v>0</v>
      </c>
      <c r="W399" s="28">
        <f t="shared" si="914"/>
        <v>0</v>
      </c>
      <c r="X399" s="28">
        <f t="shared" si="914"/>
        <v>66399</v>
      </c>
      <c r="Y399" s="28">
        <f t="shared" si="914"/>
        <v>0</v>
      </c>
      <c r="Z399" s="28">
        <f t="shared" ref="Z399:AE399" si="915">Z400+Z402+Z404</f>
        <v>0</v>
      </c>
      <c r="AA399" s="28">
        <f t="shared" si="915"/>
        <v>-73</v>
      </c>
      <c r="AB399" s="28">
        <f t="shared" si="915"/>
        <v>-595</v>
      </c>
      <c r="AC399" s="28">
        <f t="shared" si="915"/>
        <v>0</v>
      </c>
      <c r="AD399" s="28">
        <f t="shared" si="915"/>
        <v>65731</v>
      </c>
      <c r="AE399" s="28">
        <f t="shared" si="915"/>
        <v>0</v>
      </c>
      <c r="AF399" s="28">
        <f t="shared" ref="AF399:AL399" si="916">AF400+AF402+AF404</f>
        <v>0</v>
      </c>
      <c r="AG399" s="28">
        <f t="shared" si="916"/>
        <v>0</v>
      </c>
      <c r="AH399" s="28">
        <f t="shared" si="916"/>
        <v>0</v>
      </c>
      <c r="AI399" s="28">
        <f t="shared" si="916"/>
        <v>0</v>
      </c>
      <c r="AJ399" s="28">
        <f t="shared" si="916"/>
        <v>65731</v>
      </c>
      <c r="AK399" s="28">
        <f t="shared" si="916"/>
        <v>0</v>
      </c>
      <c r="AL399" s="28">
        <f t="shared" si="916"/>
        <v>0</v>
      </c>
      <c r="AM399" s="28">
        <f t="shared" ref="AM399:AO399" si="917">AM400+AM402+AM404</f>
        <v>0</v>
      </c>
      <c r="AN399" s="28">
        <f t="shared" ref="AN399:AS399" si="918">AN400+AN402+AN404</f>
        <v>0</v>
      </c>
      <c r="AO399" s="28">
        <f t="shared" si="917"/>
        <v>0</v>
      </c>
      <c r="AP399" s="28">
        <f t="shared" si="918"/>
        <v>65731</v>
      </c>
      <c r="AQ399" s="28">
        <f t="shared" si="918"/>
        <v>0</v>
      </c>
      <c r="AR399" s="28">
        <f t="shared" si="918"/>
        <v>0</v>
      </c>
      <c r="AS399" s="28">
        <f t="shared" si="918"/>
        <v>0</v>
      </c>
      <c r="AT399" s="28">
        <f t="shared" ref="AT399:AY399" si="919">AT400+AT402+AT404</f>
        <v>0</v>
      </c>
      <c r="AU399" s="28">
        <f t="shared" si="919"/>
        <v>0</v>
      </c>
      <c r="AV399" s="28">
        <f t="shared" si="919"/>
        <v>65731</v>
      </c>
      <c r="AW399" s="28">
        <f t="shared" si="919"/>
        <v>0</v>
      </c>
      <c r="AX399" s="100">
        <f t="shared" si="919"/>
        <v>0</v>
      </c>
      <c r="AY399" s="100">
        <f t="shared" si="919"/>
        <v>0</v>
      </c>
      <c r="AZ399" s="100">
        <f t="shared" ref="AZ399:BE399" si="920">AZ400+AZ402+AZ404</f>
        <v>0</v>
      </c>
      <c r="BA399" s="100">
        <f t="shared" si="920"/>
        <v>0</v>
      </c>
      <c r="BB399" s="28">
        <f t="shared" si="920"/>
        <v>65731</v>
      </c>
      <c r="BC399" s="28">
        <f t="shared" si="920"/>
        <v>0</v>
      </c>
      <c r="BD399" s="100">
        <f t="shared" si="920"/>
        <v>62</v>
      </c>
      <c r="BE399" s="100">
        <f t="shared" si="920"/>
        <v>-263</v>
      </c>
      <c r="BF399" s="100">
        <f t="shared" ref="BF399:BI399" si="921">BF400+BF402+BF404</f>
        <v>0</v>
      </c>
      <c r="BG399" s="100">
        <f t="shared" si="921"/>
        <v>0</v>
      </c>
      <c r="BH399" s="28">
        <f t="shared" si="921"/>
        <v>65530</v>
      </c>
      <c r="BI399" s="28">
        <f t="shared" si="921"/>
        <v>0</v>
      </c>
      <c r="BJ399" s="207">
        <f t="shared" si="788"/>
        <v>0</v>
      </c>
      <c r="BK399" s="207">
        <f t="shared" si="789"/>
        <v>0</v>
      </c>
    </row>
    <row r="400" spans="1:63" s="9" customFormat="1" ht="86.25" customHeight="1">
      <c r="A400" s="25" t="s">
        <v>523</v>
      </c>
      <c r="B400" s="26" t="s">
        <v>55</v>
      </c>
      <c r="C400" s="26" t="s">
        <v>59</v>
      </c>
      <c r="D400" s="37" t="s">
        <v>473</v>
      </c>
      <c r="E400" s="26" t="s">
        <v>106</v>
      </c>
      <c r="F400" s="28">
        <f t="shared" ref="F400:AR400" si="922">F401</f>
        <v>14144</v>
      </c>
      <c r="G400" s="28">
        <f t="shared" si="922"/>
        <v>0</v>
      </c>
      <c r="H400" s="28">
        <f t="shared" si="922"/>
        <v>0</v>
      </c>
      <c r="I400" s="28">
        <f t="shared" si="922"/>
        <v>0</v>
      </c>
      <c r="J400" s="28">
        <f t="shared" si="922"/>
        <v>0</v>
      </c>
      <c r="K400" s="28">
        <f t="shared" si="922"/>
        <v>0</v>
      </c>
      <c r="L400" s="28">
        <f t="shared" si="922"/>
        <v>14144</v>
      </c>
      <c r="M400" s="28">
        <f t="shared" si="922"/>
        <v>0</v>
      </c>
      <c r="N400" s="28">
        <f t="shared" si="922"/>
        <v>0</v>
      </c>
      <c r="O400" s="28">
        <f t="shared" si="922"/>
        <v>0</v>
      </c>
      <c r="P400" s="28">
        <f t="shared" si="922"/>
        <v>0</v>
      </c>
      <c r="Q400" s="28">
        <f t="shared" si="922"/>
        <v>0</v>
      </c>
      <c r="R400" s="28">
        <f t="shared" si="922"/>
        <v>14144</v>
      </c>
      <c r="S400" s="28">
        <f t="shared" si="922"/>
        <v>0</v>
      </c>
      <c r="T400" s="28">
        <f t="shared" si="922"/>
        <v>0</v>
      </c>
      <c r="U400" s="28">
        <f t="shared" si="922"/>
        <v>0</v>
      </c>
      <c r="V400" s="28">
        <f t="shared" si="922"/>
        <v>0</v>
      </c>
      <c r="W400" s="28">
        <f t="shared" si="922"/>
        <v>0</v>
      </c>
      <c r="X400" s="28">
        <f t="shared" si="922"/>
        <v>14144</v>
      </c>
      <c r="Y400" s="28">
        <f t="shared" si="922"/>
        <v>0</v>
      </c>
      <c r="Z400" s="28">
        <f t="shared" si="922"/>
        <v>0</v>
      </c>
      <c r="AA400" s="28">
        <f t="shared" si="922"/>
        <v>0</v>
      </c>
      <c r="AB400" s="28">
        <f t="shared" si="922"/>
        <v>-365</v>
      </c>
      <c r="AC400" s="28">
        <f t="shared" si="922"/>
        <v>0</v>
      </c>
      <c r="AD400" s="28">
        <f t="shared" si="922"/>
        <v>13779</v>
      </c>
      <c r="AE400" s="28">
        <f t="shared" si="922"/>
        <v>0</v>
      </c>
      <c r="AF400" s="28">
        <f t="shared" si="922"/>
        <v>0</v>
      </c>
      <c r="AG400" s="28">
        <f t="shared" si="922"/>
        <v>0</v>
      </c>
      <c r="AH400" s="28">
        <f t="shared" si="922"/>
        <v>0</v>
      </c>
      <c r="AI400" s="28">
        <f t="shared" si="922"/>
        <v>0</v>
      </c>
      <c r="AJ400" s="28">
        <f t="shared" si="922"/>
        <v>13779</v>
      </c>
      <c r="AK400" s="28">
        <f t="shared" si="922"/>
        <v>0</v>
      </c>
      <c r="AL400" s="28">
        <f t="shared" si="922"/>
        <v>0</v>
      </c>
      <c r="AM400" s="28">
        <f t="shared" si="922"/>
        <v>0</v>
      </c>
      <c r="AN400" s="28">
        <f t="shared" si="922"/>
        <v>0</v>
      </c>
      <c r="AO400" s="28">
        <f t="shared" si="922"/>
        <v>0</v>
      </c>
      <c r="AP400" s="28">
        <f t="shared" si="922"/>
        <v>13779</v>
      </c>
      <c r="AQ400" s="28">
        <f t="shared" si="922"/>
        <v>0</v>
      </c>
      <c r="AR400" s="28">
        <f t="shared" si="922"/>
        <v>0</v>
      </c>
      <c r="AS400" s="28">
        <f t="shared" ref="AS400:BI400" si="923">AS401</f>
        <v>0</v>
      </c>
      <c r="AT400" s="28">
        <f t="shared" si="923"/>
        <v>0</v>
      </c>
      <c r="AU400" s="28">
        <f t="shared" si="923"/>
        <v>0</v>
      </c>
      <c r="AV400" s="28">
        <f t="shared" si="923"/>
        <v>13779</v>
      </c>
      <c r="AW400" s="28">
        <f t="shared" si="923"/>
        <v>0</v>
      </c>
      <c r="AX400" s="100">
        <f t="shared" si="923"/>
        <v>0</v>
      </c>
      <c r="AY400" s="100">
        <f t="shared" si="923"/>
        <v>0</v>
      </c>
      <c r="AZ400" s="100">
        <f t="shared" si="923"/>
        <v>0</v>
      </c>
      <c r="BA400" s="100">
        <f t="shared" si="923"/>
        <v>0</v>
      </c>
      <c r="BB400" s="28">
        <f t="shared" si="923"/>
        <v>13779</v>
      </c>
      <c r="BC400" s="28">
        <f t="shared" si="923"/>
        <v>0</v>
      </c>
      <c r="BD400" s="100">
        <f t="shared" si="923"/>
        <v>0</v>
      </c>
      <c r="BE400" s="100">
        <f t="shared" si="923"/>
        <v>0</v>
      </c>
      <c r="BF400" s="100">
        <f t="shared" si="923"/>
        <v>0</v>
      </c>
      <c r="BG400" s="100">
        <f t="shared" si="923"/>
        <v>0</v>
      </c>
      <c r="BH400" s="28">
        <f t="shared" si="923"/>
        <v>13779</v>
      </c>
      <c r="BI400" s="28">
        <f t="shared" si="923"/>
        <v>0</v>
      </c>
      <c r="BJ400" s="207">
        <f t="shared" si="788"/>
        <v>0</v>
      </c>
      <c r="BK400" s="207">
        <f t="shared" si="789"/>
        <v>0</v>
      </c>
    </row>
    <row r="401" spans="1:63" s="9" customFormat="1" ht="41.25" customHeight="1">
      <c r="A401" s="29" t="s">
        <v>189</v>
      </c>
      <c r="B401" s="26" t="s">
        <v>55</v>
      </c>
      <c r="C401" s="26" t="s">
        <v>59</v>
      </c>
      <c r="D401" s="37" t="s">
        <v>473</v>
      </c>
      <c r="E401" s="26" t="s">
        <v>188</v>
      </c>
      <c r="F401" s="28">
        <v>14144</v>
      </c>
      <c r="G401" s="28"/>
      <c r="H401" s="79"/>
      <c r="I401" s="79"/>
      <c r="J401" s="79"/>
      <c r="K401" s="79"/>
      <c r="L401" s="28">
        <f>F401+H401+I401+J401+K401</f>
        <v>14144</v>
      </c>
      <c r="M401" s="28">
        <f>G401+K401</f>
        <v>0</v>
      </c>
      <c r="N401" s="79"/>
      <c r="O401" s="79"/>
      <c r="P401" s="79"/>
      <c r="Q401" s="79"/>
      <c r="R401" s="28">
        <f>L401+N401+O401+P401+Q401</f>
        <v>14144</v>
      </c>
      <c r="S401" s="28">
        <f>M401+Q401</f>
        <v>0</v>
      </c>
      <c r="T401" s="79"/>
      <c r="U401" s="79"/>
      <c r="V401" s="79"/>
      <c r="W401" s="79"/>
      <c r="X401" s="28">
        <f>R401+T401+U401+V401+W401</f>
        <v>14144</v>
      </c>
      <c r="Y401" s="28">
        <f>S401+W401</f>
        <v>0</v>
      </c>
      <c r="Z401" s="79"/>
      <c r="AA401" s="71"/>
      <c r="AB401" s="71">
        <v>-365</v>
      </c>
      <c r="AC401" s="79"/>
      <c r="AD401" s="28">
        <f>X401+Z401+AA401+AB401+AC401</f>
        <v>13779</v>
      </c>
      <c r="AE401" s="28">
        <f>Y401+AC401</f>
        <v>0</v>
      </c>
      <c r="AF401" s="79"/>
      <c r="AG401" s="71"/>
      <c r="AH401" s="71"/>
      <c r="AI401" s="79"/>
      <c r="AJ401" s="28">
        <f>AD401+AF401+AG401+AH401+AI401</f>
        <v>13779</v>
      </c>
      <c r="AK401" s="28">
        <f>AE401+AI401</f>
        <v>0</v>
      </c>
      <c r="AL401" s="71"/>
      <c r="AM401" s="71"/>
      <c r="AN401" s="71"/>
      <c r="AO401" s="71"/>
      <c r="AP401" s="28">
        <f>AJ401+AL401+AM401+AN401+AO401</f>
        <v>13779</v>
      </c>
      <c r="AQ401" s="28">
        <f>AK401+AO401</f>
        <v>0</v>
      </c>
      <c r="AR401" s="71"/>
      <c r="AS401" s="71"/>
      <c r="AT401" s="71"/>
      <c r="AU401" s="71"/>
      <c r="AV401" s="28">
        <f>AP401+AR401+AS401+AT401+AU401</f>
        <v>13779</v>
      </c>
      <c r="AW401" s="28">
        <f>AQ401+AU401</f>
        <v>0</v>
      </c>
      <c r="AX401" s="111"/>
      <c r="AY401" s="111"/>
      <c r="AZ401" s="111"/>
      <c r="BA401" s="111"/>
      <c r="BB401" s="28">
        <f>AV401+AX401+AY401+AZ401+BA401</f>
        <v>13779</v>
      </c>
      <c r="BC401" s="28">
        <f>AW401+BA401</f>
        <v>0</v>
      </c>
      <c r="BD401" s="111"/>
      <c r="BE401" s="111"/>
      <c r="BF401" s="111"/>
      <c r="BG401" s="111"/>
      <c r="BH401" s="28">
        <f>BB401+BD401+BE401+BF401+BG401</f>
        <v>13779</v>
      </c>
      <c r="BI401" s="28">
        <f>BC401+BG401</f>
        <v>0</v>
      </c>
      <c r="BJ401" s="207">
        <f t="shared" ref="BJ401:BJ464" si="924">BB401+BD401+BE401+BF401+BG401-BH401</f>
        <v>0</v>
      </c>
      <c r="BK401" s="207">
        <f t="shared" ref="BK401:BK464" si="925">BC401+BG401-BI401</f>
        <v>0</v>
      </c>
    </row>
    <row r="402" spans="1:63" s="9" customFormat="1" ht="33">
      <c r="A402" s="75" t="s">
        <v>489</v>
      </c>
      <c r="B402" s="26" t="s">
        <v>55</v>
      </c>
      <c r="C402" s="26" t="s">
        <v>59</v>
      </c>
      <c r="D402" s="37" t="s">
        <v>473</v>
      </c>
      <c r="E402" s="26" t="s">
        <v>81</v>
      </c>
      <c r="F402" s="28">
        <f t="shared" ref="F402:AR402" si="926">F403</f>
        <v>51163</v>
      </c>
      <c r="G402" s="28">
        <f t="shared" si="926"/>
        <v>0</v>
      </c>
      <c r="H402" s="28">
        <f t="shared" si="926"/>
        <v>0</v>
      </c>
      <c r="I402" s="28">
        <f t="shared" si="926"/>
        <v>0</v>
      </c>
      <c r="J402" s="28">
        <f t="shared" si="926"/>
        <v>0</v>
      </c>
      <c r="K402" s="28">
        <f t="shared" si="926"/>
        <v>0</v>
      </c>
      <c r="L402" s="28">
        <f t="shared" si="926"/>
        <v>51163</v>
      </c>
      <c r="M402" s="28">
        <f t="shared" si="926"/>
        <v>0</v>
      </c>
      <c r="N402" s="28">
        <f t="shared" si="926"/>
        <v>0</v>
      </c>
      <c r="O402" s="28">
        <f t="shared" si="926"/>
        <v>0</v>
      </c>
      <c r="P402" s="28">
        <f t="shared" si="926"/>
        <v>0</v>
      </c>
      <c r="Q402" s="28">
        <f t="shared" si="926"/>
        <v>0</v>
      </c>
      <c r="R402" s="28">
        <f t="shared" si="926"/>
        <v>51163</v>
      </c>
      <c r="S402" s="28">
        <f t="shared" si="926"/>
        <v>0</v>
      </c>
      <c r="T402" s="28">
        <f t="shared" si="926"/>
        <v>0</v>
      </c>
      <c r="U402" s="28">
        <f t="shared" si="926"/>
        <v>0</v>
      </c>
      <c r="V402" s="28">
        <f t="shared" si="926"/>
        <v>0</v>
      </c>
      <c r="W402" s="28">
        <f t="shared" si="926"/>
        <v>0</v>
      </c>
      <c r="X402" s="28">
        <f t="shared" si="926"/>
        <v>51163</v>
      </c>
      <c r="Y402" s="28">
        <f t="shared" si="926"/>
        <v>0</v>
      </c>
      <c r="Z402" s="28">
        <f t="shared" si="926"/>
        <v>0</v>
      </c>
      <c r="AA402" s="28">
        <f t="shared" si="926"/>
        <v>-73</v>
      </c>
      <c r="AB402" s="28">
        <f t="shared" si="926"/>
        <v>-230</v>
      </c>
      <c r="AC402" s="28">
        <f t="shared" si="926"/>
        <v>0</v>
      </c>
      <c r="AD402" s="28">
        <f t="shared" si="926"/>
        <v>50860</v>
      </c>
      <c r="AE402" s="28">
        <f t="shared" si="926"/>
        <v>0</v>
      </c>
      <c r="AF402" s="28">
        <f t="shared" si="926"/>
        <v>0</v>
      </c>
      <c r="AG402" s="28">
        <f t="shared" si="926"/>
        <v>0</v>
      </c>
      <c r="AH402" s="28">
        <f t="shared" si="926"/>
        <v>0</v>
      </c>
      <c r="AI402" s="28">
        <f t="shared" si="926"/>
        <v>0</v>
      </c>
      <c r="AJ402" s="28">
        <f t="shared" si="926"/>
        <v>50860</v>
      </c>
      <c r="AK402" s="28">
        <f t="shared" si="926"/>
        <v>0</v>
      </c>
      <c r="AL402" s="28">
        <f t="shared" si="926"/>
        <v>0</v>
      </c>
      <c r="AM402" s="28">
        <f t="shared" si="926"/>
        <v>0</v>
      </c>
      <c r="AN402" s="28">
        <f t="shared" si="926"/>
        <v>0</v>
      </c>
      <c r="AO402" s="28">
        <f t="shared" si="926"/>
        <v>0</v>
      </c>
      <c r="AP402" s="28">
        <f t="shared" si="926"/>
        <v>50860</v>
      </c>
      <c r="AQ402" s="28">
        <f t="shared" si="926"/>
        <v>0</v>
      </c>
      <c r="AR402" s="28">
        <f t="shared" si="926"/>
        <v>0</v>
      </c>
      <c r="AS402" s="28">
        <f t="shared" ref="AS402:BI402" si="927">AS403</f>
        <v>0</v>
      </c>
      <c r="AT402" s="28">
        <f t="shared" si="927"/>
        <v>0</v>
      </c>
      <c r="AU402" s="28">
        <f t="shared" si="927"/>
        <v>0</v>
      </c>
      <c r="AV402" s="28">
        <f t="shared" si="927"/>
        <v>50860</v>
      </c>
      <c r="AW402" s="28">
        <f t="shared" si="927"/>
        <v>0</v>
      </c>
      <c r="AX402" s="100">
        <f t="shared" si="927"/>
        <v>0</v>
      </c>
      <c r="AY402" s="100">
        <f t="shared" si="927"/>
        <v>0</v>
      </c>
      <c r="AZ402" s="100">
        <f t="shared" si="927"/>
        <v>0</v>
      </c>
      <c r="BA402" s="100">
        <f t="shared" si="927"/>
        <v>0</v>
      </c>
      <c r="BB402" s="28">
        <f t="shared" si="927"/>
        <v>50860</v>
      </c>
      <c r="BC402" s="28">
        <f t="shared" si="927"/>
        <v>0</v>
      </c>
      <c r="BD402" s="100">
        <f t="shared" si="927"/>
        <v>0</v>
      </c>
      <c r="BE402" s="100">
        <f t="shared" si="927"/>
        <v>-263</v>
      </c>
      <c r="BF402" s="100">
        <f t="shared" si="927"/>
        <v>0</v>
      </c>
      <c r="BG402" s="100">
        <f t="shared" si="927"/>
        <v>0</v>
      </c>
      <c r="BH402" s="28">
        <f t="shared" si="927"/>
        <v>50597</v>
      </c>
      <c r="BI402" s="28">
        <f t="shared" si="927"/>
        <v>0</v>
      </c>
      <c r="BJ402" s="207">
        <f t="shared" si="924"/>
        <v>0</v>
      </c>
      <c r="BK402" s="207">
        <f t="shared" si="925"/>
        <v>0</v>
      </c>
    </row>
    <row r="403" spans="1:63" s="9" customFormat="1" ht="55.5" customHeight="1">
      <c r="A403" s="97" t="s">
        <v>179</v>
      </c>
      <c r="B403" s="98" t="s">
        <v>55</v>
      </c>
      <c r="C403" s="98" t="s">
        <v>59</v>
      </c>
      <c r="D403" s="114" t="s">
        <v>473</v>
      </c>
      <c r="E403" s="98" t="s">
        <v>178</v>
      </c>
      <c r="F403" s="100">
        <v>51163</v>
      </c>
      <c r="G403" s="100"/>
      <c r="H403" s="110"/>
      <c r="I403" s="110"/>
      <c r="J403" s="110"/>
      <c r="K403" s="110"/>
      <c r="L403" s="100">
        <f>F403+H403+I403+J403+K403</f>
        <v>51163</v>
      </c>
      <c r="M403" s="100">
        <f>G403+K403</f>
        <v>0</v>
      </c>
      <c r="N403" s="110"/>
      <c r="O403" s="110"/>
      <c r="P403" s="110"/>
      <c r="Q403" s="110"/>
      <c r="R403" s="100">
        <f>L403+N403+O403+P403+Q403</f>
        <v>51163</v>
      </c>
      <c r="S403" s="100">
        <f>M403+Q403</f>
        <v>0</v>
      </c>
      <c r="T403" s="110"/>
      <c r="U403" s="110"/>
      <c r="V403" s="110"/>
      <c r="W403" s="110"/>
      <c r="X403" s="100">
        <f>R403+T403+U403+V403+W403</f>
        <v>51163</v>
      </c>
      <c r="Y403" s="100">
        <f>S403+W403</f>
        <v>0</v>
      </c>
      <c r="Z403" s="110"/>
      <c r="AA403" s="111">
        <v>-73</v>
      </c>
      <c r="AB403" s="111">
        <v>-230</v>
      </c>
      <c r="AC403" s="110"/>
      <c r="AD403" s="100">
        <f>X403+Z403+AA403+AB403+AC403</f>
        <v>50860</v>
      </c>
      <c r="AE403" s="100">
        <f>Y403+AC403</f>
        <v>0</v>
      </c>
      <c r="AF403" s="110"/>
      <c r="AG403" s="111"/>
      <c r="AH403" s="111"/>
      <c r="AI403" s="110"/>
      <c r="AJ403" s="100">
        <f>AD403+AF403+AG403+AH403+AI403</f>
        <v>50860</v>
      </c>
      <c r="AK403" s="100">
        <f>AE403+AI403</f>
        <v>0</v>
      </c>
      <c r="AL403" s="111"/>
      <c r="AM403" s="111"/>
      <c r="AN403" s="111"/>
      <c r="AO403" s="111"/>
      <c r="AP403" s="100">
        <f>AJ403+AL403+AM403+AN403+AO403</f>
        <v>50860</v>
      </c>
      <c r="AQ403" s="100">
        <f>AK403+AO403</f>
        <v>0</v>
      </c>
      <c r="AR403" s="111"/>
      <c r="AS403" s="111"/>
      <c r="AT403" s="111"/>
      <c r="AU403" s="111"/>
      <c r="AV403" s="100">
        <f>AP403+AR403+AS403+AT403+AU403</f>
        <v>50860</v>
      </c>
      <c r="AW403" s="100">
        <f>AQ403+AU403</f>
        <v>0</v>
      </c>
      <c r="AX403" s="111"/>
      <c r="AY403" s="111"/>
      <c r="AZ403" s="111"/>
      <c r="BA403" s="111"/>
      <c r="BB403" s="100">
        <f>AV403+AX403+AY403+AZ403+BA403</f>
        <v>50860</v>
      </c>
      <c r="BC403" s="100">
        <f>AW403+BA403</f>
        <v>0</v>
      </c>
      <c r="BD403" s="111"/>
      <c r="BE403" s="111">
        <v>-263</v>
      </c>
      <c r="BF403" s="111"/>
      <c r="BG403" s="111"/>
      <c r="BH403" s="100">
        <f>BB403+BD403+BE403+BF403+BG403</f>
        <v>50597</v>
      </c>
      <c r="BI403" s="100">
        <f>BC403+BG403</f>
        <v>0</v>
      </c>
      <c r="BJ403" s="207">
        <f t="shared" si="924"/>
        <v>0</v>
      </c>
      <c r="BK403" s="207">
        <f t="shared" si="925"/>
        <v>0</v>
      </c>
    </row>
    <row r="404" spans="1:63" s="9" customFormat="1" ht="20.25">
      <c r="A404" s="119" t="s">
        <v>100</v>
      </c>
      <c r="B404" s="98" t="s">
        <v>55</v>
      </c>
      <c r="C404" s="98" t="s">
        <v>59</v>
      </c>
      <c r="D404" s="114" t="s">
        <v>473</v>
      </c>
      <c r="E404" s="98" t="s">
        <v>101</v>
      </c>
      <c r="F404" s="100">
        <f t="shared" ref="F404:AK404" si="928">F406</f>
        <v>1092</v>
      </c>
      <c r="G404" s="100">
        <f t="shared" si="928"/>
        <v>0</v>
      </c>
      <c r="H404" s="100">
        <f t="shared" si="928"/>
        <v>0</v>
      </c>
      <c r="I404" s="100">
        <f t="shared" si="928"/>
        <v>0</v>
      </c>
      <c r="J404" s="100">
        <f t="shared" si="928"/>
        <v>0</v>
      </c>
      <c r="K404" s="100">
        <f t="shared" si="928"/>
        <v>0</v>
      </c>
      <c r="L404" s="100">
        <f t="shared" si="928"/>
        <v>1092</v>
      </c>
      <c r="M404" s="100">
        <f t="shared" si="928"/>
        <v>0</v>
      </c>
      <c r="N404" s="100">
        <f t="shared" si="928"/>
        <v>0</v>
      </c>
      <c r="O404" s="100">
        <f t="shared" si="928"/>
        <v>0</v>
      </c>
      <c r="P404" s="100">
        <f t="shared" si="928"/>
        <v>0</v>
      </c>
      <c r="Q404" s="100">
        <f t="shared" si="928"/>
        <v>0</v>
      </c>
      <c r="R404" s="100">
        <f t="shared" si="928"/>
        <v>1092</v>
      </c>
      <c r="S404" s="100">
        <f t="shared" si="928"/>
        <v>0</v>
      </c>
      <c r="T404" s="100">
        <f t="shared" si="928"/>
        <v>0</v>
      </c>
      <c r="U404" s="100">
        <f t="shared" si="928"/>
        <v>0</v>
      </c>
      <c r="V404" s="100">
        <f t="shared" si="928"/>
        <v>0</v>
      </c>
      <c r="W404" s="100">
        <f t="shared" si="928"/>
        <v>0</v>
      </c>
      <c r="X404" s="100">
        <f t="shared" si="928"/>
        <v>1092</v>
      </c>
      <c r="Y404" s="100">
        <f t="shared" si="928"/>
        <v>0</v>
      </c>
      <c r="Z404" s="100">
        <f t="shared" si="928"/>
        <v>0</v>
      </c>
      <c r="AA404" s="100">
        <f t="shared" si="928"/>
        <v>0</v>
      </c>
      <c r="AB404" s="100">
        <f t="shared" si="928"/>
        <v>0</v>
      </c>
      <c r="AC404" s="100">
        <f t="shared" si="928"/>
        <v>0</v>
      </c>
      <c r="AD404" s="100">
        <f t="shared" si="928"/>
        <v>1092</v>
      </c>
      <c r="AE404" s="100">
        <f t="shared" si="928"/>
        <v>0</v>
      </c>
      <c r="AF404" s="100">
        <f t="shared" si="928"/>
        <v>0</v>
      </c>
      <c r="AG404" s="100">
        <f t="shared" si="928"/>
        <v>0</v>
      </c>
      <c r="AH404" s="100">
        <f t="shared" si="928"/>
        <v>0</v>
      </c>
      <c r="AI404" s="100">
        <f t="shared" si="928"/>
        <v>0</v>
      </c>
      <c r="AJ404" s="100">
        <f t="shared" si="928"/>
        <v>1092</v>
      </c>
      <c r="AK404" s="100">
        <f t="shared" si="928"/>
        <v>0</v>
      </c>
      <c r="AL404" s="100">
        <f t="shared" ref="AL404:BC404" si="929">AL406</f>
        <v>0</v>
      </c>
      <c r="AM404" s="100">
        <f t="shared" si="929"/>
        <v>0</v>
      </c>
      <c r="AN404" s="100">
        <f t="shared" si="929"/>
        <v>0</v>
      </c>
      <c r="AO404" s="100">
        <f t="shared" si="929"/>
        <v>0</v>
      </c>
      <c r="AP404" s="100">
        <f t="shared" si="929"/>
        <v>1092</v>
      </c>
      <c r="AQ404" s="100">
        <f t="shared" si="929"/>
        <v>0</v>
      </c>
      <c r="AR404" s="100">
        <f t="shared" si="929"/>
        <v>0</v>
      </c>
      <c r="AS404" s="100">
        <f t="shared" si="929"/>
        <v>0</v>
      </c>
      <c r="AT404" s="100">
        <f t="shared" si="929"/>
        <v>0</v>
      </c>
      <c r="AU404" s="100">
        <f t="shared" si="929"/>
        <v>0</v>
      </c>
      <c r="AV404" s="100">
        <f t="shared" si="929"/>
        <v>1092</v>
      </c>
      <c r="AW404" s="100">
        <f t="shared" si="929"/>
        <v>0</v>
      </c>
      <c r="AX404" s="100">
        <f t="shared" si="929"/>
        <v>0</v>
      </c>
      <c r="AY404" s="100">
        <f t="shared" si="929"/>
        <v>0</v>
      </c>
      <c r="AZ404" s="100">
        <f t="shared" si="929"/>
        <v>0</v>
      </c>
      <c r="BA404" s="100">
        <f t="shared" si="929"/>
        <v>0</v>
      </c>
      <c r="BB404" s="100">
        <f t="shared" si="929"/>
        <v>1092</v>
      </c>
      <c r="BC404" s="100">
        <f t="shared" si="929"/>
        <v>0</v>
      </c>
      <c r="BD404" s="100">
        <f>BD406+BD405</f>
        <v>62</v>
      </c>
      <c r="BE404" s="100">
        <f t="shared" ref="BE404:BI404" si="930">BE406+BE405</f>
        <v>0</v>
      </c>
      <c r="BF404" s="100">
        <f t="shared" si="930"/>
        <v>0</v>
      </c>
      <c r="BG404" s="100">
        <f t="shared" si="930"/>
        <v>0</v>
      </c>
      <c r="BH404" s="100">
        <f t="shared" si="930"/>
        <v>1154</v>
      </c>
      <c r="BI404" s="100">
        <f t="shared" si="930"/>
        <v>0</v>
      </c>
      <c r="BJ404" s="207">
        <f t="shared" si="924"/>
        <v>0</v>
      </c>
      <c r="BK404" s="207">
        <f t="shared" si="925"/>
        <v>0</v>
      </c>
    </row>
    <row r="405" spans="1:63" s="9" customFormat="1" ht="20.25">
      <c r="A405" s="119" t="s">
        <v>195</v>
      </c>
      <c r="B405" s="98" t="s">
        <v>55</v>
      </c>
      <c r="C405" s="98" t="s">
        <v>59</v>
      </c>
      <c r="D405" s="114" t="s">
        <v>473</v>
      </c>
      <c r="E405" s="98" t="s">
        <v>194</v>
      </c>
      <c r="F405" s="100"/>
      <c r="G405" s="100"/>
      <c r="H405" s="100"/>
      <c r="I405" s="100"/>
      <c r="J405" s="100"/>
      <c r="K405" s="100"/>
      <c r="L405" s="100"/>
      <c r="M405" s="100"/>
      <c r="N405" s="100"/>
      <c r="O405" s="100"/>
      <c r="P405" s="100"/>
      <c r="Q405" s="100"/>
      <c r="R405" s="100"/>
      <c r="S405" s="100"/>
      <c r="T405" s="100"/>
      <c r="U405" s="100"/>
      <c r="V405" s="100"/>
      <c r="W405" s="100"/>
      <c r="X405" s="100"/>
      <c r="Y405" s="100"/>
      <c r="Z405" s="100"/>
      <c r="AA405" s="100"/>
      <c r="AB405" s="100"/>
      <c r="AC405" s="100"/>
      <c r="AD405" s="100"/>
      <c r="AE405" s="100"/>
      <c r="AF405" s="100"/>
      <c r="AG405" s="100"/>
      <c r="AH405" s="100"/>
      <c r="AI405" s="100"/>
      <c r="AJ405" s="100"/>
      <c r="AK405" s="100"/>
      <c r="AL405" s="100"/>
      <c r="AM405" s="100"/>
      <c r="AN405" s="100"/>
      <c r="AO405" s="100"/>
      <c r="AP405" s="100"/>
      <c r="AQ405" s="100"/>
      <c r="AR405" s="100"/>
      <c r="AS405" s="100"/>
      <c r="AT405" s="100"/>
      <c r="AU405" s="100"/>
      <c r="AV405" s="100"/>
      <c r="AW405" s="100"/>
      <c r="AX405" s="100"/>
      <c r="AY405" s="100"/>
      <c r="AZ405" s="100"/>
      <c r="BA405" s="100"/>
      <c r="BB405" s="100"/>
      <c r="BC405" s="100"/>
      <c r="BD405" s="100">
        <v>62</v>
      </c>
      <c r="BE405" s="100"/>
      <c r="BF405" s="100"/>
      <c r="BG405" s="100"/>
      <c r="BH405" s="100">
        <f>BB405+BD405+BE405+BF405+BG405</f>
        <v>62</v>
      </c>
      <c r="BI405" s="100">
        <f>BC405+BG405</f>
        <v>0</v>
      </c>
      <c r="BJ405" s="207">
        <f t="shared" si="924"/>
        <v>0</v>
      </c>
      <c r="BK405" s="207">
        <f t="shared" si="925"/>
        <v>0</v>
      </c>
    </row>
    <row r="406" spans="1:63" s="9" customFormat="1" ht="20.25">
      <c r="A406" s="25" t="s">
        <v>181</v>
      </c>
      <c r="B406" s="26" t="s">
        <v>55</v>
      </c>
      <c r="C406" s="26" t="s">
        <v>59</v>
      </c>
      <c r="D406" s="37" t="s">
        <v>473</v>
      </c>
      <c r="E406" s="26" t="s">
        <v>180</v>
      </c>
      <c r="F406" s="28">
        <v>1092</v>
      </c>
      <c r="G406" s="28"/>
      <c r="H406" s="79"/>
      <c r="I406" s="79"/>
      <c r="J406" s="79"/>
      <c r="K406" s="79"/>
      <c r="L406" s="28">
        <f>F406+H406+I406+J406+K406</f>
        <v>1092</v>
      </c>
      <c r="M406" s="28">
        <f>G406+K406</f>
        <v>0</v>
      </c>
      <c r="N406" s="79"/>
      <c r="O406" s="79"/>
      <c r="P406" s="79"/>
      <c r="Q406" s="79"/>
      <c r="R406" s="28">
        <f>L406+N406+O406+P406+Q406</f>
        <v>1092</v>
      </c>
      <c r="S406" s="28">
        <f>M406+Q406</f>
        <v>0</v>
      </c>
      <c r="T406" s="79"/>
      <c r="U406" s="79"/>
      <c r="V406" s="79"/>
      <c r="W406" s="79"/>
      <c r="X406" s="28">
        <f>R406+T406+U406+V406+W406</f>
        <v>1092</v>
      </c>
      <c r="Y406" s="28">
        <f>S406+W406</f>
        <v>0</v>
      </c>
      <c r="Z406" s="79"/>
      <c r="AA406" s="79"/>
      <c r="AB406" s="79"/>
      <c r="AC406" s="79"/>
      <c r="AD406" s="28">
        <f>X406+Z406+AA406+AB406+AC406</f>
        <v>1092</v>
      </c>
      <c r="AE406" s="28">
        <f>Y406+AC406</f>
        <v>0</v>
      </c>
      <c r="AF406" s="79"/>
      <c r="AG406" s="79"/>
      <c r="AH406" s="79"/>
      <c r="AI406" s="79"/>
      <c r="AJ406" s="28">
        <f>AD406+AF406+AG406+AH406+AI406</f>
        <v>1092</v>
      </c>
      <c r="AK406" s="28">
        <f>AE406+AI406</f>
        <v>0</v>
      </c>
      <c r="AL406" s="79"/>
      <c r="AM406" s="79"/>
      <c r="AN406" s="79"/>
      <c r="AO406" s="79"/>
      <c r="AP406" s="28">
        <f>AJ406+AL406+AM406+AN406+AO406</f>
        <v>1092</v>
      </c>
      <c r="AQ406" s="28">
        <f>AK406+AO406</f>
        <v>0</v>
      </c>
      <c r="AR406" s="79"/>
      <c r="AS406" s="79"/>
      <c r="AT406" s="79"/>
      <c r="AU406" s="79"/>
      <c r="AV406" s="28">
        <f>AP406+AR406+AS406+AT406+AU406</f>
        <v>1092</v>
      </c>
      <c r="AW406" s="28">
        <f>AQ406+AU406</f>
        <v>0</v>
      </c>
      <c r="AX406" s="110"/>
      <c r="AY406" s="110"/>
      <c r="AZ406" s="110"/>
      <c r="BA406" s="110"/>
      <c r="BB406" s="28">
        <f>AV406+AX406+AY406+AZ406+BA406</f>
        <v>1092</v>
      </c>
      <c r="BC406" s="28">
        <f>AW406+BA406</f>
        <v>0</v>
      </c>
      <c r="BD406" s="110"/>
      <c r="BE406" s="110"/>
      <c r="BF406" s="110"/>
      <c r="BG406" s="110"/>
      <c r="BH406" s="28">
        <f>BB406+BD406+BE406+BF406+BG406</f>
        <v>1092</v>
      </c>
      <c r="BI406" s="28">
        <f>BC406+BG406</f>
        <v>0</v>
      </c>
      <c r="BJ406" s="207">
        <f t="shared" si="924"/>
        <v>0</v>
      </c>
      <c r="BK406" s="207">
        <f t="shared" si="925"/>
        <v>0</v>
      </c>
    </row>
    <row r="407" spans="1:63" s="7" customFormat="1" ht="20.25">
      <c r="A407" s="25"/>
      <c r="B407" s="26"/>
      <c r="C407" s="26"/>
      <c r="D407" s="37"/>
      <c r="E407" s="26"/>
      <c r="F407" s="78"/>
      <c r="G407" s="78"/>
      <c r="H407" s="78"/>
      <c r="I407" s="78"/>
      <c r="J407" s="78"/>
      <c r="K407" s="78"/>
      <c r="L407" s="78"/>
      <c r="M407" s="78"/>
      <c r="N407" s="78"/>
      <c r="O407" s="78"/>
      <c r="P407" s="78"/>
      <c r="Q407" s="78"/>
      <c r="R407" s="78"/>
      <c r="S407" s="78"/>
      <c r="T407" s="78"/>
      <c r="U407" s="78"/>
      <c r="V407" s="78"/>
      <c r="W407" s="78"/>
      <c r="X407" s="78"/>
      <c r="Y407" s="78"/>
      <c r="Z407" s="78"/>
      <c r="AA407" s="78"/>
      <c r="AB407" s="78"/>
      <c r="AC407" s="78"/>
      <c r="AD407" s="78"/>
      <c r="AE407" s="78"/>
      <c r="AF407" s="78"/>
      <c r="AG407" s="78"/>
      <c r="AH407" s="78"/>
      <c r="AI407" s="78"/>
      <c r="AJ407" s="78"/>
      <c r="AK407" s="78"/>
      <c r="AL407" s="78"/>
      <c r="AM407" s="78"/>
      <c r="AN407" s="78"/>
      <c r="AO407" s="78"/>
      <c r="AP407" s="78"/>
      <c r="AQ407" s="78"/>
      <c r="AR407" s="78"/>
      <c r="AS407" s="78"/>
      <c r="AT407" s="78"/>
      <c r="AU407" s="78"/>
      <c r="AV407" s="78"/>
      <c r="AW407" s="78"/>
      <c r="AX407" s="135"/>
      <c r="AY407" s="135"/>
      <c r="AZ407" s="135"/>
      <c r="BA407" s="135"/>
      <c r="BB407" s="78"/>
      <c r="BC407" s="78"/>
      <c r="BD407" s="135"/>
      <c r="BE407" s="135"/>
      <c r="BF407" s="135"/>
      <c r="BG407" s="135"/>
      <c r="BH407" s="78"/>
      <c r="BI407" s="78"/>
      <c r="BJ407" s="207">
        <f t="shared" si="924"/>
        <v>0</v>
      </c>
      <c r="BK407" s="207">
        <f t="shared" si="925"/>
        <v>0</v>
      </c>
    </row>
    <row r="408" spans="1:63" s="7" customFormat="1" ht="20.25">
      <c r="A408" s="32" t="s">
        <v>69</v>
      </c>
      <c r="B408" s="22" t="s">
        <v>55</v>
      </c>
      <c r="C408" s="22" t="s">
        <v>11</v>
      </c>
      <c r="D408" s="37"/>
      <c r="E408" s="26"/>
      <c r="F408" s="34">
        <f t="shared" ref="F408:AR408" si="931">F409</f>
        <v>7402</v>
      </c>
      <c r="G408" s="34">
        <f t="shared" si="931"/>
        <v>0</v>
      </c>
      <c r="H408" s="34">
        <f t="shared" si="931"/>
        <v>0</v>
      </c>
      <c r="I408" s="34">
        <f t="shared" si="931"/>
        <v>0</v>
      </c>
      <c r="J408" s="34">
        <f t="shared" si="931"/>
        <v>0</v>
      </c>
      <c r="K408" s="34">
        <f t="shared" si="931"/>
        <v>0</v>
      </c>
      <c r="L408" s="34">
        <f t="shared" si="931"/>
        <v>7402</v>
      </c>
      <c r="M408" s="34">
        <f t="shared" si="931"/>
        <v>0</v>
      </c>
      <c r="N408" s="34">
        <f t="shared" si="931"/>
        <v>0</v>
      </c>
      <c r="O408" s="34">
        <f t="shared" si="931"/>
        <v>0</v>
      </c>
      <c r="P408" s="34">
        <f t="shared" si="931"/>
        <v>0</v>
      </c>
      <c r="Q408" s="34">
        <f t="shared" si="931"/>
        <v>0</v>
      </c>
      <c r="R408" s="34">
        <f t="shared" si="931"/>
        <v>7402</v>
      </c>
      <c r="S408" s="34">
        <f t="shared" si="931"/>
        <v>0</v>
      </c>
      <c r="T408" s="34">
        <f t="shared" si="931"/>
        <v>0</v>
      </c>
      <c r="U408" s="34">
        <f t="shared" si="931"/>
        <v>0</v>
      </c>
      <c r="V408" s="34">
        <f t="shared" si="931"/>
        <v>0</v>
      </c>
      <c r="W408" s="34">
        <f t="shared" si="931"/>
        <v>0</v>
      </c>
      <c r="X408" s="34">
        <f t="shared" si="931"/>
        <v>7402</v>
      </c>
      <c r="Y408" s="34">
        <f t="shared" si="931"/>
        <v>0</v>
      </c>
      <c r="Z408" s="34">
        <f t="shared" si="931"/>
        <v>0</v>
      </c>
      <c r="AA408" s="34">
        <f t="shared" si="931"/>
        <v>0</v>
      </c>
      <c r="AB408" s="34">
        <f t="shared" si="931"/>
        <v>-451</v>
      </c>
      <c r="AC408" s="34">
        <f t="shared" si="931"/>
        <v>0</v>
      </c>
      <c r="AD408" s="34">
        <f t="shared" si="931"/>
        <v>6951</v>
      </c>
      <c r="AE408" s="34">
        <f t="shared" si="931"/>
        <v>0</v>
      </c>
      <c r="AF408" s="34">
        <f t="shared" si="931"/>
        <v>0</v>
      </c>
      <c r="AG408" s="34">
        <f t="shared" si="931"/>
        <v>0</v>
      </c>
      <c r="AH408" s="34">
        <f t="shared" si="931"/>
        <v>0</v>
      </c>
      <c r="AI408" s="34">
        <f t="shared" si="931"/>
        <v>0</v>
      </c>
      <c r="AJ408" s="34">
        <f t="shared" si="931"/>
        <v>6951</v>
      </c>
      <c r="AK408" s="34">
        <f t="shared" si="931"/>
        <v>0</v>
      </c>
      <c r="AL408" s="34">
        <f t="shared" si="931"/>
        <v>0</v>
      </c>
      <c r="AM408" s="34">
        <f t="shared" si="931"/>
        <v>0</v>
      </c>
      <c r="AN408" s="34">
        <f t="shared" si="931"/>
        <v>0</v>
      </c>
      <c r="AO408" s="34">
        <f t="shared" si="931"/>
        <v>0</v>
      </c>
      <c r="AP408" s="34">
        <f t="shared" si="931"/>
        <v>6951</v>
      </c>
      <c r="AQ408" s="34">
        <f t="shared" si="931"/>
        <v>0</v>
      </c>
      <c r="AR408" s="34">
        <f t="shared" si="931"/>
        <v>0</v>
      </c>
      <c r="AS408" s="34">
        <f t="shared" ref="AS408:BI408" si="932">AS409</f>
        <v>0</v>
      </c>
      <c r="AT408" s="34">
        <f t="shared" si="932"/>
        <v>0</v>
      </c>
      <c r="AU408" s="34">
        <f t="shared" si="932"/>
        <v>0</v>
      </c>
      <c r="AV408" s="34">
        <f t="shared" si="932"/>
        <v>6951</v>
      </c>
      <c r="AW408" s="34">
        <f t="shared" si="932"/>
        <v>0</v>
      </c>
      <c r="AX408" s="151">
        <f t="shared" si="932"/>
        <v>0</v>
      </c>
      <c r="AY408" s="151">
        <f t="shared" si="932"/>
        <v>0</v>
      </c>
      <c r="AZ408" s="151">
        <f t="shared" si="932"/>
        <v>0</v>
      </c>
      <c r="BA408" s="151">
        <f t="shared" si="932"/>
        <v>0</v>
      </c>
      <c r="BB408" s="34">
        <f t="shared" si="932"/>
        <v>6951</v>
      </c>
      <c r="BC408" s="34">
        <f t="shared" si="932"/>
        <v>0</v>
      </c>
      <c r="BD408" s="151">
        <f t="shared" si="932"/>
        <v>0</v>
      </c>
      <c r="BE408" s="151">
        <f t="shared" si="932"/>
        <v>0</v>
      </c>
      <c r="BF408" s="151">
        <f t="shared" si="932"/>
        <v>0</v>
      </c>
      <c r="BG408" s="151">
        <f t="shared" si="932"/>
        <v>0</v>
      </c>
      <c r="BH408" s="34">
        <f t="shared" si="932"/>
        <v>6951</v>
      </c>
      <c r="BI408" s="34">
        <f t="shared" si="932"/>
        <v>0</v>
      </c>
      <c r="BJ408" s="207">
        <f t="shared" si="924"/>
        <v>0</v>
      </c>
      <c r="BK408" s="207">
        <f t="shared" si="925"/>
        <v>0</v>
      </c>
    </row>
    <row r="409" spans="1:63" s="7" customFormat="1" ht="68.25" customHeight="1">
      <c r="A409" s="25" t="s">
        <v>520</v>
      </c>
      <c r="B409" s="42" t="s">
        <v>55</v>
      </c>
      <c r="C409" s="42" t="s">
        <v>11</v>
      </c>
      <c r="D409" s="42" t="s">
        <v>258</v>
      </c>
      <c r="E409" s="42"/>
      <c r="F409" s="28">
        <f t="shared" ref="F409" si="933">F414+F410</f>
        <v>7402</v>
      </c>
      <c r="G409" s="28">
        <f t="shared" ref="G409:M409" si="934">G414+G410</f>
        <v>0</v>
      </c>
      <c r="H409" s="28">
        <f t="shared" si="934"/>
        <v>0</v>
      </c>
      <c r="I409" s="28">
        <f t="shared" si="934"/>
        <v>0</v>
      </c>
      <c r="J409" s="28">
        <f t="shared" si="934"/>
        <v>0</v>
      </c>
      <c r="K409" s="28">
        <f t="shared" si="934"/>
        <v>0</v>
      </c>
      <c r="L409" s="28">
        <f t="shared" si="934"/>
        <v>7402</v>
      </c>
      <c r="M409" s="28">
        <f t="shared" si="934"/>
        <v>0</v>
      </c>
      <c r="N409" s="28">
        <f t="shared" ref="N409:S409" si="935">N414+N410</f>
        <v>0</v>
      </c>
      <c r="O409" s="28">
        <f t="shared" si="935"/>
        <v>0</v>
      </c>
      <c r="P409" s="28">
        <f t="shared" si="935"/>
        <v>0</v>
      </c>
      <c r="Q409" s="28">
        <f t="shared" si="935"/>
        <v>0</v>
      </c>
      <c r="R409" s="28">
        <f t="shared" si="935"/>
        <v>7402</v>
      </c>
      <c r="S409" s="28">
        <f t="shared" si="935"/>
        <v>0</v>
      </c>
      <c r="T409" s="28">
        <f t="shared" ref="T409:Y409" si="936">T414+T410</f>
        <v>0</v>
      </c>
      <c r="U409" s="28">
        <f t="shared" si="936"/>
        <v>0</v>
      </c>
      <c r="V409" s="28">
        <f t="shared" si="936"/>
        <v>0</v>
      </c>
      <c r="W409" s="28">
        <f t="shared" si="936"/>
        <v>0</v>
      </c>
      <c r="X409" s="28">
        <f t="shared" si="936"/>
        <v>7402</v>
      </c>
      <c r="Y409" s="28">
        <f t="shared" si="936"/>
        <v>0</v>
      </c>
      <c r="Z409" s="28">
        <f t="shared" ref="Z409:AE409" si="937">Z414+Z410</f>
        <v>0</v>
      </c>
      <c r="AA409" s="28">
        <f t="shared" si="937"/>
        <v>0</v>
      </c>
      <c r="AB409" s="28">
        <f t="shared" si="937"/>
        <v>-451</v>
      </c>
      <c r="AC409" s="28">
        <f t="shared" si="937"/>
        <v>0</v>
      </c>
      <c r="AD409" s="28">
        <f t="shared" si="937"/>
        <v>6951</v>
      </c>
      <c r="AE409" s="28">
        <f t="shared" si="937"/>
        <v>0</v>
      </c>
      <c r="AF409" s="28">
        <f t="shared" ref="AF409:AL409" si="938">AF414+AF410</f>
        <v>0</v>
      </c>
      <c r="AG409" s="28">
        <f t="shared" si="938"/>
        <v>0</v>
      </c>
      <c r="AH409" s="28">
        <f t="shared" si="938"/>
        <v>0</v>
      </c>
      <c r="AI409" s="28">
        <f t="shared" si="938"/>
        <v>0</v>
      </c>
      <c r="AJ409" s="28">
        <f t="shared" si="938"/>
        <v>6951</v>
      </c>
      <c r="AK409" s="28">
        <f t="shared" si="938"/>
        <v>0</v>
      </c>
      <c r="AL409" s="28">
        <f t="shared" si="938"/>
        <v>0</v>
      </c>
      <c r="AM409" s="28">
        <f t="shared" ref="AM409:AO409" si="939">AM414+AM410</f>
        <v>0</v>
      </c>
      <c r="AN409" s="28">
        <f t="shared" ref="AN409:AS409" si="940">AN414+AN410</f>
        <v>0</v>
      </c>
      <c r="AO409" s="28">
        <f t="shared" si="939"/>
        <v>0</v>
      </c>
      <c r="AP409" s="28">
        <f t="shared" si="940"/>
        <v>6951</v>
      </c>
      <c r="AQ409" s="28">
        <f t="shared" si="940"/>
        <v>0</v>
      </c>
      <c r="AR409" s="28">
        <f t="shared" si="940"/>
        <v>0</v>
      </c>
      <c r="AS409" s="28">
        <f t="shared" si="940"/>
        <v>0</v>
      </c>
      <c r="AT409" s="28">
        <f t="shared" ref="AT409:AY409" si="941">AT414+AT410</f>
        <v>0</v>
      </c>
      <c r="AU409" s="28">
        <f t="shared" si="941"/>
        <v>0</v>
      </c>
      <c r="AV409" s="28">
        <f t="shared" si="941"/>
        <v>6951</v>
      </c>
      <c r="AW409" s="28">
        <f t="shared" si="941"/>
        <v>0</v>
      </c>
      <c r="AX409" s="100">
        <f t="shared" si="941"/>
        <v>0</v>
      </c>
      <c r="AY409" s="100">
        <f t="shared" si="941"/>
        <v>0</v>
      </c>
      <c r="AZ409" s="100">
        <f t="shared" ref="AZ409:BE409" si="942">AZ414+AZ410</f>
        <v>0</v>
      </c>
      <c r="BA409" s="100">
        <f t="shared" si="942"/>
        <v>0</v>
      </c>
      <c r="BB409" s="28">
        <f t="shared" si="942"/>
        <v>6951</v>
      </c>
      <c r="BC409" s="28">
        <f t="shared" si="942"/>
        <v>0</v>
      </c>
      <c r="BD409" s="100">
        <f t="shared" si="942"/>
        <v>0</v>
      </c>
      <c r="BE409" s="100">
        <f t="shared" si="942"/>
        <v>0</v>
      </c>
      <c r="BF409" s="100">
        <f t="shared" ref="BF409:BI409" si="943">BF414+BF410</f>
        <v>0</v>
      </c>
      <c r="BG409" s="100">
        <f t="shared" si="943"/>
        <v>0</v>
      </c>
      <c r="BH409" s="28">
        <f t="shared" si="943"/>
        <v>6951</v>
      </c>
      <c r="BI409" s="28">
        <f t="shared" si="943"/>
        <v>0</v>
      </c>
      <c r="BJ409" s="207">
        <f t="shared" si="924"/>
        <v>0</v>
      </c>
      <c r="BK409" s="207">
        <f t="shared" si="925"/>
        <v>0</v>
      </c>
    </row>
    <row r="410" spans="1:63" s="7" customFormat="1" ht="33.75">
      <c r="A410" s="25" t="s">
        <v>231</v>
      </c>
      <c r="B410" s="42" t="s">
        <v>55</v>
      </c>
      <c r="C410" s="42" t="s">
        <v>11</v>
      </c>
      <c r="D410" s="42" t="s">
        <v>380</v>
      </c>
      <c r="E410" s="42"/>
      <c r="F410" s="28">
        <f t="shared" ref="F410:U412" si="944">F411</f>
        <v>6813</v>
      </c>
      <c r="G410" s="28">
        <f t="shared" si="944"/>
        <v>0</v>
      </c>
      <c r="H410" s="28">
        <f t="shared" si="944"/>
        <v>0</v>
      </c>
      <c r="I410" s="28">
        <f t="shared" si="944"/>
        <v>0</v>
      </c>
      <c r="J410" s="28">
        <f t="shared" si="944"/>
        <v>0</v>
      </c>
      <c r="K410" s="28">
        <f t="shared" si="944"/>
        <v>0</v>
      </c>
      <c r="L410" s="28">
        <f t="shared" si="944"/>
        <v>6813</v>
      </c>
      <c r="M410" s="28">
        <f t="shared" si="944"/>
        <v>0</v>
      </c>
      <c r="N410" s="28">
        <f t="shared" si="944"/>
        <v>0</v>
      </c>
      <c r="O410" s="28">
        <f t="shared" si="944"/>
        <v>0</v>
      </c>
      <c r="P410" s="28">
        <f t="shared" si="944"/>
        <v>0</v>
      </c>
      <c r="Q410" s="28">
        <f t="shared" si="944"/>
        <v>0</v>
      </c>
      <c r="R410" s="28">
        <f t="shared" si="944"/>
        <v>6813</v>
      </c>
      <c r="S410" s="28">
        <f t="shared" si="944"/>
        <v>0</v>
      </c>
      <c r="T410" s="28">
        <f t="shared" si="944"/>
        <v>0</v>
      </c>
      <c r="U410" s="28">
        <f t="shared" si="944"/>
        <v>0</v>
      </c>
      <c r="V410" s="28">
        <f t="shared" ref="T410:AI412" si="945">V411</f>
        <v>0</v>
      </c>
      <c r="W410" s="28">
        <f t="shared" si="945"/>
        <v>0</v>
      </c>
      <c r="X410" s="28">
        <f t="shared" si="945"/>
        <v>6813</v>
      </c>
      <c r="Y410" s="28">
        <f t="shared" si="945"/>
        <v>0</v>
      </c>
      <c r="Z410" s="28">
        <f t="shared" si="945"/>
        <v>0</v>
      </c>
      <c r="AA410" s="28">
        <f t="shared" si="945"/>
        <v>0</v>
      </c>
      <c r="AB410" s="28">
        <f t="shared" si="945"/>
        <v>-451</v>
      </c>
      <c r="AC410" s="28">
        <f t="shared" si="945"/>
        <v>0</v>
      </c>
      <c r="AD410" s="28">
        <f t="shared" si="945"/>
        <v>6362</v>
      </c>
      <c r="AE410" s="28">
        <f t="shared" si="945"/>
        <v>0</v>
      </c>
      <c r="AF410" s="28">
        <f t="shared" si="945"/>
        <v>0</v>
      </c>
      <c r="AG410" s="28">
        <f t="shared" si="945"/>
        <v>0</v>
      </c>
      <c r="AH410" s="28">
        <f t="shared" si="945"/>
        <v>0</v>
      </c>
      <c r="AI410" s="28">
        <f t="shared" si="945"/>
        <v>0</v>
      </c>
      <c r="AJ410" s="28">
        <f t="shared" ref="AF410:AU412" si="946">AJ411</f>
        <v>6362</v>
      </c>
      <c r="AK410" s="28">
        <f t="shared" si="946"/>
        <v>0</v>
      </c>
      <c r="AL410" s="28">
        <f t="shared" si="946"/>
        <v>0</v>
      </c>
      <c r="AM410" s="28">
        <f t="shared" si="946"/>
        <v>0</v>
      </c>
      <c r="AN410" s="28">
        <f t="shared" si="946"/>
        <v>0</v>
      </c>
      <c r="AO410" s="28">
        <f t="shared" si="946"/>
        <v>0</v>
      </c>
      <c r="AP410" s="28">
        <f t="shared" si="946"/>
        <v>6362</v>
      </c>
      <c r="AQ410" s="28">
        <f t="shared" si="946"/>
        <v>0</v>
      </c>
      <c r="AR410" s="28">
        <f t="shared" si="946"/>
        <v>0</v>
      </c>
      <c r="AS410" s="28">
        <f t="shared" si="946"/>
        <v>0</v>
      </c>
      <c r="AT410" s="28">
        <f t="shared" si="946"/>
        <v>0</v>
      </c>
      <c r="AU410" s="28">
        <f t="shared" si="946"/>
        <v>0</v>
      </c>
      <c r="AV410" s="28">
        <f t="shared" ref="AR410:BG412" si="947">AV411</f>
        <v>6362</v>
      </c>
      <c r="AW410" s="28">
        <f t="shared" si="947"/>
        <v>0</v>
      </c>
      <c r="AX410" s="100">
        <f t="shared" si="947"/>
        <v>0</v>
      </c>
      <c r="AY410" s="100">
        <f t="shared" si="947"/>
        <v>0</v>
      </c>
      <c r="AZ410" s="100">
        <f t="shared" si="947"/>
        <v>0</v>
      </c>
      <c r="BA410" s="100">
        <f t="shared" si="947"/>
        <v>0</v>
      </c>
      <c r="BB410" s="28">
        <f t="shared" si="947"/>
        <v>6362</v>
      </c>
      <c r="BC410" s="28">
        <f t="shared" si="947"/>
        <v>0</v>
      </c>
      <c r="BD410" s="100">
        <f t="shared" si="947"/>
        <v>0</v>
      </c>
      <c r="BE410" s="100">
        <f t="shared" si="947"/>
        <v>0</v>
      </c>
      <c r="BF410" s="100">
        <f t="shared" si="947"/>
        <v>0</v>
      </c>
      <c r="BG410" s="100">
        <f t="shared" si="947"/>
        <v>0</v>
      </c>
      <c r="BH410" s="28">
        <f t="shared" ref="BD410:BI412" si="948">BH411</f>
        <v>6362</v>
      </c>
      <c r="BI410" s="28">
        <f t="shared" si="948"/>
        <v>0</v>
      </c>
      <c r="BJ410" s="207">
        <f t="shared" si="924"/>
        <v>0</v>
      </c>
      <c r="BK410" s="207">
        <f t="shared" si="925"/>
        <v>0</v>
      </c>
    </row>
    <row r="411" spans="1:63" s="7" customFormat="1" ht="33.75">
      <c r="A411" s="36" t="s">
        <v>477</v>
      </c>
      <c r="B411" s="42" t="s">
        <v>55</v>
      </c>
      <c r="C411" s="42" t="s">
        <v>11</v>
      </c>
      <c r="D411" s="42" t="s">
        <v>478</v>
      </c>
      <c r="E411" s="42"/>
      <c r="F411" s="28">
        <f t="shared" si="944"/>
        <v>6813</v>
      </c>
      <c r="G411" s="28">
        <f t="shared" si="944"/>
        <v>0</v>
      </c>
      <c r="H411" s="28">
        <f t="shared" si="944"/>
        <v>0</v>
      </c>
      <c r="I411" s="28">
        <f t="shared" si="944"/>
        <v>0</v>
      </c>
      <c r="J411" s="28">
        <f t="shared" si="944"/>
        <v>0</v>
      </c>
      <c r="K411" s="28">
        <f t="shared" si="944"/>
        <v>0</v>
      </c>
      <c r="L411" s="28">
        <f t="shared" si="944"/>
        <v>6813</v>
      </c>
      <c r="M411" s="28">
        <f t="shared" si="944"/>
        <v>0</v>
      </c>
      <c r="N411" s="28">
        <f t="shared" si="944"/>
        <v>0</v>
      </c>
      <c r="O411" s="28">
        <f t="shared" si="944"/>
        <v>0</v>
      </c>
      <c r="P411" s="28">
        <f t="shared" si="944"/>
        <v>0</v>
      </c>
      <c r="Q411" s="28">
        <f t="shared" si="944"/>
        <v>0</v>
      </c>
      <c r="R411" s="28">
        <f t="shared" si="944"/>
        <v>6813</v>
      </c>
      <c r="S411" s="28">
        <f t="shared" si="944"/>
        <v>0</v>
      </c>
      <c r="T411" s="28">
        <f t="shared" si="945"/>
        <v>0</v>
      </c>
      <c r="U411" s="28">
        <f t="shared" si="945"/>
        <v>0</v>
      </c>
      <c r="V411" s="28">
        <f t="shared" si="945"/>
        <v>0</v>
      </c>
      <c r="W411" s="28">
        <f t="shared" si="945"/>
        <v>0</v>
      </c>
      <c r="X411" s="28">
        <f t="shared" si="945"/>
        <v>6813</v>
      </c>
      <c r="Y411" s="28">
        <f t="shared" si="945"/>
        <v>0</v>
      </c>
      <c r="Z411" s="28">
        <f t="shared" si="945"/>
        <v>0</v>
      </c>
      <c r="AA411" s="28">
        <f t="shared" si="945"/>
        <v>0</v>
      </c>
      <c r="AB411" s="28">
        <f t="shared" si="945"/>
        <v>-451</v>
      </c>
      <c r="AC411" s="28">
        <f t="shared" si="945"/>
        <v>0</v>
      </c>
      <c r="AD411" s="28">
        <f t="shared" si="945"/>
        <v>6362</v>
      </c>
      <c r="AE411" s="28">
        <f t="shared" si="945"/>
        <v>0</v>
      </c>
      <c r="AF411" s="28">
        <f t="shared" si="946"/>
        <v>0</v>
      </c>
      <c r="AG411" s="28">
        <f t="shared" si="946"/>
        <v>0</v>
      </c>
      <c r="AH411" s="28">
        <f t="shared" si="946"/>
        <v>0</v>
      </c>
      <c r="AI411" s="28">
        <f t="shared" si="946"/>
        <v>0</v>
      </c>
      <c r="AJ411" s="28">
        <f t="shared" si="946"/>
        <v>6362</v>
      </c>
      <c r="AK411" s="28">
        <f t="shared" si="946"/>
        <v>0</v>
      </c>
      <c r="AL411" s="28">
        <f t="shared" si="946"/>
        <v>0</v>
      </c>
      <c r="AM411" s="28">
        <f t="shared" si="946"/>
        <v>0</v>
      </c>
      <c r="AN411" s="28">
        <f t="shared" si="946"/>
        <v>0</v>
      </c>
      <c r="AO411" s="28">
        <f t="shared" si="946"/>
        <v>0</v>
      </c>
      <c r="AP411" s="28">
        <f t="shared" si="946"/>
        <v>6362</v>
      </c>
      <c r="AQ411" s="28">
        <f t="shared" si="946"/>
        <v>0</v>
      </c>
      <c r="AR411" s="28">
        <f t="shared" si="947"/>
        <v>0</v>
      </c>
      <c r="AS411" s="28">
        <f t="shared" si="947"/>
        <v>0</v>
      </c>
      <c r="AT411" s="28">
        <f t="shared" si="947"/>
        <v>0</v>
      </c>
      <c r="AU411" s="28">
        <f t="shared" si="947"/>
        <v>0</v>
      </c>
      <c r="AV411" s="28">
        <f t="shared" si="947"/>
        <v>6362</v>
      </c>
      <c r="AW411" s="28">
        <f t="shared" si="947"/>
        <v>0</v>
      </c>
      <c r="AX411" s="100">
        <f t="shared" si="947"/>
        <v>0</v>
      </c>
      <c r="AY411" s="100">
        <f t="shared" si="947"/>
        <v>0</v>
      </c>
      <c r="AZ411" s="100">
        <f t="shared" si="947"/>
        <v>0</v>
      </c>
      <c r="BA411" s="100">
        <f t="shared" si="947"/>
        <v>0</v>
      </c>
      <c r="BB411" s="28">
        <f t="shared" si="947"/>
        <v>6362</v>
      </c>
      <c r="BC411" s="28">
        <f t="shared" si="947"/>
        <v>0</v>
      </c>
      <c r="BD411" s="100">
        <f t="shared" si="948"/>
        <v>0</v>
      </c>
      <c r="BE411" s="100">
        <f t="shared" si="948"/>
        <v>0</v>
      </c>
      <c r="BF411" s="100">
        <f t="shared" si="948"/>
        <v>0</v>
      </c>
      <c r="BG411" s="100">
        <f t="shared" si="948"/>
        <v>0</v>
      </c>
      <c r="BH411" s="28">
        <f t="shared" si="948"/>
        <v>6362</v>
      </c>
      <c r="BI411" s="28">
        <f t="shared" si="948"/>
        <v>0</v>
      </c>
      <c r="BJ411" s="207">
        <f t="shared" si="924"/>
        <v>0</v>
      </c>
      <c r="BK411" s="207">
        <f t="shared" si="925"/>
        <v>0</v>
      </c>
    </row>
    <row r="412" spans="1:63" s="7" customFormat="1" ht="50.25">
      <c r="A412" s="36" t="s">
        <v>84</v>
      </c>
      <c r="B412" s="42" t="s">
        <v>55</v>
      </c>
      <c r="C412" s="42" t="s">
        <v>11</v>
      </c>
      <c r="D412" s="42" t="s">
        <v>478</v>
      </c>
      <c r="E412" s="42" t="s">
        <v>85</v>
      </c>
      <c r="F412" s="28">
        <f t="shared" si="944"/>
        <v>6813</v>
      </c>
      <c r="G412" s="28">
        <f t="shared" si="944"/>
        <v>0</v>
      </c>
      <c r="H412" s="28">
        <f t="shared" si="944"/>
        <v>0</v>
      </c>
      <c r="I412" s="28">
        <f t="shared" si="944"/>
        <v>0</v>
      </c>
      <c r="J412" s="28">
        <f t="shared" si="944"/>
        <v>0</v>
      </c>
      <c r="K412" s="28">
        <f t="shared" si="944"/>
        <v>0</v>
      </c>
      <c r="L412" s="28">
        <f t="shared" si="944"/>
        <v>6813</v>
      </c>
      <c r="M412" s="28">
        <f t="shared" si="944"/>
        <v>0</v>
      </c>
      <c r="N412" s="28">
        <f t="shared" si="944"/>
        <v>0</v>
      </c>
      <c r="O412" s="28">
        <f t="shared" si="944"/>
        <v>0</v>
      </c>
      <c r="P412" s="28">
        <f t="shared" si="944"/>
        <v>0</v>
      </c>
      <c r="Q412" s="28">
        <f t="shared" si="944"/>
        <v>0</v>
      </c>
      <c r="R412" s="28">
        <f t="shared" si="944"/>
        <v>6813</v>
      </c>
      <c r="S412" s="28">
        <f t="shared" si="944"/>
        <v>0</v>
      </c>
      <c r="T412" s="28">
        <f t="shared" si="945"/>
        <v>0</v>
      </c>
      <c r="U412" s="28">
        <f t="shared" si="945"/>
        <v>0</v>
      </c>
      <c r="V412" s="28">
        <f t="shared" si="945"/>
        <v>0</v>
      </c>
      <c r="W412" s="28">
        <f t="shared" si="945"/>
        <v>0</v>
      </c>
      <c r="X412" s="28">
        <f t="shared" si="945"/>
        <v>6813</v>
      </c>
      <c r="Y412" s="28">
        <f t="shared" si="945"/>
        <v>0</v>
      </c>
      <c r="Z412" s="28">
        <f t="shared" si="945"/>
        <v>0</v>
      </c>
      <c r="AA412" s="28">
        <f t="shared" si="945"/>
        <v>0</v>
      </c>
      <c r="AB412" s="28">
        <f t="shared" si="945"/>
        <v>-451</v>
      </c>
      <c r="AC412" s="28">
        <f t="shared" si="945"/>
        <v>0</v>
      </c>
      <c r="AD412" s="28">
        <f t="shared" si="945"/>
        <v>6362</v>
      </c>
      <c r="AE412" s="28">
        <f t="shared" si="945"/>
        <v>0</v>
      </c>
      <c r="AF412" s="28">
        <f t="shared" si="946"/>
        <v>0</v>
      </c>
      <c r="AG412" s="28">
        <f t="shared" si="946"/>
        <v>0</v>
      </c>
      <c r="AH412" s="28">
        <f t="shared" si="946"/>
        <v>0</v>
      </c>
      <c r="AI412" s="28">
        <f t="shared" si="946"/>
        <v>0</v>
      </c>
      <c r="AJ412" s="28">
        <f t="shared" si="946"/>
        <v>6362</v>
      </c>
      <c r="AK412" s="28">
        <f t="shared" si="946"/>
        <v>0</v>
      </c>
      <c r="AL412" s="28">
        <f t="shared" si="946"/>
        <v>0</v>
      </c>
      <c r="AM412" s="28">
        <f t="shared" si="946"/>
        <v>0</v>
      </c>
      <c r="AN412" s="28">
        <f t="shared" si="946"/>
        <v>0</v>
      </c>
      <c r="AO412" s="28">
        <f t="shared" si="946"/>
        <v>0</v>
      </c>
      <c r="AP412" s="28">
        <f t="shared" si="946"/>
        <v>6362</v>
      </c>
      <c r="AQ412" s="28">
        <f t="shared" si="946"/>
        <v>0</v>
      </c>
      <c r="AR412" s="28">
        <f t="shared" si="947"/>
        <v>0</v>
      </c>
      <c r="AS412" s="28">
        <f t="shared" si="947"/>
        <v>0</v>
      </c>
      <c r="AT412" s="28">
        <f t="shared" si="947"/>
        <v>0</v>
      </c>
      <c r="AU412" s="28">
        <f t="shared" si="947"/>
        <v>0</v>
      </c>
      <c r="AV412" s="28">
        <f t="shared" si="947"/>
        <v>6362</v>
      </c>
      <c r="AW412" s="28">
        <f t="shared" si="947"/>
        <v>0</v>
      </c>
      <c r="AX412" s="100">
        <f t="shared" si="947"/>
        <v>0</v>
      </c>
      <c r="AY412" s="100">
        <f t="shared" si="947"/>
        <v>0</v>
      </c>
      <c r="AZ412" s="100">
        <f t="shared" si="947"/>
        <v>0</v>
      </c>
      <c r="BA412" s="100">
        <f t="shared" si="947"/>
        <v>0</v>
      </c>
      <c r="BB412" s="28">
        <f t="shared" si="947"/>
        <v>6362</v>
      </c>
      <c r="BC412" s="28">
        <f t="shared" si="947"/>
        <v>0</v>
      </c>
      <c r="BD412" s="100">
        <f t="shared" si="948"/>
        <v>0</v>
      </c>
      <c r="BE412" s="100">
        <f t="shared" si="948"/>
        <v>0</v>
      </c>
      <c r="BF412" s="100">
        <f t="shared" si="948"/>
        <v>0</v>
      </c>
      <c r="BG412" s="100">
        <f t="shared" si="948"/>
        <v>0</v>
      </c>
      <c r="BH412" s="28">
        <f t="shared" si="948"/>
        <v>6362</v>
      </c>
      <c r="BI412" s="28">
        <f t="shared" si="948"/>
        <v>0</v>
      </c>
      <c r="BJ412" s="207">
        <f t="shared" si="924"/>
        <v>0</v>
      </c>
      <c r="BK412" s="207">
        <f t="shared" si="925"/>
        <v>0</v>
      </c>
    </row>
    <row r="413" spans="1:63" s="7" customFormat="1" ht="20.25">
      <c r="A413" s="36" t="s">
        <v>187</v>
      </c>
      <c r="B413" s="42" t="s">
        <v>55</v>
      </c>
      <c r="C413" s="42" t="s">
        <v>11</v>
      </c>
      <c r="D413" s="42" t="s">
        <v>478</v>
      </c>
      <c r="E413" s="42" t="s">
        <v>186</v>
      </c>
      <c r="F413" s="28">
        <v>6813</v>
      </c>
      <c r="G413" s="28"/>
      <c r="H413" s="78"/>
      <c r="I413" s="78"/>
      <c r="J413" s="78"/>
      <c r="K413" s="78"/>
      <c r="L413" s="28">
        <f>F413+H413+I413+J413+K413</f>
        <v>6813</v>
      </c>
      <c r="M413" s="28">
        <f>G413+K413</f>
        <v>0</v>
      </c>
      <c r="N413" s="78"/>
      <c r="O413" s="78"/>
      <c r="P413" s="78"/>
      <c r="Q413" s="78"/>
      <c r="R413" s="28">
        <f>L413+N413+O413+P413+Q413</f>
        <v>6813</v>
      </c>
      <c r="S413" s="28">
        <f>M413+Q413</f>
        <v>0</v>
      </c>
      <c r="T413" s="78"/>
      <c r="U413" s="78"/>
      <c r="V413" s="78"/>
      <c r="W413" s="78"/>
      <c r="X413" s="28">
        <f>R413+T413+U413+V413+W413</f>
        <v>6813</v>
      </c>
      <c r="Y413" s="28">
        <f>S413+W413</f>
        <v>0</v>
      </c>
      <c r="Z413" s="78"/>
      <c r="AA413" s="78"/>
      <c r="AB413" s="28">
        <v>-451</v>
      </c>
      <c r="AC413" s="78"/>
      <c r="AD413" s="28">
        <f>X413+Z413+AA413+AB413+AC413</f>
        <v>6362</v>
      </c>
      <c r="AE413" s="28">
        <f>Y413+AC413</f>
        <v>0</v>
      </c>
      <c r="AF413" s="78"/>
      <c r="AG413" s="78"/>
      <c r="AH413" s="28"/>
      <c r="AI413" s="78"/>
      <c r="AJ413" s="28">
        <f>AD413+AF413+AG413+AH413+AI413</f>
        <v>6362</v>
      </c>
      <c r="AK413" s="28">
        <f>AE413+AI413</f>
        <v>0</v>
      </c>
      <c r="AL413" s="28"/>
      <c r="AM413" s="28"/>
      <c r="AN413" s="28"/>
      <c r="AO413" s="28"/>
      <c r="AP413" s="28">
        <f>AJ413+AL413+AM413+AN413+AO413</f>
        <v>6362</v>
      </c>
      <c r="AQ413" s="28">
        <f>AK413+AO413</f>
        <v>0</v>
      </c>
      <c r="AR413" s="28"/>
      <c r="AS413" s="28"/>
      <c r="AT413" s="28"/>
      <c r="AU413" s="28"/>
      <c r="AV413" s="28">
        <f>AP413+AR413+AS413+AT413+AU413</f>
        <v>6362</v>
      </c>
      <c r="AW413" s="28">
        <f>AQ413+AU413</f>
        <v>0</v>
      </c>
      <c r="AX413" s="100"/>
      <c r="AY413" s="100"/>
      <c r="AZ413" s="100"/>
      <c r="BA413" s="100"/>
      <c r="BB413" s="28">
        <f>AV413+AX413+AY413+AZ413+BA413</f>
        <v>6362</v>
      </c>
      <c r="BC413" s="28">
        <f>AW413+BA413</f>
        <v>0</v>
      </c>
      <c r="BD413" s="100"/>
      <c r="BE413" s="100"/>
      <c r="BF413" s="100"/>
      <c r="BG413" s="100"/>
      <c r="BH413" s="28">
        <f>BB413+BD413+BE413+BF413+BG413</f>
        <v>6362</v>
      </c>
      <c r="BI413" s="28">
        <f>BC413+BG413</f>
        <v>0</v>
      </c>
      <c r="BJ413" s="207">
        <f t="shared" si="924"/>
        <v>0</v>
      </c>
      <c r="BK413" s="207">
        <f t="shared" si="925"/>
        <v>0</v>
      </c>
    </row>
    <row r="414" spans="1:63" s="7" customFormat="1" ht="34.5" customHeight="1">
      <c r="A414" s="65" t="s">
        <v>79</v>
      </c>
      <c r="B414" s="42" t="s">
        <v>55</v>
      </c>
      <c r="C414" s="42" t="s">
        <v>11</v>
      </c>
      <c r="D414" s="42" t="s">
        <v>259</v>
      </c>
      <c r="E414" s="42"/>
      <c r="F414" s="28">
        <f>F415</f>
        <v>589</v>
      </c>
      <c r="G414" s="28">
        <f t="shared" ref="G414:Z416" si="949">G415</f>
        <v>0</v>
      </c>
      <c r="H414" s="28">
        <f t="shared" si="949"/>
        <v>0</v>
      </c>
      <c r="I414" s="28">
        <f t="shared" si="949"/>
        <v>0</v>
      </c>
      <c r="J414" s="28">
        <f t="shared" si="949"/>
        <v>0</v>
      </c>
      <c r="K414" s="28">
        <f t="shared" si="949"/>
        <v>0</v>
      </c>
      <c r="L414" s="28">
        <f t="shared" si="949"/>
        <v>589</v>
      </c>
      <c r="M414" s="28">
        <f t="shared" si="949"/>
        <v>0</v>
      </c>
      <c r="N414" s="28">
        <f t="shared" si="949"/>
        <v>0</v>
      </c>
      <c r="O414" s="28">
        <f t="shared" si="949"/>
        <v>0</v>
      </c>
      <c r="P414" s="28">
        <f t="shared" si="949"/>
        <v>0</v>
      </c>
      <c r="Q414" s="28">
        <f t="shared" si="949"/>
        <v>0</v>
      </c>
      <c r="R414" s="28">
        <f t="shared" si="949"/>
        <v>589</v>
      </c>
      <c r="S414" s="28">
        <f t="shared" si="949"/>
        <v>0</v>
      </c>
      <c r="T414" s="28">
        <f t="shared" si="949"/>
        <v>0</v>
      </c>
      <c r="U414" s="28">
        <f t="shared" si="949"/>
        <v>0</v>
      </c>
      <c r="V414" s="28">
        <f t="shared" si="949"/>
        <v>0</v>
      </c>
      <c r="W414" s="28">
        <f t="shared" si="949"/>
        <v>0</v>
      </c>
      <c r="X414" s="28">
        <f t="shared" si="949"/>
        <v>589</v>
      </c>
      <c r="Y414" s="28">
        <f t="shared" si="949"/>
        <v>0</v>
      </c>
      <c r="Z414" s="28">
        <f t="shared" si="949"/>
        <v>0</v>
      </c>
      <c r="AA414" s="28">
        <f t="shared" ref="Z414:AO416" si="950">AA415</f>
        <v>0</v>
      </c>
      <c r="AB414" s="28">
        <f t="shared" si="950"/>
        <v>0</v>
      </c>
      <c r="AC414" s="28">
        <f t="shared" si="950"/>
        <v>0</v>
      </c>
      <c r="AD414" s="28">
        <f t="shared" si="950"/>
        <v>589</v>
      </c>
      <c r="AE414" s="28">
        <f t="shared" si="950"/>
        <v>0</v>
      </c>
      <c r="AF414" s="28">
        <f t="shared" si="950"/>
        <v>0</v>
      </c>
      <c r="AG414" s="28">
        <f t="shared" si="950"/>
        <v>0</v>
      </c>
      <c r="AH414" s="28">
        <f t="shared" si="950"/>
        <v>0</v>
      </c>
      <c r="AI414" s="28">
        <f t="shared" si="950"/>
        <v>0</v>
      </c>
      <c r="AJ414" s="28">
        <f t="shared" si="950"/>
        <v>589</v>
      </c>
      <c r="AK414" s="28">
        <f t="shared" si="950"/>
        <v>0</v>
      </c>
      <c r="AL414" s="28">
        <f t="shared" si="950"/>
        <v>0</v>
      </c>
      <c r="AM414" s="28">
        <f t="shared" si="950"/>
        <v>0</v>
      </c>
      <c r="AN414" s="28">
        <f t="shared" si="950"/>
        <v>0</v>
      </c>
      <c r="AO414" s="28">
        <f t="shared" si="950"/>
        <v>0</v>
      </c>
      <c r="AP414" s="28">
        <f t="shared" ref="AL414:BD416" si="951">AP415</f>
        <v>589</v>
      </c>
      <c r="AQ414" s="28">
        <f t="shared" si="951"/>
        <v>0</v>
      </c>
      <c r="AR414" s="28">
        <f t="shared" si="951"/>
        <v>0</v>
      </c>
      <c r="AS414" s="28">
        <f t="shared" si="951"/>
        <v>0</v>
      </c>
      <c r="AT414" s="28">
        <f t="shared" si="951"/>
        <v>0</v>
      </c>
      <c r="AU414" s="28">
        <f t="shared" si="951"/>
        <v>0</v>
      </c>
      <c r="AV414" s="28">
        <f t="shared" si="951"/>
        <v>589</v>
      </c>
      <c r="AW414" s="28">
        <f t="shared" si="951"/>
        <v>0</v>
      </c>
      <c r="AX414" s="100">
        <f t="shared" si="951"/>
        <v>0</v>
      </c>
      <c r="AY414" s="100">
        <f t="shared" si="951"/>
        <v>0</v>
      </c>
      <c r="AZ414" s="100">
        <f t="shared" si="951"/>
        <v>0</v>
      </c>
      <c r="BA414" s="100">
        <f t="shared" si="951"/>
        <v>0</v>
      </c>
      <c r="BB414" s="28">
        <f t="shared" si="951"/>
        <v>589</v>
      </c>
      <c r="BC414" s="28">
        <f t="shared" ref="BB414:BC416" si="952">BC415</f>
        <v>0</v>
      </c>
      <c r="BD414" s="100">
        <f t="shared" si="951"/>
        <v>0</v>
      </c>
      <c r="BE414" s="100">
        <f t="shared" ref="BD414:BI416" si="953">BE415</f>
        <v>0</v>
      </c>
      <c r="BF414" s="100">
        <f t="shared" si="953"/>
        <v>0</v>
      </c>
      <c r="BG414" s="100">
        <f t="shared" si="953"/>
        <v>0</v>
      </c>
      <c r="BH414" s="28">
        <f t="shared" si="953"/>
        <v>589</v>
      </c>
      <c r="BI414" s="28">
        <f t="shared" si="953"/>
        <v>0</v>
      </c>
      <c r="BJ414" s="207">
        <f t="shared" si="924"/>
        <v>0</v>
      </c>
      <c r="BK414" s="207">
        <f t="shared" si="925"/>
        <v>0</v>
      </c>
    </row>
    <row r="415" spans="1:63" s="7" customFormat="1" ht="33.75">
      <c r="A415" s="65" t="s">
        <v>147</v>
      </c>
      <c r="B415" s="42" t="s">
        <v>55</v>
      </c>
      <c r="C415" s="42" t="s">
        <v>11</v>
      </c>
      <c r="D415" s="42" t="s">
        <v>260</v>
      </c>
      <c r="E415" s="42"/>
      <c r="F415" s="28">
        <f t="shared" ref="F415:U416" si="954">F416</f>
        <v>589</v>
      </c>
      <c r="G415" s="28">
        <f t="shared" si="954"/>
        <v>0</v>
      </c>
      <c r="H415" s="28">
        <f t="shared" si="954"/>
        <v>0</v>
      </c>
      <c r="I415" s="28">
        <f t="shared" si="954"/>
        <v>0</v>
      </c>
      <c r="J415" s="28">
        <f t="shared" si="954"/>
        <v>0</v>
      </c>
      <c r="K415" s="28">
        <f t="shared" si="954"/>
        <v>0</v>
      </c>
      <c r="L415" s="28">
        <f t="shared" si="954"/>
        <v>589</v>
      </c>
      <c r="M415" s="28">
        <f t="shared" si="954"/>
        <v>0</v>
      </c>
      <c r="N415" s="28">
        <f t="shared" si="954"/>
        <v>0</v>
      </c>
      <c r="O415" s="28">
        <f t="shared" si="954"/>
        <v>0</v>
      </c>
      <c r="P415" s="28">
        <f t="shared" si="954"/>
        <v>0</v>
      </c>
      <c r="Q415" s="28">
        <f t="shared" si="954"/>
        <v>0</v>
      </c>
      <c r="R415" s="28">
        <f t="shared" si="954"/>
        <v>589</v>
      </c>
      <c r="S415" s="28">
        <f t="shared" si="954"/>
        <v>0</v>
      </c>
      <c r="T415" s="28">
        <f t="shared" si="954"/>
        <v>0</v>
      </c>
      <c r="U415" s="28">
        <f t="shared" si="954"/>
        <v>0</v>
      </c>
      <c r="V415" s="28">
        <f t="shared" si="949"/>
        <v>0</v>
      </c>
      <c r="W415" s="28">
        <f t="shared" si="949"/>
        <v>0</v>
      </c>
      <c r="X415" s="28">
        <f t="shared" si="949"/>
        <v>589</v>
      </c>
      <c r="Y415" s="28">
        <f t="shared" si="949"/>
        <v>0</v>
      </c>
      <c r="Z415" s="28">
        <f t="shared" si="949"/>
        <v>0</v>
      </c>
      <c r="AA415" s="28">
        <f t="shared" si="950"/>
        <v>0</v>
      </c>
      <c r="AB415" s="28">
        <f t="shared" si="950"/>
        <v>0</v>
      </c>
      <c r="AC415" s="28">
        <f t="shared" si="950"/>
        <v>0</v>
      </c>
      <c r="AD415" s="28">
        <f t="shared" si="950"/>
        <v>589</v>
      </c>
      <c r="AE415" s="28">
        <f t="shared" si="950"/>
        <v>0</v>
      </c>
      <c r="AF415" s="28">
        <f t="shared" si="950"/>
        <v>0</v>
      </c>
      <c r="AG415" s="28">
        <f t="shared" si="950"/>
        <v>0</v>
      </c>
      <c r="AH415" s="28">
        <f t="shared" si="950"/>
        <v>0</v>
      </c>
      <c r="AI415" s="28">
        <f t="shared" si="950"/>
        <v>0</v>
      </c>
      <c r="AJ415" s="28">
        <f t="shared" si="950"/>
        <v>589</v>
      </c>
      <c r="AK415" s="28">
        <f t="shared" si="950"/>
        <v>0</v>
      </c>
      <c r="AL415" s="28">
        <f t="shared" si="951"/>
        <v>0</v>
      </c>
      <c r="AM415" s="28">
        <f t="shared" si="951"/>
        <v>0</v>
      </c>
      <c r="AN415" s="28">
        <f t="shared" si="951"/>
        <v>0</v>
      </c>
      <c r="AO415" s="28">
        <f t="shared" si="951"/>
        <v>0</v>
      </c>
      <c r="AP415" s="28">
        <f t="shared" si="951"/>
        <v>589</v>
      </c>
      <c r="AQ415" s="28">
        <f t="shared" si="951"/>
        <v>0</v>
      </c>
      <c r="AR415" s="28">
        <f t="shared" si="951"/>
        <v>0</v>
      </c>
      <c r="AS415" s="28">
        <f t="shared" si="951"/>
        <v>0</v>
      </c>
      <c r="AT415" s="28">
        <f t="shared" si="951"/>
        <v>0</v>
      </c>
      <c r="AU415" s="28">
        <f t="shared" si="951"/>
        <v>0</v>
      </c>
      <c r="AV415" s="28">
        <f t="shared" si="951"/>
        <v>589</v>
      </c>
      <c r="AW415" s="28">
        <f t="shared" si="951"/>
        <v>0</v>
      </c>
      <c r="AX415" s="100">
        <f t="shared" si="951"/>
        <v>0</v>
      </c>
      <c r="AY415" s="100">
        <f t="shared" si="951"/>
        <v>0</v>
      </c>
      <c r="AZ415" s="100">
        <f t="shared" si="951"/>
        <v>0</v>
      </c>
      <c r="BA415" s="100">
        <f t="shared" si="951"/>
        <v>0</v>
      </c>
      <c r="BB415" s="28">
        <f t="shared" si="952"/>
        <v>589</v>
      </c>
      <c r="BC415" s="28">
        <f t="shared" si="952"/>
        <v>0</v>
      </c>
      <c r="BD415" s="100">
        <f t="shared" si="953"/>
        <v>0</v>
      </c>
      <c r="BE415" s="100">
        <f t="shared" si="953"/>
        <v>0</v>
      </c>
      <c r="BF415" s="100">
        <f t="shared" si="953"/>
        <v>0</v>
      </c>
      <c r="BG415" s="100">
        <f t="shared" si="953"/>
        <v>0</v>
      </c>
      <c r="BH415" s="28">
        <f t="shared" si="953"/>
        <v>589</v>
      </c>
      <c r="BI415" s="28">
        <f t="shared" si="953"/>
        <v>0</v>
      </c>
      <c r="BJ415" s="207">
        <f t="shared" si="924"/>
        <v>0</v>
      </c>
      <c r="BK415" s="207">
        <f t="shared" si="925"/>
        <v>0</v>
      </c>
    </row>
    <row r="416" spans="1:63" s="7" customFormat="1" ht="33">
      <c r="A416" s="75" t="s">
        <v>489</v>
      </c>
      <c r="B416" s="42" t="s">
        <v>55</v>
      </c>
      <c r="C416" s="42" t="s">
        <v>11</v>
      </c>
      <c r="D416" s="42" t="s">
        <v>260</v>
      </c>
      <c r="E416" s="42" t="s">
        <v>81</v>
      </c>
      <c r="F416" s="28">
        <f t="shared" si="954"/>
        <v>589</v>
      </c>
      <c r="G416" s="28">
        <f t="shared" si="954"/>
        <v>0</v>
      </c>
      <c r="H416" s="28">
        <f t="shared" si="954"/>
        <v>0</v>
      </c>
      <c r="I416" s="28">
        <f t="shared" si="954"/>
        <v>0</v>
      </c>
      <c r="J416" s="28">
        <f t="shared" si="954"/>
        <v>0</v>
      </c>
      <c r="K416" s="28">
        <f t="shared" si="954"/>
        <v>0</v>
      </c>
      <c r="L416" s="28">
        <f t="shared" si="954"/>
        <v>589</v>
      </c>
      <c r="M416" s="28">
        <f t="shared" si="954"/>
        <v>0</v>
      </c>
      <c r="N416" s="28">
        <f t="shared" si="954"/>
        <v>0</v>
      </c>
      <c r="O416" s="28">
        <f t="shared" si="954"/>
        <v>0</v>
      </c>
      <c r="P416" s="28">
        <f t="shared" si="954"/>
        <v>0</v>
      </c>
      <c r="Q416" s="28">
        <f t="shared" si="954"/>
        <v>0</v>
      </c>
      <c r="R416" s="28">
        <f t="shared" si="954"/>
        <v>589</v>
      </c>
      <c r="S416" s="28">
        <f t="shared" si="954"/>
        <v>0</v>
      </c>
      <c r="T416" s="28">
        <f t="shared" si="949"/>
        <v>0</v>
      </c>
      <c r="U416" s="28">
        <f t="shared" si="949"/>
        <v>0</v>
      </c>
      <c r="V416" s="28">
        <f t="shared" si="949"/>
        <v>0</v>
      </c>
      <c r="W416" s="28">
        <f t="shared" si="949"/>
        <v>0</v>
      </c>
      <c r="X416" s="28">
        <f t="shared" si="949"/>
        <v>589</v>
      </c>
      <c r="Y416" s="28">
        <f t="shared" si="949"/>
        <v>0</v>
      </c>
      <c r="Z416" s="28">
        <f t="shared" si="950"/>
        <v>0</v>
      </c>
      <c r="AA416" s="28">
        <f t="shared" si="950"/>
        <v>0</v>
      </c>
      <c r="AB416" s="28">
        <f t="shared" si="950"/>
        <v>0</v>
      </c>
      <c r="AC416" s="28">
        <f t="shared" si="950"/>
        <v>0</v>
      </c>
      <c r="AD416" s="28">
        <f t="shared" si="950"/>
        <v>589</v>
      </c>
      <c r="AE416" s="28">
        <f t="shared" si="950"/>
        <v>0</v>
      </c>
      <c r="AF416" s="28">
        <f t="shared" si="950"/>
        <v>0</v>
      </c>
      <c r="AG416" s="28">
        <f t="shared" si="950"/>
        <v>0</v>
      </c>
      <c r="AH416" s="28">
        <f t="shared" si="950"/>
        <v>0</v>
      </c>
      <c r="AI416" s="28">
        <f t="shared" si="950"/>
        <v>0</v>
      </c>
      <c r="AJ416" s="28">
        <f t="shared" si="950"/>
        <v>589</v>
      </c>
      <c r="AK416" s="28">
        <f t="shared" si="950"/>
        <v>0</v>
      </c>
      <c r="AL416" s="28">
        <f t="shared" si="951"/>
        <v>0</v>
      </c>
      <c r="AM416" s="28">
        <f t="shared" si="951"/>
        <v>0</v>
      </c>
      <c r="AN416" s="28">
        <f t="shared" si="951"/>
        <v>0</v>
      </c>
      <c r="AO416" s="28">
        <f t="shared" si="951"/>
        <v>0</v>
      </c>
      <c r="AP416" s="28">
        <f t="shared" si="951"/>
        <v>589</v>
      </c>
      <c r="AQ416" s="28">
        <f t="shared" si="951"/>
        <v>0</v>
      </c>
      <c r="AR416" s="28">
        <f t="shared" si="951"/>
        <v>0</v>
      </c>
      <c r="AS416" s="28">
        <f t="shared" si="951"/>
        <v>0</v>
      </c>
      <c r="AT416" s="28">
        <f t="shared" si="951"/>
        <v>0</v>
      </c>
      <c r="AU416" s="28">
        <f t="shared" si="951"/>
        <v>0</v>
      </c>
      <c r="AV416" s="28">
        <f t="shared" si="951"/>
        <v>589</v>
      </c>
      <c r="AW416" s="28">
        <f t="shared" si="951"/>
        <v>0</v>
      </c>
      <c r="AX416" s="100">
        <f t="shared" si="951"/>
        <v>0</v>
      </c>
      <c r="AY416" s="100">
        <f t="shared" si="951"/>
        <v>0</v>
      </c>
      <c r="AZ416" s="100">
        <f t="shared" si="951"/>
        <v>0</v>
      </c>
      <c r="BA416" s="100">
        <f t="shared" si="951"/>
        <v>0</v>
      </c>
      <c r="BB416" s="28">
        <f t="shared" si="952"/>
        <v>589</v>
      </c>
      <c r="BC416" s="28">
        <f t="shared" si="952"/>
        <v>0</v>
      </c>
      <c r="BD416" s="100">
        <f t="shared" si="953"/>
        <v>0</v>
      </c>
      <c r="BE416" s="100">
        <f t="shared" si="953"/>
        <v>0</v>
      </c>
      <c r="BF416" s="100">
        <f t="shared" si="953"/>
        <v>0</v>
      </c>
      <c r="BG416" s="100">
        <f t="shared" si="953"/>
        <v>0</v>
      </c>
      <c r="BH416" s="28">
        <f t="shared" si="953"/>
        <v>589</v>
      </c>
      <c r="BI416" s="28">
        <f t="shared" si="953"/>
        <v>0</v>
      </c>
      <c r="BJ416" s="207">
        <f t="shared" si="924"/>
        <v>0</v>
      </c>
      <c r="BK416" s="207">
        <f t="shared" si="925"/>
        <v>0</v>
      </c>
    </row>
    <row r="417" spans="1:63" s="7" customFormat="1" ht="50.25">
      <c r="A417" s="36" t="s">
        <v>179</v>
      </c>
      <c r="B417" s="42" t="s">
        <v>55</v>
      </c>
      <c r="C417" s="42" t="s">
        <v>11</v>
      </c>
      <c r="D417" s="42" t="s">
        <v>260</v>
      </c>
      <c r="E417" s="42" t="s">
        <v>178</v>
      </c>
      <c r="F417" s="28">
        <v>589</v>
      </c>
      <c r="G417" s="28"/>
      <c r="H417" s="78"/>
      <c r="I417" s="78"/>
      <c r="J417" s="78"/>
      <c r="K417" s="78"/>
      <c r="L417" s="28">
        <f>F417+H417+I417+J417+K417</f>
        <v>589</v>
      </c>
      <c r="M417" s="28">
        <f>G417+K417</f>
        <v>0</v>
      </c>
      <c r="N417" s="78"/>
      <c r="O417" s="78"/>
      <c r="P417" s="78"/>
      <c r="Q417" s="78"/>
      <c r="R417" s="28">
        <f>L417+N417+O417+P417+Q417</f>
        <v>589</v>
      </c>
      <c r="S417" s="28">
        <f>M417+Q417</f>
        <v>0</v>
      </c>
      <c r="T417" s="78"/>
      <c r="U417" s="78"/>
      <c r="V417" s="78"/>
      <c r="W417" s="78"/>
      <c r="X417" s="28">
        <f>R417+T417+U417+V417+W417</f>
        <v>589</v>
      </c>
      <c r="Y417" s="28">
        <f>S417+W417</f>
        <v>0</v>
      </c>
      <c r="Z417" s="78"/>
      <c r="AA417" s="78"/>
      <c r="AB417" s="78"/>
      <c r="AC417" s="78"/>
      <c r="AD417" s="28">
        <f>X417+Z417+AA417+AB417+AC417</f>
        <v>589</v>
      </c>
      <c r="AE417" s="28">
        <f>Y417+AC417</f>
        <v>0</v>
      </c>
      <c r="AF417" s="78"/>
      <c r="AG417" s="78"/>
      <c r="AH417" s="78"/>
      <c r="AI417" s="78"/>
      <c r="AJ417" s="28">
        <f>AD417+AF417+AG417+AH417+AI417</f>
        <v>589</v>
      </c>
      <c r="AK417" s="28">
        <f>AE417+AI417</f>
        <v>0</v>
      </c>
      <c r="AL417" s="78"/>
      <c r="AM417" s="78"/>
      <c r="AN417" s="78"/>
      <c r="AO417" s="78"/>
      <c r="AP417" s="28">
        <f>AJ417+AL417+AM417+AN417+AO417</f>
        <v>589</v>
      </c>
      <c r="AQ417" s="28">
        <f>AK417+AO417</f>
        <v>0</v>
      </c>
      <c r="AR417" s="78"/>
      <c r="AS417" s="78"/>
      <c r="AT417" s="78"/>
      <c r="AU417" s="78"/>
      <c r="AV417" s="28">
        <f>AP417+AR417+AS417+AT417+AU417</f>
        <v>589</v>
      </c>
      <c r="AW417" s="28">
        <f>AQ417+AU417</f>
        <v>0</v>
      </c>
      <c r="AX417" s="135"/>
      <c r="AY417" s="135"/>
      <c r="AZ417" s="135"/>
      <c r="BA417" s="135"/>
      <c r="BB417" s="28">
        <f>AV417+AX417+AY417+AZ417+BA417</f>
        <v>589</v>
      </c>
      <c r="BC417" s="28">
        <f>AW417+BA417</f>
        <v>0</v>
      </c>
      <c r="BD417" s="135"/>
      <c r="BE417" s="135"/>
      <c r="BF417" s="135"/>
      <c r="BG417" s="135"/>
      <c r="BH417" s="28">
        <f>BB417+BD417+BE417+BF417+BG417</f>
        <v>589</v>
      </c>
      <c r="BI417" s="28">
        <f>BC417+BG417</f>
        <v>0</v>
      </c>
      <c r="BJ417" s="207">
        <f t="shared" si="924"/>
        <v>0</v>
      </c>
      <c r="BK417" s="207">
        <f t="shared" si="925"/>
        <v>0</v>
      </c>
    </row>
    <row r="418" spans="1:63" s="7" customFormat="1" ht="20.25">
      <c r="A418" s="29"/>
      <c r="B418" s="42"/>
      <c r="C418" s="42"/>
      <c r="D418" s="42"/>
      <c r="E418" s="42"/>
      <c r="F418" s="78"/>
      <c r="G418" s="78"/>
      <c r="H418" s="78"/>
      <c r="I418" s="78"/>
      <c r="J418" s="78"/>
      <c r="K418" s="78"/>
      <c r="L418" s="78"/>
      <c r="M418" s="78"/>
      <c r="N418" s="78"/>
      <c r="O418" s="78"/>
      <c r="P418" s="78"/>
      <c r="Q418" s="78"/>
      <c r="R418" s="78"/>
      <c r="S418" s="78"/>
      <c r="T418" s="78"/>
      <c r="U418" s="78"/>
      <c r="V418" s="78"/>
      <c r="W418" s="78"/>
      <c r="X418" s="78"/>
      <c r="Y418" s="78"/>
      <c r="Z418" s="78"/>
      <c r="AA418" s="78"/>
      <c r="AB418" s="78"/>
      <c r="AC418" s="78"/>
      <c r="AD418" s="78"/>
      <c r="AE418" s="78"/>
      <c r="AF418" s="78"/>
      <c r="AG418" s="78"/>
      <c r="AH418" s="78"/>
      <c r="AI418" s="78"/>
      <c r="AJ418" s="78"/>
      <c r="AK418" s="78"/>
      <c r="AL418" s="78"/>
      <c r="AM418" s="78"/>
      <c r="AN418" s="78"/>
      <c r="AO418" s="78"/>
      <c r="AP418" s="78"/>
      <c r="AQ418" s="78"/>
      <c r="AR418" s="78"/>
      <c r="AS418" s="78"/>
      <c r="AT418" s="78"/>
      <c r="AU418" s="78"/>
      <c r="AV418" s="78"/>
      <c r="AW418" s="78"/>
      <c r="AX418" s="135"/>
      <c r="AY418" s="135"/>
      <c r="AZ418" s="135"/>
      <c r="BA418" s="135"/>
      <c r="BB418" s="78"/>
      <c r="BC418" s="78"/>
      <c r="BD418" s="135"/>
      <c r="BE418" s="135"/>
      <c r="BF418" s="135"/>
      <c r="BG418" s="135"/>
      <c r="BH418" s="78"/>
      <c r="BI418" s="78"/>
      <c r="BJ418" s="207">
        <f t="shared" si="924"/>
        <v>0</v>
      </c>
      <c r="BK418" s="207">
        <f t="shared" si="925"/>
        <v>0</v>
      </c>
    </row>
    <row r="419" spans="1:63" s="8" customFormat="1" ht="37.5">
      <c r="A419" s="32" t="s">
        <v>27</v>
      </c>
      <c r="B419" s="22" t="s">
        <v>55</v>
      </c>
      <c r="C419" s="22" t="s">
        <v>58</v>
      </c>
      <c r="D419" s="33"/>
      <c r="E419" s="22"/>
      <c r="F419" s="34">
        <f>F420+F432+F459+F465+F470</f>
        <v>157336</v>
      </c>
      <c r="G419" s="34">
        <f t="shared" ref="G419:M419" si="955">G420+G432+G459+G465+G470</f>
        <v>0</v>
      </c>
      <c r="H419" s="34">
        <f t="shared" si="955"/>
        <v>0</v>
      </c>
      <c r="I419" s="34">
        <f t="shared" si="955"/>
        <v>0</v>
      </c>
      <c r="J419" s="34">
        <f t="shared" si="955"/>
        <v>0</v>
      </c>
      <c r="K419" s="34">
        <f t="shared" si="955"/>
        <v>0</v>
      </c>
      <c r="L419" s="34">
        <f t="shared" si="955"/>
        <v>157336</v>
      </c>
      <c r="M419" s="34">
        <f t="shared" si="955"/>
        <v>0</v>
      </c>
      <c r="N419" s="34">
        <f t="shared" ref="N419:S419" si="956">N420+N432+N459+N465+N470</f>
        <v>0</v>
      </c>
      <c r="O419" s="34">
        <f t="shared" si="956"/>
        <v>0</v>
      </c>
      <c r="P419" s="34">
        <f t="shared" si="956"/>
        <v>0</v>
      </c>
      <c r="Q419" s="34">
        <f t="shared" si="956"/>
        <v>0</v>
      </c>
      <c r="R419" s="34">
        <f t="shared" si="956"/>
        <v>157336</v>
      </c>
      <c r="S419" s="34">
        <f t="shared" si="956"/>
        <v>0</v>
      </c>
      <c r="T419" s="34">
        <f t="shared" ref="T419:Y419" si="957">T420+T432+T459+T465+T470</f>
        <v>2823</v>
      </c>
      <c r="U419" s="34">
        <f t="shared" si="957"/>
        <v>0</v>
      </c>
      <c r="V419" s="34">
        <f t="shared" si="957"/>
        <v>0</v>
      </c>
      <c r="W419" s="34">
        <f t="shared" si="957"/>
        <v>0</v>
      </c>
      <c r="X419" s="34">
        <f t="shared" si="957"/>
        <v>160159</v>
      </c>
      <c r="Y419" s="34">
        <f t="shared" si="957"/>
        <v>0</v>
      </c>
      <c r="Z419" s="34">
        <f t="shared" ref="Z419:AE419" si="958">Z420+Z432+Z459+Z465+Z470</f>
        <v>1745</v>
      </c>
      <c r="AA419" s="34">
        <f t="shared" si="958"/>
        <v>0</v>
      </c>
      <c r="AB419" s="34">
        <f t="shared" si="958"/>
        <v>-993</v>
      </c>
      <c r="AC419" s="34">
        <f t="shared" si="958"/>
        <v>0</v>
      </c>
      <c r="AD419" s="34">
        <f t="shared" si="958"/>
        <v>160911</v>
      </c>
      <c r="AE419" s="34">
        <f t="shared" si="958"/>
        <v>0</v>
      </c>
      <c r="AF419" s="34">
        <f t="shared" ref="AF419:AL419" si="959">AF420+AF432+AF459+AF465+AF470</f>
        <v>0</v>
      </c>
      <c r="AG419" s="34">
        <f t="shared" si="959"/>
        <v>0</v>
      </c>
      <c r="AH419" s="34">
        <f t="shared" si="959"/>
        <v>0</v>
      </c>
      <c r="AI419" s="34">
        <f t="shared" si="959"/>
        <v>0</v>
      </c>
      <c r="AJ419" s="34">
        <f t="shared" si="959"/>
        <v>160911</v>
      </c>
      <c r="AK419" s="34">
        <f t="shared" si="959"/>
        <v>0</v>
      </c>
      <c r="AL419" s="34">
        <f t="shared" si="959"/>
        <v>0</v>
      </c>
      <c r="AM419" s="34">
        <f t="shared" ref="AM419:AO419" si="960">AM420+AM432+AM459+AM465+AM470</f>
        <v>0</v>
      </c>
      <c r="AN419" s="34">
        <f t="shared" ref="AN419:AS419" si="961">AN420+AN432+AN459+AN465+AN470</f>
        <v>0</v>
      </c>
      <c r="AO419" s="34">
        <f t="shared" si="960"/>
        <v>0</v>
      </c>
      <c r="AP419" s="34">
        <f t="shared" si="961"/>
        <v>160911</v>
      </c>
      <c r="AQ419" s="34">
        <f t="shared" si="961"/>
        <v>0</v>
      </c>
      <c r="AR419" s="34">
        <f t="shared" si="961"/>
        <v>0</v>
      </c>
      <c r="AS419" s="34">
        <f t="shared" si="961"/>
        <v>0</v>
      </c>
      <c r="AT419" s="34">
        <f t="shared" ref="AT419:AY419" si="962">AT420+AT432+AT459+AT465+AT470</f>
        <v>0</v>
      </c>
      <c r="AU419" s="34">
        <f t="shared" si="962"/>
        <v>0</v>
      </c>
      <c r="AV419" s="34">
        <f t="shared" si="962"/>
        <v>160911</v>
      </c>
      <c r="AW419" s="34">
        <f t="shared" si="962"/>
        <v>0</v>
      </c>
      <c r="AX419" s="151">
        <f t="shared" si="962"/>
        <v>193</v>
      </c>
      <c r="AY419" s="151">
        <f t="shared" si="962"/>
        <v>-176</v>
      </c>
      <c r="AZ419" s="151">
        <f t="shared" ref="AZ419:BE419" si="963">AZ420+AZ432+AZ459+AZ465+AZ470</f>
        <v>0</v>
      </c>
      <c r="BA419" s="151">
        <f t="shared" si="963"/>
        <v>20649</v>
      </c>
      <c r="BB419" s="34">
        <f>BB420+BB432+BB459+BB465+BB470</f>
        <v>181577</v>
      </c>
      <c r="BC419" s="34">
        <f t="shared" si="963"/>
        <v>20649</v>
      </c>
      <c r="BD419" s="151">
        <f t="shared" si="963"/>
        <v>0</v>
      </c>
      <c r="BE419" s="151">
        <f t="shared" si="963"/>
        <v>0</v>
      </c>
      <c r="BF419" s="151">
        <f t="shared" ref="BF419:BG419" si="964">BF420+BF432+BF459+BF465+BF470</f>
        <v>0</v>
      </c>
      <c r="BG419" s="151">
        <f t="shared" si="964"/>
        <v>0</v>
      </c>
      <c r="BH419" s="34">
        <f>BH420+BH432+BH459+BH465+BH470</f>
        <v>181577</v>
      </c>
      <c r="BI419" s="34">
        <f t="shared" ref="BI419" si="965">BI420+BI432+BI459+BI465+BI470</f>
        <v>20649</v>
      </c>
      <c r="BJ419" s="207">
        <f t="shared" si="924"/>
        <v>0</v>
      </c>
      <c r="BK419" s="207">
        <f t="shared" si="925"/>
        <v>0</v>
      </c>
    </row>
    <row r="420" spans="1:63" s="8" customFormat="1" ht="50.25">
      <c r="A420" s="38" t="s">
        <v>536</v>
      </c>
      <c r="B420" s="26" t="s">
        <v>55</v>
      </c>
      <c r="C420" s="26" t="s">
        <v>58</v>
      </c>
      <c r="D420" s="26" t="s">
        <v>275</v>
      </c>
      <c r="E420" s="22"/>
      <c r="F420" s="62">
        <f>F421+F425</f>
        <v>40647</v>
      </c>
      <c r="G420" s="62">
        <f t="shared" ref="G420:M420" si="966">G421+G425</f>
        <v>0</v>
      </c>
      <c r="H420" s="62">
        <f t="shared" si="966"/>
        <v>0</v>
      </c>
      <c r="I420" s="62">
        <f t="shared" si="966"/>
        <v>0</v>
      </c>
      <c r="J420" s="62">
        <f t="shared" si="966"/>
        <v>0</v>
      </c>
      <c r="K420" s="62">
        <f t="shared" si="966"/>
        <v>0</v>
      </c>
      <c r="L420" s="62">
        <f t="shared" si="966"/>
        <v>40647</v>
      </c>
      <c r="M420" s="62">
        <f t="shared" si="966"/>
        <v>0</v>
      </c>
      <c r="N420" s="62">
        <f t="shared" ref="N420:S420" si="967">N421+N425</f>
        <v>0</v>
      </c>
      <c r="O420" s="62">
        <f t="shared" si="967"/>
        <v>0</v>
      </c>
      <c r="P420" s="62">
        <f t="shared" si="967"/>
        <v>0</v>
      </c>
      <c r="Q420" s="62">
        <f t="shared" si="967"/>
        <v>0</v>
      </c>
      <c r="R420" s="62">
        <f t="shared" si="967"/>
        <v>40647</v>
      </c>
      <c r="S420" s="62">
        <f t="shared" si="967"/>
        <v>0</v>
      </c>
      <c r="T420" s="62">
        <f t="shared" ref="T420:Y420" si="968">T421+T425</f>
        <v>0</v>
      </c>
      <c r="U420" s="62">
        <f t="shared" si="968"/>
        <v>0</v>
      </c>
      <c r="V420" s="62">
        <f t="shared" si="968"/>
        <v>0</v>
      </c>
      <c r="W420" s="62">
        <f t="shared" si="968"/>
        <v>0</v>
      </c>
      <c r="X420" s="62">
        <f t="shared" si="968"/>
        <v>40647</v>
      </c>
      <c r="Y420" s="62">
        <f t="shared" si="968"/>
        <v>0</v>
      </c>
      <c r="Z420" s="62">
        <f t="shared" ref="Z420:AE420" si="969">Z421+Z425</f>
        <v>1745</v>
      </c>
      <c r="AA420" s="62">
        <f t="shared" si="969"/>
        <v>0</v>
      </c>
      <c r="AB420" s="62">
        <f t="shared" si="969"/>
        <v>-465</v>
      </c>
      <c r="AC420" s="62">
        <f t="shared" si="969"/>
        <v>0</v>
      </c>
      <c r="AD420" s="62">
        <f t="shared" si="969"/>
        <v>41927</v>
      </c>
      <c r="AE420" s="62">
        <f t="shared" si="969"/>
        <v>0</v>
      </c>
      <c r="AF420" s="62">
        <f t="shared" ref="AF420:AL420" si="970">AF421+AF425</f>
        <v>0</v>
      </c>
      <c r="AG420" s="62">
        <f t="shared" si="970"/>
        <v>0</v>
      </c>
      <c r="AH420" s="62">
        <f t="shared" si="970"/>
        <v>0</v>
      </c>
      <c r="AI420" s="62">
        <f t="shared" si="970"/>
        <v>0</v>
      </c>
      <c r="AJ420" s="62">
        <f t="shared" si="970"/>
        <v>41927</v>
      </c>
      <c r="AK420" s="62">
        <f t="shared" si="970"/>
        <v>0</v>
      </c>
      <c r="AL420" s="62">
        <f t="shared" si="970"/>
        <v>0</v>
      </c>
      <c r="AM420" s="62">
        <f t="shared" ref="AM420:AO420" si="971">AM421+AM425</f>
        <v>0</v>
      </c>
      <c r="AN420" s="62">
        <f t="shared" ref="AN420:AS420" si="972">AN421+AN425</f>
        <v>0</v>
      </c>
      <c r="AO420" s="62">
        <f t="shared" si="971"/>
        <v>0</v>
      </c>
      <c r="AP420" s="62">
        <f t="shared" si="972"/>
        <v>41927</v>
      </c>
      <c r="AQ420" s="62">
        <f t="shared" si="972"/>
        <v>0</v>
      </c>
      <c r="AR420" s="62">
        <f t="shared" si="972"/>
        <v>0</v>
      </c>
      <c r="AS420" s="62">
        <f t="shared" si="972"/>
        <v>0</v>
      </c>
      <c r="AT420" s="62">
        <f t="shared" ref="AT420:AY420" si="973">AT421+AT425</f>
        <v>0</v>
      </c>
      <c r="AU420" s="62">
        <f t="shared" si="973"/>
        <v>0</v>
      </c>
      <c r="AV420" s="62">
        <f t="shared" si="973"/>
        <v>41927</v>
      </c>
      <c r="AW420" s="62">
        <f t="shared" si="973"/>
        <v>0</v>
      </c>
      <c r="AX420" s="120">
        <f t="shared" si="973"/>
        <v>193</v>
      </c>
      <c r="AY420" s="120">
        <f t="shared" si="973"/>
        <v>-176</v>
      </c>
      <c r="AZ420" s="120">
        <f t="shared" ref="AZ420:BE420" si="974">AZ421+AZ425</f>
        <v>0</v>
      </c>
      <c r="BA420" s="120">
        <f t="shared" si="974"/>
        <v>0</v>
      </c>
      <c r="BB420" s="62">
        <f t="shared" si="974"/>
        <v>41944</v>
      </c>
      <c r="BC420" s="62">
        <f t="shared" si="974"/>
        <v>0</v>
      </c>
      <c r="BD420" s="120">
        <f t="shared" si="974"/>
        <v>0</v>
      </c>
      <c r="BE420" s="120">
        <f t="shared" si="974"/>
        <v>0</v>
      </c>
      <c r="BF420" s="120">
        <f t="shared" ref="BF420:BI420" si="975">BF421+BF425</f>
        <v>0</v>
      </c>
      <c r="BG420" s="120">
        <f t="shared" si="975"/>
        <v>0</v>
      </c>
      <c r="BH420" s="62">
        <f t="shared" si="975"/>
        <v>41944</v>
      </c>
      <c r="BI420" s="62">
        <f t="shared" si="975"/>
        <v>0</v>
      </c>
      <c r="BJ420" s="207">
        <f t="shared" si="924"/>
        <v>0</v>
      </c>
      <c r="BK420" s="207">
        <f t="shared" si="925"/>
        <v>0</v>
      </c>
    </row>
    <row r="421" spans="1:63" s="8" customFormat="1" ht="33.75">
      <c r="A421" s="38" t="s">
        <v>231</v>
      </c>
      <c r="B421" s="26" t="s">
        <v>55</v>
      </c>
      <c r="C421" s="26" t="s">
        <v>58</v>
      </c>
      <c r="D421" s="26" t="s">
        <v>537</v>
      </c>
      <c r="E421" s="22"/>
      <c r="F421" s="62">
        <f t="shared" ref="F421:U423" si="976">F422</f>
        <v>6488</v>
      </c>
      <c r="G421" s="62">
        <f t="shared" si="976"/>
        <v>0</v>
      </c>
      <c r="H421" s="62">
        <f t="shared" si="976"/>
        <v>0</v>
      </c>
      <c r="I421" s="62">
        <f t="shared" si="976"/>
        <v>0</v>
      </c>
      <c r="J421" s="62">
        <f t="shared" si="976"/>
        <v>0</v>
      </c>
      <c r="K421" s="62">
        <f t="shared" si="976"/>
        <v>0</v>
      </c>
      <c r="L421" s="62">
        <f t="shared" si="976"/>
        <v>6488</v>
      </c>
      <c r="M421" s="62">
        <f t="shared" si="976"/>
        <v>0</v>
      </c>
      <c r="N421" s="62">
        <f t="shared" si="976"/>
        <v>0</v>
      </c>
      <c r="O421" s="62">
        <f t="shared" si="976"/>
        <v>0</v>
      </c>
      <c r="P421" s="62">
        <f t="shared" si="976"/>
        <v>0</v>
      </c>
      <c r="Q421" s="62">
        <f t="shared" si="976"/>
        <v>0</v>
      </c>
      <c r="R421" s="62">
        <f t="shared" si="976"/>
        <v>6488</v>
      </c>
      <c r="S421" s="62">
        <f t="shared" si="976"/>
        <v>0</v>
      </c>
      <c r="T421" s="62">
        <f t="shared" si="976"/>
        <v>0</v>
      </c>
      <c r="U421" s="62">
        <f t="shared" si="976"/>
        <v>0</v>
      </c>
      <c r="V421" s="62">
        <f t="shared" ref="T421:AI423" si="977">V422</f>
        <v>0</v>
      </c>
      <c r="W421" s="62">
        <f t="shared" si="977"/>
        <v>0</v>
      </c>
      <c r="X421" s="62">
        <f t="shared" si="977"/>
        <v>6488</v>
      </c>
      <c r="Y421" s="62">
        <f t="shared" si="977"/>
        <v>0</v>
      </c>
      <c r="Z421" s="62">
        <f t="shared" si="977"/>
        <v>0</v>
      </c>
      <c r="AA421" s="62">
        <f t="shared" si="977"/>
        <v>0</v>
      </c>
      <c r="AB421" s="62">
        <f t="shared" si="977"/>
        <v>-465</v>
      </c>
      <c r="AC421" s="62">
        <f t="shared" si="977"/>
        <v>0</v>
      </c>
      <c r="AD421" s="62">
        <f t="shared" si="977"/>
        <v>6023</v>
      </c>
      <c r="AE421" s="62">
        <f t="shared" si="977"/>
        <v>0</v>
      </c>
      <c r="AF421" s="62">
        <f t="shared" si="977"/>
        <v>0</v>
      </c>
      <c r="AG421" s="62">
        <f t="shared" si="977"/>
        <v>0</v>
      </c>
      <c r="AH421" s="62">
        <f t="shared" si="977"/>
        <v>0</v>
      </c>
      <c r="AI421" s="62">
        <f t="shared" si="977"/>
        <v>0</v>
      </c>
      <c r="AJ421" s="62">
        <f t="shared" ref="AF421:AU423" si="978">AJ422</f>
        <v>6023</v>
      </c>
      <c r="AK421" s="62">
        <f t="shared" si="978"/>
        <v>0</v>
      </c>
      <c r="AL421" s="62">
        <f t="shared" si="978"/>
        <v>0</v>
      </c>
      <c r="AM421" s="62">
        <f t="shared" si="978"/>
        <v>0</v>
      </c>
      <c r="AN421" s="62">
        <f t="shared" si="978"/>
        <v>0</v>
      </c>
      <c r="AO421" s="62">
        <f t="shared" si="978"/>
        <v>0</v>
      </c>
      <c r="AP421" s="62">
        <f t="shared" si="978"/>
        <v>6023</v>
      </c>
      <c r="AQ421" s="62">
        <f t="shared" si="978"/>
        <v>0</v>
      </c>
      <c r="AR421" s="62">
        <f t="shared" si="978"/>
        <v>0</v>
      </c>
      <c r="AS421" s="62">
        <f t="shared" si="978"/>
        <v>0</v>
      </c>
      <c r="AT421" s="62">
        <f t="shared" si="978"/>
        <v>0</v>
      </c>
      <c r="AU421" s="62">
        <f t="shared" si="978"/>
        <v>0</v>
      </c>
      <c r="AV421" s="62">
        <f t="shared" ref="AR421:BG423" si="979">AV422</f>
        <v>6023</v>
      </c>
      <c r="AW421" s="62">
        <f t="shared" si="979"/>
        <v>0</v>
      </c>
      <c r="AX421" s="120">
        <f t="shared" si="979"/>
        <v>0</v>
      </c>
      <c r="AY421" s="120">
        <f t="shared" si="979"/>
        <v>0</v>
      </c>
      <c r="AZ421" s="120">
        <f t="shared" si="979"/>
        <v>0</v>
      </c>
      <c r="BA421" s="120">
        <f t="shared" si="979"/>
        <v>0</v>
      </c>
      <c r="BB421" s="62">
        <f t="shared" si="979"/>
        <v>6023</v>
      </c>
      <c r="BC421" s="62">
        <f t="shared" si="979"/>
        <v>0</v>
      </c>
      <c r="BD421" s="120">
        <f t="shared" si="979"/>
        <v>0</v>
      </c>
      <c r="BE421" s="120">
        <f t="shared" si="979"/>
        <v>0</v>
      </c>
      <c r="BF421" s="120">
        <f t="shared" si="979"/>
        <v>0</v>
      </c>
      <c r="BG421" s="120">
        <f t="shared" si="979"/>
        <v>0</v>
      </c>
      <c r="BH421" s="62">
        <f t="shared" ref="BD421:BI423" si="980">BH422</f>
        <v>6023</v>
      </c>
      <c r="BI421" s="62">
        <f t="shared" si="980"/>
        <v>0</v>
      </c>
      <c r="BJ421" s="207">
        <f t="shared" si="924"/>
        <v>0</v>
      </c>
      <c r="BK421" s="207">
        <f t="shared" si="925"/>
        <v>0</v>
      </c>
    </row>
    <row r="422" spans="1:63" s="8" customFormat="1" ht="33.75">
      <c r="A422" s="38" t="s">
        <v>83</v>
      </c>
      <c r="B422" s="26" t="s">
        <v>55</v>
      </c>
      <c r="C422" s="26" t="s">
        <v>58</v>
      </c>
      <c r="D422" s="26" t="s">
        <v>538</v>
      </c>
      <c r="E422" s="22"/>
      <c r="F422" s="62">
        <f t="shared" si="976"/>
        <v>6488</v>
      </c>
      <c r="G422" s="62">
        <f t="shared" si="976"/>
        <v>0</v>
      </c>
      <c r="H422" s="62">
        <f t="shared" si="976"/>
        <v>0</v>
      </c>
      <c r="I422" s="62">
        <f t="shared" si="976"/>
        <v>0</v>
      </c>
      <c r="J422" s="62">
        <f t="shared" si="976"/>
        <v>0</v>
      </c>
      <c r="K422" s="62">
        <f t="shared" si="976"/>
        <v>0</v>
      </c>
      <c r="L422" s="62">
        <f t="shared" si="976"/>
        <v>6488</v>
      </c>
      <c r="M422" s="62">
        <f t="shared" si="976"/>
        <v>0</v>
      </c>
      <c r="N422" s="62">
        <f t="shared" si="976"/>
        <v>0</v>
      </c>
      <c r="O422" s="62">
        <f t="shared" si="976"/>
        <v>0</v>
      </c>
      <c r="P422" s="62">
        <f t="shared" si="976"/>
        <v>0</v>
      </c>
      <c r="Q422" s="62">
        <f t="shared" si="976"/>
        <v>0</v>
      </c>
      <c r="R422" s="62">
        <f t="shared" si="976"/>
        <v>6488</v>
      </c>
      <c r="S422" s="62">
        <f t="shared" si="976"/>
        <v>0</v>
      </c>
      <c r="T422" s="62">
        <f t="shared" si="977"/>
        <v>0</v>
      </c>
      <c r="U422" s="62">
        <f t="shared" si="977"/>
        <v>0</v>
      </c>
      <c r="V422" s="62">
        <f t="shared" si="977"/>
        <v>0</v>
      </c>
      <c r="W422" s="62">
        <f t="shared" si="977"/>
        <v>0</v>
      </c>
      <c r="X422" s="62">
        <f t="shared" si="977"/>
        <v>6488</v>
      </c>
      <c r="Y422" s="62">
        <f t="shared" si="977"/>
        <v>0</v>
      </c>
      <c r="Z422" s="62">
        <f t="shared" si="977"/>
        <v>0</v>
      </c>
      <c r="AA422" s="62">
        <f t="shared" si="977"/>
        <v>0</v>
      </c>
      <c r="AB422" s="62">
        <f t="shared" si="977"/>
        <v>-465</v>
      </c>
      <c r="AC422" s="62">
        <f t="shared" si="977"/>
        <v>0</v>
      </c>
      <c r="AD422" s="62">
        <f t="shared" si="977"/>
        <v>6023</v>
      </c>
      <c r="AE422" s="62">
        <f t="shared" si="977"/>
        <v>0</v>
      </c>
      <c r="AF422" s="62">
        <f t="shared" si="978"/>
        <v>0</v>
      </c>
      <c r="AG422" s="62">
        <f t="shared" si="978"/>
        <v>0</v>
      </c>
      <c r="AH422" s="62">
        <f t="shared" si="978"/>
        <v>0</v>
      </c>
      <c r="AI422" s="62">
        <f t="shared" si="978"/>
        <v>0</v>
      </c>
      <c r="AJ422" s="62">
        <f t="shared" si="978"/>
        <v>6023</v>
      </c>
      <c r="AK422" s="62">
        <f t="shared" si="978"/>
        <v>0</v>
      </c>
      <c r="AL422" s="62">
        <f t="shared" si="978"/>
        <v>0</v>
      </c>
      <c r="AM422" s="62">
        <f t="shared" si="978"/>
        <v>0</v>
      </c>
      <c r="AN422" s="62">
        <f t="shared" si="978"/>
        <v>0</v>
      </c>
      <c r="AO422" s="62">
        <f t="shared" si="978"/>
        <v>0</v>
      </c>
      <c r="AP422" s="62">
        <f t="shared" si="978"/>
        <v>6023</v>
      </c>
      <c r="AQ422" s="62">
        <f t="shared" si="978"/>
        <v>0</v>
      </c>
      <c r="AR422" s="62">
        <f t="shared" si="979"/>
        <v>0</v>
      </c>
      <c r="AS422" s="62">
        <f t="shared" si="979"/>
        <v>0</v>
      </c>
      <c r="AT422" s="62">
        <f t="shared" si="979"/>
        <v>0</v>
      </c>
      <c r="AU422" s="62">
        <f t="shared" si="979"/>
        <v>0</v>
      </c>
      <c r="AV422" s="62">
        <f t="shared" si="979"/>
        <v>6023</v>
      </c>
      <c r="AW422" s="62">
        <f t="shared" si="979"/>
        <v>0</v>
      </c>
      <c r="AX422" s="120">
        <f t="shared" si="979"/>
        <v>0</v>
      </c>
      <c r="AY422" s="120">
        <f t="shared" si="979"/>
        <v>0</v>
      </c>
      <c r="AZ422" s="120">
        <f t="shared" si="979"/>
        <v>0</v>
      </c>
      <c r="BA422" s="120">
        <f t="shared" si="979"/>
        <v>0</v>
      </c>
      <c r="BB422" s="62">
        <f t="shared" si="979"/>
        <v>6023</v>
      </c>
      <c r="BC422" s="62">
        <f t="shared" si="979"/>
        <v>0</v>
      </c>
      <c r="BD422" s="120">
        <f t="shared" si="980"/>
        <v>0</v>
      </c>
      <c r="BE422" s="120">
        <f t="shared" si="980"/>
        <v>0</v>
      </c>
      <c r="BF422" s="120">
        <f t="shared" si="980"/>
        <v>0</v>
      </c>
      <c r="BG422" s="120">
        <f t="shared" si="980"/>
        <v>0</v>
      </c>
      <c r="BH422" s="62">
        <f t="shared" si="980"/>
        <v>6023</v>
      </c>
      <c r="BI422" s="62">
        <f t="shared" si="980"/>
        <v>0</v>
      </c>
      <c r="BJ422" s="207">
        <f t="shared" si="924"/>
        <v>0</v>
      </c>
      <c r="BK422" s="207">
        <f t="shared" si="925"/>
        <v>0</v>
      </c>
    </row>
    <row r="423" spans="1:63" s="8" customFormat="1" ht="50.25">
      <c r="A423" s="38" t="s">
        <v>84</v>
      </c>
      <c r="B423" s="26" t="s">
        <v>55</v>
      </c>
      <c r="C423" s="26" t="s">
        <v>58</v>
      </c>
      <c r="D423" s="26" t="s">
        <v>538</v>
      </c>
      <c r="E423" s="26" t="s">
        <v>85</v>
      </c>
      <c r="F423" s="62">
        <f t="shared" si="976"/>
        <v>6488</v>
      </c>
      <c r="G423" s="62">
        <f t="shared" si="976"/>
        <v>0</v>
      </c>
      <c r="H423" s="62">
        <f t="shared" si="976"/>
        <v>0</v>
      </c>
      <c r="I423" s="62">
        <f t="shared" si="976"/>
        <v>0</v>
      </c>
      <c r="J423" s="62">
        <f t="shared" si="976"/>
        <v>0</v>
      </c>
      <c r="K423" s="62">
        <f t="shared" si="976"/>
        <v>0</v>
      </c>
      <c r="L423" s="62">
        <f t="shared" si="976"/>
        <v>6488</v>
      </c>
      <c r="M423" s="62">
        <f t="shared" si="976"/>
        <v>0</v>
      </c>
      <c r="N423" s="62">
        <f t="shared" si="976"/>
        <v>0</v>
      </c>
      <c r="O423" s="62">
        <f t="shared" si="976"/>
        <v>0</v>
      </c>
      <c r="P423" s="62">
        <f t="shared" si="976"/>
        <v>0</v>
      </c>
      <c r="Q423" s="62">
        <f t="shared" si="976"/>
        <v>0</v>
      </c>
      <c r="R423" s="62">
        <f t="shared" si="976"/>
        <v>6488</v>
      </c>
      <c r="S423" s="62">
        <f t="shared" si="976"/>
        <v>0</v>
      </c>
      <c r="T423" s="62">
        <f t="shared" si="977"/>
        <v>0</v>
      </c>
      <c r="U423" s="62">
        <f t="shared" si="977"/>
        <v>0</v>
      </c>
      <c r="V423" s="62">
        <f t="shared" si="977"/>
        <v>0</v>
      </c>
      <c r="W423" s="62">
        <f t="shared" si="977"/>
        <v>0</v>
      </c>
      <c r="X423" s="62">
        <f t="shared" si="977"/>
        <v>6488</v>
      </c>
      <c r="Y423" s="62">
        <f t="shared" si="977"/>
        <v>0</v>
      </c>
      <c r="Z423" s="62">
        <f t="shared" si="977"/>
        <v>0</v>
      </c>
      <c r="AA423" s="62">
        <f t="shared" si="977"/>
        <v>0</v>
      </c>
      <c r="AB423" s="62">
        <f t="shared" si="977"/>
        <v>-465</v>
      </c>
      <c r="AC423" s="62">
        <f t="shared" si="977"/>
        <v>0</v>
      </c>
      <c r="AD423" s="62">
        <f t="shared" si="977"/>
        <v>6023</v>
      </c>
      <c r="AE423" s="62">
        <f t="shared" si="977"/>
        <v>0</v>
      </c>
      <c r="AF423" s="62">
        <f t="shared" si="978"/>
        <v>0</v>
      </c>
      <c r="AG423" s="62">
        <f t="shared" si="978"/>
        <v>0</v>
      </c>
      <c r="AH423" s="62">
        <f t="shared" si="978"/>
        <v>0</v>
      </c>
      <c r="AI423" s="62">
        <f t="shared" si="978"/>
        <v>0</v>
      </c>
      <c r="AJ423" s="62">
        <f t="shared" si="978"/>
        <v>6023</v>
      </c>
      <c r="AK423" s="62">
        <f t="shared" si="978"/>
        <v>0</v>
      </c>
      <c r="AL423" s="62">
        <f t="shared" si="978"/>
        <v>0</v>
      </c>
      <c r="AM423" s="62">
        <f t="shared" si="978"/>
        <v>0</v>
      </c>
      <c r="AN423" s="62">
        <f t="shared" si="978"/>
        <v>0</v>
      </c>
      <c r="AO423" s="62">
        <f t="shared" si="978"/>
        <v>0</v>
      </c>
      <c r="AP423" s="62">
        <f t="shared" si="978"/>
        <v>6023</v>
      </c>
      <c r="AQ423" s="62">
        <f t="shared" si="978"/>
        <v>0</v>
      </c>
      <c r="AR423" s="62">
        <f t="shared" si="979"/>
        <v>0</v>
      </c>
      <c r="AS423" s="62">
        <f t="shared" si="979"/>
        <v>0</v>
      </c>
      <c r="AT423" s="62">
        <f t="shared" si="979"/>
        <v>0</v>
      </c>
      <c r="AU423" s="62">
        <f t="shared" si="979"/>
        <v>0</v>
      </c>
      <c r="AV423" s="62">
        <f t="shared" si="979"/>
        <v>6023</v>
      </c>
      <c r="AW423" s="62">
        <f t="shared" si="979"/>
        <v>0</v>
      </c>
      <c r="AX423" s="120">
        <f t="shared" si="979"/>
        <v>0</v>
      </c>
      <c r="AY423" s="120">
        <f t="shared" si="979"/>
        <v>0</v>
      </c>
      <c r="AZ423" s="120">
        <f t="shared" si="979"/>
        <v>0</v>
      </c>
      <c r="BA423" s="120">
        <f t="shared" si="979"/>
        <v>0</v>
      </c>
      <c r="BB423" s="62">
        <f t="shared" si="979"/>
        <v>6023</v>
      </c>
      <c r="BC423" s="62">
        <f t="shared" si="979"/>
        <v>0</v>
      </c>
      <c r="BD423" s="120">
        <f t="shared" si="980"/>
        <v>0</v>
      </c>
      <c r="BE423" s="120">
        <f t="shared" si="980"/>
        <v>0</v>
      </c>
      <c r="BF423" s="120">
        <f t="shared" si="980"/>
        <v>0</v>
      </c>
      <c r="BG423" s="120">
        <f t="shared" si="980"/>
        <v>0</v>
      </c>
      <c r="BH423" s="62">
        <f t="shared" si="980"/>
        <v>6023</v>
      </c>
      <c r="BI423" s="62">
        <f t="shared" si="980"/>
        <v>0</v>
      </c>
      <c r="BJ423" s="207">
        <f t="shared" si="924"/>
        <v>0</v>
      </c>
      <c r="BK423" s="207">
        <f t="shared" si="925"/>
        <v>0</v>
      </c>
    </row>
    <row r="424" spans="1:63" s="8" customFormat="1" ht="20.25">
      <c r="A424" s="38" t="s">
        <v>187</v>
      </c>
      <c r="B424" s="26" t="s">
        <v>55</v>
      </c>
      <c r="C424" s="26" t="s">
        <v>58</v>
      </c>
      <c r="D424" s="26" t="s">
        <v>538</v>
      </c>
      <c r="E424" s="26" t="s">
        <v>186</v>
      </c>
      <c r="F424" s="62">
        <v>6488</v>
      </c>
      <c r="G424" s="86"/>
      <c r="H424" s="90"/>
      <c r="I424" s="90"/>
      <c r="J424" s="90"/>
      <c r="K424" s="90"/>
      <c r="L424" s="28">
        <f>F424+H424+I424+J424+K424</f>
        <v>6488</v>
      </c>
      <c r="M424" s="28">
        <f>G424+K424</f>
        <v>0</v>
      </c>
      <c r="N424" s="90"/>
      <c r="O424" s="90"/>
      <c r="P424" s="90"/>
      <c r="Q424" s="90"/>
      <c r="R424" s="28">
        <f>L424+N424+O424+P424+Q424</f>
        <v>6488</v>
      </c>
      <c r="S424" s="28">
        <f>M424+Q424</f>
        <v>0</v>
      </c>
      <c r="T424" s="90"/>
      <c r="U424" s="90"/>
      <c r="V424" s="90"/>
      <c r="W424" s="90"/>
      <c r="X424" s="28">
        <f>R424+T424+U424+V424+W424</f>
        <v>6488</v>
      </c>
      <c r="Y424" s="28">
        <f>S424+W424</f>
        <v>0</v>
      </c>
      <c r="Z424" s="90"/>
      <c r="AA424" s="90"/>
      <c r="AB424" s="62">
        <v>-465</v>
      </c>
      <c r="AC424" s="90"/>
      <c r="AD424" s="28">
        <f>X424+Z424+AA424+AB424+AC424</f>
        <v>6023</v>
      </c>
      <c r="AE424" s="28">
        <f>Y424+AC424</f>
        <v>0</v>
      </c>
      <c r="AF424" s="90"/>
      <c r="AG424" s="90"/>
      <c r="AH424" s="62"/>
      <c r="AI424" s="90"/>
      <c r="AJ424" s="28">
        <f>AD424+AF424+AG424+AH424+AI424</f>
        <v>6023</v>
      </c>
      <c r="AK424" s="28">
        <f>AE424+AI424</f>
        <v>0</v>
      </c>
      <c r="AL424" s="62"/>
      <c r="AM424" s="62"/>
      <c r="AN424" s="62"/>
      <c r="AO424" s="62"/>
      <c r="AP424" s="28">
        <f>AJ424+AL424+AM424+AN424+AO424</f>
        <v>6023</v>
      </c>
      <c r="AQ424" s="28">
        <f>AK424+AO424</f>
        <v>0</v>
      </c>
      <c r="AR424" s="62"/>
      <c r="AS424" s="62"/>
      <c r="AT424" s="62"/>
      <c r="AU424" s="62"/>
      <c r="AV424" s="28">
        <f>AP424+AR424+AS424+AT424+AU424</f>
        <v>6023</v>
      </c>
      <c r="AW424" s="28">
        <f>AQ424+AU424</f>
        <v>0</v>
      </c>
      <c r="AX424" s="120"/>
      <c r="AY424" s="120"/>
      <c r="AZ424" s="120"/>
      <c r="BA424" s="120"/>
      <c r="BB424" s="28">
        <f>AV424+AX424+AY424+AZ424+BA424</f>
        <v>6023</v>
      </c>
      <c r="BC424" s="28">
        <f>AW424+BA424</f>
        <v>0</v>
      </c>
      <c r="BD424" s="120"/>
      <c r="BE424" s="120"/>
      <c r="BF424" s="120"/>
      <c r="BG424" s="120"/>
      <c r="BH424" s="28">
        <f>BB424+BD424+BE424+BF424+BG424</f>
        <v>6023</v>
      </c>
      <c r="BI424" s="28">
        <f>BC424+BG424</f>
        <v>0</v>
      </c>
      <c r="BJ424" s="207">
        <f t="shared" si="924"/>
        <v>0</v>
      </c>
      <c r="BK424" s="207">
        <f t="shared" si="925"/>
        <v>0</v>
      </c>
    </row>
    <row r="425" spans="1:63" s="8" customFormat="1" ht="34.5" customHeight="1">
      <c r="A425" s="38" t="s">
        <v>79</v>
      </c>
      <c r="B425" s="26" t="s">
        <v>55</v>
      </c>
      <c r="C425" s="26" t="s">
        <v>58</v>
      </c>
      <c r="D425" s="26" t="s">
        <v>276</v>
      </c>
      <c r="E425" s="26"/>
      <c r="F425" s="62">
        <f>F426+F429</f>
        <v>34159</v>
      </c>
      <c r="G425" s="62">
        <f t="shared" ref="G425:M425" si="981">G426+G429</f>
        <v>0</v>
      </c>
      <c r="H425" s="62">
        <f t="shared" si="981"/>
        <v>0</v>
      </c>
      <c r="I425" s="62">
        <f t="shared" si="981"/>
        <v>0</v>
      </c>
      <c r="J425" s="62">
        <f t="shared" si="981"/>
        <v>0</v>
      </c>
      <c r="K425" s="62">
        <f t="shared" si="981"/>
        <v>0</v>
      </c>
      <c r="L425" s="62">
        <f t="shared" si="981"/>
        <v>34159</v>
      </c>
      <c r="M425" s="62">
        <f t="shared" si="981"/>
        <v>0</v>
      </c>
      <c r="N425" s="62">
        <f t="shared" ref="N425:S425" si="982">N426+N429</f>
        <v>0</v>
      </c>
      <c r="O425" s="62">
        <f t="shared" si="982"/>
        <v>0</v>
      </c>
      <c r="P425" s="62">
        <f t="shared" si="982"/>
        <v>0</v>
      </c>
      <c r="Q425" s="62">
        <f t="shared" si="982"/>
        <v>0</v>
      </c>
      <c r="R425" s="62">
        <f t="shared" si="982"/>
        <v>34159</v>
      </c>
      <c r="S425" s="62">
        <f t="shared" si="982"/>
        <v>0</v>
      </c>
      <c r="T425" s="62">
        <f t="shared" ref="T425:Y425" si="983">T426+T429</f>
        <v>0</v>
      </c>
      <c r="U425" s="62">
        <f t="shared" si="983"/>
        <v>0</v>
      </c>
      <c r="V425" s="62">
        <f t="shared" si="983"/>
        <v>0</v>
      </c>
      <c r="W425" s="62">
        <f t="shared" si="983"/>
        <v>0</v>
      </c>
      <c r="X425" s="62">
        <f t="shared" si="983"/>
        <v>34159</v>
      </c>
      <c r="Y425" s="62">
        <f t="shared" si="983"/>
        <v>0</v>
      </c>
      <c r="Z425" s="62">
        <f t="shared" ref="Z425:AE425" si="984">Z426+Z429</f>
        <v>1745</v>
      </c>
      <c r="AA425" s="62">
        <f t="shared" si="984"/>
        <v>0</v>
      </c>
      <c r="AB425" s="62">
        <f t="shared" si="984"/>
        <v>0</v>
      </c>
      <c r="AC425" s="62">
        <f t="shared" si="984"/>
        <v>0</v>
      </c>
      <c r="AD425" s="62">
        <f t="shared" si="984"/>
        <v>35904</v>
      </c>
      <c r="AE425" s="62">
        <f t="shared" si="984"/>
        <v>0</v>
      </c>
      <c r="AF425" s="62">
        <f t="shared" ref="AF425:AL425" si="985">AF426+AF429</f>
        <v>0</v>
      </c>
      <c r="AG425" s="62">
        <f t="shared" si="985"/>
        <v>0</v>
      </c>
      <c r="AH425" s="62">
        <f t="shared" si="985"/>
        <v>0</v>
      </c>
      <c r="AI425" s="62">
        <f t="shared" si="985"/>
        <v>0</v>
      </c>
      <c r="AJ425" s="62">
        <f t="shared" si="985"/>
        <v>35904</v>
      </c>
      <c r="AK425" s="62">
        <f t="shared" si="985"/>
        <v>0</v>
      </c>
      <c r="AL425" s="62">
        <f t="shared" si="985"/>
        <v>0</v>
      </c>
      <c r="AM425" s="62">
        <f t="shared" ref="AM425:AO425" si="986">AM426+AM429</f>
        <v>0</v>
      </c>
      <c r="AN425" s="62">
        <f t="shared" ref="AN425:AS425" si="987">AN426+AN429</f>
        <v>0</v>
      </c>
      <c r="AO425" s="62">
        <f t="shared" si="986"/>
        <v>0</v>
      </c>
      <c r="AP425" s="62">
        <f t="shared" si="987"/>
        <v>35904</v>
      </c>
      <c r="AQ425" s="62">
        <f t="shared" si="987"/>
        <v>0</v>
      </c>
      <c r="AR425" s="62">
        <f t="shared" si="987"/>
        <v>0</v>
      </c>
      <c r="AS425" s="62">
        <f t="shared" si="987"/>
        <v>0</v>
      </c>
      <c r="AT425" s="62">
        <f t="shared" ref="AT425:AY425" si="988">AT426+AT429</f>
        <v>0</v>
      </c>
      <c r="AU425" s="62">
        <f t="shared" si="988"/>
        <v>0</v>
      </c>
      <c r="AV425" s="62">
        <f t="shared" si="988"/>
        <v>35904</v>
      </c>
      <c r="AW425" s="62">
        <f t="shared" si="988"/>
        <v>0</v>
      </c>
      <c r="AX425" s="120">
        <f t="shared" si="988"/>
        <v>193</v>
      </c>
      <c r="AY425" s="120">
        <f t="shared" si="988"/>
        <v>-176</v>
      </c>
      <c r="AZ425" s="120">
        <f t="shared" ref="AZ425:BE425" si="989">AZ426+AZ429</f>
        <v>0</v>
      </c>
      <c r="BA425" s="120">
        <f t="shared" si="989"/>
        <v>0</v>
      </c>
      <c r="BB425" s="62">
        <f t="shared" si="989"/>
        <v>35921</v>
      </c>
      <c r="BC425" s="62">
        <f t="shared" si="989"/>
        <v>0</v>
      </c>
      <c r="BD425" s="120">
        <f t="shared" si="989"/>
        <v>0</v>
      </c>
      <c r="BE425" s="120">
        <f t="shared" si="989"/>
        <v>0</v>
      </c>
      <c r="BF425" s="120">
        <f t="shared" ref="BF425:BI425" si="990">BF426+BF429</f>
        <v>0</v>
      </c>
      <c r="BG425" s="120">
        <f t="shared" si="990"/>
        <v>0</v>
      </c>
      <c r="BH425" s="62">
        <f t="shared" si="990"/>
        <v>35921</v>
      </c>
      <c r="BI425" s="62">
        <f t="shared" si="990"/>
        <v>0</v>
      </c>
      <c r="BJ425" s="207">
        <f t="shared" si="924"/>
        <v>0</v>
      </c>
      <c r="BK425" s="207">
        <f t="shared" si="925"/>
        <v>0</v>
      </c>
    </row>
    <row r="426" spans="1:63" s="8" customFormat="1" ht="20.25">
      <c r="A426" s="38" t="s">
        <v>80</v>
      </c>
      <c r="B426" s="26" t="s">
        <v>55</v>
      </c>
      <c r="C426" s="26" t="s">
        <v>58</v>
      </c>
      <c r="D426" s="26" t="s">
        <v>539</v>
      </c>
      <c r="E426" s="26"/>
      <c r="F426" s="62">
        <f t="shared" ref="F426:U427" si="991">F427</f>
        <v>32994</v>
      </c>
      <c r="G426" s="62">
        <f t="shared" si="991"/>
        <v>0</v>
      </c>
      <c r="H426" s="62">
        <f t="shared" si="991"/>
        <v>0</v>
      </c>
      <c r="I426" s="62">
        <f t="shared" si="991"/>
        <v>0</v>
      </c>
      <c r="J426" s="62">
        <f t="shared" si="991"/>
        <v>0</v>
      </c>
      <c r="K426" s="62">
        <f t="shared" si="991"/>
        <v>0</v>
      </c>
      <c r="L426" s="62">
        <f t="shared" si="991"/>
        <v>32994</v>
      </c>
      <c r="M426" s="62">
        <f t="shared" si="991"/>
        <v>0</v>
      </c>
      <c r="N426" s="62">
        <f t="shared" si="991"/>
        <v>0</v>
      </c>
      <c r="O426" s="62">
        <f t="shared" si="991"/>
        <v>0</v>
      </c>
      <c r="P426" s="62">
        <f t="shared" si="991"/>
        <v>0</v>
      </c>
      <c r="Q426" s="62">
        <f t="shared" si="991"/>
        <v>0</v>
      </c>
      <c r="R426" s="62">
        <f t="shared" si="991"/>
        <v>32994</v>
      </c>
      <c r="S426" s="62">
        <f t="shared" si="991"/>
        <v>0</v>
      </c>
      <c r="T426" s="62">
        <f t="shared" si="991"/>
        <v>0</v>
      </c>
      <c r="U426" s="62">
        <f t="shared" si="991"/>
        <v>0</v>
      </c>
      <c r="V426" s="62">
        <f t="shared" ref="T426:AI427" si="992">V427</f>
        <v>0</v>
      </c>
      <c r="W426" s="62">
        <f t="shared" si="992"/>
        <v>0</v>
      </c>
      <c r="X426" s="62">
        <f t="shared" si="992"/>
        <v>32994</v>
      </c>
      <c r="Y426" s="62">
        <f t="shared" si="992"/>
        <v>0</v>
      </c>
      <c r="Z426" s="62">
        <f t="shared" si="992"/>
        <v>1745</v>
      </c>
      <c r="AA426" s="62">
        <f t="shared" si="992"/>
        <v>0</v>
      </c>
      <c r="AB426" s="62">
        <f t="shared" si="992"/>
        <v>0</v>
      </c>
      <c r="AC426" s="62">
        <f t="shared" si="992"/>
        <v>0</v>
      </c>
      <c r="AD426" s="62">
        <f t="shared" si="992"/>
        <v>34739</v>
      </c>
      <c r="AE426" s="62">
        <f t="shared" si="992"/>
        <v>0</v>
      </c>
      <c r="AF426" s="62">
        <f t="shared" si="992"/>
        <v>0</v>
      </c>
      <c r="AG426" s="62">
        <f t="shared" si="992"/>
        <v>0</v>
      </c>
      <c r="AH426" s="62">
        <f t="shared" si="992"/>
        <v>0</v>
      </c>
      <c r="AI426" s="62">
        <f t="shared" si="992"/>
        <v>0</v>
      </c>
      <c r="AJ426" s="62">
        <f t="shared" ref="AF426:AU427" si="993">AJ427</f>
        <v>34739</v>
      </c>
      <c r="AK426" s="62">
        <f t="shared" si="993"/>
        <v>0</v>
      </c>
      <c r="AL426" s="62">
        <f t="shared" si="993"/>
        <v>0</v>
      </c>
      <c r="AM426" s="62">
        <f t="shared" si="993"/>
        <v>0</v>
      </c>
      <c r="AN426" s="62">
        <f t="shared" si="993"/>
        <v>0</v>
      </c>
      <c r="AO426" s="62">
        <f t="shared" si="993"/>
        <v>0</v>
      </c>
      <c r="AP426" s="62">
        <f t="shared" si="993"/>
        <v>34739</v>
      </c>
      <c r="AQ426" s="62">
        <f t="shared" si="993"/>
        <v>0</v>
      </c>
      <c r="AR426" s="62">
        <f t="shared" si="993"/>
        <v>0</v>
      </c>
      <c r="AS426" s="62">
        <f t="shared" si="993"/>
        <v>0</v>
      </c>
      <c r="AT426" s="62">
        <f t="shared" si="993"/>
        <v>0</v>
      </c>
      <c r="AU426" s="62">
        <f t="shared" si="993"/>
        <v>0</v>
      </c>
      <c r="AV426" s="62">
        <f t="shared" ref="AR426:BG427" si="994">AV427</f>
        <v>34739</v>
      </c>
      <c r="AW426" s="62">
        <f t="shared" si="994"/>
        <v>0</v>
      </c>
      <c r="AX426" s="120">
        <f t="shared" si="994"/>
        <v>193</v>
      </c>
      <c r="AY426" s="120">
        <f t="shared" si="994"/>
        <v>-176</v>
      </c>
      <c r="AZ426" s="120">
        <f t="shared" si="994"/>
        <v>0</v>
      </c>
      <c r="BA426" s="120">
        <f t="shared" si="994"/>
        <v>0</v>
      </c>
      <c r="BB426" s="62">
        <f t="shared" si="994"/>
        <v>34756</v>
      </c>
      <c r="BC426" s="62">
        <f t="shared" si="994"/>
        <v>0</v>
      </c>
      <c r="BD426" s="120">
        <f t="shared" si="994"/>
        <v>0</v>
      </c>
      <c r="BE426" s="120">
        <f t="shared" si="994"/>
        <v>0</v>
      </c>
      <c r="BF426" s="120">
        <f t="shared" si="994"/>
        <v>0</v>
      </c>
      <c r="BG426" s="120">
        <f t="shared" si="994"/>
        <v>0</v>
      </c>
      <c r="BH426" s="62">
        <f t="shared" ref="BD426:BI427" si="995">BH427</f>
        <v>34756</v>
      </c>
      <c r="BI426" s="62">
        <f t="shared" si="995"/>
        <v>0</v>
      </c>
      <c r="BJ426" s="207">
        <f t="shared" si="924"/>
        <v>0</v>
      </c>
      <c r="BK426" s="207">
        <f t="shared" si="925"/>
        <v>0</v>
      </c>
    </row>
    <row r="427" spans="1:63" s="8" customFormat="1" ht="33.75">
      <c r="A427" s="38" t="s">
        <v>489</v>
      </c>
      <c r="B427" s="26" t="s">
        <v>55</v>
      </c>
      <c r="C427" s="26" t="s">
        <v>58</v>
      </c>
      <c r="D427" s="26" t="s">
        <v>539</v>
      </c>
      <c r="E427" s="26" t="s">
        <v>81</v>
      </c>
      <c r="F427" s="62">
        <f t="shared" si="991"/>
        <v>32994</v>
      </c>
      <c r="G427" s="62">
        <f t="shared" si="991"/>
        <v>0</v>
      </c>
      <c r="H427" s="62">
        <f t="shared" si="991"/>
        <v>0</v>
      </c>
      <c r="I427" s="62">
        <f t="shared" si="991"/>
        <v>0</v>
      </c>
      <c r="J427" s="62">
        <f t="shared" si="991"/>
        <v>0</v>
      </c>
      <c r="K427" s="62">
        <f t="shared" si="991"/>
        <v>0</v>
      </c>
      <c r="L427" s="62">
        <f t="shared" si="991"/>
        <v>32994</v>
      </c>
      <c r="M427" s="62">
        <f t="shared" si="991"/>
        <v>0</v>
      </c>
      <c r="N427" s="62">
        <f t="shared" si="991"/>
        <v>0</v>
      </c>
      <c r="O427" s="62">
        <f t="shared" si="991"/>
        <v>0</v>
      </c>
      <c r="P427" s="62">
        <f t="shared" si="991"/>
        <v>0</v>
      </c>
      <c r="Q427" s="62">
        <f t="shared" si="991"/>
        <v>0</v>
      </c>
      <c r="R427" s="62">
        <f t="shared" si="991"/>
        <v>32994</v>
      </c>
      <c r="S427" s="62">
        <f t="shared" si="991"/>
        <v>0</v>
      </c>
      <c r="T427" s="62">
        <f t="shared" si="992"/>
        <v>0</v>
      </c>
      <c r="U427" s="62">
        <f t="shared" si="992"/>
        <v>0</v>
      </c>
      <c r="V427" s="62">
        <f t="shared" si="992"/>
        <v>0</v>
      </c>
      <c r="W427" s="62">
        <f t="shared" si="992"/>
        <v>0</v>
      </c>
      <c r="X427" s="62">
        <f t="shared" si="992"/>
        <v>32994</v>
      </c>
      <c r="Y427" s="62">
        <f t="shared" si="992"/>
        <v>0</v>
      </c>
      <c r="Z427" s="62">
        <f t="shared" si="992"/>
        <v>1745</v>
      </c>
      <c r="AA427" s="62">
        <f t="shared" si="992"/>
        <v>0</v>
      </c>
      <c r="AB427" s="62">
        <f t="shared" si="992"/>
        <v>0</v>
      </c>
      <c r="AC427" s="62">
        <f t="shared" si="992"/>
        <v>0</v>
      </c>
      <c r="AD427" s="62">
        <f t="shared" si="992"/>
        <v>34739</v>
      </c>
      <c r="AE427" s="62">
        <f t="shared" si="992"/>
        <v>0</v>
      </c>
      <c r="AF427" s="62">
        <f t="shared" si="993"/>
        <v>0</v>
      </c>
      <c r="AG427" s="62">
        <f t="shared" si="993"/>
        <v>0</v>
      </c>
      <c r="AH427" s="62">
        <f t="shared" si="993"/>
        <v>0</v>
      </c>
      <c r="AI427" s="62">
        <f t="shared" si="993"/>
        <v>0</v>
      </c>
      <c r="AJ427" s="62">
        <f t="shared" si="993"/>
        <v>34739</v>
      </c>
      <c r="AK427" s="62">
        <f t="shared" si="993"/>
        <v>0</v>
      </c>
      <c r="AL427" s="62">
        <f t="shared" si="993"/>
        <v>0</v>
      </c>
      <c r="AM427" s="62">
        <f t="shared" si="993"/>
        <v>0</v>
      </c>
      <c r="AN427" s="62">
        <f t="shared" si="993"/>
        <v>0</v>
      </c>
      <c r="AO427" s="62">
        <f t="shared" si="993"/>
        <v>0</v>
      </c>
      <c r="AP427" s="62">
        <f t="shared" si="993"/>
        <v>34739</v>
      </c>
      <c r="AQ427" s="62">
        <f t="shared" si="993"/>
        <v>0</v>
      </c>
      <c r="AR427" s="62">
        <f t="shared" si="994"/>
        <v>0</v>
      </c>
      <c r="AS427" s="62">
        <f t="shared" si="994"/>
        <v>0</v>
      </c>
      <c r="AT427" s="62">
        <f t="shared" si="994"/>
        <v>0</v>
      </c>
      <c r="AU427" s="62">
        <f t="shared" si="994"/>
        <v>0</v>
      </c>
      <c r="AV427" s="62">
        <f t="shared" si="994"/>
        <v>34739</v>
      </c>
      <c r="AW427" s="62">
        <f t="shared" si="994"/>
        <v>0</v>
      </c>
      <c r="AX427" s="120">
        <f t="shared" si="994"/>
        <v>193</v>
      </c>
      <c r="AY427" s="120">
        <f t="shared" si="994"/>
        <v>-176</v>
      </c>
      <c r="AZ427" s="120">
        <f t="shared" si="994"/>
        <v>0</v>
      </c>
      <c r="BA427" s="120">
        <f t="shared" si="994"/>
        <v>0</v>
      </c>
      <c r="BB427" s="62">
        <f t="shared" si="994"/>
        <v>34756</v>
      </c>
      <c r="BC427" s="62">
        <f t="shared" si="994"/>
        <v>0</v>
      </c>
      <c r="BD427" s="120">
        <f t="shared" si="995"/>
        <v>0</v>
      </c>
      <c r="BE427" s="120">
        <f t="shared" si="995"/>
        <v>0</v>
      </c>
      <c r="BF427" s="120">
        <f t="shared" si="995"/>
        <v>0</v>
      </c>
      <c r="BG427" s="120">
        <f t="shared" si="995"/>
        <v>0</v>
      </c>
      <c r="BH427" s="62">
        <f t="shared" si="995"/>
        <v>34756</v>
      </c>
      <c r="BI427" s="62">
        <f t="shared" si="995"/>
        <v>0</v>
      </c>
      <c r="BJ427" s="207">
        <f t="shared" si="924"/>
        <v>0</v>
      </c>
      <c r="BK427" s="207">
        <f t="shared" si="925"/>
        <v>0</v>
      </c>
    </row>
    <row r="428" spans="1:63" s="8" customFormat="1" ht="50.25">
      <c r="A428" s="112" t="s">
        <v>179</v>
      </c>
      <c r="B428" s="98" t="s">
        <v>55</v>
      </c>
      <c r="C428" s="98" t="s">
        <v>58</v>
      </c>
      <c r="D428" s="98" t="s">
        <v>539</v>
      </c>
      <c r="E428" s="98" t="s">
        <v>178</v>
      </c>
      <c r="F428" s="120">
        <v>32994</v>
      </c>
      <c r="G428" s="190"/>
      <c r="H428" s="139"/>
      <c r="I428" s="139"/>
      <c r="J428" s="139"/>
      <c r="K428" s="139"/>
      <c r="L428" s="100">
        <f>F428+H428+I428+J428+K428</f>
        <v>32994</v>
      </c>
      <c r="M428" s="100">
        <f>G428+K428</f>
        <v>0</v>
      </c>
      <c r="N428" s="139"/>
      <c r="O428" s="139"/>
      <c r="P428" s="139"/>
      <c r="Q428" s="139"/>
      <c r="R428" s="100">
        <f>L428+N428+O428+P428+Q428</f>
        <v>32994</v>
      </c>
      <c r="S428" s="100">
        <f>M428+Q428</f>
        <v>0</v>
      </c>
      <c r="T428" s="139"/>
      <c r="U428" s="139"/>
      <c r="V428" s="139"/>
      <c r="W428" s="139"/>
      <c r="X428" s="100">
        <f>R428+T428+U428+V428+W428</f>
        <v>32994</v>
      </c>
      <c r="Y428" s="100">
        <f>S428+W428</f>
        <v>0</v>
      </c>
      <c r="Z428" s="120">
        <v>1745</v>
      </c>
      <c r="AA428" s="191"/>
      <c r="AB428" s="139"/>
      <c r="AC428" s="139"/>
      <c r="AD428" s="100">
        <f>X428+Z428+AA428+AB428+AC428</f>
        <v>34739</v>
      </c>
      <c r="AE428" s="100">
        <f>Y428+AC428</f>
        <v>0</v>
      </c>
      <c r="AF428" s="120"/>
      <c r="AG428" s="191"/>
      <c r="AH428" s="139"/>
      <c r="AI428" s="139"/>
      <c r="AJ428" s="100">
        <f>AD428+AF428+AG428+AH428+AI428</f>
        <v>34739</v>
      </c>
      <c r="AK428" s="100">
        <f>AE428+AI428</f>
        <v>0</v>
      </c>
      <c r="AL428" s="139"/>
      <c r="AM428" s="139"/>
      <c r="AN428" s="139"/>
      <c r="AO428" s="139"/>
      <c r="AP428" s="100">
        <f>AJ428+AL428+AM428+AN428+AO428</f>
        <v>34739</v>
      </c>
      <c r="AQ428" s="100">
        <f>AK428+AO428</f>
        <v>0</v>
      </c>
      <c r="AR428" s="139"/>
      <c r="AS428" s="139"/>
      <c r="AT428" s="139"/>
      <c r="AU428" s="139"/>
      <c r="AV428" s="100">
        <f>AP428+AR428+AS428+AT428+AU428</f>
        <v>34739</v>
      </c>
      <c r="AW428" s="100">
        <f>AQ428+AU428</f>
        <v>0</v>
      </c>
      <c r="AX428" s="100">
        <v>193</v>
      </c>
      <c r="AY428" s="100">
        <v>-176</v>
      </c>
      <c r="AZ428" s="139"/>
      <c r="BA428" s="139"/>
      <c r="BB428" s="100">
        <f>AV428+AX428+AY428+AZ428+BA428</f>
        <v>34756</v>
      </c>
      <c r="BC428" s="100">
        <f>AW428+BA428</f>
        <v>0</v>
      </c>
      <c r="BD428" s="100"/>
      <c r="BE428" s="100"/>
      <c r="BF428" s="139"/>
      <c r="BG428" s="139"/>
      <c r="BH428" s="100">
        <f>BB428+BD428+BE428+BF428+BG428</f>
        <v>34756</v>
      </c>
      <c r="BI428" s="100">
        <f>BC428+BG428</f>
        <v>0</v>
      </c>
      <c r="BJ428" s="207">
        <f t="shared" si="924"/>
        <v>0</v>
      </c>
      <c r="BK428" s="207">
        <f t="shared" si="925"/>
        <v>0</v>
      </c>
    </row>
    <row r="429" spans="1:63" s="8" customFormat="1" ht="33.75">
      <c r="A429" s="38" t="s">
        <v>554</v>
      </c>
      <c r="B429" s="26" t="s">
        <v>55</v>
      </c>
      <c r="C429" s="26" t="s">
        <v>58</v>
      </c>
      <c r="D429" s="26" t="s">
        <v>553</v>
      </c>
      <c r="E429" s="26"/>
      <c r="F429" s="62">
        <f>F430</f>
        <v>1165</v>
      </c>
      <c r="G429" s="62">
        <f t="shared" ref="G429:V430" si="996">G430</f>
        <v>0</v>
      </c>
      <c r="H429" s="62">
        <f t="shared" si="996"/>
        <v>0</v>
      </c>
      <c r="I429" s="62">
        <f t="shared" si="996"/>
        <v>0</v>
      </c>
      <c r="J429" s="62">
        <f t="shared" si="996"/>
        <v>0</v>
      </c>
      <c r="K429" s="62">
        <f t="shared" si="996"/>
        <v>0</v>
      </c>
      <c r="L429" s="62">
        <f t="shared" si="996"/>
        <v>1165</v>
      </c>
      <c r="M429" s="62">
        <f t="shared" si="996"/>
        <v>0</v>
      </c>
      <c r="N429" s="62">
        <f t="shared" si="996"/>
        <v>0</v>
      </c>
      <c r="O429" s="62">
        <f t="shared" si="996"/>
        <v>0</v>
      </c>
      <c r="P429" s="62">
        <f t="shared" si="996"/>
        <v>0</v>
      </c>
      <c r="Q429" s="62">
        <f t="shared" si="996"/>
        <v>0</v>
      </c>
      <c r="R429" s="62">
        <f t="shared" si="996"/>
        <v>1165</v>
      </c>
      <c r="S429" s="62">
        <f t="shared" si="996"/>
        <v>0</v>
      </c>
      <c r="T429" s="62">
        <f t="shared" si="996"/>
        <v>0</v>
      </c>
      <c r="U429" s="62">
        <f t="shared" si="996"/>
        <v>0</v>
      </c>
      <c r="V429" s="62">
        <f t="shared" si="996"/>
        <v>0</v>
      </c>
      <c r="W429" s="62">
        <f t="shared" ref="T429:AI430" si="997">W430</f>
        <v>0</v>
      </c>
      <c r="X429" s="62">
        <f t="shared" si="997"/>
        <v>1165</v>
      </c>
      <c r="Y429" s="62">
        <f t="shared" si="997"/>
        <v>0</v>
      </c>
      <c r="Z429" s="62">
        <f t="shared" si="997"/>
        <v>0</v>
      </c>
      <c r="AA429" s="62">
        <f t="shared" si="997"/>
        <v>0</v>
      </c>
      <c r="AB429" s="62">
        <f t="shared" si="997"/>
        <v>0</v>
      </c>
      <c r="AC429" s="62">
        <f t="shared" si="997"/>
        <v>0</v>
      </c>
      <c r="AD429" s="62">
        <f t="shared" si="997"/>
        <v>1165</v>
      </c>
      <c r="AE429" s="62">
        <f t="shared" si="997"/>
        <v>0</v>
      </c>
      <c r="AF429" s="62">
        <f t="shared" si="997"/>
        <v>0</v>
      </c>
      <c r="AG429" s="62">
        <f t="shared" si="997"/>
        <v>0</v>
      </c>
      <c r="AH429" s="62">
        <f t="shared" si="997"/>
        <v>0</v>
      </c>
      <c r="AI429" s="62">
        <f t="shared" si="997"/>
        <v>0</v>
      </c>
      <c r="AJ429" s="62">
        <f t="shared" ref="AF429:AU430" si="998">AJ430</f>
        <v>1165</v>
      </c>
      <c r="AK429" s="62">
        <f t="shared" si="998"/>
        <v>0</v>
      </c>
      <c r="AL429" s="62">
        <f t="shared" si="998"/>
        <v>0</v>
      </c>
      <c r="AM429" s="62">
        <f t="shared" si="998"/>
        <v>0</v>
      </c>
      <c r="AN429" s="62">
        <f t="shared" si="998"/>
        <v>0</v>
      </c>
      <c r="AO429" s="62">
        <f t="shared" si="998"/>
        <v>0</v>
      </c>
      <c r="AP429" s="62">
        <f t="shared" si="998"/>
        <v>1165</v>
      </c>
      <c r="AQ429" s="62">
        <f t="shared" si="998"/>
        <v>0</v>
      </c>
      <c r="AR429" s="62">
        <f t="shared" si="998"/>
        <v>0</v>
      </c>
      <c r="AS429" s="62">
        <f t="shared" si="998"/>
        <v>0</v>
      </c>
      <c r="AT429" s="62">
        <f t="shared" si="998"/>
        <v>0</v>
      </c>
      <c r="AU429" s="62">
        <f t="shared" si="998"/>
        <v>0</v>
      </c>
      <c r="AV429" s="62">
        <f t="shared" ref="AR429:BG430" si="999">AV430</f>
        <v>1165</v>
      </c>
      <c r="AW429" s="62">
        <f t="shared" si="999"/>
        <v>0</v>
      </c>
      <c r="AX429" s="120">
        <f t="shared" si="999"/>
        <v>0</v>
      </c>
      <c r="AY429" s="120">
        <f t="shared" si="999"/>
        <v>0</v>
      </c>
      <c r="AZ429" s="120">
        <f t="shared" si="999"/>
        <v>0</v>
      </c>
      <c r="BA429" s="120">
        <f t="shared" si="999"/>
        <v>0</v>
      </c>
      <c r="BB429" s="62">
        <f t="shared" si="999"/>
        <v>1165</v>
      </c>
      <c r="BC429" s="62">
        <f t="shared" si="999"/>
        <v>0</v>
      </c>
      <c r="BD429" s="120">
        <f t="shared" si="999"/>
        <v>0</v>
      </c>
      <c r="BE429" s="120">
        <f t="shared" si="999"/>
        <v>0</v>
      </c>
      <c r="BF429" s="120">
        <f t="shared" si="999"/>
        <v>0</v>
      </c>
      <c r="BG429" s="120">
        <f t="shared" si="999"/>
        <v>0</v>
      </c>
      <c r="BH429" s="62">
        <f t="shared" ref="BD429:BI430" si="1000">BH430</f>
        <v>1165</v>
      </c>
      <c r="BI429" s="62">
        <f t="shared" si="1000"/>
        <v>0</v>
      </c>
      <c r="BJ429" s="207">
        <f t="shared" si="924"/>
        <v>0</v>
      </c>
      <c r="BK429" s="207">
        <f t="shared" si="925"/>
        <v>0</v>
      </c>
    </row>
    <row r="430" spans="1:63" s="8" customFormat="1" ht="50.25">
      <c r="A430" s="38" t="s">
        <v>84</v>
      </c>
      <c r="B430" s="26" t="s">
        <v>55</v>
      </c>
      <c r="C430" s="26" t="s">
        <v>58</v>
      </c>
      <c r="D430" s="26" t="s">
        <v>553</v>
      </c>
      <c r="E430" s="26" t="s">
        <v>85</v>
      </c>
      <c r="F430" s="62">
        <f>F431</f>
        <v>1165</v>
      </c>
      <c r="G430" s="62">
        <f t="shared" si="996"/>
        <v>0</v>
      </c>
      <c r="H430" s="62">
        <f t="shared" si="996"/>
        <v>0</v>
      </c>
      <c r="I430" s="62">
        <f t="shared" si="996"/>
        <v>0</v>
      </c>
      <c r="J430" s="62">
        <f t="shared" si="996"/>
        <v>0</v>
      </c>
      <c r="K430" s="62">
        <f t="shared" si="996"/>
        <v>0</v>
      </c>
      <c r="L430" s="62">
        <f t="shared" si="996"/>
        <v>1165</v>
      </c>
      <c r="M430" s="62">
        <f t="shared" si="996"/>
        <v>0</v>
      </c>
      <c r="N430" s="62">
        <f t="shared" si="996"/>
        <v>0</v>
      </c>
      <c r="O430" s="62">
        <f t="shared" si="996"/>
        <v>0</v>
      </c>
      <c r="P430" s="62">
        <f t="shared" si="996"/>
        <v>0</v>
      </c>
      <c r="Q430" s="62">
        <f t="shared" si="996"/>
        <v>0</v>
      </c>
      <c r="R430" s="62">
        <f t="shared" si="996"/>
        <v>1165</v>
      </c>
      <c r="S430" s="62">
        <f t="shared" si="996"/>
        <v>0</v>
      </c>
      <c r="T430" s="62">
        <f t="shared" si="997"/>
        <v>0</v>
      </c>
      <c r="U430" s="62">
        <f t="shared" si="997"/>
        <v>0</v>
      </c>
      <c r="V430" s="62">
        <f t="shared" si="997"/>
        <v>0</v>
      </c>
      <c r="W430" s="62">
        <f t="shared" si="997"/>
        <v>0</v>
      </c>
      <c r="X430" s="62">
        <f t="shared" si="997"/>
        <v>1165</v>
      </c>
      <c r="Y430" s="62">
        <f t="shared" si="997"/>
        <v>0</v>
      </c>
      <c r="Z430" s="62">
        <f t="shared" si="997"/>
        <v>0</v>
      </c>
      <c r="AA430" s="62">
        <f t="shared" si="997"/>
        <v>0</v>
      </c>
      <c r="AB430" s="62">
        <f t="shared" si="997"/>
        <v>0</v>
      </c>
      <c r="AC430" s="62">
        <f t="shared" si="997"/>
        <v>0</v>
      </c>
      <c r="AD430" s="62">
        <f t="shared" si="997"/>
        <v>1165</v>
      </c>
      <c r="AE430" s="62">
        <f t="shared" si="997"/>
        <v>0</v>
      </c>
      <c r="AF430" s="62">
        <f t="shared" si="998"/>
        <v>0</v>
      </c>
      <c r="AG430" s="62">
        <f t="shared" si="998"/>
        <v>0</v>
      </c>
      <c r="AH430" s="62">
        <f t="shared" si="998"/>
        <v>0</v>
      </c>
      <c r="AI430" s="62">
        <f t="shared" si="998"/>
        <v>0</v>
      </c>
      <c r="AJ430" s="62">
        <f t="shared" si="998"/>
        <v>1165</v>
      </c>
      <c r="AK430" s="62">
        <f t="shared" si="998"/>
        <v>0</v>
      </c>
      <c r="AL430" s="62">
        <f t="shared" si="998"/>
        <v>0</v>
      </c>
      <c r="AM430" s="62">
        <f t="shared" si="998"/>
        <v>0</v>
      </c>
      <c r="AN430" s="62">
        <f t="shared" si="998"/>
        <v>0</v>
      </c>
      <c r="AO430" s="62">
        <f t="shared" si="998"/>
        <v>0</v>
      </c>
      <c r="AP430" s="62">
        <f t="shared" si="998"/>
        <v>1165</v>
      </c>
      <c r="AQ430" s="62">
        <f t="shared" si="998"/>
        <v>0</v>
      </c>
      <c r="AR430" s="62">
        <f t="shared" si="999"/>
        <v>0</v>
      </c>
      <c r="AS430" s="62">
        <f t="shared" si="999"/>
        <v>0</v>
      </c>
      <c r="AT430" s="62">
        <f t="shared" si="999"/>
        <v>0</v>
      </c>
      <c r="AU430" s="62">
        <f t="shared" si="999"/>
        <v>0</v>
      </c>
      <c r="AV430" s="62">
        <f t="shared" si="999"/>
        <v>1165</v>
      </c>
      <c r="AW430" s="62">
        <f t="shared" si="999"/>
        <v>0</v>
      </c>
      <c r="AX430" s="120">
        <f t="shared" si="999"/>
        <v>0</v>
      </c>
      <c r="AY430" s="120">
        <f t="shared" si="999"/>
        <v>0</v>
      </c>
      <c r="AZ430" s="120">
        <f t="shared" si="999"/>
        <v>0</v>
      </c>
      <c r="BA430" s="120">
        <f t="shared" si="999"/>
        <v>0</v>
      </c>
      <c r="BB430" s="62">
        <f t="shared" si="999"/>
        <v>1165</v>
      </c>
      <c r="BC430" s="62">
        <f t="shared" si="999"/>
        <v>0</v>
      </c>
      <c r="BD430" s="120">
        <f t="shared" si="1000"/>
        <v>0</v>
      </c>
      <c r="BE430" s="120">
        <f t="shared" si="1000"/>
        <v>0</v>
      </c>
      <c r="BF430" s="120">
        <f t="shared" si="1000"/>
        <v>0</v>
      </c>
      <c r="BG430" s="120">
        <f t="shared" si="1000"/>
        <v>0</v>
      </c>
      <c r="BH430" s="62">
        <f t="shared" si="1000"/>
        <v>1165</v>
      </c>
      <c r="BI430" s="62">
        <f t="shared" si="1000"/>
        <v>0</v>
      </c>
      <c r="BJ430" s="207">
        <f t="shared" si="924"/>
        <v>0</v>
      </c>
      <c r="BK430" s="207">
        <f t="shared" si="925"/>
        <v>0</v>
      </c>
    </row>
    <row r="431" spans="1:63" s="8" customFormat="1" ht="20.25">
      <c r="A431" s="38" t="s">
        <v>187</v>
      </c>
      <c r="B431" s="26" t="s">
        <v>55</v>
      </c>
      <c r="C431" s="26" t="s">
        <v>58</v>
      </c>
      <c r="D431" s="26" t="s">
        <v>553</v>
      </c>
      <c r="E431" s="26" t="s">
        <v>186</v>
      </c>
      <c r="F431" s="62">
        <v>1165</v>
      </c>
      <c r="G431" s="86"/>
      <c r="H431" s="90"/>
      <c r="I431" s="90"/>
      <c r="J431" s="90"/>
      <c r="K431" s="90"/>
      <c r="L431" s="28">
        <f>F431+H431+I431+J431+K431</f>
        <v>1165</v>
      </c>
      <c r="M431" s="28">
        <f>G431+K431</f>
        <v>0</v>
      </c>
      <c r="N431" s="90"/>
      <c r="O431" s="90"/>
      <c r="P431" s="90"/>
      <c r="Q431" s="90"/>
      <c r="R431" s="28">
        <f>L431+N431+O431+P431+Q431</f>
        <v>1165</v>
      </c>
      <c r="S431" s="28">
        <f>M431+Q431</f>
        <v>0</v>
      </c>
      <c r="T431" s="90"/>
      <c r="U431" s="90"/>
      <c r="V431" s="90"/>
      <c r="W431" s="90"/>
      <c r="X431" s="28">
        <f>R431+T431+U431+V431+W431</f>
        <v>1165</v>
      </c>
      <c r="Y431" s="28">
        <f>S431+W431</f>
        <v>0</v>
      </c>
      <c r="Z431" s="90"/>
      <c r="AA431" s="90"/>
      <c r="AB431" s="90"/>
      <c r="AC431" s="90"/>
      <c r="AD431" s="28">
        <f>X431+Z431+AA431+AB431+AC431</f>
        <v>1165</v>
      </c>
      <c r="AE431" s="28">
        <f>Y431+AC431</f>
        <v>0</v>
      </c>
      <c r="AF431" s="90"/>
      <c r="AG431" s="90"/>
      <c r="AH431" s="90"/>
      <c r="AI431" s="90"/>
      <c r="AJ431" s="28">
        <f>AD431+AF431+AG431+AH431+AI431</f>
        <v>1165</v>
      </c>
      <c r="AK431" s="28">
        <f>AE431+AI431</f>
        <v>0</v>
      </c>
      <c r="AL431" s="90"/>
      <c r="AM431" s="90"/>
      <c r="AN431" s="90"/>
      <c r="AO431" s="90"/>
      <c r="AP431" s="28">
        <f>AJ431+AL431+AM431+AN431+AO431</f>
        <v>1165</v>
      </c>
      <c r="AQ431" s="28">
        <f>AK431+AO431</f>
        <v>0</v>
      </c>
      <c r="AR431" s="90"/>
      <c r="AS431" s="90"/>
      <c r="AT431" s="90"/>
      <c r="AU431" s="90"/>
      <c r="AV431" s="28">
        <f>AP431+AR431+AS431+AT431+AU431</f>
        <v>1165</v>
      </c>
      <c r="AW431" s="28">
        <f>AQ431+AU431</f>
        <v>0</v>
      </c>
      <c r="AX431" s="139"/>
      <c r="AY431" s="139"/>
      <c r="AZ431" s="139"/>
      <c r="BA431" s="139"/>
      <c r="BB431" s="28">
        <f>AV431+AX431+AY431+AZ431+BA431</f>
        <v>1165</v>
      </c>
      <c r="BC431" s="28">
        <f>AW431+BA431</f>
        <v>0</v>
      </c>
      <c r="BD431" s="139"/>
      <c r="BE431" s="139"/>
      <c r="BF431" s="139"/>
      <c r="BG431" s="139"/>
      <c r="BH431" s="28">
        <f>BB431+BD431+BE431+BF431+BG431</f>
        <v>1165</v>
      </c>
      <c r="BI431" s="28">
        <f>BC431+BG431</f>
        <v>0</v>
      </c>
      <c r="BJ431" s="207">
        <f t="shared" si="924"/>
        <v>0</v>
      </c>
      <c r="BK431" s="207">
        <f t="shared" si="925"/>
        <v>0</v>
      </c>
    </row>
    <row r="432" spans="1:63" s="8" customFormat="1" ht="68.25" customHeight="1">
      <c r="A432" s="25" t="s">
        <v>153</v>
      </c>
      <c r="B432" s="26" t="s">
        <v>55</v>
      </c>
      <c r="C432" s="26" t="s">
        <v>58</v>
      </c>
      <c r="D432" s="37" t="s">
        <v>265</v>
      </c>
      <c r="E432" s="26"/>
      <c r="F432" s="62">
        <f>F433+F437</f>
        <v>17913</v>
      </c>
      <c r="G432" s="62">
        <f t="shared" ref="G432:M432" si="1001">G433+G437</f>
        <v>0</v>
      </c>
      <c r="H432" s="62">
        <f t="shared" si="1001"/>
        <v>0</v>
      </c>
      <c r="I432" s="62">
        <f t="shared" si="1001"/>
        <v>0</v>
      </c>
      <c r="J432" s="62">
        <f t="shared" si="1001"/>
        <v>0</v>
      </c>
      <c r="K432" s="62">
        <f t="shared" si="1001"/>
        <v>0</v>
      </c>
      <c r="L432" s="62">
        <f t="shared" si="1001"/>
        <v>17913</v>
      </c>
      <c r="M432" s="62">
        <f t="shared" si="1001"/>
        <v>0</v>
      </c>
      <c r="N432" s="62">
        <f t="shared" ref="N432:S432" si="1002">N433+N437</f>
        <v>0</v>
      </c>
      <c r="O432" s="62">
        <f t="shared" si="1002"/>
        <v>0</v>
      </c>
      <c r="P432" s="62">
        <f t="shared" si="1002"/>
        <v>0</v>
      </c>
      <c r="Q432" s="62">
        <f t="shared" si="1002"/>
        <v>0</v>
      </c>
      <c r="R432" s="62">
        <f t="shared" si="1002"/>
        <v>17913</v>
      </c>
      <c r="S432" s="62">
        <f t="shared" si="1002"/>
        <v>0</v>
      </c>
      <c r="T432" s="62">
        <f>T433+T437+T451</f>
        <v>2823</v>
      </c>
      <c r="U432" s="62">
        <f t="shared" ref="U432:Y432" si="1003">U433+U437+U451</f>
        <v>0</v>
      </c>
      <c r="V432" s="62">
        <f t="shared" si="1003"/>
        <v>0</v>
      </c>
      <c r="W432" s="62">
        <f t="shared" si="1003"/>
        <v>0</v>
      </c>
      <c r="X432" s="62">
        <f t="shared" si="1003"/>
        <v>20736</v>
      </c>
      <c r="Y432" s="62">
        <f t="shared" si="1003"/>
        <v>0</v>
      </c>
      <c r="Z432" s="62">
        <f>Z433+Z437+Z451</f>
        <v>0</v>
      </c>
      <c r="AA432" s="62">
        <f t="shared" ref="AA432:AE432" si="1004">AA433+AA437+AA451</f>
        <v>0</v>
      </c>
      <c r="AB432" s="62">
        <f t="shared" si="1004"/>
        <v>-528</v>
      </c>
      <c r="AC432" s="62">
        <f t="shared" si="1004"/>
        <v>0</v>
      </c>
      <c r="AD432" s="62">
        <f t="shared" si="1004"/>
        <v>20208</v>
      </c>
      <c r="AE432" s="62">
        <f t="shared" si="1004"/>
        <v>0</v>
      </c>
      <c r="AF432" s="62">
        <f>AF433+AF437+AF451</f>
        <v>0</v>
      </c>
      <c r="AG432" s="62">
        <f t="shared" ref="AG432:AL432" si="1005">AG433+AG437+AG451</f>
        <v>0</v>
      </c>
      <c r="AH432" s="62">
        <f t="shared" si="1005"/>
        <v>0</v>
      </c>
      <c r="AI432" s="62">
        <f t="shared" si="1005"/>
        <v>0</v>
      </c>
      <c r="AJ432" s="62">
        <f t="shared" si="1005"/>
        <v>20208</v>
      </c>
      <c r="AK432" s="62">
        <f t="shared" si="1005"/>
        <v>0</v>
      </c>
      <c r="AL432" s="62">
        <f t="shared" si="1005"/>
        <v>0</v>
      </c>
      <c r="AM432" s="62">
        <f t="shared" ref="AM432:AO432" si="1006">AM433+AM437+AM451</f>
        <v>0</v>
      </c>
      <c r="AN432" s="62">
        <f t="shared" ref="AN432:AS432" si="1007">AN433+AN437+AN451</f>
        <v>0</v>
      </c>
      <c r="AO432" s="62">
        <f t="shared" si="1006"/>
        <v>0</v>
      </c>
      <c r="AP432" s="62">
        <f t="shared" si="1007"/>
        <v>20208</v>
      </c>
      <c r="AQ432" s="62">
        <f t="shared" si="1007"/>
        <v>0</v>
      </c>
      <c r="AR432" s="62">
        <f t="shared" si="1007"/>
        <v>0</v>
      </c>
      <c r="AS432" s="62">
        <f t="shared" si="1007"/>
        <v>0</v>
      </c>
      <c r="AT432" s="62">
        <f t="shared" ref="AT432:AW432" si="1008">AT433+AT437+AT451</f>
        <v>0</v>
      </c>
      <c r="AU432" s="62">
        <f t="shared" si="1008"/>
        <v>0</v>
      </c>
      <c r="AV432" s="62">
        <f t="shared" si="1008"/>
        <v>20208</v>
      </c>
      <c r="AW432" s="62">
        <f t="shared" si="1008"/>
        <v>0</v>
      </c>
      <c r="AX432" s="120">
        <f t="shared" ref="AX432:BC432" si="1009">AX433+AX437+AX446+AX451+AX441+AX456</f>
        <v>0</v>
      </c>
      <c r="AY432" s="120">
        <f t="shared" si="1009"/>
        <v>0</v>
      </c>
      <c r="AZ432" s="120">
        <f t="shared" si="1009"/>
        <v>0</v>
      </c>
      <c r="BA432" s="120">
        <f t="shared" si="1009"/>
        <v>20649</v>
      </c>
      <c r="BB432" s="120">
        <f t="shared" si="1009"/>
        <v>40857</v>
      </c>
      <c r="BC432" s="120">
        <f t="shared" si="1009"/>
        <v>20649</v>
      </c>
      <c r="BD432" s="120">
        <f t="shared" ref="BD432:BI432" si="1010">BD433+BD437+BD446+BD451+BD441+BD456</f>
        <v>0</v>
      </c>
      <c r="BE432" s="120">
        <f t="shared" si="1010"/>
        <v>0</v>
      </c>
      <c r="BF432" s="120">
        <f t="shared" si="1010"/>
        <v>0</v>
      </c>
      <c r="BG432" s="120">
        <f t="shared" si="1010"/>
        <v>0</v>
      </c>
      <c r="BH432" s="120">
        <f t="shared" si="1010"/>
        <v>40857</v>
      </c>
      <c r="BI432" s="120">
        <f t="shared" si="1010"/>
        <v>20649</v>
      </c>
      <c r="BJ432" s="207">
        <f t="shared" si="924"/>
        <v>0</v>
      </c>
      <c r="BK432" s="207">
        <f t="shared" si="925"/>
        <v>0</v>
      </c>
    </row>
    <row r="433" spans="1:63" s="8" customFormat="1" ht="34.5" customHeight="1">
      <c r="A433" s="63" t="s">
        <v>231</v>
      </c>
      <c r="B433" s="26" t="s">
        <v>55</v>
      </c>
      <c r="C433" s="26" t="s">
        <v>58</v>
      </c>
      <c r="D433" s="37" t="s">
        <v>266</v>
      </c>
      <c r="E433" s="26"/>
      <c r="F433" s="62">
        <f t="shared" ref="F433:U435" si="1011">F434</f>
        <v>13033</v>
      </c>
      <c r="G433" s="62">
        <f t="shared" si="1011"/>
        <v>0</v>
      </c>
      <c r="H433" s="62">
        <f t="shared" si="1011"/>
        <v>0</v>
      </c>
      <c r="I433" s="62">
        <f t="shared" si="1011"/>
        <v>0</v>
      </c>
      <c r="J433" s="62">
        <f t="shared" si="1011"/>
        <v>0</v>
      </c>
      <c r="K433" s="62">
        <f t="shared" si="1011"/>
        <v>0</v>
      </c>
      <c r="L433" s="62">
        <f t="shared" si="1011"/>
        <v>13033</v>
      </c>
      <c r="M433" s="62">
        <f t="shared" si="1011"/>
        <v>0</v>
      </c>
      <c r="N433" s="62">
        <f t="shared" si="1011"/>
        <v>0</v>
      </c>
      <c r="O433" s="62">
        <f t="shared" si="1011"/>
        <v>0</v>
      </c>
      <c r="P433" s="62">
        <f t="shared" si="1011"/>
        <v>0</v>
      </c>
      <c r="Q433" s="62">
        <f t="shared" si="1011"/>
        <v>0</v>
      </c>
      <c r="R433" s="62">
        <f t="shared" si="1011"/>
        <v>13033</v>
      </c>
      <c r="S433" s="62">
        <f t="shared" si="1011"/>
        <v>0</v>
      </c>
      <c r="T433" s="62">
        <f t="shared" si="1011"/>
        <v>0</v>
      </c>
      <c r="U433" s="62">
        <f t="shared" si="1011"/>
        <v>-821</v>
      </c>
      <c r="V433" s="62">
        <f t="shared" ref="T433:AI435" si="1012">V434</f>
        <v>0</v>
      </c>
      <c r="W433" s="62">
        <f t="shared" si="1012"/>
        <v>0</v>
      </c>
      <c r="X433" s="62">
        <f t="shared" si="1012"/>
        <v>12212</v>
      </c>
      <c r="Y433" s="62">
        <f t="shared" si="1012"/>
        <v>0</v>
      </c>
      <c r="Z433" s="62">
        <f t="shared" si="1012"/>
        <v>0</v>
      </c>
      <c r="AA433" s="62">
        <f t="shared" si="1012"/>
        <v>0</v>
      </c>
      <c r="AB433" s="62">
        <f t="shared" si="1012"/>
        <v>-528</v>
      </c>
      <c r="AC433" s="62">
        <f t="shared" si="1012"/>
        <v>0</v>
      </c>
      <c r="AD433" s="62">
        <f t="shared" si="1012"/>
        <v>11684</v>
      </c>
      <c r="AE433" s="62">
        <f t="shared" si="1012"/>
        <v>0</v>
      </c>
      <c r="AF433" s="62">
        <f t="shared" si="1012"/>
        <v>0</v>
      </c>
      <c r="AG433" s="62">
        <f t="shared" si="1012"/>
        <v>0</v>
      </c>
      <c r="AH433" s="62">
        <f t="shared" si="1012"/>
        <v>0</v>
      </c>
      <c r="AI433" s="62">
        <f t="shared" si="1012"/>
        <v>0</v>
      </c>
      <c r="AJ433" s="62">
        <f t="shared" ref="AF433:AU435" si="1013">AJ434</f>
        <v>11684</v>
      </c>
      <c r="AK433" s="62">
        <f t="shared" si="1013"/>
        <v>0</v>
      </c>
      <c r="AL433" s="62">
        <f t="shared" si="1013"/>
        <v>0</v>
      </c>
      <c r="AM433" s="62">
        <f t="shared" si="1013"/>
        <v>0</v>
      </c>
      <c r="AN433" s="62">
        <f t="shared" si="1013"/>
        <v>0</v>
      </c>
      <c r="AO433" s="62">
        <f t="shared" si="1013"/>
        <v>0</v>
      </c>
      <c r="AP433" s="62">
        <f t="shared" si="1013"/>
        <v>11684</v>
      </c>
      <c r="AQ433" s="62">
        <f t="shared" si="1013"/>
        <v>0</v>
      </c>
      <c r="AR433" s="62">
        <f t="shared" si="1013"/>
        <v>0</v>
      </c>
      <c r="AS433" s="62">
        <f t="shared" si="1013"/>
        <v>0</v>
      </c>
      <c r="AT433" s="62">
        <f t="shared" si="1013"/>
        <v>0</v>
      </c>
      <c r="AU433" s="62">
        <f t="shared" si="1013"/>
        <v>0</v>
      </c>
      <c r="AV433" s="62">
        <f t="shared" ref="AR433:BG435" si="1014">AV434</f>
        <v>11684</v>
      </c>
      <c r="AW433" s="62">
        <f t="shared" si="1014"/>
        <v>0</v>
      </c>
      <c r="AX433" s="120">
        <f t="shared" si="1014"/>
        <v>0</v>
      </c>
      <c r="AY433" s="120">
        <f t="shared" si="1014"/>
        <v>0</v>
      </c>
      <c r="AZ433" s="120">
        <f t="shared" si="1014"/>
        <v>0</v>
      </c>
      <c r="BA433" s="120">
        <f t="shared" si="1014"/>
        <v>0</v>
      </c>
      <c r="BB433" s="62">
        <f t="shared" si="1014"/>
        <v>11684</v>
      </c>
      <c r="BC433" s="62">
        <f t="shared" si="1014"/>
        <v>0</v>
      </c>
      <c r="BD433" s="120">
        <f t="shared" si="1014"/>
        <v>0</v>
      </c>
      <c r="BE433" s="120">
        <f t="shared" si="1014"/>
        <v>0</v>
      </c>
      <c r="BF433" s="120">
        <f t="shared" si="1014"/>
        <v>0</v>
      </c>
      <c r="BG433" s="120">
        <f t="shared" si="1014"/>
        <v>0</v>
      </c>
      <c r="BH433" s="62">
        <f t="shared" ref="BD433:BI435" si="1015">BH434</f>
        <v>11684</v>
      </c>
      <c r="BI433" s="62">
        <f t="shared" si="1015"/>
        <v>0</v>
      </c>
      <c r="BJ433" s="207">
        <f t="shared" si="924"/>
        <v>0</v>
      </c>
      <c r="BK433" s="207">
        <f t="shared" si="925"/>
        <v>0</v>
      </c>
    </row>
    <row r="434" spans="1:63" s="8" customFormat="1" ht="34.5" customHeight="1">
      <c r="A434" s="25" t="s">
        <v>202</v>
      </c>
      <c r="B434" s="26" t="s">
        <v>55</v>
      </c>
      <c r="C434" s="26" t="s">
        <v>58</v>
      </c>
      <c r="D434" s="37" t="s">
        <v>267</v>
      </c>
      <c r="E434" s="26"/>
      <c r="F434" s="62">
        <f t="shared" si="1011"/>
        <v>13033</v>
      </c>
      <c r="G434" s="62">
        <f t="shared" si="1011"/>
        <v>0</v>
      </c>
      <c r="H434" s="62">
        <f t="shared" si="1011"/>
        <v>0</v>
      </c>
      <c r="I434" s="62">
        <f t="shared" si="1011"/>
        <v>0</v>
      </c>
      <c r="J434" s="62">
        <f t="shared" si="1011"/>
        <v>0</v>
      </c>
      <c r="K434" s="62">
        <f t="shared" si="1011"/>
        <v>0</v>
      </c>
      <c r="L434" s="62">
        <f t="shared" si="1011"/>
        <v>13033</v>
      </c>
      <c r="M434" s="62">
        <f t="shared" si="1011"/>
        <v>0</v>
      </c>
      <c r="N434" s="62">
        <f t="shared" si="1011"/>
        <v>0</v>
      </c>
      <c r="O434" s="62">
        <f t="shared" si="1011"/>
        <v>0</v>
      </c>
      <c r="P434" s="62">
        <f t="shared" si="1011"/>
        <v>0</v>
      </c>
      <c r="Q434" s="62">
        <f t="shared" si="1011"/>
        <v>0</v>
      </c>
      <c r="R434" s="62">
        <f t="shared" si="1011"/>
        <v>13033</v>
      </c>
      <c r="S434" s="62">
        <f t="shared" si="1011"/>
        <v>0</v>
      </c>
      <c r="T434" s="62">
        <f t="shared" si="1012"/>
        <v>0</v>
      </c>
      <c r="U434" s="62">
        <f t="shared" si="1012"/>
        <v>-821</v>
      </c>
      <c r="V434" s="62">
        <f t="shared" si="1012"/>
        <v>0</v>
      </c>
      <c r="W434" s="62">
        <f t="shared" si="1012"/>
        <v>0</v>
      </c>
      <c r="X434" s="62">
        <f t="shared" si="1012"/>
        <v>12212</v>
      </c>
      <c r="Y434" s="62">
        <f t="shared" si="1012"/>
        <v>0</v>
      </c>
      <c r="Z434" s="62">
        <f t="shared" si="1012"/>
        <v>0</v>
      </c>
      <c r="AA434" s="62">
        <f t="shared" si="1012"/>
        <v>0</v>
      </c>
      <c r="AB434" s="62">
        <f t="shared" si="1012"/>
        <v>-528</v>
      </c>
      <c r="AC434" s="62">
        <f t="shared" si="1012"/>
        <v>0</v>
      </c>
      <c r="AD434" s="62">
        <f t="shared" si="1012"/>
        <v>11684</v>
      </c>
      <c r="AE434" s="62">
        <f t="shared" si="1012"/>
        <v>0</v>
      </c>
      <c r="AF434" s="62">
        <f t="shared" si="1013"/>
        <v>0</v>
      </c>
      <c r="AG434" s="62">
        <f t="shared" si="1013"/>
        <v>0</v>
      </c>
      <c r="AH434" s="62">
        <f t="shared" si="1013"/>
        <v>0</v>
      </c>
      <c r="AI434" s="62">
        <f t="shared" si="1013"/>
        <v>0</v>
      </c>
      <c r="AJ434" s="62">
        <f t="shared" si="1013"/>
        <v>11684</v>
      </c>
      <c r="AK434" s="62">
        <f t="shared" si="1013"/>
        <v>0</v>
      </c>
      <c r="AL434" s="62">
        <f t="shared" si="1013"/>
        <v>0</v>
      </c>
      <c r="AM434" s="62">
        <f t="shared" si="1013"/>
        <v>0</v>
      </c>
      <c r="AN434" s="62">
        <f t="shared" si="1013"/>
        <v>0</v>
      </c>
      <c r="AO434" s="62">
        <f t="shared" si="1013"/>
        <v>0</v>
      </c>
      <c r="AP434" s="62">
        <f t="shared" si="1013"/>
        <v>11684</v>
      </c>
      <c r="AQ434" s="62">
        <f t="shared" si="1013"/>
        <v>0</v>
      </c>
      <c r="AR434" s="62">
        <f t="shared" si="1014"/>
        <v>0</v>
      </c>
      <c r="AS434" s="62">
        <f t="shared" si="1014"/>
        <v>0</v>
      </c>
      <c r="AT434" s="62">
        <f t="shared" si="1014"/>
        <v>0</v>
      </c>
      <c r="AU434" s="62">
        <f t="shared" si="1014"/>
        <v>0</v>
      </c>
      <c r="AV434" s="62">
        <f t="shared" si="1014"/>
        <v>11684</v>
      </c>
      <c r="AW434" s="62">
        <f t="shared" si="1014"/>
        <v>0</v>
      </c>
      <c r="AX434" s="120">
        <f t="shared" si="1014"/>
        <v>0</v>
      </c>
      <c r="AY434" s="120">
        <f t="shared" si="1014"/>
        <v>0</v>
      </c>
      <c r="AZ434" s="120">
        <f t="shared" si="1014"/>
        <v>0</v>
      </c>
      <c r="BA434" s="120">
        <f t="shared" si="1014"/>
        <v>0</v>
      </c>
      <c r="BB434" s="62">
        <f t="shared" si="1014"/>
        <v>11684</v>
      </c>
      <c r="BC434" s="62">
        <f t="shared" si="1014"/>
        <v>0</v>
      </c>
      <c r="BD434" s="120">
        <f t="shared" si="1015"/>
        <v>0</v>
      </c>
      <c r="BE434" s="120">
        <f t="shared" si="1015"/>
        <v>0</v>
      </c>
      <c r="BF434" s="120">
        <f t="shared" si="1015"/>
        <v>0</v>
      </c>
      <c r="BG434" s="120">
        <f t="shared" si="1015"/>
        <v>0</v>
      </c>
      <c r="BH434" s="62">
        <f t="shared" si="1015"/>
        <v>11684</v>
      </c>
      <c r="BI434" s="62">
        <f t="shared" si="1015"/>
        <v>0</v>
      </c>
      <c r="BJ434" s="207">
        <f t="shared" si="924"/>
        <v>0</v>
      </c>
      <c r="BK434" s="207">
        <f t="shared" si="925"/>
        <v>0</v>
      </c>
    </row>
    <row r="435" spans="1:63" s="8" customFormat="1" ht="50.25">
      <c r="A435" s="25" t="s">
        <v>84</v>
      </c>
      <c r="B435" s="26" t="s">
        <v>55</v>
      </c>
      <c r="C435" s="26" t="s">
        <v>58</v>
      </c>
      <c r="D435" s="37" t="s">
        <v>267</v>
      </c>
      <c r="E435" s="26" t="s">
        <v>85</v>
      </c>
      <c r="F435" s="62">
        <f t="shared" si="1011"/>
        <v>13033</v>
      </c>
      <c r="G435" s="62">
        <f t="shared" si="1011"/>
        <v>0</v>
      </c>
      <c r="H435" s="62">
        <f t="shared" si="1011"/>
        <v>0</v>
      </c>
      <c r="I435" s="62">
        <f t="shared" si="1011"/>
        <v>0</v>
      </c>
      <c r="J435" s="62">
        <f t="shared" si="1011"/>
        <v>0</v>
      </c>
      <c r="K435" s="62">
        <f t="shared" si="1011"/>
        <v>0</v>
      </c>
      <c r="L435" s="62">
        <f t="shared" si="1011"/>
        <v>13033</v>
      </c>
      <c r="M435" s="62">
        <f t="shared" si="1011"/>
        <v>0</v>
      </c>
      <c r="N435" s="62">
        <f t="shared" si="1011"/>
        <v>0</v>
      </c>
      <c r="O435" s="62">
        <f t="shared" si="1011"/>
        <v>0</v>
      </c>
      <c r="P435" s="62">
        <f t="shared" si="1011"/>
        <v>0</v>
      </c>
      <c r="Q435" s="62">
        <f t="shared" si="1011"/>
        <v>0</v>
      </c>
      <c r="R435" s="62">
        <f t="shared" si="1011"/>
        <v>13033</v>
      </c>
      <c r="S435" s="62">
        <f t="shared" si="1011"/>
        <v>0</v>
      </c>
      <c r="T435" s="62">
        <f t="shared" si="1012"/>
        <v>0</v>
      </c>
      <c r="U435" s="62">
        <f t="shared" si="1012"/>
        <v>-821</v>
      </c>
      <c r="V435" s="62">
        <f t="shared" si="1012"/>
        <v>0</v>
      </c>
      <c r="W435" s="62">
        <f t="shared" si="1012"/>
        <v>0</v>
      </c>
      <c r="X435" s="62">
        <f t="shared" si="1012"/>
        <v>12212</v>
      </c>
      <c r="Y435" s="62">
        <f t="shared" si="1012"/>
        <v>0</v>
      </c>
      <c r="Z435" s="62">
        <f t="shared" si="1012"/>
        <v>0</v>
      </c>
      <c r="AA435" s="62">
        <f t="shared" si="1012"/>
        <v>0</v>
      </c>
      <c r="AB435" s="62">
        <f t="shared" si="1012"/>
        <v>-528</v>
      </c>
      <c r="AC435" s="62">
        <f t="shared" si="1012"/>
        <v>0</v>
      </c>
      <c r="AD435" s="62">
        <f t="shared" si="1012"/>
        <v>11684</v>
      </c>
      <c r="AE435" s="62">
        <f t="shared" si="1012"/>
        <v>0</v>
      </c>
      <c r="AF435" s="62">
        <f t="shared" si="1013"/>
        <v>0</v>
      </c>
      <c r="AG435" s="62">
        <f t="shared" si="1013"/>
        <v>0</v>
      </c>
      <c r="AH435" s="62">
        <f t="shared" si="1013"/>
        <v>0</v>
      </c>
      <c r="AI435" s="62">
        <f t="shared" si="1013"/>
        <v>0</v>
      </c>
      <c r="AJ435" s="62">
        <f t="shared" si="1013"/>
        <v>11684</v>
      </c>
      <c r="AK435" s="62">
        <f t="shared" si="1013"/>
        <v>0</v>
      </c>
      <c r="AL435" s="62">
        <f t="shared" si="1013"/>
        <v>0</v>
      </c>
      <c r="AM435" s="62">
        <f t="shared" si="1013"/>
        <v>0</v>
      </c>
      <c r="AN435" s="62">
        <f t="shared" si="1013"/>
        <v>0</v>
      </c>
      <c r="AO435" s="62">
        <f t="shared" si="1013"/>
        <v>0</v>
      </c>
      <c r="AP435" s="62">
        <f t="shared" si="1013"/>
        <v>11684</v>
      </c>
      <c r="AQ435" s="62">
        <f t="shared" si="1013"/>
        <v>0</v>
      </c>
      <c r="AR435" s="62">
        <f t="shared" si="1014"/>
        <v>0</v>
      </c>
      <c r="AS435" s="62">
        <f t="shared" si="1014"/>
        <v>0</v>
      </c>
      <c r="AT435" s="62">
        <f t="shared" si="1014"/>
        <v>0</v>
      </c>
      <c r="AU435" s="62">
        <f t="shared" si="1014"/>
        <v>0</v>
      </c>
      <c r="AV435" s="62">
        <f t="shared" si="1014"/>
        <v>11684</v>
      </c>
      <c r="AW435" s="62">
        <f t="shared" si="1014"/>
        <v>0</v>
      </c>
      <c r="AX435" s="120">
        <f t="shared" si="1014"/>
        <v>0</v>
      </c>
      <c r="AY435" s="120">
        <f t="shared" si="1014"/>
        <v>0</v>
      </c>
      <c r="AZ435" s="120">
        <f t="shared" si="1014"/>
        <v>0</v>
      </c>
      <c r="BA435" s="120">
        <f t="shared" si="1014"/>
        <v>0</v>
      </c>
      <c r="BB435" s="62">
        <f t="shared" si="1014"/>
        <v>11684</v>
      </c>
      <c r="BC435" s="62">
        <f t="shared" si="1014"/>
        <v>0</v>
      </c>
      <c r="BD435" s="120">
        <f t="shared" si="1015"/>
        <v>0</v>
      </c>
      <c r="BE435" s="120">
        <f t="shared" si="1015"/>
        <v>0</v>
      </c>
      <c r="BF435" s="120">
        <f t="shared" si="1015"/>
        <v>0</v>
      </c>
      <c r="BG435" s="120">
        <f t="shared" si="1015"/>
        <v>0</v>
      </c>
      <c r="BH435" s="62">
        <f t="shared" si="1015"/>
        <v>11684</v>
      </c>
      <c r="BI435" s="62">
        <f t="shared" si="1015"/>
        <v>0</v>
      </c>
      <c r="BJ435" s="207">
        <f t="shared" si="924"/>
        <v>0</v>
      </c>
      <c r="BK435" s="207">
        <f t="shared" si="925"/>
        <v>0</v>
      </c>
    </row>
    <row r="436" spans="1:63" s="8" customFormat="1" ht="20.25">
      <c r="A436" s="25" t="s">
        <v>199</v>
      </c>
      <c r="B436" s="26" t="s">
        <v>55</v>
      </c>
      <c r="C436" s="26" t="s">
        <v>58</v>
      </c>
      <c r="D436" s="37" t="s">
        <v>267</v>
      </c>
      <c r="E436" s="26" t="s">
        <v>198</v>
      </c>
      <c r="F436" s="28">
        <f>13033</f>
        <v>13033</v>
      </c>
      <c r="G436" s="28"/>
      <c r="H436" s="90"/>
      <c r="I436" s="90"/>
      <c r="J436" s="90"/>
      <c r="K436" s="90"/>
      <c r="L436" s="28">
        <f>F436+H436+I436+J436+K436</f>
        <v>13033</v>
      </c>
      <c r="M436" s="28">
        <f>G436+K436</f>
        <v>0</v>
      </c>
      <c r="N436" s="90"/>
      <c r="O436" s="90"/>
      <c r="P436" s="90"/>
      <c r="Q436" s="90"/>
      <c r="R436" s="28">
        <f>L436+N436+O436+P436+Q436</f>
        <v>13033</v>
      </c>
      <c r="S436" s="28">
        <f>M436+Q436</f>
        <v>0</v>
      </c>
      <c r="T436" s="90"/>
      <c r="U436" s="71">
        <v>-821</v>
      </c>
      <c r="V436" s="90"/>
      <c r="W436" s="90"/>
      <c r="X436" s="28">
        <f>R436+T436+U436+V436+W436</f>
        <v>12212</v>
      </c>
      <c r="Y436" s="28">
        <f>S436+W436</f>
        <v>0</v>
      </c>
      <c r="Z436" s="90"/>
      <c r="AA436" s="71"/>
      <c r="AB436" s="62">
        <v>-528</v>
      </c>
      <c r="AC436" s="90"/>
      <c r="AD436" s="28">
        <f>X436+Z436+AA436+AB436+AC436</f>
        <v>11684</v>
      </c>
      <c r="AE436" s="28">
        <f>Y436+AC436</f>
        <v>0</v>
      </c>
      <c r="AF436" s="90"/>
      <c r="AG436" s="71"/>
      <c r="AH436" s="62"/>
      <c r="AI436" s="90"/>
      <c r="AJ436" s="28">
        <f>AD436+AF436+AG436+AH436+AI436</f>
        <v>11684</v>
      </c>
      <c r="AK436" s="28">
        <f>AE436+AI436</f>
        <v>0</v>
      </c>
      <c r="AL436" s="62"/>
      <c r="AM436" s="62"/>
      <c r="AN436" s="62"/>
      <c r="AO436" s="62"/>
      <c r="AP436" s="28">
        <f>AJ436+AL436+AM436+AN436+AO436</f>
        <v>11684</v>
      </c>
      <c r="AQ436" s="28">
        <f>AK436+AO436</f>
        <v>0</v>
      </c>
      <c r="AR436" s="62"/>
      <c r="AS436" s="62"/>
      <c r="AT436" s="62"/>
      <c r="AU436" s="62"/>
      <c r="AV436" s="28">
        <f>AP436+AR436+AS436+AT436+AU436</f>
        <v>11684</v>
      </c>
      <c r="AW436" s="28">
        <f>AQ436+AU436</f>
        <v>0</v>
      </c>
      <c r="AX436" s="120"/>
      <c r="AY436" s="120"/>
      <c r="AZ436" s="120"/>
      <c r="BA436" s="120"/>
      <c r="BB436" s="28">
        <f>AV436+AX436+AY436+AZ436+BA436</f>
        <v>11684</v>
      </c>
      <c r="BC436" s="28">
        <f>AW436+BA436</f>
        <v>0</v>
      </c>
      <c r="BD436" s="120"/>
      <c r="BE436" s="120"/>
      <c r="BF436" s="120"/>
      <c r="BG436" s="120"/>
      <c r="BH436" s="28">
        <f>BB436+BD436+BE436+BF436+BG436</f>
        <v>11684</v>
      </c>
      <c r="BI436" s="28">
        <f>BC436+BG436</f>
        <v>0</v>
      </c>
      <c r="BJ436" s="207">
        <f t="shared" si="924"/>
        <v>0</v>
      </c>
      <c r="BK436" s="207">
        <f t="shared" si="925"/>
        <v>0</v>
      </c>
    </row>
    <row r="437" spans="1:63" s="8" customFormat="1" ht="35.25" customHeight="1">
      <c r="A437" s="25" t="s">
        <v>79</v>
      </c>
      <c r="B437" s="26" t="s">
        <v>55</v>
      </c>
      <c r="C437" s="26" t="s">
        <v>58</v>
      </c>
      <c r="D437" s="37" t="s">
        <v>565</v>
      </c>
      <c r="E437" s="26"/>
      <c r="F437" s="28">
        <f t="shared" ref="F437:U439" si="1016">F438</f>
        <v>4880</v>
      </c>
      <c r="G437" s="28">
        <f t="shared" si="1016"/>
        <v>0</v>
      </c>
      <c r="H437" s="28">
        <f t="shared" si="1016"/>
        <v>0</v>
      </c>
      <c r="I437" s="28">
        <f t="shared" si="1016"/>
        <v>0</v>
      </c>
      <c r="J437" s="28">
        <f t="shared" si="1016"/>
        <v>0</v>
      </c>
      <c r="K437" s="28">
        <f t="shared" si="1016"/>
        <v>0</v>
      </c>
      <c r="L437" s="28">
        <f t="shared" si="1016"/>
        <v>4880</v>
      </c>
      <c r="M437" s="28">
        <f t="shared" si="1016"/>
        <v>0</v>
      </c>
      <c r="N437" s="28">
        <f t="shared" si="1016"/>
        <v>0</v>
      </c>
      <c r="O437" s="28">
        <f t="shared" si="1016"/>
        <v>0</v>
      </c>
      <c r="P437" s="28">
        <f t="shared" si="1016"/>
        <v>0</v>
      </c>
      <c r="Q437" s="28">
        <f t="shared" si="1016"/>
        <v>0</v>
      </c>
      <c r="R437" s="28">
        <f t="shared" si="1016"/>
        <v>4880</v>
      </c>
      <c r="S437" s="28">
        <f t="shared" si="1016"/>
        <v>0</v>
      </c>
      <c r="T437" s="28">
        <f t="shared" si="1016"/>
        <v>0</v>
      </c>
      <c r="U437" s="28">
        <f t="shared" si="1016"/>
        <v>0</v>
      </c>
      <c r="V437" s="28">
        <f t="shared" ref="T437:AI439" si="1017">V438</f>
        <v>0</v>
      </c>
      <c r="W437" s="28">
        <f t="shared" si="1017"/>
        <v>0</v>
      </c>
      <c r="X437" s="28">
        <f t="shared" si="1017"/>
        <v>4880</v>
      </c>
      <c r="Y437" s="28">
        <f t="shared" si="1017"/>
        <v>0</v>
      </c>
      <c r="Z437" s="28">
        <f t="shared" si="1017"/>
        <v>0</v>
      </c>
      <c r="AA437" s="28">
        <f t="shared" si="1017"/>
        <v>0</v>
      </c>
      <c r="AB437" s="28">
        <f t="shared" si="1017"/>
        <v>0</v>
      </c>
      <c r="AC437" s="28">
        <f t="shared" si="1017"/>
        <v>0</v>
      </c>
      <c r="AD437" s="28">
        <f t="shared" si="1017"/>
        <v>4880</v>
      </c>
      <c r="AE437" s="28">
        <f t="shared" si="1017"/>
        <v>0</v>
      </c>
      <c r="AF437" s="28">
        <f t="shared" si="1017"/>
        <v>0</v>
      </c>
      <c r="AG437" s="28">
        <f t="shared" si="1017"/>
        <v>0</v>
      </c>
      <c r="AH437" s="28">
        <f t="shared" si="1017"/>
        <v>0</v>
      </c>
      <c r="AI437" s="28">
        <f t="shared" si="1017"/>
        <v>0</v>
      </c>
      <c r="AJ437" s="28">
        <f t="shared" ref="AF437:AU439" si="1018">AJ438</f>
        <v>4880</v>
      </c>
      <c r="AK437" s="28">
        <f t="shared" si="1018"/>
        <v>0</v>
      </c>
      <c r="AL437" s="28">
        <f t="shared" si="1018"/>
        <v>0</v>
      </c>
      <c r="AM437" s="28">
        <f t="shared" si="1018"/>
        <v>0</v>
      </c>
      <c r="AN437" s="28">
        <f t="shared" si="1018"/>
        <v>0</v>
      </c>
      <c r="AO437" s="28">
        <f t="shared" si="1018"/>
        <v>0</v>
      </c>
      <c r="AP437" s="28">
        <f t="shared" si="1018"/>
        <v>4880</v>
      </c>
      <c r="AQ437" s="28">
        <f t="shared" si="1018"/>
        <v>0</v>
      </c>
      <c r="AR437" s="28">
        <f t="shared" si="1018"/>
        <v>0</v>
      </c>
      <c r="AS437" s="28">
        <f t="shared" si="1018"/>
        <v>0</v>
      </c>
      <c r="AT437" s="28">
        <f t="shared" si="1018"/>
        <v>0</v>
      </c>
      <c r="AU437" s="28">
        <f t="shared" si="1018"/>
        <v>0</v>
      </c>
      <c r="AV437" s="28">
        <f t="shared" ref="AR437:BG444" si="1019">AV438</f>
        <v>4880</v>
      </c>
      <c r="AW437" s="28">
        <f t="shared" si="1019"/>
        <v>0</v>
      </c>
      <c r="AX437" s="100">
        <f t="shared" si="1019"/>
        <v>0</v>
      </c>
      <c r="AY437" s="100">
        <f t="shared" si="1019"/>
        <v>0</v>
      </c>
      <c r="AZ437" s="100">
        <f t="shared" si="1019"/>
        <v>0</v>
      </c>
      <c r="BA437" s="100">
        <f t="shared" si="1019"/>
        <v>0</v>
      </c>
      <c r="BB437" s="28">
        <f t="shared" si="1019"/>
        <v>4880</v>
      </c>
      <c r="BC437" s="28">
        <f t="shared" si="1019"/>
        <v>0</v>
      </c>
      <c r="BD437" s="100">
        <f t="shared" si="1019"/>
        <v>0</v>
      </c>
      <c r="BE437" s="100">
        <f t="shared" si="1019"/>
        <v>0</v>
      </c>
      <c r="BF437" s="100">
        <f t="shared" si="1019"/>
        <v>0</v>
      </c>
      <c r="BG437" s="100">
        <f t="shared" si="1019"/>
        <v>0</v>
      </c>
      <c r="BH437" s="28">
        <f t="shared" ref="BD437:BI444" si="1020">BH438</f>
        <v>4880</v>
      </c>
      <c r="BI437" s="28">
        <f t="shared" si="1020"/>
        <v>0</v>
      </c>
      <c r="BJ437" s="207">
        <f t="shared" si="924"/>
        <v>0</v>
      </c>
      <c r="BK437" s="207">
        <f t="shared" si="925"/>
        <v>0</v>
      </c>
    </row>
    <row r="438" spans="1:63" s="8" customFormat="1" ht="20.25">
      <c r="A438" s="25" t="s">
        <v>119</v>
      </c>
      <c r="B438" s="26" t="s">
        <v>55</v>
      </c>
      <c r="C438" s="26" t="s">
        <v>58</v>
      </c>
      <c r="D438" s="37" t="s">
        <v>564</v>
      </c>
      <c r="E438" s="26"/>
      <c r="F438" s="28">
        <f t="shared" si="1016"/>
        <v>4880</v>
      </c>
      <c r="G438" s="28">
        <f t="shared" si="1016"/>
        <v>0</v>
      </c>
      <c r="H438" s="28">
        <f t="shared" si="1016"/>
        <v>0</v>
      </c>
      <c r="I438" s="28">
        <f t="shared" si="1016"/>
        <v>0</v>
      </c>
      <c r="J438" s="28">
        <f t="shared" si="1016"/>
        <v>0</v>
      </c>
      <c r="K438" s="28">
        <f t="shared" si="1016"/>
        <v>0</v>
      </c>
      <c r="L438" s="28">
        <f t="shared" si="1016"/>
        <v>4880</v>
      </c>
      <c r="M438" s="28">
        <f t="shared" si="1016"/>
        <v>0</v>
      </c>
      <c r="N438" s="28">
        <f t="shared" si="1016"/>
        <v>0</v>
      </c>
      <c r="O438" s="28">
        <f t="shared" si="1016"/>
        <v>0</v>
      </c>
      <c r="P438" s="28">
        <f t="shared" si="1016"/>
        <v>0</v>
      </c>
      <c r="Q438" s="28">
        <f t="shared" si="1016"/>
        <v>0</v>
      </c>
      <c r="R438" s="28">
        <f t="shared" si="1016"/>
        <v>4880</v>
      </c>
      <c r="S438" s="28">
        <f t="shared" si="1016"/>
        <v>0</v>
      </c>
      <c r="T438" s="28">
        <f t="shared" si="1017"/>
        <v>0</v>
      </c>
      <c r="U438" s="28">
        <f t="shared" si="1017"/>
        <v>0</v>
      </c>
      <c r="V438" s="28">
        <f t="shared" si="1017"/>
        <v>0</v>
      </c>
      <c r="W438" s="28">
        <f t="shared" si="1017"/>
        <v>0</v>
      </c>
      <c r="X438" s="28">
        <f t="shared" si="1017"/>
        <v>4880</v>
      </c>
      <c r="Y438" s="28">
        <f t="shared" si="1017"/>
        <v>0</v>
      </c>
      <c r="Z438" s="28">
        <f t="shared" si="1017"/>
        <v>0</v>
      </c>
      <c r="AA438" s="28">
        <f t="shared" si="1017"/>
        <v>0</v>
      </c>
      <c r="AB438" s="28">
        <f t="shared" si="1017"/>
        <v>0</v>
      </c>
      <c r="AC438" s="28">
        <f t="shared" si="1017"/>
        <v>0</v>
      </c>
      <c r="AD438" s="28">
        <f t="shared" si="1017"/>
        <v>4880</v>
      </c>
      <c r="AE438" s="28">
        <f t="shared" si="1017"/>
        <v>0</v>
      </c>
      <c r="AF438" s="28">
        <f t="shared" si="1018"/>
        <v>0</v>
      </c>
      <c r="AG438" s="28">
        <f t="shared" si="1018"/>
        <v>0</v>
      </c>
      <c r="AH438" s="28">
        <f t="shared" si="1018"/>
        <v>0</v>
      </c>
      <c r="AI438" s="28">
        <f t="shared" si="1018"/>
        <v>0</v>
      </c>
      <c r="AJ438" s="28">
        <f t="shared" si="1018"/>
        <v>4880</v>
      </c>
      <c r="AK438" s="28">
        <f t="shared" si="1018"/>
        <v>0</v>
      </c>
      <c r="AL438" s="28">
        <f t="shared" si="1018"/>
        <v>0</v>
      </c>
      <c r="AM438" s="28">
        <f t="shared" si="1018"/>
        <v>0</v>
      </c>
      <c r="AN438" s="28">
        <f t="shared" si="1018"/>
        <v>0</v>
      </c>
      <c r="AO438" s="28">
        <f t="shared" si="1018"/>
        <v>0</v>
      </c>
      <c r="AP438" s="28">
        <f t="shared" si="1018"/>
        <v>4880</v>
      </c>
      <c r="AQ438" s="28">
        <f t="shared" si="1018"/>
        <v>0</v>
      </c>
      <c r="AR438" s="28">
        <f t="shared" si="1019"/>
        <v>0</v>
      </c>
      <c r="AS438" s="28">
        <f t="shared" si="1019"/>
        <v>0</v>
      </c>
      <c r="AT438" s="28">
        <f t="shared" si="1019"/>
        <v>0</v>
      </c>
      <c r="AU438" s="28">
        <f t="shared" si="1019"/>
        <v>0</v>
      </c>
      <c r="AV438" s="28">
        <f t="shared" si="1019"/>
        <v>4880</v>
      </c>
      <c r="AW438" s="28">
        <f t="shared" si="1019"/>
        <v>0</v>
      </c>
      <c r="AX438" s="100">
        <f t="shared" si="1019"/>
        <v>0</v>
      </c>
      <c r="AY438" s="100">
        <f t="shared" si="1019"/>
        <v>0</v>
      </c>
      <c r="AZ438" s="100">
        <f t="shared" si="1019"/>
        <v>0</v>
      </c>
      <c r="BA438" s="100">
        <f t="shared" si="1019"/>
        <v>0</v>
      </c>
      <c r="BB438" s="28">
        <f t="shared" si="1019"/>
        <v>4880</v>
      </c>
      <c r="BC438" s="28">
        <f t="shared" si="1019"/>
        <v>0</v>
      </c>
      <c r="BD438" s="100">
        <f t="shared" si="1020"/>
        <v>0</v>
      </c>
      <c r="BE438" s="100">
        <f t="shared" si="1020"/>
        <v>0</v>
      </c>
      <c r="BF438" s="100">
        <f t="shared" si="1020"/>
        <v>0</v>
      </c>
      <c r="BG438" s="100">
        <f t="shared" si="1020"/>
        <v>0</v>
      </c>
      <c r="BH438" s="28">
        <f t="shared" si="1020"/>
        <v>4880</v>
      </c>
      <c r="BI438" s="28">
        <f t="shared" si="1020"/>
        <v>0</v>
      </c>
      <c r="BJ438" s="207">
        <f t="shared" si="924"/>
        <v>0</v>
      </c>
      <c r="BK438" s="207">
        <f t="shared" si="925"/>
        <v>0</v>
      </c>
    </row>
    <row r="439" spans="1:63" s="8" customFormat="1" ht="50.25">
      <c r="A439" s="25" t="s">
        <v>84</v>
      </c>
      <c r="B439" s="26" t="s">
        <v>55</v>
      </c>
      <c r="C439" s="26" t="s">
        <v>58</v>
      </c>
      <c r="D439" s="37" t="s">
        <v>564</v>
      </c>
      <c r="E439" s="26" t="s">
        <v>85</v>
      </c>
      <c r="F439" s="28">
        <f t="shared" si="1016"/>
        <v>4880</v>
      </c>
      <c r="G439" s="28">
        <f t="shared" si="1016"/>
        <v>0</v>
      </c>
      <c r="H439" s="28">
        <f t="shared" si="1016"/>
        <v>0</v>
      </c>
      <c r="I439" s="28">
        <f t="shared" si="1016"/>
        <v>0</v>
      </c>
      <c r="J439" s="28">
        <f t="shared" si="1016"/>
        <v>0</v>
      </c>
      <c r="K439" s="28">
        <f t="shared" si="1016"/>
        <v>0</v>
      </c>
      <c r="L439" s="28">
        <f t="shared" si="1016"/>
        <v>4880</v>
      </c>
      <c r="M439" s="28">
        <f t="shared" si="1016"/>
        <v>0</v>
      </c>
      <c r="N439" s="28">
        <f t="shared" si="1016"/>
        <v>0</v>
      </c>
      <c r="O439" s="28">
        <f t="shared" si="1016"/>
        <v>0</v>
      </c>
      <c r="P439" s="28">
        <f t="shared" si="1016"/>
        <v>0</v>
      </c>
      <c r="Q439" s="28">
        <f t="shared" si="1016"/>
        <v>0</v>
      </c>
      <c r="R439" s="28">
        <f t="shared" si="1016"/>
        <v>4880</v>
      </c>
      <c r="S439" s="28">
        <f t="shared" si="1016"/>
        <v>0</v>
      </c>
      <c r="T439" s="28">
        <f t="shared" si="1017"/>
        <v>0</v>
      </c>
      <c r="U439" s="28">
        <f t="shared" si="1017"/>
        <v>0</v>
      </c>
      <c r="V439" s="28">
        <f t="shared" si="1017"/>
        <v>0</v>
      </c>
      <c r="W439" s="28">
        <f t="shared" si="1017"/>
        <v>0</v>
      </c>
      <c r="X439" s="28">
        <f t="shared" si="1017"/>
        <v>4880</v>
      </c>
      <c r="Y439" s="28">
        <f t="shared" si="1017"/>
        <v>0</v>
      </c>
      <c r="Z439" s="28">
        <f t="shared" si="1017"/>
        <v>0</v>
      </c>
      <c r="AA439" s="28">
        <f t="shared" si="1017"/>
        <v>0</v>
      </c>
      <c r="AB439" s="28">
        <f t="shared" si="1017"/>
        <v>0</v>
      </c>
      <c r="AC439" s="28">
        <f t="shared" si="1017"/>
        <v>0</v>
      </c>
      <c r="AD439" s="28">
        <f t="shared" si="1017"/>
        <v>4880</v>
      </c>
      <c r="AE439" s="28">
        <f t="shared" si="1017"/>
        <v>0</v>
      </c>
      <c r="AF439" s="28">
        <f t="shared" si="1018"/>
        <v>0</v>
      </c>
      <c r="AG439" s="28">
        <f t="shared" si="1018"/>
        <v>0</v>
      </c>
      <c r="AH439" s="28">
        <f t="shared" si="1018"/>
        <v>0</v>
      </c>
      <c r="AI439" s="28">
        <f t="shared" si="1018"/>
        <v>0</v>
      </c>
      <c r="AJ439" s="28">
        <f t="shared" si="1018"/>
        <v>4880</v>
      </c>
      <c r="AK439" s="28">
        <f t="shared" si="1018"/>
        <v>0</v>
      </c>
      <c r="AL439" s="28">
        <f t="shared" si="1018"/>
        <v>0</v>
      </c>
      <c r="AM439" s="28">
        <f t="shared" si="1018"/>
        <v>0</v>
      </c>
      <c r="AN439" s="28">
        <f t="shared" si="1018"/>
        <v>0</v>
      </c>
      <c r="AO439" s="28">
        <f t="shared" si="1018"/>
        <v>0</v>
      </c>
      <c r="AP439" s="28">
        <f t="shared" si="1018"/>
        <v>4880</v>
      </c>
      <c r="AQ439" s="28">
        <f t="shared" si="1018"/>
        <v>0</v>
      </c>
      <c r="AR439" s="28">
        <f t="shared" si="1019"/>
        <v>0</v>
      </c>
      <c r="AS439" s="28">
        <f t="shared" si="1019"/>
        <v>0</v>
      </c>
      <c r="AT439" s="28">
        <f t="shared" si="1019"/>
        <v>0</v>
      </c>
      <c r="AU439" s="28">
        <f t="shared" si="1019"/>
        <v>0</v>
      </c>
      <c r="AV439" s="28">
        <f t="shared" si="1019"/>
        <v>4880</v>
      </c>
      <c r="AW439" s="28">
        <f t="shared" si="1019"/>
        <v>0</v>
      </c>
      <c r="AX439" s="100">
        <f t="shared" si="1019"/>
        <v>0</v>
      </c>
      <c r="AY439" s="100">
        <f t="shared" si="1019"/>
        <v>0</v>
      </c>
      <c r="AZ439" s="100">
        <f t="shared" si="1019"/>
        <v>0</v>
      </c>
      <c r="BA439" s="100">
        <f t="shared" si="1019"/>
        <v>0</v>
      </c>
      <c r="BB439" s="28">
        <f t="shared" si="1019"/>
        <v>4880</v>
      </c>
      <c r="BC439" s="28">
        <f t="shared" si="1019"/>
        <v>0</v>
      </c>
      <c r="BD439" s="100">
        <f t="shared" si="1020"/>
        <v>0</v>
      </c>
      <c r="BE439" s="100">
        <f t="shared" si="1020"/>
        <v>0</v>
      </c>
      <c r="BF439" s="100">
        <f t="shared" si="1020"/>
        <v>0</v>
      </c>
      <c r="BG439" s="100">
        <f t="shared" si="1020"/>
        <v>0</v>
      </c>
      <c r="BH439" s="28">
        <f t="shared" si="1020"/>
        <v>4880</v>
      </c>
      <c r="BI439" s="28">
        <f t="shared" si="1020"/>
        <v>0</v>
      </c>
      <c r="BJ439" s="207">
        <f t="shared" si="924"/>
        <v>0</v>
      </c>
      <c r="BK439" s="207">
        <f t="shared" si="925"/>
        <v>0</v>
      </c>
    </row>
    <row r="440" spans="1:63" s="8" customFormat="1" ht="20.25">
      <c r="A440" s="25" t="s">
        <v>199</v>
      </c>
      <c r="B440" s="26" t="s">
        <v>55</v>
      </c>
      <c r="C440" s="26" t="s">
        <v>58</v>
      </c>
      <c r="D440" s="37" t="s">
        <v>564</v>
      </c>
      <c r="E440" s="26" t="s">
        <v>198</v>
      </c>
      <c r="F440" s="28">
        <v>4880</v>
      </c>
      <c r="G440" s="28"/>
      <c r="H440" s="90"/>
      <c r="I440" s="90"/>
      <c r="J440" s="90"/>
      <c r="K440" s="90"/>
      <c r="L440" s="28">
        <f>F440+H440+I440+J440+K440</f>
        <v>4880</v>
      </c>
      <c r="M440" s="28">
        <f>G440+K440</f>
        <v>0</v>
      </c>
      <c r="N440" s="90"/>
      <c r="O440" s="90"/>
      <c r="P440" s="90"/>
      <c r="Q440" s="90"/>
      <c r="R440" s="28">
        <f>L440+N440+O440+P440+Q440</f>
        <v>4880</v>
      </c>
      <c r="S440" s="28">
        <f>M440+Q440</f>
        <v>0</v>
      </c>
      <c r="T440" s="90"/>
      <c r="U440" s="90"/>
      <c r="V440" s="90"/>
      <c r="W440" s="90"/>
      <c r="X440" s="28">
        <f>R440+T440+U440+V440+W440</f>
        <v>4880</v>
      </c>
      <c r="Y440" s="28">
        <f>S440+W440</f>
        <v>0</v>
      </c>
      <c r="Z440" s="90"/>
      <c r="AA440" s="90"/>
      <c r="AB440" s="90"/>
      <c r="AC440" s="90"/>
      <c r="AD440" s="28">
        <f>X440+Z440+AA440+AB440+AC440</f>
        <v>4880</v>
      </c>
      <c r="AE440" s="28">
        <f>Y440+AC440</f>
        <v>0</v>
      </c>
      <c r="AF440" s="90"/>
      <c r="AG440" s="90"/>
      <c r="AH440" s="90"/>
      <c r="AI440" s="90"/>
      <c r="AJ440" s="28">
        <f>AD440+AF440+AG440+AH440+AI440</f>
        <v>4880</v>
      </c>
      <c r="AK440" s="28">
        <f>AE440+AI440</f>
        <v>0</v>
      </c>
      <c r="AL440" s="90"/>
      <c r="AM440" s="90"/>
      <c r="AN440" s="90"/>
      <c r="AO440" s="90"/>
      <c r="AP440" s="28">
        <f>AJ440+AL440+AM440+AN440+AO440</f>
        <v>4880</v>
      </c>
      <c r="AQ440" s="28">
        <f>AK440+AO440</f>
        <v>0</v>
      </c>
      <c r="AR440" s="90"/>
      <c r="AS440" s="90"/>
      <c r="AT440" s="90"/>
      <c r="AU440" s="90"/>
      <c r="AV440" s="28">
        <f>AP440+AR440+AS440+AT440+AU440</f>
        <v>4880</v>
      </c>
      <c r="AW440" s="28">
        <f>AQ440+AU440</f>
        <v>0</v>
      </c>
      <c r="AX440" s="139"/>
      <c r="AY440" s="139"/>
      <c r="AZ440" s="139"/>
      <c r="BA440" s="139"/>
      <c r="BB440" s="28">
        <f>AV440+AX440+AY440+AZ440+BA440</f>
        <v>4880</v>
      </c>
      <c r="BC440" s="28">
        <f>AW440+BA440</f>
        <v>0</v>
      </c>
      <c r="BD440" s="139"/>
      <c r="BE440" s="139"/>
      <c r="BF440" s="139"/>
      <c r="BG440" s="139"/>
      <c r="BH440" s="28">
        <f>BB440+BD440+BE440+BF440+BG440</f>
        <v>4880</v>
      </c>
      <c r="BI440" s="28">
        <f>BC440+BG440</f>
        <v>0</v>
      </c>
      <c r="BJ440" s="207">
        <f t="shared" si="924"/>
        <v>0</v>
      </c>
      <c r="BK440" s="207">
        <f t="shared" si="925"/>
        <v>0</v>
      </c>
    </row>
    <row r="441" spans="1:63" s="8" customFormat="1" ht="33.75">
      <c r="A441" s="113" t="s">
        <v>624</v>
      </c>
      <c r="B441" s="98" t="s">
        <v>55</v>
      </c>
      <c r="C441" s="98" t="s">
        <v>58</v>
      </c>
      <c r="D441" s="114" t="s">
        <v>719</v>
      </c>
      <c r="E441" s="98"/>
      <c r="F441" s="100"/>
      <c r="G441" s="100"/>
      <c r="H441" s="139"/>
      <c r="I441" s="139"/>
      <c r="J441" s="139"/>
      <c r="K441" s="139"/>
      <c r="L441" s="100"/>
      <c r="M441" s="100"/>
      <c r="N441" s="139"/>
      <c r="O441" s="139"/>
      <c r="P441" s="139"/>
      <c r="Q441" s="139"/>
      <c r="R441" s="100"/>
      <c r="S441" s="100"/>
      <c r="T441" s="139"/>
      <c r="U441" s="139"/>
      <c r="V441" s="139"/>
      <c r="W441" s="139"/>
      <c r="X441" s="100"/>
      <c r="Y441" s="100"/>
      <c r="Z441" s="139"/>
      <c r="AA441" s="139"/>
      <c r="AB441" s="139"/>
      <c r="AC441" s="139"/>
      <c r="AD441" s="100"/>
      <c r="AE441" s="100"/>
      <c r="AF441" s="139"/>
      <c r="AG441" s="139"/>
      <c r="AH441" s="139"/>
      <c r="AI441" s="139"/>
      <c r="AJ441" s="100"/>
      <c r="AK441" s="100"/>
      <c r="AL441" s="139"/>
      <c r="AM441" s="139"/>
      <c r="AN441" s="139"/>
      <c r="AO441" s="139"/>
      <c r="AP441" s="100"/>
      <c r="AQ441" s="100"/>
      <c r="AR441" s="139"/>
      <c r="AS441" s="139"/>
      <c r="AT441" s="139"/>
      <c r="AU441" s="139"/>
      <c r="AV441" s="100"/>
      <c r="AW441" s="100"/>
      <c r="AX441" s="100">
        <f>AX444+AX442</f>
        <v>0</v>
      </c>
      <c r="AY441" s="139">
        <f>AY444</f>
        <v>0</v>
      </c>
      <c r="AZ441" s="139">
        <f>AZ444</f>
        <v>0</v>
      </c>
      <c r="BA441" s="100">
        <f>BA444+BA442</f>
        <v>20648</v>
      </c>
      <c r="BB441" s="100">
        <f t="shared" ref="BB441:BC441" si="1021">BB444+BB442</f>
        <v>20648</v>
      </c>
      <c r="BC441" s="100">
        <f t="shared" si="1021"/>
        <v>20648</v>
      </c>
      <c r="BD441" s="100">
        <f>BD444+BD442</f>
        <v>0</v>
      </c>
      <c r="BE441" s="139">
        <f>BE444</f>
        <v>0</v>
      </c>
      <c r="BF441" s="139">
        <f>BF444</f>
        <v>0</v>
      </c>
      <c r="BG441" s="100">
        <f>BG444+BG442</f>
        <v>0</v>
      </c>
      <c r="BH441" s="100">
        <f t="shared" ref="BH441:BI441" si="1022">BH444+BH442</f>
        <v>20648</v>
      </c>
      <c r="BI441" s="100">
        <f t="shared" si="1022"/>
        <v>20648</v>
      </c>
      <c r="BJ441" s="207">
        <f t="shared" si="924"/>
        <v>0</v>
      </c>
      <c r="BK441" s="207">
        <f t="shared" si="925"/>
        <v>0</v>
      </c>
    </row>
    <row r="442" spans="1:63" s="8" customFormat="1" ht="50.25">
      <c r="A442" s="113" t="s">
        <v>84</v>
      </c>
      <c r="B442" s="98" t="s">
        <v>55</v>
      </c>
      <c r="C442" s="98" t="s">
        <v>58</v>
      </c>
      <c r="D442" s="114" t="s">
        <v>719</v>
      </c>
      <c r="E442" s="98" t="s">
        <v>85</v>
      </c>
      <c r="F442" s="100"/>
      <c r="G442" s="100"/>
      <c r="H442" s="139"/>
      <c r="I442" s="139"/>
      <c r="J442" s="139"/>
      <c r="K442" s="139"/>
      <c r="L442" s="100"/>
      <c r="M442" s="100"/>
      <c r="N442" s="139"/>
      <c r="O442" s="139"/>
      <c r="P442" s="139"/>
      <c r="Q442" s="139"/>
      <c r="R442" s="100"/>
      <c r="S442" s="100"/>
      <c r="T442" s="139"/>
      <c r="U442" s="139"/>
      <c r="V442" s="139"/>
      <c r="W442" s="139"/>
      <c r="X442" s="100"/>
      <c r="Y442" s="100"/>
      <c r="Z442" s="139"/>
      <c r="AA442" s="139"/>
      <c r="AB442" s="139"/>
      <c r="AC442" s="139"/>
      <c r="AD442" s="100"/>
      <c r="AE442" s="100"/>
      <c r="AF442" s="139"/>
      <c r="AG442" s="139"/>
      <c r="AH442" s="139"/>
      <c r="AI442" s="139"/>
      <c r="AJ442" s="100"/>
      <c r="AK442" s="100"/>
      <c r="AL442" s="139"/>
      <c r="AM442" s="139"/>
      <c r="AN442" s="139"/>
      <c r="AO442" s="139"/>
      <c r="AP442" s="100"/>
      <c r="AQ442" s="100"/>
      <c r="AR442" s="139"/>
      <c r="AS442" s="139"/>
      <c r="AT442" s="139"/>
      <c r="AU442" s="139"/>
      <c r="AV442" s="100"/>
      <c r="AW442" s="100"/>
      <c r="AX442" s="100">
        <f>AX443</f>
        <v>0</v>
      </c>
      <c r="AY442" s="100">
        <f t="shared" ref="AY442:BI442" si="1023">AY443</f>
        <v>0</v>
      </c>
      <c r="AZ442" s="100">
        <f t="shared" si="1023"/>
        <v>0</v>
      </c>
      <c r="BA442" s="100">
        <f t="shared" si="1023"/>
        <v>4651</v>
      </c>
      <c r="BB442" s="100">
        <f t="shared" si="1023"/>
        <v>4651</v>
      </c>
      <c r="BC442" s="100">
        <f t="shared" si="1023"/>
        <v>4651</v>
      </c>
      <c r="BD442" s="100">
        <f>BD443</f>
        <v>0</v>
      </c>
      <c r="BE442" s="100">
        <f t="shared" si="1023"/>
        <v>0</v>
      </c>
      <c r="BF442" s="100">
        <f t="shared" si="1023"/>
        <v>0</v>
      </c>
      <c r="BG442" s="100">
        <f t="shared" si="1023"/>
        <v>0</v>
      </c>
      <c r="BH442" s="100">
        <f t="shared" si="1023"/>
        <v>4651</v>
      </c>
      <c r="BI442" s="100">
        <f t="shared" si="1023"/>
        <v>4651</v>
      </c>
      <c r="BJ442" s="207">
        <f t="shared" si="924"/>
        <v>0</v>
      </c>
      <c r="BK442" s="207">
        <f t="shared" si="925"/>
        <v>0</v>
      </c>
    </row>
    <row r="443" spans="1:63" s="8" customFormat="1" ht="20.25">
      <c r="A443" s="192" t="s">
        <v>199</v>
      </c>
      <c r="B443" s="98" t="s">
        <v>55</v>
      </c>
      <c r="C443" s="98" t="s">
        <v>58</v>
      </c>
      <c r="D443" s="114" t="s">
        <v>719</v>
      </c>
      <c r="E443" s="98" t="s">
        <v>198</v>
      </c>
      <c r="F443" s="100"/>
      <c r="G443" s="100"/>
      <c r="H443" s="139"/>
      <c r="I443" s="139"/>
      <c r="J443" s="139"/>
      <c r="K443" s="139"/>
      <c r="L443" s="100"/>
      <c r="M443" s="100"/>
      <c r="N443" s="139"/>
      <c r="O443" s="139"/>
      <c r="P443" s="139"/>
      <c r="Q443" s="139"/>
      <c r="R443" s="100"/>
      <c r="S443" s="100"/>
      <c r="T443" s="139"/>
      <c r="U443" s="139"/>
      <c r="V443" s="139"/>
      <c r="W443" s="139"/>
      <c r="X443" s="100"/>
      <c r="Y443" s="100"/>
      <c r="Z443" s="139"/>
      <c r="AA443" s="139"/>
      <c r="AB443" s="139"/>
      <c r="AC443" s="139"/>
      <c r="AD443" s="100"/>
      <c r="AE443" s="100"/>
      <c r="AF443" s="139"/>
      <c r="AG443" s="139"/>
      <c r="AH443" s="139"/>
      <c r="AI443" s="139"/>
      <c r="AJ443" s="100"/>
      <c r="AK443" s="100"/>
      <c r="AL443" s="139"/>
      <c r="AM443" s="139"/>
      <c r="AN443" s="139"/>
      <c r="AO443" s="139"/>
      <c r="AP443" s="100"/>
      <c r="AQ443" s="100"/>
      <c r="AR443" s="139"/>
      <c r="AS443" s="139"/>
      <c r="AT443" s="139"/>
      <c r="AU443" s="139"/>
      <c r="AV443" s="100"/>
      <c r="AW443" s="100"/>
      <c r="AX443" s="100"/>
      <c r="AY443" s="139"/>
      <c r="AZ443" s="139"/>
      <c r="BA443" s="100">
        <v>4651</v>
      </c>
      <c r="BB443" s="100">
        <f>AV443+AX443+AY443+AZ443+BA443</f>
        <v>4651</v>
      </c>
      <c r="BC443" s="100">
        <f>AW443+BA443</f>
        <v>4651</v>
      </c>
      <c r="BD443" s="100"/>
      <c r="BE443" s="139"/>
      <c r="BF443" s="139"/>
      <c r="BG443" s="100"/>
      <c r="BH443" s="100">
        <f>BB443+BD443+BE443+BF443+BG443</f>
        <v>4651</v>
      </c>
      <c r="BI443" s="100">
        <f>BC443+BG443</f>
        <v>4651</v>
      </c>
      <c r="BJ443" s="207">
        <f t="shared" si="924"/>
        <v>0</v>
      </c>
      <c r="BK443" s="207">
        <f t="shared" si="925"/>
        <v>0</v>
      </c>
    </row>
    <row r="444" spans="1:63" s="8" customFormat="1" ht="20.25">
      <c r="A444" s="113" t="s">
        <v>100</v>
      </c>
      <c r="B444" s="98" t="s">
        <v>55</v>
      </c>
      <c r="C444" s="98" t="s">
        <v>58</v>
      </c>
      <c r="D444" s="114" t="s">
        <v>719</v>
      </c>
      <c r="E444" s="98" t="s">
        <v>101</v>
      </c>
      <c r="F444" s="100"/>
      <c r="G444" s="100"/>
      <c r="H444" s="139"/>
      <c r="I444" s="139"/>
      <c r="J444" s="139"/>
      <c r="K444" s="139"/>
      <c r="L444" s="100"/>
      <c r="M444" s="100"/>
      <c r="N444" s="139"/>
      <c r="O444" s="139"/>
      <c r="P444" s="139"/>
      <c r="Q444" s="139"/>
      <c r="R444" s="100"/>
      <c r="S444" s="100"/>
      <c r="T444" s="139"/>
      <c r="U444" s="139"/>
      <c r="V444" s="139"/>
      <c r="W444" s="139"/>
      <c r="X444" s="100"/>
      <c r="Y444" s="100"/>
      <c r="Z444" s="139"/>
      <c r="AA444" s="139"/>
      <c r="AB444" s="139"/>
      <c r="AC444" s="139"/>
      <c r="AD444" s="100"/>
      <c r="AE444" s="100"/>
      <c r="AF444" s="139"/>
      <c r="AG444" s="139"/>
      <c r="AH444" s="139"/>
      <c r="AI444" s="139"/>
      <c r="AJ444" s="100"/>
      <c r="AK444" s="100"/>
      <c r="AL444" s="139"/>
      <c r="AM444" s="139"/>
      <c r="AN444" s="139"/>
      <c r="AO444" s="139"/>
      <c r="AP444" s="100"/>
      <c r="AQ444" s="100"/>
      <c r="AR444" s="139"/>
      <c r="AS444" s="139"/>
      <c r="AT444" s="139"/>
      <c r="AU444" s="139"/>
      <c r="AV444" s="100"/>
      <c r="AW444" s="100"/>
      <c r="AX444" s="100">
        <f>AX445</f>
        <v>0</v>
      </c>
      <c r="AY444" s="139">
        <f t="shared" ref="AY444:BA444" si="1024">AY445</f>
        <v>0</v>
      </c>
      <c r="AZ444" s="139">
        <f t="shared" si="1024"/>
        <v>0</v>
      </c>
      <c r="BA444" s="100">
        <f t="shared" si="1024"/>
        <v>15997</v>
      </c>
      <c r="BB444" s="100">
        <f t="shared" si="1019"/>
        <v>15997</v>
      </c>
      <c r="BC444" s="100">
        <f t="shared" si="1019"/>
        <v>15997</v>
      </c>
      <c r="BD444" s="100">
        <f>BD445</f>
        <v>0</v>
      </c>
      <c r="BE444" s="139">
        <f t="shared" ref="BE444:BG444" si="1025">BE445</f>
        <v>0</v>
      </c>
      <c r="BF444" s="139">
        <f t="shared" si="1025"/>
        <v>0</v>
      </c>
      <c r="BG444" s="100">
        <f t="shared" si="1025"/>
        <v>0</v>
      </c>
      <c r="BH444" s="100">
        <f t="shared" si="1020"/>
        <v>15997</v>
      </c>
      <c r="BI444" s="100">
        <f t="shared" si="1020"/>
        <v>15997</v>
      </c>
      <c r="BJ444" s="207">
        <f t="shared" si="924"/>
        <v>0</v>
      </c>
      <c r="BK444" s="207">
        <f t="shared" si="925"/>
        <v>0</v>
      </c>
    </row>
    <row r="445" spans="1:63" s="8" customFormat="1" ht="66.75">
      <c r="A445" s="112" t="s">
        <v>488</v>
      </c>
      <c r="B445" s="98" t="s">
        <v>55</v>
      </c>
      <c r="C445" s="98" t="s">
        <v>58</v>
      </c>
      <c r="D445" s="114" t="s">
        <v>719</v>
      </c>
      <c r="E445" s="98" t="s">
        <v>204</v>
      </c>
      <c r="F445" s="100"/>
      <c r="G445" s="100"/>
      <c r="H445" s="139"/>
      <c r="I445" s="139"/>
      <c r="J445" s="139"/>
      <c r="K445" s="139"/>
      <c r="L445" s="100"/>
      <c r="M445" s="100"/>
      <c r="N445" s="139"/>
      <c r="O445" s="139"/>
      <c r="P445" s="139"/>
      <c r="Q445" s="139"/>
      <c r="R445" s="100"/>
      <c r="S445" s="100"/>
      <c r="T445" s="139"/>
      <c r="U445" s="139"/>
      <c r="V445" s="139"/>
      <c r="W445" s="139"/>
      <c r="X445" s="100"/>
      <c r="Y445" s="100"/>
      <c r="Z445" s="139"/>
      <c r="AA445" s="139"/>
      <c r="AB445" s="139"/>
      <c r="AC445" s="139"/>
      <c r="AD445" s="100"/>
      <c r="AE445" s="100"/>
      <c r="AF445" s="139"/>
      <c r="AG445" s="139"/>
      <c r="AH445" s="139"/>
      <c r="AI445" s="139"/>
      <c r="AJ445" s="100"/>
      <c r="AK445" s="100"/>
      <c r="AL445" s="139"/>
      <c r="AM445" s="139"/>
      <c r="AN445" s="139"/>
      <c r="AO445" s="139"/>
      <c r="AP445" s="100"/>
      <c r="AQ445" s="100"/>
      <c r="AR445" s="139"/>
      <c r="AS445" s="139"/>
      <c r="AT445" s="139"/>
      <c r="AU445" s="139"/>
      <c r="AV445" s="100"/>
      <c r="AW445" s="100"/>
      <c r="AX445" s="100"/>
      <c r="AY445" s="139"/>
      <c r="AZ445" s="139"/>
      <c r="BA445" s="100">
        <v>15997</v>
      </c>
      <c r="BB445" s="100">
        <f>AV445+AX445+AY445+AZ445+BA445</f>
        <v>15997</v>
      </c>
      <c r="BC445" s="100">
        <f>AW445+BA445</f>
        <v>15997</v>
      </c>
      <c r="BD445" s="100"/>
      <c r="BE445" s="139"/>
      <c r="BF445" s="139"/>
      <c r="BG445" s="100"/>
      <c r="BH445" s="100">
        <f>BB445+BD445+BE445+BF445+BG445</f>
        <v>15997</v>
      </c>
      <c r="BI445" s="100">
        <f>BC445+BG445</f>
        <v>15997</v>
      </c>
      <c r="BJ445" s="207">
        <f t="shared" si="924"/>
        <v>0</v>
      </c>
      <c r="BK445" s="207">
        <f t="shared" si="925"/>
        <v>0</v>
      </c>
    </row>
    <row r="446" spans="1:63" s="8" customFormat="1" ht="33.75">
      <c r="A446" s="113" t="s">
        <v>624</v>
      </c>
      <c r="B446" s="98" t="s">
        <v>55</v>
      </c>
      <c r="C446" s="98" t="s">
        <v>58</v>
      </c>
      <c r="D446" s="114" t="s">
        <v>721</v>
      </c>
      <c r="E446" s="98"/>
      <c r="F446" s="100"/>
      <c r="G446" s="100"/>
      <c r="H446" s="139"/>
      <c r="I446" s="139"/>
      <c r="J446" s="139"/>
      <c r="K446" s="139"/>
      <c r="L446" s="100"/>
      <c r="M446" s="100"/>
      <c r="N446" s="139"/>
      <c r="O446" s="139"/>
      <c r="P446" s="139"/>
      <c r="Q446" s="139"/>
      <c r="R446" s="100"/>
      <c r="S446" s="100"/>
      <c r="T446" s="139"/>
      <c r="U446" s="139"/>
      <c r="V446" s="139"/>
      <c r="W446" s="139"/>
      <c r="X446" s="100"/>
      <c r="Y446" s="100"/>
      <c r="Z446" s="139"/>
      <c r="AA446" s="139"/>
      <c r="AB446" s="139"/>
      <c r="AC446" s="139"/>
      <c r="AD446" s="100"/>
      <c r="AE446" s="100"/>
      <c r="AF446" s="139"/>
      <c r="AG446" s="139"/>
      <c r="AH446" s="139"/>
      <c r="AI446" s="139"/>
      <c r="AJ446" s="100"/>
      <c r="AK446" s="100"/>
      <c r="AL446" s="139"/>
      <c r="AM446" s="139"/>
      <c r="AN446" s="139"/>
      <c r="AO446" s="139"/>
      <c r="AP446" s="100"/>
      <c r="AQ446" s="100"/>
      <c r="AR446" s="139"/>
      <c r="AS446" s="139"/>
      <c r="AT446" s="139"/>
      <c r="AU446" s="139"/>
      <c r="AV446" s="100"/>
      <c r="AW446" s="100"/>
      <c r="AX446" s="100">
        <f>AX447+AX449</f>
        <v>0</v>
      </c>
      <c r="AY446" s="100">
        <f t="shared" ref="AY446:BC446" si="1026">AY447+AY449</f>
        <v>3644</v>
      </c>
      <c r="AZ446" s="100">
        <f t="shared" si="1026"/>
        <v>0</v>
      </c>
      <c r="BA446" s="100">
        <f t="shared" si="1026"/>
        <v>0</v>
      </c>
      <c r="BB446" s="100">
        <f t="shared" si="1026"/>
        <v>3644</v>
      </c>
      <c r="BC446" s="100">
        <f t="shared" si="1026"/>
        <v>0</v>
      </c>
      <c r="BD446" s="100">
        <f>BD447+BD449</f>
        <v>0</v>
      </c>
      <c r="BE446" s="100">
        <f t="shared" ref="BE446:BI446" si="1027">BE447+BE449</f>
        <v>0</v>
      </c>
      <c r="BF446" s="100">
        <f t="shared" si="1027"/>
        <v>0</v>
      </c>
      <c r="BG446" s="100">
        <f t="shared" si="1027"/>
        <v>0</v>
      </c>
      <c r="BH446" s="100">
        <f t="shared" si="1027"/>
        <v>3644</v>
      </c>
      <c r="BI446" s="100">
        <f t="shared" si="1027"/>
        <v>0</v>
      </c>
      <c r="BJ446" s="207">
        <f t="shared" si="924"/>
        <v>0</v>
      </c>
      <c r="BK446" s="207">
        <f t="shared" si="925"/>
        <v>0</v>
      </c>
    </row>
    <row r="447" spans="1:63" s="8" customFormat="1" ht="50.25">
      <c r="A447" s="113" t="s">
        <v>84</v>
      </c>
      <c r="B447" s="98" t="s">
        <v>55</v>
      </c>
      <c r="C447" s="98" t="s">
        <v>58</v>
      </c>
      <c r="D447" s="114" t="s">
        <v>721</v>
      </c>
      <c r="E447" s="98" t="s">
        <v>85</v>
      </c>
      <c r="F447" s="100"/>
      <c r="G447" s="100"/>
      <c r="H447" s="139"/>
      <c r="I447" s="139"/>
      <c r="J447" s="139"/>
      <c r="K447" s="139"/>
      <c r="L447" s="100"/>
      <c r="M447" s="100"/>
      <c r="N447" s="139"/>
      <c r="O447" s="139"/>
      <c r="P447" s="139"/>
      <c r="Q447" s="139"/>
      <c r="R447" s="100"/>
      <c r="S447" s="100"/>
      <c r="T447" s="139"/>
      <c r="U447" s="139"/>
      <c r="V447" s="139"/>
      <c r="W447" s="139"/>
      <c r="X447" s="100"/>
      <c r="Y447" s="100"/>
      <c r="Z447" s="139"/>
      <c r="AA447" s="139"/>
      <c r="AB447" s="139"/>
      <c r="AC447" s="139"/>
      <c r="AD447" s="100"/>
      <c r="AE447" s="100"/>
      <c r="AF447" s="139"/>
      <c r="AG447" s="139"/>
      <c r="AH447" s="139"/>
      <c r="AI447" s="139"/>
      <c r="AJ447" s="100"/>
      <c r="AK447" s="100"/>
      <c r="AL447" s="139"/>
      <c r="AM447" s="139"/>
      <c r="AN447" s="139"/>
      <c r="AO447" s="139"/>
      <c r="AP447" s="100"/>
      <c r="AQ447" s="100"/>
      <c r="AR447" s="139"/>
      <c r="AS447" s="139"/>
      <c r="AT447" s="139"/>
      <c r="AU447" s="139"/>
      <c r="AV447" s="100"/>
      <c r="AW447" s="100"/>
      <c r="AX447" s="100">
        <f>AX448</f>
        <v>0</v>
      </c>
      <c r="AY447" s="100">
        <f t="shared" ref="AY447:BI447" si="1028">AY448</f>
        <v>821</v>
      </c>
      <c r="AZ447" s="100">
        <f t="shared" si="1028"/>
        <v>0</v>
      </c>
      <c r="BA447" s="100">
        <f t="shared" si="1028"/>
        <v>0</v>
      </c>
      <c r="BB447" s="100">
        <f t="shared" si="1028"/>
        <v>821</v>
      </c>
      <c r="BC447" s="100">
        <f t="shared" si="1028"/>
        <v>0</v>
      </c>
      <c r="BD447" s="100">
        <f>BD448</f>
        <v>0</v>
      </c>
      <c r="BE447" s="100">
        <f t="shared" si="1028"/>
        <v>0</v>
      </c>
      <c r="BF447" s="100">
        <f t="shared" si="1028"/>
        <v>0</v>
      </c>
      <c r="BG447" s="100">
        <f t="shared" si="1028"/>
        <v>0</v>
      </c>
      <c r="BH447" s="100">
        <f t="shared" si="1028"/>
        <v>821</v>
      </c>
      <c r="BI447" s="100">
        <f t="shared" si="1028"/>
        <v>0</v>
      </c>
      <c r="BJ447" s="207">
        <f t="shared" si="924"/>
        <v>0</v>
      </c>
      <c r="BK447" s="207">
        <f t="shared" si="925"/>
        <v>0</v>
      </c>
    </row>
    <row r="448" spans="1:63" s="8" customFormat="1" ht="20.25">
      <c r="A448" s="192" t="s">
        <v>199</v>
      </c>
      <c r="B448" s="98" t="s">
        <v>55</v>
      </c>
      <c r="C448" s="98" t="s">
        <v>58</v>
      </c>
      <c r="D448" s="114" t="s">
        <v>721</v>
      </c>
      <c r="E448" s="98" t="s">
        <v>198</v>
      </c>
      <c r="F448" s="100"/>
      <c r="G448" s="100"/>
      <c r="H448" s="139"/>
      <c r="I448" s="139"/>
      <c r="J448" s="139"/>
      <c r="K448" s="139"/>
      <c r="L448" s="100"/>
      <c r="M448" s="100"/>
      <c r="N448" s="139"/>
      <c r="O448" s="139"/>
      <c r="P448" s="139"/>
      <c r="Q448" s="139"/>
      <c r="R448" s="100"/>
      <c r="S448" s="100"/>
      <c r="T448" s="139"/>
      <c r="U448" s="139"/>
      <c r="V448" s="139"/>
      <c r="W448" s="139"/>
      <c r="X448" s="100"/>
      <c r="Y448" s="100"/>
      <c r="Z448" s="139"/>
      <c r="AA448" s="139"/>
      <c r="AB448" s="139"/>
      <c r="AC448" s="139"/>
      <c r="AD448" s="100"/>
      <c r="AE448" s="100"/>
      <c r="AF448" s="139"/>
      <c r="AG448" s="139"/>
      <c r="AH448" s="139"/>
      <c r="AI448" s="139"/>
      <c r="AJ448" s="100"/>
      <c r="AK448" s="100"/>
      <c r="AL448" s="139"/>
      <c r="AM448" s="139"/>
      <c r="AN448" s="139"/>
      <c r="AO448" s="139"/>
      <c r="AP448" s="100"/>
      <c r="AQ448" s="100"/>
      <c r="AR448" s="139"/>
      <c r="AS448" s="139"/>
      <c r="AT448" s="139"/>
      <c r="AU448" s="139"/>
      <c r="AV448" s="100"/>
      <c r="AW448" s="100"/>
      <c r="AX448" s="100"/>
      <c r="AY448" s="100">
        <v>821</v>
      </c>
      <c r="AZ448" s="139"/>
      <c r="BA448" s="139"/>
      <c r="BB448" s="100">
        <f>AV448+AX448+AY448+AZ448+BA448</f>
        <v>821</v>
      </c>
      <c r="BC448" s="100">
        <f>AW448+BA448</f>
        <v>0</v>
      </c>
      <c r="BD448" s="100"/>
      <c r="BE448" s="100"/>
      <c r="BF448" s="139"/>
      <c r="BG448" s="139"/>
      <c r="BH448" s="100">
        <f>BB448+BD448+BE448+BF448+BG448</f>
        <v>821</v>
      </c>
      <c r="BI448" s="100">
        <f>BC448+BG448</f>
        <v>0</v>
      </c>
      <c r="BJ448" s="207">
        <f t="shared" si="924"/>
        <v>0</v>
      </c>
      <c r="BK448" s="207">
        <f t="shared" si="925"/>
        <v>0</v>
      </c>
    </row>
    <row r="449" spans="1:63" s="8" customFormat="1" ht="20.25">
      <c r="A449" s="113" t="s">
        <v>100</v>
      </c>
      <c r="B449" s="98" t="s">
        <v>55</v>
      </c>
      <c r="C449" s="98" t="s">
        <v>58</v>
      </c>
      <c r="D449" s="114" t="s">
        <v>721</v>
      </c>
      <c r="E449" s="98" t="s">
        <v>101</v>
      </c>
      <c r="F449" s="100"/>
      <c r="G449" s="100"/>
      <c r="H449" s="139"/>
      <c r="I449" s="139"/>
      <c r="J449" s="139"/>
      <c r="K449" s="139"/>
      <c r="L449" s="100"/>
      <c r="M449" s="100"/>
      <c r="N449" s="139"/>
      <c r="O449" s="139"/>
      <c r="P449" s="139"/>
      <c r="Q449" s="139"/>
      <c r="R449" s="100"/>
      <c r="S449" s="100"/>
      <c r="T449" s="139"/>
      <c r="U449" s="139"/>
      <c r="V449" s="139"/>
      <c r="W449" s="139"/>
      <c r="X449" s="100"/>
      <c r="Y449" s="100"/>
      <c r="Z449" s="139"/>
      <c r="AA449" s="139"/>
      <c r="AB449" s="139"/>
      <c r="AC449" s="139"/>
      <c r="AD449" s="100"/>
      <c r="AE449" s="100"/>
      <c r="AF449" s="139"/>
      <c r="AG449" s="139"/>
      <c r="AH449" s="139"/>
      <c r="AI449" s="139"/>
      <c r="AJ449" s="100"/>
      <c r="AK449" s="100"/>
      <c r="AL449" s="139"/>
      <c r="AM449" s="139"/>
      <c r="AN449" s="139"/>
      <c r="AO449" s="139"/>
      <c r="AP449" s="100"/>
      <c r="AQ449" s="100"/>
      <c r="AR449" s="139"/>
      <c r="AS449" s="139"/>
      <c r="AT449" s="139"/>
      <c r="AU449" s="139"/>
      <c r="AV449" s="100"/>
      <c r="AW449" s="100"/>
      <c r="AX449" s="100">
        <f>AX450</f>
        <v>0</v>
      </c>
      <c r="AY449" s="100">
        <f t="shared" ref="AY449:BI449" si="1029">AY450</f>
        <v>2823</v>
      </c>
      <c r="AZ449" s="100">
        <f t="shared" si="1029"/>
        <v>0</v>
      </c>
      <c r="BA449" s="100">
        <f t="shared" si="1029"/>
        <v>0</v>
      </c>
      <c r="BB449" s="100">
        <f t="shared" si="1029"/>
        <v>2823</v>
      </c>
      <c r="BC449" s="100">
        <f t="shared" si="1029"/>
        <v>0</v>
      </c>
      <c r="BD449" s="100">
        <f>BD450</f>
        <v>0</v>
      </c>
      <c r="BE449" s="100">
        <f t="shared" si="1029"/>
        <v>0</v>
      </c>
      <c r="BF449" s="100">
        <f t="shared" si="1029"/>
        <v>0</v>
      </c>
      <c r="BG449" s="100">
        <f t="shared" si="1029"/>
        <v>0</v>
      </c>
      <c r="BH449" s="100">
        <f t="shared" si="1029"/>
        <v>2823</v>
      </c>
      <c r="BI449" s="100">
        <f t="shared" si="1029"/>
        <v>0</v>
      </c>
      <c r="BJ449" s="207">
        <f t="shared" si="924"/>
        <v>0</v>
      </c>
      <c r="BK449" s="207">
        <f t="shared" si="925"/>
        <v>0</v>
      </c>
    </row>
    <row r="450" spans="1:63" s="8" customFormat="1" ht="66.75">
      <c r="A450" s="112" t="s">
        <v>488</v>
      </c>
      <c r="B450" s="98" t="s">
        <v>55</v>
      </c>
      <c r="C450" s="98" t="s">
        <v>58</v>
      </c>
      <c r="D450" s="114" t="s">
        <v>721</v>
      </c>
      <c r="E450" s="98" t="s">
        <v>204</v>
      </c>
      <c r="F450" s="100"/>
      <c r="G450" s="100"/>
      <c r="H450" s="139"/>
      <c r="I450" s="139"/>
      <c r="J450" s="139"/>
      <c r="K450" s="139"/>
      <c r="L450" s="100"/>
      <c r="M450" s="100"/>
      <c r="N450" s="139"/>
      <c r="O450" s="139"/>
      <c r="P450" s="139"/>
      <c r="Q450" s="139"/>
      <c r="R450" s="100"/>
      <c r="S450" s="100"/>
      <c r="T450" s="139"/>
      <c r="U450" s="139"/>
      <c r="V450" s="139"/>
      <c r="W450" s="139"/>
      <c r="X450" s="100"/>
      <c r="Y450" s="100"/>
      <c r="Z450" s="139"/>
      <c r="AA450" s="139"/>
      <c r="AB450" s="139"/>
      <c r="AC450" s="139"/>
      <c r="AD450" s="100"/>
      <c r="AE450" s="100"/>
      <c r="AF450" s="139"/>
      <c r="AG450" s="139"/>
      <c r="AH450" s="139"/>
      <c r="AI450" s="139"/>
      <c r="AJ450" s="100"/>
      <c r="AK450" s="100"/>
      <c r="AL450" s="139"/>
      <c r="AM450" s="139"/>
      <c r="AN450" s="139"/>
      <c r="AO450" s="139"/>
      <c r="AP450" s="100"/>
      <c r="AQ450" s="100"/>
      <c r="AR450" s="139"/>
      <c r="AS450" s="139"/>
      <c r="AT450" s="139"/>
      <c r="AU450" s="139"/>
      <c r="AV450" s="100"/>
      <c r="AW450" s="100"/>
      <c r="AX450" s="100"/>
      <c r="AY450" s="100">
        <v>2823</v>
      </c>
      <c r="AZ450" s="139"/>
      <c r="BA450" s="139"/>
      <c r="BB450" s="100">
        <f>AV450+AX450+AY450+AZ450+BA450</f>
        <v>2823</v>
      </c>
      <c r="BC450" s="100">
        <f>AW450+BA450</f>
        <v>0</v>
      </c>
      <c r="BD450" s="100"/>
      <c r="BE450" s="100"/>
      <c r="BF450" s="139"/>
      <c r="BG450" s="139"/>
      <c r="BH450" s="100">
        <f>BB450+BD450+BE450+BF450+BG450</f>
        <v>2823</v>
      </c>
      <c r="BI450" s="100">
        <f>BC450+BG450</f>
        <v>0</v>
      </c>
      <c r="BJ450" s="207">
        <f t="shared" si="924"/>
        <v>0</v>
      </c>
      <c r="BK450" s="207">
        <f t="shared" si="925"/>
        <v>0</v>
      </c>
    </row>
    <row r="451" spans="1:63" s="8" customFormat="1" ht="33.75" hidden="1">
      <c r="A451" s="130" t="s">
        <v>624</v>
      </c>
      <c r="B451" s="104" t="s">
        <v>55</v>
      </c>
      <c r="C451" s="104" t="s">
        <v>58</v>
      </c>
      <c r="D451" s="163" t="s">
        <v>627</v>
      </c>
      <c r="E451" s="104"/>
      <c r="F451" s="106"/>
      <c r="G451" s="106"/>
      <c r="H451" s="164"/>
      <c r="I451" s="164"/>
      <c r="J451" s="164"/>
      <c r="K451" s="164"/>
      <c r="L451" s="106"/>
      <c r="M451" s="106"/>
      <c r="N451" s="164"/>
      <c r="O451" s="164"/>
      <c r="P451" s="164"/>
      <c r="Q451" s="164"/>
      <c r="R451" s="106"/>
      <c r="S451" s="106"/>
      <c r="T451" s="106">
        <f>T452+T454</f>
        <v>2823</v>
      </c>
      <c r="U451" s="106">
        <f t="shared" ref="U451:Y451" si="1030">U452+U454</f>
        <v>821</v>
      </c>
      <c r="V451" s="106">
        <f t="shared" si="1030"/>
        <v>0</v>
      </c>
      <c r="W451" s="106">
        <f t="shared" si="1030"/>
        <v>0</v>
      </c>
      <c r="X451" s="106">
        <f t="shared" si="1030"/>
        <v>3644</v>
      </c>
      <c r="Y451" s="106">
        <f t="shared" si="1030"/>
        <v>0</v>
      </c>
      <c r="Z451" s="106">
        <f>Z452+Z454</f>
        <v>0</v>
      </c>
      <c r="AA451" s="106">
        <f t="shared" ref="AA451:AE451" si="1031">AA452+AA454</f>
        <v>0</v>
      </c>
      <c r="AB451" s="106">
        <f t="shared" si="1031"/>
        <v>0</v>
      </c>
      <c r="AC451" s="106">
        <f t="shared" si="1031"/>
        <v>0</v>
      </c>
      <c r="AD451" s="106">
        <f t="shared" si="1031"/>
        <v>3644</v>
      </c>
      <c r="AE451" s="106">
        <f t="shared" si="1031"/>
        <v>0</v>
      </c>
      <c r="AF451" s="106">
        <f>AF452+AF454</f>
        <v>0</v>
      </c>
      <c r="AG451" s="106">
        <f t="shared" ref="AG451:AL451" si="1032">AG452+AG454</f>
        <v>0</v>
      </c>
      <c r="AH451" s="106">
        <f t="shared" si="1032"/>
        <v>0</v>
      </c>
      <c r="AI451" s="106">
        <f t="shared" si="1032"/>
        <v>0</v>
      </c>
      <c r="AJ451" s="106">
        <f t="shared" si="1032"/>
        <v>3644</v>
      </c>
      <c r="AK451" s="106">
        <f t="shared" si="1032"/>
        <v>0</v>
      </c>
      <c r="AL451" s="106">
        <f t="shared" si="1032"/>
        <v>0</v>
      </c>
      <c r="AM451" s="106">
        <f t="shared" ref="AM451:AO451" si="1033">AM452+AM454</f>
        <v>0</v>
      </c>
      <c r="AN451" s="106">
        <f t="shared" ref="AN451:AS451" si="1034">AN452+AN454</f>
        <v>0</v>
      </c>
      <c r="AO451" s="106">
        <f t="shared" si="1033"/>
        <v>0</v>
      </c>
      <c r="AP451" s="106">
        <f t="shared" si="1034"/>
        <v>3644</v>
      </c>
      <c r="AQ451" s="106">
        <f t="shared" si="1034"/>
        <v>0</v>
      </c>
      <c r="AR451" s="106">
        <f t="shared" si="1034"/>
        <v>0</v>
      </c>
      <c r="AS451" s="106">
        <f t="shared" si="1034"/>
        <v>0</v>
      </c>
      <c r="AT451" s="106">
        <f t="shared" ref="AT451:AY451" si="1035">AT452+AT454</f>
        <v>0</v>
      </c>
      <c r="AU451" s="106">
        <f t="shared" si="1035"/>
        <v>0</v>
      </c>
      <c r="AV451" s="106">
        <f t="shared" si="1035"/>
        <v>3644</v>
      </c>
      <c r="AW451" s="106">
        <f t="shared" si="1035"/>
        <v>0</v>
      </c>
      <c r="AX451" s="106">
        <f t="shared" si="1035"/>
        <v>0</v>
      </c>
      <c r="AY451" s="106">
        <f t="shared" si="1035"/>
        <v>-3644</v>
      </c>
      <c r="AZ451" s="106">
        <f t="shared" ref="AZ451:BE451" si="1036">AZ452+AZ454</f>
        <v>0</v>
      </c>
      <c r="BA451" s="106">
        <f t="shared" si="1036"/>
        <v>0</v>
      </c>
      <c r="BB451" s="106">
        <f t="shared" si="1036"/>
        <v>0</v>
      </c>
      <c r="BC451" s="106">
        <f t="shared" si="1036"/>
        <v>0</v>
      </c>
      <c r="BD451" s="106">
        <f t="shared" si="1036"/>
        <v>0</v>
      </c>
      <c r="BE451" s="106">
        <f t="shared" si="1036"/>
        <v>0</v>
      </c>
      <c r="BF451" s="106">
        <f t="shared" ref="BF451:BI451" si="1037">BF452+BF454</f>
        <v>0</v>
      </c>
      <c r="BG451" s="106">
        <f t="shared" si="1037"/>
        <v>0</v>
      </c>
      <c r="BH451" s="106">
        <f t="shared" si="1037"/>
        <v>0</v>
      </c>
      <c r="BI451" s="106">
        <f t="shared" si="1037"/>
        <v>0</v>
      </c>
      <c r="BJ451" s="207">
        <f t="shared" si="924"/>
        <v>0</v>
      </c>
      <c r="BK451" s="207">
        <f t="shared" si="925"/>
        <v>0</v>
      </c>
    </row>
    <row r="452" spans="1:63" s="8" customFormat="1" ht="50.25" hidden="1">
      <c r="A452" s="130" t="s">
        <v>84</v>
      </c>
      <c r="B452" s="104" t="s">
        <v>55</v>
      </c>
      <c r="C452" s="104" t="s">
        <v>58</v>
      </c>
      <c r="D452" s="163" t="s">
        <v>627</v>
      </c>
      <c r="E452" s="104" t="s">
        <v>85</v>
      </c>
      <c r="F452" s="106"/>
      <c r="G452" s="106"/>
      <c r="H452" s="164"/>
      <c r="I452" s="164"/>
      <c r="J452" s="164"/>
      <c r="K452" s="164"/>
      <c r="L452" s="106"/>
      <c r="M452" s="106"/>
      <c r="N452" s="164"/>
      <c r="O452" s="164"/>
      <c r="P452" s="164"/>
      <c r="Q452" s="164"/>
      <c r="R452" s="106"/>
      <c r="S452" s="106"/>
      <c r="T452" s="106">
        <f>T453</f>
        <v>0</v>
      </c>
      <c r="U452" s="106">
        <f t="shared" ref="U452:AR452" si="1038">U453</f>
        <v>821</v>
      </c>
      <c r="V452" s="106">
        <f t="shared" si="1038"/>
        <v>0</v>
      </c>
      <c r="W452" s="106">
        <f t="shared" si="1038"/>
        <v>0</v>
      </c>
      <c r="X452" s="106">
        <f t="shared" si="1038"/>
        <v>821</v>
      </c>
      <c r="Y452" s="106">
        <f t="shared" si="1038"/>
        <v>0</v>
      </c>
      <c r="Z452" s="106">
        <f>Z453</f>
        <v>0</v>
      </c>
      <c r="AA452" s="106">
        <f t="shared" si="1038"/>
        <v>0</v>
      </c>
      <c r="AB452" s="106">
        <f t="shared" si="1038"/>
        <v>0</v>
      </c>
      <c r="AC452" s="106">
        <f t="shared" si="1038"/>
        <v>0</v>
      </c>
      <c r="AD452" s="106">
        <f t="shared" si="1038"/>
        <v>821</v>
      </c>
      <c r="AE452" s="106">
        <f t="shared" si="1038"/>
        <v>0</v>
      </c>
      <c r="AF452" s="106">
        <f>AF453</f>
        <v>0</v>
      </c>
      <c r="AG452" s="106">
        <f t="shared" si="1038"/>
        <v>0</v>
      </c>
      <c r="AH452" s="106">
        <f t="shared" si="1038"/>
        <v>0</v>
      </c>
      <c r="AI452" s="106">
        <f t="shared" si="1038"/>
        <v>0</v>
      </c>
      <c r="AJ452" s="106">
        <f t="shared" si="1038"/>
        <v>821</v>
      </c>
      <c r="AK452" s="106">
        <f t="shared" si="1038"/>
        <v>0</v>
      </c>
      <c r="AL452" s="106">
        <f t="shared" si="1038"/>
        <v>0</v>
      </c>
      <c r="AM452" s="106">
        <f t="shared" si="1038"/>
        <v>0</v>
      </c>
      <c r="AN452" s="106">
        <f t="shared" si="1038"/>
        <v>0</v>
      </c>
      <c r="AO452" s="106">
        <f t="shared" si="1038"/>
        <v>0</v>
      </c>
      <c r="AP452" s="106">
        <f t="shared" si="1038"/>
        <v>821</v>
      </c>
      <c r="AQ452" s="106">
        <f t="shared" si="1038"/>
        <v>0</v>
      </c>
      <c r="AR452" s="106">
        <f t="shared" si="1038"/>
        <v>0</v>
      </c>
      <c r="AS452" s="106">
        <f t="shared" ref="AS452:BI452" si="1039">AS453</f>
        <v>0</v>
      </c>
      <c r="AT452" s="106">
        <f t="shared" si="1039"/>
        <v>0</v>
      </c>
      <c r="AU452" s="106">
        <f t="shared" si="1039"/>
        <v>0</v>
      </c>
      <c r="AV452" s="106">
        <f t="shared" si="1039"/>
        <v>821</v>
      </c>
      <c r="AW452" s="106">
        <f t="shared" si="1039"/>
        <v>0</v>
      </c>
      <c r="AX452" s="106">
        <f t="shared" si="1039"/>
        <v>0</v>
      </c>
      <c r="AY452" s="106">
        <f t="shared" si="1039"/>
        <v>-821</v>
      </c>
      <c r="AZ452" s="106">
        <f t="shared" si="1039"/>
        <v>0</v>
      </c>
      <c r="BA452" s="106">
        <f t="shared" si="1039"/>
        <v>0</v>
      </c>
      <c r="BB452" s="106">
        <f t="shared" si="1039"/>
        <v>0</v>
      </c>
      <c r="BC452" s="106">
        <f t="shared" si="1039"/>
        <v>0</v>
      </c>
      <c r="BD452" s="106">
        <f t="shared" si="1039"/>
        <v>0</v>
      </c>
      <c r="BE452" s="198">
        <f t="shared" si="1039"/>
        <v>0</v>
      </c>
      <c r="BF452" s="106">
        <f t="shared" si="1039"/>
        <v>0</v>
      </c>
      <c r="BG452" s="106">
        <f t="shared" si="1039"/>
        <v>0</v>
      </c>
      <c r="BH452" s="106">
        <f t="shared" si="1039"/>
        <v>0</v>
      </c>
      <c r="BI452" s="106">
        <f t="shared" si="1039"/>
        <v>0</v>
      </c>
      <c r="BJ452" s="207">
        <f t="shared" si="924"/>
        <v>0</v>
      </c>
      <c r="BK452" s="207">
        <f t="shared" si="925"/>
        <v>0</v>
      </c>
    </row>
    <row r="453" spans="1:63" s="8" customFormat="1" ht="20.25" hidden="1">
      <c r="A453" s="130" t="s">
        <v>199</v>
      </c>
      <c r="B453" s="104" t="s">
        <v>55</v>
      </c>
      <c r="C453" s="104" t="s">
        <v>58</v>
      </c>
      <c r="D453" s="163" t="s">
        <v>627</v>
      </c>
      <c r="E453" s="104" t="s">
        <v>198</v>
      </c>
      <c r="F453" s="106"/>
      <c r="G453" s="106"/>
      <c r="H453" s="164"/>
      <c r="I453" s="164"/>
      <c r="J453" s="164"/>
      <c r="K453" s="164"/>
      <c r="L453" s="106"/>
      <c r="M453" s="106"/>
      <c r="N453" s="164"/>
      <c r="O453" s="164"/>
      <c r="P453" s="164"/>
      <c r="Q453" s="164"/>
      <c r="R453" s="106"/>
      <c r="S453" s="106"/>
      <c r="T453" s="106"/>
      <c r="U453" s="106">
        <v>821</v>
      </c>
      <c r="V453" s="106"/>
      <c r="W453" s="106"/>
      <c r="X453" s="106">
        <f>R453+T453+U453+V453+W453</f>
        <v>821</v>
      </c>
      <c r="Y453" s="106">
        <f>S453+W453</f>
        <v>0</v>
      </c>
      <c r="Z453" s="106"/>
      <c r="AA453" s="106"/>
      <c r="AB453" s="106"/>
      <c r="AC453" s="106"/>
      <c r="AD453" s="106">
        <f>X453+Z453+AA453+AB453+AC453</f>
        <v>821</v>
      </c>
      <c r="AE453" s="106">
        <f>Y453+AC453</f>
        <v>0</v>
      </c>
      <c r="AF453" s="106"/>
      <c r="AG453" s="106"/>
      <c r="AH453" s="106"/>
      <c r="AI453" s="106"/>
      <c r="AJ453" s="106">
        <f>AD453+AF453+AG453+AH453+AI453</f>
        <v>821</v>
      </c>
      <c r="AK453" s="106">
        <f>AE453+AI453</f>
        <v>0</v>
      </c>
      <c r="AL453" s="106"/>
      <c r="AM453" s="106"/>
      <c r="AN453" s="106"/>
      <c r="AO453" s="106"/>
      <c r="AP453" s="106">
        <f>AJ453+AL453+AM453+AN453+AO453</f>
        <v>821</v>
      </c>
      <c r="AQ453" s="106">
        <f>AK453+AO453</f>
        <v>0</v>
      </c>
      <c r="AR453" s="106"/>
      <c r="AS453" s="106"/>
      <c r="AT453" s="106"/>
      <c r="AU453" s="106"/>
      <c r="AV453" s="106">
        <f>AP453+AR453+AS453+AT453+AU453</f>
        <v>821</v>
      </c>
      <c r="AW453" s="106">
        <f>AQ453+AU453</f>
        <v>0</v>
      </c>
      <c r="AX453" s="106"/>
      <c r="AY453" s="162">
        <v>-821</v>
      </c>
      <c r="AZ453" s="106"/>
      <c r="BA453" s="106"/>
      <c r="BB453" s="106">
        <f>AV453+AX453+AY453+AZ453+BA453</f>
        <v>0</v>
      </c>
      <c r="BC453" s="106">
        <f>AW453+BA453</f>
        <v>0</v>
      </c>
      <c r="BD453" s="106"/>
      <c r="BE453" s="198"/>
      <c r="BF453" s="106"/>
      <c r="BG453" s="106"/>
      <c r="BH453" s="106">
        <f>BB453+BD453+BE453+BF453+BG453</f>
        <v>0</v>
      </c>
      <c r="BI453" s="106">
        <f>BC453+BG453</f>
        <v>0</v>
      </c>
      <c r="BJ453" s="207">
        <f t="shared" si="924"/>
        <v>0</v>
      </c>
      <c r="BK453" s="207">
        <f t="shared" si="925"/>
        <v>0</v>
      </c>
    </row>
    <row r="454" spans="1:63" s="8" customFormat="1" ht="20.25" hidden="1">
      <c r="A454" s="165" t="s">
        <v>100</v>
      </c>
      <c r="B454" s="104" t="s">
        <v>55</v>
      </c>
      <c r="C454" s="104" t="s">
        <v>58</v>
      </c>
      <c r="D454" s="163" t="s">
        <v>627</v>
      </c>
      <c r="E454" s="104" t="s">
        <v>101</v>
      </c>
      <c r="F454" s="106"/>
      <c r="G454" s="106"/>
      <c r="H454" s="164"/>
      <c r="I454" s="164"/>
      <c r="J454" s="164"/>
      <c r="K454" s="164"/>
      <c r="L454" s="106"/>
      <c r="M454" s="106"/>
      <c r="N454" s="164"/>
      <c r="O454" s="164"/>
      <c r="P454" s="164"/>
      <c r="Q454" s="164"/>
      <c r="R454" s="106"/>
      <c r="S454" s="106"/>
      <c r="T454" s="106">
        <f>T455</f>
        <v>2823</v>
      </c>
      <c r="U454" s="106">
        <f t="shared" ref="U454:AR454" si="1040">U455</f>
        <v>0</v>
      </c>
      <c r="V454" s="106">
        <f t="shared" si="1040"/>
        <v>0</v>
      </c>
      <c r="W454" s="106">
        <f t="shared" si="1040"/>
        <v>0</v>
      </c>
      <c r="X454" s="106">
        <f t="shared" si="1040"/>
        <v>2823</v>
      </c>
      <c r="Y454" s="106">
        <f t="shared" si="1040"/>
        <v>0</v>
      </c>
      <c r="Z454" s="106">
        <f>Z455</f>
        <v>0</v>
      </c>
      <c r="AA454" s="106">
        <f t="shared" si="1040"/>
        <v>0</v>
      </c>
      <c r="AB454" s="106">
        <f t="shared" si="1040"/>
        <v>0</v>
      </c>
      <c r="AC454" s="106">
        <f t="shared" si="1040"/>
        <v>0</v>
      </c>
      <c r="AD454" s="106">
        <f t="shared" si="1040"/>
        <v>2823</v>
      </c>
      <c r="AE454" s="106">
        <f t="shared" si="1040"/>
        <v>0</v>
      </c>
      <c r="AF454" s="106">
        <f>AF455</f>
        <v>0</v>
      </c>
      <c r="AG454" s="106">
        <f t="shared" si="1040"/>
        <v>0</v>
      </c>
      <c r="AH454" s="106">
        <f t="shared" si="1040"/>
        <v>0</v>
      </c>
      <c r="AI454" s="106">
        <f t="shared" si="1040"/>
        <v>0</v>
      </c>
      <c r="AJ454" s="106">
        <f t="shared" si="1040"/>
        <v>2823</v>
      </c>
      <c r="AK454" s="106">
        <f t="shared" si="1040"/>
        <v>0</v>
      </c>
      <c r="AL454" s="106">
        <f t="shared" si="1040"/>
        <v>0</v>
      </c>
      <c r="AM454" s="106">
        <f t="shared" si="1040"/>
        <v>0</v>
      </c>
      <c r="AN454" s="106">
        <f t="shared" si="1040"/>
        <v>0</v>
      </c>
      <c r="AO454" s="106">
        <f t="shared" si="1040"/>
        <v>0</v>
      </c>
      <c r="AP454" s="106">
        <f t="shared" si="1040"/>
        <v>2823</v>
      </c>
      <c r="AQ454" s="106">
        <f t="shared" si="1040"/>
        <v>0</v>
      </c>
      <c r="AR454" s="106">
        <f t="shared" si="1040"/>
        <v>0</v>
      </c>
      <c r="AS454" s="106">
        <f t="shared" ref="AS454:BI454" si="1041">AS455</f>
        <v>0</v>
      </c>
      <c r="AT454" s="106">
        <f t="shared" si="1041"/>
        <v>0</v>
      </c>
      <c r="AU454" s="106">
        <f t="shared" si="1041"/>
        <v>0</v>
      </c>
      <c r="AV454" s="106">
        <f t="shared" si="1041"/>
        <v>2823</v>
      </c>
      <c r="AW454" s="106">
        <f t="shared" si="1041"/>
        <v>0</v>
      </c>
      <c r="AX454" s="106">
        <f t="shared" si="1041"/>
        <v>0</v>
      </c>
      <c r="AY454" s="106">
        <f t="shared" si="1041"/>
        <v>-2823</v>
      </c>
      <c r="AZ454" s="106">
        <f t="shared" si="1041"/>
        <v>0</v>
      </c>
      <c r="BA454" s="106">
        <f t="shared" si="1041"/>
        <v>0</v>
      </c>
      <c r="BB454" s="106">
        <f t="shared" si="1041"/>
        <v>0</v>
      </c>
      <c r="BC454" s="106">
        <f t="shared" si="1041"/>
        <v>0</v>
      </c>
      <c r="BD454" s="106">
        <f t="shared" si="1041"/>
        <v>0</v>
      </c>
      <c r="BE454" s="198">
        <f t="shared" si="1041"/>
        <v>0</v>
      </c>
      <c r="BF454" s="106">
        <f t="shared" si="1041"/>
        <v>0</v>
      </c>
      <c r="BG454" s="106">
        <f t="shared" si="1041"/>
        <v>0</v>
      </c>
      <c r="BH454" s="106">
        <f t="shared" si="1041"/>
        <v>0</v>
      </c>
      <c r="BI454" s="106">
        <f t="shared" si="1041"/>
        <v>0</v>
      </c>
      <c r="BJ454" s="207">
        <f t="shared" si="924"/>
        <v>0</v>
      </c>
      <c r="BK454" s="207">
        <f t="shared" si="925"/>
        <v>0</v>
      </c>
    </row>
    <row r="455" spans="1:63" s="8" customFormat="1" ht="66" hidden="1">
      <c r="A455" s="166" t="s">
        <v>488</v>
      </c>
      <c r="B455" s="104" t="s">
        <v>55</v>
      </c>
      <c r="C455" s="104" t="s">
        <v>58</v>
      </c>
      <c r="D455" s="163" t="s">
        <v>627</v>
      </c>
      <c r="E455" s="104" t="s">
        <v>204</v>
      </c>
      <c r="F455" s="106"/>
      <c r="G455" s="106"/>
      <c r="H455" s="164"/>
      <c r="I455" s="164"/>
      <c r="J455" s="164"/>
      <c r="K455" s="164"/>
      <c r="L455" s="106"/>
      <c r="M455" s="106"/>
      <c r="N455" s="164"/>
      <c r="O455" s="164"/>
      <c r="P455" s="164"/>
      <c r="Q455" s="164"/>
      <c r="R455" s="106"/>
      <c r="S455" s="106"/>
      <c r="T455" s="106">
        <v>2823</v>
      </c>
      <c r="U455" s="106"/>
      <c r="V455" s="106"/>
      <c r="W455" s="106"/>
      <c r="X455" s="106">
        <f>R455+T455+U455+V455+W455</f>
        <v>2823</v>
      </c>
      <c r="Y455" s="106">
        <f>S455+W455</f>
        <v>0</v>
      </c>
      <c r="Z455" s="106"/>
      <c r="AA455" s="106"/>
      <c r="AB455" s="106"/>
      <c r="AC455" s="106"/>
      <c r="AD455" s="106">
        <f>X455+Z455+AA455+AB455+AC455</f>
        <v>2823</v>
      </c>
      <c r="AE455" s="106">
        <f>Y455+AC455</f>
        <v>0</v>
      </c>
      <c r="AF455" s="106"/>
      <c r="AG455" s="106"/>
      <c r="AH455" s="106"/>
      <c r="AI455" s="106"/>
      <c r="AJ455" s="106">
        <f>AD455+AF455+AG455+AH455+AI455</f>
        <v>2823</v>
      </c>
      <c r="AK455" s="106">
        <f>AE455+AI455</f>
        <v>0</v>
      </c>
      <c r="AL455" s="106"/>
      <c r="AM455" s="106"/>
      <c r="AN455" s="106"/>
      <c r="AO455" s="106"/>
      <c r="AP455" s="106">
        <f>AJ455+AL455+AM455+AN455+AO455</f>
        <v>2823</v>
      </c>
      <c r="AQ455" s="106">
        <f>AK455+AO455</f>
        <v>0</v>
      </c>
      <c r="AR455" s="106"/>
      <c r="AS455" s="106"/>
      <c r="AT455" s="106"/>
      <c r="AU455" s="106"/>
      <c r="AV455" s="106">
        <f>AP455+AR455+AS455+AT455+AU455</f>
        <v>2823</v>
      </c>
      <c r="AW455" s="106">
        <f>AQ455+AU455</f>
        <v>0</v>
      </c>
      <c r="AX455" s="106"/>
      <c r="AY455" s="162">
        <v>-2823</v>
      </c>
      <c r="AZ455" s="106"/>
      <c r="BA455" s="106"/>
      <c r="BB455" s="106">
        <f>AV455+AX455+AY455+AZ455+BA455</f>
        <v>0</v>
      </c>
      <c r="BC455" s="106">
        <f>AW455+BA455</f>
        <v>0</v>
      </c>
      <c r="BD455" s="106"/>
      <c r="BE455" s="198"/>
      <c r="BF455" s="106"/>
      <c r="BG455" s="106"/>
      <c r="BH455" s="106">
        <f>BB455+BD455+BE455+BF455+BG455</f>
        <v>0</v>
      </c>
      <c r="BI455" s="106">
        <f>BC455+BG455</f>
        <v>0</v>
      </c>
      <c r="BJ455" s="207">
        <f t="shared" si="924"/>
        <v>0</v>
      </c>
      <c r="BK455" s="207">
        <f t="shared" si="925"/>
        <v>0</v>
      </c>
    </row>
    <row r="456" spans="1:63" s="8" customFormat="1" ht="33.75">
      <c r="A456" s="113" t="s">
        <v>624</v>
      </c>
      <c r="B456" s="98" t="s">
        <v>55</v>
      </c>
      <c r="C456" s="98" t="s">
        <v>58</v>
      </c>
      <c r="D456" s="114" t="s">
        <v>720</v>
      </c>
      <c r="E456" s="98"/>
      <c r="F456" s="100"/>
      <c r="G456" s="100"/>
      <c r="H456" s="139"/>
      <c r="I456" s="139"/>
      <c r="J456" s="139"/>
      <c r="K456" s="139"/>
      <c r="L456" s="100"/>
      <c r="M456" s="100"/>
      <c r="N456" s="139"/>
      <c r="O456" s="139"/>
      <c r="P456" s="139"/>
      <c r="Q456" s="139"/>
      <c r="R456" s="100"/>
      <c r="S456" s="100"/>
      <c r="T456" s="100"/>
      <c r="U456" s="100"/>
      <c r="V456" s="100"/>
      <c r="W456" s="100"/>
      <c r="X456" s="100"/>
      <c r="Y456" s="100"/>
      <c r="Z456" s="100"/>
      <c r="AA456" s="100"/>
      <c r="AB456" s="100"/>
      <c r="AC456" s="100"/>
      <c r="AD456" s="100"/>
      <c r="AE456" s="100"/>
      <c r="AF456" s="100"/>
      <c r="AG456" s="100"/>
      <c r="AH456" s="100"/>
      <c r="AI456" s="100"/>
      <c r="AJ456" s="100"/>
      <c r="AK456" s="100"/>
      <c r="AL456" s="100"/>
      <c r="AM456" s="100"/>
      <c r="AN456" s="100"/>
      <c r="AO456" s="100"/>
      <c r="AP456" s="100"/>
      <c r="AQ456" s="100"/>
      <c r="AR456" s="100"/>
      <c r="AS456" s="100"/>
      <c r="AT456" s="100"/>
      <c r="AU456" s="100"/>
      <c r="AV456" s="100"/>
      <c r="AW456" s="100"/>
      <c r="AX456" s="100">
        <f>AX457</f>
        <v>0</v>
      </c>
      <c r="AY456" s="100">
        <f t="shared" ref="AY456:BI457" si="1042">AY457</f>
        <v>0</v>
      </c>
      <c r="AZ456" s="100">
        <f t="shared" si="1042"/>
        <v>0</v>
      </c>
      <c r="BA456" s="100">
        <f t="shared" si="1042"/>
        <v>1</v>
      </c>
      <c r="BB456" s="100">
        <f t="shared" si="1042"/>
        <v>1</v>
      </c>
      <c r="BC456" s="100">
        <f t="shared" si="1042"/>
        <v>1</v>
      </c>
      <c r="BD456" s="100">
        <f>BD457</f>
        <v>0</v>
      </c>
      <c r="BE456" s="100">
        <f t="shared" si="1042"/>
        <v>0</v>
      </c>
      <c r="BF456" s="100">
        <f t="shared" si="1042"/>
        <v>0</v>
      </c>
      <c r="BG456" s="100">
        <f t="shared" si="1042"/>
        <v>0</v>
      </c>
      <c r="BH456" s="100">
        <f t="shared" si="1042"/>
        <v>1</v>
      </c>
      <c r="BI456" s="100">
        <f t="shared" si="1042"/>
        <v>1</v>
      </c>
      <c r="BJ456" s="207">
        <f t="shared" si="924"/>
        <v>0</v>
      </c>
      <c r="BK456" s="207">
        <f t="shared" si="925"/>
        <v>0</v>
      </c>
    </row>
    <row r="457" spans="1:63" s="8" customFormat="1" ht="20.25">
      <c r="A457" s="113" t="s">
        <v>100</v>
      </c>
      <c r="B457" s="98" t="s">
        <v>55</v>
      </c>
      <c r="C457" s="98" t="s">
        <v>58</v>
      </c>
      <c r="D457" s="114" t="s">
        <v>720</v>
      </c>
      <c r="E457" s="98" t="s">
        <v>101</v>
      </c>
      <c r="F457" s="100"/>
      <c r="G457" s="100"/>
      <c r="H457" s="139"/>
      <c r="I457" s="139"/>
      <c r="J457" s="139"/>
      <c r="K457" s="139"/>
      <c r="L457" s="100"/>
      <c r="M457" s="100"/>
      <c r="N457" s="139"/>
      <c r="O457" s="139"/>
      <c r="P457" s="139"/>
      <c r="Q457" s="139"/>
      <c r="R457" s="100"/>
      <c r="S457" s="100"/>
      <c r="T457" s="100"/>
      <c r="U457" s="100"/>
      <c r="V457" s="100"/>
      <c r="W457" s="100"/>
      <c r="X457" s="100"/>
      <c r="Y457" s="100"/>
      <c r="Z457" s="100"/>
      <c r="AA457" s="100"/>
      <c r="AB457" s="100"/>
      <c r="AC457" s="100"/>
      <c r="AD457" s="100"/>
      <c r="AE457" s="100"/>
      <c r="AF457" s="100"/>
      <c r="AG457" s="100"/>
      <c r="AH457" s="100"/>
      <c r="AI457" s="100"/>
      <c r="AJ457" s="100"/>
      <c r="AK457" s="100"/>
      <c r="AL457" s="100"/>
      <c r="AM457" s="100"/>
      <c r="AN457" s="100"/>
      <c r="AO457" s="100"/>
      <c r="AP457" s="100"/>
      <c r="AQ457" s="100"/>
      <c r="AR457" s="100"/>
      <c r="AS457" s="100"/>
      <c r="AT457" s="100"/>
      <c r="AU457" s="100"/>
      <c r="AV457" s="100"/>
      <c r="AW457" s="100"/>
      <c r="AX457" s="100">
        <f>AX458</f>
        <v>0</v>
      </c>
      <c r="AY457" s="100">
        <f t="shared" si="1042"/>
        <v>0</v>
      </c>
      <c r="AZ457" s="100">
        <f t="shared" si="1042"/>
        <v>0</v>
      </c>
      <c r="BA457" s="100">
        <f t="shared" si="1042"/>
        <v>1</v>
      </c>
      <c r="BB457" s="100">
        <f t="shared" si="1042"/>
        <v>1</v>
      </c>
      <c r="BC457" s="100">
        <f t="shared" si="1042"/>
        <v>1</v>
      </c>
      <c r="BD457" s="100">
        <f>BD458</f>
        <v>0</v>
      </c>
      <c r="BE457" s="100">
        <f t="shared" si="1042"/>
        <v>0</v>
      </c>
      <c r="BF457" s="100">
        <f t="shared" si="1042"/>
        <v>0</v>
      </c>
      <c r="BG457" s="100">
        <f t="shared" si="1042"/>
        <v>0</v>
      </c>
      <c r="BH457" s="100">
        <f t="shared" si="1042"/>
        <v>1</v>
      </c>
      <c r="BI457" s="100">
        <f t="shared" si="1042"/>
        <v>1</v>
      </c>
      <c r="BJ457" s="207">
        <f t="shared" si="924"/>
        <v>0</v>
      </c>
      <c r="BK457" s="207">
        <f t="shared" si="925"/>
        <v>0</v>
      </c>
    </row>
    <row r="458" spans="1:63" s="8" customFormat="1" ht="66.75">
      <c r="A458" s="112" t="s">
        <v>488</v>
      </c>
      <c r="B458" s="98" t="s">
        <v>55</v>
      </c>
      <c r="C458" s="98" t="s">
        <v>58</v>
      </c>
      <c r="D458" s="114" t="s">
        <v>720</v>
      </c>
      <c r="E458" s="98" t="s">
        <v>204</v>
      </c>
      <c r="F458" s="100"/>
      <c r="G458" s="100"/>
      <c r="H458" s="139"/>
      <c r="I458" s="139"/>
      <c r="J458" s="139"/>
      <c r="K458" s="139"/>
      <c r="L458" s="100"/>
      <c r="M458" s="100"/>
      <c r="N458" s="139"/>
      <c r="O458" s="139"/>
      <c r="P458" s="139"/>
      <c r="Q458" s="139"/>
      <c r="R458" s="100"/>
      <c r="S458" s="100"/>
      <c r="T458" s="100"/>
      <c r="U458" s="100"/>
      <c r="V458" s="100"/>
      <c r="W458" s="100"/>
      <c r="X458" s="100"/>
      <c r="Y458" s="100"/>
      <c r="Z458" s="100"/>
      <c r="AA458" s="100"/>
      <c r="AB458" s="100"/>
      <c r="AC458" s="100"/>
      <c r="AD458" s="100"/>
      <c r="AE458" s="100"/>
      <c r="AF458" s="100"/>
      <c r="AG458" s="100"/>
      <c r="AH458" s="100"/>
      <c r="AI458" s="100"/>
      <c r="AJ458" s="100"/>
      <c r="AK458" s="100"/>
      <c r="AL458" s="100"/>
      <c r="AM458" s="100"/>
      <c r="AN458" s="100"/>
      <c r="AO458" s="100"/>
      <c r="AP458" s="100"/>
      <c r="AQ458" s="100"/>
      <c r="AR458" s="100"/>
      <c r="AS458" s="100"/>
      <c r="AT458" s="100"/>
      <c r="AU458" s="100"/>
      <c r="AV458" s="100"/>
      <c r="AW458" s="100"/>
      <c r="AX458" s="100"/>
      <c r="AY458" s="100"/>
      <c r="AZ458" s="100"/>
      <c r="BA458" s="100">
        <v>1</v>
      </c>
      <c r="BB458" s="100">
        <f>AX458+BA458</f>
        <v>1</v>
      </c>
      <c r="BC458" s="100">
        <f>BA458</f>
        <v>1</v>
      </c>
      <c r="BD458" s="100"/>
      <c r="BE458" s="100"/>
      <c r="BF458" s="100"/>
      <c r="BG458" s="100"/>
      <c r="BH458" s="100">
        <f>BB458+BD458+BE458+BF458+BG458</f>
        <v>1</v>
      </c>
      <c r="BI458" s="100">
        <f>BC458+BG458</f>
        <v>1</v>
      </c>
      <c r="BJ458" s="207">
        <f t="shared" si="924"/>
        <v>0</v>
      </c>
      <c r="BK458" s="207">
        <f t="shared" si="925"/>
        <v>0</v>
      </c>
    </row>
    <row r="459" spans="1:63" s="8" customFormat="1" ht="50.25">
      <c r="A459" s="25" t="s">
        <v>167</v>
      </c>
      <c r="B459" s="26" t="s">
        <v>55</v>
      </c>
      <c r="C459" s="26" t="s">
        <v>58</v>
      </c>
      <c r="D459" s="37" t="s">
        <v>412</v>
      </c>
      <c r="E459" s="26"/>
      <c r="F459" s="62">
        <f>F460</f>
        <v>97032</v>
      </c>
      <c r="G459" s="62">
        <f t="shared" ref="G459:Z463" si="1043">G460</f>
        <v>0</v>
      </c>
      <c r="H459" s="62">
        <f t="shared" si="1043"/>
        <v>0</v>
      </c>
      <c r="I459" s="62">
        <f t="shared" si="1043"/>
        <v>0</v>
      </c>
      <c r="J459" s="62">
        <f t="shared" si="1043"/>
        <v>0</v>
      </c>
      <c r="K459" s="62">
        <f t="shared" si="1043"/>
        <v>0</v>
      </c>
      <c r="L459" s="62">
        <f t="shared" si="1043"/>
        <v>97032</v>
      </c>
      <c r="M459" s="62">
        <f t="shared" si="1043"/>
        <v>0</v>
      </c>
      <c r="N459" s="62">
        <f t="shared" si="1043"/>
        <v>0</v>
      </c>
      <c r="O459" s="62">
        <f t="shared" si="1043"/>
        <v>0</v>
      </c>
      <c r="P459" s="62">
        <f t="shared" si="1043"/>
        <v>0</v>
      </c>
      <c r="Q459" s="62">
        <f t="shared" si="1043"/>
        <v>0</v>
      </c>
      <c r="R459" s="62">
        <f t="shared" si="1043"/>
        <v>97032</v>
      </c>
      <c r="S459" s="62">
        <f t="shared" si="1043"/>
        <v>0</v>
      </c>
      <c r="T459" s="62">
        <f t="shared" si="1043"/>
        <v>0</v>
      </c>
      <c r="U459" s="62">
        <f t="shared" si="1043"/>
        <v>0</v>
      </c>
      <c r="V459" s="62">
        <f t="shared" si="1043"/>
        <v>0</v>
      </c>
      <c r="W459" s="62">
        <f t="shared" si="1043"/>
        <v>0</v>
      </c>
      <c r="X459" s="62">
        <f t="shared" si="1043"/>
        <v>97032</v>
      </c>
      <c r="Y459" s="62">
        <f t="shared" si="1043"/>
        <v>0</v>
      </c>
      <c r="Z459" s="62">
        <f t="shared" si="1043"/>
        <v>0</v>
      </c>
      <c r="AA459" s="62">
        <f t="shared" ref="Z459:AO463" si="1044">AA460</f>
        <v>0</v>
      </c>
      <c r="AB459" s="62">
        <f t="shared" si="1044"/>
        <v>0</v>
      </c>
      <c r="AC459" s="62">
        <f t="shared" si="1044"/>
        <v>0</v>
      </c>
      <c r="AD459" s="62">
        <f t="shared" si="1044"/>
        <v>97032</v>
      </c>
      <c r="AE459" s="62">
        <f t="shared" si="1044"/>
        <v>0</v>
      </c>
      <c r="AF459" s="62">
        <f t="shared" si="1044"/>
        <v>0</v>
      </c>
      <c r="AG459" s="62">
        <f t="shared" si="1044"/>
        <v>0</v>
      </c>
      <c r="AH459" s="62">
        <f t="shared" si="1044"/>
        <v>0</v>
      </c>
      <c r="AI459" s="62">
        <f t="shared" si="1044"/>
        <v>0</v>
      </c>
      <c r="AJ459" s="62">
        <f t="shared" si="1044"/>
        <v>97032</v>
      </c>
      <c r="AK459" s="62">
        <f t="shared" si="1044"/>
        <v>0</v>
      </c>
      <c r="AL459" s="62">
        <f t="shared" si="1044"/>
        <v>0</v>
      </c>
      <c r="AM459" s="62">
        <f t="shared" si="1044"/>
        <v>0</v>
      </c>
      <c r="AN459" s="62">
        <f t="shared" si="1044"/>
        <v>0</v>
      </c>
      <c r="AO459" s="62">
        <f t="shared" si="1044"/>
        <v>0</v>
      </c>
      <c r="AP459" s="62">
        <f t="shared" ref="AL459:BD463" si="1045">AP460</f>
        <v>97032</v>
      </c>
      <c r="AQ459" s="62">
        <f t="shared" si="1045"/>
        <v>0</v>
      </c>
      <c r="AR459" s="62">
        <f t="shared" si="1045"/>
        <v>0</v>
      </c>
      <c r="AS459" s="62">
        <f t="shared" si="1045"/>
        <v>0</v>
      </c>
      <c r="AT459" s="62">
        <f t="shared" si="1045"/>
        <v>0</v>
      </c>
      <c r="AU459" s="62">
        <f t="shared" si="1045"/>
        <v>0</v>
      </c>
      <c r="AV459" s="62">
        <f t="shared" si="1045"/>
        <v>97032</v>
      </c>
      <c r="AW459" s="62">
        <f t="shared" si="1045"/>
        <v>0</v>
      </c>
      <c r="AX459" s="120">
        <f t="shared" si="1045"/>
        <v>0</v>
      </c>
      <c r="AY459" s="120">
        <f t="shared" si="1045"/>
        <v>0</v>
      </c>
      <c r="AZ459" s="120">
        <f t="shared" si="1045"/>
        <v>0</v>
      </c>
      <c r="BA459" s="120">
        <f t="shared" si="1045"/>
        <v>0</v>
      </c>
      <c r="BB459" s="62">
        <f t="shared" si="1045"/>
        <v>97032</v>
      </c>
      <c r="BC459" s="62">
        <f t="shared" ref="BB459:BC463" si="1046">BC460</f>
        <v>0</v>
      </c>
      <c r="BD459" s="120">
        <f t="shared" si="1045"/>
        <v>0</v>
      </c>
      <c r="BE459" s="120">
        <f t="shared" ref="BD459:BI463" si="1047">BE460</f>
        <v>0</v>
      </c>
      <c r="BF459" s="120">
        <f t="shared" si="1047"/>
        <v>0</v>
      </c>
      <c r="BG459" s="120">
        <f t="shared" si="1047"/>
        <v>0</v>
      </c>
      <c r="BH459" s="62">
        <f t="shared" si="1047"/>
        <v>97032</v>
      </c>
      <c r="BI459" s="62">
        <f t="shared" si="1047"/>
        <v>0</v>
      </c>
      <c r="BJ459" s="207">
        <f t="shared" si="924"/>
        <v>0</v>
      </c>
      <c r="BK459" s="207">
        <f t="shared" si="925"/>
        <v>0</v>
      </c>
    </row>
    <row r="460" spans="1:63" s="8" customFormat="1" ht="50.25">
      <c r="A460" s="25" t="s">
        <v>245</v>
      </c>
      <c r="B460" s="26" t="s">
        <v>55</v>
      </c>
      <c r="C460" s="26" t="s">
        <v>58</v>
      </c>
      <c r="D460" s="37" t="s">
        <v>474</v>
      </c>
      <c r="E460" s="26"/>
      <c r="F460" s="28">
        <f t="shared" ref="F460:U463" si="1048">F461</f>
        <v>97032</v>
      </c>
      <c r="G460" s="28">
        <f t="shared" si="1048"/>
        <v>0</v>
      </c>
      <c r="H460" s="28">
        <f t="shared" si="1048"/>
        <v>0</v>
      </c>
      <c r="I460" s="28">
        <f t="shared" si="1048"/>
        <v>0</v>
      </c>
      <c r="J460" s="28">
        <f t="shared" si="1048"/>
        <v>0</v>
      </c>
      <c r="K460" s="28">
        <f t="shared" si="1048"/>
        <v>0</v>
      </c>
      <c r="L460" s="28">
        <f t="shared" si="1048"/>
        <v>97032</v>
      </c>
      <c r="M460" s="28">
        <f t="shared" si="1048"/>
        <v>0</v>
      </c>
      <c r="N460" s="28">
        <f t="shared" si="1048"/>
        <v>0</v>
      </c>
      <c r="O460" s="28">
        <f t="shared" si="1048"/>
        <v>0</v>
      </c>
      <c r="P460" s="28">
        <f t="shared" si="1048"/>
        <v>0</v>
      </c>
      <c r="Q460" s="28">
        <f t="shared" si="1048"/>
        <v>0</v>
      </c>
      <c r="R460" s="28">
        <f t="shared" si="1048"/>
        <v>97032</v>
      </c>
      <c r="S460" s="28">
        <f t="shared" si="1048"/>
        <v>0</v>
      </c>
      <c r="T460" s="28">
        <f t="shared" si="1048"/>
        <v>0</v>
      </c>
      <c r="U460" s="28">
        <f t="shared" si="1048"/>
        <v>0</v>
      </c>
      <c r="V460" s="28">
        <f t="shared" si="1043"/>
        <v>0</v>
      </c>
      <c r="W460" s="28">
        <f t="shared" si="1043"/>
        <v>0</v>
      </c>
      <c r="X460" s="28">
        <f t="shared" si="1043"/>
        <v>97032</v>
      </c>
      <c r="Y460" s="28">
        <f t="shared" si="1043"/>
        <v>0</v>
      </c>
      <c r="Z460" s="28">
        <f t="shared" si="1043"/>
        <v>0</v>
      </c>
      <c r="AA460" s="28">
        <f t="shared" si="1044"/>
        <v>0</v>
      </c>
      <c r="AB460" s="28">
        <f t="shared" si="1044"/>
        <v>0</v>
      </c>
      <c r="AC460" s="28">
        <f t="shared" si="1044"/>
        <v>0</v>
      </c>
      <c r="AD460" s="28">
        <f t="shared" si="1044"/>
        <v>97032</v>
      </c>
      <c r="AE460" s="28">
        <f t="shared" si="1044"/>
        <v>0</v>
      </c>
      <c r="AF460" s="28">
        <f t="shared" si="1044"/>
        <v>0</v>
      </c>
      <c r="AG460" s="28">
        <f t="shared" si="1044"/>
        <v>0</v>
      </c>
      <c r="AH460" s="28">
        <f t="shared" si="1044"/>
        <v>0</v>
      </c>
      <c r="AI460" s="28">
        <f t="shared" si="1044"/>
        <v>0</v>
      </c>
      <c r="AJ460" s="28">
        <f t="shared" si="1044"/>
        <v>97032</v>
      </c>
      <c r="AK460" s="28">
        <f t="shared" si="1044"/>
        <v>0</v>
      </c>
      <c r="AL460" s="28">
        <f t="shared" si="1045"/>
        <v>0</v>
      </c>
      <c r="AM460" s="28">
        <f t="shared" si="1045"/>
        <v>0</v>
      </c>
      <c r="AN460" s="28">
        <f t="shared" si="1045"/>
        <v>0</v>
      </c>
      <c r="AO460" s="28">
        <f t="shared" si="1045"/>
        <v>0</v>
      </c>
      <c r="AP460" s="28">
        <f t="shared" si="1045"/>
        <v>97032</v>
      </c>
      <c r="AQ460" s="28">
        <f t="shared" si="1045"/>
        <v>0</v>
      </c>
      <c r="AR460" s="28">
        <f t="shared" si="1045"/>
        <v>0</v>
      </c>
      <c r="AS460" s="28">
        <f t="shared" si="1045"/>
        <v>0</v>
      </c>
      <c r="AT460" s="28">
        <f t="shared" si="1045"/>
        <v>0</v>
      </c>
      <c r="AU460" s="28">
        <f t="shared" si="1045"/>
        <v>0</v>
      </c>
      <c r="AV460" s="28">
        <f t="shared" si="1045"/>
        <v>97032</v>
      </c>
      <c r="AW460" s="28">
        <f t="shared" si="1045"/>
        <v>0</v>
      </c>
      <c r="AX460" s="100">
        <f t="shared" si="1045"/>
        <v>0</v>
      </c>
      <c r="AY460" s="100">
        <f t="shared" si="1045"/>
        <v>0</v>
      </c>
      <c r="AZ460" s="100">
        <f t="shared" si="1045"/>
        <v>0</v>
      </c>
      <c r="BA460" s="100">
        <f t="shared" si="1045"/>
        <v>0</v>
      </c>
      <c r="BB460" s="28">
        <f t="shared" si="1046"/>
        <v>97032</v>
      </c>
      <c r="BC460" s="28">
        <f t="shared" si="1046"/>
        <v>0</v>
      </c>
      <c r="BD460" s="100">
        <f t="shared" si="1047"/>
        <v>0</v>
      </c>
      <c r="BE460" s="100">
        <f t="shared" si="1047"/>
        <v>0</v>
      </c>
      <c r="BF460" s="100">
        <f t="shared" si="1047"/>
        <v>0</v>
      </c>
      <c r="BG460" s="100">
        <f t="shared" si="1047"/>
        <v>0</v>
      </c>
      <c r="BH460" s="28">
        <f t="shared" si="1047"/>
        <v>97032</v>
      </c>
      <c r="BI460" s="28">
        <f t="shared" si="1047"/>
        <v>0</v>
      </c>
      <c r="BJ460" s="207">
        <f t="shared" si="924"/>
        <v>0</v>
      </c>
      <c r="BK460" s="207">
        <f t="shared" si="925"/>
        <v>0</v>
      </c>
    </row>
    <row r="461" spans="1:63" s="8" customFormat="1" ht="33.75" customHeight="1">
      <c r="A461" s="25" t="s">
        <v>79</v>
      </c>
      <c r="B461" s="26" t="s">
        <v>55</v>
      </c>
      <c r="C461" s="26" t="s">
        <v>58</v>
      </c>
      <c r="D461" s="37" t="s">
        <v>476</v>
      </c>
      <c r="E461" s="26"/>
      <c r="F461" s="28">
        <f t="shared" si="1048"/>
        <v>97032</v>
      </c>
      <c r="G461" s="28">
        <f t="shared" si="1048"/>
        <v>0</v>
      </c>
      <c r="H461" s="28">
        <f t="shared" si="1048"/>
        <v>0</v>
      </c>
      <c r="I461" s="28">
        <f t="shared" si="1048"/>
        <v>0</v>
      </c>
      <c r="J461" s="28">
        <f t="shared" si="1048"/>
        <v>0</v>
      </c>
      <c r="K461" s="28">
        <f t="shared" si="1048"/>
        <v>0</v>
      </c>
      <c r="L461" s="28">
        <f t="shared" si="1048"/>
        <v>97032</v>
      </c>
      <c r="M461" s="28">
        <f t="shared" si="1048"/>
        <v>0</v>
      </c>
      <c r="N461" s="28">
        <f t="shared" si="1048"/>
        <v>0</v>
      </c>
      <c r="O461" s="28">
        <f t="shared" si="1048"/>
        <v>0</v>
      </c>
      <c r="P461" s="28">
        <f t="shared" si="1048"/>
        <v>0</v>
      </c>
      <c r="Q461" s="28">
        <f t="shared" si="1048"/>
        <v>0</v>
      </c>
      <c r="R461" s="28">
        <f t="shared" si="1048"/>
        <v>97032</v>
      </c>
      <c r="S461" s="28">
        <f t="shared" si="1048"/>
        <v>0</v>
      </c>
      <c r="T461" s="28">
        <f t="shared" si="1043"/>
        <v>0</v>
      </c>
      <c r="U461" s="28">
        <f t="shared" si="1043"/>
        <v>0</v>
      </c>
      <c r="V461" s="28">
        <f t="shared" si="1043"/>
        <v>0</v>
      </c>
      <c r="W461" s="28">
        <f t="shared" si="1043"/>
        <v>0</v>
      </c>
      <c r="X461" s="28">
        <f t="shared" si="1043"/>
        <v>97032</v>
      </c>
      <c r="Y461" s="28">
        <f t="shared" si="1043"/>
        <v>0</v>
      </c>
      <c r="Z461" s="28">
        <f t="shared" si="1044"/>
        <v>0</v>
      </c>
      <c r="AA461" s="28">
        <f t="shared" si="1044"/>
        <v>0</v>
      </c>
      <c r="AB461" s="28">
        <f t="shared" si="1044"/>
        <v>0</v>
      </c>
      <c r="AC461" s="28">
        <f t="shared" si="1044"/>
        <v>0</v>
      </c>
      <c r="AD461" s="28">
        <f t="shared" si="1044"/>
        <v>97032</v>
      </c>
      <c r="AE461" s="28">
        <f t="shared" si="1044"/>
        <v>0</v>
      </c>
      <c r="AF461" s="28">
        <f t="shared" si="1044"/>
        <v>0</v>
      </c>
      <c r="AG461" s="28">
        <f t="shared" si="1044"/>
        <v>0</v>
      </c>
      <c r="AH461" s="28">
        <f t="shared" si="1044"/>
        <v>0</v>
      </c>
      <c r="AI461" s="28">
        <f t="shared" si="1044"/>
        <v>0</v>
      </c>
      <c r="AJ461" s="28">
        <f t="shared" si="1044"/>
        <v>97032</v>
      </c>
      <c r="AK461" s="28">
        <f t="shared" si="1044"/>
        <v>0</v>
      </c>
      <c r="AL461" s="28">
        <f t="shared" si="1045"/>
        <v>0</v>
      </c>
      <c r="AM461" s="28">
        <f t="shared" si="1045"/>
        <v>0</v>
      </c>
      <c r="AN461" s="28">
        <f t="shared" si="1045"/>
        <v>0</v>
      </c>
      <c r="AO461" s="28">
        <f t="shared" si="1045"/>
        <v>0</v>
      </c>
      <c r="AP461" s="28">
        <f t="shared" si="1045"/>
        <v>97032</v>
      </c>
      <c r="AQ461" s="28">
        <f t="shared" si="1045"/>
        <v>0</v>
      </c>
      <c r="AR461" s="28">
        <f t="shared" si="1045"/>
        <v>0</v>
      </c>
      <c r="AS461" s="28">
        <f t="shared" si="1045"/>
        <v>0</v>
      </c>
      <c r="AT461" s="28">
        <f t="shared" si="1045"/>
        <v>0</v>
      </c>
      <c r="AU461" s="28">
        <f t="shared" si="1045"/>
        <v>0</v>
      </c>
      <c r="AV461" s="28">
        <f t="shared" si="1045"/>
        <v>97032</v>
      </c>
      <c r="AW461" s="28">
        <f t="shared" si="1045"/>
        <v>0</v>
      </c>
      <c r="AX461" s="100">
        <f t="shared" si="1045"/>
        <v>0</v>
      </c>
      <c r="AY461" s="100">
        <f t="shared" si="1045"/>
        <v>0</v>
      </c>
      <c r="AZ461" s="100">
        <f t="shared" si="1045"/>
        <v>0</v>
      </c>
      <c r="BA461" s="100">
        <f t="shared" si="1045"/>
        <v>0</v>
      </c>
      <c r="BB461" s="28">
        <f t="shared" si="1046"/>
        <v>97032</v>
      </c>
      <c r="BC461" s="28">
        <f t="shared" si="1046"/>
        <v>0</v>
      </c>
      <c r="BD461" s="100">
        <f t="shared" si="1047"/>
        <v>0</v>
      </c>
      <c r="BE461" s="100">
        <f t="shared" si="1047"/>
        <v>0</v>
      </c>
      <c r="BF461" s="100">
        <f t="shared" si="1047"/>
        <v>0</v>
      </c>
      <c r="BG461" s="100">
        <f t="shared" si="1047"/>
        <v>0</v>
      </c>
      <c r="BH461" s="28">
        <f t="shared" si="1047"/>
        <v>97032</v>
      </c>
      <c r="BI461" s="28">
        <f t="shared" si="1047"/>
        <v>0</v>
      </c>
      <c r="BJ461" s="207">
        <f t="shared" si="924"/>
        <v>0</v>
      </c>
      <c r="BK461" s="207">
        <f t="shared" si="925"/>
        <v>0</v>
      </c>
    </row>
    <row r="462" spans="1:63" s="8" customFormat="1" ht="20.25">
      <c r="A462" s="45" t="s">
        <v>99</v>
      </c>
      <c r="B462" s="26" t="s">
        <v>55</v>
      </c>
      <c r="C462" s="26" t="s">
        <v>58</v>
      </c>
      <c r="D462" s="37" t="s">
        <v>475</v>
      </c>
      <c r="E462" s="26"/>
      <c r="F462" s="28">
        <f t="shared" si="1048"/>
        <v>97032</v>
      </c>
      <c r="G462" s="28">
        <f t="shared" si="1048"/>
        <v>0</v>
      </c>
      <c r="H462" s="28">
        <f t="shared" si="1048"/>
        <v>0</v>
      </c>
      <c r="I462" s="28">
        <f t="shared" si="1048"/>
        <v>0</v>
      </c>
      <c r="J462" s="28">
        <f t="shared" si="1048"/>
        <v>0</v>
      </c>
      <c r="K462" s="28">
        <f t="shared" si="1048"/>
        <v>0</v>
      </c>
      <c r="L462" s="28">
        <f t="shared" si="1048"/>
        <v>97032</v>
      </c>
      <c r="M462" s="28">
        <f t="shared" si="1048"/>
        <v>0</v>
      </c>
      <c r="N462" s="28">
        <f t="shared" si="1048"/>
        <v>0</v>
      </c>
      <c r="O462" s="28">
        <f t="shared" si="1048"/>
        <v>0</v>
      </c>
      <c r="P462" s="28">
        <f t="shared" si="1048"/>
        <v>0</v>
      </c>
      <c r="Q462" s="28">
        <f t="shared" si="1048"/>
        <v>0</v>
      </c>
      <c r="R462" s="28">
        <f t="shared" si="1048"/>
        <v>97032</v>
      </c>
      <c r="S462" s="28">
        <f t="shared" si="1048"/>
        <v>0</v>
      </c>
      <c r="T462" s="28">
        <f t="shared" si="1043"/>
        <v>0</v>
      </c>
      <c r="U462" s="28">
        <f t="shared" si="1043"/>
        <v>0</v>
      </c>
      <c r="V462" s="28">
        <f t="shared" si="1043"/>
        <v>0</v>
      </c>
      <c r="W462" s="28">
        <f t="shared" si="1043"/>
        <v>0</v>
      </c>
      <c r="X462" s="28">
        <f t="shared" si="1043"/>
        <v>97032</v>
      </c>
      <c r="Y462" s="28">
        <f t="shared" si="1043"/>
        <v>0</v>
      </c>
      <c r="Z462" s="28">
        <f t="shared" si="1044"/>
        <v>0</v>
      </c>
      <c r="AA462" s="28">
        <f t="shared" si="1044"/>
        <v>0</v>
      </c>
      <c r="AB462" s="28">
        <f t="shared" si="1044"/>
        <v>0</v>
      </c>
      <c r="AC462" s="28">
        <f t="shared" si="1044"/>
        <v>0</v>
      </c>
      <c r="AD462" s="28">
        <f t="shared" si="1044"/>
        <v>97032</v>
      </c>
      <c r="AE462" s="28">
        <f t="shared" si="1044"/>
        <v>0</v>
      </c>
      <c r="AF462" s="28">
        <f t="shared" si="1044"/>
        <v>0</v>
      </c>
      <c r="AG462" s="28">
        <f t="shared" si="1044"/>
        <v>0</v>
      </c>
      <c r="AH462" s="28">
        <f t="shared" si="1044"/>
        <v>0</v>
      </c>
      <c r="AI462" s="28">
        <f t="shared" si="1044"/>
        <v>0</v>
      </c>
      <c r="AJ462" s="28">
        <f t="shared" si="1044"/>
        <v>97032</v>
      </c>
      <c r="AK462" s="28">
        <f t="shared" si="1044"/>
        <v>0</v>
      </c>
      <c r="AL462" s="28">
        <f t="shared" si="1045"/>
        <v>0</v>
      </c>
      <c r="AM462" s="28">
        <f t="shared" si="1045"/>
        <v>0</v>
      </c>
      <c r="AN462" s="28">
        <f t="shared" si="1045"/>
        <v>0</v>
      </c>
      <c r="AO462" s="28">
        <f t="shared" si="1045"/>
        <v>0</v>
      </c>
      <c r="AP462" s="28">
        <f t="shared" si="1045"/>
        <v>97032</v>
      </c>
      <c r="AQ462" s="28">
        <f t="shared" si="1045"/>
        <v>0</v>
      </c>
      <c r="AR462" s="28">
        <f t="shared" si="1045"/>
        <v>0</v>
      </c>
      <c r="AS462" s="28">
        <f t="shared" si="1045"/>
        <v>0</v>
      </c>
      <c r="AT462" s="28">
        <f t="shared" si="1045"/>
        <v>0</v>
      </c>
      <c r="AU462" s="28">
        <f t="shared" si="1045"/>
        <v>0</v>
      </c>
      <c r="AV462" s="28">
        <f t="shared" si="1045"/>
        <v>97032</v>
      </c>
      <c r="AW462" s="28">
        <f t="shared" si="1045"/>
        <v>0</v>
      </c>
      <c r="AX462" s="100">
        <f t="shared" si="1045"/>
        <v>0</v>
      </c>
      <c r="AY462" s="100">
        <f t="shared" si="1045"/>
        <v>0</v>
      </c>
      <c r="AZ462" s="100">
        <f t="shared" si="1045"/>
        <v>0</v>
      </c>
      <c r="BA462" s="100">
        <f t="shared" si="1045"/>
        <v>0</v>
      </c>
      <c r="BB462" s="28">
        <f t="shared" si="1046"/>
        <v>97032</v>
      </c>
      <c r="BC462" s="28">
        <f t="shared" si="1046"/>
        <v>0</v>
      </c>
      <c r="BD462" s="100">
        <f t="shared" si="1047"/>
        <v>0</v>
      </c>
      <c r="BE462" s="100">
        <f t="shared" si="1047"/>
        <v>0</v>
      </c>
      <c r="BF462" s="100">
        <f t="shared" si="1047"/>
        <v>0</v>
      </c>
      <c r="BG462" s="100">
        <f t="shared" si="1047"/>
        <v>0</v>
      </c>
      <c r="BH462" s="28">
        <f t="shared" si="1047"/>
        <v>97032</v>
      </c>
      <c r="BI462" s="28">
        <f t="shared" si="1047"/>
        <v>0</v>
      </c>
      <c r="BJ462" s="207">
        <f t="shared" si="924"/>
        <v>0</v>
      </c>
      <c r="BK462" s="207">
        <f t="shared" si="925"/>
        <v>0</v>
      </c>
    </row>
    <row r="463" spans="1:63" s="8" customFormat="1" ht="33">
      <c r="A463" s="75" t="s">
        <v>489</v>
      </c>
      <c r="B463" s="26" t="s">
        <v>55</v>
      </c>
      <c r="C463" s="26" t="s">
        <v>58</v>
      </c>
      <c r="D463" s="37" t="s">
        <v>475</v>
      </c>
      <c r="E463" s="26" t="s">
        <v>81</v>
      </c>
      <c r="F463" s="28">
        <f t="shared" si="1048"/>
        <v>97032</v>
      </c>
      <c r="G463" s="28">
        <f t="shared" si="1048"/>
        <v>0</v>
      </c>
      <c r="H463" s="28">
        <f t="shared" si="1048"/>
        <v>0</v>
      </c>
      <c r="I463" s="28">
        <f t="shared" si="1048"/>
        <v>0</v>
      </c>
      <c r="J463" s="28">
        <f t="shared" si="1048"/>
        <v>0</v>
      </c>
      <c r="K463" s="28">
        <f t="shared" si="1048"/>
        <v>0</v>
      </c>
      <c r="L463" s="28">
        <f t="shared" si="1048"/>
        <v>97032</v>
      </c>
      <c r="M463" s="28">
        <f t="shared" si="1048"/>
        <v>0</v>
      </c>
      <c r="N463" s="28">
        <f t="shared" si="1048"/>
        <v>0</v>
      </c>
      <c r="O463" s="28">
        <f t="shared" si="1048"/>
        <v>0</v>
      </c>
      <c r="P463" s="28">
        <f t="shared" si="1048"/>
        <v>0</v>
      </c>
      <c r="Q463" s="28">
        <f t="shared" si="1048"/>
        <v>0</v>
      </c>
      <c r="R463" s="28">
        <f t="shared" si="1048"/>
        <v>97032</v>
      </c>
      <c r="S463" s="28">
        <f t="shared" si="1048"/>
        <v>0</v>
      </c>
      <c r="T463" s="28">
        <f t="shared" si="1043"/>
        <v>0</v>
      </c>
      <c r="U463" s="28">
        <f t="shared" si="1043"/>
        <v>0</v>
      </c>
      <c r="V463" s="28">
        <f t="shared" si="1043"/>
        <v>0</v>
      </c>
      <c r="W463" s="28">
        <f t="shared" si="1043"/>
        <v>0</v>
      </c>
      <c r="X463" s="28">
        <f t="shared" si="1043"/>
        <v>97032</v>
      </c>
      <c r="Y463" s="28">
        <f t="shared" si="1043"/>
        <v>0</v>
      </c>
      <c r="Z463" s="28">
        <f t="shared" si="1044"/>
        <v>0</v>
      </c>
      <c r="AA463" s="28">
        <f t="shared" si="1044"/>
        <v>0</v>
      </c>
      <c r="AB463" s="28">
        <f t="shared" si="1044"/>
        <v>0</v>
      </c>
      <c r="AC463" s="28">
        <f t="shared" si="1044"/>
        <v>0</v>
      </c>
      <c r="AD463" s="28">
        <f t="shared" si="1044"/>
        <v>97032</v>
      </c>
      <c r="AE463" s="28">
        <f t="shared" si="1044"/>
        <v>0</v>
      </c>
      <c r="AF463" s="28">
        <f t="shared" si="1044"/>
        <v>0</v>
      </c>
      <c r="AG463" s="28">
        <f t="shared" si="1044"/>
        <v>0</v>
      </c>
      <c r="AH463" s="28">
        <f t="shared" si="1044"/>
        <v>0</v>
      </c>
      <c r="AI463" s="28">
        <f t="shared" si="1044"/>
        <v>0</v>
      </c>
      <c r="AJ463" s="28">
        <f t="shared" si="1044"/>
        <v>97032</v>
      </c>
      <c r="AK463" s="28">
        <f t="shared" si="1044"/>
        <v>0</v>
      </c>
      <c r="AL463" s="28">
        <f t="shared" si="1045"/>
        <v>0</v>
      </c>
      <c r="AM463" s="28">
        <f t="shared" si="1045"/>
        <v>0</v>
      </c>
      <c r="AN463" s="28">
        <f t="shared" si="1045"/>
        <v>0</v>
      </c>
      <c r="AO463" s="28">
        <f t="shared" si="1045"/>
        <v>0</v>
      </c>
      <c r="AP463" s="28">
        <f t="shared" si="1045"/>
        <v>97032</v>
      </c>
      <c r="AQ463" s="28">
        <f t="shared" si="1045"/>
        <v>0</v>
      </c>
      <c r="AR463" s="28">
        <f t="shared" si="1045"/>
        <v>0</v>
      </c>
      <c r="AS463" s="28">
        <f t="shared" si="1045"/>
        <v>0</v>
      </c>
      <c r="AT463" s="28">
        <f t="shared" si="1045"/>
        <v>0</v>
      </c>
      <c r="AU463" s="28">
        <f t="shared" si="1045"/>
        <v>0</v>
      </c>
      <c r="AV463" s="28">
        <f t="shared" si="1045"/>
        <v>97032</v>
      </c>
      <c r="AW463" s="28">
        <f t="shared" si="1045"/>
        <v>0</v>
      </c>
      <c r="AX463" s="100">
        <f t="shared" si="1045"/>
        <v>0</v>
      </c>
      <c r="AY463" s="100">
        <f t="shared" si="1045"/>
        <v>0</v>
      </c>
      <c r="AZ463" s="100">
        <f t="shared" si="1045"/>
        <v>0</v>
      </c>
      <c r="BA463" s="100">
        <f t="shared" si="1045"/>
        <v>0</v>
      </c>
      <c r="BB463" s="28">
        <f t="shared" si="1046"/>
        <v>97032</v>
      </c>
      <c r="BC463" s="28">
        <f t="shared" si="1046"/>
        <v>0</v>
      </c>
      <c r="BD463" s="100">
        <f t="shared" si="1047"/>
        <v>0</v>
      </c>
      <c r="BE463" s="100">
        <f t="shared" si="1047"/>
        <v>0</v>
      </c>
      <c r="BF463" s="100">
        <f t="shared" si="1047"/>
        <v>0</v>
      </c>
      <c r="BG463" s="100">
        <f t="shared" si="1047"/>
        <v>0</v>
      </c>
      <c r="BH463" s="28">
        <f t="shared" si="1047"/>
        <v>97032</v>
      </c>
      <c r="BI463" s="28">
        <f t="shared" si="1047"/>
        <v>0</v>
      </c>
      <c r="BJ463" s="207">
        <f t="shared" si="924"/>
        <v>0</v>
      </c>
      <c r="BK463" s="207">
        <f t="shared" si="925"/>
        <v>0</v>
      </c>
    </row>
    <row r="464" spans="1:63" s="8" customFormat="1" ht="50.25">
      <c r="A464" s="36" t="s">
        <v>179</v>
      </c>
      <c r="B464" s="26" t="s">
        <v>55</v>
      </c>
      <c r="C464" s="26" t="s">
        <v>58</v>
      </c>
      <c r="D464" s="37" t="s">
        <v>475</v>
      </c>
      <c r="E464" s="26" t="s">
        <v>178</v>
      </c>
      <c r="F464" s="28">
        <v>97032</v>
      </c>
      <c r="G464" s="28"/>
      <c r="H464" s="90"/>
      <c r="I464" s="90"/>
      <c r="J464" s="90"/>
      <c r="K464" s="90"/>
      <c r="L464" s="28">
        <f>F464+H464+I464+J464+K464</f>
        <v>97032</v>
      </c>
      <c r="M464" s="28">
        <f>G464+K464</f>
        <v>0</v>
      </c>
      <c r="N464" s="90"/>
      <c r="O464" s="90"/>
      <c r="P464" s="90"/>
      <c r="Q464" s="90"/>
      <c r="R464" s="28">
        <f>L464+N464+O464+P464+Q464</f>
        <v>97032</v>
      </c>
      <c r="S464" s="28">
        <f>M464+Q464</f>
        <v>0</v>
      </c>
      <c r="T464" s="90"/>
      <c r="U464" s="90"/>
      <c r="V464" s="90"/>
      <c r="W464" s="90"/>
      <c r="X464" s="28">
        <f>R464+T464+U464+V464+W464</f>
        <v>97032</v>
      </c>
      <c r="Y464" s="28">
        <f>S464+W464</f>
        <v>0</v>
      </c>
      <c r="Z464" s="90"/>
      <c r="AA464" s="90"/>
      <c r="AB464" s="90"/>
      <c r="AC464" s="90"/>
      <c r="AD464" s="28">
        <f>X464+Z464+AA464+AB464+AC464</f>
        <v>97032</v>
      </c>
      <c r="AE464" s="28">
        <f>Y464+AC464</f>
        <v>0</v>
      </c>
      <c r="AF464" s="90"/>
      <c r="AG464" s="90"/>
      <c r="AH464" s="90"/>
      <c r="AI464" s="90"/>
      <c r="AJ464" s="28">
        <f>AD464+AF464+AG464+AH464+AI464</f>
        <v>97032</v>
      </c>
      <c r="AK464" s="28">
        <f>AE464+AI464</f>
        <v>0</v>
      </c>
      <c r="AL464" s="90"/>
      <c r="AM464" s="90"/>
      <c r="AN464" s="90"/>
      <c r="AO464" s="90"/>
      <c r="AP464" s="28">
        <f>AJ464+AL464+AM464+AN464+AO464</f>
        <v>97032</v>
      </c>
      <c r="AQ464" s="28">
        <f>AK464+AO464</f>
        <v>0</v>
      </c>
      <c r="AR464" s="90"/>
      <c r="AS464" s="90"/>
      <c r="AT464" s="90"/>
      <c r="AU464" s="90"/>
      <c r="AV464" s="28">
        <f>AP464+AR464+AS464+AT464+AU464</f>
        <v>97032</v>
      </c>
      <c r="AW464" s="28">
        <f>AQ464+AU464</f>
        <v>0</v>
      </c>
      <c r="AX464" s="139"/>
      <c r="AY464" s="139"/>
      <c r="AZ464" s="139"/>
      <c r="BA464" s="139"/>
      <c r="BB464" s="28">
        <f>AV464+AX464+AY464+AZ464+BA464</f>
        <v>97032</v>
      </c>
      <c r="BC464" s="28">
        <f>AW464+BA464</f>
        <v>0</v>
      </c>
      <c r="BD464" s="139"/>
      <c r="BE464" s="139"/>
      <c r="BF464" s="139"/>
      <c r="BG464" s="139"/>
      <c r="BH464" s="28">
        <f>BB464+BD464+BE464+BF464+BG464</f>
        <v>97032</v>
      </c>
      <c r="BI464" s="28">
        <f>BC464+BG464</f>
        <v>0</v>
      </c>
      <c r="BJ464" s="207">
        <f t="shared" si="924"/>
        <v>0</v>
      </c>
      <c r="BK464" s="207">
        <f t="shared" si="925"/>
        <v>0</v>
      </c>
    </row>
    <row r="465" spans="1:63" s="8" customFormat="1" ht="50.25">
      <c r="A465" s="25" t="s">
        <v>148</v>
      </c>
      <c r="B465" s="26" t="s">
        <v>55</v>
      </c>
      <c r="C465" s="26" t="s">
        <v>58</v>
      </c>
      <c r="D465" s="27" t="s">
        <v>283</v>
      </c>
      <c r="E465" s="26"/>
      <c r="F465" s="28">
        <f t="shared" ref="F465:U468" si="1049">F466</f>
        <v>1000</v>
      </c>
      <c r="G465" s="28">
        <f t="shared" si="1049"/>
        <v>0</v>
      </c>
      <c r="H465" s="28">
        <f t="shared" si="1049"/>
        <v>0</v>
      </c>
      <c r="I465" s="28">
        <f t="shared" si="1049"/>
        <v>0</v>
      </c>
      <c r="J465" s="28">
        <f t="shared" si="1049"/>
        <v>0</v>
      </c>
      <c r="K465" s="28">
        <f t="shared" si="1049"/>
        <v>0</v>
      </c>
      <c r="L465" s="28">
        <f t="shared" si="1049"/>
        <v>1000</v>
      </c>
      <c r="M465" s="28">
        <f t="shared" si="1049"/>
        <v>0</v>
      </c>
      <c r="N465" s="28">
        <f t="shared" si="1049"/>
        <v>0</v>
      </c>
      <c r="O465" s="28">
        <f t="shared" si="1049"/>
        <v>0</v>
      </c>
      <c r="P465" s="28">
        <f t="shared" si="1049"/>
        <v>0</v>
      </c>
      <c r="Q465" s="28">
        <f t="shared" si="1049"/>
        <v>0</v>
      </c>
      <c r="R465" s="28">
        <f t="shared" si="1049"/>
        <v>1000</v>
      </c>
      <c r="S465" s="28">
        <f t="shared" si="1049"/>
        <v>0</v>
      </c>
      <c r="T465" s="28">
        <f t="shared" si="1049"/>
        <v>0</v>
      </c>
      <c r="U465" s="28">
        <f t="shared" si="1049"/>
        <v>0</v>
      </c>
      <c r="V465" s="28">
        <f t="shared" ref="T465:AI468" si="1050">V466</f>
        <v>0</v>
      </c>
      <c r="W465" s="28">
        <f t="shared" si="1050"/>
        <v>0</v>
      </c>
      <c r="X465" s="28">
        <f t="shared" si="1050"/>
        <v>1000</v>
      </c>
      <c r="Y465" s="28">
        <f t="shared" si="1050"/>
        <v>0</v>
      </c>
      <c r="Z465" s="28">
        <f t="shared" si="1050"/>
        <v>0</v>
      </c>
      <c r="AA465" s="28">
        <f t="shared" si="1050"/>
        <v>0</v>
      </c>
      <c r="AB465" s="28">
        <f t="shared" si="1050"/>
        <v>0</v>
      </c>
      <c r="AC465" s="28">
        <f t="shared" si="1050"/>
        <v>0</v>
      </c>
      <c r="AD465" s="28">
        <f t="shared" si="1050"/>
        <v>1000</v>
      </c>
      <c r="AE465" s="28">
        <f t="shared" si="1050"/>
        <v>0</v>
      </c>
      <c r="AF465" s="28">
        <f t="shared" si="1050"/>
        <v>0</v>
      </c>
      <c r="AG465" s="28">
        <f t="shared" si="1050"/>
        <v>0</v>
      </c>
      <c r="AH465" s="28">
        <f t="shared" si="1050"/>
        <v>0</v>
      </c>
      <c r="AI465" s="28">
        <f t="shared" si="1050"/>
        <v>0</v>
      </c>
      <c r="AJ465" s="28">
        <f t="shared" ref="AF465:AU468" si="1051">AJ466</f>
        <v>1000</v>
      </c>
      <c r="AK465" s="28">
        <f t="shared" si="1051"/>
        <v>0</v>
      </c>
      <c r="AL465" s="28">
        <f t="shared" si="1051"/>
        <v>0</v>
      </c>
      <c r="AM465" s="28">
        <f t="shared" si="1051"/>
        <v>0</v>
      </c>
      <c r="AN465" s="28">
        <f t="shared" si="1051"/>
        <v>0</v>
      </c>
      <c r="AO465" s="28">
        <f t="shared" si="1051"/>
        <v>0</v>
      </c>
      <c r="AP465" s="28">
        <f t="shared" si="1051"/>
        <v>1000</v>
      </c>
      <c r="AQ465" s="28">
        <f t="shared" si="1051"/>
        <v>0</v>
      </c>
      <c r="AR465" s="28">
        <f t="shared" si="1051"/>
        <v>0</v>
      </c>
      <c r="AS465" s="28">
        <f t="shared" si="1051"/>
        <v>0</v>
      </c>
      <c r="AT465" s="28">
        <f t="shared" si="1051"/>
        <v>0</v>
      </c>
      <c r="AU465" s="28">
        <f t="shared" si="1051"/>
        <v>0</v>
      </c>
      <c r="AV465" s="28">
        <f t="shared" ref="AR465:BG468" si="1052">AV466</f>
        <v>1000</v>
      </c>
      <c r="AW465" s="28">
        <f t="shared" si="1052"/>
        <v>0</v>
      </c>
      <c r="AX465" s="100">
        <f t="shared" si="1052"/>
        <v>0</v>
      </c>
      <c r="AY465" s="100">
        <f t="shared" si="1052"/>
        <v>0</v>
      </c>
      <c r="AZ465" s="100">
        <f t="shared" si="1052"/>
        <v>0</v>
      </c>
      <c r="BA465" s="100">
        <f t="shared" si="1052"/>
        <v>0</v>
      </c>
      <c r="BB465" s="28">
        <f t="shared" si="1052"/>
        <v>1000</v>
      </c>
      <c r="BC465" s="28">
        <f t="shared" si="1052"/>
        <v>0</v>
      </c>
      <c r="BD465" s="100">
        <f t="shared" si="1052"/>
        <v>0</v>
      </c>
      <c r="BE465" s="100">
        <f t="shared" si="1052"/>
        <v>0</v>
      </c>
      <c r="BF465" s="100">
        <f t="shared" si="1052"/>
        <v>0</v>
      </c>
      <c r="BG465" s="100">
        <f t="shared" si="1052"/>
        <v>0</v>
      </c>
      <c r="BH465" s="28">
        <f t="shared" ref="BD465:BI468" si="1053">BH466</f>
        <v>1000</v>
      </c>
      <c r="BI465" s="28">
        <f t="shared" si="1053"/>
        <v>0</v>
      </c>
      <c r="BJ465" s="207">
        <f t="shared" ref="BJ465:BJ528" si="1054">BB465+BD465+BE465+BF465+BG465-BH465</f>
        <v>0</v>
      </c>
      <c r="BK465" s="207">
        <f t="shared" ref="BK465:BK528" si="1055">BC465+BG465-BI465</f>
        <v>0</v>
      </c>
    </row>
    <row r="466" spans="1:63" s="8" customFormat="1" ht="32.25" customHeight="1">
      <c r="A466" s="25" t="s">
        <v>79</v>
      </c>
      <c r="B466" s="26" t="s">
        <v>55</v>
      </c>
      <c r="C466" s="26" t="s">
        <v>58</v>
      </c>
      <c r="D466" s="27" t="s">
        <v>284</v>
      </c>
      <c r="E466" s="26"/>
      <c r="F466" s="28">
        <f t="shared" si="1049"/>
        <v>1000</v>
      </c>
      <c r="G466" s="28">
        <f t="shared" si="1049"/>
        <v>0</v>
      </c>
      <c r="H466" s="28">
        <f t="shared" si="1049"/>
        <v>0</v>
      </c>
      <c r="I466" s="28">
        <f t="shared" si="1049"/>
        <v>0</v>
      </c>
      <c r="J466" s="28">
        <f t="shared" si="1049"/>
        <v>0</v>
      </c>
      <c r="K466" s="28">
        <f t="shared" si="1049"/>
        <v>0</v>
      </c>
      <c r="L466" s="28">
        <f t="shared" si="1049"/>
        <v>1000</v>
      </c>
      <c r="M466" s="28">
        <f t="shared" si="1049"/>
        <v>0</v>
      </c>
      <c r="N466" s="28">
        <f t="shared" si="1049"/>
        <v>0</v>
      </c>
      <c r="O466" s="28">
        <f t="shared" si="1049"/>
        <v>0</v>
      </c>
      <c r="P466" s="28">
        <f t="shared" si="1049"/>
        <v>0</v>
      </c>
      <c r="Q466" s="28">
        <f t="shared" si="1049"/>
        <v>0</v>
      </c>
      <c r="R466" s="28">
        <f t="shared" si="1049"/>
        <v>1000</v>
      </c>
      <c r="S466" s="28">
        <f t="shared" si="1049"/>
        <v>0</v>
      </c>
      <c r="T466" s="28">
        <f t="shared" si="1050"/>
        <v>0</v>
      </c>
      <c r="U466" s="28">
        <f t="shared" si="1050"/>
        <v>0</v>
      </c>
      <c r="V466" s="28">
        <f t="shared" si="1050"/>
        <v>0</v>
      </c>
      <c r="W466" s="28">
        <f t="shared" si="1050"/>
        <v>0</v>
      </c>
      <c r="X466" s="28">
        <f t="shared" si="1050"/>
        <v>1000</v>
      </c>
      <c r="Y466" s="28">
        <f t="shared" si="1050"/>
        <v>0</v>
      </c>
      <c r="Z466" s="28">
        <f t="shared" si="1050"/>
        <v>0</v>
      </c>
      <c r="AA466" s="28">
        <f t="shared" si="1050"/>
        <v>0</v>
      </c>
      <c r="AB466" s="28">
        <f t="shared" si="1050"/>
        <v>0</v>
      </c>
      <c r="AC466" s="28">
        <f t="shared" si="1050"/>
        <v>0</v>
      </c>
      <c r="AD466" s="28">
        <f t="shared" si="1050"/>
        <v>1000</v>
      </c>
      <c r="AE466" s="28">
        <f t="shared" si="1050"/>
        <v>0</v>
      </c>
      <c r="AF466" s="28">
        <f t="shared" si="1051"/>
        <v>0</v>
      </c>
      <c r="AG466" s="28">
        <f t="shared" si="1051"/>
        <v>0</v>
      </c>
      <c r="AH466" s="28">
        <f t="shared" si="1051"/>
        <v>0</v>
      </c>
      <c r="AI466" s="28">
        <f t="shared" si="1051"/>
        <v>0</v>
      </c>
      <c r="AJ466" s="28">
        <f t="shared" si="1051"/>
        <v>1000</v>
      </c>
      <c r="AK466" s="28">
        <f t="shared" si="1051"/>
        <v>0</v>
      </c>
      <c r="AL466" s="28">
        <f t="shared" si="1051"/>
        <v>0</v>
      </c>
      <c r="AM466" s="28">
        <f t="shared" si="1051"/>
        <v>0</v>
      </c>
      <c r="AN466" s="28">
        <f t="shared" si="1051"/>
        <v>0</v>
      </c>
      <c r="AO466" s="28">
        <f t="shared" si="1051"/>
        <v>0</v>
      </c>
      <c r="AP466" s="28">
        <f t="shared" si="1051"/>
        <v>1000</v>
      </c>
      <c r="AQ466" s="28">
        <f t="shared" si="1051"/>
        <v>0</v>
      </c>
      <c r="AR466" s="28">
        <f t="shared" si="1052"/>
        <v>0</v>
      </c>
      <c r="AS466" s="28">
        <f t="shared" si="1052"/>
        <v>0</v>
      </c>
      <c r="AT466" s="28">
        <f t="shared" si="1052"/>
        <v>0</v>
      </c>
      <c r="AU466" s="28">
        <f t="shared" si="1052"/>
        <v>0</v>
      </c>
      <c r="AV466" s="28">
        <f t="shared" si="1052"/>
        <v>1000</v>
      </c>
      <c r="AW466" s="28">
        <f t="shared" si="1052"/>
        <v>0</v>
      </c>
      <c r="AX466" s="100">
        <f t="shared" si="1052"/>
        <v>0</v>
      </c>
      <c r="AY466" s="100">
        <f t="shared" si="1052"/>
        <v>0</v>
      </c>
      <c r="AZ466" s="100">
        <f t="shared" si="1052"/>
        <v>0</v>
      </c>
      <c r="BA466" s="100">
        <f t="shared" si="1052"/>
        <v>0</v>
      </c>
      <c r="BB466" s="28">
        <f t="shared" si="1052"/>
        <v>1000</v>
      </c>
      <c r="BC466" s="28">
        <f t="shared" si="1052"/>
        <v>0</v>
      </c>
      <c r="BD466" s="100">
        <f t="shared" si="1053"/>
        <v>0</v>
      </c>
      <c r="BE466" s="100">
        <f t="shared" si="1053"/>
        <v>0</v>
      </c>
      <c r="BF466" s="100">
        <f t="shared" si="1053"/>
        <v>0</v>
      </c>
      <c r="BG466" s="100">
        <f t="shared" si="1053"/>
        <v>0</v>
      </c>
      <c r="BH466" s="28">
        <f t="shared" si="1053"/>
        <v>1000</v>
      </c>
      <c r="BI466" s="28">
        <f t="shared" si="1053"/>
        <v>0</v>
      </c>
      <c r="BJ466" s="207">
        <f t="shared" si="1054"/>
        <v>0</v>
      </c>
      <c r="BK466" s="207">
        <f t="shared" si="1055"/>
        <v>0</v>
      </c>
    </row>
    <row r="467" spans="1:63" s="8" customFormat="1" ht="20.25">
      <c r="A467" s="25" t="s">
        <v>119</v>
      </c>
      <c r="B467" s="26" t="s">
        <v>55</v>
      </c>
      <c r="C467" s="26" t="s">
        <v>58</v>
      </c>
      <c r="D467" s="27" t="s">
        <v>285</v>
      </c>
      <c r="E467" s="26"/>
      <c r="F467" s="28">
        <f t="shared" si="1049"/>
        <v>1000</v>
      </c>
      <c r="G467" s="28">
        <f t="shared" si="1049"/>
        <v>0</v>
      </c>
      <c r="H467" s="28">
        <f t="shared" si="1049"/>
        <v>0</v>
      </c>
      <c r="I467" s="28">
        <f t="shared" si="1049"/>
        <v>0</v>
      </c>
      <c r="J467" s="28">
        <f t="shared" si="1049"/>
        <v>0</v>
      </c>
      <c r="K467" s="28">
        <f t="shared" si="1049"/>
        <v>0</v>
      </c>
      <c r="L467" s="28">
        <f t="shared" si="1049"/>
        <v>1000</v>
      </c>
      <c r="M467" s="28">
        <f t="shared" si="1049"/>
        <v>0</v>
      </c>
      <c r="N467" s="28">
        <f t="shared" si="1049"/>
        <v>0</v>
      </c>
      <c r="O467" s="28">
        <f t="shared" si="1049"/>
        <v>0</v>
      </c>
      <c r="P467" s="28">
        <f t="shared" si="1049"/>
        <v>0</v>
      </c>
      <c r="Q467" s="28">
        <f t="shared" si="1049"/>
        <v>0</v>
      </c>
      <c r="R467" s="28">
        <f t="shared" si="1049"/>
        <v>1000</v>
      </c>
      <c r="S467" s="28">
        <f t="shared" si="1049"/>
        <v>0</v>
      </c>
      <c r="T467" s="28">
        <f t="shared" si="1050"/>
        <v>0</v>
      </c>
      <c r="U467" s="28">
        <f t="shared" si="1050"/>
        <v>0</v>
      </c>
      <c r="V467" s="28">
        <f t="shared" si="1050"/>
        <v>0</v>
      </c>
      <c r="W467" s="28">
        <f t="shared" si="1050"/>
        <v>0</v>
      </c>
      <c r="X467" s="28">
        <f t="shared" si="1050"/>
        <v>1000</v>
      </c>
      <c r="Y467" s="28">
        <f t="shared" si="1050"/>
        <v>0</v>
      </c>
      <c r="Z467" s="28">
        <f t="shared" si="1050"/>
        <v>0</v>
      </c>
      <c r="AA467" s="28">
        <f t="shared" si="1050"/>
        <v>0</v>
      </c>
      <c r="AB467" s="28">
        <f t="shared" si="1050"/>
        <v>0</v>
      </c>
      <c r="AC467" s="28">
        <f t="shared" si="1050"/>
        <v>0</v>
      </c>
      <c r="AD467" s="28">
        <f t="shared" si="1050"/>
        <v>1000</v>
      </c>
      <c r="AE467" s="28">
        <f t="shared" si="1050"/>
        <v>0</v>
      </c>
      <c r="AF467" s="28">
        <f t="shared" si="1051"/>
        <v>0</v>
      </c>
      <c r="AG467" s="28">
        <f t="shared" si="1051"/>
        <v>0</v>
      </c>
      <c r="AH467" s="28">
        <f t="shared" si="1051"/>
        <v>0</v>
      </c>
      <c r="AI467" s="28">
        <f t="shared" si="1051"/>
        <v>0</v>
      </c>
      <c r="AJ467" s="28">
        <f t="shared" si="1051"/>
        <v>1000</v>
      </c>
      <c r="AK467" s="28">
        <f t="shared" si="1051"/>
        <v>0</v>
      </c>
      <c r="AL467" s="28">
        <f t="shared" si="1051"/>
        <v>0</v>
      </c>
      <c r="AM467" s="28">
        <f t="shared" si="1051"/>
        <v>0</v>
      </c>
      <c r="AN467" s="28">
        <f t="shared" si="1051"/>
        <v>0</v>
      </c>
      <c r="AO467" s="28">
        <f t="shared" si="1051"/>
        <v>0</v>
      </c>
      <c r="AP467" s="28">
        <f t="shared" si="1051"/>
        <v>1000</v>
      </c>
      <c r="AQ467" s="28">
        <f t="shared" si="1051"/>
        <v>0</v>
      </c>
      <c r="AR467" s="28">
        <f t="shared" si="1052"/>
        <v>0</v>
      </c>
      <c r="AS467" s="28">
        <f t="shared" si="1052"/>
        <v>0</v>
      </c>
      <c r="AT467" s="28">
        <f t="shared" si="1052"/>
        <v>0</v>
      </c>
      <c r="AU467" s="28">
        <f t="shared" si="1052"/>
        <v>0</v>
      </c>
      <c r="AV467" s="28">
        <f t="shared" si="1052"/>
        <v>1000</v>
      </c>
      <c r="AW467" s="28">
        <f t="shared" si="1052"/>
        <v>0</v>
      </c>
      <c r="AX467" s="100">
        <f t="shared" si="1052"/>
        <v>0</v>
      </c>
      <c r="AY467" s="100">
        <f t="shared" si="1052"/>
        <v>0</v>
      </c>
      <c r="AZ467" s="100">
        <f t="shared" si="1052"/>
        <v>0</v>
      </c>
      <c r="BA467" s="100">
        <f t="shared" si="1052"/>
        <v>0</v>
      </c>
      <c r="BB467" s="28">
        <f t="shared" si="1052"/>
        <v>1000</v>
      </c>
      <c r="BC467" s="28">
        <f t="shared" si="1052"/>
        <v>0</v>
      </c>
      <c r="BD467" s="100">
        <f t="shared" si="1053"/>
        <v>0</v>
      </c>
      <c r="BE467" s="100">
        <f t="shared" si="1053"/>
        <v>0</v>
      </c>
      <c r="BF467" s="100">
        <f t="shared" si="1053"/>
        <v>0</v>
      </c>
      <c r="BG467" s="100">
        <f t="shared" si="1053"/>
        <v>0</v>
      </c>
      <c r="BH467" s="28">
        <f t="shared" si="1053"/>
        <v>1000</v>
      </c>
      <c r="BI467" s="28">
        <f t="shared" si="1053"/>
        <v>0</v>
      </c>
      <c r="BJ467" s="207">
        <f t="shared" si="1054"/>
        <v>0</v>
      </c>
      <c r="BK467" s="207">
        <f t="shared" si="1055"/>
        <v>0</v>
      </c>
    </row>
    <row r="468" spans="1:63" s="8" customFormat="1" ht="33">
      <c r="A468" s="75" t="s">
        <v>489</v>
      </c>
      <c r="B468" s="26" t="s">
        <v>55</v>
      </c>
      <c r="C468" s="26" t="s">
        <v>58</v>
      </c>
      <c r="D468" s="27" t="s">
        <v>285</v>
      </c>
      <c r="E468" s="26" t="s">
        <v>81</v>
      </c>
      <c r="F468" s="28">
        <f t="shared" si="1049"/>
        <v>1000</v>
      </c>
      <c r="G468" s="28">
        <f t="shared" si="1049"/>
        <v>0</v>
      </c>
      <c r="H468" s="28">
        <f t="shared" si="1049"/>
        <v>0</v>
      </c>
      <c r="I468" s="28">
        <f t="shared" si="1049"/>
        <v>0</v>
      </c>
      <c r="J468" s="28">
        <f t="shared" si="1049"/>
        <v>0</v>
      </c>
      <c r="K468" s="28">
        <f t="shared" si="1049"/>
        <v>0</v>
      </c>
      <c r="L468" s="28">
        <f t="shared" si="1049"/>
        <v>1000</v>
      </c>
      <c r="M468" s="28">
        <f t="shared" si="1049"/>
        <v>0</v>
      </c>
      <c r="N468" s="28">
        <f t="shared" si="1049"/>
        <v>0</v>
      </c>
      <c r="O468" s="28">
        <f t="shared" si="1049"/>
        <v>0</v>
      </c>
      <c r="P468" s="28">
        <f t="shared" si="1049"/>
        <v>0</v>
      </c>
      <c r="Q468" s="28">
        <f t="shared" si="1049"/>
        <v>0</v>
      </c>
      <c r="R468" s="28">
        <f t="shared" si="1049"/>
        <v>1000</v>
      </c>
      <c r="S468" s="28">
        <f t="shared" si="1049"/>
        <v>0</v>
      </c>
      <c r="T468" s="28">
        <f t="shared" si="1050"/>
        <v>0</v>
      </c>
      <c r="U468" s="28">
        <f t="shared" si="1050"/>
        <v>0</v>
      </c>
      <c r="V468" s="28">
        <f t="shared" si="1050"/>
        <v>0</v>
      </c>
      <c r="W468" s="28">
        <f t="shared" si="1050"/>
        <v>0</v>
      </c>
      <c r="X468" s="28">
        <f t="shared" si="1050"/>
        <v>1000</v>
      </c>
      <c r="Y468" s="28">
        <f t="shared" si="1050"/>
        <v>0</v>
      </c>
      <c r="Z468" s="28">
        <f t="shared" si="1050"/>
        <v>0</v>
      </c>
      <c r="AA468" s="28">
        <f t="shared" si="1050"/>
        <v>0</v>
      </c>
      <c r="AB468" s="28">
        <f t="shared" si="1050"/>
        <v>0</v>
      </c>
      <c r="AC468" s="28">
        <f t="shared" si="1050"/>
        <v>0</v>
      </c>
      <c r="AD468" s="28">
        <f t="shared" si="1050"/>
        <v>1000</v>
      </c>
      <c r="AE468" s="28">
        <f t="shared" si="1050"/>
        <v>0</v>
      </c>
      <c r="AF468" s="28">
        <f t="shared" si="1051"/>
        <v>0</v>
      </c>
      <c r="AG468" s="28">
        <f t="shared" si="1051"/>
        <v>0</v>
      </c>
      <c r="AH468" s="28">
        <f t="shared" si="1051"/>
        <v>0</v>
      </c>
      <c r="AI468" s="28">
        <f t="shared" si="1051"/>
        <v>0</v>
      </c>
      <c r="AJ468" s="28">
        <f t="shared" si="1051"/>
        <v>1000</v>
      </c>
      <c r="AK468" s="28">
        <f t="shared" si="1051"/>
        <v>0</v>
      </c>
      <c r="AL468" s="28">
        <f t="shared" si="1051"/>
        <v>0</v>
      </c>
      <c r="AM468" s="28">
        <f t="shared" si="1051"/>
        <v>0</v>
      </c>
      <c r="AN468" s="28">
        <f t="shared" si="1051"/>
        <v>0</v>
      </c>
      <c r="AO468" s="28">
        <f t="shared" si="1051"/>
        <v>0</v>
      </c>
      <c r="AP468" s="28">
        <f t="shared" si="1051"/>
        <v>1000</v>
      </c>
      <c r="AQ468" s="28">
        <f t="shared" si="1051"/>
        <v>0</v>
      </c>
      <c r="AR468" s="28">
        <f t="shared" si="1052"/>
        <v>0</v>
      </c>
      <c r="AS468" s="28">
        <f t="shared" si="1052"/>
        <v>0</v>
      </c>
      <c r="AT468" s="28">
        <f t="shared" si="1052"/>
        <v>0</v>
      </c>
      <c r="AU468" s="28">
        <f t="shared" si="1052"/>
        <v>0</v>
      </c>
      <c r="AV468" s="28">
        <f t="shared" si="1052"/>
        <v>1000</v>
      </c>
      <c r="AW468" s="28">
        <f t="shared" si="1052"/>
        <v>0</v>
      </c>
      <c r="AX468" s="100">
        <f t="shared" si="1052"/>
        <v>0</v>
      </c>
      <c r="AY468" s="100">
        <f t="shared" si="1052"/>
        <v>0</v>
      </c>
      <c r="AZ468" s="100">
        <f t="shared" si="1052"/>
        <v>0</v>
      </c>
      <c r="BA468" s="100">
        <f t="shared" si="1052"/>
        <v>0</v>
      </c>
      <c r="BB468" s="28">
        <f t="shared" si="1052"/>
        <v>1000</v>
      </c>
      <c r="BC468" s="28">
        <f t="shared" si="1052"/>
        <v>0</v>
      </c>
      <c r="BD468" s="100">
        <f t="shared" si="1053"/>
        <v>0</v>
      </c>
      <c r="BE468" s="100">
        <f t="shared" si="1053"/>
        <v>0</v>
      </c>
      <c r="BF468" s="100">
        <f t="shared" si="1053"/>
        <v>0</v>
      </c>
      <c r="BG468" s="100">
        <f t="shared" si="1053"/>
        <v>0</v>
      </c>
      <c r="BH468" s="28">
        <f t="shared" si="1053"/>
        <v>1000</v>
      </c>
      <c r="BI468" s="28">
        <f t="shared" si="1053"/>
        <v>0</v>
      </c>
      <c r="BJ468" s="207">
        <f t="shared" si="1054"/>
        <v>0</v>
      </c>
      <c r="BK468" s="207">
        <f t="shared" si="1055"/>
        <v>0</v>
      </c>
    </row>
    <row r="469" spans="1:63" s="8" customFormat="1" ht="50.25">
      <c r="A469" s="36" t="s">
        <v>179</v>
      </c>
      <c r="B469" s="26" t="s">
        <v>55</v>
      </c>
      <c r="C469" s="26" t="s">
        <v>58</v>
      </c>
      <c r="D469" s="27" t="s">
        <v>285</v>
      </c>
      <c r="E469" s="26" t="s">
        <v>178</v>
      </c>
      <c r="F469" s="28">
        <v>1000</v>
      </c>
      <c r="G469" s="28"/>
      <c r="H469" s="90"/>
      <c r="I469" s="90"/>
      <c r="J469" s="90"/>
      <c r="K469" s="90"/>
      <c r="L469" s="28">
        <f>F469+H469+I469+J469+K469</f>
        <v>1000</v>
      </c>
      <c r="M469" s="28">
        <f>G469+K469</f>
        <v>0</v>
      </c>
      <c r="N469" s="90"/>
      <c r="O469" s="90"/>
      <c r="P469" s="90"/>
      <c r="Q469" s="90"/>
      <c r="R469" s="28">
        <f>L469+N469+O469+P469+Q469</f>
        <v>1000</v>
      </c>
      <c r="S469" s="28">
        <f>M469+Q469</f>
        <v>0</v>
      </c>
      <c r="T469" s="90"/>
      <c r="U469" s="90"/>
      <c r="V469" s="90"/>
      <c r="W469" s="90"/>
      <c r="X469" s="28">
        <f>R469+T469+U469+V469+W469</f>
        <v>1000</v>
      </c>
      <c r="Y469" s="28">
        <f>S469+W469</f>
        <v>0</v>
      </c>
      <c r="Z469" s="90"/>
      <c r="AA469" s="90"/>
      <c r="AB469" s="90"/>
      <c r="AC469" s="90"/>
      <c r="AD469" s="28">
        <f>X469+Z469+AA469+AB469+AC469</f>
        <v>1000</v>
      </c>
      <c r="AE469" s="28">
        <f>Y469+AC469</f>
        <v>0</v>
      </c>
      <c r="AF469" s="90"/>
      <c r="AG469" s="90"/>
      <c r="AH469" s="90"/>
      <c r="AI469" s="90"/>
      <c r="AJ469" s="28">
        <f>AD469+AF469+AG469+AH469+AI469</f>
        <v>1000</v>
      </c>
      <c r="AK469" s="28">
        <f>AE469+AI469</f>
        <v>0</v>
      </c>
      <c r="AL469" s="90"/>
      <c r="AM469" s="90"/>
      <c r="AN469" s="90"/>
      <c r="AO469" s="90"/>
      <c r="AP469" s="28">
        <f>AJ469+AL469+AM469+AN469+AO469</f>
        <v>1000</v>
      </c>
      <c r="AQ469" s="28">
        <f>AK469+AO469</f>
        <v>0</v>
      </c>
      <c r="AR469" s="90"/>
      <c r="AS469" s="90"/>
      <c r="AT469" s="90"/>
      <c r="AU469" s="90"/>
      <c r="AV469" s="28">
        <f>AP469+AR469+AS469+AT469+AU469</f>
        <v>1000</v>
      </c>
      <c r="AW469" s="28">
        <f>AQ469+AU469</f>
        <v>0</v>
      </c>
      <c r="AX469" s="139"/>
      <c r="AY469" s="139"/>
      <c r="AZ469" s="139"/>
      <c r="BA469" s="139"/>
      <c r="BB469" s="28">
        <f>AV469+AX469+AY469+AZ469+BA469</f>
        <v>1000</v>
      </c>
      <c r="BC469" s="28">
        <f>AW469+BA469</f>
        <v>0</v>
      </c>
      <c r="BD469" s="139"/>
      <c r="BE469" s="139"/>
      <c r="BF469" s="139"/>
      <c r="BG469" s="139"/>
      <c r="BH469" s="28">
        <f>BB469+BD469+BE469+BF469+BG469</f>
        <v>1000</v>
      </c>
      <c r="BI469" s="28">
        <f>BC469+BG469</f>
        <v>0</v>
      </c>
      <c r="BJ469" s="207">
        <f t="shared" si="1054"/>
        <v>0</v>
      </c>
      <c r="BK469" s="207">
        <f t="shared" si="1055"/>
        <v>0</v>
      </c>
    </row>
    <row r="470" spans="1:63" s="8" customFormat="1" ht="20.25">
      <c r="A470" s="25" t="s">
        <v>82</v>
      </c>
      <c r="B470" s="26" t="s">
        <v>55</v>
      </c>
      <c r="C470" s="26" t="s">
        <v>58</v>
      </c>
      <c r="D470" s="37" t="s">
        <v>268</v>
      </c>
      <c r="E470" s="26"/>
      <c r="F470" s="28">
        <f t="shared" ref="F470:U471" si="1056">F471</f>
        <v>744</v>
      </c>
      <c r="G470" s="28">
        <f t="shared" si="1056"/>
        <v>0</v>
      </c>
      <c r="H470" s="28">
        <f t="shared" si="1056"/>
        <v>0</v>
      </c>
      <c r="I470" s="28">
        <f t="shared" si="1056"/>
        <v>0</v>
      </c>
      <c r="J470" s="28">
        <f t="shared" si="1056"/>
        <v>0</v>
      </c>
      <c r="K470" s="28">
        <f t="shared" si="1056"/>
        <v>0</v>
      </c>
      <c r="L470" s="28">
        <f t="shared" si="1056"/>
        <v>744</v>
      </c>
      <c r="M470" s="28">
        <f t="shared" si="1056"/>
        <v>0</v>
      </c>
      <c r="N470" s="28">
        <f t="shared" si="1056"/>
        <v>0</v>
      </c>
      <c r="O470" s="28">
        <f t="shared" si="1056"/>
        <v>0</v>
      </c>
      <c r="P470" s="28">
        <f t="shared" si="1056"/>
        <v>0</v>
      </c>
      <c r="Q470" s="28">
        <f t="shared" si="1056"/>
        <v>0</v>
      </c>
      <c r="R470" s="28">
        <f t="shared" si="1056"/>
        <v>744</v>
      </c>
      <c r="S470" s="28">
        <f t="shared" si="1056"/>
        <v>0</v>
      </c>
      <c r="T470" s="28">
        <f t="shared" si="1056"/>
        <v>0</v>
      </c>
      <c r="U470" s="28">
        <f t="shared" si="1056"/>
        <v>0</v>
      </c>
      <c r="V470" s="28">
        <f t="shared" ref="T470:AI473" si="1057">V471</f>
        <v>0</v>
      </c>
      <c r="W470" s="28">
        <f t="shared" si="1057"/>
        <v>0</v>
      </c>
      <c r="X470" s="28">
        <f t="shared" si="1057"/>
        <v>744</v>
      </c>
      <c r="Y470" s="28">
        <f t="shared" si="1057"/>
        <v>0</v>
      </c>
      <c r="Z470" s="28">
        <f t="shared" si="1057"/>
        <v>0</v>
      </c>
      <c r="AA470" s="28">
        <f t="shared" si="1057"/>
        <v>0</v>
      </c>
      <c r="AB470" s="28">
        <f t="shared" si="1057"/>
        <v>0</v>
      </c>
      <c r="AC470" s="28">
        <f t="shared" si="1057"/>
        <v>0</v>
      </c>
      <c r="AD470" s="28">
        <f t="shared" si="1057"/>
        <v>744</v>
      </c>
      <c r="AE470" s="28">
        <f t="shared" si="1057"/>
        <v>0</v>
      </c>
      <c r="AF470" s="28">
        <f t="shared" si="1057"/>
        <v>0</v>
      </c>
      <c r="AG470" s="28">
        <f t="shared" si="1057"/>
        <v>0</v>
      </c>
      <c r="AH470" s="28">
        <f t="shared" si="1057"/>
        <v>0</v>
      </c>
      <c r="AI470" s="28">
        <f t="shared" si="1057"/>
        <v>0</v>
      </c>
      <c r="AJ470" s="28">
        <f t="shared" ref="AF470:AU473" si="1058">AJ471</f>
        <v>744</v>
      </c>
      <c r="AK470" s="28">
        <f t="shared" si="1058"/>
        <v>0</v>
      </c>
      <c r="AL470" s="28">
        <f t="shared" si="1058"/>
        <v>0</v>
      </c>
      <c r="AM470" s="28">
        <f t="shared" si="1058"/>
        <v>0</v>
      </c>
      <c r="AN470" s="28">
        <f t="shared" si="1058"/>
        <v>0</v>
      </c>
      <c r="AO470" s="28">
        <f t="shared" si="1058"/>
        <v>0</v>
      </c>
      <c r="AP470" s="28">
        <f t="shared" si="1058"/>
        <v>744</v>
      </c>
      <c r="AQ470" s="28">
        <f t="shared" si="1058"/>
        <v>0</v>
      </c>
      <c r="AR470" s="28">
        <f t="shared" si="1058"/>
        <v>0</v>
      </c>
      <c r="AS470" s="28">
        <f t="shared" si="1058"/>
        <v>0</v>
      </c>
      <c r="AT470" s="28">
        <f t="shared" si="1058"/>
        <v>0</v>
      </c>
      <c r="AU470" s="28">
        <f t="shared" si="1058"/>
        <v>0</v>
      </c>
      <c r="AV470" s="28">
        <f t="shared" ref="AR470:BG473" si="1059">AV471</f>
        <v>744</v>
      </c>
      <c r="AW470" s="28">
        <f t="shared" si="1059"/>
        <v>0</v>
      </c>
      <c r="AX470" s="100">
        <f t="shared" si="1059"/>
        <v>0</v>
      </c>
      <c r="AY470" s="100">
        <f t="shared" si="1059"/>
        <v>0</v>
      </c>
      <c r="AZ470" s="100">
        <f t="shared" si="1059"/>
        <v>0</v>
      </c>
      <c r="BA470" s="100">
        <f t="shared" si="1059"/>
        <v>0</v>
      </c>
      <c r="BB470" s="28">
        <f t="shared" si="1059"/>
        <v>744</v>
      </c>
      <c r="BC470" s="28">
        <f t="shared" si="1059"/>
        <v>0</v>
      </c>
      <c r="BD470" s="100">
        <f t="shared" si="1059"/>
        <v>0</v>
      </c>
      <c r="BE470" s="100">
        <f t="shared" si="1059"/>
        <v>0</v>
      </c>
      <c r="BF470" s="100">
        <f t="shared" si="1059"/>
        <v>0</v>
      </c>
      <c r="BG470" s="100">
        <f t="shared" si="1059"/>
        <v>0</v>
      </c>
      <c r="BH470" s="28">
        <f t="shared" ref="BD470:BI473" si="1060">BH471</f>
        <v>744</v>
      </c>
      <c r="BI470" s="28">
        <f t="shared" si="1060"/>
        <v>0</v>
      </c>
      <c r="BJ470" s="207">
        <f t="shared" si="1054"/>
        <v>0</v>
      </c>
      <c r="BK470" s="207">
        <f t="shared" si="1055"/>
        <v>0</v>
      </c>
    </row>
    <row r="471" spans="1:63" s="9" customFormat="1" ht="32.25" customHeight="1">
      <c r="A471" s="65" t="s">
        <v>79</v>
      </c>
      <c r="B471" s="26" t="s">
        <v>55</v>
      </c>
      <c r="C471" s="26" t="s">
        <v>58</v>
      </c>
      <c r="D471" s="26" t="s">
        <v>269</v>
      </c>
      <c r="E471" s="26"/>
      <c r="F471" s="28">
        <f>F472</f>
        <v>744</v>
      </c>
      <c r="G471" s="28">
        <f t="shared" si="1056"/>
        <v>0</v>
      </c>
      <c r="H471" s="28">
        <f t="shared" si="1056"/>
        <v>0</v>
      </c>
      <c r="I471" s="28">
        <f t="shared" si="1056"/>
        <v>0</v>
      </c>
      <c r="J471" s="28">
        <f t="shared" si="1056"/>
        <v>0</v>
      </c>
      <c r="K471" s="28">
        <f t="shared" si="1056"/>
        <v>0</v>
      </c>
      <c r="L471" s="28">
        <f t="shared" si="1056"/>
        <v>744</v>
      </c>
      <c r="M471" s="28">
        <f t="shared" si="1056"/>
        <v>0</v>
      </c>
      <c r="N471" s="28">
        <f t="shared" si="1056"/>
        <v>0</v>
      </c>
      <c r="O471" s="28">
        <f t="shared" si="1056"/>
        <v>0</v>
      </c>
      <c r="P471" s="28">
        <f t="shared" si="1056"/>
        <v>0</v>
      </c>
      <c r="Q471" s="28">
        <f t="shared" si="1056"/>
        <v>0</v>
      </c>
      <c r="R471" s="28">
        <f t="shared" si="1056"/>
        <v>744</v>
      </c>
      <c r="S471" s="28">
        <f t="shared" si="1056"/>
        <v>0</v>
      </c>
      <c r="T471" s="28">
        <f t="shared" si="1057"/>
        <v>0</v>
      </c>
      <c r="U471" s="28">
        <f t="shared" si="1057"/>
        <v>0</v>
      </c>
      <c r="V471" s="28">
        <f t="shared" si="1057"/>
        <v>0</v>
      </c>
      <c r="W471" s="28">
        <f t="shared" si="1057"/>
        <v>0</v>
      </c>
      <c r="X471" s="28">
        <f t="shared" si="1057"/>
        <v>744</v>
      </c>
      <c r="Y471" s="28">
        <f t="shared" si="1057"/>
        <v>0</v>
      </c>
      <c r="Z471" s="28">
        <f t="shared" si="1057"/>
        <v>0</v>
      </c>
      <c r="AA471" s="28">
        <f t="shared" si="1057"/>
        <v>0</v>
      </c>
      <c r="AB471" s="28">
        <f t="shared" si="1057"/>
        <v>0</v>
      </c>
      <c r="AC471" s="28">
        <f t="shared" si="1057"/>
        <v>0</v>
      </c>
      <c r="AD471" s="28">
        <f t="shared" si="1057"/>
        <v>744</v>
      </c>
      <c r="AE471" s="28">
        <f t="shared" si="1057"/>
        <v>0</v>
      </c>
      <c r="AF471" s="28">
        <f t="shared" si="1058"/>
        <v>0</v>
      </c>
      <c r="AG471" s="28">
        <f t="shared" si="1058"/>
        <v>0</v>
      </c>
      <c r="AH471" s="28">
        <f t="shared" si="1058"/>
        <v>0</v>
      </c>
      <c r="AI471" s="28">
        <f t="shared" si="1058"/>
        <v>0</v>
      </c>
      <c r="AJ471" s="28">
        <f t="shared" si="1058"/>
        <v>744</v>
      </c>
      <c r="AK471" s="28">
        <f t="shared" si="1058"/>
        <v>0</v>
      </c>
      <c r="AL471" s="28">
        <f t="shared" si="1058"/>
        <v>0</v>
      </c>
      <c r="AM471" s="28">
        <f t="shared" si="1058"/>
        <v>0</v>
      </c>
      <c r="AN471" s="28">
        <f t="shared" si="1058"/>
        <v>0</v>
      </c>
      <c r="AO471" s="28">
        <f t="shared" si="1058"/>
        <v>0</v>
      </c>
      <c r="AP471" s="28">
        <f t="shared" si="1058"/>
        <v>744</v>
      </c>
      <c r="AQ471" s="28">
        <f t="shared" si="1058"/>
        <v>0</v>
      </c>
      <c r="AR471" s="28">
        <f t="shared" si="1059"/>
        <v>0</v>
      </c>
      <c r="AS471" s="28">
        <f t="shared" si="1059"/>
        <v>0</v>
      </c>
      <c r="AT471" s="28">
        <f t="shared" si="1059"/>
        <v>0</v>
      </c>
      <c r="AU471" s="28">
        <f t="shared" si="1059"/>
        <v>0</v>
      </c>
      <c r="AV471" s="28">
        <f t="shared" si="1059"/>
        <v>744</v>
      </c>
      <c r="AW471" s="28">
        <f t="shared" si="1059"/>
        <v>0</v>
      </c>
      <c r="AX471" s="100">
        <f t="shared" si="1059"/>
        <v>0</v>
      </c>
      <c r="AY471" s="100">
        <f t="shared" si="1059"/>
        <v>0</v>
      </c>
      <c r="AZ471" s="100">
        <f t="shared" si="1059"/>
        <v>0</v>
      </c>
      <c r="BA471" s="100">
        <f t="shared" si="1059"/>
        <v>0</v>
      </c>
      <c r="BB471" s="28">
        <f t="shared" si="1059"/>
        <v>744</v>
      </c>
      <c r="BC471" s="28">
        <f t="shared" si="1059"/>
        <v>0</v>
      </c>
      <c r="BD471" s="100">
        <f t="shared" si="1060"/>
        <v>0</v>
      </c>
      <c r="BE471" s="100">
        <f t="shared" si="1060"/>
        <v>0</v>
      </c>
      <c r="BF471" s="100">
        <f t="shared" si="1060"/>
        <v>0</v>
      </c>
      <c r="BG471" s="100">
        <f t="shared" si="1060"/>
        <v>0</v>
      </c>
      <c r="BH471" s="28">
        <f t="shared" si="1060"/>
        <v>744</v>
      </c>
      <c r="BI471" s="28">
        <f t="shared" si="1060"/>
        <v>0</v>
      </c>
      <c r="BJ471" s="207">
        <f t="shared" si="1054"/>
        <v>0</v>
      </c>
      <c r="BK471" s="207">
        <f t="shared" si="1055"/>
        <v>0</v>
      </c>
    </row>
    <row r="472" spans="1:63" s="9" customFormat="1" ht="20.25">
      <c r="A472" s="25" t="s">
        <v>507</v>
      </c>
      <c r="B472" s="26" t="s">
        <v>55</v>
      </c>
      <c r="C472" s="26" t="s">
        <v>58</v>
      </c>
      <c r="D472" s="26" t="s">
        <v>508</v>
      </c>
      <c r="E472" s="26"/>
      <c r="F472" s="28">
        <f t="shared" ref="F472:U473" si="1061">F473</f>
        <v>744</v>
      </c>
      <c r="G472" s="28">
        <f t="shared" si="1061"/>
        <v>0</v>
      </c>
      <c r="H472" s="28">
        <f t="shared" si="1061"/>
        <v>0</v>
      </c>
      <c r="I472" s="28">
        <f t="shared" si="1061"/>
        <v>0</v>
      </c>
      <c r="J472" s="28">
        <f t="shared" si="1061"/>
        <v>0</v>
      </c>
      <c r="K472" s="28">
        <f t="shared" si="1061"/>
        <v>0</v>
      </c>
      <c r="L472" s="28">
        <f t="shared" si="1061"/>
        <v>744</v>
      </c>
      <c r="M472" s="28">
        <f t="shared" si="1061"/>
        <v>0</v>
      </c>
      <c r="N472" s="28">
        <f t="shared" si="1061"/>
        <v>0</v>
      </c>
      <c r="O472" s="28">
        <f t="shared" si="1061"/>
        <v>0</v>
      </c>
      <c r="P472" s="28">
        <f t="shared" si="1061"/>
        <v>0</v>
      </c>
      <c r="Q472" s="28">
        <f t="shared" si="1061"/>
        <v>0</v>
      </c>
      <c r="R472" s="28">
        <f t="shared" si="1061"/>
        <v>744</v>
      </c>
      <c r="S472" s="28">
        <f t="shared" si="1061"/>
        <v>0</v>
      </c>
      <c r="T472" s="28">
        <f t="shared" si="1061"/>
        <v>0</v>
      </c>
      <c r="U472" s="28">
        <f t="shared" si="1061"/>
        <v>0</v>
      </c>
      <c r="V472" s="28">
        <f t="shared" si="1057"/>
        <v>0</v>
      </c>
      <c r="W472" s="28">
        <f t="shared" si="1057"/>
        <v>0</v>
      </c>
      <c r="X472" s="28">
        <f t="shared" si="1057"/>
        <v>744</v>
      </c>
      <c r="Y472" s="28">
        <f t="shared" si="1057"/>
        <v>0</v>
      </c>
      <c r="Z472" s="28">
        <f t="shared" si="1057"/>
        <v>0</v>
      </c>
      <c r="AA472" s="28">
        <f t="shared" si="1057"/>
        <v>0</v>
      </c>
      <c r="AB472" s="28">
        <f t="shared" si="1057"/>
        <v>0</v>
      </c>
      <c r="AC472" s="28">
        <f t="shared" si="1057"/>
        <v>0</v>
      </c>
      <c r="AD472" s="28">
        <f t="shared" si="1057"/>
        <v>744</v>
      </c>
      <c r="AE472" s="28">
        <f t="shared" si="1057"/>
        <v>0</v>
      </c>
      <c r="AF472" s="28">
        <f t="shared" si="1058"/>
        <v>0</v>
      </c>
      <c r="AG472" s="28">
        <f t="shared" si="1058"/>
        <v>0</v>
      </c>
      <c r="AH472" s="28">
        <f t="shared" si="1058"/>
        <v>0</v>
      </c>
      <c r="AI472" s="28">
        <f t="shared" si="1058"/>
        <v>0</v>
      </c>
      <c r="AJ472" s="28">
        <f t="shared" si="1058"/>
        <v>744</v>
      </c>
      <c r="AK472" s="28">
        <f t="shared" si="1058"/>
        <v>0</v>
      </c>
      <c r="AL472" s="28">
        <f t="shared" si="1058"/>
        <v>0</v>
      </c>
      <c r="AM472" s="28">
        <f t="shared" si="1058"/>
        <v>0</v>
      </c>
      <c r="AN472" s="28">
        <f t="shared" si="1058"/>
        <v>0</v>
      </c>
      <c r="AO472" s="28">
        <f t="shared" si="1058"/>
        <v>0</v>
      </c>
      <c r="AP472" s="28">
        <f t="shared" si="1058"/>
        <v>744</v>
      </c>
      <c r="AQ472" s="28">
        <f t="shared" si="1058"/>
        <v>0</v>
      </c>
      <c r="AR472" s="28">
        <f t="shared" si="1059"/>
        <v>0</v>
      </c>
      <c r="AS472" s="28">
        <f t="shared" si="1059"/>
        <v>0</v>
      </c>
      <c r="AT472" s="28">
        <f t="shared" si="1059"/>
        <v>0</v>
      </c>
      <c r="AU472" s="28">
        <f t="shared" si="1059"/>
        <v>0</v>
      </c>
      <c r="AV472" s="28">
        <f t="shared" si="1059"/>
        <v>744</v>
      </c>
      <c r="AW472" s="28">
        <f t="shared" si="1059"/>
        <v>0</v>
      </c>
      <c r="AX472" s="100">
        <f t="shared" si="1059"/>
        <v>0</v>
      </c>
      <c r="AY472" s="100">
        <f t="shared" si="1059"/>
        <v>0</v>
      </c>
      <c r="AZ472" s="100">
        <f t="shared" si="1059"/>
        <v>0</v>
      </c>
      <c r="BA472" s="100">
        <f t="shared" si="1059"/>
        <v>0</v>
      </c>
      <c r="BB472" s="28">
        <f t="shared" si="1059"/>
        <v>744</v>
      </c>
      <c r="BC472" s="28">
        <f t="shared" si="1059"/>
        <v>0</v>
      </c>
      <c r="BD472" s="100">
        <f t="shared" si="1060"/>
        <v>0</v>
      </c>
      <c r="BE472" s="100">
        <f t="shared" si="1060"/>
        <v>0</v>
      </c>
      <c r="BF472" s="100">
        <f t="shared" si="1060"/>
        <v>0</v>
      </c>
      <c r="BG472" s="100">
        <f t="shared" si="1060"/>
        <v>0</v>
      </c>
      <c r="BH472" s="28">
        <f t="shared" si="1060"/>
        <v>744</v>
      </c>
      <c r="BI472" s="28">
        <f t="shared" si="1060"/>
        <v>0</v>
      </c>
      <c r="BJ472" s="207">
        <f t="shared" si="1054"/>
        <v>0</v>
      </c>
      <c r="BK472" s="207">
        <f t="shared" si="1055"/>
        <v>0</v>
      </c>
    </row>
    <row r="473" spans="1:63" s="9" customFormat="1" ht="33">
      <c r="A473" s="75" t="s">
        <v>489</v>
      </c>
      <c r="B473" s="26" t="s">
        <v>55</v>
      </c>
      <c r="C473" s="26" t="s">
        <v>58</v>
      </c>
      <c r="D473" s="26" t="s">
        <v>508</v>
      </c>
      <c r="E473" s="26" t="s">
        <v>81</v>
      </c>
      <c r="F473" s="28">
        <f t="shared" si="1061"/>
        <v>744</v>
      </c>
      <c r="G473" s="28">
        <f t="shared" si="1061"/>
        <v>0</v>
      </c>
      <c r="H473" s="28">
        <f t="shared" si="1061"/>
        <v>0</v>
      </c>
      <c r="I473" s="28">
        <f t="shared" si="1061"/>
        <v>0</v>
      </c>
      <c r="J473" s="28">
        <f t="shared" si="1061"/>
        <v>0</v>
      </c>
      <c r="K473" s="28">
        <f t="shared" si="1061"/>
        <v>0</v>
      </c>
      <c r="L473" s="28">
        <f t="shared" si="1061"/>
        <v>744</v>
      </c>
      <c r="M473" s="28">
        <f t="shared" si="1061"/>
        <v>0</v>
      </c>
      <c r="N473" s="28">
        <f t="shared" si="1061"/>
        <v>0</v>
      </c>
      <c r="O473" s="28">
        <f t="shared" si="1061"/>
        <v>0</v>
      </c>
      <c r="P473" s="28">
        <f t="shared" si="1061"/>
        <v>0</v>
      </c>
      <c r="Q473" s="28">
        <f t="shared" si="1061"/>
        <v>0</v>
      </c>
      <c r="R473" s="28">
        <f t="shared" si="1061"/>
        <v>744</v>
      </c>
      <c r="S473" s="28">
        <f t="shared" si="1061"/>
        <v>0</v>
      </c>
      <c r="T473" s="28">
        <f t="shared" si="1057"/>
        <v>0</v>
      </c>
      <c r="U473" s="28">
        <f t="shared" si="1057"/>
        <v>0</v>
      </c>
      <c r="V473" s="28">
        <f t="shared" si="1057"/>
        <v>0</v>
      </c>
      <c r="W473" s="28">
        <f t="shared" si="1057"/>
        <v>0</v>
      </c>
      <c r="X473" s="28">
        <f t="shared" si="1057"/>
        <v>744</v>
      </c>
      <c r="Y473" s="28">
        <f t="shared" si="1057"/>
        <v>0</v>
      </c>
      <c r="Z473" s="28">
        <f t="shared" si="1057"/>
        <v>0</v>
      </c>
      <c r="AA473" s="28">
        <f t="shared" si="1057"/>
        <v>0</v>
      </c>
      <c r="AB473" s="28">
        <f t="shared" si="1057"/>
        <v>0</v>
      </c>
      <c r="AC473" s="28">
        <f t="shared" si="1057"/>
        <v>0</v>
      </c>
      <c r="AD473" s="28">
        <f t="shared" si="1057"/>
        <v>744</v>
      </c>
      <c r="AE473" s="28">
        <f t="shared" si="1057"/>
        <v>0</v>
      </c>
      <c r="AF473" s="28">
        <f t="shared" si="1058"/>
        <v>0</v>
      </c>
      <c r="AG473" s="28">
        <f t="shared" si="1058"/>
        <v>0</v>
      </c>
      <c r="AH473" s="28">
        <f t="shared" si="1058"/>
        <v>0</v>
      </c>
      <c r="AI473" s="28">
        <f t="shared" si="1058"/>
        <v>0</v>
      </c>
      <c r="AJ473" s="28">
        <f t="shared" si="1058"/>
        <v>744</v>
      </c>
      <c r="AK473" s="28">
        <f t="shared" si="1058"/>
        <v>0</v>
      </c>
      <c r="AL473" s="28">
        <f t="shared" si="1058"/>
        <v>0</v>
      </c>
      <c r="AM473" s="28">
        <f t="shared" si="1058"/>
        <v>0</v>
      </c>
      <c r="AN473" s="28">
        <f t="shared" si="1058"/>
        <v>0</v>
      </c>
      <c r="AO473" s="28">
        <f t="shared" si="1058"/>
        <v>0</v>
      </c>
      <c r="AP473" s="28">
        <f t="shared" si="1058"/>
        <v>744</v>
      </c>
      <c r="AQ473" s="28">
        <f t="shared" si="1058"/>
        <v>0</v>
      </c>
      <c r="AR473" s="28">
        <f t="shared" si="1059"/>
        <v>0</v>
      </c>
      <c r="AS473" s="28">
        <f t="shared" si="1059"/>
        <v>0</v>
      </c>
      <c r="AT473" s="28">
        <f t="shared" si="1059"/>
        <v>0</v>
      </c>
      <c r="AU473" s="28">
        <f t="shared" si="1059"/>
        <v>0</v>
      </c>
      <c r="AV473" s="28">
        <f t="shared" si="1059"/>
        <v>744</v>
      </c>
      <c r="AW473" s="28">
        <f t="shared" si="1059"/>
        <v>0</v>
      </c>
      <c r="AX473" s="100">
        <f t="shared" si="1059"/>
        <v>0</v>
      </c>
      <c r="AY473" s="100">
        <f t="shared" si="1059"/>
        <v>0</v>
      </c>
      <c r="AZ473" s="100">
        <f t="shared" si="1059"/>
        <v>0</v>
      </c>
      <c r="BA473" s="100">
        <f t="shared" si="1059"/>
        <v>0</v>
      </c>
      <c r="BB473" s="28">
        <f t="shared" si="1059"/>
        <v>744</v>
      </c>
      <c r="BC473" s="28">
        <f t="shared" si="1059"/>
        <v>0</v>
      </c>
      <c r="BD473" s="100">
        <f t="shared" si="1060"/>
        <v>0</v>
      </c>
      <c r="BE473" s="100">
        <f t="shared" si="1060"/>
        <v>0</v>
      </c>
      <c r="BF473" s="100">
        <f t="shared" si="1060"/>
        <v>0</v>
      </c>
      <c r="BG473" s="100">
        <f t="shared" si="1060"/>
        <v>0</v>
      </c>
      <c r="BH473" s="28">
        <f t="shared" si="1060"/>
        <v>744</v>
      </c>
      <c r="BI473" s="28">
        <f t="shared" si="1060"/>
        <v>0</v>
      </c>
      <c r="BJ473" s="207">
        <f t="shared" si="1054"/>
        <v>0</v>
      </c>
      <c r="BK473" s="207">
        <f t="shared" si="1055"/>
        <v>0</v>
      </c>
    </row>
    <row r="474" spans="1:63" s="9" customFormat="1" ht="50.25">
      <c r="A474" s="36" t="s">
        <v>179</v>
      </c>
      <c r="B474" s="26" t="s">
        <v>55</v>
      </c>
      <c r="C474" s="26" t="s">
        <v>58</v>
      </c>
      <c r="D474" s="26" t="s">
        <v>508</v>
      </c>
      <c r="E474" s="26" t="s">
        <v>178</v>
      </c>
      <c r="F474" s="28">
        <v>744</v>
      </c>
      <c r="G474" s="28"/>
      <c r="H474" s="79"/>
      <c r="I474" s="79"/>
      <c r="J474" s="79"/>
      <c r="K474" s="79"/>
      <c r="L474" s="28">
        <f>F474+H474+I474+J474+K474</f>
        <v>744</v>
      </c>
      <c r="M474" s="28">
        <f>G474+K474</f>
        <v>0</v>
      </c>
      <c r="N474" s="79"/>
      <c r="O474" s="79"/>
      <c r="P474" s="79"/>
      <c r="Q474" s="79"/>
      <c r="R474" s="28">
        <f>L474+N474+O474+P474+Q474</f>
        <v>744</v>
      </c>
      <c r="S474" s="28">
        <f>M474+Q474</f>
        <v>0</v>
      </c>
      <c r="T474" s="79"/>
      <c r="U474" s="79"/>
      <c r="V474" s="79"/>
      <c r="W474" s="79"/>
      <c r="X474" s="28">
        <f>R474+T474+U474+V474+W474</f>
        <v>744</v>
      </c>
      <c r="Y474" s="28">
        <f>S474+W474</f>
        <v>0</v>
      </c>
      <c r="Z474" s="79"/>
      <c r="AA474" s="79"/>
      <c r="AB474" s="79"/>
      <c r="AC474" s="79"/>
      <c r="AD474" s="28">
        <f>X474+Z474+AA474+AB474+AC474</f>
        <v>744</v>
      </c>
      <c r="AE474" s="28">
        <f>Y474+AC474</f>
        <v>0</v>
      </c>
      <c r="AF474" s="79"/>
      <c r="AG474" s="79"/>
      <c r="AH474" s="79"/>
      <c r="AI474" s="79"/>
      <c r="AJ474" s="28">
        <f>AD474+AF474+AG474+AH474+AI474</f>
        <v>744</v>
      </c>
      <c r="AK474" s="28">
        <f>AE474+AI474</f>
        <v>0</v>
      </c>
      <c r="AL474" s="79"/>
      <c r="AM474" s="79"/>
      <c r="AN474" s="79"/>
      <c r="AO474" s="79"/>
      <c r="AP474" s="28">
        <f>AJ474+AL474+AM474+AN474+AO474</f>
        <v>744</v>
      </c>
      <c r="AQ474" s="28">
        <f>AK474+AO474</f>
        <v>0</v>
      </c>
      <c r="AR474" s="79"/>
      <c r="AS474" s="79"/>
      <c r="AT474" s="79"/>
      <c r="AU474" s="79"/>
      <c r="AV474" s="28">
        <f>AP474+AR474+AS474+AT474+AU474</f>
        <v>744</v>
      </c>
      <c r="AW474" s="28">
        <f>AQ474+AU474</f>
        <v>0</v>
      </c>
      <c r="AX474" s="110"/>
      <c r="AY474" s="110"/>
      <c r="AZ474" s="110"/>
      <c r="BA474" s="110"/>
      <c r="BB474" s="28">
        <f>AV474+AX474+AY474+AZ474+BA474</f>
        <v>744</v>
      </c>
      <c r="BC474" s="28">
        <f>AW474+BA474</f>
        <v>0</v>
      </c>
      <c r="BD474" s="110"/>
      <c r="BE474" s="110"/>
      <c r="BF474" s="110"/>
      <c r="BG474" s="110"/>
      <c r="BH474" s="28">
        <f>BB474+BD474+BE474+BF474+BG474</f>
        <v>744</v>
      </c>
      <c r="BI474" s="28">
        <f>BC474+BG474</f>
        <v>0</v>
      </c>
      <c r="BJ474" s="207">
        <f t="shared" si="1054"/>
        <v>0</v>
      </c>
      <c r="BK474" s="207">
        <f t="shared" si="1055"/>
        <v>0</v>
      </c>
    </row>
    <row r="475" spans="1:63" ht="20.25">
      <c r="A475" s="39"/>
      <c r="B475" s="40"/>
      <c r="C475" s="40"/>
      <c r="D475" s="41"/>
      <c r="E475" s="40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  <c r="AA475" s="18"/>
      <c r="AB475" s="18"/>
      <c r="AC475" s="18"/>
      <c r="AD475" s="18"/>
      <c r="AE475" s="18"/>
      <c r="AF475" s="18"/>
      <c r="AG475" s="18"/>
      <c r="AH475" s="18"/>
      <c r="AI475" s="18"/>
      <c r="AJ475" s="18"/>
      <c r="AK475" s="18"/>
      <c r="AL475" s="18"/>
      <c r="AM475" s="18"/>
      <c r="AN475" s="18"/>
      <c r="AO475" s="18"/>
      <c r="AP475" s="18"/>
      <c r="AQ475" s="18"/>
      <c r="AR475" s="18"/>
      <c r="AS475" s="18"/>
      <c r="AT475" s="18"/>
      <c r="AU475" s="18"/>
      <c r="AV475" s="18"/>
      <c r="AW475" s="18"/>
      <c r="AX475" s="101"/>
      <c r="AY475" s="101"/>
      <c r="AZ475" s="101"/>
      <c r="BA475" s="101"/>
      <c r="BB475" s="18"/>
      <c r="BC475" s="18"/>
      <c r="BD475" s="101"/>
      <c r="BE475" s="101"/>
      <c r="BF475" s="101"/>
      <c r="BG475" s="101"/>
      <c r="BH475" s="18"/>
      <c r="BI475" s="18"/>
      <c r="BJ475" s="207">
        <f t="shared" si="1054"/>
        <v>0</v>
      </c>
      <c r="BK475" s="207">
        <f t="shared" si="1055"/>
        <v>0</v>
      </c>
    </row>
    <row r="476" spans="1:63" s="5" customFormat="1" ht="40.5">
      <c r="A476" s="43" t="s">
        <v>28</v>
      </c>
      <c r="B476" s="19" t="s">
        <v>29</v>
      </c>
      <c r="C476" s="19"/>
      <c r="D476" s="20"/>
      <c r="E476" s="19"/>
      <c r="F476" s="44">
        <f t="shared" ref="F476:AK476" si="1062">F478+F519+F541+F599</f>
        <v>773766</v>
      </c>
      <c r="G476" s="44">
        <f t="shared" si="1062"/>
        <v>0</v>
      </c>
      <c r="H476" s="44">
        <f t="shared" si="1062"/>
        <v>0</v>
      </c>
      <c r="I476" s="44">
        <f t="shared" si="1062"/>
        <v>0</v>
      </c>
      <c r="J476" s="44">
        <f t="shared" si="1062"/>
        <v>0</v>
      </c>
      <c r="K476" s="44">
        <f t="shared" si="1062"/>
        <v>0</v>
      </c>
      <c r="L476" s="44">
        <f t="shared" si="1062"/>
        <v>773766</v>
      </c>
      <c r="M476" s="44">
        <f t="shared" si="1062"/>
        <v>0</v>
      </c>
      <c r="N476" s="44">
        <f t="shared" si="1062"/>
        <v>0</v>
      </c>
      <c r="O476" s="44">
        <f t="shared" si="1062"/>
        <v>0</v>
      </c>
      <c r="P476" s="44">
        <f t="shared" si="1062"/>
        <v>0</v>
      </c>
      <c r="Q476" s="44">
        <f t="shared" si="1062"/>
        <v>0</v>
      </c>
      <c r="R476" s="44">
        <f t="shared" si="1062"/>
        <v>773766</v>
      </c>
      <c r="S476" s="44">
        <f t="shared" si="1062"/>
        <v>0</v>
      </c>
      <c r="T476" s="44">
        <f t="shared" si="1062"/>
        <v>0</v>
      </c>
      <c r="U476" s="44">
        <f t="shared" si="1062"/>
        <v>0</v>
      </c>
      <c r="V476" s="44">
        <f t="shared" si="1062"/>
        <v>0</v>
      </c>
      <c r="W476" s="44">
        <f t="shared" si="1062"/>
        <v>0</v>
      </c>
      <c r="X476" s="44">
        <f t="shared" si="1062"/>
        <v>773766</v>
      </c>
      <c r="Y476" s="44">
        <f t="shared" si="1062"/>
        <v>0</v>
      </c>
      <c r="Z476" s="44">
        <f t="shared" si="1062"/>
        <v>0</v>
      </c>
      <c r="AA476" s="44">
        <f t="shared" si="1062"/>
        <v>-22</v>
      </c>
      <c r="AB476" s="44">
        <f t="shared" si="1062"/>
        <v>-3000</v>
      </c>
      <c r="AC476" s="44">
        <f t="shared" si="1062"/>
        <v>0</v>
      </c>
      <c r="AD476" s="44">
        <f t="shared" si="1062"/>
        <v>770744</v>
      </c>
      <c r="AE476" s="44">
        <f t="shared" si="1062"/>
        <v>0</v>
      </c>
      <c r="AF476" s="44">
        <f t="shared" si="1062"/>
        <v>11306</v>
      </c>
      <c r="AG476" s="44">
        <f t="shared" si="1062"/>
        <v>0</v>
      </c>
      <c r="AH476" s="44">
        <f t="shared" si="1062"/>
        <v>0</v>
      </c>
      <c r="AI476" s="44">
        <f t="shared" si="1062"/>
        <v>0</v>
      </c>
      <c r="AJ476" s="44">
        <f t="shared" si="1062"/>
        <v>782050</v>
      </c>
      <c r="AK476" s="44">
        <f t="shared" si="1062"/>
        <v>0</v>
      </c>
      <c r="AL476" s="44">
        <f t="shared" ref="AL476:BI476" si="1063">AL478+AL519+AL541+AL599</f>
        <v>17940</v>
      </c>
      <c r="AM476" s="44">
        <f t="shared" si="1063"/>
        <v>-60247</v>
      </c>
      <c r="AN476" s="44">
        <f t="shared" si="1063"/>
        <v>0</v>
      </c>
      <c r="AO476" s="44">
        <f t="shared" si="1063"/>
        <v>36421</v>
      </c>
      <c r="AP476" s="44">
        <f t="shared" si="1063"/>
        <v>776164</v>
      </c>
      <c r="AQ476" s="44">
        <f t="shared" si="1063"/>
        <v>36421</v>
      </c>
      <c r="AR476" s="44">
        <f t="shared" si="1063"/>
        <v>7262</v>
      </c>
      <c r="AS476" s="44">
        <f t="shared" si="1063"/>
        <v>6115</v>
      </c>
      <c r="AT476" s="44">
        <f t="shared" si="1063"/>
        <v>-651</v>
      </c>
      <c r="AU476" s="44">
        <f t="shared" si="1063"/>
        <v>0</v>
      </c>
      <c r="AV476" s="44">
        <f t="shared" si="1063"/>
        <v>788890</v>
      </c>
      <c r="AW476" s="44">
        <f t="shared" si="1063"/>
        <v>36421</v>
      </c>
      <c r="AX476" s="152">
        <f t="shared" si="1063"/>
        <v>12855</v>
      </c>
      <c r="AY476" s="152">
        <f t="shared" si="1063"/>
        <v>-91210</v>
      </c>
      <c r="AZ476" s="152">
        <f t="shared" si="1063"/>
        <v>0</v>
      </c>
      <c r="BA476" s="152">
        <f t="shared" si="1063"/>
        <v>126000</v>
      </c>
      <c r="BB476" s="44">
        <f t="shared" si="1063"/>
        <v>836535</v>
      </c>
      <c r="BC476" s="44">
        <f t="shared" si="1063"/>
        <v>162421</v>
      </c>
      <c r="BD476" s="152">
        <f t="shared" si="1063"/>
        <v>5109</v>
      </c>
      <c r="BE476" s="152">
        <f t="shared" si="1063"/>
        <v>64458</v>
      </c>
      <c r="BF476" s="152">
        <f t="shared" si="1063"/>
        <v>0</v>
      </c>
      <c r="BG476" s="152">
        <f t="shared" si="1063"/>
        <v>37948</v>
      </c>
      <c r="BH476" s="44">
        <f t="shared" si="1063"/>
        <v>944050</v>
      </c>
      <c r="BI476" s="44">
        <f t="shared" si="1063"/>
        <v>200369</v>
      </c>
      <c r="BJ476" s="207">
        <f t="shared" si="1054"/>
        <v>0</v>
      </c>
      <c r="BK476" s="207">
        <f t="shared" si="1055"/>
        <v>0</v>
      </c>
    </row>
    <row r="477" spans="1:63" ht="20.25">
      <c r="A477" s="39"/>
      <c r="B477" s="40"/>
      <c r="C477" s="40"/>
      <c r="D477" s="41"/>
      <c r="E477" s="40"/>
      <c r="F477" s="57"/>
      <c r="G477" s="57"/>
      <c r="H477" s="57"/>
      <c r="I477" s="57"/>
      <c r="J477" s="57"/>
      <c r="K477" s="57"/>
      <c r="L477" s="57"/>
      <c r="M477" s="57"/>
      <c r="N477" s="57"/>
      <c r="O477" s="57"/>
      <c r="P477" s="57"/>
      <c r="Q477" s="57"/>
      <c r="R477" s="57"/>
      <c r="S477" s="57"/>
      <c r="T477" s="57"/>
      <c r="U477" s="57"/>
      <c r="V477" s="57"/>
      <c r="W477" s="57"/>
      <c r="X477" s="57"/>
      <c r="Y477" s="57"/>
      <c r="Z477" s="57"/>
      <c r="AA477" s="57"/>
      <c r="AB477" s="57"/>
      <c r="AC477" s="57"/>
      <c r="AD477" s="57"/>
      <c r="AE477" s="57"/>
      <c r="AF477" s="57"/>
      <c r="AG477" s="57"/>
      <c r="AH477" s="57"/>
      <c r="AI477" s="57"/>
      <c r="AJ477" s="57"/>
      <c r="AK477" s="57"/>
      <c r="AL477" s="57"/>
      <c r="AM477" s="57"/>
      <c r="AN477" s="57"/>
      <c r="AO477" s="57"/>
      <c r="AP477" s="57"/>
      <c r="AQ477" s="57"/>
      <c r="AR477" s="57"/>
      <c r="AS477" s="57"/>
      <c r="AT477" s="57"/>
      <c r="AU477" s="57"/>
      <c r="AV477" s="57"/>
      <c r="AW477" s="57"/>
      <c r="AX477" s="154"/>
      <c r="AY477" s="154"/>
      <c r="AZ477" s="154"/>
      <c r="BA477" s="154"/>
      <c r="BB477" s="57"/>
      <c r="BC477" s="57"/>
      <c r="BD477" s="154"/>
      <c r="BE477" s="154"/>
      <c r="BF477" s="154"/>
      <c r="BG477" s="154"/>
      <c r="BH477" s="57"/>
      <c r="BI477" s="57"/>
      <c r="BJ477" s="207">
        <f t="shared" si="1054"/>
        <v>0</v>
      </c>
      <c r="BK477" s="207">
        <f t="shared" si="1055"/>
        <v>0</v>
      </c>
    </row>
    <row r="478" spans="1:63" s="7" customFormat="1" ht="20.25">
      <c r="A478" s="32" t="s">
        <v>30</v>
      </c>
      <c r="B478" s="22" t="s">
        <v>62</v>
      </c>
      <c r="C478" s="22" t="s">
        <v>50</v>
      </c>
      <c r="D478" s="33"/>
      <c r="E478" s="24"/>
      <c r="F478" s="24">
        <f>F479+F484+F511+F489+F494</f>
        <v>191760</v>
      </c>
      <c r="G478" s="24">
        <f t="shared" ref="G478:M478" si="1064">G479+G484+G511+G489+G494</f>
        <v>0</v>
      </c>
      <c r="H478" s="24">
        <f t="shared" si="1064"/>
        <v>0</v>
      </c>
      <c r="I478" s="24">
        <f t="shared" si="1064"/>
        <v>0</v>
      </c>
      <c r="J478" s="24">
        <f t="shared" si="1064"/>
        <v>0</v>
      </c>
      <c r="K478" s="24">
        <f t="shared" si="1064"/>
        <v>0</v>
      </c>
      <c r="L478" s="24">
        <f t="shared" si="1064"/>
        <v>191760</v>
      </c>
      <c r="M478" s="24">
        <f t="shared" si="1064"/>
        <v>0</v>
      </c>
      <c r="N478" s="24">
        <f t="shared" ref="N478:S478" si="1065">N479+N484+N511+N489+N494</f>
        <v>0</v>
      </c>
      <c r="O478" s="24">
        <f t="shared" si="1065"/>
        <v>0</v>
      </c>
      <c r="P478" s="24">
        <f t="shared" si="1065"/>
        <v>0</v>
      </c>
      <c r="Q478" s="24">
        <f t="shared" si="1065"/>
        <v>0</v>
      </c>
      <c r="R478" s="24">
        <f t="shared" si="1065"/>
        <v>191760</v>
      </c>
      <c r="S478" s="24">
        <f t="shared" si="1065"/>
        <v>0</v>
      </c>
      <c r="T478" s="24">
        <f t="shared" ref="T478:Y478" si="1066">T479+T484+T511+T489+T494</f>
        <v>0</v>
      </c>
      <c r="U478" s="24">
        <f t="shared" si="1066"/>
        <v>0</v>
      </c>
      <c r="V478" s="24">
        <f t="shared" si="1066"/>
        <v>0</v>
      </c>
      <c r="W478" s="24">
        <f t="shared" si="1066"/>
        <v>0</v>
      </c>
      <c r="X478" s="24">
        <f t="shared" si="1066"/>
        <v>191760</v>
      </c>
      <c r="Y478" s="24">
        <f t="shared" si="1066"/>
        <v>0</v>
      </c>
      <c r="Z478" s="24">
        <f t="shared" ref="Z478:AE478" si="1067">Z479+Z484+Z511+Z489+Z494</f>
        <v>0</v>
      </c>
      <c r="AA478" s="24">
        <f t="shared" si="1067"/>
        <v>0</v>
      </c>
      <c r="AB478" s="24">
        <f t="shared" si="1067"/>
        <v>0</v>
      </c>
      <c r="AC478" s="24">
        <f t="shared" si="1067"/>
        <v>0</v>
      </c>
      <c r="AD478" s="24">
        <f t="shared" si="1067"/>
        <v>191760</v>
      </c>
      <c r="AE478" s="24">
        <f t="shared" si="1067"/>
        <v>0</v>
      </c>
      <c r="AF478" s="24">
        <f t="shared" ref="AF478:AL478" si="1068">AF479+AF484+AF511+AF489+AF494</f>
        <v>10288</v>
      </c>
      <c r="AG478" s="24">
        <f t="shared" si="1068"/>
        <v>0</v>
      </c>
      <c r="AH478" s="24">
        <f t="shared" si="1068"/>
        <v>0</v>
      </c>
      <c r="AI478" s="24">
        <f t="shared" si="1068"/>
        <v>0</v>
      </c>
      <c r="AJ478" s="24">
        <f t="shared" si="1068"/>
        <v>202048</v>
      </c>
      <c r="AK478" s="24">
        <f t="shared" si="1068"/>
        <v>0</v>
      </c>
      <c r="AL478" s="24">
        <f t="shared" si="1068"/>
        <v>17940</v>
      </c>
      <c r="AM478" s="24">
        <f t="shared" ref="AM478:AO478" si="1069">AM479+AM484+AM511+AM489+AM494</f>
        <v>-97073</v>
      </c>
      <c r="AN478" s="24">
        <f t="shared" ref="AN478:AS478" si="1070">AN479+AN484+AN511+AN489+AN494</f>
        <v>0</v>
      </c>
      <c r="AO478" s="24">
        <f t="shared" si="1069"/>
        <v>36421</v>
      </c>
      <c r="AP478" s="24">
        <f t="shared" si="1070"/>
        <v>159336</v>
      </c>
      <c r="AQ478" s="24">
        <f t="shared" si="1070"/>
        <v>36421</v>
      </c>
      <c r="AR478" s="24">
        <f t="shared" si="1070"/>
        <v>8</v>
      </c>
      <c r="AS478" s="24">
        <f t="shared" si="1070"/>
        <v>0</v>
      </c>
      <c r="AT478" s="24">
        <f t="shared" ref="AT478:BC478" si="1071">AT479+AT484+AT511+AT489+AT494</f>
        <v>0</v>
      </c>
      <c r="AU478" s="24">
        <f t="shared" si="1071"/>
        <v>0</v>
      </c>
      <c r="AV478" s="24">
        <f t="shared" si="1071"/>
        <v>159344</v>
      </c>
      <c r="AW478" s="24">
        <f t="shared" si="1071"/>
        <v>36421</v>
      </c>
      <c r="AX478" s="127">
        <f t="shared" si="1071"/>
        <v>5500</v>
      </c>
      <c r="AY478" s="127">
        <f t="shared" si="1071"/>
        <v>-72927</v>
      </c>
      <c r="AZ478" s="127">
        <f t="shared" si="1071"/>
        <v>0</v>
      </c>
      <c r="BA478" s="127">
        <f t="shared" si="1071"/>
        <v>100000</v>
      </c>
      <c r="BB478" s="127">
        <f t="shared" si="1071"/>
        <v>191917</v>
      </c>
      <c r="BC478" s="127">
        <f t="shared" si="1071"/>
        <v>136421</v>
      </c>
      <c r="BD478" s="127">
        <f t="shared" ref="BD478:BI478" si="1072">BD479+BD484+BD511+BD489+BD494</f>
        <v>1272</v>
      </c>
      <c r="BE478" s="127">
        <f t="shared" si="1072"/>
        <v>-3076</v>
      </c>
      <c r="BF478" s="127">
        <f t="shared" si="1072"/>
        <v>0</v>
      </c>
      <c r="BG478" s="127">
        <f t="shared" si="1072"/>
        <v>4715</v>
      </c>
      <c r="BH478" s="127">
        <f t="shared" si="1072"/>
        <v>194828</v>
      </c>
      <c r="BI478" s="127">
        <f t="shared" si="1072"/>
        <v>141136</v>
      </c>
      <c r="BJ478" s="207">
        <f t="shared" si="1054"/>
        <v>0</v>
      </c>
      <c r="BK478" s="207">
        <f t="shared" si="1055"/>
        <v>0</v>
      </c>
    </row>
    <row r="479" spans="1:63" s="7" customFormat="1" ht="83.25">
      <c r="A479" s="65" t="s">
        <v>175</v>
      </c>
      <c r="B479" s="26" t="s">
        <v>62</v>
      </c>
      <c r="C479" s="26" t="s">
        <v>50</v>
      </c>
      <c r="D479" s="26" t="s">
        <v>297</v>
      </c>
      <c r="E479" s="26"/>
      <c r="F479" s="28">
        <f t="shared" ref="F479:U482" si="1073">F480</f>
        <v>1796</v>
      </c>
      <c r="G479" s="28">
        <f t="shared" si="1073"/>
        <v>0</v>
      </c>
      <c r="H479" s="28">
        <f t="shared" si="1073"/>
        <v>0</v>
      </c>
      <c r="I479" s="28">
        <f t="shared" si="1073"/>
        <v>0</v>
      </c>
      <c r="J479" s="28">
        <f t="shared" si="1073"/>
        <v>0</v>
      </c>
      <c r="K479" s="28">
        <f t="shared" si="1073"/>
        <v>0</v>
      </c>
      <c r="L479" s="28">
        <f t="shared" si="1073"/>
        <v>1796</v>
      </c>
      <c r="M479" s="28">
        <f t="shared" si="1073"/>
        <v>0</v>
      </c>
      <c r="N479" s="28">
        <f t="shared" si="1073"/>
        <v>0</v>
      </c>
      <c r="O479" s="28">
        <f t="shared" si="1073"/>
        <v>0</v>
      </c>
      <c r="P479" s="28">
        <f t="shared" si="1073"/>
        <v>0</v>
      </c>
      <c r="Q479" s="28">
        <f t="shared" si="1073"/>
        <v>0</v>
      </c>
      <c r="R479" s="28">
        <f t="shared" si="1073"/>
        <v>1796</v>
      </c>
      <c r="S479" s="28">
        <f t="shared" si="1073"/>
        <v>0</v>
      </c>
      <c r="T479" s="28">
        <f t="shared" si="1073"/>
        <v>0</v>
      </c>
      <c r="U479" s="28">
        <f t="shared" si="1073"/>
        <v>0</v>
      </c>
      <c r="V479" s="28">
        <f t="shared" ref="T479:AI482" si="1074">V480</f>
        <v>0</v>
      </c>
      <c r="W479" s="28">
        <f t="shared" si="1074"/>
        <v>0</v>
      </c>
      <c r="X479" s="28">
        <f t="shared" si="1074"/>
        <v>1796</v>
      </c>
      <c r="Y479" s="28">
        <f t="shared" si="1074"/>
        <v>0</v>
      </c>
      <c r="Z479" s="28">
        <f t="shared" si="1074"/>
        <v>0</v>
      </c>
      <c r="AA479" s="28">
        <f t="shared" si="1074"/>
        <v>0</v>
      </c>
      <c r="AB479" s="28">
        <f t="shared" si="1074"/>
        <v>0</v>
      </c>
      <c r="AC479" s="28">
        <f t="shared" si="1074"/>
        <v>0</v>
      </c>
      <c r="AD479" s="28">
        <f t="shared" si="1074"/>
        <v>1796</v>
      </c>
      <c r="AE479" s="28">
        <f t="shared" si="1074"/>
        <v>0</v>
      </c>
      <c r="AF479" s="28">
        <f t="shared" si="1074"/>
        <v>0</v>
      </c>
      <c r="AG479" s="28">
        <f t="shared" si="1074"/>
        <v>0</v>
      </c>
      <c r="AH479" s="28">
        <f t="shared" si="1074"/>
        <v>0</v>
      </c>
      <c r="AI479" s="28">
        <f t="shared" si="1074"/>
        <v>0</v>
      </c>
      <c r="AJ479" s="28">
        <f t="shared" ref="AF479:AU482" si="1075">AJ480</f>
        <v>1796</v>
      </c>
      <c r="AK479" s="28">
        <f t="shared" si="1075"/>
        <v>0</v>
      </c>
      <c r="AL479" s="28">
        <f t="shared" si="1075"/>
        <v>0</v>
      </c>
      <c r="AM479" s="28">
        <f t="shared" si="1075"/>
        <v>0</v>
      </c>
      <c r="AN479" s="28">
        <f t="shared" si="1075"/>
        <v>0</v>
      </c>
      <c r="AO479" s="28">
        <f t="shared" si="1075"/>
        <v>0</v>
      </c>
      <c r="AP479" s="28">
        <f t="shared" si="1075"/>
        <v>1796</v>
      </c>
      <c r="AQ479" s="28">
        <f t="shared" si="1075"/>
        <v>0</v>
      </c>
      <c r="AR479" s="28">
        <f t="shared" si="1075"/>
        <v>0</v>
      </c>
      <c r="AS479" s="28">
        <f t="shared" si="1075"/>
        <v>0</v>
      </c>
      <c r="AT479" s="28">
        <f t="shared" si="1075"/>
        <v>0</v>
      </c>
      <c r="AU479" s="28">
        <f t="shared" si="1075"/>
        <v>0</v>
      </c>
      <c r="AV479" s="28">
        <f t="shared" ref="AR479:BG482" si="1076">AV480</f>
        <v>1796</v>
      </c>
      <c r="AW479" s="28">
        <f t="shared" si="1076"/>
        <v>0</v>
      </c>
      <c r="AX479" s="100">
        <f t="shared" si="1076"/>
        <v>0</v>
      </c>
      <c r="AY479" s="100">
        <f t="shared" si="1076"/>
        <v>0</v>
      </c>
      <c r="AZ479" s="100">
        <f t="shared" si="1076"/>
        <v>0</v>
      </c>
      <c r="BA479" s="100">
        <f t="shared" si="1076"/>
        <v>0</v>
      </c>
      <c r="BB479" s="28">
        <f t="shared" si="1076"/>
        <v>1796</v>
      </c>
      <c r="BC479" s="28">
        <f t="shared" si="1076"/>
        <v>0</v>
      </c>
      <c r="BD479" s="100">
        <f t="shared" si="1076"/>
        <v>0</v>
      </c>
      <c r="BE479" s="100">
        <f t="shared" si="1076"/>
        <v>0</v>
      </c>
      <c r="BF479" s="100">
        <f t="shared" si="1076"/>
        <v>0</v>
      </c>
      <c r="BG479" s="100">
        <f t="shared" si="1076"/>
        <v>0</v>
      </c>
      <c r="BH479" s="28">
        <f t="shared" ref="BD479:BI482" si="1077">BH480</f>
        <v>1796</v>
      </c>
      <c r="BI479" s="28">
        <f t="shared" si="1077"/>
        <v>0</v>
      </c>
      <c r="BJ479" s="207">
        <f t="shared" si="1054"/>
        <v>0</v>
      </c>
      <c r="BK479" s="207">
        <f t="shared" si="1055"/>
        <v>0</v>
      </c>
    </row>
    <row r="480" spans="1:63" s="7" customFormat="1" ht="34.5" customHeight="1">
      <c r="A480" s="29" t="s">
        <v>79</v>
      </c>
      <c r="B480" s="26" t="s">
        <v>62</v>
      </c>
      <c r="C480" s="26" t="s">
        <v>50</v>
      </c>
      <c r="D480" s="26" t="s">
        <v>298</v>
      </c>
      <c r="E480" s="26"/>
      <c r="F480" s="28">
        <f t="shared" si="1073"/>
        <v>1796</v>
      </c>
      <c r="G480" s="28">
        <f t="shared" si="1073"/>
        <v>0</v>
      </c>
      <c r="H480" s="28">
        <f t="shared" si="1073"/>
        <v>0</v>
      </c>
      <c r="I480" s="28">
        <f t="shared" si="1073"/>
        <v>0</v>
      </c>
      <c r="J480" s="28">
        <f t="shared" si="1073"/>
        <v>0</v>
      </c>
      <c r="K480" s="28">
        <f t="shared" si="1073"/>
        <v>0</v>
      </c>
      <c r="L480" s="28">
        <f t="shared" si="1073"/>
        <v>1796</v>
      </c>
      <c r="M480" s="28">
        <f t="shared" si="1073"/>
        <v>0</v>
      </c>
      <c r="N480" s="28">
        <f t="shared" si="1073"/>
        <v>0</v>
      </c>
      <c r="O480" s="28">
        <f t="shared" si="1073"/>
        <v>0</v>
      </c>
      <c r="P480" s="28">
        <f t="shared" si="1073"/>
        <v>0</v>
      </c>
      <c r="Q480" s="28">
        <f t="shared" si="1073"/>
        <v>0</v>
      </c>
      <c r="R480" s="28">
        <f t="shared" si="1073"/>
        <v>1796</v>
      </c>
      <c r="S480" s="28">
        <f t="shared" si="1073"/>
        <v>0</v>
      </c>
      <c r="T480" s="28">
        <f t="shared" si="1074"/>
        <v>0</v>
      </c>
      <c r="U480" s="28">
        <f t="shared" si="1074"/>
        <v>0</v>
      </c>
      <c r="V480" s="28">
        <f t="shared" si="1074"/>
        <v>0</v>
      </c>
      <c r="W480" s="28">
        <f t="shared" si="1074"/>
        <v>0</v>
      </c>
      <c r="X480" s="28">
        <f t="shared" si="1074"/>
        <v>1796</v>
      </c>
      <c r="Y480" s="28">
        <f t="shared" si="1074"/>
        <v>0</v>
      </c>
      <c r="Z480" s="28">
        <f t="shared" si="1074"/>
        <v>0</v>
      </c>
      <c r="AA480" s="28">
        <f t="shared" si="1074"/>
        <v>0</v>
      </c>
      <c r="AB480" s="28">
        <f t="shared" si="1074"/>
        <v>0</v>
      </c>
      <c r="AC480" s="28">
        <f t="shared" si="1074"/>
        <v>0</v>
      </c>
      <c r="AD480" s="28">
        <f t="shared" si="1074"/>
        <v>1796</v>
      </c>
      <c r="AE480" s="28">
        <f t="shared" si="1074"/>
        <v>0</v>
      </c>
      <c r="AF480" s="28">
        <f t="shared" si="1075"/>
        <v>0</v>
      </c>
      <c r="AG480" s="28">
        <f t="shared" si="1075"/>
        <v>0</v>
      </c>
      <c r="AH480" s="28">
        <f t="shared" si="1075"/>
        <v>0</v>
      </c>
      <c r="AI480" s="28">
        <f t="shared" si="1075"/>
        <v>0</v>
      </c>
      <c r="AJ480" s="28">
        <f t="shared" si="1075"/>
        <v>1796</v>
      </c>
      <c r="AK480" s="28">
        <f t="shared" si="1075"/>
        <v>0</v>
      </c>
      <c r="AL480" s="28">
        <f t="shared" si="1075"/>
        <v>0</v>
      </c>
      <c r="AM480" s="28">
        <f t="shared" si="1075"/>
        <v>0</v>
      </c>
      <c r="AN480" s="28">
        <f t="shared" si="1075"/>
        <v>0</v>
      </c>
      <c r="AO480" s="28">
        <f t="shared" si="1075"/>
        <v>0</v>
      </c>
      <c r="AP480" s="28">
        <f t="shared" si="1075"/>
        <v>1796</v>
      </c>
      <c r="AQ480" s="28">
        <f t="shared" si="1075"/>
        <v>0</v>
      </c>
      <c r="AR480" s="28">
        <f t="shared" si="1076"/>
        <v>0</v>
      </c>
      <c r="AS480" s="28">
        <f t="shared" si="1076"/>
        <v>0</v>
      </c>
      <c r="AT480" s="28">
        <f t="shared" si="1076"/>
        <v>0</v>
      </c>
      <c r="AU480" s="28">
        <f t="shared" si="1076"/>
        <v>0</v>
      </c>
      <c r="AV480" s="28">
        <f t="shared" si="1076"/>
        <v>1796</v>
      </c>
      <c r="AW480" s="28">
        <f t="shared" si="1076"/>
        <v>0</v>
      </c>
      <c r="AX480" s="100">
        <f t="shared" si="1076"/>
        <v>0</v>
      </c>
      <c r="AY480" s="100">
        <f t="shared" si="1076"/>
        <v>0</v>
      </c>
      <c r="AZ480" s="100">
        <f t="shared" si="1076"/>
        <v>0</v>
      </c>
      <c r="BA480" s="100">
        <f t="shared" si="1076"/>
        <v>0</v>
      </c>
      <c r="BB480" s="28">
        <f t="shared" si="1076"/>
        <v>1796</v>
      </c>
      <c r="BC480" s="28">
        <f t="shared" si="1076"/>
        <v>0</v>
      </c>
      <c r="BD480" s="100">
        <f t="shared" si="1077"/>
        <v>0</v>
      </c>
      <c r="BE480" s="100">
        <f t="shared" si="1077"/>
        <v>0</v>
      </c>
      <c r="BF480" s="100">
        <f t="shared" si="1077"/>
        <v>0</v>
      </c>
      <c r="BG480" s="100">
        <f t="shared" si="1077"/>
        <v>0</v>
      </c>
      <c r="BH480" s="28">
        <f t="shared" si="1077"/>
        <v>1796</v>
      </c>
      <c r="BI480" s="28">
        <f t="shared" si="1077"/>
        <v>0</v>
      </c>
      <c r="BJ480" s="207">
        <f t="shared" si="1054"/>
        <v>0</v>
      </c>
      <c r="BK480" s="207">
        <f t="shared" si="1055"/>
        <v>0</v>
      </c>
    </row>
    <row r="481" spans="1:63" s="7" customFormat="1" ht="20.25">
      <c r="A481" s="64" t="s">
        <v>102</v>
      </c>
      <c r="B481" s="26" t="s">
        <v>62</v>
      </c>
      <c r="C481" s="26" t="s">
        <v>50</v>
      </c>
      <c r="D481" s="26" t="s">
        <v>426</v>
      </c>
      <c r="E481" s="26"/>
      <c r="F481" s="28">
        <f t="shared" si="1073"/>
        <v>1796</v>
      </c>
      <c r="G481" s="28">
        <f t="shared" si="1073"/>
        <v>0</v>
      </c>
      <c r="H481" s="28">
        <f t="shared" si="1073"/>
        <v>0</v>
      </c>
      <c r="I481" s="28">
        <f t="shared" si="1073"/>
        <v>0</v>
      </c>
      <c r="J481" s="28">
        <f t="shared" si="1073"/>
        <v>0</v>
      </c>
      <c r="K481" s="28">
        <f t="shared" si="1073"/>
        <v>0</v>
      </c>
      <c r="L481" s="28">
        <f t="shared" si="1073"/>
        <v>1796</v>
      </c>
      <c r="M481" s="28">
        <f t="shared" si="1073"/>
        <v>0</v>
      </c>
      <c r="N481" s="28">
        <f t="shared" si="1073"/>
        <v>0</v>
      </c>
      <c r="O481" s="28">
        <f t="shared" si="1073"/>
        <v>0</v>
      </c>
      <c r="P481" s="28">
        <f t="shared" si="1073"/>
        <v>0</v>
      </c>
      <c r="Q481" s="28">
        <f t="shared" si="1073"/>
        <v>0</v>
      </c>
      <c r="R481" s="28">
        <f t="shared" si="1073"/>
        <v>1796</v>
      </c>
      <c r="S481" s="28">
        <f t="shared" si="1073"/>
        <v>0</v>
      </c>
      <c r="T481" s="28">
        <f t="shared" si="1074"/>
        <v>0</v>
      </c>
      <c r="U481" s="28">
        <f t="shared" si="1074"/>
        <v>0</v>
      </c>
      <c r="V481" s="28">
        <f t="shared" si="1074"/>
        <v>0</v>
      </c>
      <c r="W481" s="28">
        <f t="shared" si="1074"/>
        <v>0</v>
      </c>
      <c r="X481" s="28">
        <f t="shared" si="1074"/>
        <v>1796</v>
      </c>
      <c r="Y481" s="28">
        <f t="shared" si="1074"/>
        <v>0</v>
      </c>
      <c r="Z481" s="28">
        <f t="shared" si="1074"/>
        <v>0</v>
      </c>
      <c r="AA481" s="28">
        <f t="shared" si="1074"/>
        <v>0</v>
      </c>
      <c r="AB481" s="28">
        <f t="shared" si="1074"/>
        <v>0</v>
      </c>
      <c r="AC481" s="28">
        <f t="shared" si="1074"/>
        <v>0</v>
      </c>
      <c r="AD481" s="28">
        <f t="shared" si="1074"/>
        <v>1796</v>
      </c>
      <c r="AE481" s="28">
        <f t="shared" si="1074"/>
        <v>0</v>
      </c>
      <c r="AF481" s="28">
        <f t="shared" si="1075"/>
        <v>0</v>
      </c>
      <c r="AG481" s="28">
        <f t="shared" si="1075"/>
        <v>0</v>
      </c>
      <c r="AH481" s="28">
        <f t="shared" si="1075"/>
        <v>0</v>
      </c>
      <c r="AI481" s="28">
        <f t="shared" si="1075"/>
        <v>0</v>
      </c>
      <c r="AJ481" s="28">
        <f t="shared" si="1075"/>
        <v>1796</v>
      </c>
      <c r="AK481" s="28">
        <f t="shared" si="1075"/>
        <v>0</v>
      </c>
      <c r="AL481" s="28">
        <f t="shared" si="1075"/>
        <v>0</v>
      </c>
      <c r="AM481" s="28">
        <f t="shared" si="1075"/>
        <v>0</v>
      </c>
      <c r="AN481" s="28">
        <f t="shared" si="1075"/>
        <v>0</v>
      </c>
      <c r="AO481" s="28">
        <f t="shared" si="1075"/>
        <v>0</v>
      </c>
      <c r="AP481" s="28">
        <f t="shared" si="1075"/>
        <v>1796</v>
      </c>
      <c r="AQ481" s="28">
        <f t="shared" si="1075"/>
        <v>0</v>
      </c>
      <c r="AR481" s="28">
        <f t="shared" si="1076"/>
        <v>0</v>
      </c>
      <c r="AS481" s="28">
        <f t="shared" si="1076"/>
        <v>0</v>
      </c>
      <c r="AT481" s="28">
        <f t="shared" si="1076"/>
        <v>0</v>
      </c>
      <c r="AU481" s="28">
        <f t="shared" si="1076"/>
        <v>0</v>
      </c>
      <c r="AV481" s="28">
        <f t="shared" si="1076"/>
        <v>1796</v>
      </c>
      <c r="AW481" s="28">
        <f t="shared" si="1076"/>
        <v>0</v>
      </c>
      <c r="AX481" s="100">
        <f t="shared" si="1076"/>
        <v>0</v>
      </c>
      <c r="AY481" s="100">
        <f t="shared" si="1076"/>
        <v>0</v>
      </c>
      <c r="AZ481" s="100">
        <f t="shared" si="1076"/>
        <v>0</v>
      </c>
      <c r="BA481" s="100">
        <f t="shared" si="1076"/>
        <v>0</v>
      </c>
      <c r="BB481" s="28">
        <f t="shared" si="1076"/>
        <v>1796</v>
      </c>
      <c r="BC481" s="28">
        <f t="shared" si="1076"/>
        <v>0</v>
      </c>
      <c r="BD481" s="100">
        <f t="shared" si="1077"/>
        <v>0</v>
      </c>
      <c r="BE481" s="100">
        <f t="shared" si="1077"/>
        <v>0</v>
      </c>
      <c r="BF481" s="100">
        <f t="shared" si="1077"/>
        <v>0</v>
      </c>
      <c r="BG481" s="100">
        <f t="shared" si="1077"/>
        <v>0</v>
      </c>
      <c r="BH481" s="28">
        <f t="shared" si="1077"/>
        <v>1796</v>
      </c>
      <c r="BI481" s="28">
        <f t="shared" si="1077"/>
        <v>0</v>
      </c>
      <c r="BJ481" s="207">
        <f t="shared" si="1054"/>
        <v>0</v>
      </c>
      <c r="BK481" s="207">
        <f t="shared" si="1055"/>
        <v>0</v>
      </c>
    </row>
    <row r="482" spans="1:63" s="7" customFormat="1" ht="20.25">
      <c r="A482" s="29" t="s">
        <v>100</v>
      </c>
      <c r="B482" s="26" t="s">
        <v>62</v>
      </c>
      <c r="C482" s="26" t="s">
        <v>50</v>
      </c>
      <c r="D482" s="26" t="s">
        <v>426</v>
      </c>
      <c r="E482" s="26" t="s">
        <v>101</v>
      </c>
      <c r="F482" s="28">
        <f t="shared" si="1073"/>
        <v>1796</v>
      </c>
      <c r="G482" s="28">
        <f t="shared" si="1073"/>
        <v>0</v>
      </c>
      <c r="H482" s="28">
        <f t="shared" si="1073"/>
        <v>0</v>
      </c>
      <c r="I482" s="28">
        <f t="shared" si="1073"/>
        <v>0</v>
      </c>
      <c r="J482" s="28">
        <f t="shared" si="1073"/>
        <v>0</v>
      </c>
      <c r="K482" s="28">
        <f t="shared" si="1073"/>
        <v>0</v>
      </c>
      <c r="L482" s="28">
        <f t="shared" si="1073"/>
        <v>1796</v>
      </c>
      <c r="M482" s="28">
        <f t="shared" si="1073"/>
        <v>0</v>
      </c>
      <c r="N482" s="28">
        <f t="shared" si="1073"/>
        <v>0</v>
      </c>
      <c r="O482" s="28">
        <f t="shared" si="1073"/>
        <v>0</v>
      </c>
      <c r="P482" s="28">
        <f t="shared" si="1073"/>
        <v>0</v>
      </c>
      <c r="Q482" s="28">
        <f t="shared" si="1073"/>
        <v>0</v>
      </c>
      <c r="R482" s="28">
        <f t="shared" si="1073"/>
        <v>1796</v>
      </c>
      <c r="S482" s="28">
        <f t="shared" si="1073"/>
        <v>0</v>
      </c>
      <c r="T482" s="28">
        <f t="shared" si="1074"/>
        <v>0</v>
      </c>
      <c r="U482" s="28">
        <f t="shared" si="1074"/>
        <v>0</v>
      </c>
      <c r="V482" s="28">
        <f t="shared" si="1074"/>
        <v>0</v>
      </c>
      <c r="W482" s="28">
        <f t="shared" si="1074"/>
        <v>0</v>
      </c>
      <c r="X482" s="28">
        <f t="shared" si="1074"/>
        <v>1796</v>
      </c>
      <c r="Y482" s="28">
        <f t="shared" si="1074"/>
        <v>0</v>
      </c>
      <c r="Z482" s="28">
        <f t="shared" si="1074"/>
        <v>0</v>
      </c>
      <c r="AA482" s="28">
        <f t="shared" si="1074"/>
        <v>0</v>
      </c>
      <c r="AB482" s="28">
        <f t="shared" si="1074"/>
        <v>0</v>
      </c>
      <c r="AC482" s="28">
        <f t="shared" si="1074"/>
        <v>0</v>
      </c>
      <c r="AD482" s="28">
        <f t="shared" si="1074"/>
        <v>1796</v>
      </c>
      <c r="AE482" s="28">
        <f t="shared" si="1074"/>
        <v>0</v>
      </c>
      <c r="AF482" s="28">
        <f t="shared" si="1075"/>
        <v>0</v>
      </c>
      <c r="AG482" s="28">
        <f t="shared" si="1075"/>
        <v>0</v>
      </c>
      <c r="AH482" s="28">
        <f t="shared" si="1075"/>
        <v>0</v>
      </c>
      <c r="AI482" s="28">
        <f t="shared" si="1075"/>
        <v>0</v>
      </c>
      <c r="AJ482" s="28">
        <f t="shared" si="1075"/>
        <v>1796</v>
      </c>
      <c r="AK482" s="28">
        <f t="shared" si="1075"/>
        <v>0</v>
      </c>
      <c r="AL482" s="28">
        <f t="shared" si="1075"/>
        <v>0</v>
      </c>
      <c r="AM482" s="28">
        <f t="shared" si="1075"/>
        <v>0</v>
      </c>
      <c r="AN482" s="28">
        <f t="shared" si="1075"/>
        <v>0</v>
      </c>
      <c r="AO482" s="28">
        <f t="shared" si="1075"/>
        <v>0</v>
      </c>
      <c r="AP482" s="28">
        <f t="shared" si="1075"/>
        <v>1796</v>
      </c>
      <c r="AQ482" s="28">
        <f t="shared" si="1075"/>
        <v>0</v>
      </c>
      <c r="AR482" s="28">
        <f t="shared" si="1076"/>
        <v>0</v>
      </c>
      <c r="AS482" s="28">
        <f t="shared" si="1076"/>
        <v>0</v>
      </c>
      <c r="AT482" s="28">
        <f t="shared" si="1076"/>
        <v>0</v>
      </c>
      <c r="AU482" s="28">
        <f t="shared" si="1076"/>
        <v>0</v>
      </c>
      <c r="AV482" s="28">
        <f t="shared" si="1076"/>
        <v>1796</v>
      </c>
      <c r="AW482" s="28">
        <f t="shared" si="1076"/>
        <v>0</v>
      </c>
      <c r="AX482" s="100">
        <f t="shared" si="1076"/>
        <v>0</v>
      </c>
      <c r="AY482" s="100">
        <f t="shared" si="1076"/>
        <v>0</v>
      </c>
      <c r="AZ482" s="100">
        <f t="shared" si="1076"/>
        <v>0</v>
      </c>
      <c r="BA482" s="100">
        <f t="shared" si="1076"/>
        <v>0</v>
      </c>
      <c r="BB482" s="28">
        <f t="shared" si="1076"/>
        <v>1796</v>
      </c>
      <c r="BC482" s="28">
        <f t="shared" si="1076"/>
        <v>0</v>
      </c>
      <c r="BD482" s="100">
        <f t="shared" si="1077"/>
        <v>0</v>
      </c>
      <c r="BE482" s="100">
        <f t="shared" si="1077"/>
        <v>0</v>
      </c>
      <c r="BF482" s="100">
        <f t="shared" si="1077"/>
        <v>0</v>
      </c>
      <c r="BG482" s="100">
        <f t="shared" si="1077"/>
        <v>0</v>
      </c>
      <c r="BH482" s="28">
        <f t="shared" si="1077"/>
        <v>1796</v>
      </c>
      <c r="BI482" s="28">
        <f t="shared" si="1077"/>
        <v>0</v>
      </c>
      <c r="BJ482" s="207">
        <f t="shared" si="1054"/>
        <v>0</v>
      </c>
      <c r="BK482" s="207">
        <f t="shared" si="1055"/>
        <v>0</v>
      </c>
    </row>
    <row r="483" spans="1:63" s="7" customFormat="1" ht="66">
      <c r="A483" s="75" t="s">
        <v>488</v>
      </c>
      <c r="B483" s="26" t="s">
        <v>62</v>
      </c>
      <c r="C483" s="26" t="s">
        <v>50</v>
      </c>
      <c r="D483" s="26" t="s">
        <v>426</v>
      </c>
      <c r="E483" s="26" t="s">
        <v>204</v>
      </c>
      <c r="F483" s="28">
        <v>1796</v>
      </c>
      <c r="G483" s="28"/>
      <c r="H483" s="78"/>
      <c r="I483" s="78"/>
      <c r="J483" s="78"/>
      <c r="K483" s="78"/>
      <c r="L483" s="28">
        <f>F483+H483+I483+J483+K483</f>
        <v>1796</v>
      </c>
      <c r="M483" s="28">
        <f>G483+K483</f>
        <v>0</v>
      </c>
      <c r="N483" s="78"/>
      <c r="O483" s="78"/>
      <c r="P483" s="78"/>
      <c r="Q483" s="78"/>
      <c r="R483" s="28">
        <f>L483+N483+O483+P483+Q483</f>
        <v>1796</v>
      </c>
      <c r="S483" s="28">
        <f>M483+Q483</f>
        <v>0</v>
      </c>
      <c r="T483" s="78"/>
      <c r="U483" s="78"/>
      <c r="V483" s="78"/>
      <c r="W483" s="78"/>
      <c r="X483" s="28">
        <f>R483+T483+U483+V483+W483</f>
        <v>1796</v>
      </c>
      <c r="Y483" s="28">
        <f>S483+W483</f>
        <v>0</v>
      </c>
      <c r="Z483" s="78"/>
      <c r="AA483" s="78"/>
      <c r="AB483" s="78"/>
      <c r="AC483" s="78"/>
      <c r="AD483" s="28">
        <f>X483+Z483+AA483+AB483+AC483</f>
        <v>1796</v>
      </c>
      <c r="AE483" s="28">
        <f>Y483+AC483</f>
        <v>0</v>
      </c>
      <c r="AF483" s="78"/>
      <c r="AG483" s="78"/>
      <c r="AH483" s="78"/>
      <c r="AI483" s="78"/>
      <c r="AJ483" s="28">
        <f>AD483+AF483+AG483+AH483+AI483</f>
        <v>1796</v>
      </c>
      <c r="AK483" s="28">
        <f>AE483+AI483</f>
        <v>0</v>
      </c>
      <c r="AL483" s="78"/>
      <c r="AM483" s="78"/>
      <c r="AN483" s="78"/>
      <c r="AO483" s="78"/>
      <c r="AP483" s="28">
        <f>AJ483+AL483+AM483+AN483+AO483</f>
        <v>1796</v>
      </c>
      <c r="AQ483" s="28">
        <f>AK483+AO483</f>
        <v>0</v>
      </c>
      <c r="AR483" s="78"/>
      <c r="AS483" s="78"/>
      <c r="AT483" s="78"/>
      <c r="AU483" s="78"/>
      <c r="AV483" s="28">
        <f>AP483+AR483+AS483+AT483+AU483</f>
        <v>1796</v>
      </c>
      <c r="AW483" s="28">
        <f>AQ483+AU483</f>
        <v>0</v>
      </c>
      <c r="AX483" s="135"/>
      <c r="AY483" s="135"/>
      <c r="AZ483" s="135"/>
      <c r="BA483" s="135"/>
      <c r="BB483" s="28">
        <f>AV483+AX483+AY483+AZ483+BA483</f>
        <v>1796</v>
      </c>
      <c r="BC483" s="28">
        <f>AW483+BA483</f>
        <v>0</v>
      </c>
      <c r="BD483" s="135"/>
      <c r="BE483" s="135"/>
      <c r="BF483" s="135"/>
      <c r="BG483" s="135"/>
      <c r="BH483" s="28">
        <f>BB483+BD483+BE483+BF483+BG483</f>
        <v>1796</v>
      </c>
      <c r="BI483" s="28">
        <f>BC483+BG483</f>
        <v>0</v>
      </c>
      <c r="BJ483" s="207">
        <f t="shared" si="1054"/>
        <v>0</v>
      </c>
      <c r="BK483" s="207">
        <f t="shared" si="1055"/>
        <v>0</v>
      </c>
    </row>
    <row r="484" spans="1:63" s="7" customFormat="1" ht="53.25" customHeight="1">
      <c r="A484" s="65" t="s">
        <v>127</v>
      </c>
      <c r="B484" s="26" t="s">
        <v>62</v>
      </c>
      <c r="C484" s="26" t="s">
        <v>50</v>
      </c>
      <c r="D484" s="26" t="s">
        <v>427</v>
      </c>
      <c r="E484" s="26"/>
      <c r="F484" s="28">
        <f t="shared" ref="F484:U487" si="1078">F485</f>
        <v>3682</v>
      </c>
      <c r="G484" s="28">
        <f t="shared" si="1078"/>
        <v>0</v>
      </c>
      <c r="H484" s="28">
        <f t="shared" si="1078"/>
        <v>0</v>
      </c>
      <c r="I484" s="28">
        <f t="shared" si="1078"/>
        <v>0</v>
      </c>
      <c r="J484" s="28">
        <f t="shared" si="1078"/>
        <v>0</v>
      </c>
      <c r="K484" s="28">
        <f t="shared" si="1078"/>
        <v>0</v>
      </c>
      <c r="L484" s="28">
        <f t="shared" si="1078"/>
        <v>3682</v>
      </c>
      <c r="M484" s="28">
        <f t="shared" si="1078"/>
        <v>0</v>
      </c>
      <c r="N484" s="28">
        <f t="shared" si="1078"/>
        <v>0</v>
      </c>
      <c r="O484" s="28">
        <f t="shared" si="1078"/>
        <v>0</v>
      </c>
      <c r="P484" s="28">
        <f t="shared" si="1078"/>
        <v>0</v>
      </c>
      <c r="Q484" s="28">
        <f t="shared" si="1078"/>
        <v>0</v>
      </c>
      <c r="R484" s="28">
        <f t="shared" si="1078"/>
        <v>3682</v>
      </c>
      <c r="S484" s="28">
        <f t="shared" si="1078"/>
        <v>0</v>
      </c>
      <c r="T484" s="28">
        <f t="shared" si="1078"/>
        <v>0</v>
      </c>
      <c r="U484" s="28">
        <f t="shared" si="1078"/>
        <v>0</v>
      </c>
      <c r="V484" s="28">
        <f t="shared" ref="T484:AI487" si="1079">V485</f>
        <v>0</v>
      </c>
      <c r="W484" s="28">
        <f t="shared" si="1079"/>
        <v>0</v>
      </c>
      <c r="X484" s="28">
        <f t="shared" si="1079"/>
        <v>3682</v>
      </c>
      <c r="Y484" s="28">
        <f t="shared" si="1079"/>
        <v>0</v>
      </c>
      <c r="Z484" s="28">
        <f t="shared" si="1079"/>
        <v>0</v>
      </c>
      <c r="AA484" s="28">
        <f t="shared" si="1079"/>
        <v>0</v>
      </c>
      <c r="AB484" s="28">
        <f t="shared" si="1079"/>
        <v>0</v>
      </c>
      <c r="AC484" s="28">
        <f t="shared" si="1079"/>
        <v>0</v>
      </c>
      <c r="AD484" s="28">
        <f t="shared" si="1079"/>
        <v>3682</v>
      </c>
      <c r="AE484" s="28">
        <f t="shared" si="1079"/>
        <v>0</v>
      </c>
      <c r="AF484" s="28">
        <f t="shared" si="1079"/>
        <v>1068</v>
      </c>
      <c r="AG484" s="28">
        <f t="shared" si="1079"/>
        <v>0</v>
      </c>
      <c r="AH484" s="28">
        <f t="shared" si="1079"/>
        <v>0</v>
      </c>
      <c r="AI484" s="28">
        <f t="shared" si="1079"/>
        <v>0</v>
      </c>
      <c r="AJ484" s="28">
        <f t="shared" ref="AF484:AU487" si="1080">AJ485</f>
        <v>4750</v>
      </c>
      <c r="AK484" s="28">
        <f t="shared" si="1080"/>
        <v>0</v>
      </c>
      <c r="AL484" s="28">
        <f t="shared" si="1080"/>
        <v>0</v>
      </c>
      <c r="AM484" s="28">
        <f t="shared" si="1080"/>
        <v>0</v>
      </c>
      <c r="AN484" s="28">
        <f t="shared" si="1080"/>
        <v>0</v>
      </c>
      <c r="AO484" s="28">
        <f t="shared" si="1080"/>
        <v>0</v>
      </c>
      <c r="AP484" s="28">
        <f t="shared" si="1080"/>
        <v>4750</v>
      </c>
      <c r="AQ484" s="28">
        <f t="shared" si="1080"/>
        <v>0</v>
      </c>
      <c r="AR484" s="28">
        <f t="shared" si="1080"/>
        <v>0</v>
      </c>
      <c r="AS484" s="28">
        <f t="shared" si="1080"/>
        <v>0</v>
      </c>
      <c r="AT484" s="28">
        <f t="shared" si="1080"/>
        <v>0</v>
      </c>
      <c r="AU484" s="28">
        <f t="shared" si="1080"/>
        <v>0</v>
      </c>
      <c r="AV484" s="28">
        <f t="shared" ref="AR484:BG487" si="1081">AV485</f>
        <v>4750</v>
      </c>
      <c r="AW484" s="28">
        <f t="shared" si="1081"/>
        <v>0</v>
      </c>
      <c r="AX484" s="100">
        <f t="shared" si="1081"/>
        <v>236</v>
      </c>
      <c r="AY484" s="100">
        <f t="shared" si="1081"/>
        <v>0</v>
      </c>
      <c r="AZ484" s="100">
        <f t="shared" si="1081"/>
        <v>0</v>
      </c>
      <c r="BA484" s="100">
        <f t="shared" si="1081"/>
        <v>0</v>
      </c>
      <c r="BB484" s="28">
        <f t="shared" si="1081"/>
        <v>4986</v>
      </c>
      <c r="BC484" s="28">
        <f t="shared" si="1081"/>
        <v>0</v>
      </c>
      <c r="BD484" s="100">
        <f t="shared" si="1081"/>
        <v>0</v>
      </c>
      <c r="BE484" s="100">
        <f t="shared" si="1081"/>
        <v>0</v>
      </c>
      <c r="BF484" s="100">
        <f t="shared" si="1081"/>
        <v>0</v>
      </c>
      <c r="BG484" s="100">
        <f t="shared" si="1081"/>
        <v>0</v>
      </c>
      <c r="BH484" s="28">
        <f t="shared" ref="BD484:BI487" si="1082">BH485</f>
        <v>4986</v>
      </c>
      <c r="BI484" s="28">
        <f t="shared" si="1082"/>
        <v>0</v>
      </c>
      <c r="BJ484" s="207">
        <f t="shared" si="1054"/>
        <v>0</v>
      </c>
      <c r="BK484" s="207">
        <f t="shared" si="1055"/>
        <v>0</v>
      </c>
    </row>
    <row r="485" spans="1:63" s="7" customFormat="1" ht="33" customHeight="1">
      <c r="A485" s="29" t="s">
        <v>79</v>
      </c>
      <c r="B485" s="26" t="s">
        <v>62</v>
      </c>
      <c r="C485" s="26" t="s">
        <v>50</v>
      </c>
      <c r="D485" s="26" t="s">
        <v>428</v>
      </c>
      <c r="E485" s="26"/>
      <c r="F485" s="28">
        <f t="shared" si="1078"/>
        <v>3682</v>
      </c>
      <c r="G485" s="28">
        <f t="shared" si="1078"/>
        <v>0</v>
      </c>
      <c r="H485" s="28">
        <f t="shared" si="1078"/>
        <v>0</v>
      </c>
      <c r="I485" s="28">
        <f t="shared" si="1078"/>
        <v>0</v>
      </c>
      <c r="J485" s="28">
        <f t="shared" si="1078"/>
        <v>0</v>
      </c>
      <c r="K485" s="28">
        <f t="shared" si="1078"/>
        <v>0</v>
      </c>
      <c r="L485" s="28">
        <f t="shared" si="1078"/>
        <v>3682</v>
      </c>
      <c r="M485" s="28">
        <f t="shared" si="1078"/>
        <v>0</v>
      </c>
      <c r="N485" s="28">
        <f t="shared" si="1078"/>
        <v>0</v>
      </c>
      <c r="O485" s="28">
        <f t="shared" si="1078"/>
        <v>0</v>
      </c>
      <c r="P485" s="28">
        <f t="shared" si="1078"/>
        <v>0</v>
      </c>
      <c r="Q485" s="28">
        <f t="shared" si="1078"/>
        <v>0</v>
      </c>
      <c r="R485" s="28">
        <f t="shared" si="1078"/>
        <v>3682</v>
      </c>
      <c r="S485" s="28">
        <f t="shared" si="1078"/>
        <v>0</v>
      </c>
      <c r="T485" s="28">
        <f t="shared" si="1079"/>
        <v>0</v>
      </c>
      <c r="U485" s="28">
        <f t="shared" si="1079"/>
        <v>0</v>
      </c>
      <c r="V485" s="28">
        <f t="shared" si="1079"/>
        <v>0</v>
      </c>
      <c r="W485" s="28">
        <f t="shared" si="1079"/>
        <v>0</v>
      </c>
      <c r="X485" s="28">
        <f t="shared" si="1079"/>
        <v>3682</v>
      </c>
      <c r="Y485" s="28">
        <f t="shared" si="1079"/>
        <v>0</v>
      </c>
      <c r="Z485" s="28">
        <f t="shared" si="1079"/>
        <v>0</v>
      </c>
      <c r="AA485" s="28">
        <f t="shared" si="1079"/>
        <v>0</v>
      </c>
      <c r="AB485" s="28">
        <f t="shared" si="1079"/>
        <v>0</v>
      </c>
      <c r="AC485" s="28">
        <f t="shared" si="1079"/>
        <v>0</v>
      </c>
      <c r="AD485" s="28">
        <f t="shared" si="1079"/>
        <v>3682</v>
      </c>
      <c r="AE485" s="28">
        <f t="shared" si="1079"/>
        <v>0</v>
      </c>
      <c r="AF485" s="28">
        <f t="shared" si="1080"/>
        <v>1068</v>
      </c>
      <c r="AG485" s="28">
        <f t="shared" si="1080"/>
        <v>0</v>
      </c>
      <c r="AH485" s="28">
        <f t="shared" si="1080"/>
        <v>0</v>
      </c>
      <c r="AI485" s="28">
        <f t="shared" si="1080"/>
        <v>0</v>
      </c>
      <c r="AJ485" s="28">
        <f t="shared" si="1080"/>
        <v>4750</v>
      </c>
      <c r="AK485" s="28">
        <f t="shared" si="1080"/>
        <v>0</v>
      </c>
      <c r="AL485" s="28">
        <f t="shared" si="1080"/>
        <v>0</v>
      </c>
      <c r="AM485" s="28">
        <f t="shared" si="1080"/>
        <v>0</v>
      </c>
      <c r="AN485" s="28">
        <f t="shared" si="1080"/>
        <v>0</v>
      </c>
      <c r="AO485" s="28">
        <f t="shared" si="1080"/>
        <v>0</v>
      </c>
      <c r="AP485" s="28">
        <f t="shared" si="1080"/>
        <v>4750</v>
      </c>
      <c r="AQ485" s="28">
        <f t="shared" si="1080"/>
        <v>0</v>
      </c>
      <c r="AR485" s="28">
        <f t="shared" si="1081"/>
        <v>0</v>
      </c>
      <c r="AS485" s="28">
        <f t="shared" si="1081"/>
        <v>0</v>
      </c>
      <c r="AT485" s="28">
        <f t="shared" si="1081"/>
        <v>0</v>
      </c>
      <c r="AU485" s="28">
        <f t="shared" si="1081"/>
        <v>0</v>
      </c>
      <c r="AV485" s="28">
        <f t="shared" si="1081"/>
        <v>4750</v>
      </c>
      <c r="AW485" s="28">
        <f t="shared" si="1081"/>
        <v>0</v>
      </c>
      <c r="AX485" s="100">
        <f t="shared" si="1081"/>
        <v>236</v>
      </c>
      <c r="AY485" s="100">
        <f t="shared" si="1081"/>
        <v>0</v>
      </c>
      <c r="AZ485" s="100">
        <f t="shared" si="1081"/>
        <v>0</v>
      </c>
      <c r="BA485" s="100">
        <f t="shared" si="1081"/>
        <v>0</v>
      </c>
      <c r="BB485" s="28">
        <f t="shared" si="1081"/>
        <v>4986</v>
      </c>
      <c r="BC485" s="28">
        <f t="shared" si="1081"/>
        <v>0</v>
      </c>
      <c r="BD485" s="100">
        <f t="shared" si="1082"/>
        <v>0</v>
      </c>
      <c r="BE485" s="100">
        <f t="shared" si="1082"/>
        <v>0</v>
      </c>
      <c r="BF485" s="100">
        <f t="shared" si="1082"/>
        <v>0</v>
      </c>
      <c r="BG485" s="100">
        <f t="shared" si="1082"/>
        <v>0</v>
      </c>
      <c r="BH485" s="28">
        <f t="shared" si="1082"/>
        <v>4986</v>
      </c>
      <c r="BI485" s="28">
        <f t="shared" si="1082"/>
        <v>0</v>
      </c>
      <c r="BJ485" s="207">
        <f t="shared" si="1054"/>
        <v>0</v>
      </c>
      <c r="BK485" s="207">
        <f t="shared" si="1055"/>
        <v>0</v>
      </c>
    </row>
    <row r="486" spans="1:63" s="7" customFormat="1" ht="20.25" customHeight="1">
      <c r="A486" s="64" t="s">
        <v>102</v>
      </c>
      <c r="B486" s="26" t="s">
        <v>62</v>
      </c>
      <c r="C486" s="26" t="s">
        <v>50</v>
      </c>
      <c r="D486" s="26" t="s">
        <v>429</v>
      </c>
      <c r="E486" s="26"/>
      <c r="F486" s="28">
        <f t="shared" si="1078"/>
        <v>3682</v>
      </c>
      <c r="G486" s="28">
        <f t="shared" si="1078"/>
        <v>0</v>
      </c>
      <c r="H486" s="28">
        <f t="shared" si="1078"/>
        <v>0</v>
      </c>
      <c r="I486" s="28">
        <f t="shared" si="1078"/>
        <v>0</v>
      </c>
      <c r="J486" s="28">
        <f t="shared" si="1078"/>
        <v>0</v>
      </c>
      <c r="K486" s="28">
        <f t="shared" si="1078"/>
        <v>0</v>
      </c>
      <c r="L486" s="28">
        <f t="shared" si="1078"/>
        <v>3682</v>
      </c>
      <c r="M486" s="28">
        <f t="shared" si="1078"/>
        <v>0</v>
      </c>
      <c r="N486" s="28">
        <f t="shared" si="1078"/>
        <v>0</v>
      </c>
      <c r="O486" s="28">
        <f t="shared" si="1078"/>
        <v>0</v>
      </c>
      <c r="P486" s="28">
        <f t="shared" si="1078"/>
        <v>0</v>
      </c>
      <c r="Q486" s="28">
        <f t="shared" si="1078"/>
        <v>0</v>
      </c>
      <c r="R486" s="28">
        <f t="shared" si="1078"/>
        <v>3682</v>
      </c>
      <c r="S486" s="28">
        <f t="shared" si="1078"/>
        <v>0</v>
      </c>
      <c r="T486" s="28">
        <f t="shared" si="1079"/>
        <v>0</v>
      </c>
      <c r="U486" s="28">
        <f t="shared" si="1079"/>
        <v>0</v>
      </c>
      <c r="V486" s="28">
        <f t="shared" si="1079"/>
        <v>0</v>
      </c>
      <c r="W486" s="28">
        <f t="shared" si="1079"/>
        <v>0</v>
      </c>
      <c r="X486" s="28">
        <f t="shared" si="1079"/>
        <v>3682</v>
      </c>
      <c r="Y486" s="28">
        <f t="shared" si="1079"/>
        <v>0</v>
      </c>
      <c r="Z486" s="28">
        <f t="shared" si="1079"/>
        <v>0</v>
      </c>
      <c r="AA486" s="28">
        <f t="shared" si="1079"/>
        <v>0</v>
      </c>
      <c r="AB486" s="28">
        <f t="shared" si="1079"/>
        <v>0</v>
      </c>
      <c r="AC486" s="28">
        <f t="shared" si="1079"/>
        <v>0</v>
      </c>
      <c r="AD486" s="28">
        <f t="shared" si="1079"/>
        <v>3682</v>
      </c>
      <c r="AE486" s="28">
        <f t="shared" si="1079"/>
        <v>0</v>
      </c>
      <c r="AF486" s="28">
        <f t="shared" si="1080"/>
        <v>1068</v>
      </c>
      <c r="AG486" s="28">
        <f t="shared" si="1080"/>
        <v>0</v>
      </c>
      <c r="AH486" s="28">
        <f t="shared" si="1080"/>
        <v>0</v>
      </c>
      <c r="AI486" s="28">
        <f t="shared" si="1080"/>
        <v>0</v>
      </c>
      <c r="AJ486" s="28">
        <f t="shared" si="1080"/>
        <v>4750</v>
      </c>
      <c r="AK486" s="28">
        <f t="shared" si="1080"/>
        <v>0</v>
      </c>
      <c r="AL486" s="28">
        <f t="shared" si="1080"/>
        <v>0</v>
      </c>
      <c r="AM486" s="28">
        <f t="shared" si="1080"/>
        <v>0</v>
      </c>
      <c r="AN486" s="28">
        <f t="shared" si="1080"/>
        <v>0</v>
      </c>
      <c r="AO486" s="28">
        <f t="shared" si="1080"/>
        <v>0</v>
      </c>
      <c r="AP486" s="28">
        <f t="shared" si="1080"/>
        <v>4750</v>
      </c>
      <c r="AQ486" s="28">
        <f t="shared" si="1080"/>
        <v>0</v>
      </c>
      <c r="AR486" s="28">
        <f t="shared" si="1081"/>
        <v>0</v>
      </c>
      <c r="AS486" s="28">
        <f t="shared" si="1081"/>
        <v>0</v>
      </c>
      <c r="AT486" s="28">
        <f t="shared" si="1081"/>
        <v>0</v>
      </c>
      <c r="AU486" s="28">
        <f t="shared" si="1081"/>
        <v>0</v>
      </c>
      <c r="AV486" s="28">
        <f t="shared" si="1081"/>
        <v>4750</v>
      </c>
      <c r="AW486" s="28">
        <f t="shared" si="1081"/>
        <v>0</v>
      </c>
      <c r="AX486" s="100">
        <f t="shared" si="1081"/>
        <v>236</v>
      </c>
      <c r="AY486" s="100">
        <f t="shared" si="1081"/>
        <v>0</v>
      </c>
      <c r="AZ486" s="100">
        <f t="shared" si="1081"/>
        <v>0</v>
      </c>
      <c r="BA486" s="100">
        <f t="shared" si="1081"/>
        <v>0</v>
      </c>
      <c r="BB486" s="28">
        <f t="shared" si="1081"/>
        <v>4986</v>
      </c>
      <c r="BC486" s="28">
        <f t="shared" si="1081"/>
        <v>0</v>
      </c>
      <c r="BD486" s="100">
        <f t="shared" si="1082"/>
        <v>0</v>
      </c>
      <c r="BE486" s="100">
        <f t="shared" si="1082"/>
        <v>0</v>
      </c>
      <c r="BF486" s="100">
        <f t="shared" si="1082"/>
        <v>0</v>
      </c>
      <c r="BG486" s="100">
        <f t="shared" si="1082"/>
        <v>0</v>
      </c>
      <c r="BH486" s="28">
        <f t="shared" si="1082"/>
        <v>4986</v>
      </c>
      <c r="BI486" s="28">
        <f t="shared" si="1082"/>
        <v>0</v>
      </c>
      <c r="BJ486" s="207">
        <f t="shared" si="1054"/>
        <v>0</v>
      </c>
      <c r="BK486" s="207">
        <f t="shared" si="1055"/>
        <v>0</v>
      </c>
    </row>
    <row r="487" spans="1:63" s="7" customFormat="1" ht="21" customHeight="1">
      <c r="A487" s="29" t="s">
        <v>100</v>
      </c>
      <c r="B487" s="26" t="s">
        <v>62</v>
      </c>
      <c r="C487" s="26" t="s">
        <v>50</v>
      </c>
      <c r="D487" s="26" t="s">
        <v>429</v>
      </c>
      <c r="E487" s="26" t="s">
        <v>101</v>
      </c>
      <c r="F487" s="28">
        <f t="shared" si="1078"/>
        <v>3682</v>
      </c>
      <c r="G487" s="28">
        <f t="shared" si="1078"/>
        <v>0</v>
      </c>
      <c r="H487" s="28">
        <f t="shared" si="1078"/>
        <v>0</v>
      </c>
      <c r="I487" s="28">
        <f t="shared" si="1078"/>
        <v>0</v>
      </c>
      <c r="J487" s="28">
        <f t="shared" si="1078"/>
        <v>0</v>
      </c>
      <c r="K487" s="28">
        <f t="shared" si="1078"/>
        <v>0</v>
      </c>
      <c r="L487" s="28">
        <f t="shared" si="1078"/>
        <v>3682</v>
      </c>
      <c r="M487" s="28">
        <f t="shared" si="1078"/>
        <v>0</v>
      </c>
      <c r="N487" s="28">
        <f t="shared" si="1078"/>
        <v>0</v>
      </c>
      <c r="O487" s="28">
        <f t="shared" si="1078"/>
        <v>0</v>
      </c>
      <c r="P487" s="28">
        <f t="shared" si="1078"/>
        <v>0</v>
      </c>
      <c r="Q487" s="28">
        <f t="shared" si="1078"/>
        <v>0</v>
      </c>
      <c r="R487" s="28">
        <f t="shared" si="1078"/>
        <v>3682</v>
      </c>
      <c r="S487" s="28">
        <f t="shared" si="1078"/>
        <v>0</v>
      </c>
      <c r="T487" s="28">
        <f t="shared" si="1079"/>
        <v>0</v>
      </c>
      <c r="U487" s="28">
        <f t="shared" si="1079"/>
        <v>0</v>
      </c>
      <c r="V487" s="28">
        <f t="shared" si="1079"/>
        <v>0</v>
      </c>
      <c r="W487" s="28">
        <f t="shared" si="1079"/>
        <v>0</v>
      </c>
      <c r="X487" s="28">
        <f t="shared" si="1079"/>
        <v>3682</v>
      </c>
      <c r="Y487" s="28">
        <f t="shared" si="1079"/>
        <v>0</v>
      </c>
      <c r="Z487" s="28">
        <f t="shared" si="1079"/>
        <v>0</v>
      </c>
      <c r="AA487" s="28">
        <f t="shared" si="1079"/>
        <v>0</v>
      </c>
      <c r="AB487" s="28">
        <f t="shared" si="1079"/>
        <v>0</v>
      </c>
      <c r="AC487" s="28">
        <f t="shared" si="1079"/>
        <v>0</v>
      </c>
      <c r="AD487" s="28">
        <f t="shared" si="1079"/>
        <v>3682</v>
      </c>
      <c r="AE487" s="28">
        <f t="shared" si="1079"/>
        <v>0</v>
      </c>
      <c r="AF487" s="28">
        <f t="shared" si="1080"/>
        <v>1068</v>
      </c>
      <c r="AG487" s="28">
        <f t="shared" si="1080"/>
        <v>0</v>
      </c>
      <c r="AH487" s="28">
        <f t="shared" si="1080"/>
        <v>0</v>
      </c>
      <c r="AI487" s="28">
        <f t="shared" si="1080"/>
        <v>0</v>
      </c>
      <c r="AJ487" s="28">
        <f t="shared" si="1080"/>
        <v>4750</v>
      </c>
      <c r="AK487" s="28">
        <f t="shared" si="1080"/>
        <v>0</v>
      </c>
      <c r="AL487" s="28">
        <f t="shared" si="1080"/>
        <v>0</v>
      </c>
      <c r="AM487" s="28">
        <f t="shared" si="1080"/>
        <v>0</v>
      </c>
      <c r="AN487" s="28">
        <f t="shared" si="1080"/>
        <v>0</v>
      </c>
      <c r="AO487" s="28">
        <f t="shared" si="1080"/>
        <v>0</v>
      </c>
      <c r="AP487" s="28">
        <f t="shared" si="1080"/>
        <v>4750</v>
      </c>
      <c r="AQ487" s="28">
        <f t="shared" si="1080"/>
        <v>0</v>
      </c>
      <c r="AR487" s="28">
        <f t="shared" si="1081"/>
        <v>0</v>
      </c>
      <c r="AS487" s="28">
        <f t="shared" si="1081"/>
        <v>0</v>
      </c>
      <c r="AT487" s="28">
        <f t="shared" si="1081"/>
        <v>0</v>
      </c>
      <c r="AU487" s="28">
        <f t="shared" si="1081"/>
        <v>0</v>
      </c>
      <c r="AV487" s="28">
        <f t="shared" si="1081"/>
        <v>4750</v>
      </c>
      <c r="AW487" s="28">
        <f t="shared" si="1081"/>
        <v>0</v>
      </c>
      <c r="AX487" s="100">
        <f t="shared" si="1081"/>
        <v>236</v>
      </c>
      <c r="AY487" s="100">
        <f t="shared" si="1081"/>
        <v>0</v>
      </c>
      <c r="AZ487" s="100">
        <f t="shared" si="1081"/>
        <v>0</v>
      </c>
      <c r="BA487" s="100">
        <f t="shared" si="1081"/>
        <v>0</v>
      </c>
      <c r="BB487" s="28">
        <f t="shared" si="1081"/>
        <v>4986</v>
      </c>
      <c r="BC487" s="28">
        <f t="shared" si="1081"/>
        <v>0</v>
      </c>
      <c r="BD487" s="100">
        <f t="shared" si="1082"/>
        <v>0</v>
      </c>
      <c r="BE487" s="100">
        <f t="shared" si="1082"/>
        <v>0</v>
      </c>
      <c r="BF487" s="100">
        <f t="shared" si="1082"/>
        <v>0</v>
      </c>
      <c r="BG487" s="100">
        <f t="shared" si="1082"/>
        <v>0</v>
      </c>
      <c r="BH487" s="28">
        <f t="shared" si="1082"/>
        <v>4986</v>
      </c>
      <c r="BI487" s="28">
        <f t="shared" si="1082"/>
        <v>0</v>
      </c>
      <c r="BJ487" s="207">
        <f t="shared" si="1054"/>
        <v>0</v>
      </c>
      <c r="BK487" s="207">
        <f t="shared" si="1055"/>
        <v>0</v>
      </c>
    </row>
    <row r="488" spans="1:63" s="7" customFormat="1" ht="69.75" customHeight="1">
      <c r="A488" s="118" t="s">
        <v>488</v>
      </c>
      <c r="B488" s="98" t="s">
        <v>62</v>
      </c>
      <c r="C488" s="98" t="s">
        <v>50</v>
      </c>
      <c r="D488" s="98" t="s">
        <v>429</v>
      </c>
      <c r="E488" s="98" t="s">
        <v>204</v>
      </c>
      <c r="F488" s="100">
        <v>3682</v>
      </c>
      <c r="G488" s="100"/>
      <c r="H488" s="135"/>
      <c r="I488" s="135"/>
      <c r="J488" s="135"/>
      <c r="K488" s="135"/>
      <c r="L488" s="100">
        <f>F488+H488+I488+J488+K488</f>
        <v>3682</v>
      </c>
      <c r="M488" s="100">
        <f>G488+K488</f>
        <v>0</v>
      </c>
      <c r="N488" s="135"/>
      <c r="O488" s="135"/>
      <c r="P488" s="135"/>
      <c r="Q488" s="135"/>
      <c r="R488" s="100">
        <f>L488+N488+O488+P488+Q488</f>
        <v>3682</v>
      </c>
      <c r="S488" s="100">
        <f>M488+Q488</f>
        <v>0</v>
      </c>
      <c r="T488" s="135"/>
      <c r="U488" s="135"/>
      <c r="V488" s="135"/>
      <c r="W488" s="135"/>
      <c r="X488" s="100">
        <f>R488+T488+U488+V488+W488</f>
        <v>3682</v>
      </c>
      <c r="Y488" s="100">
        <f>S488+W488</f>
        <v>0</v>
      </c>
      <c r="Z488" s="135"/>
      <c r="AA488" s="135"/>
      <c r="AB488" s="135"/>
      <c r="AC488" s="135"/>
      <c r="AD488" s="100">
        <f>X488+Z488+AA488+AB488+AC488</f>
        <v>3682</v>
      </c>
      <c r="AE488" s="100">
        <f>Y488+AC488</f>
        <v>0</v>
      </c>
      <c r="AF488" s="100">
        <v>1068</v>
      </c>
      <c r="AG488" s="135"/>
      <c r="AH488" s="135"/>
      <c r="AI488" s="135"/>
      <c r="AJ488" s="100">
        <f>AD488+AF488+AG488+AH488+AI488</f>
        <v>4750</v>
      </c>
      <c r="AK488" s="100">
        <f>AE488+AI488</f>
        <v>0</v>
      </c>
      <c r="AL488" s="135"/>
      <c r="AM488" s="135"/>
      <c r="AN488" s="135"/>
      <c r="AO488" s="135"/>
      <c r="AP488" s="100">
        <f>AJ488+AL488+AM488+AN488+AO488</f>
        <v>4750</v>
      </c>
      <c r="AQ488" s="100">
        <f>AK488+AO488</f>
        <v>0</v>
      </c>
      <c r="AR488" s="135"/>
      <c r="AS488" s="135"/>
      <c r="AT488" s="135"/>
      <c r="AU488" s="135"/>
      <c r="AV488" s="100">
        <f>AP488+AR488+AS488+AT488+AU488</f>
        <v>4750</v>
      </c>
      <c r="AW488" s="100">
        <f>AQ488+AU488</f>
        <v>0</v>
      </c>
      <c r="AX488" s="100">
        <v>236</v>
      </c>
      <c r="AY488" s="135"/>
      <c r="AZ488" s="135"/>
      <c r="BA488" s="135"/>
      <c r="BB488" s="100">
        <f>AV488+AX488+AY488+AZ488+BA488</f>
        <v>4986</v>
      </c>
      <c r="BC488" s="100">
        <f>AW488+BA488</f>
        <v>0</v>
      </c>
      <c r="BD488" s="100"/>
      <c r="BE488" s="135"/>
      <c r="BF488" s="135"/>
      <c r="BG488" s="135"/>
      <c r="BH488" s="100">
        <f>BB488+BD488+BE488+BF488+BG488</f>
        <v>4986</v>
      </c>
      <c r="BI488" s="100">
        <f>BC488+BG488</f>
        <v>0</v>
      </c>
      <c r="BJ488" s="207">
        <f t="shared" si="1054"/>
        <v>0</v>
      </c>
      <c r="BK488" s="207">
        <f t="shared" si="1055"/>
        <v>0</v>
      </c>
    </row>
    <row r="489" spans="1:63" s="7" customFormat="1" ht="50.25">
      <c r="A489" s="25" t="s">
        <v>251</v>
      </c>
      <c r="B489" s="26" t="s">
        <v>62</v>
      </c>
      <c r="C489" s="26" t="s">
        <v>50</v>
      </c>
      <c r="D489" s="26" t="s">
        <v>430</v>
      </c>
      <c r="E489" s="26"/>
      <c r="F489" s="28">
        <f t="shared" ref="F489:U492" si="1083">F490</f>
        <v>2500</v>
      </c>
      <c r="G489" s="28">
        <f t="shared" si="1083"/>
        <v>0</v>
      </c>
      <c r="H489" s="28">
        <f t="shared" si="1083"/>
        <v>0</v>
      </c>
      <c r="I489" s="28">
        <f t="shared" si="1083"/>
        <v>0</v>
      </c>
      <c r="J489" s="28">
        <f t="shared" si="1083"/>
        <v>0</v>
      </c>
      <c r="K489" s="28">
        <f t="shared" si="1083"/>
        <v>0</v>
      </c>
      <c r="L489" s="28">
        <f t="shared" si="1083"/>
        <v>2500</v>
      </c>
      <c r="M489" s="28">
        <f t="shared" si="1083"/>
        <v>0</v>
      </c>
      <c r="N489" s="28">
        <f t="shared" si="1083"/>
        <v>0</v>
      </c>
      <c r="O489" s="28">
        <f t="shared" si="1083"/>
        <v>0</v>
      </c>
      <c r="P489" s="28">
        <f t="shared" si="1083"/>
        <v>0</v>
      </c>
      <c r="Q489" s="28">
        <f t="shared" si="1083"/>
        <v>0</v>
      </c>
      <c r="R489" s="28">
        <f t="shared" si="1083"/>
        <v>2500</v>
      </c>
      <c r="S489" s="28">
        <f t="shared" si="1083"/>
        <v>0</v>
      </c>
      <c r="T489" s="28">
        <f t="shared" si="1083"/>
        <v>0</v>
      </c>
      <c r="U489" s="28">
        <f t="shared" si="1083"/>
        <v>0</v>
      </c>
      <c r="V489" s="28">
        <f t="shared" ref="T489:AI492" si="1084">V490</f>
        <v>0</v>
      </c>
      <c r="W489" s="28">
        <f t="shared" si="1084"/>
        <v>0</v>
      </c>
      <c r="X489" s="28">
        <f t="shared" si="1084"/>
        <v>2500</v>
      </c>
      <c r="Y489" s="28">
        <f t="shared" si="1084"/>
        <v>0</v>
      </c>
      <c r="Z489" s="28">
        <f t="shared" si="1084"/>
        <v>0</v>
      </c>
      <c r="AA489" s="28">
        <f t="shared" si="1084"/>
        <v>0</v>
      </c>
      <c r="AB489" s="28">
        <f t="shared" si="1084"/>
        <v>0</v>
      </c>
      <c r="AC489" s="28">
        <f t="shared" si="1084"/>
        <v>0</v>
      </c>
      <c r="AD489" s="28">
        <f t="shared" si="1084"/>
        <v>2500</v>
      </c>
      <c r="AE489" s="28">
        <f t="shared" si="1084"/>
        <v>0</v>
      </c>
      <c r="AF489" s="28">
        <f t="shared" si="1084"/>
        <v>0</v>
      </c>
      <c r="AG489" s="28">
        <f t="shared" si="1084"/>
        <v>0</v>
      </c>
      <c r="AH489" s="28">
        <f t="shared" si="1084"/>
        <v>0</v>
      </c>
      <c r="AI489" s="28">
        <f t="shared" si="1084"/>
        <v>0</v>
      </c>
      <c r="AJ489" s="28">
        <f t="shared" ref="AF489:AU492" si="1085">AJ490</f>
        <v>2500</v>
      </c>
      <c r="AK489" s="28">
        <f t="shared" si="1085"/>
        <v>0</v>
      </c>
      <c r="AL489" s="28">
        <f t="shared" si="1085"/>
        <v>0</v>
      </c>
      <c r="AM489" s="28">
        <f t="shared" si="1085"/>
        <v>0</v>
      </c>
      <c r="AN489" s="28">
        <f t="shared" si="1085"/>
        <v>0</v>
      </c>
      <c r="AO489" s="28">
        <f t="shared" si="1085"/>
        <v>0</v>
      </c>
      <c r="AP489" s="28">
        <f t="shared" si="1085"/>
        <v>2500</v>
      </c>
      <c r="AQ489" s="28">
        <f t="shared" si="1085"/>
        <v>0</v>
      </c>
      <c r="AR489" s="28">
        <f t="shared" si="1085"/>
        <v>0</v>
      </c>
      <c r="AS489" s="28">
        <f t="shared" si="1085"/>
        <v>0</v>
      </c>
      <c r="AT489" s="28">
        <f t="shared" si="1085"/>
        <v>0</v>
      </c>
      <c r="AU489" s="28">
        <f t="shared" si="1085"/>
        <v>0</v>
      </c>
      <c r="AV489" s="28">
        <f t="shared" ref="AR489:BG492" si="1086">AV490</f>
        <v>2500</v>
      </c>
      <c r="AW489" s="28">
        <f t="shared" si="1086"/>
        <v>0</v>
      </c>
      <c r="AX489" s="100">
        <f t="shared" si="1086"/>
        <v>0</v>
      </c>
      <c r="AY489" s="100">
        <f t="shared" si="1086"/>
        <v>0</v>
      </c>
      <c r="AZ489" s="100">
        <f t="shared" si="1086"/>
        <v>0</v>
      </c>
      <c r="BA489" s="100">
        <f t="shared" si="1086"/>
        <v>0</v>
      </c>
      <c r="BB489" s="28">
        <f t="shared" si="1086"/>
        <v>2500</v>
      </c>
      <c r="BC489" s="28">
        <f t="shared" si="1086"/>
        <v>0</v>
      </c>
      <c r="BD489" s="100">
        <f t="shared" si="1086"/>
        <v>0</v>
      </c>
      <c r="BE489" s="100">
        <f t="shared" si="1086"/>
        <v>0</v>
      </c>
      <c r="BF489" s="100">
        <f t="shared" si="1086"/>
        <v>0</v>
      </c>
      <c r="BG489" s="100">
        <f t="shared" si="1086"/>
        <v>0</v>
      </c>
      <c r="BH489" s="28">
        <f t="shared" ref="BD489:BI492" si="1087">BH490</f>
        <v>2500</v>
      </c>
      <c r="BI489" s="28">
        <f t="shared" si="1087"/>
        <v>0</v>
      </c>
      <c r="BJ489" s="207">
        <f t="shared" si="1054"/>
        <v>0</v>
      </c>
      <c r="BK489" s="207">
        <f t="shared" si="1055"/>
        <v>0</v>
      </c>
    </row>
    <row r="490" spans="1:63" s="7" customFormat="1" ht="33.75" customHeight="1">
      <c r="A490" s="25" t="s">
        <v>79</v>
      </c>
      <c r="B490" s="26" t="s">
        <v>62</v>
      </c>
      <c r="C490" s="26" t="s">
        <v>50</v>
      </c>
      <c r="D490" s="26" t="s">
        <v>431</v>
      </c>
      <c r="E490" s="26"/>
      <c r="F490" s="28">
        <f t="shared" si="1083"/>
        <v>2500</v>
      </c>
      <c r="G490" s="28">
        <f t="shared" si="1083"/>
        <v>0</v>
      </c>
      <c r="H490" s="28">
        <f t="shared" si="1083"/>
        <v>0</v>
      </c>
      <c r="I490" s="28">
        <f t="shared" si="1083"/>
        <v>0</v>
      </c>
      <c r="J490" s="28">
        <f t="shared" si="1083"/>
        <v>0</v>
      </c>
      <c r="K490" s="28">
        <f t="shared" si="1083"/>
        <v>0</v>
      </c>
      <c r="L490" s="28">
        <f t="shared" si="1083"/>
        <v>2500</v>
      </c>
      <c r="M490" s="28">
        <f t="shared" si="1083"/>
        <v>0</v>
      </c>
      <c r="N490" s="28">
        <f t="shared" si="1083"/>
        <v>0</v>
      </c>
      <c r="O490" s="28">
        <f t="shared" si="1083"/>
        <v>0</v>
      </c>
      <c r="P490" s="28">
        <f t="shared" si="1083"/>
        <v>0</v>
      </c>
      <c r="Q490" s="28">
        <f t="shared" si="1083"/>
        <v>0</v>
      </c>
      <c r="R490" s="28">
        <f t="shared" si="1083"/>
        <v>2500</v>
      </c>
      <c r="S490" s="28">
        <f t="shared" si="1083"/>
        <v>0</v>
      </c>
      <c r="T490" s="28">
        <f t="shared" si="1084"/>
        <v>0</v>
      </c>
      <c r="U490" s="28">
        <f t="shared" si="1084"/>
        <v>0</v>
      </c>
      <c r="V490" s="28">
        <f t="shared" si="1084"/>
        <v>0</v>
      </c>
      <c r="W490" s="28">
        <f t="shared" si="1084"/>
        <v>0</v>
      </c>
      <c r="X490" s="28">
        <f t="shared" si="1084"/>
        <v>2500</v>
      </c>
      <c r="Y490" s="28">
        <f t="shared" si="1084"/>
        <v>0</v>
      </c>
      <c r="Z490" s="28">
        <f t="shared" si="1084"/>
        <v>0</v>
      </c>
      <c r="AA490" s="28">
        <f t="shared" si="1084"/>
        <v>0</v>
      </c>
      <c r="AB490" s="28">
        <f t="shared" si="1084"/>
        <v>0</v>
      </c>
      <c r="AC490" s="28">
        <f t="shared" si="1084"/>
        <v>0</v>
      </c>
      <c r="AD490" s="28">
        <f t="shared" si="1084"/>
        <v>2500</v>
      </c>
      <c r="AE490" s="28">
        <f t="shared" si="1084"/>
        <v>0</v>
      </c>
      <c r="AF490" s="28">
        <f t="shared" si="1085"/>
        <v>0</v>
      </c>
      <c r="AG490" s="28">
        <f t="shared" si="1085"/>
        <v>0</v>
      </c>
      <c r="AH490" s="28">
        <f t="shared" si="1085"/>
        <v>0</v>
      </c>
      <c r="AI490" s="28">
        <f t="shared" si="1085"/>
        <v>0</v>
      </c>
      <c r="AJ490" s="28">
        <f t="shared" si="1085"/>
        <v>2500</v>
      </c>
      <c r="AK490" s="28">
        <f t="shared" si="1085"/>
        <v>0</v>
      </c>
      <c r="AL490" s="28">
        <f t="shared" si="1085"/>
        <v>0</v>
      </c>
      <c r="AM490" s="28">
        <f t="shared" si="1085"/>
        <v>0</v>
      </c>
      <c r="AN490" s="28">
        <f t="shared" si="1085"/>
        <v>0</v>
      </c>
      <c r="AO490" s="28">
        <f t="shared" si="1085"/>
        <v>0</v>
      </c>
      <c r="AP490" s="28">
        <f t="shared" si="1085"/>
        <v>2500</v>
      </c>
      <c r="AQ490" s="28">
        <f t="shared" si="1085"/>
        <v>0</v>
      </c>
      <c r="AR490" s="28">
        <f t="shared" si="1086"/>
        <v>0</v>
      </c>
      <c r="AS490" s="28">
        <f t="shared" si="1086"/>
        <v>0</v>
      </c>
      <c r="AT490" s="28">
        <f t="shared" si="1086"/>
        <v>0</v>
      </c>
      <c r="AU490" s="28">
        <f t="shared" si="1086"/>
        <v>0</v>
      </c>
      <c r="AV490" s="28">
        <f t="shared" si="1086"/>
        <v>2500</v>
      </c>
      <c r="AW490" s="28">
        <f t="shared" si="1086"/>
        <v>0</v>
      </c>
      <c r="AX490" s="100">
        <f t="shared" si="1086"/>
        <v>0</v>
      </c>
      <c r="AY490" s="100">
        <f t="shared" si="1086"/>
        <v>0</v>
      </c>
      <c r="AZ490" s="100">
        <f t="shared" si="1086"/>
        <v>0</v>
      </c>
      <c r="BA490" s="100">
        <f t="shared" si="1086"/>
        <v>0</v>
      </c>
      <c r="BB490" s="28">
        <f t="shared" si="1086"/>
        <v>2500</v>
      </c>
      <c r="BC490" s="28">
        <f t="shared" si="1086"/>
        <v>0</v>
      </c>
      <c r="BD490" s="100">
        <f t="shared" si="1087"/>
        <v>0</v>
      </c>
      <c r="BE490" s="100">
        <f t="shared" si="1087"/>
        <v>0</v>
      </c>
      <c r="BF490" s="100">
        <f t="shared" si="1087"/>
        <v>0</v>
      </c>
      <c r="BG490" s="100">
        <f t="shared" si="1087"/>
        <v>0</v>
      </c>
      <c r="BH490" s="28">
        <f t="shared" si="1087"/>
        <v>2500</v>
      </c>
      <c r="BI490" s="28">
        <f t="shared" si="1087"/>
        <v>0</v>
      </c>
      <c r="BJ490" s="207">
        <f t="shared" si="1054"/>
        <v>0</v>
      </c>
      <c r="BK490" s="207">
        <f t="shared" si="1055"/>
        <v>0</v>
      </c>
    </row>
    <row r="491" spans="1:63" s="7" customFormat="1" ht="21" customHeight="1">
      <c r="A491" s="25" t="s">
        <v>102</v>
      </c>
      <c r="B491" s="26" t="s">
        <v>62</v>
      </c>
      <c r="C491" s="26" t="s">
        <v>50</v>
      </c>
      <c r="D491" s="26" t="s">
        <v>432</v>
      </c>
      <c r="E491" s="26"/>
      <c r="F491" s="28">
        <f t="shared" si="1083"/>
        <v>2500</v>
      </c>
      <c r="G491" s="28">
        <f t="shared" si="1083"/>
        <v>0</v>
      </c>
      <c r="H491" s="28">
        <f t="shared" si="1083"/>
        <v>0</v>
      </c>
      <c r="I491" s="28">
        <f t="shared" si="1083"/>
        <v>0</v>
      </c>
      <c r="J491" s="28">
        <f t="shared" si="1083"/>
        <v>0</v>
      </c>
      <c r="K491" s="28">
        <f t="shared" si="1083"/>
        <v>0</v>
      </c>
      <c r="L491" s="28">
        <f t="shared" si="1083"/>
        <v>2500</v>
      </c>
      <c r="M491" s="28">
        <f t="shared" si="1083"/>
        <v>0</v>
      </c>
      <c r="N491" s="28">
        <f t="shared" si="1083"/>
        <v>0</v>
      </c>
      <c r="O491" s="28">
        <f t="shared" si="1083"/>
        <v>0</v>
      </c>
      <c r="P491" s="28">
        <f t="shared" si="1083"/>
        <v>0</v>
      </c>
      <c r="Q491" s="28">
        <f t="shared" si="1083"/>
        <v>0</v>
      </c>
      <c r="R491" s="28">
        <f t="shared" si="1083"/>
        <v>2500</v>
      </c>
      <c r="S491" s="28">
        <f t="shared" si="1083"/>
        <v>0</v>
      </c>
      <c r="T491" s="28">
        <f t="shared" si="1084"/>
        <v>0</v>
      </c>
      <c r="U491" s="28">
        <f t="shared" si="1084"/>
        <v>0</v>
      </c>
      <c r="V491" s="28">
        <f t="shared" si="1084"/>
        <v>0</v>
      </c>
      <c r="W491" s="28">
        <f t="shared" si="1084"/>
        <v>0</v>
      </c>
      <c r="X491" s="28">
        <f t="shared" si="1084"/>
        <v>2500</v>
      </c>
      <c r="Y491" s="28">
        <f t="shared" si="1084"/>
        <v>0</v>
      </c>
      <c r="Z491" s="28">
        <f t="shared" si="1084"/>
        <v>0</v>
      </c>
      <c r="AA491" s="28">
        <f t="shared" si="1084"/>
        <v>0</v>
      </c>
      <c r="AB491" s="28">
        <f t="shared" si="1084"/>
        <v>0</v>
      </c>
      <c r="AC491" s="28">
        <f t="shared" si="1084"/>
        <v>0</v>
      </c>
      <c r="AD491" s="28">
        <f t="shared" si="1084"/>
        <v>2500</v>
      </c>
      <c r="AE491" s="28">
        <f t="shared" si="1084"/>
        <v>0</v>
      </c>
      <c r="AF491" s="28">
        <f t="shared" si="1085"/>
        <v>0</v>
      </c>
      <c r="AG491" s="28">
        <f t="shared" si="1085"/>
        <v>0</v>
      </c>
      <c r="AH491" s="28">
        <f t="shared" si="1085"/>
        <v>0</v>
      </c>
      <c r="AI491" s="28">
        <f t="shared" si="1085"/>
        <v>0</v>
      </c>
      <c r="AJ491" s="28">
        <f t="shared" si="1085"/>
        <v>2500</v>
      </c>
      <c r="AK491" s="28">
        <f t="shared" si="1085"/>
        <v>0</v>
      </c>
      <c r="AL491" s="28">
        <f t="shared" si="1085"/>
        <v>0</v>
      </c>
      <c r="AM491" s="28">
        <f t="shared" si="1085"/>
        <v>0</v>
      </c>
      <c r="AN491" s="28">
        <f t="shared" si="1085"/>
        <v>0</v>
      </c>
      <c r="AO491" s="28">
        <f t="shared" si="1085"/>
        <v>0</v>
      </c>
      <c r="AP491" s="28">
        <f t="shared" si="1085"/>
        <v>2500</v>
      </c>
      <c r="AQ491" s="28">
        <f t="shared" si="1085"/>
        <v>0</v>
      </c>
      <c r="AR491" s="28">
        <f t="shared" si="1086"/>
        <v>0</v>
      </c>
      <c r="AS491" s="28">
        <f t="shared" si="1086"/>
        <v>0</v>
      </c>
      <c r="AT491" s="28">
        <f t="shared" si="1086"/>
        <v>0</v>
      </c>
      <c r="AU491" s="28">
        <f t="shared" si="1086"/>
        <v>0</v>
      </c>
      <c r="AV491" s="28">
        <f t="shared" si="1086"/>
        <v>2500</v>
      </c>
      <c r="AW491" s="28">
        <f t="shared" si="1086"/>
        <v>0</v>
      </c>
      <c r="AX491" s="100">
        <f t="shared" si="1086"/>
        <v>0</v>
      </c>
      <c r="AY491" s="100">
        <f t="shared" si="1086"/>
        <v>0</v>
      </c>
      <c r="AZ491" s="100">
        <f t="shared" si="1086"/>
        <v>0</v>
      </c>
      <c r="BA491" s="100">
        <f t="shared" si="1086"/>
        <v>0</v>
      </c>
      <c r="BB491" s="28">
        <f t="shared" si="1086"/>
        <v>2500</v>
      </c>
      <c r="BC491" s="28">
        <f t="shared" si="1086"/>
        <v>0</v>
      </c>
      <c r="BD491" s="100">
        <f t="shared" si="1087"/>
        <v>0</v>
      </c>
      <c r="BE491" s="100">
        <f t="shared" si="1087"/>
        <v>0</v>
      </c>
      <c r="BF491" s="100">
        <f t="shared" si="1087"/>
        <v>0</v>
      </c>
      <c r="BG491" s="100">
        <f t="shared" si="1087"/>
        <v>0</v>
      </c>
      <c r="BH491" s="28">
        <f t="shared" si="1087"/>
        <v>2500</v>
      </c>
      <c r="BI491" s="28">
        <f t="shared" si="1087"/>
        <v>0</v>
      </c>
      <c r="BJ491" s="207">
        <f t="shared" si="1054"/>
        <v>0</v>
      </c>
      <c r="BK491" s="207">
        <f t="shared" si="1055"/>
        <v>0</v>
      </c>
    </row>
    <row r="492" spans="1:63" s="7" customFormat="1" ht="33.75" customHeight="1">
      <c r="A492" s="75" t="s">
        <v>489</v>
      </c>
      <c r="B492" s="26" t="s">
        <v>62</v>
      </c>
      <c r="C492" s="26" t="s">
        <v>50</v>
      </c>
      <c r="D492" s="26" t="s">
        <v>432</v>
      </c>
      <c r="E492" s="26" t="s">
        <v>81</v>
      </c>
      <c r="F492" s="28">
        <f t="shared" si="1083"/>
        <v>2500</v>
      </c>
      <c r="G492" s="28">
        <f t="shared" si="1083"/>
        <v>0</v>
      </c>
      <c r="H492" s="28">
        <f t="shared" si="1083"/>
        <v>0</v>
      </c>
      <c r="I492" s="28">
        <f t="shared" si="1083"/>
        <v>0</v>
      </c>
      <c r="J492" s="28">
        <f t="shared" si="1083"/>
        <v>0</v>
      </c>
      <c r="K492" s="28">
        <f t="shared" si="1083"/>
        <v>0</v>
      </c>
      <c r="L492" s="28">
        <f t="shared" si="1083"/>
        <v>2500</v>
      </c>
      <c r="M492" s="28">
        <f t="shared" si="1083"/>
        <v>0</v>
      </c>
      <c r="N492" s="28">
        <f t="shared" si="1083"/>
        <v>0</v>
      </c>
      <c r="O492" s="28">
        <f t="shared" si="1083"/>
        <v>0</v>
      </c>
      <c r="P492" s="28">
        <f t="shared" si="1083"/>
        <v>0</v>
      </c>
      <c r="Q492" s="28">
        <f t="shared" si="1083"/>
        <v>0</v>
      </c>
      <c r="R492" s="28">
        <f t="shared" si="1083"/>
        <v>2500</v>
      </c>
      <c r="S492" s="28">
        <f t="shared" si="1083"/>
        <v>0</v>
      </c>
      <c r="T492" s="28">
        <f t="shared" si="1084"/>
        <v>0</v>
      </c>
      <c r="U492" s="28">
        <f t="shared" si="1084"/>
        <v>0</v>
      </c>
      <c r="V492" s="28">
        <f t="shared" si="1084"/>
        <v>0</v>
      </c>
      <c r="W492" s="28">
        <f t="shared" si="1084"/>
        <v>0</v>
      </c>
      <c r="X492" s="28">
        <f t="shared" si="1084"/>
        <v>2500</v>
      </c>
      <c r="Y492" s="28">
        <f t="shared" si="1084"/>
        <v>0</v>
      </c>
      <c r="Z492" s="28">
        <f t="shared" si="1084"/>
        <v>0</v>
      </c>
      <c r="AA492" s="28">
        <f t="shared" si="1084"/>
        <v>0</v>
      </c>
      <c r="AB492" s="28">
        <f t="shared" si="1084"/>
        <v>0</v>
      </c>
      <c r="AC492" s="28">
        <f t="shared" si="1084"/>
        <v>0</v>
      </c>
      <c r="AD492" s="28">
        <f t="shared" si="1084"/>
        <v>2500</v>
      </c>
      <c r="AE492" s="28">
        <f t="shared" si="1084"/>
        <v>0</v>
      </c>
      <c r="AF492" s="28">
        <f t="shared" si="1085"/>
        <v>0</v>
      </c>
      <c r="AG492" s="28">
        <f t="shared" si="1085"/>
        <v>0</v>
      </c>
      <c r="AH492" s="28">
        <f t="shared" si="1085"/>
        <v>0</v>
      </c>
      <c r="AI492" s="28">
        <f t="shared" si="1085"/>
        <v>0</v>
      </c>
      <c r="AJ492" s="28">
        <f t="shared" si="1085"/>
        <v>2500</v>
      </c>
      <c r="AK492" s="28">
        <f t="shared" si="1085"/>
        <v>0</v>
      </c>
      <c r="AL492" s="28">
        <f t="shared" si="1085"/>
        <v>0</v>
      </c>
      <c r="AM492" s="28">
        <f t="shared" si="1085"/>
        <v>0</v>
      </c>
      <c r="AN492" s="28">
        <f t="shared" si="1085"/>
        <v>0</v>
      </c>
      <c r="AO492" s="28">
        <f t="shared" si="1085"/>
        <v>0</v>
      </c>
      <c r="AP492" s="28">
        <f t="shared" si="1085"/>
        <v>2500</v>
      </c>
      <c r="AQ492" s="28">
        <f t="shared" si="1085"/>
        <v>0</v>
      </c>
      <c r="AR492" s="28">
        <f t="shared" si="1086"/>
        <v>0</v>
      </c>
      <c r="AS492" s="28">
        <f t="shared" si="1086"/>
        <v>0</v>
      </c>
      <c r="AT492" s="28">
        <f t="shared" si="1086"/>
        <v>0</v>
      </c>
      <c r="AU492" s="28">
        <f t="shared" si="1086"/>
        <v>0</v>
      </c>
      <c r="AV492" s="28">
        <f t="shared" si="1086"/>
        <v>2500</v>
      </c>
      <c r="AW492" s="28">
        <f t="shared" si="1086"/>
        <v>0</v>
      </c>
      <c r="AX492" s="100">
        <f t="shared" si="1086"/>
        <v>0</v>
      </c>
      <c r="AY492" s="100">
        <f t="shared" si="1086"/>
        <v>0</v>
      </c>
      <c r="AZ492" s="100">
        <f t="shared" si="1086"/>
        <v>0</v>
      </c>
      <c r="BA492" s="100">
        <f t="shared" si="1086"/>
        <v>0</v>
      </c>
      <c r="BB492" s="28">
        <f t="shared" si="1086"/>
        <v>2500</v>
      </c>
      <c r="BC492" s="28">
        <f t="shared" si="1086"/>
        <v>0</v>
      </c>
      <c r="BD492" s="100">
        <f t="shared" si="1087"/>
        <v>0</v>
      </c>
      <c r="BE492" s="100">
        <f t="shared" si="1087"/>
        <v>0</v>
      </c>
      <c r="BF492" s="100">
        <f t="shared" si="1087"/>
        <v>0</v>
      </c>
      <c r="BG492" s="100">
        <f t="shared" si="1087"/>
        <v>0</v>
      </c>
      <c r="BH492" s="28">
        <f t="shared" si="1087"/>
        <v>2500</v>
      </c>
      <c r="BI492" s="28">
        <f t="shared" si="1087"/>
        <v>0</v>
      </c>
      <c r="BJ492" s="207">
        <f t="shared" si="1054"/>
        <v>0</v>
      </c>
      <c r="BK492" s="207">
        <f t="shared" si="1055"/>
        <v>0</v>
      </c>
    </row>
    <row r="493" spans="1:63" s="7" customFormat="1" ht="54.75" customHeight="1">
      <c r="A493" s="36" t="s">
        <v>179</v>
      </c>
      <c r="B493" s="26" t="s">
        <v>62</v>
      </c>
      <c r="C493" s="26" t="s">
        <v>50</v>
      </c>
      <c r="D493" s="26" t="s">
        <v>432</v>
      </c>
      <c r="E493" s="26" t="s">
        <v>178</v>
      </c>
      <c r="F493" s="28">
        <v>2500</v>
      </c>
      <c r="G493" s="28"/>
      <c r="H493" s="78"/>
      <c r="I493" s="78"/>
      <c r="J493" s="78"/>
      <c r="K493" s="78"/>
      <c r="L493" s="28">
        <f>F493+H493+I493+J493+K493</f>
        <v>2500</v>
      </c>
      <c r="M493" s="28">
        <f>G493+K493</f>
        <v>0</v>
      </c>
      <c r="N493" s="78"/>
      <c r="O493" s="78"/>
      <c r="P493" s="78"/>
      <c r="Q493" s="78"/>
      <c r="R493" s="28">
        <f>L493+N493+O493+P493+Q493</f>
        <v>2500</v>
      </c>
      <c r="S493" s="28">
        <f>M493+Q493</f>
        <v>0</v>
      </c>
      <c r="T493" s="78"/>
      <c r="U493" s="78"/>
      <c r="V493" s="78"/>
      <c r="W493" s="78"/>
      <c r="X493" s="28">
        <f>R493+T493+U493+V493+W493</f>
        <v>2500</v>
      </c>
      <c r="Y493" s="28">
        <f>S493+W493</f>
        <v>0</v>
      </c>
      <c r="Z493" s="78"/>
      <c r="AA493" s="78"/>
      <c r="AB493" s="78"/>
      <c r="AC493" s="78"/>
      <c r="AD493" s="28">
        <f>X493+Z493+AA493+AB493+AC493</f>
        <v>2500</v>
      </c>
      <c r="AE493" s="28">
        <f>Y493+AC493</f>
        <v>0</v>
      </c>
      <c r="AF493" s="78"/>
      <c r="AG493" s="78"/>
      <c r="AH493" s="78"/>
      <c r="AI493" s="78"/>
      <c r="AJ493" s="28">
        <f>AD493+AF493+AG493+AH493+AI493</f>
        <v>2500</v>
      </c>
      <c r="AK493" s="28">
        <f>AE493+AI493</f>
        <v>0</v>
      </c>
      <c r="AL493" s="78"/>
      <c r="AM493" s="78"/>
      <c r="AN493" s="78"/>
      <c r="AO493" s="78"/>
      <c r="AP493" s="28">
        <f>AJ493+AL493+AM493+AN493+AO493</f>
        <v>2500</v>
      </c>
      <c r="AQ493" s="28">
        <f>AK493+AO493</f>
        <v>0</v>
      </c>
      <c r="AR493" s="78"/>
      <c r="AS493" s="78"/>
      <c r="AT493" s="78"/>
      <c r="AU493" s="78"/>
      <c r="AV493" s="28">
        <f>AP493+AR493+AS493+AT493+AU493</f>
        <v>2500</v>
      </c>
      <c r="AW493" s="28">
        <f>AQ493+AU493</f>
        <v>0</v>
      </c>
      <c r="AX493" s="135"/>
      <c r="AY493" s="135"/>
      <c r="AZ493" s="135"/>
      <c r="BA493" s="135"/>
      <c r="BB493" s="28">
        <f>AV493+AX493+AY493+AZ493+BA493</f>
        <v>2500</v>
      </c>
      <c r="BC493" s="28">
        <f>AW493+BA493</f>
        <v>0</v>
      </c>
      <c r="BD493" s="135"/>
      <c r="BE493" s="135"/>
      <c r="BF493" s="135"/>
      <c r="BG493" s="135"/>
      <c r="BH493" s="28">
        <f>BB493+BD493+BE493+BF493+BG493</f>
        <v>2500</v>
      </c>
      <c r="BI493" s="28">
        <f>BC493+BG493</f>
        <v>0</v>
      </c>
      <c r="BJ493" s="207">
        <f t="shared" si="1054"/>
        <v>0</v>
      </c>
      <c r="BK493" s="207">
        <f t="shared" si="1055"/>
        <v>0</v>
      </c>
    </row>
    <row r="494" spans="1:63" s="7" customFormat="1" ht="54.75" customHeight="1">
      <c r="A494" s="38" t="s">
        <v>561</v>
      </c>
      <c r="B494" s="26" t="s">
        <v>62</v>
      </c>
      <c r="C494" s="26" t="s">
        <v>50</v>
      </c>
      <c r="D494" s="26" t="s">
        <v>563</v>
      </c>
      <c r="E494" s="26"/>
      <c r="F494" s="28">
        <f t="shared" ref="F494:U497" si="1088">F495</f>
        <v>170000</v>
      </c>
      <c r="G494" s="28">
        <f t="shared" si="1088"/>
        <v>0</v>
      </c>
      <c r="H494" s="28">
        <f t="shared" si="1088"/>
        <v>0</v>
      </c>
      <c r="I494" s="28">
        <f t="shared" si="1088"/>
        <v>0</v>
      </c>
      <c r="J494" s="28">
        <f t="shared" si="1088"/>
        <v>0</v>
      </c>
      <c r="K494" s="28">
        <f t="shared" si="1088"/>
        <v>0</v>
      </c>
      <c r="L494" s="28">
        <f t="shared" si="1088"/>
        <v>170000</v>
      </c>
      <c r="M494" s="28">
        <f t="shared" si="1088"/>
        <v>0</v>
      </c>
      <c r="N494" s="28">
        <f t="shared" si="1088"/>
        <v>0</v>
      </c>
      <c r="O494" s="28">
        <f t="shared" si="1088"/>
        <v>0</v>
      </c>
      <c r="P494" s="28">
        <f t="shared" si="1088"/>
        <v>0</v>
      </c>
      <c r="Q494" s="28">
        <f t="shared" si="1088"/>
        <v>0</v>
      </c>
      <c r="R494" s="28">
        <f t="shared" si="1088"/>
        <v>170000</v>
      </c>
      <c r="S494" s="28">
        <f t="shared" si="1088"/>
        <v>0</v>
      </c>
      <c r="T494" s="28">
        <f t="shared" si="1088"/>
        <v>0</v>
      </c>
      <c r="U494" s="28">
        <f t="shared" si="1088"/>
        <v>0</v>
      </c>
      <c r="V494" s="28">
        <f t="shared" ref="T494:AI497" si="1089">V495</f>
        <v>0</v>
      </c>
      <c r="W494" s="28">
        <f t="shared" si="1089"/>
        <v>0</v>
      </c>
      <c r="X494" s="28">
        <f t="shared" si="1089"/>
        <v>170000</v>
      </c>
      <c r="Y494" s="28">
        <f t="shared" si="1089"/>
        <v>0</v>
      </c>
      <c r="Z494" s="28">
        <f t="shared" si="1089"/>
        <v>0</v>
      </c>
      <c r="AA494" s="28">
        <f t="shared" si="1089"/>
        <v>0</v>
      </c>
      <c r="AB494" s="28">
        <f t="shared" si="1089"/>
        <v>0</v>
      </c>
      <c r="AC494" s="28">
        <f t="shared" si="1089"/>
        <v>0</v>
      </c>
      <c r="AD494" s="28">
        <f t="shared" si="1089"/>
        <v>170000</v>
      </c>
      <c r="AE494" s="28">
        <f t="shared" si="1089"/>
        <v>0</v>
      </c>
      <c r="AF494" s="28">
        <f t="shared" si="1089"/>
        <v>0</v>
      </c>
      <c r="AG494" s="28">
        <f t="shared" si="1089"/>
        <v>0</v>
      </c>
      <c r="AH494" s="28">
        <f t="shared" si="1089"/>
        <v>0</v>
      </c>
      <c r="AI494" s="28">
        <f t="shared" si="1089"/>
        <v>0</v>
      </c>
      <c r="AJ494" s="28">
        <f t="shared" ref="AF494:AU497" si="1090">AJ495</f>
        <v>170000</v>
      </c>
      <c r="AK494" s="28">
        <f t="shared" si="1090"/>
        <v>0</v>
      </c>
      <c r="AL494" s="28">
        <f t="shared" ref="AL494:AQ494" si="1091">AL495+AL499+AL502</f>
        <v>17940</v>
      </c>
      <c r="AM494" s="28">
        <f t="shared" si="1091"/>
        <v>-97073</v>
      </c>
      <c r="AN494" s="28">
        <f t="shared" si="1091"/>
        <v>0</v>
      </c>
      <c r="AO494" s="28">
        <f t="shared" si="1091"/>
        <v>36421</v>
      </c>
      <c r="AP494" s="28">
        <f t="shared" si="1091"/>
        <v>127288</v>
      </c>
      <c r="AQ494" s="28">
        <f t="shared" si="1091"/>
        <v>36421</v>
      </c>
      <c r="AR494" s="28">
        <f t="shared" ref="AR494:AW494" si="1092">AR495+AR499+AR502</f>
        <v>0</v>
      </c>
      <c r="AS494" s="28">
        <f t="shared" si="1092"/>
        <v>0</v>
      </c>
      <c r="AT494" s="28">
        <f t="shared" si="1092"/>
        <v>0</v>
      </c>
      <c r="AU494" s="28">
        <f t="shared" si="1092"/>
        <v>0</v>
      </c>
      <c r="AV494" s="28">
        <f t="shared" si="1092"/>
        <v>127288</v>
      </c>
      <c r="AW494" s="28">
        <f t="shared" si="1092"/>
        <v>36421</v>
      </c>
      <c r="AX494" s="100">
        <f>AX495+AX499+AX502+AX505+AX508</f>
        <v>5264</v>
      </c>
      <c r="AY494" s="100">
        <f t="shared" ref="AY494:BC494" si="1093">AY495+AY499+AY502+AY505+AY508</f>
        <v>-72927</v>
      </c>
      <c r="AZ494" s="100">
        <f t="shared" si="1093"/>
        <v>0</v>
      </c>
      <c r="BA494" s="100">
        <f t="shared" si="1093"/>
        <v>100000</v>
      </c>
      <c r="BB494" s="100">
        <f t="shared" si="1093"/>
        <v>159625</v>
      </c>
      <c r="BC494" s="100">
        <f t="shared" si="1093"/>
        <v>136421</v>
      </c>
      <c r="BD494" s="100">
        <f>BD495+BD499+BD502+BD505+BD508</f>
        <v>1272</v>
      </c>
      <c r="BE494" s="100">
        <f>BE495+BE499+BE502+BE505+BE508</f>
        <v>-3076</v>
      </c>
      <c r="BF494" s="100">
        <f t="shared" ref="BF494:BI494" si="1094">BF495+BF499+BF502+BF505+BF508</f>
        <v>0</v>
      </c>
      <c r="BG494" s="100">
        <f t="shared" si="1094"/>
        <v>4715</v>
      </c>
      <c r="BH494" s="100">
        <f t="shared" si="1094"/>
        <v>162536</v>
      </c>
      <c r="BI494" s="100">
        <f t="shared" si="1094"/>
        <v>141136</v>
      </c>
      <c r="BJ494" s="207">
        <f t="shared" si="1054"/>
        <v>0</v>
      </c>
      <c r="BK494" s="207">
        <f t="shared" si="1055"/>
        <v>0</v>
      </c>
    </row>
    <row r="495" spans="1:63" s="212" customFormat="1" ht="33" customHeight="1">
      <c r="A495" s="112" t="s">
        <v>79</v>
      </c>
      <c r="B495" s="98" t="s">
        <v>62</v>
      </c>
      <c r="C495" s="98" t="s">
        <v>50</v>
      </c>
      <c r="D495" s="98" t="s">
        <v>434</v>
      </c>
      <c r="E495" s="98"/>
      <c r="F495" s="100">
        <f t="shared" si="1088"/>
        <v>170000</v>
      </c>
      <c r="G495" s="100">
        <f t="shared" si="1088"/>
        <v>0</v>
      </c>
      <c r="H495" s="100">
        <f t="shared" si="1088"/>
        <v>0</v>
      </c>
      <c r="I495" s="100">
        <f t="shared" si="1088"/>
        <v>0</v>
      </c>
      <c r="J495" s="100">
        <f t="shared" si="1088"/>
        <v>0</v>
      </c>
      <c r="K495" s="100">
        <f t="shared" si="1088"/>
        <v>0</v>
      </c>
      <c r="L495" s="100">
        <f t="shared" si="1088"/>
        <v>170000</v>
      </c>
      <c r="M495" s="100">
        <f t="shared" si="1088"/>
        <v>0</v>
      </c>
      <c r="N495" s="100">
        <f t="shared" si="1088"/>
        <v>0</v>
      </c>
      <c r="O495" s="100">
        <f t="shared" si="1088"/>
        <v>0</v>
      </c>
      <c r="P495" s="100">
        <f t="shared" si="1088"/>
        <v>0</v>
      </c>
      <c r="Q495" s="100">
        <f t="shared" si="1088"/>
        <v>0</v>
      </c>
      <c r="R495" s="100">
        <f t="shared" si="1088"/>
        <v>170000</v>
      </c>
      <c r="S495" s="100">
        <f t="shared" si="1088"/>
        <v>0</v>
      </c>
      <c r="T495" s="100">
        <f t="shared" si="1089"/>
        <v>0</v>
      </c>
      <c r="U495" s="100">
        <f t="shared" si="1089"/>
        <v>0</v>
      </c>
      <c r="V495" s="100">
        <f t="shared" si="1089"/>
        <v>0</v>
      </c>
      <c r="W495" s="100">
        <f t="shared" si="1089"/>
        <v>0</v>
      </c>
      <c r="X495" s="100">
        <f t="shared" si="1089"/>
        <v>170000</v>
      </c>
      <c r="Y495" s="100">
        <f t="shared" si="1089"/>
        <v>0</v>
      </c>
      <c r="Z495" s="100">
        <f t="shared" si="1089"/>
        <v>0</v>
      </c>
      <c r="AA495" s="100">
        <f t="shared" si="1089"/>
        <v>0</v>
      </c>
      <c r="AB495" s="100">
        <f t="shared" si="1089"/>
        <v>0</v>
      </c>
      <c r="AC495" s="100">
        <f t="shared" si="1089"/>
        <v>0</v>
      </c>
      <c r="AD495" s="100">
        <f t="shared" si="1089"/>
        <v>170000</v>
      </c>
      <c r="AE495" s="100">
        <f t="shared" si="1089"/>
        <v>0</v>
      </c>
      <c r="AF495" s="100">
        <f t="shared" si="1090"/>
        <v>0</v>
      </c>
      <c r="AG495" s="100">
        <f t="shared" si="1090"/>
        <v>0</v>
      </c>
      <c r="AH495" s="100">
        <f t="shared" si="1090"/>
        <v>0</v>
      </c>
      <c r="AI495" s="100">
        <f t="shared" si="1090"/>
        <v>0</v>
      </c>
      <c r="AJ495" s="100">
        <f t="shared" si="1090"/>
        <v>170000</v>
      </c>
      <c r="AK495" s="100">
        <f t="shared" si="1090"/>
        <v>0</v>
      </c>
      <c r="AL495" s="100">
        <f t="shared" si="1090"/>
        <v>0</v>
      </c>
      <c r="AM495" s="100">
        <f t="shared" si="1090"/>
        <v>-97073</v>
      </c>
      <c r="AN495" s="100">
        <f t="shared" si="1090"/>
        <v>0</v>
      </c>
      <c r="AO495" s="100">
        <f t="shared" si="1090"/>
        <v>0</v>
      </c>
      <c r="AP495" s="100">
        <f t="shared" si="1090"/>
        <v>72927</v>
      </c>
      <c r="AQ495" s="100">
        <f t="shared" si="1090"/>
        <v>0</v>
      </c>
      <c r="AR495" s="100">
        <f t="shared" si="1090"/>
        <v>0</v>
      </c>
      <c r="AS495" s="100">
        <f t="shared" si="1090"/>
        <v>0</v>
      </c>
      <c r="AT495" s="100">
        <f t="shared" si="1090"/>
        <v>0</v>
      </c>
      <c r="AU495" s="100">
        <f t="shared" si="1090"/>
        <v>0</v>
      </c>
      <c r="AV495" s="100">
        <f t="shared" ref="AR495:BG497" si="1095">AV496</f>
        <v>72927</v>
      </c>
      <c r="AW495" s="100">
        <f t="shared" si="1095"/>
        <v>0</v>
      </c>
      <c r="AX495" s="100">
        <f t="shared" si="1095"/>
        <v>0</v>
      </c>
      <c r="AY495" s="100">
        <f t="shared" si="1095"/>
        <v>-72927</v>
      </c>
      <c r="AZ495" s="100">
        <f t="shared" si="1095"/>
        <v>0</v>
      </c>
      <c r="BA495" s="100">
        <f t="shared" si="1095"/>
        <v>0</v>
      </c>
      <c r="BB495" s="100">
        <f t="shared" si="1095"/>
        <v>0</v>
      </c>
      <c r="BC495" s="100">
        <f t="shared" si="1095"/>
        <v>0</v>
      </c>
      <c r="BD495" s="100">
        <f t="shared" si="1095"/>
        <v>1272</v>
      </c>
      <c r="BE495" s="100">
        <f t="shared" si="1095"/>
        <v>0</v>
      </c>
      <c r="BF495" s="100">
        <f t="shared" si="1095"/>
        <v>0</v>
      </c>
      <c r="BG495" s="100">
        <f t="shared" si="1095"/>
        <v>0</v>
      </c>
      <c r="BH495" s="100">
        <f t="shared" ref="BD495:BI497" si="1096">BH496</f>
        <v>1272</v>
      </c>
      <c r="BI495" s="100">
        <f t="shared" si="1096"/>
        <v>0</v>
      </c>
      <c r="BJ495" s="211">
        <f t="shared" si="1054"/>
        <v>0</v>
      </c>
      <c r="BK495" s="211">
        <f t="shared" si="1055"/>
        <v>0</v>
      </c>
    </row>
    <row r="496" spans="1:63" s="212" customFormat="1" ht="17.25" customHeight="1">
      <c r="A496" s="112" t="s">
        <v>102</v>
      </c>
      <c r="B496" s="98" t="s">
        <v>62</v>
      </c>
      <c r="C496" s="98" t="s">
        <v>50</v>
      </c>
      <c r="D496" s="98" t="s">
        <v>562</v>
      </c>
      <c r="E496" s="98"/>
      <c r="F496" s="100">
        <f t="shared" si="1088"/>
        <v>170000</v>
      </c>
      <c r="G496" s="100">
        <f t="shared" si="1088"/>
        <v>0</v>
      </c>
      <c r="H496" s="100">
        <f t="shared" si="1088"/>
        <v>0</v>
      </c>
      <c r="I496" s="100">
        <f t="shared" si="1088"/>
        <v>0</v>
      </c>
      <c r="J496" s="100">
        <f t="shared" si="1088"/>
        <v>0</v>
      </c>
      <c r="K496" s="100">
        <f t="shared" si="1088"/>
        <v>0</v>
      </c>
      <c r="L496" s="100">
        <f t="shared" si="1088"/>
        <v>170000</v>
      </c>
      <c r="M496" s="100">
        <f t="shared" si="1088"/>
        <v>0</v>
      </c>
      <c r="N496" s="100">
        <f t="shared" si="1088"/>
        <v>0</v>
      </c>
      <c r="O496" s="100">
        <f t="shared" si="1088"/>
        <v>0</v>
      </c>
      <c r="P496" s="100">
        <f t="shared" si="1088"/>
        <v>0</v>
      </c>
      <c r="Q496" s="100">
        <f t="shared" si="1088"/>
        <v>0</v>
      </c>
      <c r="R496" s="100">
        <f t="shared" si="1088"/>
        <v>170000</v>
      </c>
      <c r="S496" s="100">
        <f t="shared" si="1088"/>
        <v>0</v>
      </c>
      <c r="T496" s="100">
        <f t="shared" si="1089"/>
        <v>0</v>
      </c>
      <c r="U496" s="100">
        <f t="shared" si="1089"/>
        <v>0</v>
      </c>
      <c r="V496" s="100">
        <f t="shared" si="1089"/>
        <v>0</v>
      </c>
      <c r="W496" s="100">
        <f t="shared" si="1089"/>
        <v>0</v>
      </c>
      <c r="X496" s="100">
        <f t="shared" si="1089"/>
        <v>170000</v>
      </c>
      <c r="Y496" s="100">
        <f t="shared" si="1089"/>
        <v>0</v>
      </c>
      <c r="Z496" s="100">
        <f t="shared" si="1089"/>
        <v>0</v>
      </c>
      <c r="AA496" s="100">
        <f t="shared" si="1089"/>
        <v>0</v>
      </c>
      <c r="AB496" s="100">
        <f t="shared" si="1089"/>
        <v>0</v>
      </c>
      <c r="AC496" s="100">
        <f t="shared" si="1089"/>
        <v>0</v>
      </c>
      <c r="AD496" s="100">
        <f t="shared" si="1089"/>
        <v>170000</v>
      </c>
      <c r="AE496" s="100">
        <f t="shared" si="1089"/>
        <v>0</v>
      </c>
      <c r="AF496" s="100">
        <f t="shared" si="1090"/>
        <v>0</v>
      </c>
      <c r="AG496" s="100">
        <f t="shared" si="1090"/>
        <v>0</v>
      </c>
      <c r="AH496" s="100">
        <f t="shared" si="1090"/>
        <v>0</v>
      </c>
      <c r="AI496" s="100">
        <f t="shared" si="1090"/>
        <v>0</v>
      </c>
      <c r="AJ496" s="100">
        <f t="shared" si="1090"/>
        <v>170000</v>
      </c>
      <c r="AK496" s="100">
        <f t="shared" si="1090"/>
        <v>0</v>
      </c>
      <c r="AL496" s="100">
        <f t="shared" si="1090"/>
        <v>0</v>
      </c>
      <c r="AM496" s="100">
        <f t="shared" si="1090"/>
        <v>-97073</v>
      </c>
      <c r="AN496" s="100">
        <f t="shared" si="1090"/>
        <v>0</v>
      </c>
      <c r="AO496" s="100">
        <f t="shared" si="1090"/>
        <v>0</v>
      </c>
      <c r="AP496" s="100">
        <f t="shared" si="1090"/>
        <v>72927</v>
      </c>
      <c r="AQ496" s="100">
        <f t="shared" si="1090"/>
        <v>0</v>
      </c>
      <c r="AR496" s="100">
        <f t="shared" si="1095"/>
        <v>0</v>
      </c>
      <c r="AS496" s="100">
        <f t="shared" si="1095"/>
        <v>0</v>
      </c>
      <c r="AT496" s="100">
        <f t="shared" si="1095"/>
        <v>0</v>
      </c>
      <c r="AU496" s="100">
        <f t="shared" si="1095"/>
        <v>0</v>
      </c>
      <c r="AV496" s="100">
        <f t="shared" si="1095"/>
        <v>72927</v>
      </c>
      <c r="AW496" s="100">
        <f t="shared" si="1095"/>
        <v>0</v>
      </c>
      <c r="AX496" s="100">
        <f t="shared" si="1095"/>
        <v>0</v>
      </c>
      <c r="AY496" s="100">
        <f t="shared" si="1095"/>
        <v>-72927</v>
      </c>
      <c r="AZ496" s="100">
        <f t="shared" si="1095"/>
        <v>0</v>
      </c>
      <c r="BA496" s="100">
        <f t="shared" si="1095"/>
        <v>0</v>
      </c>
      <c r="BB496" s="100">
        <f t="shared" si="1095"/>
        <v>0</v>
      </c>
      <c r="BC496" s="100">
        <f t="shared" si="1095"/>
        <v>0</v>
      </c>
      <c r="BD496" s="100">
        <f t="shared" si="1096"/>
        <v>1272</v>
      </c>
      <c r="BE496" s="100">
        <f t="shared" si="1096"/>
        <v>0</v>
      </c>
      <c r="BF496" s="100">
        <f t="shared" si="1096"/>
        <v>0</v>
      </c>
      <c r="BG496" s="100">
        <f t="shared" si="1096"/>
        <v>0</v>
      </c>
      <c r="BH496" s="100">
        <f t="shared" si="1096"/>
        <v>1272</v>
      </c>
      <c r="BI496" s="100">
        <f t="shared" si="1096"/>
        <v>0</v>
      </c>
      <c r="BJ496" s="211">
        <f t="shared" si="1054"/>
        <v>0</v>
      </c>
      <c r="BK496" s="211">
        <f t="shared" si="1055"/>
        <v>0</v>
      </c>
    </row>
    <row r="497" spans="1:63" s="212" customFormat="1" ht="18" customHeight="1">
      <c r="A497" s="112" t="s">
        <v>100</v>
      </c>
      <c r="B497" s="98" t="s">
        <v>62</v>
      </c>
      <c r="C497" s="98" t="s">
        <v>50</v>
      </c>
      <c r="D497" s="98" t="s">
        <v>562</v>
      </c>
      <c r="E497" s="98" t="s">
        <v>101</v>
      </c>
      <c r="F497" s="100">
        <f t="shared" si="1088"/>
        <v>170000</v>
      </c>
      <c r="G497" s="100">
        <f t="shared" si="1088"/>
        <v>0</v>
      </c>
      <c r="H497" s="100">
        <f t="shared" si="1088"/>
        <v>0</v>
      </c>
      <c r="I497" s="100">
        <f t="shared" si="1088"/>
        <v>0</v>
      </c>
      <c r="J497" s="100">
        <f t="shared" si="1088"/>
        <v>0</v>
      </c>
      <c r="K497" s="100">
        <f t="shared" si="1088"/>
        <v>0</v>
      </c>
      <c r="L497" s="100">
        <f t="shared" si="1088"/>
        <v>170000</v>
      </c>
      <c r="M497" s="100">
        <f t="shared" si="1088"/>
        <v>0</v>
      </c>
      <c r="N497" s="100">
        <f t="shared" si="1088"/>
        <v>0</v>
      </c>
      <c r="O497" s="100">
        <f t="shared" si="1088"/>
        <v>0</v>
      </c>
      <c r="P497" s="100">
        <f t="shared" si="1088"/>
        <v>0</v>
      </c>
      <c r="Q497" s="100">
        <f t="shared" si="1088"/>
        <v>0</v>
      </c>
      <c r="R497" s="100">
        <f t="shared" si="1088"/>
        <v>170000</v>
      </c>
      <c r="S497" s="100">
        <f t="shared" si="1088"/>
        <v>0</v>
      </c>
      <c r="T497" s="100">
        <f t="shared" si="1089"/>
        <v>0</v>
      </c>
      <c r="U497" s="100">
        <f t="shared" si="1089"/>
        <v>0</v>
      </c>
      <c r="V497" s="100">
        <f t="shared" si="1089"/>
        <v>0</v>
      </c>
      <c r="W497" s="100">
        <f t="shared" si="1089"/>
        <v>0</v>
      </c>
      <c r="X497" s="100">
        <f t="shared" si="1089"/>
        <v>170000</v>
      </c>
      <c r="Y497" s="100">
        <f t="shared" si="1089"/>
        <v>0</v>
      </c>
      <c r="Z497" s="100">
        <f t="shared" si="1089"/>
        <v>0</v>
      </c>
      <c r="AA497" s="100">
        <f t="shared" si="1089"/>
        <v>0</v>
      </c>
      <c r="AB497" s="100">
        <f t="shared" si="1089"/>
        <v>0</v>
      </c>
      <c r="AC497" s="100">
        <f t="shared" si="1089"/>
        <v>0</v>
      </c>
      <c r="AD497" s="100">
        <f t="shared" si="1089"/>
        <v>170000</v>
      </c>
      <c r="AE497" s="100">
        <f t="shared" si="1089"/>
        <v>0</v>
      </c>
      <c r="AF497" s="100">
        <f t="shared" si="1090"/>
        <v>0</v>
      </c>
      <c r="AG497" s="100">
        <f t="shared" si="1090"/>
        <v>0</v>
      </c>
      <c r="AH497" s="100">
        <f t="shared" si="1090"/>
        <v>0</v>
      </c>
      <c r="AI497" s="100">
        <f t="shared" si="1090"/>
        <v>0</v>
      </c>
      <c r="AJ497" s="100">
        <f t="shared" si="1090"/>
        <v>170000</v>
      </c>
      <c r="AK497" s="100">
        <f t="shared" si="1090"/>
        <v>0</v>
      </c>
      <c r="AL497" s="100">
        <f t="shared" si="1090"/>
        <v>0</v>
      </c>
      <c r="AM497" s="100">
        <f t="shared" si="1090"/>
        <v>-97073</v>
      </c>
      <c r="AN497" s="100">
        <f t="shared" si="1090"/>
        <v>0</v>
      </c>
      <c r="AO497" s="100">
        <f t="shared" si="1090"/>
        <v>0</v>
      </c>
      <c r="AP497" s="100">
        <f t="shared" si="1090"/>
        <v>72927</v>
      </c>
      <c r="AQ497" s="100">
        <f t="shared" si="1090"/>
        <v>0</v>
      </c>
      <c r="AR497" s="100">
        <f t="shared" si="1095"/>
        <v>0</v>
      </c>
      <c r="AS497" s="100">
        <f t="shared" si="1095"/>
        <v>0</v>
      </c>
      <c r="AT497" s="100">
        <f t="shared" si="1095"/>
        <v>0</v>
      </c>
      <c r="AU497" s="100">
        <f t="shared" si="1095"/>
        <v>0</v>
      </c>
      <c r="AV497" s="100">
        <f t="shared" si="1095"/>
        <v>72927</v>
      </c>
      <c r="AW497" s="100">
        <f t="shared" si="1095"/>
        <v>0</v>
      </c>
      <c r="AX497" s="100">
        <f t="shared" si="1095"/>
        <v>0</v>
      </c>
      <c r="AY497" s="100">
        <f t="shared" si="1095"/>
        <v>-72927</v>
      </c>
      <c r="AZ497" s="100">
        <f t="shared" si="1095"/>
        <v>0</v>
      </c>
      <c r="BA497" s="100">
        <f t="shared" si="1095"/>
        <v>0</v>
      </c>
      <c r="BB497" s="100">
        <f t="shared" si="1095"/>
        <v>0</v>
      </c>
      <c r="BC497" s="100">
        <f t="shared" si="1095"/>
        <v>0</v>
      </c>
      <c r="BD497" s="100">
        <f t="shared" si="1096"/>
        <v>1272</v>
      </c>
      <c r="BE497" s="100">
        <f t="shared" si="1096"/>
        <v>0</v>
      </c>
      <c r="BF497" s="100">
        <f t="shared" si="1096"/>
        <v>0</v>
      </c>
      <c r="BG497" s="100">
        <f t="shared" si="1096"/>
        <v>0</v>
      </c>
      <c r="BH497" s="100">
        <f t="shared" si="1096"/>
        <v>1272</v>
      </c>
      <c r="BI497" s="100">
        <f t="shared" si="1096"/>
        <v>0</v>
      </c>
      <c r="BJ497" s="211">
        <f t="shared" si="1054"/>
        <v>0</v>
      </c>
      <c r="BK497" s="211">
        <f t="shared" si="1055"/>
        <v>0</v>
      </c>
    </row>
    <row r="498" spans="1:63" s="212" customFormat="1" ht="72" customHeight="1">
      <c r="A498" s="112" t="s">
        <v>488</v>
      </c>
      <c r="B498" s="98" t="s">
        <v>62</v>
      </c>
      <c r="C498" s="98" t="s">
        <v>50</v>
      </c>
      <c r="D498" s="98" t="s">
        <v>562</v>
      </c>
      <c r="E498" s="98" t="s">
        <v>204</v>
      </c>
      <c r="F498" s="100">
        <v>170000</v>
      </c>
      <c r="G498" s="100"/>
      <c r="H498" s="135"/>
      <c r="I498" s="135"/>
      <c r="J498" s="135"/>
      <c r="K498" s="135"/>
      <c r="L498" s="100">
        <f>F498+H498+I498+J498+K498</f>
        <v>170000</v>
      </c>
      <c r="M498" s="100">
        <f>G498+K498</f>
        <v>0</v>
      </c>
      <c r="N498" s="135"/>
      <c r="O498" s="135"/>
      <c r="P498" s="135"/>
      <c r="Q498" s="135"/>
      <c r="R498" s="100">
        <f>L498+N498+O498+P498+Q498</f>
        <v>170000</v>
      </c>
      <c r="S498" s="100">
        <f>M498+Q498</f>
        <v>0</v>
      </c>
      <c r="T498" s="135"/>
      <c r="U498" s="135"/>
      <c r="V498" s="135"/>
      <c r="W498" s="135"/>
      <c r="X498" s="100">
        <f>R498+T498+U498+V498+W498</f>
        <v>170000</v>
      </c>
      <c r="Y498" s="100">
        <f>S498+W498</f>
        <v>0</v>
      </c>
      <c r="Z498" s="135"/>
      <c r="AA498" s="135"/>
      <c r="AB498" s="135"/>
      <c r="AC498" s="135"/>
      <c r="AD498" s="100">
        <f>X498+Z498+AA498+AB498+AC498</f>
        <v>170000</v>
      </c>
      <c r="AE498" s="100">
        <f>Y498+AC498</f>
        <v>0</v>
      </c>
      <c r="AF498" s="135"/>
      <c r="AG498" s="135"/>
      <c r="AH498" s="135"/>
      <c r="AI498" s="135"/>
      <c r="AJ498" s="100">
        <f>AD498+AF498+AG498+AH498+AI498</f>
        <v>170000</v>
      </c>
      <c r="AK498" s="100">
        <f>AE498+AI498</f>
        <v>0</v>
      </c>
      <c r="AL498" s="135"/>
      <c r="AM498" s="135">
        <f>-60247-36826</f>
        <v>-97073</v>
      </c>
      <c r="AN498" s="135"/>
      <c r="AO498" s="135"/>
      <c r="AP498" s="100">
        <f>AJ498+AL498+AM498+AN498+AO498</f>
        <v>72927</v>
      </c>
      <c r="AQ498" s="100">
        <f>AK498+AO498</f>
        <v>0</v>
      </c>
      <c r="AR498" s="135"/>
      <c r="AS498" s="135"/>
      <c r="AT498" s="135"/>
      <c r="AU498" s="135"/>
      <c r="AV498" s="100">
        <f>AP498+AR498+AS498+AT498+AU498</f>
        <v>72927</v>
      </c>
      <c r="AW498" s="100">
        <f>AQ498+AU498</f>
        <v>0</v>
      </c>
      <c r="AX498" s="135"/>
      <c r="AY498" s="100">
        <v>-72927</v>
      </c>
      <c r="AZ498" s="135"/>
      <c r="BA498" s="100"/>
      <c r="BB498" s="100">
        <f>AV498+AX498+AY498+AZ498+BA498</f>
        <v>0</v>
      </c>
      <c r="BC498" s="100">
        <f>AW498+BA498</f>
        <v>0</v>
      </c>
      <c r="BD498" s="135">
        <v>1272</v>
      </c>
      <c r="BE498" s="100"/>
      <c r="BF498" s="135"/>
      <c r="BG498" s="100"/>
      <c r="BH498" s="100">
        <f>BB498+BD498+BE498+BF498+BG498</f>
        <v>1272</v>
      </c>
      <c r="BI498" s="100">
        <f>BC498+BG498</f>
        <v>0</v>
      </c>
      <c r="BJ498" s="211">
        <f t="shared" si="1054"/>
        <v>0</v>
      </c>
      <c r="BK498" s="211">
        <f t="shared" si="1055"/>
        <v>0</v>
      </c>
    </row>
    <row r="499" spans="1:63" s="170" customFormat="1" ht="66.75" hidden="1">
      <c r="A499" s="109" t="s">
        <v>702</v>
      </c>
      <c r="B499" s="104" t="s">
        <v>62</v>
      </c>
      <c r="C499" s="104" t="s">
        <v>50</v>
      </c>
      <c r="D499" s="104" t="s">
        <v>703</v>
      </c>
      <c r="E499" s="104"/>
      <c r="F499" s="106"/>
      <c r="G499" s="106"/>
      <c r="H499" s="169"/>
      <c r="I499" s="169"/>
      <c r="J499" s="169"/>
      <c r="K499" s="169"/>
      <c r="L499" s="106"/>
      <c r="M499" s="106"/>
      <c r="N499" s="169"/>
      <c r="O499" s="169"/>
      <c r="P499" s="169"/>
      <c r="Q499" s="169"/>
      <c r="R499" s="106"/>
      <c r="S499" s="106"/>
      <c r="T499" s="169"/>
      <c r="U499" s="169"/>
      <c r="V499" s="169"/>
      <c r="W499" s="169"/>
      <c r="X499" s="106"/>
      <c r="Y499" s="106"/>
      <c r="Z499" s="169"/>
      <c r="AA499" s="169"/>
      <c r="AB499" s="169"/>
      <c r="AC499" s="169"/>
      <c r="AD499" s="106"/>
      <c r="AE499" s="106"/>
      <c r="AF499" s="169"/>
      <c r="AG499" s="169"/>
      <c r="AH499" s="169"/>
      <c r="AI499" s="169"/>
      <c r="AJ499" s="106"/>
      <c r="AK499" s="106"/>
      <c r="AL499" s="106">
        <f t="shared" ref="AL499:BD500" si="1097">AL500</f>
        <v>0</v>
      </c>
      <c r="AM499" s="106">
        <f t="shared" si="1097"/>
        <v>0</v>
      </c>
      <c r="AN499" s="106">
        <f t="shared" si="1097"/>
        <v>0</v>
      </c>
      <c r="AO499" s="106">
        <f t="shared" si="1097"/>
        <v>36421</v>
      </c>
      <c r="AP499" s="106">
        <f t="shared" si="1097"/>
        <v>36421</v>
      </c>
      <c r="AQ499" s="106">
        <f t="shared" si="1097"/>
        <v>36421</v>
      </c>
      <c r="AR499" s="106">
        <f t="shared" si="1097"/>
        <v>0</v>
      </c>
      <c r="AS499" s="106">
        <f t="shared" si="1097"/>
        <v>0</v>
      </c>
      <c r="AT499" s="106">
        <f t="shared" si="1097"/>
        <v>0</v>
      </c>
      <c r="AU499" s="106">
        <f t="shared" si="1097"/>
        <v>0</v>
      </c>
      <c r="AV499" s="106">
        <f t="shared" si="1097"/>
        <v>36421</v>
      </c>
      <c r="AW499" s="106">
        <f t="shared" si="1097"/>
        <v>36421</v>
      </c>
      <c r="AX499" s="106">
        <f t="shared" si="1097"/>
        <v>0</v>
      </c>
      <c r="AY499" s="106">
        <f t="shared" si="1097"/>
        <v>0</v>
      </c>
      <c r="AZ499" s="106">
        <f t="shared" si="1097"/>
        <v>0</v>
      </c>
      <c r="BA499" s="106">
        <f t="shared" si="1097"/>
        <v>-36421</v>
      </c>
      <c r="BB499" s="106">
        <f t="shared" si="1097"/>
        <v>0</v>
      </c>
      <c r="BC499" s="106">
        <f t="shared" ref="BB499:BC500" si="1098">BC500</f>
        <v>0</v>
      </c>
      <c r="BD499" s="106">
        <f t="shared" si="1097"/>
        <v>0</v>
      </c>
      <c r="BE499" s="106">
        <f t="shared" ref="BD499:BI500" si="1099">BE500</f>
        <v>0</v>
      </c>
      <c r="BF499" s="106">
        <f t="shared" si="1099"/>
        <v>0</v>
      </c>
      <c r="BG499" s="106">
        <f t="shared" si="1099"/>
        <v>0</v>
      </c>
      <c r="BH499" s="106">
        <f t="shared" si="1099"/>
        <v>0</v>
      </c>
      <c r="BI499" s="106">
        <f t="shared" si="1099"/>
        <v>0</v>
      </c>
      <c r="BJ499" s="207">
        <f t="shared" si="1054"/>
        <v>0</v>
      </c>
      <c r="BK499" s="207">
        <f t="shared" si="1055"/>
        <v>0</v>
      </c>
    </row>
    <row r="500" spans="1:63" s="170" customFormat="1" ht="20.25" hidden="1">
      <c r="A500" s="109" t="s">
        <v>100</v>
      </c>
      <c r="B500" s="104" t="s">
        <v>62</v>
      </c>
      <c r="C500" s="104" t="s">
        <v>50</v>
      </c>
      <c r="D500" s="104" t="s">
        <v>703</v>
      </c>
      <c r="E500" s="104" t="s">
        <v>101</v>
      </c>
      <c r="F500" s="106"/>
      <c r="G500" s="106"/>
      <c r="H500" s="169"/>
      <c r="I500" s="169"/>
      <c r="J500" s="169"/>
      <c r="K500" s="169"/>
      <c r="L500" s="106"/>
      <c r="M500" s="106"/>
      <c r="N500" s="169"/>
      <c r="O500" s="169"/>
      <c r="P500" s="169"/>
      <c r="Q500" s="169"/>
      <c r="R500" s="106"/>
      <c r="S500" s="106"/>
      <c r="T500" s="169"/>
      <c r="U500" s="169"/>
      <c r="V500" s="169"/>
      <c r="W500" s="169"/>
      <c r="X500" s="106"/>
      <c r="Y500" s="106"/>
      <c r="Z500" s="169"/>
      <c r="AA500" s="169"/>
      <c r="AB500" s="169"/>
      <c r="AC500" s="169"/>
      <c r="AD500" s="106"/>
      <c r="AE500" s="106"/>
      <c r="AF500" s="169"/>
      <c r="AG500" s="169"/>
      <c r="AH500" s="169"/>
      <c r="AI500" s="169"/>
      <c r="AJ500" s="106"/>
      <c r="AK500" s="106"/>
      <c r="AL500" s="106">
        <f t="shared" si="1097"/>
        <v>0</v>
      </c>
      <c r="AM500" s="106">
        <f t="shared" si="1097"/>
        <v>0</v>
      </c>
      <c r="AN500" s="106">
        <f t="shared" si="1097"/>
        <v>0</v>
      </c>
      <c r="AO500" s="106">
        <f t="shared" si="1097"/>
        <v>36421</v>
      </c>
      <c r="AP500" s="106">
        <f t="shared" si="1097"/>
        <v>36421</v>
      </c>
      <c r="AQ500" s="106">
        <f t="shared" si="1097"/>
        <v>36421</v>
      </c>
      <c r="AR500" s="106">
        <f t="shared" si="1097"/>
        <v>0</v>
      </c>
      <c r="AS500" s="106">
        <f t="shared" si="1097"/>
        <v>0</v>
      </c>
      <c r="AT500" s="106">
        <f t="shared" si="1097"/>
        <v>0</v>
      </c>
      <c r="AU500" s="106">
        <f t="shared" si="1097"/>
        <v>0</v>
      </c>
      <c r="AV500" s="106">
        <f t="shared" si="1097"/>
        <v>36421</v>
      </c>
      <c r="AW500" s="106">
        <f t="shared" si="1097"/>
        <v>36421</v>
      </c>
      <c r="AX500" s="106">
        <f t="shared" si="1097"/>
        <v>0</v>
      </c>
      <c r="AY500" s="106">
        <f t="shared" si="1097"/>
        <v>0</v>
      </c>
      <c r="AZ500" s="106">
        <f t="shared" si="1097"/>
        <v>0</v>
      </c>
      <c r="BA500" s="106">
        <f t="shared" si="1097"/>
        <v>-36421</v>
      </c>
      <c r="BB500" s="106">
        <f t="shared" si="1098"/>
        <v>0</v>
      </c>
      <c r="BC500" s="106">
        <f t="shared" si="1098"/>
        <v>0</v>
      </c>
      <c r="BD500" s="106">
        <f t="shared" si="1099"/>
        <v>0</v>
      </c>
      <c r="BE500" s="106">
        <f t="shared" si="1099"/>
        <v>0</v>
      </c>
      <c r="BF500" s="106">
        <f t="shared" si="1099"/>
        <v>0</v>
      </c>
      <c r="BG500" s="106">
        <f t="shared" si="1099"/>
        <v>0</v>
      </c>
      <c r="BH500" s="106">
        <f t="shared" si="1099"/>
        <v>0</v>
      </c>
      <c r="BI500" s="106">
        <f t="shared" si="1099"/>
        <v>0</v>
      </c>
      <c r="BJ500" s="207">
        <f t="shared" si="1054"/>
        <v>0</v>
      </c>
      <c r="BK500" s="207">
        <f t="shared" si="1055"/>
        <v>0</v>
      </c>
    </row>
    <row r="501" spans="1:63" s="170" customFormat="1" ht="66.75" hidden="1">
      <c r="A501" s="109" t="s">
        <v>488</v>
      </c>
      <c r="B501" s="104" t="s">
        <v>62</v>
      </c>
      <c r="C501" s="104" t="s">
        <v>50</v>
      </c>
      <c r="D501" s="104" t="s">
        <v>703</v>
      </c>
      <c r="E501" s="104" t="s">
        <v>204</v>
      </c>
      <c r="F501" s="106"/>
      <c r="G501" s="106"/>
      <c r="H501" s="169"/>
      <c r="I501" s="169"/>
      <c r="J501" s="169"/>
      <c r="K501" s="169"/>
      <c r="L501" s="106"/>
      <c r="M501" s="106"/>
      <c r="N501" s="169"/>
      <c r="O501" s="169"/>
      <c r="P501" s="169"/>
      <c r="Q501" s="169"/>
      <c r="R501" s="106"/>
      <c r="S501" s="106"/>
      <c r="T501" s="169"/>
      <c r="U501" s="169"/>
      <c r="V501" s="169"/>
      <c r="W501" s="169"/>
      <c r="X501" s="106"/>
      <c r="Y501" s="106"/>
      <c r="Z501" s="169"/>
      <c r="AA501" s="169"/>
      <c r="AB501" s="169"/>
      <c r="AC501" s="169"/>
      <c r="AD501" s="106"/>
      <c r="AE501" s="106"/>
      <c r="AF501" s="169"/>
      <c r="AG501" s="169"/>
      <c r="AH501" s="169"/>
      <c r="AI501" s="169"/>
      <c r="AJ501" s="106"/>
      <c r="AK501" s="106"/>
      <c r="AL501" s="169"/>
      <c r="AM501" s="169"/>
      <c r="AN501" s="169"/>
      <c r="AO501" s="169">
        <v>36421</v>
      </c>
      <c r="AP501" s="106">
        <f>AJ501+AL501+AM501+AN501+AO501</f>
        <v>36421</v>
      </c>
      <c r="AQ501" s="106">
        <f>AK501+AO501</f>
        <v>36421</v>
      </c>
      <c r="AR501" s="169"/>
      <c r="AS501" s="169"/>
      <c r="AT501" s="169"/>
      <c r="AU501" s="169"/>
      <c r="AV501" s="106">
        <f>AP501+AR501+AS501+AT501+AU501</f>
        <v>36421</v>
      </c>
      <c r="AW501" s="106">
        <f>AQ501+AU501</f>
        <v>36421</v>
      </c>
      <c r="AX501" s="169"/>
      <c r="AY501" s="169"/>
      <c r="AZ501" s="169"/>
      <c r="BA501" s="106">
        <v>-36421</v>
      </c>
      <c r="BB501" s="106">
        <f>AV501+AX501+AY501+AZ501+BA501</f>
        <v>0</v>
      </c>
      <c r="BC501" s="106">
        <f>AW501+BA501</f>
        <v>0</v>
      </c>
      <c r="BD501" s="169"/>
      <c r="BE501" s="169"/>
      <c r="BF501" s="169"/>
      <c r="BG501" s="106"/>
      <c r="BH501" s="106">
        <f>BB501+BD501+BE501+BF501+BG501</f>
        <v>0</v>
      </c>
      <c r="BI501" s="106">
        <f>BC501+BG501</f>
        <v>0</v>
      </c>
      <c r="BJ501" s="207">
        <f t="shared" si="1054"/>
        <v>0</v>
      </c>
      <c r="BK501" s="207">
        <f t="shared" si="1055"/>
        <v>0</v>
      </c>
    </row>
    <row r="502" spans="1:63" s="7" customFormat="1" ht="83.25" hidden="1">
      <c r="A502" s="109" t="s">
        <v>704</v>
      </c>
      <c r="B502" s="104" t="s">
        <v>62</v>
      </c>
      <c r="C502" s="104" t="s">
        <v>50</v>
      </c>
      <c r="D502" s="104" t="s">
        <v>705</v>
      </c>
      <c r="E502" s="104"/>
      <c r="F502" s="106"/>
      <c r="G502" s="106"/>
      <c r="H502" s="169"/>
      <c r="I502" s="169"/>
      <c r="J502" s="169"/>
      <c r="K502" s="169"/>
      <c r="L502" s="106"/>
      <c r="M502" s="106"/>
      <c r="N502" s="169"/>
      <c r="O502" s="169"/>
      <c r="P502" s="169"/>
      <c r="Q502" s="169"/>
      <c r="R502" s="106"/>
      <c r="S502" s="106"/>
      <c r="T502" s="169"/>
      <c r="U502" s="169"/>
      <c r="V502" s="169"/>
      <c r="W502" s="169"/>
      <c r="X502" s="106"/>
      <c r="Y502" s="106"/>
      <c r="Z502" s="169"/>
      <c r="AA502" s="169"/>
      <c r="AB502" s="169"/>
      <c r="AC502" s="169"/>
      <c r="AD502" s="106"/>
      <c r="AE502" s="106"/>
      <c r="AF502" s="169"/>
      <c r="AG502" s="169"/>
      <c r="AH502" s="169"/>
      <c r="AI502" s="169"/>
      <c r="AJ502" s="106"/>
      <c r="AK502" s="106"/>
      <c r="AL502" s="106">
        <f t="shared" ref="AL502:BD503" si="1100">AL503</f>
        <v>17940</v>
      </c>
      <c r="AM502" s="106">
        <f t="shared" si="1100"/>
        <v>0</v>
      </c>
      <c r="AN502" s="106">
        <f t="shared" si="1100"/>
        <v>0</v>
      </c>
      <c r="AO502" s="106">
        <f t="shared" si="1100"/>
        <v>0</v>
      </c>
      <c r="AP502" s="106">
        <f t="shared" si="1100"/>
        <v>17940</v>
      </c>
      <c r="AQ502" s="106">
        <f t="shared" si="1100"/>
        <v>0</v>
      </c>
      <c r="AR502" s="106">
        <f t="shared" si="1100"/>
        <v>0</v>
      </c>
      <c r="AS502" s="106">
        <f t="shared" si="1100"/>
        <v>0</v>
      </c>
      <c r="AT502" s="106">
        <f t="shared" si="1100"/>
        <v>0</v>
      </c>
      <c r="AU502" s="106">
        <f t="shared" si="1100"/>
        <v>0</v>
      </c>
      <c r="AV502" s="106">
        <f t="shared" si="1100"/>
        <v>17940</v>
      </c>
      <c r="AW502" s="106">
        <f t="shared" si="1100"/>
        <v>0</v>
      </c>
      <c r="AX502" s="106">
        <f t="shared" si="1100"/>
        <v>0</v>
      </c>
      <c r="AY502" s="106">
        <f t="shared" si="1100"/>
        <v>-17940</v>
      </c>
      <c r="AZ502" s="106">
        <f t="shared" si="1100"/>
        <v>0</v>
      </c>
      <c r="BA502" s="106">
        <f t="shared" si="1100"/>
        <v>0</v>
      </c>
      <c r="BB502" s="106">
        <f t="shared" si="1100"/>
        <v>0</v>
      </c>
      <c r="BC502" s="106">
        <f t="shared" ref="BB502:BC503" si="1101">BC503</f>
        <v>0</v>
      </c>
      <c r="BD502" s="106">
        <f t="shared" si="1100"/>
        <v>0</v>
      </c>
      <c r="BE502" s="106">
        <f t="shared" ref="BD502:BI503" si="1102">BE503</f>
        <v>0</v>
      </c>
      <c r="BF502" s="106">
        <f t="shared" si="1102"/>
        <v>0</v>
      </c>
      <c r="BG502" s="106">
        <f t="shared" si="1102"/>
        <v>0</v>
      </c>
      <c r="BH502" s="106">
        <f t="shared" si="1102"/>
        <v>0</v>
      </c>
      <c r="BI502" s="106">
        <f t="shared" si="1102"/>
        <v>0</v>
      </c>
      <c r="BJ502" s="207">
        <f t="shared" si="1054"/>
        <v>0</v>
      </c>
      <c r="BK502" s="207">
        <f t="shared" si="1055"/>
        <v>0</v>
      </c>
    </row>
    <row r="503" spans="1:63" s="7" customFormat="1" ht="20.25" hidden="1">
      <c r="A503" s="109" t="s">
        <v>100</v>
      </c>
      <c r="B503" s="104" t="s">
        <v>62</v>
      </c>
      <c r="C503" s="104" t="s">
        <v>50</v>
      </c>
      <c r="D503" s="104" t="s">
        <v>705</v>
      </c>
      <c r="E503" s="104" t="s">
        <v>101</v>
      </c>
      <c r="F503" s="106"/>
      <c r="G503" s="106"/>
      <c r="H503" s="169"/>
      <c r="I503" s="169"/>
      <c r="J503" s="169"/>
      <c r="K503" s="169"/>
      <c r="L503" s="106"/>
      <c r="M503" s="106"/>
      <c r="N503" s="169"/>
      <c r="O503" s="169"/>
      <c r="P503" s="169"/>
      <c r="Q503" s="169"/>
      <c r="R503" s="106"/>
      <c r="S503" s="106"/>
      <c r="T503" s="169"/>
      <c r="U503" s="169"/>
      <c r="V503" s="169"/>
      <c r="W503" s="169"/>
      <c r="X503" s="106"/>
      <c r="Y503" s="106"/>
      <c r="Z503" s="169"/>
      <c r="AA503" s="169"/>
      <c r="AB503" s="169"/>
      <c r="AC503" s="169"/>
      <c r="AD503" s="106"/>
      <c r="AE503" s="106"/>
      <c r="AF503" s="169"/>
      <c r="AG503" s="169"/>
      <c r="AH503" s="169"/>
      <c r="AI503" s="169"/>
      <c r="AJ503" s="106"/>
      <c r="AK503" s="106"/>
      <c r="AL503" s="106">
        <f t="shared" si="1100"/>
        <v>17940</v>
      </c>
      <c r="AM503" s="106">
        <f t="shared" si="1100"/>
        <v>0</v>
      </c>
      <c r="AN503" s="106">
        <f t="shared" si="1100"/>
        <v>0</v>
      </c>
      <c r="AO503" s="106">
        <f t="shared" si="1100"/>
        <v>0</v>
      </c>
      <c r="AP503" s="106">
        <f t="shared" si="1100"/>
        <v>17940</v>
      </c>
      <c r="AQ503" s="106">
        <f t="shared" si="1100"/>
        <v>0</v>
      </c>
      <c r="AR503" s="106">
        <f t="shared" si="1100"/>
        <v>0</v>
      </c>
      <c r="AS503" s="106">
        <f t="shared" si="1100"/>
        <v>0</v>
      </c>
      <c r="AT503" s="106">
        <f t="shared" si="1100"/>
        <v>0</v>
      </c>
      <c r="AU503" s="106">
        <f t="shared" si="1100"/>
        <v>0</v>
      </c>
      <c r="AV503" s="106">
        <f t="shared" si="1100"/>
        <v>17940</v>
      </c>
      <c r="AW503" s="106">
        <f t="shared" si="1100"/>
        <v>0</v>
      </c>
      <c r="AX503" s="106">
        <f t="shared" si="1100"/>
        <v>0</v>
      </c>
      <c r="AY503" s="106">
        <f t="shared" si="1100"/>
        <v>-17940</v>
      </c>
      <c r="AZ503" s="106">
        <f t="shared" si="1100"/>
        <v>0</v>
      </c>
      <c r="BA503" s="106">
        <f t="shared" si="1100"/>
        <v>0</v>
      </c>
      <c r="BB503" s="106">
        <f t="shared" si="1101"/>
        <v>0</v>
      </c>
      <c r="BC503" s="106">
        <f t="shared" si="1101"/>
        <v>0</v>
      </c>
      <c r="BD503" s="106">
        <f t="shared" si="1102"/>
        <v>0</v>
      </c>
      <c r="BE503" s="106">
        <f t="shared" si="1102"/>
        <v>0</v>
      </c>
      <c r="BF503" s="106">
        <f t="shared" si="1102"/>
        <v>0</v>
      </c>
      <c r="BG503" s="106">
        <f t="shared" si="1102"/>
        <v>0</v>
      </c>
      <c r="BH503" s="106">
        <f t="shared" si="1102"/>
        <v>0</v>
      </c>
      <c r="BI503" s="106">
        <f t="shared" si="1102"/>
        <v>0</v>
      </c>
      <c r="BJ503" s="207">
        <f t="shared" si="1054"/>
        <v>0</v>
      </c>
      <c r="BK503" s="207">
        <f t="shared" si="1055"/>
        <v>0</v>
      </c>
    </row>
    <row r="504" spans="1:63" s="7" customFormat="1" ht="66.75" hidden="1">
      <c r="A504" s="109" t="s">
        <v>488</v>
      </c>
      <c r="B504" s="104" t="s">
        <v>62</v>
      </c>
      <c r="C504" s="104" t="s">
        <v>50</v>
      </c>
      <c r="D504" s="104" t="s">
        <v>705</v>
      </c>
      <c r="E504" s="104" t="s">
        <v>204</v>
      </c>
      <c r="F504" s="106"/>
      <c r="G504" s="106"/>
      <c r="H504" s="169"/>
      <c r="I504" s="169"/>
      <c r="J504" s="169"/>
      <c r="K504" s="169"/>
      <c r="L504" s="106"/>
      <c r="M504" s="106"/>
      <c r="N504" s="169"/>
      <c r="O504" s="169"/>
      <c r="P504" s="169"/>
      <c r="Q504" s="169"/>
      <c r="R504" s="106"/>
      <c r="S504" s="106"/>
      <c r="T504" s="169"/>
      <c r="U504" s="169"/>
      <c r="V504" s="169"/>
      <c r="W504" s="169"/>
      <c r="X504" s="106"/>
      <c r="Y504" s="106"/>
      <c r="Z504" s="169"/>
      <c r="AA504" s="169"/>
      <c r="AB504" s="169"/>
      <c r="AC504" s="169"/>
      <c r="AD504" s="106"/>
      <c r="AE504" s="106"/>
      <c r="AF504" s="169"/>
      <c r="AG504" s="169"/>
      <c r="AH504" s="169"/>
      <c r="AI504" s="169"/>
      <c r="AJ504" s="106"/>
      <c r="AK504" s="106"/>
      <c r="AL504" s="169">
        <v>17940</v>
      </c>
      <c r="AM504" s="169"/>
      <c r="AN504" s="169"/>
      <c r="AO504" s="169"/>
      <c r="AP504" s="106">
        <f>AJ504+AL504+AM504+AN504+AO504</f>
        <v>17940</v>
      </c>
      <c r="AQ504" s="106">
        <f>AK504+AO504</f>
        <v>0</v>
      </c>
      <c r="AR504" s="169"/>
      <c r="AS504" s="169"/>
      <c r="AT504" s="169"/>
      <c r="AU504" s="169"/>
      <c r="AV504" s="106">
        <f>AP504+AR504+AS504+AT504+AU504</f>
        <v>17940</v>
      </c>
      <c r="AW504" s="106">
        <f>AQ504+AU504</f>
        <v>0</v>
      </c>
      <c r="AX504" s="169"/>
      <c r="AY504" s="106">
        <v>-17940</v>
      </c>
      <c r="AZ504" s="169"/>
      <c r="BA504" s="169"/>
      <c r="BB504" s="106">
        <f>AV504+AX504+AY504+AZ504+BA504</f>
        <v>0</v>
      </c>
      <c r="BC504" s="106">
        <f>AW504+BA504</f>
        <v>0</v>
      </c>
      <c r="BD504" s="169"/>
      <c r="BE504" s="106"/>
      <c r="BF504" s="169"/>
      <c r="BG504" s="169"/>
      <c r="BH504" s="106">
        <f>BB504+BD504+BE504+BF504+BG504</f>
        <v>0</v>
      </c>
      <c r="BI504" s="106">
        <f>BC504+BG504</f>
        <v>0</v>
      </c>
      <c r="BJ504" s="207">
        <f t="shared" si="1054"/>
        <v>0</v>
      </c>
      <c r="BK504" s="207">
        <f t="shared" si="1055"/>
        <v>0</v>
      </c>
    </row>
    <row r="505" spans="1:63" s="7" customFormat="1" ht="66.75">
      <c r="A505" s="112" t="s">
        <v>702</v>
      </c>
      <c r="B505" s="98" t="s">
        <v>62</v>
      </c>
      <c r="C505" s="98" t="s">
        <v>50</v>
      </c>
      <c r="D505" s="98" t="s">
        <v>727</v>
      </c>
      <c r="E505" s="98"/>
      <c r="F505" s="100"/>
      <c r="G505" s="100"/>
      <c r="H505" s="135"/>
      <c r="I505" s="135"/>
      <c r="J505" s="135"/>
      <c r="K505" s="135"/>
      <c r="L505" s="100"/>
      <c r="M505" s="100"/>
      <c r="N505" s="135"/>
      <c r="O505" s="135"/>
      <c r="P505" s="135"/>
      <c r="Q505" s="135"/>
      <c r="R505" s="100"/>
      <c r="S505" s="100"/>
      <c r="T505" s="135"/>
      <c r="U505" s="135"/>
      <c r="V505" s="135"/>
      <c r="W505" s="135"/>
      <c r="X505" s="100"/>
      <c r="Y505" s="100"/>
      <c r="Z505" s="135"/>
      <c r="AA505" s="135"/>
      <c r="AB505" s="135"/>
      <c r="AC505" s="135"/>
      <c r="AD505" s="100"/>
      <c r="AE505" s="100"/>
      <c r="AF505" s="135"/>
      <c r="AG505" s="135"/>
      <c r="AH505" s="135"/>
      <c r="AI505" s="135"/>
      <c r="AJ505" s="100"/>
      <c r="AK505" s="100"/>
      <c r="AL505" s="135"/>
      <c r="AM505" s="135"/>
      <c r="AN505" s="135"/>
      <c r="AO505" s="135"/>
      <c r="AP505" s="100"/>
      <c r="AQ505" s="100"/>
      <c r="AR505" s="135"/>
      <c r="AS505" s="135"/>
      <c r="AT505" s="135"/>
      <c r="AU505" s="135"/>
      <c r="AV505" s="100"/>
      <c r="AW505" s="100"/>
      <c r="AX505" s="100">
        <f>AX506</f>
        <v>5264</v>
      </c>
      <c r="AY505" s="100">
        <f t="shared" ref="AY505:BI506" si="1103">AY506</f>
        <v>17940</v>
      </c>
      <c r="AZ505" s="100">
        <f t="shared" si="1103"/>
        <v>0</v>
      </c>
      <c r="BA505" s="100">
        <f t="shared" si="1103"/>
        <v>0</v>
      </c>
      <c r="BB505" s="100">
        <f t="shared" si="1103"/>
        <v>23204</v>
      </c>
      <c r="BC505" s="100">
        <f t="shared" si="1103"/>
        <v>0</v>
      </c>
      <c r="BD505" s="100">
        <f>BD506</f>
        <v>0</v>
      </c>
      <c r="BE505" s="100">
        <f t="shared" si="1103"/>
        <v>-3076</v>
      </c>
      <c r="BF505" s="100">
        <f t="shared" si="1103"/>
        <v>0</v>
      </c>
      <c r="BG505" s="100">
        <f t="shared" si="1103"/>
        <v>0</v>
      </c>
      <c r="BH505" s="100">
        <f t="shared" si="1103"/>
        <v>20128</v>
      </c>
      <c r="BI505" s="100">
        <f t="shared" si="1103"/>
        <v>0</v>
      </c>
      <c r="BJ505" s="207">
        <f t="shared" si="1054"/>
        <v>0</v>
      </c>
      <c r="BK505" s="207">
        <f t="shared" si="1055"/>
        <v>0</v>
      </c>
    </row>
    <row r="506" spans="1:63" s="7" customFormat="1" ht="20.25">
      <c r="A506" s="112" t="s">
        <v>100</v>
      </c>
      <c r="B506" s="98" t="s">
        <v>62</v>
      </c>
      <c r="C506" s="98" t="s">
        <v>50</v>
      </c>
      <c r="D506" s="98" t="s">
        <v>727</v>
      </c>
      <c r="E506" s="98" t="s">
        <v>101</v>
      </c>
      <c r="F506" s="100"/>
      <c r="G506" s="100"/>
      <c r="H506" s="135"/>
      <c r="I506" s="135"/>
      <c r="J506" s="135"/>
      <c r="K506" s="135"/>
      <c r="L506" s="100"/>
      <c r="M506" s="100"/>
      <c r="N506" s="135"/>
      <c r="O506" s="135"/>
      <c r="P506" s="135"/>
      <c r="Q506" s="135"/>
      <c r="R506" s="100"/>
      <c r="S506" s="100"/>
      <c r="T506" s="135"/>
      <c r="U506" s="135"/>
      <c r="V506" s="135"/>
      <c r="W506" s="135"/>
      <c r="X506" s="100"/>
      <c r="Y506" s="100"/>
      <c r="Z506" s="135"/>
      <c r="AA506" s="135"/>
      <c r="AB506" s="135"/>
      <c r="AC506" s="135"/>
      <c r="AD506" s="100"/>
      <c r="AE506" s="100"/>
      <c r="AF506" s="135"/>
      <c r="AG506" s="135"/>
      <c r="AH506" s="135"/>
      <c r="AI506" s="135"/>
      <c r="AJ506" s="100"/>
      <c r="AK506" s="100"/>
      <c r="AL506" s="135"/>
      <c r="AM506" s="135"/>
      <c r="AN506" s="135"/>
      <c r="AO506" s="135"/>
      <c r="AP506" s="100"/>
      <c r="AQ506" s="100"/>
      <c r="AR506" s="135"/>
      <c r="AS506" s="135"/>
      <c r="AT506" s="135"/>
      <c r="AU506" s="135"/>
      <c r="AV506" s="100"/>
      <c r="AW506" s="100"/>
      <c r="AX506" s="100">
        <f>AX507</f>
        <v>5264</v>
      </c>
      <c r="AY506" s="100">
        <f t="shared" si="1103"/>
        <v>17940</v>
      </c>
      <c r="AZ506" s="100">
        <f t="shared" si="1103"/>
        <v>0</v>
      </c>
      <c r="BA506" s="100">
        <f t="shared" si="1103"/>
        <v>0</v>
      </c>
      <c r="BB506" s="100">
        <f t="shared" si="1103"/>
        <v>23204</v>
      </c>
      <c r="BC506" s="100">
        <f t="shared" si="1103"/>
        <v>0</v>
      </c>
      <c r="BD506" s="100">
        <f>BD507</f>
        <v>0</v>
      </c>
      <c r="BE506" s="100">
        <f t="shared" si="1103"/>
        <v>-3076</v>
      </c>
      <c r="BF506" s="100">
        <f t="shared" si="1103"/>
        <v>0</v>
      </c>
      <c r="BG506" s="100">
        <f t="shared" si="1103"/>
        <v>0</v>
      </c>
      <c r="BH506" s="100">
        <f t="shared" si="1103"/>
        <v>20128</v>
      </c>
      <c r="BI506" s="100">
        <f t="shared" si="1103"/>
        <v>0</v>
      </c>
      <c r="BJ506" s="207">
        <f t="shared" si="1054"/>
        <v>0</v>
      </c>
      <c r="BK506" s="207">
        <f t="shared" si="1055"/>
        <v>0</v>
      </c>
    </row>
    <row r="507" spans="1:63" s="7" customFormat="1" ht="66.75">
      <c r="A507" s="112" t="s">
        <v>488</v>
      </c>
      <c r="B507" s="98" t="s">
        <v>62</v>
      </c>
      <c r="C507" s="98" t="s">
        <v>50</v>
      </c>
      <c r="D507" s="98" t="s">
        <v>727</v>
      </c>
      <c r="E507" s="98" t="s">
        <v>204</v>
      </c>
      <c r="F507" s="100"/>
      <c r="G507" s="100"/>
      <c r="H507" s="135"/>
      <c r="I507" s="135"/>
      <c r="J507" s="135"/>
      <c r="K507" s="135"/>
      <c r="L507" s="100"/>
      <c r="M507" s="100"/>
      <c r="N507" s="135"/>
      <c r="O507" s="135"/>
      <c r="P507" s="135"/>
      <c r="Q507" s="135"/>
      <c r="R507" s="100"/>
      <c r="S507" s="100"/>
      <c r="T507" s="135"/>
      <c r="U507" s="135"/>
      <c r="V507" s="135"/>
      <c r="W507" s="135"/>
      <c r="X507" s="100"/>
      <c r="Y507" s="100"/>
      <c r="Z507" s="135"/>
      <c r="AA507" s="135"/>
      <c r="AB507" s="135"/>
      <c r="AC507" s="135"/>
      <c r="AD507" s="100"/>
      <c r="AE507" s="100"/>
      <c r="AF507" s="135"/>
      <c r="AG507" s="135"/>
      <c r="AH507" s="135"/>
      <c r="AI507" s="135"/>
      <c r="AJ507" s="100"/>
      <c r="AK507" s="100"/>
      <c r="AL507" s="135"/>
      <c r="AM507" s="135"/>
      <c r="AN507" s="135"/>
      <c r="AO507" s="135"/>
      <c r="AP507" s="100"/>
      <c r="AQ507" s="100"/>
      <c r="AR507" s="135"/>
      <c r="AS507" s="135"/>
      <c r="AT507" s="135"/>
      <c r="AU507" s="135"/>
      <c r="AV507" s="100"/>
      <c r="AW507" s="100"/>
      <c r="AX507" s="100">
        <v>5264</v>
      </c>
      <c r="AY507" s="100">
        <v>17940</v>
      </c>
      <c r="AZ507" s="100"/>
      <c r="BA507" s="100"/>
      <c r="BB507" s="100">
        <f>AV507+AX507+AY507+AZ507+BA507</f>
        <v>23204</v>
      </c>
      <c r="BC507" s="100">
        <f>AW507+BA507</f>
        <v>0</v>
      </c>
      <c r="BD507" s="100"/>
      <c r="BE507" s="100">
        <v>-3076</v>
      </c>
      <c r="BF507" s="100"/>
      <c r="BG507" s="100"/>
      <c r="BH507" s="100">
        <f>BB507+BD507+BE507+BF507+BG507</f>
        <v>20128</v>
      </c>
      <c r="BI507" s="100">
        <f>BC507+BG507</f>
        <v>0</v>
      </c>
      <c r="BJ507" s="207">
        <f t="shared" si="1054"/>
        <v>0</v>
      </c>
      <c r="BK507" s="207">
        <f t="shared" si="1055"/>
        <v>0</v>
      </c>
    </row>
    <row r="508" spans="1:63" s="7" customFormat="1" ht="66.75">
      <c r="A508" s="112" t="s">
        <v>702</v>
      </c>
      <c r="B508" s="98" t="s">
        <v>62</v>
      </c>
      <c r="C508" s="98" t="s">
        <v>50</v>
      </c>
      <c r="D508" s="98" t="s">
        <v>728</v>
      </c>
      <c r="E508" s="98"/>
      <c r="F508" s="100"/>
      <c r="G508" s="100"/>
      <c r="H508" s="135"/>
      <c r="I508" s="135"/>
      <c r="J508" s="135"/>
      <c r="K508" s="135"/>
      <c r="L508" s="100"/>
      <c r="M508" s="100"/>
      <c r="N508" s="135"/>
      <c r="O508" s="135"/>
      <c r="P508" s="135"/>
      <c r="Q508" s="135"/>
      <c r="R508" s="100"/>
      <c r="S508" s="100"/>
      <c r="T508" s="135"/>
      <c r="U508" s="135"/>
      <c r="V508" s="135"/>
      <c r="W508" s="135"/>
      <c r="X508" s="100"/>
      <c r="Y508" s="100"/>
      <c r="Z508" s="135"/>
      <c r="AA508" s="135"/>
      <c r="AB508" s="135"/>
      <c r="AC508" s="135"/>
      <c r="AD508" s="100"/>
      <c r="AE508" s="100"/>
      <c r="AF508" s="135"/>
      <c r="AG508" s="135"/>
      <c r="AH508" s="135"/>
      <c r="AI508" s="135"/>
      <c r="AJ508" s="100"/>
      <c r="AK508" s="100"/>
      <c r="AL508" s="135"/>
      <c r="AM508" s="135"/>
      <c r="AN508" s="135"/>
      <c r="AO508" s="135"/>
      <c r="AP508" s="100"/>
      <c r="AQ508" s="100"/>
      <c r="AR508" s="135"/>
      <c r="AS508" s="135"/>
      <c r="AT508" s="135"/>
      <c r="AU508" s="135"/>
      <c r="AV508" s="100"/>
      <c r="AW508" s="100"/>
      <c r="AX508" s="100">
        <f>AX509</f>
        <v>0</v>
      </c>
      <c r="AY508" s="100">
        <f t="shared" ref="AY508:BI509" si="1104">AY509</f>
        <v>0</v>
      </c>
      <c r="AZ508" s="100">
        <f t="shared" si="1104"/>
        <v>0</v>
      </c>
      <c r="BA508" s="100">
        <f t="shared" si="1104"/>
        <v>136421</v>
      </c>
      <c r="BB508" s="100">
        <f t="shared" si="1104"/>
        <v>136421</v>
      </c>
      <c r="BC508" s="100">
        <f t="shared" si="1104"/>
        <v>136421</v>
      </c>
      <c r="BD508" s="100">
        <f>BD509</f>
        <v>0</v>
      </c>
      <c r="BE508" s="100">
        <f t="shared" si="1104"/>
        <v>0</v>
      </c>
      <c r="BF508" s="100">
        <f t="shared" si="1104"/>
        <v>0</v>
      </c>
      <c r="BG508" s="100">
        <f t="shared" si="1104"/>
        <v>4715</v>
      </c>
      <c r="BH508" s="100">
        <f t="shared" si="1104"/>
        <v>141136</v>
      </c>
      <c r="BI508" s="100">
        <f t="shared" si="1104"/>
        <v>141136</v>
      </c>
      <c r="BJ508" s="207">
        <f t="shared" si="1054"/>
        <v>0</v>
      </c>
      <c r="BK508" s="207">
        <f t="shared" si="1055"/>
        <v>0</v>
      </c>
    </row>
    <row r="509" spans="1:63" s="7" customFormat="1" ht="20.25">
      <c r="A509" s="112" t="s">
        <v>100</v>
      </c>
      <c r="B509" s="98" t="s">
        <v>62</v>
      </c>
      <c r="C509" s="98" t="s">
        <v>50</v>
      </c>
      <c r="D509" s="98" t="s">
        <v>728</v>
      </c>
      <c r="E509" s="98" t="s">
        <v>101</v>
      </c>
      <c r="F509" s="100"/>
      <c r="G509" s="100"/>
      <c r="H509" s="135"/>
      <c r="I509" s="135"/>
      <c r="J509" s="135"/>
      <c r="K509" s="135"/>
      <c r="L509" s="100"/>
      <c r="M509" s="100"/>
      <c r="N509" s="135"/>
      <c r="O509" s="135"/>
      <c r="P509" s="135"/>
      <c r="Q509" s="135"/>
      <c r="R509" s="100"/>
      <c r="S509" s="100"/>
      <c r="T509" s="135"/>
      <c r="U509" s="135"/>
      <c r="V509" s="135"/>
      <c r="W509" s="135"/>
      <c r="X509" s="100"/>
      <c r="Y509" s="100"/>
      <c r="Z509" s="135"/>
      <c r="AA509" s="135"/>
      <c r="AB509" s="135"/>
      <c r="AC509" s="135"/>
      <c r="AD509" s="100"/>
      <c r="AE509" s="100"/>
      <c r="AF509" s="135"/>
      <c r="AG509" s="135"/>
      <c r="AH509" s="135"/>
      <c r="AI509" s="135"/>
      <c r="AJ509" s="100"/>
      <c r="AK509" s="100"/>
      <c r="AL509" s="135"/>
      <c r="AM509" s="135"/>
      <c r="AN509" s="135"/>
      <c r="AO509" s="135"/>
      <c r="AP509" s="100"/>
      <c r="AQ509" s="100"/>
      <c r="AR509" s="135"/>
      <c r="AS509" s="135"/>
      <c r="AT509" s="135"/>
      <c r="AU509" s="135"/>
      <c r="AV509" s="100"/>
      <c r="AW509" s="100"/>
      <c r="AX509" s="100">
        <f>AX510</f>
        <v>0</v>
      </c>
      <c r="AY509" s="100">
        <f t="shared" si="1104"/>
        <v>0</v>
      </c>
      <c r="AZ509" s="100">
        <f t="shared" si="1104"/>
        <v>0</v>
      </c>
      <c r="BA509" s="100">
        <f t="shared" si="1104"/>
        <v>136421</v>
      </c>
      <c r="BB509" s="100">
        <f t="shared" si="1104"/>
        <v>136421</v>
      </c>
      <c r="BC509" s="100">
        <f t="shared" si="1104"/>
        <v>136421</v>
      </c>
      <c r="BD509" s="100">
        <f>BD510</f>
        <v>0</v>
      </c>
      <c r="BE509" s="100">
        <f t="shared" si="1104"/>
        <v>0</v>
      </c>
      <c r="BF509" s="100">
        <f t="shared" si="1104"/>
        <v>0</v>
      </c>
      <c r="BG509" s="100">
        <f t="shared" si="1104"/>
        <v>4715</v>
      </c>
      <c r="BH509" s="100">
        <f t="shared" si="1104"/>
        <v>141136</v>
      </c>
      <c r="BI509" s="100">
        <f t="shared" si="1104"/>
        <v>141136</v>
      </c>
      <c r="BJ509" s="207">
        <f t="shared" si="1054"/>
        <v>0</v>
      </c>
      <c r="BK509" s="207">
        <f t="shared" si="1055"/>
        <v>0</v>
      </c>
    </row>
    <row r="510" spans="1:63" s="7" customFormat="1" ht="66.75">
      <c r="A510" s="112" t="s">
        <v>488</v>
      </c>
      <c r="B510" s="98" t="s">
        <v>62</v>
      </c>
      <c r="C510" s="98" t="s">
        <v>50</v>
      </c>
      <c r="D510" s="98" t="s">
        <v>728</v>
      </c>
      <c r="E510" s="98" t="s">
        <v>204</v>
      </c>
      <c r="F510" s="100"/>
      <c r="G510" s="100"/>
      <c r="H510" s="135"/>
      <c r="I510" s="135"/>
      <c r="J510" s="135"/>
      <c r="K510" s="135"/>
      <c r="L510" s="100"/>
      <c r="M510" s="100"/>
      <c r="N510" s="135"/>
      <c r="O510" s="135"/>
      <c r="P510" s="135"/>
      <c r="Q510" s="135"/>
      <c r="R510" s="100"/>
      <c r="S510" s="100"/>
      <c r="T510" s="135"/>
      <c r="U510" s="135"/>
      <c r="V510" s="135"/>
      <c r="W510" s="135"/>
      <c r="X510" s="100"/>
      <c r="Y510" s="100"/>
      <c r="Z510" s="135"/>
      <c r="AA510" s="135"/>
      <c r="AB510" s="135"/>
      <c r="AC510" s="135"/>
      <c r="AD510" s="100"/>
      <c r="AE510" s="100"/>
      <c r="AF510" s="135"/>
      <c r="AG510" s="135"/>
      <c r="AH510" s="135"/>
      <c r="AI510" s="135"/>
      <c r="AJ510" s="100"/>
      <c r="AK510" s="100"/>
      <c r="AL510" s="135"/>
      <c r="AM510" s="135"/>
      <c r="AN510" s="135"/>
      <c r="AO510" s="135"/>
      <c r="AP510" s="100"/>
      <c r="AQ510" s="100"/>
      <c r="AR510" s="135"/>
      <c r="AS510" s="135"/>
      <c r="AT510" s="135"/>
      <c r="AU510" s="135"/>
      <c r="AV510" s="100"/>
      <c r="AW510" s="100"/>
      <c r="AX510" s="100"/>
      <c r="AY510" s="100"/>
      <c r="AZ510" s="100"/>
      <c r="BA510" s="100">
        <f>100000+36421</f>
        <v>136421</v>
      </c>
      <c r="BB510" s="100">
        <f>AV510+AX510+AY510+AZ510+BA510</f>
        <v>136421</v>
      </c>
      <c r="BC510" s="100">
        <f>AW510+BA510</f>
        <v>136421</v>
      </c>
      <c r="BD510" s="100"/>
      <c r="BE510" s="100"/>
      <c r="BF510" s="100"/>
      <c r="BG510" s="100">
        <v>4715</v>
      </c>
      <c r="BH510" s="100">
        <f>BB510+BD510+BE510+BF510+BG510</f>
        <v>141136</v>
      </c>
      <c r="BI510" s="100">
        <f>BC510+BG510</f>
        <v>141136</v>
      </c>
      <c r="BJ510" s="207">
        <f t="shared" si="1054"/>
        <v>0</v>
      </c>
      <c r="BK510" s="207">
        <f t="shared" si="1055"/>
        <v>0</v>
      </c>
    </row>
    <row r="511" spans="1:63" s="8" customFormat="1" ht="19.5" customHeight="1">
      <c r="A511" s="113" t="s">
        <v>82</v>
      </c>
      <c r="B511" s="98" t="s">
        <v>62</v>
      </c>
      <c r="C511" s="98" t="s">
        <v>50</v>
      </c>
      <c r="D511" s="114" t="s">
        <v>268</v>
      </c>
      <c r="E511" s="98"/>
      <c r="F511" s="100">
        <f t="shared" ref="F511:U512" si="1105">F512</f>
        <v>13782</v>
      </c>
      <c r="G511" s="100">
        <f t="shared" si="1105"/>
        <v>0</v>
      </c>
      <c r="H511" s="100">
        <f t="shared" si="1105"/>
        <v>0</v>
      </c>
      <c r="I511" s="100">
        <f t="shared" si="1105"/>
        <v>0</v>
      </c>
      <c r="J511" s="100">
        <f t="shared" si="1105"/>
        <v>0</v>
      </c>
      <c r="K511" s="100">
        <f t="shared" si="1105"/>
        <v>0</v>
      </c>
      <c r="L511" s="100">
        <f t="shared" si="1105"/>
        <v>13782</v>
      </c>
      <c r="M511" s="100">
        <f t="shared" si="1105"/>
        <v>0</v>
      </c>
      <c r="N511" s="100">
        <f t="shared" si="1105"/>
        <v>0</v>
      </c>
      <c r="O511" s="100">
        <f t="shared" si="1105"/>
        <v>0</v>
      </c>
      <c r="P511" s="100">
        <f t="shared" si="1105"/>
        <v>0</v>
      </c>
      <c r="Q511" s="100">
        <f t="shared" si="1105"/>
        <v>0</v>
      </c>
      <c r="R511" s="100">
        <f t="shared" si="1105"/>
        <v>13782</v>
      </c>
      <c r="S511" s="100">
        <f t="shared" si="1105"/>
        <v>0</v>
      </c>
      <c r="T511" s="100">
        <f t="shared" si="1105"/>
        <v>0</v>
      </c>
      <c r="U511" s="100">
        <f t="shared" si="1105"/>
        <v>0</v>
      </c>
      <c r="V511" s="100">
        <f t="shared" ref="T511:AI512" si="1106">V512</f>
        <v>0</v>
      </c>
      <c r="W511" s="100">
        <f t="shared" si="1106"/>
        <v>0</v>
      </c>
      <c r="X511" s="100">
        <f t="shared" si="1106"/>
        <v>13782</v>
      </c>
      <c r="Y511" s="100">
        <f t="shared" si="1106"/>
        <v>0</v>
      </c>
      <c r="Z511" s="100">
        <f t="shared" si="1106"/>
        <v>0</v>
      </c>
      <c r="AA511" s="100">
        <f t="shared" si="1106"/>
        <v>0</v>
      </c>
      <c r="AB511" s="100">
        <f t="shared" si="1106"/>
        <v>0</v>
      </c>
      <c r="AC511" s="100">
        <f t="shared" si="1106"/>
        <v>0</v>
      </c>
      <c r="AD511" s="100">
        <f t="shared" si="1106"/>
        <v>13782</v>
      </c>
      <c r="AE511" s="100">
        <f t="shared" si="1106"/>
        <v>0</v>
      </c>
      <c r="AF511" s="100">
        <f t="shared" si="1106"/>
        <v>9220</v>
      </c>
      <c r="AG511" s="100">
        <f t="shared" si="1106"/>
        <v>0</v>
      </c>
      <c r="AH511" s="100">
        <f t="shared" si="1106"/>
        <v>0</v>
      </c>
      <c r="AI511" s="100">
        <f t="shared" si="1106"/>
        <v>0</v>
      </c>
      <c r="AJ511" s="100">
        <f t="shared" ref="AF511:AU512" si="1107">AJ512</f>
        <v>23002</v>
      </c>
      <c r="AK511" s="100">
        <f t="shared" si="1107"/>
        <v>0</v>
      </c>
      <c r="AL511" s="100">
        <f t="shared" si="1107"/>
        <v>0</v>
      </c>
      <c r="AM511" s="100">
        <f t="shared" si="1107"/>
        <v>0</v>
      </c>
      <c r="AN511" s="100">
        <f t="shared" si="1107"/>
        <v>0</v>
      </c>
      <c r="AO511" s="100">
        <f t="shared" si="1107"/>
        <v>0</v>
      </c>
      <c r="AP511" s="100">
        <f t="shared" si="1107"/>
        <v>23002</v>
      </c>
      <c r="AQ511" s="100">
        <f t="shared" si="1107"/>
        <v>0</v>
      </c>
      <c r="AR511" s="100">
        <f t="shared" si="1107"/>
        <v>8</v>
      </c>
      <c r="AS511" s="100">
        <f t="shared" si="1107"/>
        <v>0</v>
      </c>
      <c r="AT511" s="100">
        <f t="shared" si="1107"/>
        <v>0</v>
      </c>
      <c r="AU511" s="100">
        <f t="shared" si="1107"/>
        <v>0</v>
      </c>
      <c r="AV511" s="100">
        <f t="shared" ref="AR511:BG512" si="1108">AV512</f>
        <v>23010</v>
      </c>
      <c r="AW511" s="100">
        <f t="shared" si="1108"/>
        <v>0</v>
      </c>
      <c r="AX511" s="100">
        <f t="shared" si="1108"/>
        <v>0</v>
      </c>
      <c r="AY511" s="100">
        <f t="shared" si="1108"/>
        <v>0</v>
      </c>
      <c r="AZ511" s="100">
        <f t="shared" si="1108"/>
        <v>0</v>
      </c>
      <c r="BA511" s="100">
        <f t="shared" si="1108"/>
        <v>0</v>
      </c>
      <c r="BB511" s="100">
        <f t="shared" si="1108"/>
        <v>23010</v>
      </c>
      <c r="BC511" s="100">
        <f t="shared" si="1108"/>
        <v>0</v>
      </c>
      <c r="BD511" s="100">
        <f t="shared" si="1108"/>
        <v>0</v>
      </c>
      <c r="BE511" s="100">
        <f t="shared" si="1108"/>
        <v>0</v>
      </c>
      <c r="BF511" s="100">
        <f t="shared" si="1108"/>
        <v>0</v>
      </c>
      <c r="BG511" s="100">
        <f t="shared" si="1108"/>
        <v>0</v>
      </c>
      <c r="BH511" s="100">
        <f t="shared" ref="BD511:BI512" si="1109">BH512</f>
        <v>23010</v>
      </c>
      <c r="BI511" s="100">
        <f t="shared" si="1109"/>
        <v>0</v>
      </c>
      <c r="BJ511" s="207">
        <f t="shared" si="1054"/>
        <v>0</v>
      </c>
      <c r="BK511" s="207">
        <f t="shared" si="1055"/>
        <v>0</v>
      </c>
    </row>
    <row r="512" spans="1:63" s="8" customFormat="1" ht="35.25" customHeight="1">
      <c r="A512" s="123" t="s">
        <v>79</v>
      </c>
      <c r="B512" s="98" t="s">
        <v>62</v>
      </c>
      <c r="C512" s="98" t="s">
        <v>50</v>
      </c>
      <c r="D512" s="98" t="s">
        <v>269</v>
      </c>
      <c r="E512" s="98"/>
      <c r="F512" s="100">
        <f t="shared" si="1105"/>
        <v>13782</v>
      </c>
      <c r="G512" s="100">
        <f t="shared" si="1105"/>
        <v>0</v>
      </c>
      <c r="H512" s="100">
        <f t="shared" si="1105"/>
        <v>0</v>
      </c>
      <c r="I512" s="100">
        <f t="shared" si="1105"/>
        <v>0</v>
      </c>
      <c r="J512" s="100">
        <f t="shared" si="1105"/>
        <v>0</v>
      </c>
      <c r="K512" s="100">
        <f t="shared" si="1105"/>
        <v>0</v>
      </c>
      <c r="L512" s="100">
        <f t="shared" si="1105"/>
        <v>13782</v>
      </c>
      <c r="M512" s="100">
        <f t="shared" si="1105"/>
        <v>0</v>
      </c>
      <c r="N512" s="100">
        <f t="shared" si="1105"/>
        <v>0</v>
      </c>
      <c r="O512" s="100">
        <f t="shared" si="1105"/>
        <v>0</v>
      </c>
      <c r="P512" s="100">
        <f t="shared" si="1105"/>
        <v>0</v>
      </c>
      <c r="Q512" s="100">
        <f t="shared" si="1105"/>
        <v>0</v>
      </c>
      <c r="R512" s="100">
        <f t="shared" si="1105"/>
        <v>13782</v>
      </c>
      <c r="S512" s="100">
        <f t="shared" si="1105"/>
        <v>0</v>
      </c>
      <c r="T512" s="100">
        <f t="shared" si="1106"/>
        <v>0</v>
      </c>
      <c r="U512" s="100">
        <f t="shared" si="1106"/>
        <v>0</v>
      </c>
      <c r="V512" s="100">
        <f t="shared" si="1106"/>
        <v>0</v>
      </c>
      <c r="W512" s="100">
        <f t="shared" si="1106"/>
        <v>0</v>
      </c>
      <c r="X512" s="100">
        <f t="shared" si="1106"/>
        <v>13782</v>
      </c>
      <c r="Y512" s="100">
        <f t="shared" si="1106"/>
        <v>0</v>
      </c>
      <c r="Z512" s="100">
        <f t="shared" si="1106"/>
        <v>0</v>
      </c>
      <c r="AA512" s="100">
        <f t="shared" si="1106"/>
        <v>0</v>
      </c>
      <c r="AB512" s="100">
        <f t="shared" si="1106"/>
        <v>0</v>
      </c>
      <c r="AC512" s="100">
        <f t="shared" si="1106"/>
        <v>0</v>
      </c>
      <c r="AD512" s="100">
        <f t="shared" si="1106"/>
        <v>13782</v>
      </c>
      <c r="AE512" s="100">
        <f t="shared" si="1106"/>
        <v>0</v>
      </c>
      <c r="AF512" s="100">
        <f t="shared" si="1107"/>
        <v>9220</v>
      </c>
      <c r="AG512" s="100">
        <f t="shared" si="1107"/>
        <v>0</v>
      </c>
      <c r="AH512" s="100">
        <f t="shared" si="1107"/>
        <v>0</v>
      </c>
      <c r="AI512" s="100">
        <f t="shared" si="1107"/>
        <v>0</v>
      </c>
      <c r="AJ512" s="100">
        <f t="shared" si="1107"/>
        <v>23002</v>
      </c>
      <c r="AK512" s="100">
        <f t="shared" si="1107"/>
        <v>0</v>
      </c>
      <c r="AL512" s="100">
        <f t="shared" si="1107"/>
        <v>0</v>
      </c>
      <c r="AM512" s="100">
        <f t="shared" si="1107"/>
        <v>0</v>
      </c>
      <c r="AN512" s="100">
        <f t="shared" si="1107"/>
        <v>0</v>
      </c>
      <c r="AO512" s="100">
        <f t="shared" si="1107"/>
        <v>0</v>
      </c>
      <c r="AP512" s="100">
        <f t="shared" si="1107"/>
        <v>23002</v>
      </c>
      <c r="AQ512" s="100">
        <f t="shared" si="1107"/>
        <v>0</v>
      </c>
      <c r="AR512" s="100">
        <f t="shared" si="1108"/>
        <v>8</v>
      </c>
      <c r="AS512" s="100">
        <f t="shared" si="1108"/>
        <v>0</v>
      </c>
      <c r="AT512" s="100">
        <f t="shared" si="1108"/>
        <v>0</v>
      </c>
      <c r="AU512" s="100">
        <f t="shared" si="1108"/>
        <v>0</v>
      </c>
      <c r="AV512" s="100">
        <f t="shared" si="1108"/>
        <v>23010</v>
      </c>
      <c r="AW512" s="100">
        <f t="shared" si="1108"/>
        <v>0</v>
      </c>
      <c r="AX512" s="100">
        <f t="shared" si="1108"/>
        <v>0</v>
      </c>
      <c r="AY512" s="100">
        <f t="shared" si="1108"/>
        <v>0</v>
      </c>
      <c r="AZ512" s="100">
        <f t="shared" si="1108"/>
        <v>0</v>
      </c>
      <c r="BA512" s="100">
        <f t="shared" si="1108"/>
        <v>0</v>
      </c>
      <c r="BB512" s="100">
        <f t="shared" si="1108"/>
        <v>23010</v>
      </c>
      <c r="BC512" s="100">
        <f t="shared" si="1108"/>
        <v>0</v>
      </c>
      <c r="BD512" s="100">
        <f t="shared" si="1109"/>
        <v>0</v>
      </c>
      <c r="BE512" s="100">
        <f t="shared" si="1109"/>
        <v>0</v>
      </c>
      <c r="BF512" s="100">
        <f t="shared" si="1109"/>
        <v>0</v>
      </c>
      <c r="BG512" s="100">
        <f t="shared" si="1109"/>
        <v>0</v>
      </c>
      <c r="BH512" s="100">
        <f t="shared" si="1109"/>
        <v>23010</v>
      </c>
      <c r="BI512" s="100">
        <f t="shared" si="1109"/>
        <v>0</v>
      </c>
      <c r="BJ512" s="207">
        <f t="shared" si="1054"/>
        <v>0</v>
      </c>
      <c r="BK512" s="207">
        <f t="shared" si="1055"/>
        <v>0</v>
      </c>
    </row>
    <row r="513" spans="1:63" s="8" customFormat="1" ht="19.5" customHeight="1">
      <c r="A513" s="126" t="s">
        <v>102</v>
      </c>
      <c r="B513" s="115" t="s">
        <v>62</v>
      </c>
      <c r="C513" s="115" t="s">
        <v>50</v>
      </c>
      <c r="D513" s="115" t="s">
        <v>416</v>
      </c>
      <c r="E513" s="98"/>
      <c r="F513" s="100">
        <f t="shared" ref="F513" si="1110">F514+F516</f>
        <v>13782</v>
      </c>
      <c r="G513" s="100">
        <f t="shared" ref="G513:M513" si="1111">G514+G516</f>
        <v>0</v>
      </c>
      <c r="H513" s="100">
        <f t="shared" si="1111"/>
        <v>0</v>
      </c>
      <c r="I513" s="100">
        <f t="shared" si="1111"/>
        <v>0</v>
      </c>
      <c r="J513" s="100">
        <f t="shared" si="1111"/>
        <v>0</v>
      </c>
      <c r="K513" s="100">
        <f t="shared" si="1111"/>
        <v>0</v>
      </c>
      <c r="L513" s="100">
        <f t="shared" si="1111"/>
        <v>13782</v>
      </c>
      <c r="M513" s="100">
        <f t="shared" si="1111"/>
        <v>0</v>
      </c>
      <c r="N513" s="100">
        <f t="shared" ref="N513:S513" si="1112">N514+N516</f>
        <v>0</v>
      </c>
      <c r="O513" s="100">
        <f t="shared" si="1112"/>
        <v>0</v>
      </c>
      <c r="P513" s="100">
        <f t="shared" si="1112"/>
        <v>0</v>
      </c>
      <c r="Q513" s="100">
        <f t="shared" si="1112"/>
        <v>0</v>
      </c>
      <c r="R513" s="100">
        <f t="shared" si="1112"/>
        <v>13782</v>
      </c>
      <c r="S513" s="100">
        <f t="shared" si="1112"/>
        <v>0</v>
      </c>
      <c r="T513" s="100">
        <f t="shared" ref="T513:Y513" si="1113">T514+T516</f>
        <v>0</v>
      </c>
      <c r="U513" s="100">
        <f t="shared" si="1113"/>
        <v>0</v>
      </c>
      <c r="V513" s="100">
        <f t="shared" si="1113"/>
        <v>0</v>
      </c>
      <c r="W513" s="100">
        <f t="shared" si="1113"/>
        <v>0</v>
      </c>
      <c r="X513" s="100">
        <f t="shared" si="1113"/>
        <v>13782</v>
      </c>
      <c r="Y513" s="100">
        <f t="shared" si="1113"/>
        <v>0</v>
      </c>
      <c r="Z513" s="100">
        <f t="shared" ref="Z513:AE513" si="1114">Z514+Z516</f>
        <v>0</v>
      </c>
      <c r="AA513" s="100">
        <f t="shared" si="1114"/>
        <v>0</v>
      </c>
      <c r="AB513" s="100">
        <f t="shared" si="1114"/>
        <v>0</v>
      </c>
      <c r="AC513" s="100">
        <f t="shared" si="1114"/>
        <v>0</v>
      </c>
      <c r="AD513" s="100">
        <f t="shared" si="1114"/>
        <v>13782</v>
      </c>
      <c r="AE513" s="100">
        <f t="shared" si="1114"/>
        <v>0</v>
      </c>
      <c r="AF513" s="100">
        <f t="shared" ref="AF513:AL513" si="1115">AF514+AF516</f>
        <v>9220</v>
      </c>
      <c r="AG513" s="100">
        <f t="shared" si="1115"/>
        <v>0</v>
      </c>
      <c r="AH513" s="100">
        <f t="shared" si="1115"/>
        <v>0</v>
      </c>
      <c r="AI513" s="100">
        <f t="shared" si="1115"/>
        <v>0</v>
      </c>
      <c r="AJ513" s="100">
        <f t="shared" si="1115"/>
        <v>23002</v>
      </c>
      <c r="AK513" s="100">
        <f t="shared" si="1115"/>
        <v>0</v>
      </c>
      <c r="AL513" s="100">
        <f t="shared" si="1115"/>
        <v>0</v>
      </c>
      <c r="AM513" s="100">
        <f t="shared" ref="AM513:AO513" si="1116">AM514+AM516</f>
        <v>0</v>
      </c>
      <c r="AN513" s="100">
        <f t="shared" ref="AN513:AS513" si="1117">AN514+AN516</f>
        <v>0</v>
      </c>
      <c r="AO513" s="100">
        <f t="shared" si="1116"/>
        <v>0</v>
      </c>
      <c r="AP513" s="100">
        <f t="shared" si="1117"/>
        <v>23002</v>
      </c>
      <c r="AQ513" s="100">
        <f t="shared" si="1117"/>
        <v>0</v>
      </c>
      <c r="AR513" s="100">
        <f t="shared" si="1117"/>
        <v>8</v>
      </c>
      <c r="AS513" s="100">
        <f t="shared" si="1117"/>
        <v>0</v>
      </c>
      <c r="AT513" s="100">
        <f t="shared" ref="AT513:AY513" si="1118">AT514+AT516</f>
        <v>0</v>
      </c>
      <c r="AU513" s="100">
        <f t="shared" si="1118"/>
        <v>0</v>
      </c>
      <c r="AV513" s="100">
        <f t="shared" si="1118"/>
        <v>23010</v>
      </c>
      <c r="AW513" s="100">
        <f t="shared" si="1118"/>
        <v>0</v>
      </c>
      <c r="AX513" s="100">
        <f t="shared" si="1118"/>
        <v>0</v>
      </c>
      <c r="AY513" s="100">
        <f t="shared" si="1118"/>
        <v>0</v>
      </c>
      <c r="AZ513" s="100">
        <f t="shared" ref="AZ513:BE513" si="1119">AZ514+AZ516</f>
        <v>0</v>
      </c>
      <c r="BA513" s="100">
        <f t="shared" si="1119"/>
        <v>0</v>
      </c>
      <c r="BB513" s="100">
        <f t="shared" si="1119"/>
        <v>23010</v>
      </c>
      <c r="BC513" s="100">
        <f t="shared" si="1119"/>
        <v>0</v>
      </c>
      <c r="BD513" s="100">
        <f t="shared" si="1119"/>
        <v>0</v>
      </c>
      <c r="BE513" s="100">
        <f t="shared" si="1119"/>
        <v>0</v>
      </c>
      <c r="BF513" s="100">
        <f t="shared" ref="BF513:BI513" si="1120">BF514+BF516</f>
        <v>0</v>
      </c>
      <c r="BG513" s="100">
        <f t="shared" si="1120"/>
        <v>0</v>
      </c>
      <c r="BH513" s="100">
        <f t="shared" si="1120"/>
        <v>23010</v>
      </c>
      <c r="BI513" s="100">
        <f t="shared" si="1120"/>
        <v>0</v>
      </c>
      <c r="BJ513" s="207">
        <f t="shared" si="1054"/>
        <v>0</v>
      </c>
      <c r="BK513" s="207">
        <f t="shared" si="1055"/>
        <v>0</v>
      </c>
    </row>
    <row r="514" spans="1:63" s="8" customFormat="1" ht="33">
      <c r="A514" s="118" t="s">
        <v>489</v>
      </c>
      <c r="B514" s="115" t="s">
        <v>62</v>
      </c>
      <c r="C514" s="115" t="s">
        <v>50</v>
      </c>
      <c r="D514" s="115" t="s">
        <v>416</v>
      </c>
      <c r="E514" s="98" t="s">
        <v>81</v>
      </c>
      <c r="F514" s="100">
        <f t="shared" ref="F514:AR514" si="1121">F515</f>
        <v>4561</v>
      </c>
      <c r="G514" s="100">
        <f t="shared" si="1121"/>
        <v>0</v>
      </c>
      <c r="H514" s="100">
        <f t="shared" si="1121"/>
        <v>0</v>
      </c>
      <c r="I514" s="100">
        <f t="shared" si="1121"/>
        <v>0</v>
      </c>
      <c r="J514" s="100">
        <f t="shared" si="1121"/>
        <v>0</v>
      </c>
      <c r="K514" s="100">
        <f t="shared" si="1121"/>
        <v>0</v>
      </c>
      <c r="L514" s="100">
        <f t="shared" si="1121"/>
        <v>4561</v>
      </c>
      <c r="M514" s="100">
        <f t="shared" si="1121"/>
        <v>0</v>
      </c>
      <c r="N514" s="100">
        <f t="shared" si="1121"/>
        <v>0</v>
      </c>
      <c r="O514" s="100">
        <f t="shared" si="1121"/>
        <v>0</v>
      </c>
      <c r="P514" s="100">
        <f t="shared" si="1121"/>
        <v>0</v>
      </c>
      <c r="Q514" s="100">
        <f t="shared" si="1121"/>
        <v>0</v>
      </c>
      <c r="R514" s="100">
        <f t="shared" si="1121"/>
        <v>4561</v>
      </c>
      <c r="S514" s="100">
        <f t="shared" si="1121"/>
        <v>0</v>
      </c>
      <c r="T514" s="100">
        <f t="shared" si="1121"/>
        <v>0</v>
      </c>
      <c r="U514" s="100">
        <f t="shared" si="1121"/>
        <v>0</v>
      </c>
      <c r="V514" s="100">
        <f t="shared" si="1121"/>
        <v>0</v>
      </c>
      <c r="W514" s="100">
        <f t="shared" si="1121"/>
        <v>0</v>
      </c>
      <c r="X514" s="100">
        <f t="shared" si="1121"/>
        <v>4561</v>
      </c>
      <c r="Y514" s="100">
        <f t="shared" si="1121"/>
        <v>0</v>
      </c>
      <c r="Z514" s="100">
        <f t="shared" si="1121"/>
        <v>0</v>
      </c>
      <c r="AA514" s="100">
        <f t="shared" si="1121"/>
        <v>0</v>
      </c>
      <c r="AB514" s="100">
        <f t="shared" si="1121"/>
        <v>0</v>
      </c>
      <c r="AC514" s="100">
        <f t="shared" si="1121"/>
        <v>0</v>
      </c>
      <c r="AD514" s="100">
        <f t="shared" si="1121"/>
        <v>4561</v>
      </c>
      <c r="AE514" s="100">
        <f t="shared" si="1121"/>
        <v>0</v>
      </c>
      <c r="AF514" s="100">
        <f t="shared" si="1121"/>
        <v>0</v>
      </c>
      <c r="AG514" s="100">
        <f t="shared" si="1121"/>
        <v>0</v>
      </c>
      <c r="AH514" s="100">
        <f t="shared" si="1121"/>
        <v>0</v>
      </c>
      <c r="AI514" s="100">
        <f t="shared" si="1121"/>
        <v>0</v>
      </c>
      <c r="AJ514" s="100">
        <f t="shared" si="1121"/>
        <v>4561</v>
      </c>
      <c r="AK514" s="100">
        <f t="shared" si="1121"/>
        <v>0</v>
      </c>
      <c r="AL514" s="100">
        <f t="shared" si="1121"/>
        <v>0</v>
      </c>
      <c r="AM514" s="100">
        <f t="shared" si="1121"/>
        <v>0</v>
      </c>
      <c r="AN514" s="100">
        <f t="shared" si="1121"/>
        <v>0</v>
      </c>
      <c r="AO514" s="100">
        <f t="shared" si="1121"/>
        <v>0</v>
      </c>
      <c r="AP514" s="100">
        <f t="shared" si="1121"/>
        <v>4561</v>
      </c>
      <c r="AQ514" s="100">
        <f t="shared" si="1121"/>
        <v>0</v>
      </c>
      <c r="AR514" s="100">
        <f t="shared" si="1121"/>
        <v>8</v>
      </c>
      <c r="AS514" s="100">
        <f t="shared" ref="AS514:BI514" si="1122">AS515</f>
        <v>0</v>
      </c>
      <c r="AT514" s="100">
        <f t="shared" si="1122"/>
        <v>0</v>
      </c>
      <c r="AU514" s="100">
        <f t="shared" si="1122"/>
        <v>0</v>
      </c>
      <c r="AV514" s="100">
        <f t="shared" si="1122"/>
        <v>4569</v>
      </c>
      <c r="AW514" s="100">
        <f t="shared" si="1122"/>
        <v>0</v>
      </c>
      <c r="AX514" s="100">
        <f t="shared" si="1122"/>
        <v>0</v>
      </c>
      <c r="AY514" s="100">
        <f t="shared" si="1122"/>
        <v>0</v>
      </c>
      <c r="AZ514" s="100">
        <f t="shared" si="1122"/>
        <v>0</v>
      </c>
      <c r="BA514" s="100">
        <f t="shared" si="1122"/>
        <v>0</v>
      </c>
      <c r="BB514" s="100">
        <f t="shared" si="1122"/>
        <v>4569</v>
      </c>
      <c r="BC514" s="100">
        <f t="shared" si="1122"/>
        <v>0</v>
      </c>
      <c r="BD514" s="100">
        <f t="shared" si="1122"/>
        <v>0</v>
      </c>
      <c r="BE514" s="100">
        <f t="shared" si="1122"/>
        <v>0</v>
      </c>
      <c r="BF514" s="100">
        <f t="shared" si="1122"/>
        <v>0</v>
      </c>
      <c r="BG514" s="100">
        <f t="shared" si="1122"/>
        <v>0</v>
      </c>
      <c r="BH514" s="100">
        <f t="shared" si="1122"/>
        <v>4569</v>
      </c>
      <c r="BI514" s="100">
        <f t="shared" si="1122"/>
        <v>0</v>
      </c>
      <c r="BJ514" s="207">
        <f t="shared" si="1054"/>
        <v>0</v>
      </c>
      <c r="BK514" s="207">
        <f t="shared" si="1055"/>
        <v>0</v>
      </c>
    </row>
    <row r="515" spans="1:63" s="8" customFormat="1" ht="50.25">
      <c r="A515" s="97" t="s">
        <v>206</v>
      </c>
      <c r="B515" s="115" t="s">
        <v>62</v>
      </c>
      <c r="C515" s="115" t="s">
        <v>50</v>
      </c>
      <c r="D515" s="115" t="s">
        <v>416</v>
      </c>
      <c r="E515" s="98" t="s">
        <v>178</v>
      </c>
      <c r="F515" s="100">
        <f>275+2657+1629</f>
        <v>4561</v>
      </c>
      <c r="G515" s="100"/>
      <c r="H515" s="139"/>
      <c r="I515" s="139"/>
      <c r="J515" s="139"/>
      <c r="K515" s="139"/>
      <c r="L515" s="100">
        <f>F515+H515+I515+J515+K515</f>
        <v>4561</v>
      </c>
      <c r="M515" s="100">
        <f>G515+K515</f>
        <v>0</v>
      </c>
      <c r="N515" s="139"/>
      <c r="O515" s="139"/>
      <c r="P515" s="139"/>
      <c r="Q515" s="139"/>
      <c r="R515" s="100">
        <f>L515+N515+O515+P515+Q515</f>
        <v>4561</v>
      </c>
      <c r="S515" s="100">
        <f>M515+Q515</f>
        <v>0</v>
      </c>
      <c r="T515" s="139"/>
      <c r="U515" s="139"/>
      <c r="V515" s="139"/>
      <c r="W515" s="139"/>
      <c r="X515" s="100">
        <f>R515+T515+U515+V515+W515</f>
        <v>4561</v>
      </c>
      <c r="Y515" s="100">
        <f>S515+W515</f>
        <v>0</v>
      </c>
      <c r="Z515" s="139"/>
      <c r="AA515" s="139"/>
      <c r="AB515" s="139"/>
      <c r="AC515" s="139"/>
      <c r="AD515" s="100">
        <f>X515+Z515+AA515+AB515+AC515</f>
        <v>4561</v>
      </c>
      <c r="AE515" s="100">
        <f>Y515+AC515</f>
        <v>0</v>
      </c>
      <c r="AF515" s="139"/>
      <c r="AG515" s="139"/>
      <c r="AH515" s="139"/>
      <c r="AI515" s="139"/>
      <c r="AJ515" s="100">
        <f>AD515+AF515+AG515+AH515+AI515</f>
        <v>4561</v>
      </c>
      <c r="AK515" s="100">
        <f>AE515+AI515</f>
        <v>0</v>
      </c>
      <c r="AL515" s="139"/>
      <c r="AM515" s="139"/>
      <c r="AN515" s="139"/>
      <c r="AO515" s="139"/>
      <c r="AP515" s="100">
        <f>AJ515+AL515+AM515+AN515+AO515</f>
        <v>4561</v>
      </c>
      <c r="AQ515" s="100">
        <f>AK515+AO515</f>
        <v>0</v>
      </c>
      <c r="AR515" s="100">
        <v>8</v>
      </c>
      <c r="AS515" s="139"/>
      <c r="AT515" s="139"/>
      <c r="AU515" s="139"/>
      <c r="AV515" s="100">
        <f>AP515+AR515+AS515+AT515+AU515</f>
        <v>4569</v>
      </c>
      <c r="AW515" s="100">
        <f>AQ515+AU515</f>
        <v>0</v>
      </c>
      <c r="AX515" s="100"/>
      <c r="AY515" s="139"/>
      <c r="AZ515" s="139"/>
      <c r="BA515" s="139"/>
      <c r="BB515" s="100">
        <f>AV515+AX515+AY515+AZ515+BA515</f>
        <v>4569</v>
      </c>
      <c r="BC515" s="100">
        <f>AW515+BA515</f>
        <v>0</v>
      </c>
      <c r="BD515" s="100"/>
      <c r="BE515" s="139"/>
      <c r="BF515" s="139"/>
      <c r="BG515" s="139"/>
      <c r="BH515" s="100">
        <f>BB515+BD515+BE515+BF515+BG515</f>
        <v>4569</v>
      </c>
      <c r="BI515" s="100">
        <f>BC515+BG515</f>
        <v>0</v>
      </c>
      <c r="BJ515" s="207">
        <f t="shared" si="1054"/>
        <v>0</v>
      </c>
      <c r="BK515" s="207">
        <f t="shared" si="1055"/>
        <v>0</v>
      </c>
    </row>
    <row r="516" spans="1:63" s="8" customFormat="1" ht="19.5" customHeight="1">
      <c r="A516" s="29" t="s">
        <v>100</v>
      </c>
      <c r="B516" s="42" t="s">
        <v>62</v>
      </c>
      <c r="C516" s="42" t="s">
        <v>50</v>
      </c>
      <c r="D516" s="42" t="s">
        <v>416</v>
      </c>
      <c r="E516" s="26" t="s">
        <v>101</v>
      </c>
      <c r="F516" s="28">
        <f t="shared" ref="F516:AR516" si="1123">F517</f>
        <v>9221</v>
      </c>
      <c r="G516" s="28">
        <f t="shared" si="1123"/>
        <v>0</v>
      </c>
      <c r="H516" s="28">
        <f t="shared" si="1123"/>
        <v>0</v>
      </c>
      <c r="I516" s="28">
        <f t="shared" si="1123"/>
        <v>0</v>
      </c>
      <c r="J516" s="28">
        <f t="shared" si="1123"/>
        <v>0</v>
      </c>
      <c r="K516" s="28">
        <f t="shared" si="1123"/>
        <v>0</v>
      </c>
      <c r="L516" s="28">
        <f t="shared" si="1123"/>
        <v>9221</v>
      </c>
      <c r="M516" s="28">
        <f t="shared" si="1123"/>
        <v>0</v>
      </c>
      <c r="N516" s="28">
        <f t="shared" si="1123"/>
        <v>0</v>
      </c>
      <c r="O516" s="28">
        <f t="shared" si="1123"/>
        <v>0</v>
      </c>
      <c r="P516" s="28">
        <f t="shared" si="1123"/>
        <v>0</v>
      </c>
      <c r="Q516" s="28">
        <f t="shared" si="1123"/>
        <v>0</v>
      </c>
      <c r="R516" s="28">
        <f t="shared" si="1123"/>
        <v>9221</v>
      </c>
      <c r="S516" s="28">
        <f t="shared" si="1123"/>
        <v>0</v>
      </c>
      <c r="T516" s="28">
        <f t="shared" si="1123"/>
        <v>0</v>
      </c>
      <c r="U516" s="28">
        <f t="shared" si="1123"/>
        <v>0</v>
      </c>
      <c r="V516" s="28">
        <f t="shared" si="1123"/>
        <v>0</v>
      </c>
      <c r="W516" s="28">
        <f t="shared" si="1123"/>
        <v>0</v>
      </c>
      <c r="X516" s="28">
        <f t="shared" si="1123"/>
        <v>9221</v>
      </c>
      <c r="Y516" s="28">
        <f t="shared" si="1123"/>
        <v>0</v>
      </c>
      <c r="Z516" s="28">
        <f t="shared" si="1123"/>
        <v>0</v>
      </c>
      <c r="AA516" s="28">
        <f t="shared" si="1123"/>
        <v>0</v>
      </c>
      <c r="AB516" s="28">
        <f t="shared" si="1123"/>
        <v>0</v>
      </c>
      <c r="AC516" s="28">
        <f t="shared" si="1123"/>
        <v>0</v>
      </c>
      <c r="AD516" s="28">
        <f t="shared" si="1123"/>
        <v>9221</v>
      </c>
      <c r="AE516" s="28">
        <f t="shared" si="1123"/>
        <v>0</v>
      </c>
      <c r="AF516" s="28">
        <f t="shared" si="1123"/>
        <v>9220</v>
      </c>
      <c r="AG516" s="28">
        <f t="shared" si="1123"/>
        <v>0</v>
      </c>
      <c r="AH516" s="28">
        <f t="shared" si="1123"/>
        <v>0</v>
      </c>
      <c r="AI516" s="28">
        <f t="shared" si="1123"/>
        <v>0</v>
      </c>
      <c r="AJ516" s="28">
        <f t="shared" si="1123"/>
        <v>18441</v>
      </c>
      <c r="AK516" s="28">
        <f t="shared" si="1123"/>
        <v>0</v>
      </c>
      <c r="AL516" s="28">
        <f t="shared" si="1123"/>
        <v>0</v>
      </c>
      <c r="AM516" s="28">
        <f t="shared" si="1123"/>
        <v>0</v>
      </c>
      <c r="AN516" s="28">
        <f t="shared" si="1123"/>
        <v>0</v>
      </c>
      <c r="AO516" s="28">
        <f t="shared" si="1123"/>
        <v>0</v>
      </c>
      <c r="AP516" s="28">
        <f t="shared" si="1123"/>
        <v>18441</v>
      </c>
      <c r="AQ516" s="28">
        <f t="shared" si="1123"/>
        <v>0</v>
      </c>
      <c r="AR516" s="28">
        <f t="shared" si="1123"/>
        <v>0</v>
      </c>
      <c r="AS516" s="28">
        <f t="shared" ref="AS516:BI516" si="1124">AS517</f>
        <v>0</v>
      </c>
      <c r="AT516" s="28">
        <f t="shared" si="1124"/>
        <v>0</v>
      </c>
      <c r="AU516" s="28">
        <f t="shared" si="1124"/>
        <v>0</v>
      </c>
      <c r="AV516" s="28">
        <f t="shared" si="1124"/>
        <v>18441</v>
      </c>
      <c r="AW516" s="28">
        <f t="shared" si="1124"/>
        <v>0</v>
      </c>
      <c r="AX516" s="100">
        <f t="shared" si="1124"/>
        <v>0</v>
      </c>
      <c r="AY516" s="100">
        <f t="shared" si="1124"/>
        <v>0</v>
      </c>
      <c r="AZ516" s="100">
        <f t="shared" si="1124"/>
        <v>0</v>
      </c>
      <c r="BA516" s="100">
        <f t="shared" si="1124"/>
        <v>0</v>
      </c>
      <c r="BB516" s="28">
        <f t="shared" si="1124"/>
        <v>18441</v>
      </c>
      <c r="BC516" s="28">
        <f t="shared" si="1124"/>
        <v>0</v>
      </c>
      <c r="BD516" s="100">
        <f t="shared" si="1124"/>
        <v>0</v>
      </c>
      <c r="BE516" s="100">
        <f t="shared" si="1124"/>
        <v>0</v>
      </c>
      <c r="BF516" s="100">
        <f t="shared" si="1124"/>
        <v>0</v>
      </c>
      <c r="BG516" s="100">
        <f t="shared" si="1124"/>
        <v>0</v>
      </c>
      <c r="BH516" s="28">
        <f t="shared" si="1124"/>
        <v>18441</v>
      </c>
      <c r="BI516" s="28">
        <f t="shared" si="1124"/>
        <v>0</v>
      </c>
      <c r="BJ516" s="207">
        <f t="shared" si="1054"/>
        <v>0</v>
      </c>
      <c r="BK516" s="207">
        <f t="shared" si="1055"/>
        <v>0</v>
      </c>
    </row>
    <row r="517" spans="1:63" s="8" customFormat="1" ht="19.5" customHeight="1">
      <c r="A517" s="29" t="s">
        <v>197</v>
      </c>
      <c r="B517" s="42" t="s">
        <v>62</v>
      </c>
      <c r="C517" s="42" t="s">
        <v>50</v>
      </c>
      <c r="D517" s="42" t="s">
        <v>416</v>
      </c>
      <c r="E517" s="26" t="s">
        <v>180</v>
      </c>
      <c r="F517" s="28">
        <v>9221</v>
      </c>
      <c r="G517" s="28"/>
      <c r="H517" s="90"/>
      <c r="I517" s="90"/>
      <c r="J517" s="90"/>
      <c r="K517" s="90"/>
      <c r="L517" s="28">
        <f>F517+H517+I517+J517+K517</f>
        <v>9221</v>
      </c>
      <c r="M517" s="28">
        <f>G517+K517</f>
        <v>0</v>
      </c>
      <c r="N517" s="90"/>
      <c r="O517" s="90"/>
      <c r="P517" s="90"/>
      <c r="Q517" s="90"/>
      <c r="R517" s="28">
        <f>L517+N517+O517+P517+Q517</f>
        <v>9221</v>
      </c>
      <c r="S517" s="28">
        <f>M517+Q517</f>
        <v>0</v>
      </c>
      <c r="T517" s="90"/>
      <c r="U517" s="90"/>
      <c r="V517" s="90"/>
      <c r="W517" s="90"/>
      <c r="X517" s="28">
        <f>R517+T517+U517+V517+W517</f>
        <v>9221</v>
      </c>
      <c r="Y517" s="28">
        <f>S517+W517</f>
        <v>0</v>
      </c>
      <c r="Z517" s="90"/>
      <c r="AA517" s="90"/>
      <c r="AB517" s="90"/>
      <c r="AC517" s="90"/>
      <c r="AD517" s="28">
        <f>X517+Z517+AA517+AB517+AC517</f>
        <v>9221</v>
      </c>
      <c r="AE517" s="28">
        <f>Y517+AC517</f>
        <v>0</v>
      </c>
      <c r="AF517" s="28">
        <v>9220</v>
      </c>
      <c r="AG517" s="90"/>
      <c r="AH517" s="90"/>
      <c r="AI517" s="90"/>
      <c r="AJ517" s="28">
        <f>AD517+AF517+AG517+AH517+AI517</f>
        <v>18441</v>
      </c>
      <c r="AK517" s="28">
        <f>AE517+AI517</f>
        <v>0</v>
      </c>
      <c r="AL517" s="90"/>
      <c r="AM517" s="90"/>
      <c r="AN517" s="90"/>
      <c r="AO517" s="90"/>
      <c r="AP517" s="28">
        <f>AJ517+AL517+AM517+AN517+AO517</f>
        <v>18441</v>
      </c>
      <c r="AQ517" s="28">
        <f>AK517+AO517</f>
        <v>0</v>
      </c>
      <c r="AR517" s="90"/>
      <c r="AS517" s="90"/>
      <c r="AT517" s="90"/>
      <c r="AU517" s="90"/>
      <c r="AV517" s="28">
        <f>AP517+AR517+AS517+AT517+AU517</f>
        <v>18441</v>
      </c>
      <c r="AW517" s="28">
        <f>AQ517+AU517</f>
        <v>0</v>
      </c>
      <c r="AX517" s="139"/>
      <c r="AY517" s="139"/>
      <c r="AZ517" s="139"/>
      <c r="BA517" s="139"/>
      <c r="BB517" s="28">
        <f>AV517+AX517+AY517+AZ517+BA517</f>
        <v>18441</v>
      </c>
      <c r="BC517" s="28">
        <f>AW517+BA517</f>
        <v>0</v>
      </c>
      <c r="BD517" s="139"/>
      <c r="BE517" s="139"/>
      <c r="BF517" s="139"/>
      <c r="BG517" s="139"/>
      <c r="BH517" s="28">
        <f>BB517+BD517+BE517+BF517+BG517</f>
        <v>18441</v>
      </c>
      <c r="BI517" s="28">
        <f>BC517+BG517</f>
        <v>0</v>
      </c>
      <c r="BJ517" s="207">
        <f t="shared" si="1054"/>
        <v>0</v>
      </c>
      <c r="BK517" s="207">
        <f t="shared" si="1055"/>
        <v>0</v>
      </c>
    </row>
    <row r="518" spans="1:63" s="9" customFormat="1" ht="20.25">
      <c r="A518" s="25"/>
      <c r="B518" s="26"/>
      <c r="C518" s="26"/>
      <c r="D518" s="46"/>
      <c r="E518" s="26"/>
      <c r="F518" s="79"/>
      <c r="G518" s="79"/>
      <c r="H518" s="79"/>
      <c r="I518" s="79"/>
      <c r="J518" s="79"/>
      <c r="K518" s="79"/>
      <c r="L518" s="79"/>
      <c r="M518" s="79"/>
      <c r="N518" s="79"/>
      <c r="O518" s="79"/>
      <c r="P518" s="79"/>
      <c r="Q518" s="79"/>
      <c r="R518" s="79"/>
      <c r="S518" s="79"/>
      <c r="T518" s="79"/>
      <c r="U518" s="79"/>
      <c r="V518" s="79"/>
      <c r="W518" s="79"/>
      <c r="X518" s="79"/>
      <c r="Y518" s="79"/>
      <c r="Z518" s="79"/>
      <c r="AA518" s="79"/>
      <c r="AB518" s="79"/>
      <c r="AC518" s="79"/>
      <c r="AD518" s="79"/>
      <c r="AE518" s="79"/>
      <c r="AF518" s="79"/>
      <c r="AG518" s="79"/>
      <c r="AH518" s="79"/>
      <c r="AI518" s="79"/>
      <c r="AJ518" s="79"/>
      <c r="AK518" s="79"/>
      <c r="AL518" s="79"/>
      <c r="AM518" s="79"/>
      <c r="AN518" s="79"/>
      <c r="AO518" s="79"/>
      <c r="AP518" s="79"/>
      <c r="AQ518" s="79"/>
      <c r="AR518" s="79"/>
      <c r="AS518" s="79"/>
      <c r="AT518" s="79"/>
      <c r="AU518" s="79"/>
      <c r="AV518" s="79"/>
      <c r="AW518" s="79"/>
      <c r="AX518" s="110"/>
      <c r="AY518" s="110"/>
      <c r="AZ518" s="110"/>
      <c r="BA518" s="110"/>
      <c r="BB518" s="79"/>
      <c r="BC518" s="79"/>
      <c r="BD518" s="110"/>
      <c r="BE518" s="110"/>
      <c r="BF518" s="110"/>
      <c r="BG518" s="110"/>
      <c r="BH518" s="79"/>
      <c r="BI518" s="79"/>
      <c r="BJ518" s="207">
        <f t="shared" si="1054"/>
        <v>0</v>
      </c>
      <c r="BK518" s="207">
        <f t="shared" si="1055"/>
        <v>0</v>
      </c>
    </row>
    <row r="519" spans="1:63" s="10" customFormat="1" ht="20.25">
      <c r="A519" s="32" t="s">
        <v>31</v>
      </c>
      <c r="B519" s="22" t="s">
        <v>62</v>
      </c>
      <c r="C519" s="22" t="s">
        <v>51</v>
      </c>
      <c r="D519" s="33"/>
      <c r="E519" s="22"/>
      <c r="F519" s="34">
        <f>F520+F525+F535+F530</f>
        <v>20743</v>
      </c>
      <c r="G519" s="34">
        <f t="shared" ref="G519:M519" si="1125">G520+G525+G535+G530</f>
        <v>0</v>
      </c>
      <c r="H519" s="34">
        <f t="shared" si="1125"/>
        <v>0</v>
      </c>
      <c r="I519" s="34">
        <f t="shared" si="1125"/>
        <v>0</v>
      </c>
      <c r="J519" s="34">
        <f t="shared" si="1125"/>
        <v>0</v>
      </c>
      <c r="K519" s="34">
        <f t="shared" si="1125"/>
        <v>0</v>
      </c>
      <c r="L519" s="34">
        <f t="shared" si="1125"/>
        <v>20743</v>
      </c>
      <c r="M519" s="34">
        <f t="shared" si="1125"/>
        <v>0</v>
      </c>
      <c r="N519" s="34">
        <f t="shared" ref="N519:S519" si="1126">N520+N525+N535+N530</f>
        <v>0</v>
      </c>
      <c r="O519" s="34">
        <f t="shared" si="1126"/>
        <v>0</v>
      </c>
      <c r="P519" s="34">
        <f t="shared" si="1126"/>
        <v>0</v>
      </c>
      <c r="Q519" s="34">
        <f t="shared" si="1126"/>
        <v>0</v>
      </c>
      <c r="R519" s="34">
        <f t="shared" si="1126"/>
        <v>20743</v>
      </c>
      <c r="S519" s="34">
        <f t="shared" si="1126"/>
        <v>0</v>
      </c>
      <c r="T519" s="34">
        <f t="shared" ref="T519:Y519" si="1127">T520+T525+T535+T530</f>
        <v>0</v>
      </c>
      <c r="U519" s="34">
        <f t="shared" si="1127"/>
        <v>0</v>
      </c>
      <c r="V519" s="34">
        <f t="shared" si="1127"/>
        <v>0</v>
      </c>
      <c r="W519" s="34">
        <f t="shared" si="1127"/>
        <v>0</v>
      </c>
      <c r="X519" s="34">
        <f t="shared" si="1127"/>
        <v>20743</v>
      </c>
      <c r="Y519" s="34">
        <f t="shared" si="1127"/>
        <v>0</v>
      </c>
      <c r="Z519" s="34">
        <f t="shared" ref="Z519:AE519" si="1128">Z520+Z525+Z535+Z530</f>
        <v>0</v>
      </c>
      <c r="AA519" s="34">
        <f t="shared" si="1128"/>
        <v>0</v>
      </c>
      <c r="AB519" s="34">
        <f t="shared" si="1128"/>
        <v>0</v>
      </c>
      <c r="AC519" s="34">
        <f t="shared" si="1128"/>
        <v>0</v>
      </c>
      <c r="AD519" s="34">
        <f t="shared" si="1128"/>
        <v>20743</v>
      </c>
      <c r="AE519" s="34">
        <f t="shared" si="1128"/>
        <v>0</v>
      </c>
      <c r="AF519" s="34">
        <f t="shared" ref="AF519:AL519" si="1129">AF520+AF525+AF535+AF530</f>
        <v>0</v>
      </c>
      <c r="AG519" s="34">
        <f t="shared" si="1129"/>
        <v>0</v>
      </c>
      <c r="AH519" s="34">
        <f t="shared" si="1129"/>
        <v>0</v>
      </c>
      <c r="AI519" s="34">
        <f t="shared" si="1129"/>
        <v>0</v>
      </c>
      <c r="AJ519" s="34">
        <f t="shared" si="1129"/>
        <v>20743</v>
      </c>
      <c r="AK519" s="34">
        <f t="shared" si="1129"/>
        <v>0</v>
      </c>
      <c r="AL519" s="34">
        <f t="shared" si="1129"/>
        <v>0</v>
      </c>
      <c r="AM519" s="34">
        <f t="shared" ref="AM519:AO519" si="1130">AM520+AM525+AM535+AM530</f>
        <v>0</v>
      </c>
      <c r="AN519" s="34">
        <f t="shared" ref="AN519:AS519" si="1131">AN520+AN525+AN535+AN530</f>
        <v>0</v>
      </c>
      <c r="AO519" s="34">
        <f t="shared" si="1130"/>
        <v>0</v>
      </c>
      <c r="AP519" s="34">
        <f t="shared" si="1131"/>
        <v>20743</v>
      </c>
      <c r="AQ519" s="34">
        <f t="shared" si="1131"/>
        <v>0</v>
      </c>
      <c r="AR519" s="34">
        <f t="shared" si="1131"/>
        <v>14</v>
      </c>
      <c r="AS519" s="34">
        <f t="shared" si="1131"/>
        <v>0</v>
      </c>
      <c r="AT519" s="34">
        <f t="shared" ref="AT519:AY519" si="1132">AT520+AT525+AT535+AT530</f>
        <v>-306</v>
      </c>
      <c r="AU519" s="34">
        <f t="shared" si="1132"/>
        <v>0</v>
      </c>
      <c r="AV519" s="34">
        <f t="shared" si="1132"/>
        <v>20451</v>
      </c>
      <c r="AW519" s="34">
        <f t="shared" si="1132"/>
        <v>0</v>
      </c>
      <c r="AX519" s="151">
        <f t="shared" si="1132"/>
        <v>0</v>
      </c>
      <c r="AY519" s="151">
        <f t="shared" si="1132"/>
        <v>-305</v>
      </c>
      <c r="AZ519" s="151">
        <f t="shared" ref="AZ519:BE519" si="1133">AZ520+AZ525+AZ535+AZ530</f>
        <v>0</v>
      </c>
      <c r="BA519" s="151">
        <f t="shared" si="1133"/>
        <v>0</v>
      </c>
      <c r="BB519" s="34">
        <f t="shared" si="1133"/>
        <v>20146</v>
      </c>
      <c r="BC519" s="34">
        <f t="shared" si="1133"/>
        <v>0</v>
      </c>
      <c r="BD519" s="151">
        <f t="shared" si="1133"/>
        <v>0</v>
      </c>
      <c r="BE519" s="151">
        <f t="shared" si="1133"/>
        <v>70</v>
      </c>
      <c r="BF519" s="151">
        <f t="shared" ref="BF519:BI519" si="1134">BF520+BF525+BF535+BF530</f>
        <v>0</v>
      </c>
      <c r="BG519" s="151">
        <f t="shared" si="1134"/>
        <v>0</v>
      </c>
      <c r="BH519" s="34">
        <f t="shared" si="1134"/>
        <v>20216</v>
      </c>
      <c r="BI519" s="34">
        <f t="shared" si="1134"/>
        <v>0</v>
      </c>
      <c r="BJ519" s="207">
        <f t="shared" si="1054"/>
        <v>0</v>
      </c>
      <c r="BK519" s="207">
        <f t="shared" si="1055"/>
        <v>0</v>
      </c>
    </row>
    <row r="520" spans="1:63" s="10" customFormat="1" ht="50.25">
      <c r="A520" s="25" t="s">
        <v>214</v>
      </c>
      <c r="B520" s="26" t="s">
        <v>62</v>
      </c>
      <c r="C520" s="26" t="s">
        <v>51</v>
      </c>
      <c r="D520" s="37" t="s">
        <v>427</v>
      </c>
      <c r="E520" s="26"/>
      <c r="F520" s="62">
        <f t="shared" ref="F520:U523" si="1135">F521</f>
        <v>1318</v>
      </c>
      <c r="G520" s="62">
        <f t="shared" si="1135"/>
        <v>0</v>
      </c>
      <c r="H520" s="62">
        <f t="shared" si="1135"/>
        <v>0</v>
      </c>
      <c r="I520" s="62">
        <f t="shared" si="1135"/>
        <v>0</v>
      </c>
      <c r="J520" s="62">
        <f t="shared" si="1135"/>
        <v>0</v>
      </c>
      <c r="K520" s="62">
        <f t="shared" si="1135"/>
        <v>0</v>
      </c>
      <c r="L520" s="62">
        <f t="shared" si="1135"/>
        <v>1318</v>
      </c>
      <c r="M520" s="62">
        <f t="shared" si="1135"/>
        <v>0</v>
      </c>
      <c r="N520" s="62">
        <f t="shared" si="1135"/>
        <v>0</v>
      </c>
      <c r="O520" s="62">
        <f t="shared" si="1135"/>
        <v>0</v>
      </c>
      <c r="P520" s="62">
        <f t="shared" si="1135"/>
        <v>0</v>
      </c>
      <c r="Q520" s="62">
        <f t="shared" si="1135"/>
        <v>0</v>
      </c>
      <c r="R520" s="62">
        <f t="shared" si="1135"/>
        <v>1318</v>
      </c>
      <c r="S520" s="62">
        <f t="shared" si="1135"/>
        <v>0</v>
      </c>
      <c r="T520" s="62">
        <f t="shared" si="1135"/>
        <v>0</v>
      </c>
      <c r="U520" s="62">
        <f t="shared" si="1135"/>
        <v>0</v>
      </c>
      <c r="V520" s="62">
        <f t="shared" ref="T520:AI523" si="1136">V521</f>
        <v>0</v>
      </c>
      <c r="W520" s="62">
        <f t="shared" si="1136"/>
        <v>0</v>
      </c>
      <c r="X520" s="62">
        <f t="shared" si="1136"/>
        <v>1318</v>
      </c>
      <c r="Y520" s="62">
        <f t="shared" si="1136"/>
        <v>0</v>
      </c>
      <c r="Z520" s="62">
        <f t="shared" si="1136"/>
        <v>0</v>
      </c>
      <c r="AA520" s="62">
        <f t="shared" si="1136"/>
        <v>0</v>
      </c>
      <c r="AB520" s="62">
        <f t="shared" si="1136"/>
        <v>0</v>
      </c>
      <c r="AC520" s="62">
        <f t="shared" si="1136"/>
        <v>0</v>
      </c>
      <c r="AD520" s="62">
        <f t="shared" si="1136"/>
        <v>1318</v>
      </c>
      <c r="AE520" s="62">
        <f t="shared" si="1136"/>
        <v>0</v>
      </c>
      <c r="AF520" s="62">
        <f t="shared" si="1136"/>
        <v>0</v>
      </c>
      <c r="AG520" s="62">
        <f t="shared" si="1136"/>
        <v>0</v>
      </c>
      <c r="AH520" s="62">
        <f t="shared" si="1136"/>
        <v>0</v>
      </c>
      <c r="AI520" s="62">
        <f t="shared" si="1136"/>
        <v>0</v>
      </c>
      <c r="AJ520" s="62">
        <f t="shared" ref="AF520:AU523" si="1137">AJ521</f>
        <v>1318</v>
      </c>
      <c r="AK520" s="62">
        <f t="shared" si="1137"/>
        <v>0</v>
      </c>
      <c r="AL520" s="62">
        <f t="shared" si="1137"/>
        <v>0</v>
      </c>
      <c r="AM520" s="62">
        <f t="shared" si="1137"/>
        <v>0</v>
      </c>
      <c r="AN520" s="62">
        <f t="shared" si="1137"/>
        <v>0</v>
      </c>
      <c r="AO520" s="62">
        <f t="shared" si="1137"/>
        <v>0</v>
      </c>
      <c r="AP520" s="62">
        <f t="shared" si="1137"/>
        <v>1318</v>
      </c>
      <c r="AQ520" s="62">
        <f t="shared" si="1137"/>
        <v>0</v>
      </c>
      <c r="AR520" s="62">
        <f t="shared" si="1137"/>
        <v>0</v>
      </c>
      <c r="AS520" s="62">
        <f t="shared" si="1137"/>
        <v>0</v>
      </c>
      <c r="AT520" s="62">
        <f t="shared" si="1137"/>
        <v>0</v>
      </c>
      <c r="AU520" s="62">
        <f t="shared" si="1137"/>
        <v>0</v>
      </c>
      <c r="AV520" s="62">
        <f t="shared" ref="AR520:BG523" si="1138">AV521</f>
        <v>1318</v>
      </c>
      <c r="AW520" s="62">
        <f t="shared" si="1138"/>
        <v>0</v>
      </c>
      <c r="AX520" s="120">
        <f t="shared" si="1138"/>
        <v>0</v>
      </c>
      <c r="AY520" s="120">
        <f t="shared" si="1138"/>
        <v>0</v>
      </c>
      <c r="AZ520" s="120">
        <f t="shared" si="1138"/>
        <v>0</v>
      </c>
      <c r="BA520" s="120">
        <f t="shared" si="1138"/>
        <v>0</v>
      </c>
      <c r="BB520" s="62">
        <f t="shared" si="1138"/>
        <v>1318</v>
      </c>
      <c r="BC520" s="62">
        <f t="shared" si="1138"/>
        <v>0</v>
      </c>
      <c r="BD520" s="120">
        <f t="shared" si="1138"/>
        <v>0</v>
      </c>
      <c r="BE520" s="120">
        <f t="shared" si="1138"/>
        <v>0</v>
      </c>
      <c r="BF520" s="120">
        <f t="shared" si="1138"/>
        <v>0</v>
      </c>
      <c r="BG520" s="120">
        <f t="shared" si="1138"/>
        <v>0</v>
      </c>
      <c r="BH520" s="62">
        <f t="shared" ref="BD520:BI523" si="1139">BH521</f>
        <v>1318</v>
      </c>
      <c r="BI520" s="62">
        <f t="shared" si="1139"/>
        <v>0</v>
      </c>
      <c r="BJ520" s="207">
        <f t="shared" si="1054"/>
        <v>0</v>
      </c>
      <c r="BK520" s="207">
        <f t="shared" si="1055"/>
        <v>0</v>
      </c>
    </row>
    <row r="521" spans="1:63" s="10" customFormat="1" ht="34.5" customHeight="1">
      <c r="A521" s="63" t="s">
        <v>79</v>
      </c>
      <c r="B521" s="26" t="s">
        <v>62</v>
      </c>
      <c r="C521" s="26" t="s">
        <v>51</v>
      </c>
      <c r="D521" s="37" t="s">
        <v>428</v>
      </c>
      <c r="E521" s="26"/>
      <c r="F521" s="62">
        <f t="shared" si="1135"/>
        <v>1318</v>
      </c>
      <c r="G521" s="62">
        <f t="shared" si="1135"/>
        <v>0</v>
      </c>
      <c r="H521" s="62">
        <f t="shared" si="1135"/>
        <v>0</v>
      </c>
      <c r="I521" s="62">
        <f t="shared" si="1135"/>
        <v>0</v>
      </c>
      <c r="J521" s="62">
        <f t="shared" si="1135"/>
        <v>0</v>
      </c>
      <c r="K521" s="62">
        <f t="shared" si="1135"/>
        <v>0</v>
      </c>
      <c r="L521" s="62">
        <f t="shared" si="1135"/>
        <v>1318</v>
      </c>
      <c r="M521" s="62">
        <f t="shared" si="1135"/>
        <v>0</v>
      </c>
      <c r="N521" s="62">
        <f t="shared" si="1135"/>
        <v>0</v>
      </c>
      <c r="O521" s="62">
        <f t="shared" si="1135"/>
        <v>0</v>
      </c>
      <c r="P521" s="62">
        <f t="shared" si="1135"/>
        <v>0</v>
      </c>
      <c r="Q521" s="62">
        <f t="shared" si="1135"/>
        <v>0</v>
      </c>
      <c r="R521" s="62">
        <f t="shared" si="1135"/>
        <v>1318</v>
      </c>
      <c r="S521" s="62">
        <f t="shared" si="1135"/>
        <v>0</v>
      </c>
      <c r="T521" s="62">
        <f t="shared" si="1136"/>
        <v>0</v>
      </c>
      <c r="U521" s="62">
        <f t="shared" si="1136"/>
        <v>0</v>
      </c>
      <c r="V521" s="62">
        <f t="shared" si="1136"/>
        <v>0</v>
      </c>
      <c r="W521" s="62">
        <f t="shared" si="1136"/>
        <v>0</v>
      </c>
      <c r="X521" s="62">
        <f t="shared" si="1136"/>
        <v>1318</v>
      </c>
      <c r="Y521" s="62">
        <f t="shared" si="1136"/>
        <v>0</v>
      </c>
      <c r="Z521" s="62">
        <f t="shared" si="1136"/>
        <v>0</v>
      </c>
      <c r="AA521" s="62">
        <f t="shared" si="1136"/>
        <v>0</v>
      </c>
      <c r="AB521" s="62">
        <f t="shared" si="1136"/>
        <v>0</v>
      </c>
      <c r="AC521" s="62">
        <f t="shared" si="1136"/>
        <v>0</v>
      </c>
      <c r="AD521" s="62">
        <f t="shared" si="1136"/>
        <v>1318</v>
      </c>
      <c r="AE521" s="62">
        <f t="shared" si="1136"/>
        <v>0</v>
      </c>
      <c r="AF521" s="62">
        <f t="shared" si="1137"/>
        <v>0</v>
      </c>
      <c r="AG521" s="62">
        <f t="shared" si="1137"/>
        <v>0</v>
      </c>
      <c r="AH521" s="62">
        <f t="shared" si="1137"/>
        <v>0</v>
      </c>
      <c r="AI521" s="62">
        <f t="shared" si="1137"/>
        <v>0</v>
      </c>
      <c r="AJ521" s="62">
        <f t="shared" si="1137"/>
        <v>1318</v>
      </c>
      <c r="AK521" s="62">
        <f t="shared" si="1137"/>
        <v>0</v>
      </c>
      <c r="AL521" s="62">
        <f t="shared" si="1137"/>
        <v>0</v>
      </c>
      <c r="AM521" s="62">
        <f t="shared" si="1137"/>
        <v>0</v>
      </c>
      <c r="AN521" s="62">
        <f t="shared" si="1137"/>
        <v>0</v>
      </c>
      <c r="AO521" s="62">
        <f t="shared" si="1137"/>
        <v>0</v>
      </c>
      <c r="AP521" s="62">
        <f t="shared" si="1137"/>
        <v>1318</v>
      </c>
      <c r="AQ521" s="62">
        <f t="shared" si="1137"/>
        <v>0</v>
      </c>
      <c r="AR521" s="62">
        <f t="shared" si="1138"/>
        <v>0</v>
      </c>
      <c r="AS521" s="62">
        <f t="shared" si="1138"/>
        <v>0</v>
      </c>
      <c r="AT521" s="62">
        <f t="shared" si="1138"/>
        <v>0</v>
      </c>
      <c r="AU521" s="62">
        <f t="shared" si="1138"/>
        <v>0</v>
      </c>
      <c r="AV521" s="62">
        <f t="shared" si="1138"/>
        <v>1318</v>
      </c>
      <c r="AW521" s="62">
        <f t="shared" si="1138"/>
        <v>0</v>
      </c>
      <c r="AX521" s="120">
        <f t="shared" si="1138"/>
        <v>0</v>
      </c>
      <c r="AY521" s="120">
        <f t="shared" si="1138"/>
        <v>0</v>
      </c>
      <c r="AZ521" s="120">
        <f t="shared" si="1138"/>
        <v>0</v>
      </c>
      <c r="BA521" s="120">
        <f t="shared" si="1138"/>
        <v>0</v>
      </c>
      <c r="BB521" s="62">
        <f t="shared" si="1138"/>
        <v>1318</v>
      </c>
      <c r="BC521" s="62">
        <f t="shared" si="1138"/>
        <v>0</v>
      </c>
      <c r="BD521" s="120">
        <f t="shared" si="1139"/>
        <v>0</v>
      </c>
      <c r="BE521" s="120">
        <f t="shared" si="1139"/>
        <v>0</v>
      </c>
      <c r="BF521" s="120">
        <f t="shared" si="1139"/>
        <v>0</v>
      </c>
      <c r="BG521" s="120">
        <f t="shared" si="1139"/>
        <v>0</v>
      </c>
      <c r="BH521" s="62">
        <f t="shared" si="1139"/>
        <v>1318</v>
      </c>
      <c r="BI521" s="62">
        <f t="shared" si="1139"/>
        <v>0</v>
      </c>
      <c r="BJ521" s="207">
        <f t="shared" si="1054"/>
        <v>0</v>
      </c>
      <c r="BK521" s="207">
        <f t="shared" si="1055"/>
        <v>0</v>
      </c>
    </row>
    <row r="522" spans="1:63" s="10" customFormat="1" ht="33.75" customHeight="1">
      <c r="A522" s="25" t="s">
        <v>125</v>
      </c>
      <c r="B522" s="26" t="s">
        <v>62</v>
      </c>
      <c r="C522" s="26" t="s">
        <v>51</v>
      </c>
      <c r="D522" s="37" t="s">
        <v>435</v>
      </c>
      <c r="E522" s="26"/>
      <c r="F522" s="62">
        <f t="shared" si="1135"/>
        <v>1318</v>
      </c>
      <c r="G522" s="62">
        <f t="shared" si="1135"/>
        <v>0</v>
      </c>
      <c r="H522" s="62">
        <f t="shared" si="1135"/>
        <v>0</v>
      </c>
      <c r="I522" s="62">
        <f t="shared" si="1135"/>
        <v>0</v>
      </c>
      <c r="J522" s="62">
        <f t="shared" si="1135"/>
        <v>0</v>
      </c>
      <c r="K522" s="62">
        <f t="shared" si="1135"/>
        <v>0</v>
      </c>
      <c r="L522" s="62">
        <f t="shared" si="1135"/>
        <v>1318</v>
      </c>
      <c r="M522" s="62">
        <f t="shared" si="1135"/>
        <v>0</v>
      </c>
      <c r="N522" s="62">
        <f t="shared" si="1135"/>
        <v>0</v>
      </c>
      <c r="O522" s="62">
        <f t="shared" si="1135"/>
        <v>0</v>
      </c>
      <c r="P522" s="62">
        <f t="shared" si="1135"/>
        <v>0</v>
      </c>
      <c r="Q522" s="62">
        <f t="shared" si="1135"/>
        <v>0</v>
      </c>
      <c r="R522" s="62">
        <f t="shared" si="1135"/>
        <v>1318</v>
      </c>
      <c r="S522" s="62">
        <f t="shared" si="1135"/>
        <v>0</v>
      </c>
      <c r="T522" s="62">
        <f t="shared" si="1136"/>
        <v>0</v>
      </c>
      <c r="U522" s="62">
        <f t="shared" si="1136"/>
        <v>0</v>
      </c>
      <c r="V522" s="62">
        <f t="shared" si="1136"/>
        <v>0</v>
      </c>
      <c r="W522" s="62">
        <f t="shared" si="1136"/>
        <v>0</v>
      </c>
      <c r="X522" s="62">
        <f t="shared" si="1136"/>
        <v>1318</v>
      </c>
      <c r="Y522" s="62">
        <f t="shared" si="1136"/>
        <v>0</v>
      </c>
      <c r="Z522" s="62">
        <f t="shared" si="1136"/>
        <v>0</v>
      </c>
      <c r="AA522" s="62">
        <f t="shared" si="1136"/>
        <v>0</v>
      </c>
      <c r="AB522" s="62">
        <f t="shared" si="1136"/>
        <v>0</v>
      </c>
      <c r="AC522" s="62">
        <f t="shared" si="1136"/>
        <v>0</v>
      </c>
      <c r="AD522" s="62">
        <f t="shared" si="1136"/>
        <v>1318</v>
      </c>
      <c r="AE522" s="62">
        <f t="shared" si="1136"/>
        <v>0</v>
      </c>
      <c r="AF522" s="62">
        <f t="shared" si="1137"/>
        <v>0</v>
      </c>
      <c r="AG522" s="62">
        <f t="shared" si="1137"/>
        <v>0</v>
      </c>
      <c r="AH522" s="62">
        <f t="shared" si="1137"/>
        <v>0</v>
      </c>
      <c r="AI522" s="62">
        <f t="shared" si="1137"/>
        <v>0</v>
      </c>
      <c r="AJ522" s="62">
        <f t="shared" si="1137"/>
        <v>1318</v>
      </c>
      <c r="AK522" s="62">
        <f t="shared" si="1137"/>
        <v>0</v>
      </c>
      <c r="AL522" s="62">
        <f t="shared" si="1137"/>
        <v>0</v>
      </c>
      <c r="AM522" s="62">
        <f t="shared" si="1137"/>
        <v>0</v>
      </c>
      <c r="AN522" s="62">
        <f t="shared" si="1137"/>
        <v>0</v>
      </c>
      <c r="AO522" s="62">
        <f t="shared" si="1137"/>
        <v>0</v>
      </c>
      <c r="AP522" s="62">
        <f t="shared" si="1137"/>
        <v>1318</v>
      </c>
      <c r="AQ522" s="62">
        <f t="shared" si="1137"/>
        <v>0</v>
      </c>
      <c r="AR522" s="62">
        <f t="shared" si="1138"/>
        <v>0</v>
      </c>
      <c r="AS522" s="62">
        <f t="shared" si="1138"/>
        <v>0</v>
      </c>
      <c r="AT522" s="62">
        <f t="shared" si="1138"/>
        <v>0</v>
      </c>
      <c r="AU522" s="62">
        <f t="shared" si="1138"/>
        <v>0</v>
      </c>
      <c r="AV522" s="62">
        <f t="shared" si="1138"/>
        <v>1318</v>
      </c>
      <c r="AW522" s="62">
        <f t="shared" si="1138"/>
        <v>0</v>
      </c>
      <c r="AX522" s="120">
        <f t="shared" si="1138"/>
        <v>0</v>
      </c>
      <c r="AY522" s="120">
        <f t="shared" si="1138"/>
        <v>0</v>
      </c>
      <c r="AZ522" s="120">
        <f t="shared" si="1138"/>
        <v>0</v>
      </c>
      <c r="BA522" s="120">
        <f t="shared" si="1138"/>
        <v>0</v>
      </c>
      <c r="BB522" s="62">
        <f t="shared" si="1138"/>
        <v>1318</v>
      </c>
      <c r="BC522" s="62">
        <f t="shared" si="1138"/>
        <v>0</v>
      </c>
      <c r="BD522" s="120">
        <f t="shared" si="1139"/>
        <v>0</v>
      </c>
      <c r="BE522" s="120">
        <f t="shared" si="1139"/>
        <v>0</v>
      </c>
      <c r="BF522" s="120">
        <f t="shared" si="1139"/>
        <v>0</v>
      </c>
      <c r="BG522" s="120">
        <f t="shared" si="1139"/>
        <v>0</v>
      </c>
      <c r="BH522" s="62">
        <f t="shared" si="1139"/>
        <v>1318</v>
      </c>
      <c r="BI522" s="62">
        <f t="shared" si="1139"/>
        <v>0</v>
      </c>
      <c r="BJ522" s="207">
        <f t="shared" si="1054"/>
        <v>0</v>
      </c>
      <c r="BK522" s="207">
        <f t="shared" si="1055"/>
        <v>0</v>
      </c>
    </row>
    <row r="523" spans="1:63" s="10" customFormat="1" ht="20.25">
      <c r="A523" s="63" t="s">
        <v>100</v>
      </c>
      <c r="B523" s="26" t="s">
        <v>62</v>
      </c>
      <c r="C523" s="26" t="s">
        <v>51</v>
      </c>
      <c r="D523" s="37" t="s">
        <v>435</v>
      </c>
      <c r="E523" s="26" t="s">
        <v>101</v>
      </c>
      <c r="F523" s="62">
        <f t="shared" si="1135"/>
        <v>1318</v>
      </c>
      <c r="G523" s="62">
        <f t="shared" si="1135"/>
        <v>0</v>
      </c>
      <c r="H523" s="62">
        <f t="shared" si="1135"/>
        <v>0</v>
      </c>
      <c r="I523" s="62">
        <f t="shared" si="1135"/>
        <v>0</v>
      </c>
      <c r="J523" s="62">
        <f t="shared" si="1135"/>
        <v>0</v>
      </c>
      <c r="K523" s="62">
        <f t="shared" si="1135"/>
        <v>0</v>
      </c>
      <c r="L523" s="62">
        <f t="shared" si="1135"/>
        <v>1318</v>
      </c>
      <c r="M523" s="62">
        <f t="shared" si="1135"/>
        <v>0</v>
      </c>
      <c r="N523" s="62">
        <f t="shared" si="1135"/>
        <v>0</v>
      </c>
      <c r="O523" s="62">
        <f t="shared" si="1135"/>
        <v>0</v>
      </c>
      <c r="P523" s="62">
        <f t="shared" si="1135"/>
        <v>0</v>
      </c>
      <c r="Q523" s="62">
        <f t="shared" si="1135"/>
        <v>0</v>
      </c>
      <c r="R523" s="62">
        <f t="shared" si="1135"/>
        <v>1318</v>
      </c>
      <c r="S523" s="62">
        <f t="shared" si="1135"/>
        <v>0</v>
      </c>
      <c r="T523" s="62">
        <f t="shared" si="1136"/>
        <v>0</v>
      </c>
      <c r="U523" s="62">
        <f t="shared" si="1136"/>
        <v>0</v>
      </c>
      <c r="V523" s="62">
        <f t="shared" si="1136"/>
        <v>0</v>
      </c>
      <c r="W523" s="62">
        <f t="shared" si="1136"/>
        <v>0</v>
      </c>
      <c r="X523" s="62">
        <f t="shared" si="1136"/>
        <v>1318</v>
      </c>
      <c r="Y523" s="62">
        <f t="shared" si="1136"/>
        <v>0</v>
      </c>
      <c r="Z523" s="62">
        <f t="shared" si="1136"/>
        <v>0</v>
      </c>
      <c r="AA523" s="62">
        <f t="shared" si="1136"/>
        <v>0</v>
      </c>
      <c r="AB523" s="62">
        <f t="shared" si="1136"/>
        <v>0</v>
      </c>
      <c r="AC523" s="62">
        <f t="shared" si="1136"/>
        <v>0</v>
      </c>
      <c r="AD523" s="62">
        <f t="shared" si="1136"/>
        <v>1318</v>
      </c>
      <c r="AE523" s="62">
        <f t="shared" si="1136"/>
        <v>0</v>
      </c>
      <c r="AF523" s="62">
        <f t="shared" si="1137"/>
        <v>0</v>
      </c>
      <c r="AG523" s="62">
        <f t="shared" si="1137"/>
        <v>0</v>
      </c>
      <c r="AH523" s="62">
        <f t="shared" si="1137"/>
        <v>0</v>
      </c>
      <c r="AI523" s="62">
        <f t="shared" si="1137"/>
        <v>0</v>
      </c>
      <c r="AJ523" s="62">
        <f t="shared" si="1137"/>
        <v>1318</v>
      </c>
      <c r="AK523" s="62">
        <f t="shared" si="1137"/>
        <v>0</v>
      </c>
      <c r="AL523" s="62">
        <f t="shared" si="1137"/>
        <v>0</v>
      </c>
      <c r="AM523" s="62">
        <f t="shared" si="1137"/>
        <v>0</v>
      </c>
      <c r="AN523" s="62">
        <f t="shared" si="1137"/>
        <v>0</v>
      </c>
      <c r="AO523" s="62">
        <f t="shared" si="1137"/>
        <v>0</v>
      </c>
      <c r="AP523" s="62">
        <f t="shared" si="1137"/>
        <v>1318</v>
      </c>
      <c r="AQ523" s="62">
        <f t="shared" si="1137"/>
        <v>0</v>
      </c>
      <c r="AR523" s="62">
        <f t="shared" si="1138"/>
        <v>0</v>
      </c>
      <c r="AS523" s="62">
        <f t="shared" si="1138"/>
        <v>0</v>
      </c>
      <c r="AT523" s="62">
        <f t="shared" si="1138"/>
        <v>0</v>
      </c>
      <c r="AU523" s="62">
        <f t="shared" si="1138"/>
        <v>0</v>
      </c>
      <c r="AV523" s="62">
        <f t="shared" si="1138"/>
        <v>1318</v>
      </c>
      <c r="AW523" s="62">
        <f t="shared" si="1138"/>
        <v>0</v>
      </c>
      <c r="AX523" s="120">
        <f t="shared" si="1138"/>
        <v>0</v>
      </c>
      <c r="AY523" s="120">
        <f t="shared" si="1138"/>
        <v>0</v>
      </c>
      <c r="AZ523" s="120">
        <f t="shared" si="1138"/>
        <v>0</v>
      </c>
      <c r="BA523" s="120">
        <f t="shared" si="1138"/>
        <v>0</v>
      </c>
      <c r="BB523" s="62">
        <f t="shared" si="1138"/>
        <v>1318</v>
      </c>
      <c r="BC523" s="62">
        <f t="shared" si="1138"/>
        <v>0</v>
      </c>
      <c r="BD523" s="120">
        <f t="shared" si="1139"/>
        <v>0</v>
      </c>
      <c r="BE523" s="120">
        <f t="shared" si="1139"/>
        <v>0</v>
      </c>
      <c r="BF523" s="120">
        <f t="shared" si="1139"/>
        <v>0</v>
      </c>
      <c r="BG523" s="120">
        <f t="shared" si="1139"/>
        <v>0</v>
      </c>
      <c r="BH523" s="62">
        <f t="shared" si="1139"/>
        <v>1318</v>
      </c>
      <c r="BI523" s="62">
        <f t="shared" si="1139"/>
        <v>0</v>
      </c>
      <c r="BJ523" s="207">
        <f t="shared" si="1054"/>
        <v>0</v>
      </c>
      <c r="BK523" s="207">
        <f t="shared" si="1055"/>
        <v>0</v>
      </c>
    </row>
    <row r="524" spans="1:63" s="10" customFormat="1" ht="66">
      <c r="A524" s="75" t="s">
        <v>488</v>
      </c>
      <c r="B524" s="26" t="s">
        <v>62</v>
      </c>
      <c r="C524" s="26" t="s">
        <v>51</v>
      </c>
      <c r="D524" s="37" t="s">
        <v>435</v>
      </c>
      <c r="E524" s="26" t="s">
        <v>204</v>
      </c>
      <c r="F524" s="28">
        <v>1318</v>
      </c>
      <c r="G524" s="28"/>
      <c r="H524" s="80"/>
      <c r="I524" s="80"/>
      <c r="J524" s="80"/>
      <c r="K524" s="80"/>
      <c r="L524" s="28">
        <f>F524+H524+I524+J524+K524</f>
        <v>1318</v>
      </c>
      <c r="M524" s="28">
        <f>G524+K524</f>
        <v>0</v>
      </c>
      <c r="N524" s="80"/>
      <c r="O524" s="80"/>
      <c r="P524" s="80"/>
      <c r="Q524" s="80"/>
      <c r="R524" s="28">
        <f>L524+N524+O524+P524+Q524</f>
        <v>1318</v>
      </c>
      <c r="S524" s="28">
        <f>M524+Q524</f>
        <v>0</v>
      </c>
      <c r="T524" s="80"/>
      <c r="U524" s="80"/>
      <c r="V524" s="80"/>
      <c r="W524" s="80"/>
      <c r="X524" s="28">
        <f>R524+T524+U524+V524+W524</f>
        <v>1318</v>
      </c>
      <c r="Y524" s="28">
        <f>S524+W524</f>
        <v>0</v>
      </c>
      <c r="Z524" s="80"/>
      <c r="AA524" s="80"/>
      <c r="AB524" s="80"/>
      <c r="AC524" s="80"/>
      <c r="AD524" s="28">
        <f>X524+Z524+AA524+AB524+AC524</f>
        <v>1318</v>
      </c>
      <c r="AE524" s="28">
        <f>Y524+AC524</f>
        <v>0</v>
      </c>
      <c r="AF524" s="80"/>
      <c r="AG524" s="80"/>
      <c r="AH524" s="80"/>
      <c r="AI524" s="80"/>
      <c r="AJ524" s="28">
        <f>AD524+AF524+AG524+AH524+AI524</f>
        <v>1318</v>
      </c>
      <c r="AK524" s="28">
        <f>AE524+AI524</f>
        <v>0</v>
      </c>
      <c r="AL524" s="80"/>
      <c r="AM524" s="80"/>
      <c r="AN524" s="80"/>
      <c r="AO524" s="80"/>
      <c r="AP524" s="28">
        <f>AJ524+AL524+AM524+AN524+AO524</f>
        <v>1318</v>
      </c>
      <c r="AQ524" s="28">
        <f>AK524+AO524</f>
        <v>0</v>
      </c>
      <c r="AR524" s="80"/>
      <c r="AS524" s="80"/>
      <c r="AT524" s="80"/>
      <c r="AU524" s="80"/>
      <c r="AV524" s="28">
        <f>AP524+AR524+AS524+AT524+AU524</f>
        <v>1318</v>
      </c>
      <c r="AW524" s="28">
        <f>AQ524+AU524</f>
        <v>0</v>
      </c>
      <c r="AX524" s="137"/>
      <c r="AY524" s="137"/>
      <c r="AZ524" s="137"/>
      <c r="BA524" s="137"/>
      <c r="BB524" s="28">
        <f>AV524+AX524+AY524+AZ524+BA524</f>
        <v>1318</v>
      </c>
      <c r="BC524" s="28">
        <f>AW524+BA524</f>
        <v>0</v>
      </c>
      <c r="BD524" s="137"/>
      <c r="BE524" s="137"/>
      <c r="BF524" s="137"/>
      <c r="BG524" s="137"/>
      <c r="BH524" s="28">
        <f>BB524+BD524+BE524+BF524+BG524</f>
        <v>1318</v>
      </c>
      <c r="BI524" s="28">
        <f>BC524+BG524</f>
        <v>0</v>
      </c>
      <c r="BJ524" s="207">
        <f t="shared" si="1054"/>
        <v>0</v>
      </c>
      <c r="BK524" s="207">
        <f t="shared" si="1055"/>
        <v>0</v>
      </c>
    </row>
    <row r="525" spans="1:63" s="10" customFormat="1" ht="50.25">
      <c r="A525" s="25" t="s">
        <v>249</v>
      </c>
      <c r="B525" s="26" t="s">
        <v>62</v>
      </c>
      <c r="C525" s="26" t="s">
        <v>51</v>
      </c>
      <c r="D525" s="26" t="s">
        <v>430</v>
      </c>
      <c r="E525" s="26"/>
      <c r="F525" s="28">
        <f t="shared" ref="F525:U528" si="1140">F526</f>
        <v>1113</v>
      </c>
      <c r="G525" s="28">
        <f t="shared" si="1140"/>
        <v>0</v>
      </c>
      <c r="H525" s="28">
        <f t="shared" si="1140"/>
        <v>0</v>
      </c>
      <c r="I525" s="28">
        <f t="shared" si="1140"/>
        <v>0</v>
      </c>
      <c r="J525" s="28">
        <f t="shared" si="1140"/>
        <v>0</v>
      </c>
      <c r="K525" s="28">
        <f t="shared" si="1140"/>
        <v>0</v>
      </c>
      <c r="L525" s="28">
        <f t="shared" si="1140"/>
        <v>1113</v>
      </c>
      <c r="M525" s="28">
        <f t="shared" si="1140"/>
        <v>0</v>
      </c>
      <c r="N525" s="28">
        <f t="shared" si="1140"/>
        <v>0</v>
      </c>
      <c r="O525" s="28">
        <f t="shared" si="1140"/>
        <v>0</v>
      </c>
      <c r="P525" s="28">
        <f t="shared" si="1140"/>
        <v>0</v>
      </c>
      <c r="Q525" s="28">
        <f t="shared" si="1140"/>
        <v>0</v>
      </c>
      <c r="R525" s="28">
        <f t="shared" si="1140"/>
        <v>1113</v>
      </c>
      <c r="S525" s="28">
        <f t="shared" si="1140"/>
        <v>0</v>
      </c>
      <c r="T525" s="28">
        <f t="shared" si="1140"/>
        <v>0</v>
      </c>
      <c r="U525" s="28">
        <f t="shared" si="1140"/>
        <v>0</v>
      </c>
      <c r="V525" s="28">
        <f t="shared" ref="T525:AI528" si="1141">V526</f>
        <v>0</v>
      </c>
      <c r="W525" s="28">
        <f t="shared" si="1141"/>
        <v>0</v>
      </c>
      <c r="X525" s="28">
        <f t="shared" si="1141"/>
        <v>1113</v>
      </c>
      <c r="Y525" s="28">
        <f t="shared" si="1141"/>
        <v>0</v>
      </c>
      <c r="Z525" s="28">
        <f t="shared" si="1141"/>
        <v>0</v>
      </c>
      <c r="AA525" s="28">
        <f t="shared" si="1141"/>
        <v>0</v>
      </c>
      <c r="AB525" s="28">
        <f t="shared" si="1141"/>
        <v>0</v>
      </c>
      <c r="AC525" s="28">
        <f t="shared" si="1141"/>
        <v>0</v>
      </c>
      <c r="AD525" s="28">
        <f t="shared" si="1141"/>
        <v>1113</v>
      </c>
      <c r="AE525" s="28">
        <f t="shared" si="1141"/>
        <v>0</v>
      </c>
      <c r="AF525" s="28">
        <f t="shared" si="1141"/>
        <v>0</v>
      </c>
      <c r="AG525" s="28">
        <f t="shared" si="1141"/>
        <v>0</v>
      </c>
      <c r="AH525" s="28">
        <f t="shared" si="1141"/>
        <v>0</v>
      </c>
      <c r="AI525" s="28">
        <f t="shared" si="1141"/>
        <v>0</v>
      </c>
      <c r="AJ525" s="28">
        <f t="shared" ref="AF525:AU528" si="1142">AJ526</f>
        <v>1113</v>
      </c>
      <c r="AK525" s="28">
        <f t="shared" si="1142"/>
        <v>0</v>
      </c>
      <c r="AL525" s="28">
        <f t="shared" si="1142"/>
        <v>0</v>
      </c>
      <c r="AM525" s="28">
        <f t="shared" si="1142"/>
        <v>0</v>
      </c>
      <c r="AN525" s="28">
        <f t="shared" si="1142"/>
        <v>0</v>
      </c>
      <c r="AO525" s="28">
        <f t="shared" si="1142"/>
        <v>0</v>
      </c>
      <c r="AP525" s="28">
        <f t="shared" si="1142"/>
        <v>1113</v>
      </c>
      <c r="AQ525" s="28">
        <f t="shared" si="1142"/>
        <v>0</v>
      </c>
      <c r="AR525" s="28">
        <f t="shared" si="1142"/>
        <v>0</v>
      </c>
      <c r="AS525" s="28">
        <f t="shared" si="1142"/>
        <v>0</v>
      </c>
      <c r="AT525" s="28">
        <f t="shared" si="1142"/>
        <v>0</v>
      </c>
      <c r="AU525" s="28">
        <f t="shared" si="1142"/>
        <v>0</v>
      </c>
      <c r="AV525" s="28">
        <f t="shared" ref="AR525:BG528" si="1143">AV526</f>
        <v>1113</v>
      </c>
      <c r="AW525" s="28">
        <f t="shared" si="1143"/>
        <v>0</v>
      </c>
      <c r="AX525" s="100">
        <f t="shared" si="1143"/>
        <v>0</v>
      </c>
      <c r="AY525" s="100">
        <f t="shared" si="1143"/>
        <v>0</v>
      </c>
      <c r="AZ525" s="100">
        <f t="shared" si="1143"/>
        <v>0</v>
      </c>
      <c r="BA525" s="100">
        <f t="shared" si="1143"/>
        <v>0</v>
      </c>
      <c r="BB525" s="28">
        <f t="shared" si="1143"/>
        <v>1113</v>
      </c>
      <c r="BC525" s="28">
        <f t="shared" si="1143"/>
        <v>0</v>
      </c>
      <c r="BD525" s="100">
        <f t="shared" si="1143"/>
        <v>0</v>
      </c>
      <c r="BE525" s="100">
        <f t="shared" si="1143"/>
        <v>0</v>
      </c>
      <c r="BF525" s="100">
        <f t="shared" si="1143"/>
        <v>0</v>
      </c>
      <c r="BG525" s="100">
        <f t="shared" si="1143"/>
        <v>0</v>
      </c>
      <c r="BH525" s="28">
        <f t="shared" ref="BD525:BI528" si="1144">BH526</f>
        <v>1113</v>
      </c>
      <c r="BI525" s="28">
        <f t="shared" si="1144"/>
        <v>0</v>
      </c>
      <c r="BJ525" s="207">
        <f t="shared" si="1054"/>
        <v>0</v>
      </c>
      <c r="BK525" s="207">
        <f t="shared" si="1055"/>
        <v>0</v>
      </c>
    </row>
    <row r="526" spans="1:63" s="10" customFormat="1" ht="38.25" customHeight="1">
      <c r="A526" s="63" t="s">
        <v>79</v>
      </c>
      <c r="B526" s="26" t="s">
        <v>62</v>
      </c>
      <c r="C526" s="26" t="s">
        <v>51</v>
      </c>
      <c r="D526" s="26" t="s">
        <v>431</v>
      </c>
      <c r="E526" s="26"/>
      <c r="F526" s="28">
        <f t="shared" si="1140"/>
        <v>1113</v>
      </c>
      <c r="G526" s="28">
        <f t="shared" si="1140"/>
        <v>0</v>
      </c>
      <c r="H526" s="28">
        <f t="shared" si="1140"/>
        <v>0</v>
      </c>
      <c r="I526" s="28">
        <f t="shared" si="1140"/>
        <v>0</v>
      </c>
      <c r="J526" s="28">
        <f t="shared" si="1140"/>
        <v>0</v>
      </c>
      <c r="K526" s="28">
        <f t="shared" si="1140"/>
        <v>0</v>
      </c>
      <c r="L526" s="28">
        <f t="shared" si="1140"/>
        <v>1113</v>
      </c>
      <c r="M526" s="28">
        <f t="shared" si="1140"/>
        <v>0</v>
      </c>
      <c r="N526" s="28">
        <f t="shared" si="1140"/>
        <v>0</v>
      </c>
      <c r="O526" s="28">
        <f t="shared" si="1140"/>
        <v>0</v>
      </c>
      <c r="P526" s="28">
        <f t="shared" si="1140"/>
        <v>0</v>
      </c>
      <c r="Q526" s="28">
        <f t="shared" si="1140"/>
        <v>0</v>
      </c>
      <c r="R526" s="28">
        <f t="shared" si="1140"/>
        <v>1113</v>
      </c>
      <c r="S526" s="28">
        <f t="shared" si="1140"/>
        <v>0</v>
      </c>
      <c r="T526" s="28">
        <f t="shared" si="1141"/>
        <v>0</v>
      </c>
      <c r="U526" s="28">
        <f t="shared" si="1141"/>
        <v>0</v>
      </c>
      <c r="V526" s="28">
        <f t="shared" si="1141"/>
        <v>0</v>
      </c>
      <c r="W526" s="28">
        <f t="shared" si="1141"/>
        <v>0</v>
      </c>
      <c r="X526" s="28">
        <f t="shared" si="1141"/>
        <v>1113</v>
      </c>
      <c r="Y526" s="28">
        <f t="shared" si="1141"/>
        <v>0</v>
      </c>
      <c r="Z526" s="28">
        <f t="shared" si="1141"/>
        <v>0</v>
      </c>
      <c r="AA526" s="28">
        <f t="shared" si="1141"/>
        <v>0</v>
      </c>
      <c r="AB526" s="28">
        <f t="shared" si="1141"/>
        <v>0</v>
      </c>
      <c r="AC526" s="28">
        <f t="shared" si="1141"/>
        <v>0</v>
      </c>
      <c r="AD526" s="28">
        <f t="shared" si="1141"/>
        <v>1113</v>
      </c>
      <c r="AE526" s="28">
        <f t="shared" si="1141"/>
        <v>0</v>
      </c>
      <c r="AF526" s="28">
        <f t="shared" si="1142"/>
        <v>0</v>
      </c>
      <c r="AG526" s="28">
        <f t="shared" si="1142"/>
        <v>0</v>
      </c>
      <c r="AH526" s="28">
        <f t="shared" si="1142"/>
        <v>0</v>
      </c>
      <c r="AI526" s="28">
        <f t="shared" si="1142"/>
        <v>0</v>
      </c>
      <c r="AJ526" s="28">
        <f t="shared" si="1142"/>
        <v>1113</v>
      </c>
      <c r="AK526" s="28">
        <f t="shared" si="1142"/>
        <v>0</v>
      </c>
      <c r="AL526" s="28">
        <f t="shared" si="1142"/>
        <v>0</v>
      </c>
      <c r="AM526" s="28">
        <f t="shared" si="1142"/>
        <v>0</v>
      </c>
      <c r="AN526" s="28">
        <f t="shared" si="1142"/>
        <v>0</v>
      </c>
      <c r="AO526" s="28">
        <f t="shared" si="1142"/>
        <v>0</v>
      </c>
      <c r="AP526" s="28">
        <f t="shared" si="1142"/>
        <v>1113</v>
      </c>
      <c r="AQ526" s="28">
        <f t="shared" si="1142"/>
        <v>0</v>
      </c>
      <c r="AR526" s="28">
        <f t="shared" si="1143"/>
        <v>0</v>
      </c>
      <c r="AS526" s="28">
        <f t="shared" si="1143"/>
        <v>0</v>
      </c>
      <c r="AT526" s="28">
        <f t="shared" si="1143"/>
        <v>0</v>
      </c>
      <c r="AU526" s="28">
        <f t="shared" si="1143"/>
        <v>0</v>
      </c>
      <c r="AV526" s="28">
        <f t="shared" si="1143"/>
        <v>1113</v>
      </c>
      <c r="AW526" s="28">
        <f t="shared" si="1143"/>
        <v>0</v>
      </c>
      <c r="AX526" s="100">
        <f t="shared" si="1143"/>
        <v>0</v>
      </c>
      <c r="AY526" s="100">
        <f t="shared" si="1143"/>
        <v>0</v>
      </c>
      <c r="AZ526" s="100">
        <f t="shared" si="1143"/>
        <v>0</v>
      </c>
      <c r="BA526" s="100">
        <f t="shared" si="1143"/>
        <v>0</v>
      </c>
      <c r="BB526" s="28">
        <f t="shared" si="1143"/>
        <v>1113</v>
      </c>
      <c r="BC526" s="28">
        <f t="shared" si="1143"/>
        <v>0</v>
      </c>
      <c r="BD526" s="100">
        <f t="shared" si="1144"/>
        <v>0</v>
      </c>
      <c r="BE526" s="100">
        <f t="shared" si="1144"/>
        <v>0</v>
      </c>
      <c r="BF526" s="100">
        <f t="shared" si="1144"/>
        <v>0</v>
      </c>
      <c r="BG526" s="100">
        <f t="shared" si="1144"/>
        <v>0</v>
      </c>
      <c r="BH526" s="28">
        <f t="shared" si="1144"/>
        <v>1113</v>
      </c>
      <c r="BI526" s="28">
        <f t="shared" si="1144"/>
        <v>0</v>
      </c>
      <c r="BJ526" s="207">
        <f t="shared" si="1054"/>
        <v>0</v>
      </c>
      <c r="BK526" s="207">
        <f t="shared" si="1055"/>
        <v>0</v>
      </c>
    </row>
    <row r="527" spans="1:63" s="10" customFormat="1" ht="31.5" customHeight="1">
      <c r="A527" s="63" t="s">
        <v>125</v>
      </c>
      <c r="B527" s="26" t="s">
        <v>62</v>
      </c>
      <c r="C527" s="26" t="s">
        <v>51</v>
      </c>
      <c r="D527" s="37" t="s">
        <v>436</v>
      </c>
      <c r="E527" s="26"/>
      <c r="F527" s="28">
        <f t="shared" si="1140"/>
        <v>1113</v>
      </c>
      <c r="G527" s="28">
        <f t="shared" si="1140"/>
        <v>0</v>
      </c>
      <c r="H527" s="28">
        <f t="shared" si="1140"/>
        <v>0</v>
      </c>
      <c r="I527" s="28">
        <f t="shared" si="1140"/>
        <v>0</v>
      </c>
      <c r="J527" s="28">
        <f t="shared" si="1140"/>
        <v>0</v>
      </c>
      <c r="K527" s="28">
        <f t="shared" si="1140"/>
        <v>0</v>
      </c>
      <c r="L527" s="28">
        <f t="shared" si="1140"/>
        <v>1113</v>
      </c>
      <c r="M527" s="28">
        <f t="shared" si="1140"/>
        <v>0</v>
      </c>
      <c r="N527" s="28">
        <f t="shared" si="1140"/>
        <v>0</v>
      </c>
      <c r="O527" s="28">
        <f t="shared" si="1140"/>
        <v>0</v>
      </c>
      <c r="P527" s="28">
        <f t="shared" si="1140"/>
        <v>0</v>
      </c>
      <c r="Q527" s="28">
        <f t="shared" si="1140"/>
        <v>0</v>
      </c>
      <c r="R527" s="28">
        <f t="shared" si="1140"/>
        <v>1113</v>
      </c>
      <c r="S527" s="28">
        <f t="shared" si="1140"/>
        <v>0</v>
      </c>
      <c r="T527" s="28">
        <f t="shared" si="1141"/>
        <v>0</v>
      </c>
      <c r="U527" s="28">
        <f t="shared" si="1141"/>
        <v>0</v>
      </c>
      <c r="V527" s="28">
        <f t="shared" si="1141"/>
        <v>0</v>
      </c>
      <c r="W527" s="28">
        <f t="shared" si="1141"/>
        <v>0</v>
      </c>
      <c r="X527" s="28">
        <f t="shared" si="1141"/>
        <v>1113</v>
      </c>
      <c r="Y527" s="28">
        <f t="shared" si="1141"/>
        <v>0</v>
      </c>
      <c r="Z527" s="28">
        <f t="shared" si="1141"/>
        <v>0</v>
      </c>
      <c r="AA527" s="28">
        <f t="shared" si="1141"/>
        <v>0</v>
      </c>
      <c r="AB527" s="28">
        <f t="shared" si="1141"/>
        <v>0</v>
      </c>
      <c r="AC527" s="28">
        <f t="shared" si="1141"/>
        <v>0</v>
      </c>
      <c r="AD527" s="28">
        <f t="shared" si="1141"/>
        <v>1113</v>
      </c>
      <c r="AE527" s="28">
        <f t="shared" si="1141"/>
        <v>0</v>
      </c>
      <c r="AF527" s="28">
        <f t="shared" si="1142"/>
        <v>0</v>
      </c>
      <c r="AG527" s="28">
        <f t="shared" si="1142"/>
        <v>0</v>
      </c>
      <c r="AH527" s="28">
        <f t="shared" si="1142"/>
        <v>0</v>
      </c>
      <c r="AI527" s="28">
        <f t="shared" si="1142"/>
        <v>0</v>
      </c>
      <c r="AJ527" s="28">
        <f t="shared" si="1142"/>
        <v>1113</v>
      </c>
      <c r="AK527" s="28">
        <f t="shared" si="1142"/>
        <v>0</v>
      </c>
      <c r="AL527" s="28">
        <f t="shared" si="1142"/>
        <v>0</v>
      </c>
      <c r="AM527" s="28">
        <f t="shared" si="1142"/>
        <v>0</v>
      </c>
      <c r="AN527" s="28">
        <f t="shared" si="1142"/>
        <v>0</v>
      </c>
      <c r="AO527" s="28">
        <f t="shared" si="1142"/>
        <v>0</v>
      </c>
      <c r="AP527" s="28">
        <f t="shared" si="1142"/>
        <v>1113</v>
      </c>
      <c r="AQ527" s="28">
        <f t="shared" si="1142"/>
        <v>0</v>
      </c>
      <c r="AR527" s="28">
        <f t="shared" si="1143"/>
        <v>0</v>
      </c>
      <c r="AS527" s="28">
        <f t="shared" si="1143"/>
        <v>0</v>
      </c>
      <c r="AT527" s="28">
        <f t="shared" si="1143"/>
        <v>0</v>
      </c>
      <c r="AU527" s="28">
        <f t="shared" si="1143"/>
        <v>0</v>
      </c>
      <c r="AV527" s="28">
        <f t="shared" si="1143"/>
        <v>1113</v>
      </c>
      <c r="AW527" s="28">
        <f t="shared" si="1143"/>
        <v>0</v>
      </c>
      <c r="AX527" s="100">
        <f t="shared" si="1143"/>
        <v>0</v>
      </c>
      <c r="AY527" s="100">
        <f t="shared" si="1143"/>
        <v>0</v>
      </c>
      <c r="AZ527" s="100">
        <f t="shared" si="1143"/>
        <v>0</v>
      </c>
      <c r="BA527" s="100">
        <f t="shared" si="1143"/>
        <v>0</v>
      </c>
      <c r="BB527" s="28">
        <f t="shared" si="1143"/>
        <v>1113</v>
      </c>
      <c r="BC527" s="28">
        <f t="shared" si="1143"/>
        <v>0</v>
      </c>
      <c r="BD527" s="100">
        <f t="shared" si="1144"/>
        <v>0</v>
      </c>
      <c r="BE527" s="100">
        <f t="shared" si="1144"/>
        <v>0</v>
      </c>
      <c r="BF527" s="100">
        <f t="shared" si="1144"/>
        <v>0</v>
      </c>
      <c r="BG527" s="100">
        <f t="shared" si="1144"/>
        <v>0</v>
      </c>
      <c r="BH527" s="28">
        <f t="shared" si="1144"/>
        <v>1113</v>
      </c>
      <c r="BI527" s="28">
        <f t="shared" si="1144"/>
        <v>0</v>
      </c>
      <c r="BJ527" s="207">
        <f t="shared" si="1054"/>
        <v>0</v>
      </c>
      <c r="BK527" s="207">
        <f t="shared" si="1055"/>
        <v>0</v>
      </c>
    </row>
    <row r="528" spans="1:63" s="10" customFormat="1" ht="36" customHeight="1">
      <c r="A528" s="75" t="s">
        <v>489</v>
      </c>
      <c r="B528" s="26" t="s">
        <v>62</v>
      </c>
      <c r="C528" s="26" t="s">
        <v>51</v>
      </c>
      <c r="D528" s="37" t="s">
        <v>436</v>
      </c>
      <c r="E528" s="26" t="s">
        <v>81</v>
      </c>
      <c r="F528" s="28">
        <f t="shared" si="1140"/>
        <v>1113</v>
      </c>
      <c r="G528" s="28">
        <f t="shared" si="1140"/>
        <v>0</v>
      </c>
      <c r="H528" s="28">
        <f t="shared" si="1140"/>
        <v>0</v>
      </c>
      <c r="I528" s="28">
        <f t="shared" si="1140"/>
        <v>0</v>
      </c>
      <c r="J528" s="28">
        <f t="shared" si="1140"/>
        <v>0</v>
      </c>
      <c r="K528" s="28">
        <f t="shared" si="1140"/>
        <v>0</v>
      </c>
      <c r="L528" s="28">
        <f t="shared" si="1140"/>
        <v>1113</v>
      </c>
      <c r="M528" s="28">
        <f t="shared" si="1140"/>
        <v>0</v>
      </c>
      <c r="N528" s="28">
        <f t="shared" si="1140"/>
        <v>0</v>
      </c>
      <c r="O528" s="28">
        <f t="shared" si="1140"/>
        <v>0</v>
      </c>
      <c r="P528" s="28">
        <f t="shared" si="1140"/>
        <v>0</v>
      </c>
      <c r="Q528" s="28">
        <f t="shared" si="1140"/>
        <v>0</v>
      </c>
      <c r="R528" s="28">
        <f t="shared" si="1140"/>
        <v>1113</v>
      </c>
      <c r="S528" s="28">
        <f t="shared" si="1140"/>
        <v>0</v>
      </c>
      <c r="T528" s="28">
        <f t="shared" si="1141"/>
        <v>0</v>
      </c>
      <c r="U528" s="28">
        <f t="shared" si="1141"/>
        <v>0</v>
      </c>
      <c r="V528" s="28">
        <f t="shared" si="1141"/>
        <v>0</v>
      </c>
      <c r="W528" s="28">
        <f t="shared" si="1141"/>
        <v>0</v>
      </c>
      <c r="X528" s="28">
        <f t="shared" si="1141"/>
        <v>1113</v>
      </c>
      <c r="Y528" s="28">
        <f t="shared" si="1141"/>
        <v>0</v>
      </c>
      <c r="Z528" s="28">
        <f t="shared" si="1141"/>
        <v>0</v>
      </c>
      <c r="AA528" s="28">
        <f t="shared" si="1141"/>
        <v>0</v>
      </c>
      <c r="AB528" s="28">
        <f t="shared" si="1141"/>
        <v>0</v>
      </c>
      <c r="AC528" s="28">
        <f t="shared" si="1141"/>
        <v>0</v>
      </c>
      <c r="AD528" s="28">
        <f t="shared" si="1141"/>
        <v>1113</v>
      </c>
      <c r="AE528" s="28">
        <f t="shared" si="1141"/>
        <v>0</v>
      </c>
      <c r="AF528" s="28">
        <f t="shared" si="1142"/>
        <v>0</v>
      </c>
      <c r="AG528" s="28">
        <f t="shared" si="1142"/>
        <v>0</v>
      </c>
      <c r="AH528" s="28">
        <f t="shared" si="1142"/>
        <v>0</v>
      </c>
      <c r="AI528" s="28">
        <f t="shared" si="1142"/>
        <v>0</v>
      </c>
      <c r="AJ528" s="28">
        <f t="shared" si="1142"/>
        <v>1113</v>
      </c>
      <c r="AK528" s="28">
        <f t="shared" si="1142"/>
        <v>0</v>
      </c>
      <c r="AL528" s="28">
        <f t="shared" si="1142"/>
        <v>0</v>
      </c>
      <c r="AM528" s="28">
        <f t="shared" si="1142"/>
        <v>0</v>
      </c>
      <c r="AN528" s="28">
        <f t="shared" si="1142"/>
        <v>0</v>
      </c>
      <c r="AO528" s="28">
        <f t="shared" si="1142"/>
        <v>0</v>
      </c>
      <c r="AP528" s="28">
        <f t="shared" si="1142"/>
        <v>1113</v>
      </c>
      <c r="AQ528" s="28">
        <f t="shared" si="1142"/>
        <v>0</v>
      </c>
      <c r="AR528" s="28">
        <f t="shared" si="1143"/>
        <v>0</v>
      </c>
      <c r="AS528" s="28">
        <f t="shared" si="1143"/>
        <v>0</v>
      </c>
      <c r="AT528" s="28">
        <f t="shared" si="1143"/>
        <v>0</v>
      </c>
      <c r="AU528" s="28">
        <f t="shared" si="1143"/>
        <v>0</v>
      </c>
      <c r="AV528" s="28">
        <f t="shared" si="1143"/>
        <v>1113</v>
      </c>
      <c r="AW528" s="28">
        <f t="shared" si="1143"/>
        <v>0</v>
      </c>
      <c r="AX528" s="100">
        <f t="shared" si="1143"/>
        <v>0</v>
      </c>
      <c r="AY528" s="100">
        <f t="shared" si="1143"/>
        <v>0</v>
      </c>
      <c r="AZ528" s="100">
        <f t="shared" si="1143"/>
        <v>0</v>
      </c>
      <c r="BA528" s="100">
        <f t="shared" si="1143"/>
        <v>0</v>
      </c>
      <c r="BB528" s="28">
        <f t="shared" si="1143"/>
        <v>1113</v>
      </c>
      <c r="BC528" s="28">
        <f t="shared" si="1143"/>
        <v>0</v>
      </c>
      <c r="BD528" s="100">
        <f t="shared" si="1144"/>
        <v>0</v>
      </c>
      <c r="BE528" s="100">
        <f t="shared" si="1144"/>
        <v>0</v>
      </c>
      <c r="BF528" s="100">
        <f t="shared" si="1144"/>
        <v>0</v>
      </c>
      <c r="BG528" s="100">
        <f t="shared" si="1144"/>
        <v>0</v>
      </c>
      <c r="BH528" s="28">
        <f t="shared" si="1144"/>
        <v>1113</v>
      </c>
      <c r="BI528" s="28">
        <f t="shared" si="1144"/>
        <v>0</v>
      </c>
      <c r="BJ528" s="207">
        <f t="shared" si="1054"/>
        <v>0</v>
      </c>
      <c r="BK528" s="207">
        <f t="shared" si="1055"/>
        <v>0</v>
      </c>
    </row>
    <row r="529" spans="1:63" s="10" customFormat="1" ht="50.25" customHeight="1">
      <c r="A529" s="36" t="s">
        <v>206</v>
      </c>
      <c r="B529" s="26" t="s">
        <v>62</v>
      </c>
      <c r="C529" s="26" t="s">
        <v>51</v>
      </c>
      <c r="D529" s="37" t="s">
        <v>436</v>
      </c>
      <c r="E529" s="26" t="s">
        <v>178</v>
      </c>
      <c r="F529" s="28">
        <v>1113</v>
      </c>
      <c r="G529" s="28"/>
      <c r="H529" s="80"/>
      <c r="I529" s="80"/>
      <c r="J529" s="80"/>
      <c r="K529" s="80"/>
      <c r="L529" s="28">
        <f>F529+H529+I529+J529+K529</f>
        <v>1113</v>
      </c>
      <c r="M529" s="28">
        <f>G529+K529</f>
        <v>0</v>
      </c>
      <c r="N529" s="80"/>
      <c r="O529" s="80"/>
      <c r="P529" s="80"/>
      <c r="Q529" s="80"/>
      <c r="R529" s="28">
        <f>L529+N529+O529+P529+Q529</f>
        <v>1113</v>
      </c>
      <c r="S529" s="28">
        <f>M529+Q529</f>
        <v>0</v>
      </c>
      <c r="T529" s="80"/>
      <c r="U529" s="80"/>
      <c r="V529" s="80"/>
      <c r="W529" s="80"/>
      <c r="X529" s="28">
        <f>R529+T529+U529+V529+W529</f>
        <v>1113</v>
      </c>
      <c r="Y529" s="28">
        <f>S529+W529</f>
        <v>0</v>
      </c>
      <c r="Z529" s="80"/>
      <c r="AA529" s="80"/>
      <c r="AB529" s="80"/>
      <c r="AC529" s="80"/>
      <c r="AD529" s="28">
        <f>X529+Z529+AA529+AB529+AC529</f>
        <v>1113</v>
      </c>
      <c r="AE529" s="28">
        <f>Y529+AC529</f>
        <v>0</v>
      </c>
      <c r="AF529" s="80"/>
      <c r="AG529" s="80"/>
      <c r="AH529" s="80"/>
      <c r="AI529" s="80"/>
      <c r="AJ529" s="28">
        <f>AD529+AF529+AG529+AH529+AI529</f>
        <v>1113</v>
      </c>
      <c r="AK529" s="28">
        <f>AE529+AI529</f>
        <v>0</v>
      </c>
      <c r="AL529" s="80"/>
      <c r="AM529" s="80"/>
      <c r="AN529" s="80"/>
      <c r="AO529" s="80"/>
      <c r="AP529" s="28">
        <f>AJ529+AL529+AM529+AN529+AO529</f>
        <v>1113</v>
      </c>
      <c r="AQ529" s="28">
        <f>AK529+AO529</f>
        <v>0</v>
      </c>
      <c r="AR529" s="80"/>
      <c r="AS529" s="80"/>
      <c r="AT529" s="80"/>
      <c r="AU529" s="80"/>
      <c r="AV529" s="28">
        <f>AP529+AR529+AS529+AT529+AU529</f>
        <v>1113</v>
      </c>
      <c r="AW529" s="28">
        <f>AQ529+AU529</f>
        <v>0</v>
      </c>
      <c r="AX529" s="137"/>
      <c r="AY529" s="137"/>
      <c r="AZ529" s="137"/>
      <c r="BA529" s="137"/>
      <c r="BB529" s="28">
        <f>AV529+AX529+AY529+AZ529+BA529</f>
        <v>1113</v>
      </c>
      <c r="BC529" s="28">
        <f>AW529+BA529</f>
        <v>0</v>
      </c>
      <c r="BD529" s="137"/>
      <c r="BE529" s="137"/>
      <c r="BF529" s="137"/>
      <c r="BG529" s="137"/>
      <c r="BH529" s="28">
        <f>BB529+BD529+BE529+BF529+BG529</f>
        <v>1113</v>
      </c>
      <c r="BI529" s="28">
        <f>BC529+BG529</f>
        <v>0</v>
      </c>
      <c r="BJ529" s="207">
        <f t="shared" ref="BJ529:BJ599" si="1145">BB529+BD529+BE529+BF529+BG529-BH529</f>
        <v>0</v>
      </c>
      <c r="BK529" s="207">
        <f t="shared" ref="BK529:BK599" si="1146">BC529+BG529-BI529</f>
        <v>0</v>
      </c>
    </row>
    <row r="530" spans="1:63" s="10" customFormat="1" ht="50.25" customHeight="1">
      <c r="A530" s="119" t="s">
        <v>215</v>
      </c>
      <c r="B530" s="98" t="s">
        <v>62</v>
      </c>
      <c r="C530" s="98" t="s">
        <v>51</v>
      </c>
      <c r="D530" s="114" t="s">
        <v>437</v>
      </c>
      <c r="E530" s="98"/>
      <c r="F530" s="120">
        <f t="shared" ref="F530:U533" si="1147">F531</f>
        <v>14232</v>
      </c>
      <c r="G530" s="120">
        <f t="shared" si="1147"/>
        <v>0</v>
      </c>
      <c r="H530" s="120">
        <f t="shared" si="1147"/>
        <v>0</v>
      </c>
      <c r="I530" s="120">
        <f t="shared" si="1147"/>
        <v>0</v>
      </c>
      <c r="J530" s="120">
        <f t="shared" si="1147"/>
        <v>0</v>
      </c>
      <c r="K530" s="120">
        <f t="shared" si="1147"/>
        <v>0</v>
      </c>
      <c r="L530" s="120">
        <f t="shared" si="1147"/>
        <v>14232</v>
      </c>
      <c r="M530" s="120">
        <f t="shared" si="1147"/>
        <v>0</v>
      </c>
      <c r="N530" s="120">
        <f t="shared" si="1147"/>
        <v>0</v>
      </c>
      <c r="O530" s="120">
        <f t="shared" si="1147"/>
        <v>0</v>
      </c>
      <c r="P530" s="120">
        <f t="shared" si="1147"/>
        <v>0</v>
      </c>
      <c r="Q530" s="120">
        <f t="shared" si="1147"/>
        <v>0</v>
      </c>
      <c r="R530" s="120">
        <f t="shared" si="1147"/>
        <v>14232</v>
      </c>
      <c r="S530" s="120">
        <f t="shared" si="1147"/>
        <v>0</v>
      </c>
      <c r="T530" s="120">
        <f t="shared" si="1147"/>
        <v>0</v>
      </c>
      <c r="U530" s="120">
        <f t="shared" si="1147"/>
        <v>0</v>
      </c>
      <c r="V530" s="120">
        <f t="shared" ref="T530:AI533" si="1148">V531</f>
        <v>0</v>
      </c>
      <c r="W530" s="120">
        <f t="shared" si="1148"/>
        <v>0</v>
      </c>
      <c r="X530" s="120">
        <f t="shared" si="1148"/>
        <v>14232</v>
      </c>
      <c r="Y530" s="120">
        <f t="shared" si="1148"/>
        <v>0</v>
      </c>
      <c r="Z530" s="120">
        <f t="shared" si="1148"/>
        <v>0</v>
      </c>
      <c r="AA530" s="120">
        <f t="shared" si="1148"/>
        <v>0</v>
      </c>
      <c r="AB530" s="120">
        <f t="shared" si="1148"/>
        <v>0</v>
      </c>
      <c r="AC530" s="120">
        <f t="shared" si="1148"/>
        <v>0</v>
      </c>
      <c r="AD530" s="120">
        <f t="shared" si="1148"/>
        <v>14232</v>
      </c>
      <c r="AE530" s="120">
        <f t="shared" si="1148"/>
        <v>0</v>
      </c>
      <c r="AF530" s="120">
        <f t="shared" si="1148"/>
        <v>0</v>
      </c>
      <c r="AG530" s="120">
        <f t="shared" si="1148"/>
        <v>0</v>
      </c>
      <c r="AH530" s="120">
        <f t="shared" si="1148"/>
        <v>0</v>
      </c>
      <c r="AI530" s="120">
        <f t="shared" si="1148"/>
        <v>0</v>
      </c>
      <c r="AJ530" s="120">
        <f t="shared" ref="AF530:AU533" si="1149">AJ531</f>
        <v>14232</v>
      </c>
      <c r="AK530" s="120">
        <f t="shared" si="1149"/>
        <v>0</v>
      </c>
      <c r="AL530" s="120">
        <f t="shared" si="1149"/>
        <v>0</v>
      </c>
      <c r="AM530" s="120">
        <f t="shared" si="1149"/>
        <v>0</v>
      </c>
      <c r="AN530" s="120">
        <f t="shared" si="1149"/>
        <v>0</v>
      </c>
      <c r="AO530" s="120">
        <f t="shared" si="1149"/>
        <v>0</v>
      </c>
      <c r="AP530" s="120">
        <f t="shared" si="1149"/>
        <v>14232</v>
      </c>
      <c r="AQ530" s="120">
        <f t="shared" si="1149"/>
        <v>0</v>
      </c>
      <c r="AR530" s="120">
        <f t="shared" si="1149"/>
        <v>0</v>
      </c>
      <c r="AS530" s="120">
        <f t="shared" si="1149"/>
        <v>0</v>
      </c>
      <c r="AT530" s="120">
        <f t="shared" si="1149"/>
        <v>-306</v>
      </c>
      <c r="AU530" s="120">
        <f t="shared" si="1149"/>
        <v>0</v>
      </c>
      <c r="AV530" s="120">
        <f t="shared" ref="AR530:BG533" si="1150">AV531</f>
        <v>13926</v>
      </c>
      <c r="AW530" s="120">
        <f t="shared" si="1150"/>
        <v>0</v>
      </c>
      <c r="AX530" s="120">
        <f t="shared" si="1150"/>
        <v>0</v>
      </c>
      <c r="AY530" s="120">
        <f t="shared" si="1150"/>
        <v>-305</v>
      </c>
      <c r="AZ530" s="120">
        <f t="shared" si="1150"/>
        <v>0</v>
      </c>
      <c r="BA530" s="120">
        <f t="shared" si="1150"/>
        <v>0</v>
      </c>
      <c r="BB530" s="120">
        <f t="shared" si="1150"/>
        <v>13621</v>
      </c>
      <c r="BC530" s="120">
        <f t="shared" si="1150"/>
        <v>0</v>
      </c>
      <c r="BD530" s="120">
        <f t="shared" si="1150"/>
        <v>0</v>
      </c>
      <c r="BE530" s="120">
        <f t="shared" si="1150"/>
        <v>70</v>
      </c>
      <c r="BF530" s="120">
        <f t="shared" si="1150"/>
        <v>0</v>
      </c>
      <c r="BG530" s="120">
        <f t="shared" si="1150"/>
        <v>0</v>
      </c>
      <c r="BH530" s="120">
        <f t="shared" ref="BD530:BI533" si="1151">BH531</f>
        <v>13691</v>
      </c>
      <c r="BI530" s="120">
        <f t="shared" si="1151"/>
        <v>0</v>
      </c>
      <c r="BJ530" s="207">
        <f t="shared" si="1145"/>
        <v>0</v>
      </c>
      <c r="BK530" s="207">
        <f t="shared" si="1146"/>
        <v>0</v>
      </c>
    </row>
    <row r="531" spans="1:63" s="10" customFormat="1" ht="30.75" customHeight="1">
      <c r="A531" s="116" t="s">
        <v>79</v>
      </c>
      <c r="B531" s="98" t="s">
        <v>62</v>
      </c>
      <c r="C531" s="98" t="s">
        <v>51</v>
      </c>
      <c r="D531" s="114" t="s">
        <v>438</v>
      </c>
      <c r="E531" s="98"/>
      <c r="F531" s="120">
        <f t="shared" si="1147"/>
        <v>14232</v>
      </c>
      <c r="G531" s="120">
        <f t="shared" si="1147"/>
        <v>0</v>
      </c>
      <c r="H531" s="120">
        <f t="shared" si="1147"/>
        <v>0</v>
      </c>
      <c r="I531" s="120">
        <f t="shared" si="1147"/>
        <v>0</v>
      </c>
      <c r="J531" s="120">
        <f t="shared" si="1147"/>
        <v>0</v>
      </c>
      <c r="K531" s="120">
        <f t="shared" si="1147"/>
        <v>0</v>
      </c>
      <c r="L531" s="120">
        <f t="shared" si="1147"/>
        <v>14232</v>
      </c>
      <c r="M531" s="120">
        <f t="shared" si="1147"/>
        <v>0</v>
      </c>
      <c r="N531" s="120">
        <f t="shared" si="1147"/>
        <v>0</v>
      </c>
      <c r="O531" s="120">
        <f t="shared" si="1147"/>
        <v>0</v>
      </c>
      <c r="P531" s="120">
        <f t="shared" si="1147"/>
        <v>0</v>
      </c>
      <c r="Q531" s="120">
        <f t="shared" si="1147"/>
        <v>0</v>
      </c>
      <c r="R531" s="120">
        <f t="shared" si="1147"/>
        <v>14232</v>
      </c>
      <c r="S531" s="120">
        <f t="shared" si="1147"/>
        <v>0</v>
      </c>
      <c r="T531" s="120">
        <f t="shared" si="1148"/>
        <v>0</v>
      </c>
      <c r="U531" s="120">
        <f t="shared" si="1148"/>
        <v>0</v>
      </c>
      <c r="V531" s="120">
        <f t="shared" si="1148"/>
        <v>0</v>
      </c>
      <c r="W531" s="120">
        <f t="shared" si="1148"/>
        <v>0</v>
      </c>
      <c r="X531" s="120">
        <f t="shared" si="1148"/>
        <v>14232</v>
      </c>
      <c r="Y531" s="120">
        <f t="shared" si="1148"/>
        <v>0</v>
      </c>
      <c r="Z531" s="120">
        <f t="shared" si="1148"/>
        <v>0</v>
      </c>
      <c r="AA531" s="120">
        <f t="shared" si="1148"/>
        <v>0</v>
      </c>
      <c r="AB531" s="120">
        <f t="shared" si="1148"/>
        <v>0</v>
      </c>
      <c r="AC531" s="120">
        <f t="shared" si="1148"/>
        <v>0</v>
      </c>
      <c r="AD531" s="120">
        <f t="shared" si="1148"/>
        <v>14232</v>
      </c>
      <c r="AE531" s="120">
        <f t="shared" si="1148"/>
        <v>0</v>
      </c>
      <c r="AF531" s="120">
        <f t="shared" si="1149"/>
        <v>0</v>
      </c>
      <c r="AG531" s="120">
        <f t="shared" si="1149"/>
        <v>0</v>
      </c>
      <c r="AH531" s="120">
        <f t="shared" si="1149"/>
        <v>0</v>
      </c>
      <c r="AI531" s="120">
        <f t="shared" si="1149"/>
        <v>0</v>
      </c>
      <c r="AJ531" s="120">
        <f t="shared" si="1149"/>
        <v>14232</v>
      </c>
      <c r="AK531" s="120">
        <f t="shared" si="1149"/>
        <v>0</v>
      </c>
      <c r="AL531" s="120">
        <f t="shared" si="1149"/>
        <v>0</v>
      </c>
      <c r="AM531" s="120">
        <f t="shared" si="1149"/>
        <v>0</v>
      </c>
      <c r="AN531" s="120">
        <f t="shared" si="1149"/>
        <v>0</v>
      </c>
      <c r="AO531" s="120">
        <f t="shared" si="1149"/>
        <v>0</v>
      </c>
      <c r="AP531" s="120">
        <f t="shared" si="1149"/>
        <v>14232</v>
      </c>
      <c r="AQ531" s="120">
        <f t="shared" si="1149"/>
        <v>0</v>
      </c>
      <c r="AR531" s="120">
        <f t="shared" si="1150"/>
        <v>0</v>
      </c>
      <c r="AS531" s="120">
        <f t="shared" si="1150"/>
        <v>0</v>
      </c>
      <c r="AT531" s="120">
        <f t="shared" si="1150"/>
        <v>-306</v>
      </c>
      <c r="AU531" s="120">
        <f t="shared" si="1150"/>
        <v>0</v>
      </c>
      <c r="AV531" s="120">
        <f t="shared" si="1150"/>
        <v>13926</v>
      </c>
      <c r="AW531" s="120">
        <f t="shared" si="1150"/>
        <v>0</v>
      </c>
      <c r="AX531" s="120">
        <f t="shared" si="1150"/>
        <v>0</v>
      </c>
      <c r="AY531" s="120">
        <f t="shared" si="1150"/>
        <v>-305</v>
      </c>
      <c r="AZ531" s="120">
        <f t="shared" si="1150"/>
        <v>0</v>
      </c>
      <c r="BA531" s="120">
        <f t="shared" si="1150"/>
        <v>0</v>
      </c>
      <c r="BB531" s="120">
        <f t="shared" si="1150"/>
        <v>13621</v>
      </c>
      <c r="BC531" s="120">
        <f t="shared" si="1150"/>
        <v>0</v>
      </c>
      <c r="BD531" s="120">
        <f t="shared" si="1151"/>
        <v>0</v>
      </c>
      <c r="BE531" s="120">
        <f t="shared" si="1151"/>
        <v>70</v>
      </c>
      <c r="BF531" s="120">
        <f t="shared" si="1151"/>
        <v>0</v>
      </c>
      <c r="BG531" s="120">
        <f t="shared" si="1151"/>
        <v>0</v>
      </c>
      <c r="BH531" s="120">
        <f t="shared" si="1151"/>
        <v>13691</v>
      </c>
      <c r="BI531" s="120">
        <f t="shared" si="1151"/>
        <v>0</v>
      </c>
      <c r="BJ531" s="207">
        <f t="shared" si="1145"/>
        <v>0</v>
      </c>
      <c r="BK531" s="207">
        <f t="shared" si="1146"/>
        <v>0</v>
      </c>
    </row>
    <row r="532" spans="1:63" s="10" customFormat="1" ht="34.5" customHeight="1">
      <c r="A532" s="113" t="s">
        <v>125</v>
      </c>
      <c r="B532" s="98" t="s">
        <v>62</v>
      </c>
      <c r="C532" s="98" t="s">
        <v>51</v>
      </c>
      <c r="D532" s="114" t="s">
        <v>439</v>
      </c>
      <c r="E532" s="98"/>
      <c r="F532" s="120">
        <f t="shared" si="1147"/>
        <v>14232</v>
      </c>
      <c r="G532" s="120">
        <f t="shared" si="1147"/>
        <v>0</v>
      </c>
      <c r="H532" s="120">
        <f t="shared" si="1147"/>
        <v>0</v>
      </c>
      <c r="I532" s="120">
        <f t="shared" si="1147"/>
        <v>0</v>
      </c>
      <c r="J532" s="120">
        <f t="shared" si="1147"/>
        <v>0</v>
      </c>
      <c r="K532" s="120">
        <f t="shared" si="1147"/>
        <v>0</v>
      </c>
      <c r="L532" s="120">
        <f t="shared" si="1147"/>
        <v>14232</v>
      </c>
      <c r="M532" s="120">
        <f t="shared" si="1147"/>
        <v>0</v>
      </c>
      <c r="N532" s="120">
        <f t="shared" si="1147"/>
        <v>0</v>
      </c>
      <c r="O532" s="120">
        <f t="shared" si="1147"/>
        <v>0</v>
      </c>
      <c r="P532" s="120">
        <f t="shared" si="1147"/>
        <v>0</v>
      </c>
      <c r="Q532" s="120">
        <f t="shared" si="1147"/>
        <v>0</v>
      </c>
      <c r="R532" s="120">
        <f t="shared" si="1147"/>
        <v>14232</v>
      </c>
      <c r="S532" s="120">
        <f t="shared" si="1147"/>
        <v>0</v>
      </c>
      <c r="T532" s="120">
        <f t="shared" si="1148"/>
        <v>0</v>
      </c>
      <c r="U532" s="120">
        <f t="shared" si="1148"/>
        <v>0</v>
      </c>
      <c r="V532" s="120">
        <f t="shared" si="1148"/>
        <v>0</v>
      </c>
      <c r="W532" s="120">
        <f t="shared" si="1148"/>
        <v>0</v>
      </c>
      <c r="X532" s="120">
        <f t="shared" si="1148"/>
        <v>14232</v>
      </c>
      <c r="Y532" s="120">
        <f t="shared" si="1148"/>
        <v>0</v>
      </c>
      <c r="Z532" s="120">
        <f t="shared" si="1148"/>
        <v>0</v>
      </c>
      <c r="AA532" s="120">
        <f t="shared" si="1148"/>
        <v>0</v>
      </c>
      <c r="AB532" s="120">
        <f t="shared" si="1148"/>
        <v>0</v>
      </c>
      <c r="AC532" s="120">
        <f t="shared" si="1148"/>
        <v>0</v>
      </c>
      <c r="AD532" s="120">
        <f t="shared" si="1148"/>
        <v>14232</v>
      </c>
      <c r="AE532" s="120">
        <f t="shared" si="1148"/>
        <v>0</v>
      </c>
      <c r="AF532" s="120">
        <f t="shared" si="1149"/>
        <v>0</v>
      </c>
      <c r="AG532" s="120">
        <f t="shared" si="1149"/>
        <v>0</v>
      </c>
      <c r="AH532" s="120">
        <f t="shared" si="1149"/>
        <v>0</v>
      </c>
      <c r="AI532" s="120">
        <f t="shared" si="1149"/>
        <v>0</v>
      </c>
      <c r="AJ532" s="120">
        <f t="shared" si="1149"/>
        <v>14232</v>
      </c>
      <c r="AK532" s="120">
        <f t="shared" si="1149"/>
        <v>0</v>
      </c>
      <c r="AL532" s="120">
        <f t="shared" si="1149"/>
        <v>0</v>
      </c>
      <c r="AM532" s="120">
        <f t="shared" si="1149"/>
        <v>0</v>
      </c>
      <c r="AN532" s="120">
        <f t="shared" si="1149"/>
        <v>0</v>
      </c>
      <c r="AO532" s="120">
        <f t="shared" si="1149"/>
        <v>0</v>
      </c>
      <c r="AP532" s="120">
        <f t="shared" si="1149"/>
        <v>14232</v>
      </c>
      <c r="AQ532" s="120">
        <f t="shared" si="1149"/>
        <v>0</v>
      </c>
      <c r="AR532" s="120">
        <f t="shared" si="1150"/>
        <v>0</v>
      </c>
      <c r="AS532" s="120">
        <f t="shared" si="1150"/>
        <v>0</v>
      </c>
      <c r="AT532" s="120">
        <f t="shared" si="1150"/>
        <v>-306</v>
      </c>
      <c r="AU532" s="120">
        <f t="shared" si="1150"/>
        <v>0</v>
      </c>
      <c r="AV532" s="120">
        <f t="shared" si="1150"/>
        <v>13926</v>
      </c>
      <c r="AW532" s="120">
        <f t="shared" si="1150"/>
        <v>0</v>
      </c>
      <c r="AX532" s="120">
        <f t="shared" si="1150"/>
        <v>0</v>
      </c>
      <c r="AY532" s="120">
        <f t="shared" si="1150"/>
        <v>-305</v>
      </c>
      <c r="AZ532" s="120">
        <f t="shared" si="1150"/>
        <v>0</v>
      </c>
      <c r="BA532" s="120">
        <f t="shared" si="1150"/>
        <v>0</v>
      </c>
      <c r="BB532" s="120">
        <f t="shared" si="1150"/>
        <v>13621</v>
      </c>
      <c r="BC532" s="120">
        <f t="shared" si="1150"/>
        <v>0</v>
      </c>
      <c r="BD532" s="120">
        <f t="shared" si="1151"/>
        <v>0</v>
      </c>
      <c r="BE532" s="120">
        <f t="shared" si="1151"/>
        <v>70</v>
      </c>
      <c r="BF532" s="120">
        <f t="shared" si="1151"/>
        <v>0</v>
      </c>
      <c r="BG532" s="120">
        <f t="shared" si="1151"/>
        <v>0</v>
      </c>
      <c r="BH532" s="120">
        <f t="shared" si="1151"/>
        <v>13691</v>
      </c>
      <c r="BI532" s="120">
        <f t="shared" si="1151"/>
        <v>0</v>
      </c>
      <c r="BJ532" s="207">
        <f t="shared" si="1145"/>
        <v>0</v>
      </c>
      <c r="BK532" s="207">
        <f t="shared" si="1146"/>
        <v>0</v>
      </c>
    </row>
    <row r="533" spans="1:63" s="10" customFormat="1" ht="35.25" customHeight="1">
      <c r="A533" s="118" t="s">
        <v>489</v>
      </c>
      <c r="B533" s="98" t="s">
        <v>62</v>
      </c>
      <c r="C533" s="98" t="s">
        <v>51</v>
      </c>
      <c r="D533" s="114" t="s">
        <v>439</v>
      </c>
      <c r="E533" s="98" t="s">
        <v>81</v>
      </c>
      <c r="F533" s="120">
        <f t="shared" si="1147"/>
        <v>14232</v>
      </c>
      <c r="G533" s="120">
        <f t="shared" si="1147"/>
        <v>0</v>
      </c>
      <c r="H533" s="120">
        <f t="shared" si="1147"/>
        <v>0</v>
      </c>
      <c r="I533" s="120">
        <f t="shared" si="1147"/>
        <v>0</v>
      </c>
      <c r="J533" s="120">
        <f t="shared" si="1147"/>
        <v>0</v>
      </c>
      <c r="K533" s="120">
        <f t="shared" si="1147"/>
        <v>0</v>
      </c>
      <c r="L533" s="120">
        <f t="shared" si="1147"/>
        <v>14232</v>
      </c>
      <c r="M533" s="120">
        <f t="shared" si="1147"/>
        <v>0</v>
      </c>
      <c r="N533" s="120">
        <f t="shared" si="1147"/>
        <v>0</v>
      </c>
      <c r="O533" s="120">
        <f t="shared" si="1147"/>
        <v>0</v>
      </c>
      <c r="P533" s="120">
        <f t="shared" si="1147"/>
        <v>0</v>
      </c>
      <c r="Q533" s="120">
        <f t="shared" si="1147"/>
        <v>0</v>
      </c>
      <c r="R533" s="120">
        <f t="shared" si="1147"/>
        <v>14232</v>
      </c>
      <c r="S533" s="120">
        <f t="shared" si="1147"/>
        <v>0</v>
      </c>
      <c r="T533" s="120">
        <f t="shared" si="1148"/>
        <v>0</v>
      </c>
      <c r="U533" s="120">
        <f t="shared" si="1148"/>
        <v>0</v>
      </c>
      <c r="V533" s="120">
        <f t="shared" si="1148"/>
        <v>0</v>
      </c>
      <c r="W533" s="120">
        <f t="shared" si="1148"/>
        <v>0</v>
      </c>
      <c r="X533" s="120">
        <f t="shared" si="1148"/>
        <v>14232</v>
      </c>
      <c r="Y533" s="120">
        <f t="shared" si="1148"/>
        <v>0</v>
      </c>
      <c r="Z533" s="120">
        <f t="shared" si="1148"/>
        <v>0</v>
      </c>
      <c r="AA533" s="120">
        <f t="shared" si="1148"/>
        <v>0</v>
      </c>
      <c r="AB533" s="120">
        <f t="shared" si="1148"/>
        <v>0</v>
      </c>
      <c r="AC533" s="120">
        <f t="shared" si="1148"/>
        <v>0</v>
      </c>
      <c r="AD533" s="120">
        <f t="shared" si="1148"/>
        <v>14232</v>
      </c>
      <c r="AE533" s="120">
        <f t="shared" si="1148"/>
        <v>0</v>
      </c>
      <c r="AF533" s="120">
        <f t="shared" si="1149"/>
        <v>0</v>
      </c>
      <c r="AG533" s="120">
        <f t="shared" si="1149"/>
        <v>0</v>
      </c>
      <c r="AH533" s="120">
        <f t="shared" si="1149"/>
        <v>0</v>
      </c>
      <c r="AI533" s="120">
        <f t="shared" si="1149"/>
        <v>0</v>
      </c>
      <c r="AJ533" s="120">
        <f t="shared" si="1149"/>
        <v>14232</v>
      </c>
      <c r="AK533" s="120">
        <f t="shared" si="1149"/>
        <v>0</v>
      </c>
      <c r="AL533" s="120">
        <f t="shared" si="1149"/>
        <v>0</v>
      </c>
      <c r="AM533" s="120">
        <f t="shared" si="1149"/>
        <v>0</v>
      </c>
      <c r="AN533" s="120">
        <f t="shared" si="1149"/>
        <v>0</v>
      </c>
      <c r="AO533" s="120">
        <f t="shared" si="1149"/>
        <v>0</v>
      </c>
      <c r="AP533" s="120">
        <f t="shared" si="1149"/>
        <v>14232</v>
      </c>
      <c r="AQ533" s="120">
        <f t="shared" si="1149"/>
        <v>0</v>
      </c>
      <c r="AR533" s="120">
        <f t="shared" si="1150"/>
        <v>0</v>
      </c>
      <c r="AS533" s="120">
        <f t="shared" si="1150"/>
        <v>0</v>
      </c>
      <c r="AT533" s="120">
        <f t="shared" si="1150"/>
        <v>-306</v>
      </c>
      <c r="AU533" s="120">
        <f t="shared" si="1150"/>
        <v>0</v>
      </c>
      <c r="AV533" s="120">
        <f t="shared" si="1150"/>
        <v>13926</v>
      </c>
      <c r="AW533" s="120">
        <f t="shared" si="1150"/>
        <v>0</v>
      </c>
      <c r="AX533" s="120">
        <f t="shared" si="1150"/>
        <v>0</v>
      </c>
      <c r="AY533" s="120">
        <f t="shared" si="1150"/>
        <v>-305</v>
      </c>
      <c r="AZ533" s="120">
        <f t="shared" si="1150"/>
        <v>0</v>
      </c>
      <c r="BA533" s="120">
        <f t="shared" si="1150"/>
        <v>0</v>
      </c>
      <c r="BB533" s="120">
        <f t="shared" si="1150"/>
        <v>13621</v>
      </c>
      <c r="BC533" s="120">
        <f t="shared" si="1150"/>
        <v>0</v>
      </c>
      <c r="BD533" s="120">
        <f t="shared" si="1151"/>
        <v>0</v>
      </c>
      <c r="BE533" s="120">
        <f t="shared" si="1151"/>
        <v>70</v>
      </c>
      <c r="BF533" s="120">
        <f t="shared" si="1151"/>
        <v>0</v>
      </c>
      <c r="BG533" s="120">
        <f t="shared" si="1151"/>
        <v>0</v>
      </c>
      <c r="BH533" s="120">
        <f t="shared" si="1151"/>
        <v>13691</v>
      </c>
      <c r="BI533" s="120">
        <f t="shared" si="1151"/>
        <v>0</v>
      </c>
      <c r="BJ533" s="207">
        <f t="shared" si="1145"/>
        <v>0</v>
      </c>
      <c r="BK533" s="207">
        <f t="shared" si="1146"/>
        <v>0</v>
      </c>
    </row>
    <row r="534" spans="1:63" s="10" customFormat="1" ht="50.25" customHeight="1">
      <c r="A534" s="97" t="s">
        <v>206</v>
      </c>
      <c r="B534" s="98" t="s">
        <v>62</v>
      </c>
      <c r="C534" s="98" t="s">
        <v>51</v>
      </c>
      <c r="D534" s="114" t="s">
        <v>439</v>
      </c>
      <c r="E534" s="98" t="s">
        <v>178</v>
      </c>
      <c r="F534" s="100">
        <v>14232</v>
      </c>
      <c r="G534" s="100"/>
      <c r="H534" s="137"/>
      <c r="I534" s="137"/>
      <c r="J534" s="137"/>
      <c r="K534" s="137"/>
      <c r="L534" s="100">
        <f>F534+H534+I534+J534+K534</f>
        <v>14232</v>
      </c>
      <c r="M534" s="100">
        <f>G534+K534</f>
        <v>0</v>
      </c>
      <c r="N534" s="137"/>
      <c r="O534" s="137"/>
      <c r="P534" s="137"/>
      <c r="Q534" s="137"/>
      <c r="R534" s="100">
        <f>L534+N534+O534+P534+Q534</f>
        <v>14232</v>
      </c>
      <c r="S534" s="100">
        <f>M534+Q534</f>
        <v>0</v>
      </c>
      <c r="T534" s="137"/>
      <c r="U534" s="137"/>
      <c r="V534" s="137"/>
      <c r="W534" s="137"/>
      <c r="X534" s="100">
        <f>R534+T534+U534+V534+W534</f>
        <v>14232</v>
      </c>
      <c r="Y534" s="100">
        <f>S534+W534</f>
        <v>0</v>
      </c>
      <c r="Z534" s="137"/>
      <c r="AA534" s="137"/>
      <c r="AB534" s="137"/>
      <c r="AC534" s="137"/>
      <c r="AD534" s="100">
        <f>X534+Z534+AA534+AB534+AC534</f>
        <v>14232</v>
      </c>
      <c r="AE534" s="100">
        <f>Y534+AC534</f>
        <v>0</v>
      </c>
      <c r="AF534" s="137"/>
      <c r="AG534" s="137"/>
      <c r="AH534" s="137"/>
      <c r="AI534" s="137"/>
      <c r="AJ534" s="100">
        <f>AD534+AF534+AG534+AH534+AI534</f>
        <v>14232</v>
      </c>
      <c r="AK534" s="100">
        <f>AE534+AI534</f>
        <v>0</v>
      </c>
      <c r="AL534" s="137"/>
      <c r="AM534" s="137"/>
      <c r="AN534" s="137"/>
      <c r="AO534" s="137"/>
      <c r="AP534" s="100">
        <f>AJ534+AL534+AM534+AN534+AO534</f>
        <v>14232</v>
      </c>
      <c r="AQ534" s="100">
        <f>AK534+AO534</f>
        <v>0</v>
      </c>
      <c r="AR534" s="137"/>
      <c r="AS534" s="120"/>
      <c r="AT534" s="120">
        <v>-306</v>
      </c>
      <c r="AU534" s="137"/>
      <c r="AV534" s="100">
        <f>AP534+AR534+AS534+AT534+AU534</f>
        <v>13926</v>
      </c>
      <c r="AW534" s="100">
        <f>AQ534+AU534</f>
        <v>0</v>
      </c>
      <c r="AX534" s="137"/>
      <c r="AY534" s="120">
        <v>-305</v>
      </c>
      <c r="AZ534" s="120"/>
      <c r="BA534" s="137"/>
      <c r="BB534" s="100">
        <f>AV534+AX534+AY534+AZ534+BA534</f>
        <v>13621</v>
      </c>
      <c r="BC534" s="100">
        <f>AW534+BA534</f>
        <v>0</v>
      </c>
      <c r="BD534" s="137"/>
      <c r="BE534" s="120">
        <v>70</v>
      </c>
      <c r="BF534" s="120"/>
      <c r="BG534" s="137"/>
      <c r="BH534" s="100">
        <f>BB534+BD534+BE534+BF534+BG534</f>
        <v>13691</v>
      </c>
      <c r="BI534" s="100">
        <f>BC534+BG534</f>
        <v>0</v>
      </c>
      <c r="BJ534" s="207">
        <f t="shared" si="1145"/>
        <v>0</v>
      </c>
      <c r="BK534" s="207">
        <f t="shared" si="1146"/>
        <v>0</v>
      </c>
    </row>
    <row r="535" spans="1:63" s="10" customFormat="1" ht="20.25">
      <c r="A535" s="121" t="s">
        <v>82</v>
      </c>
      <c r="B535" s="98" t="s">
        <v>62</v>
      </c>
      <c r="C535" s="98" t="s">
        <v>51</v>
      </c>
      <c r="D535" s="114" t="s">
        <v>440</v>
      </c>
      <c r="E535" s="98"/>
      <c r="F535" s="100">
        <f t="shared" ref="F535:U538" si="1152">F536</f>
        <v>4080</v>
      </c>
      <c r="G535" s="100">
        <f t="shared" si="1152"/>
        <v>0</v>
      </c>
      <c r="H535" s="100">
        <f t="shared" si="1152"/>
        <v>0</v>
      </c>
      <c r="I535" s="100">
        <f t="shared" si="1152"/>
        <v>0</v>
      </c>
      <c r="J535" s="100">
        <f t="shared" si="1152"/>
        <v>0</v>
      </c>
      <c r="K535" s="100">
        <f t="shared" si="1152"/>
        <v>0</v>
      </c>
      <c r="L535" s="100">
        <f t="shared" si="1152"/>
        <v>4080</v>
      </c>
      <c r="M535" s="100">
        <f t="shared" si="1152"/>
        <v>0</v>
      </c>
      <c r="N535" s="100">
        <f t="shared" si="1152"/>
        <v>0</v>
      </c>
      <c r="O535" s="100">
        <f t="shared" si="1152"/>
        <v>0</v>
      </c>
      <c r="P535" s="100">
        <f t="shared" si="1152"/>
        <v>0</v>
      </c>
      <c r="Q535" s="100">
        <f t="shared" si="1152"/>
        <v>0</v>
      </c>
      <c r="R535" s="100">
        <f t="shared" si="1152"/>
        <v>4080</v>
      </c>
      <c r="S535" s="100">
        <f t="shared" si="1152"/>
        <v>0</v>
      </c>
      <c r="T535" s="100">
        <f t="shared" si="1152"/>
        <v>0</v>
      </c>
      <c r="U535" s="100">
        <f t="shared" si="1152"/>
        <v>0</v>
      </c>
      <c r="V535" s="100">
        <f t="shared" ref="T535:AI538" si="1153">V536</f>
        <v>0</v>
      </c>
      <c r="W535" s="100">
        <f t="shared" si="1153"/>
        <v>0</v>
      </c>
      <c r="X535" s="100">
        <f t="shared" si="1153"/>
        <v>4080</v>
      </c>
      <c r="Y535" s="100">
        <f t="shared" si="1153"/>
        <v>0</v>
      </c>
      <c r="Z535" s="100">
        <f t="shared" si="1153"/>
        <v>0</v>
      </c>
      <c r="AA535" s="100">
        <f t="shared" si="1153"/>
        <v>0</v>
      </c>
      <c r="AB535" s="100">
        <f t="shared" si="1153"/>
        <v>0</v>
      </c>
      <c r="AC535" s="100">
        <f t="shared" si="1153"/>
        <v>0</v>
      </c>
      <c r="AD535" s="100">
        <f t="shared" si="1153"/>
        <v>4080</v>
      </c>
      <c r="AE535" s="100">
        <f t="shared" si="1153"/>
        <v>0</v>
      </c>
      <c r="AF535" s="100">
        <f t="shared" si="1153"/>
        <v>0</v>
      </c>
      <c r="AG535" s="100">
        <f t="shared" si="1153"/>
        <v>0</v>
      </c>
      <c r="AH535" s="100">
        <f t="shared" si="1153"/>
        <v>0</v>
      </c>
      <c r="AI535" s="100">
        <f t="shared" si="1153"/>
        <v>0</v>
      </c>
      <c r="AJ535" s="100">
        <f t="shared" ref="AF535:AU538" si="1154">AJ536</f>
        <v>4080</v>
      </c>
      <c r="AK535" s="100">
        <f t="shared" si="1154"/>
        <v>0</v>
      </c>
      <c r="AL535" s="100">
        <f t="shared" si="1154"/>
        <v>0</v>
      </c>
      <c r="AM535" s="100">
        <f t="shared" si="1154"/>
        <v>0</v>
      </c>
      <c r="AN535" s="100">
        <f t="shared" si="1154"/>
        <v>0</v>
      </c>
      <c r="AO535" s="100">
        <f t="shared" si="1154"/>
        <v>0</v>
      </c>
      <c r="AP535" s="100">
        <f t="shared" si="1154"/>
        <v>4080</v>
      </c>
      <c r="AQ535" s="100">
        <f t="shared" si="1154"/>
        <v>0</v>
      </c>
      <c r="AR535" s="100">
        <f t="shared" si="1154"/>
        <v>14</v>
      </c>
      <c r="AS535" s="100">
        <f t="shared" si="1154"/>
        <v>0</v>
      </c>
      <c r="AT535" s="100">
        <f t="shared" si="1154"/>
        <v>0</v>
      </c>
      <c r="AU535" s="100">
        <f t="shared" si="1154"/>
        <v>0</v>
      </c>
      <c r="AV535" s="100">
        <f t="shared" ref="AR535:BG538" si="1155">AV536</f>
        <v>4094</v>
      </c>
      <c r="AW535" s="100">
        <f t="shared" si="1155"/>
        <v>0</v>
      </c>
      <c r="AX535" s="100">
        <f t="shared" si="1155"/>
        <v>0</v>
      </c>
      <c r="AY535" s="100">
        <f t="shared" si="1155"/>
        <v>0</v>
      </c>
      <c r="AZ535" s="100">
        <f t="shared" si="1155"/>
        <v>0</v>
      </c>
      <c r="BA535" s="100">
        <f t="shared" si="1155"/>
        <v>0</v>
      </c>
      <c r="BB535" s="100">
        <f t="shared" si="1155"/>
        <v>4094</v>
      </c>
      <c r="BC535" s="100">
        <f t="shared" si="1155"/>
        <v>0</v>
      </c>
      <c r="BD535" s="100">
        <f t="shared" si="1155"/>
        <v>0</v>
      </c>
      <c r="BE535" s="100">
        <f t="shared" si="1155"/>
        <v>0</v>
      </c>
      <c r="BF535" s="100">
        <f t="shared" si="1155"/>
        <v>0</v>
      </c>
      <c r="BG535" s="100">
        <f t="shared" si="1155"/>
        <v>0</v>
      </c>
      <c r="BH535" s="100">
        <f t="shared" ref="BD535:BI538" si="1156">BH536</f>
        <v>4094</v>
      </c>
      <c r="BI535" s="100">
        <f t="shared" si="1156"/>
        <v>0</v>
      </c>
      <c r="BJ535" s="207">
        <f t="shared" si="1145"/>
        <v>0</v>
      </c>
      <c r="BK535" s="207">
        <f t="shared" si="1146"/>
        <v>0</v>
      </c>
    </row>
    <row r="536" spans="1:63" s="10" customFormat="1" ht="33.75" customHeight="1">
      <c r="A536" s="116" t="s">
        <v>79</v>
      </c>
      <c r="B536" s="98" t="s">
        <v>62</v>
      </c>
      <c r="C536" s="98" t="s">
        <v>51</v>
      </c>
      <c r="D536" s="114" t="s">
        <v>269</v>
      </c>
      <c r="E536" s="98"/>
      <c r="F536" s="100">
        <f t="shared" si="1152"/>
        <v>4080</v>
      </c>
      <c r="G536" s="100">
        <f t="shared" si="1152"/>
        <v>0</v>
      </c>
      <c r="H536" s="100">
        <f t="shared" si="1152"/>
        <v>0</v>
      </c>
      <c r="I536" s="100">
        <f t="shared" si="1152"/>
        <v>0</v>
      </c>
      <c r="J536" s="100">
        <f t="shared" si="1152"/>
        <v>0</v>
      </c>
      <c r="K536" s="100">
        <f t="shared" si="1152"/>
        <v>0</v>
      </c>
      <c r="L536" s="100">
        <f t="shared" si="1152"/>
        <v>4080</v>
      </c>
      <c r="M536" s="100">
        <f t="shared" si="1152"/>
        <v>0</v>
      </c>
      <c r="N536" s="100">
        <f t="shared" si="1152"/>
        <v>0</v>
      </c>
      <c r="O536" s="100">
        <f t="shared" si="1152"/>
        <v>0</v>
      </c>
      <c r="P536" s="100">
        <f t="shared" si="1152"/>
        <v>0</v>
      </c>
      <c r="Q536" s="100">
        <f t="shared" si="1152"/>
        <v>0</v>
      </c>
      <c r="R536" s="100">
        <f t="shared" si="1152"/>
        <v>4080</v>
      </c>
      <c r="S536" s="100">
        <f t="shared" si="1152"/>
        <v>0</v>
      </c>
      <c r="T536" s="100">
        <f t="shared" si="1153"/>
        <v>0</v>
      </c>
      <c r="U536" s="100">
        <f t="shared" si="1153"/>
        <v>0</v>
      </c>
      <c r="V536" s="100">
        <f t="shared" si="1153"/>
        <v>0</v>
      </c>
      <c r="W536" s="100">
        <f t="shared" si="1153"/>
        <v>0</v>
      </c>
      <c r="X536" s="100">
        <f t="shared" si="1153"/>
        <v>4080</v>
      </c>
      <c r="Y536" s="100">
        <f t="shared" si="1153"/>
        <v>0</v>
      </c>
      <c r="Z536" s="100">
        <f t="shared" si="1153"/>
        <v>0</v>
      </c>
      <c r="AA536" s="100">
        <f t="shared" si="1153"/>
        <v>0</v>
      </c>
      <c r="AB536" s="100">
        <f t="shared" si="1153"/>
        <v>0</v>
      </c>
      <c r="AC536" s="100">
        <f t="shared" si="1153"/>
        <v>0</v>
      </c>
      <c r="AD536" s="100">
        <f t="shared" si="1153"/>
        <v>4080</v>
      </c>
      <c r="AE536" s="100">
        <f t="shared" si="1153"/>
        <v>0</v>
      </c>
      <c r="AF536" s="100">
        <f t="shared" si="1154"/>
        <v>0</v>
      </c>
      <c r="AG536" s="100">
        <f t="shared" si="1154"/>
        <v>0</v>
      </c>
      <c r="AH536" s="100">
        <f t="shared" si="1154"/>
        <v>0</v>
      </c>
      <c r="AI536" s="100">
        <f t="shared" si="1154"/>
        <v>0</v>
      </c>
      <c r="AJ536" s="100">
        <f t="shared" si="1154"/>
        <v>4080</v>
      </c>
      <c r="AK536" s="100">
        <f t="shared" si="1154"/>
        <v>0</v>
      </c>
      <c r="AL536" s="100">
        <f t="shared" si="1154"/>
        <v>0</v>
      </c>
      <c r="AM536" s="100">
        <f t="shared" si="1154"/>
        <v>0</v>
      </c>
      <c r="AN536" s="100">
        <f t="shared" si="1154"/>
        <v>0</v>
      </c>
      <c r="AO536" s="100">
        <f t="shared" si="1154"/>
        <v>0</v>
      </c>
      <c r="AP536" s="100">
        <f t="shared" si="1154"/>
        <v>4080</v>
      </c>
      <c r="AQ536" s="100">
        <f t="shared" si="1154"/>
        <v>0</v>
      </c>
      <c r="AR536" s="100">
        <f t="shared" si="1155"/>
        <v>14</v>
      </c>
      <c r="AS536" s="100">
        <f t="shared" si="1155"/>
        <v>0</v>
      </c>
      <c r="AT536" s="100">
        <f t="shared" si="1155"/>
        <v>0</v>
      </c>
      <c r="AU536" s="100">
        <f t="shared" si="1155"/>
        <v>0</v>
      </c>
      <c r="AV536" s="100">
        <f t="shared" si="1155"/>
        <v>4094</v>
      </c>
      <c r="AW536" s="100">
        <f t="shared" si="1155"/>
        <v>0</v>
      </c>
      <c r="AX536" s="100">
        <f t="shared" si="1155"/>
        <v>0</v>
      </c>
      <c r="AY536" s="100">
        <f t="shared" si="1155"/>
        <v>0</v>
      </c>
      <c r="AZ536" s="100">
        <f t="shared" si="1155"/>
        <v>0</v>
      </c>
      <c r="BA536" s="100">
        <f t="shared" si="1155"/>
        <v>0</v>
      </c>
      <c r="BB536" s="100">
        <f t="shared" si="1155"/>
        <v>4094</v>
      </c>
      <c r="BC536" s="100">
        <f t="shared" si="1155"/>
        <v>0</v>
      </c>
      <c r="BD536" s="100">
        <f t="shared" si="1156"/>
        <v>0</v>
      </c>
      <c r="BE536" s="100">
        <f t="shared" si="1156"/>
        <v>0</v>
      </c>
      <c r="BF536" s="100">
        <f t="shared" si="1156"/>
        <v>0</v>
      </c>
      <c r="BG536" s="100">
        <f t="shared" si="1156"/>
        <v>0</v>
      </c>
      <c r="BH536" s="100">
        <f t="shared" si="1156"/>
        <v>4094</v>
      </c>
      <c r="BI536" s="100">
        <f t="shared" si="1156"/>
        <v>0</v>
      </c>
      <c r="BJ536" s="207">
        <f t="shared" si="1145"/>
        <v>0</v>
      </c>
      <c r="BK536" s="207">
        <f t="shared" si="1146"/>
        <v>0</v>
      </c>
    </row>
    <row r="537" spans="1:63" s="10" customFormat="1" ht="36.75" customHeight="1">
      <c r="A537" s="116" t="s">
        <v>126</v>
      </c>
      <c r="B537" s="98" t="s">
        <v>62</v>
      </c>
      <c r="C537" s="98" t="s">
        <v>51</v>
      </c>
      <c r="D537" s="114" t="s">
        <v>441</v>
      </c>
      <c r="E537" s="98"/>
      <c r="F537" s="100">
        <f t="shared" si="1152"/>
        <v>4080</v>
      </c>
      <c r="G537" s="100">
        <f t="shared" si="1152"/>
        <v>0</v>
      </c>
      <c r="H537" s="100">
        <f t="shared" si="1152"/>
        <v>0</v>
      </c>
      <c r="I537" s="100">
        <f t="shared" si="1152"/>
        <v>0</v>
      </c>
      <c r="J537" s="100">
        <f t="shared" si="1152"/>
        <v>0</v>
      </c>
      <c r="K537" s="100">
        <f t="shared" si="1152"/>
        <v>0</v>
      </c>
      <c r="L537" s="100">
        <f t="shared" si="1152"/>
        <v>4080</v>
      </c>
      <c r="M537" s="100">
        <f t="shared" si="1152"/>
        <v>0</v>
      </c>
      <c r="N537" s="100">
        <f t="shared" si="1152"/>
        <v>0</v>
      </c>
      <c r="O537" s="100">
        <f t="shared" si="1152"/>
        <v>0</v>
      </c>
      <c r="P537" s="100">
        <f t="shared" si="1152"/>
        <v>0</v>
      </c>
      <c r="Q537" s="100">
        <f t="shared" si="1152"/>
        <v>0</v>
      </c>
      <c r="R537" s="100">
        <f t="shared" si="1152"/>
        <v>4080</v>
      </c>
      <c r="S537" s="100">
        <f t="shared" si="1152"/>
        <v>0</v>
      </c>
      <c r="T537" s="100">
        <f t="shared" si="1153"/>
        <v>0</v>
      </c>
      <c r="U537" s="100">
        <f t="shared" si="1153"/>
        <v>0</v>
      </c>
      <c r="V537" s="100">
        <f t="shared" si="1153"/>
        <v>0</v>
      </c>
      <c r="W537" s="100">
        <f t="shared" si="1153"/>
        <v>0</v>
      </c>
      <c r="X537" s="100">
        <f t="shared" si="1153"/>
        <v>4080</v>
      </c>
      <c r="Y537" s="100">
        <f t="shared" si="1153"/>
        <v>0</v>
      </c>
      <c r="Z537" s="100">
        <f t="shared" si="1153"/>
        <v>0</v>
      </c>
      <c r="AA537" s="100">
        <f t="shared" si="1153"/>
        <v>0</v>
      </c>
      <c r="AB537" s="100">
        <f t="shared" si="1153"/>
        <v>0</v>
      </c>
      <c r="AC537" s="100">
        <f t="shared" si="1153"/>
        <v>0</v>
      </c>
      <c r="AD537" s="100">
        <f t="shared" si="1153"/>
        <v>4080</v>
      </c>
      <c r="AE537" s="100">
        <f t="shared" si="1153"/>
        <v>0</v>
      </c>
      <c r="AF537" s="100">
        <f t="shared" si="1154"/>
        <v>0</v>
      </c>
      <c r="AG537" s="100">
        <f t="shared" si="1154"/>
        <v>0</v>
      </c>
      <c r="AH537" s="100">
        <f t="shared" si="1154"/>
        <v>0</v>
      </c>
      <c r="AI537" s="100">
        <f t="shared" si="1154"/>
        <v>0</v>
      </c>
      <c r="AJ537" s="100">
        <f t="shared" si="1154"/>
        <v>4080</v>
      </c>
      <c r="AK537" s="100">
        <f t="shared" si="1154"/>
        <v>0</v>
      </c>
      <c r="AL537" s="100">
        <f t="shared" si="1154"/>
        <v>0</v>
      </c>
      <c r="AM537" s="100">
        <f t="shared" si="1154"/>
        <v>0</v>
      </c>
      <c r="AN537" s="100">
        <f t="shared" si="1154"/>
        <v>0</v>
      </c>
      <c r="AO537" s="100">
        <f t="shared" si="1154"/>
        <v>0</v>
      </c>
      <c r="AP537" s="100">
        <f t="shared" si="1154"/>
        <v>4080</v>
      </c>
      <c r="AQ537" s="100">
        <f t="shared" si="1154"/>
        <v>0</v>
      </c>
      <c r="AR537" s="100">
        <f t="shared" si="1155"/>
        <v>14</v>
      </c>
      <c r="AS537" s="100">
        <f t="shared" si="1155"/>
        <v>0</v>
      </c>
      <c r="AT537" s="100">
        <f t="shared" si="1155"/>
        <v>0</v>
      </c>
      <c r="AU537" s="100">
        <f t="shared" si="1155"/>
        <v>0</v>
      </c>
      <c r="AV537" s="100">
        <f t="shared" si="1155"/>
        <v>4094</v>
      </c>
      <c r="AW537" s="100">
        <f t="shared" si="1155"/>
        <v>0</v>
      </c>
      <c r="AX537" s="100">
        <f t="shared" si="1155"/>
        <v>0</v>
      </c>
      <c r="AY537" s="100">
        <f t="shared" si="1155"/>
        <v>0</v>
      </c>
      <c r="AZ537" s="100">
        <f t="shared" si="1155"/>
        <v>0</v>
      </c>
      <c r="BA537" s="100">
        <f t="shared" si="1155"/>
        <v>0</v>
      </c>
      <c r="BB537" s="100">
        <f t="shared" si="1155"/>
        <v>4094</v>
      </c>
      <c r="BC537" s="100">
        <f t="shared" si="1155"/>
        <v>0</v>
      </c>
      <c r="BD537" s="100">
        <f t="shared" si="1156"/>
        <v>0</v>
      </c>
      <c r="BE537" s="100">
        <f t="shared" si="1156"/>
        <v>0</v>
      </c>
      <c r="BF537" s="100">
        <f t="shared" si="1156"/>
        <v>0</v>
      </c>
      <c r="BG537" s="100">
        <f t="shared" si="1156"/>
        <v>0</v>
      </c>
      <c r="BH537" s="100">
        <f t="shared" si="1156"/>
        <v>4094</v>
      </c>
      <c r="BI537" s="100">
        <f t="shared" si="1156"/>
        <v>0</v>
      </c>
      <c r="BJ537" s="207">
        <f t="shared" si="1145"/>
        <v>0</v>
      </c>
      <c r="BK537" s="207">
        <f t="shared" si="1146"/>
        <v>0</v>
      </c>
    </row>
    <row r="538" spans="1:63" s="10" customFormat="1" ht="33">
      <c r="A538" s="118" t="s">
        <v>489</v>
      </c>
      <c r="B538" s="98" t="s">
        <v>62</v>
      </c>
      <c r="C538" s="98" t="s">
        <v>51</v>
      </c>
      <c r="D538" s="114" t="s">
        <v>441</v>
      </c>
      <c r="E538" s="98" t="s">
        <v>81</v>
      </c>
      <c r="F538" s="100">
        <f t="shared" si="1152"/>
        <v>4080</v>
      </c>
      <c r="G538" s="100">
        <f t="shared" si="1152"/>
        <v>0</v>
      </c>
      <c r="H538" s="100">
        <f t="shared" si="1152"/>
        <v>0</v>
      </c>
      <c r="I538" s="100">
        <f t="shared" si="1152"/>
        <v>0</v>
      </c>
      <c r="J538" s="100">
        <f t="shared" si="1152"/>
        <v>0</v>
      </c>
      <c r="K538" s="100">
        <f t="shared" si="1152"/>
        <v>0</v>
      </c>
      <c r="L538" s="100">
        <f t="shared" si="1152"/>
        <v>4080</v>
      </c>
      <c r="M538" s="100">
        <f t="shared" si="1152"/>
        <v>0</v>
      </c>
      <c r="N538" s="100">
        <f t="shared" si="1152"/>
        <v>0</v>
      </c>
      <c r="O538" s="100">
        <f t="shared" si="1152"/>
        <v>0</v>
      </c>
      <c r="P538" s="100">
        <f t="shared" si="1152"/>
        <v>0</v>
      </c>
      <c r="Q538" s="100">
        <f t="shared" si="1152"/>
        <v>0</v>
      </c>
      <c r="R538" s="100">
        <f t="shared" si="1152"/>
        <v>4080</v>
      </c>
      <c r="S538" s="100">
        <f t="shared" si="1152"/>
        <v>0</v>
      </c>
      <c r="T538" s="100">
        <f t="shared" si="1153"/>
        <v>0</v>
      </c>
      <c r="U538" s="100">
        <f t="shared" si="1153"/>
        <v>0</v>
      </c>
      <c r="V538" s="100">
        <f t="shared" si="1153"/>
        <v>0</v>
      </c>
      <c r="W538" s="100">
        <f t="shared" si="1153"/>
        <v>0</v>
      </c>
      <c r="X538" s="100">
        <f t="shared" si="1153"/>
        <v>4080</v>
      </c>
      <c r="Y538" s="100">
        <f t="shared" si="1153"/>
        <v>0</v>
      </c>
      <c r="Z538" s="100">
        <f t="shared" si="1153"/>
        <v>0</v>
      </c>
      <c r="AA538" s="100">
        <f t="shared" si="1153"/>
        <v>0</v>
      </c>
      <c r="AB538" s="100">
        <f t="shared" si="1153"/>
        <v>0</v>
      </c>
      <c r="AC538" s="100">
        <f t="shared" si="1153"/>
        <v>0</v>
      </c>
      <c r="AD538" s="100">
        <f t="shared" si="1153"/>
        <v>4080</v>
      </c>
      <c r="AE538" s="100">
        <f t="shared" si="1153"/>
        <v>0</v>
      </c>
      <c r="AF538" s="100">
        <f t="shared" si="1154"/>
        <v>0</v>
      </c>
      <c r="AG538" s="100">
        <f t="shared" si="1154"/>
        <v>0</v>
      </c>
      <c r="AH538" s="100">
        <f t="shared" si="1154"/>
        <v>0</v>
      </c>
      <c r="AI538" s="100">
        <f t="shared" si="1154"/>
        <v>0</v>
      </c>
      <c r="AJ538" s="100">
        <f t="shared" si="1154"/>
        <v>4080</v>
      </c>
      <c r="AK538" s="100">
        <f t="shared" si="1154"/>
        <v>0</v>
      </c>
      <c r="AL538" s="100">
        <f t="shared" si="1154"/>
        <v>0</v>
      </c>
      <c r="AM538" s="100">
        <f t="shared" si="1154"/>
        <v>0</v>
      </c>
      <c r="AN538" s="100">
        <f t="shared" si="1154"/>
        <v>0</v>
      </c>
      <c r="AO538" s="100">
        <f t="shared" si="1154"/>
        <v>0</v>
      </c>
      <c r="AP538" s="100">
        <f t="shared" si="1154"/>
        <v>4080</v>
      </c>
      <c r="AQ538" s="100">
        <f t="shared" si="1154"/>
        <v>0</v>
      </c>
      <c r="AR538" s="100">
        <f t="shared" si="1155"/>
        <v>14</v>
      </c>
      <c r="AS538" s="100">
        <f t="shared" si="1155"/>
        <v>0</v>
      </c>
      <c r="AT538" s="100">
        <f t="shared" si="1155"/>
        <v>0</v>
      </c>
      <c r="AU538" s="100">
        <f t="shared" si="1155"/>
        <v>0</v>
      </c>
      <c r="AV538" s="100">
        <f t="shared" si="1155"/>
        <v>4094</v>
      </c>
      <c r="AW538" s="100">
        <f t="shared" si="1155"/>
        <v>0</v>
      </c>
      <c r="AX538" s="100">
        <f t="shared" si="1155"/>
        <v>0</v>
      </c>
      <c r="AY538" s="100">
        <f t="shared" si="1155"/>
        <v>0</v>
      </c>
      <c r="AZ538" s="100">
        <f t="shared" si="1155"/>
        <v>0</v>
      </c>
      <c r="BA538" s="100">
        <f t="shared" si="1155"/>
        <v>0</v>
      </c>
      <c r="BB538" s="100">
        <f t="shared" si="1155"/>
        <v>4094</v>
      </c>
      <c r="BC538" s="100">
        <f t="shared" si="1155"/>
        <v>0</v>
      </c>
      <c r="BD538" s="100">
        <f t="shared" si="1156"/>
        <v>0</v>
      </c>
      <c r="BE538" s="100">
        <f t="shared" si="1156"/>
        <v>0</v>
      </c>
      <c r="BF538" s="100">
        <f t="shared" si="1156"/>
        <v>0</v>
      </c>
      <c r="BG538" s="100">
        <f t="shared" si="1156"/>
        <v>0</v>
      </c>
      <c r="BH538" s="100">
        <f t="shared" si="1156"/>
        <v>4094</v>
      </c>
      <c r="BI538" s="100">
        <f t="shared" si="1156"/>
        <v>0</v>
      </c>
      <c r="BJ538" s="207">
        <f t="shared" si="1145"/>
        <v>0</v>
      </c>
      <c r="BK538" s="207">
        <f t="shared" si="1146"/>
        <v>0</v>
      </c>
    </row>
    <row r="539" spans="1:63" s="10" customFormat="1" ht="50.25">
      <c r="A539" s="97" t="s">
        <v>206</v>
      </c>
      <c r="B539" s="98" t="s">
        <v>62</v>
      </c>
      <c r="C539" s="98" t="s">
        <v>51</v>
      </c>
      <c r="D539" s="114" t="s">
        <v>441</v>
      </c>
      <c r="E539" s="98" t="s">
        <v>178</v>
      </c>
      <c r="F539" s="100">
        <f>332+3748</f>
        <v>4080</v>
      </c>
      <c r="G539" s="100"/>
      <c r="H539" s="137"/>
      <c r="I539" s="137"/>
      <c r="J539" s="137"/>
      <c r="K539" s="137"/>
      <c r="L539" s="100">
        <f>F539+H539+I539+J539+K539</f>
        <v>4080</v>
      </c>
      <c r="M539" s="100">
        <f>G539+K539</f>
        <v>0</v>
      </c>
      <c r="N539" s="137"/>
      <c r="O539" s="137"/>
      <c r="P539" s="137"/>
      <c r="Q539" s="137"/>
      <c r="R539" s="100">
        <f>L539+N539+O539+P539+Q539</f>
        <v>4080</v>
      </c>
      <c r="S539" s="100">
        <f>M539+Q539</f>
        <v>0</v>
      </c>
      <c r="T539" s="137"/>
      <c r="U539" s="137"/>
      <c r="V539" s="137"/>
      <c r="W539" s="137"/>
      <c r="X539" s="100">
        <f>R539+T539+U539+V539+W539</f>
        <v>4080</v>
      </c>
      <c r="Y539" s="100">
        <f>S539+W539</f>
        <v>0</v>
      </c>
      <c r="Z539" s="137"/>
      <c r="AA539" s="137"/>
      <c r="AB539" s="137"/>
      <c r="AC539" s="137"/>
      <c r="AD539" s="100">
        <f>X539+Z539+AA539+AB539+AC539</f>
        <v>4080</v>
      </c>
      <c r="AE539" s="100">
        <f>Y539+AC539</f>
        <v>0</v>
      </c>
      <c r="AF539" s="137"/>
      <c r="AG539" s="137"/>
      <c r="AH539" s="137"/>
      <c r="AI539" s="137"/>
      <c r="AJ539" s="100">
        <f>AD539+AF539+AG539+AH539+AI539</f>
        <v>4080</v>
      </c>
      <c r="AK539" s="100">
        <f>AE539+AI539</f>
        <v>0</v>
      </c>
      <c r="AL539" s="137"/>
      <c r="AM539" s="137"/>
      <c r="AN539" s="137"/>
      <c r="AO539" s="137"/>
      <c r="AP539" s="100">
        <f>AJ539+AL539+AM539+AN539+AO539</f>
        <v>4080</v>
      </c>
      <c r="AQ539" s="100">
        <f>AK539+AO539</f>
        <v>0</v>
      </c>
      <c r="AR539" s="100">
        <v>14</v>
      </c>
      <c r="AS539" s="137"/>
      <c r="AT539" s="137"/>
      <c r="AU539" s="137"/>
      <c r="AV539" s="100">
        <f>AP539+AR539+AS539+AT539+AU539</f>
        <v>4094</v>
      </c>
      <c r="AW539" s="100">
        <f>AQ539+AU539</f>
        <v>0</v>
      </c>
      <c r="AX539" s="100"/>
      <c r="AY539" s="137"/>
      <c r="AZ539" s="137"/>
      <c r="BA539" s="137"/>
      <c r="BB539" s="100">
        <f>AV539+AX539+AY539+AZ539+BA539</f>
        <v>4094</v>
      </c>
      <c r="BC539" s="100">
        <f>AW539+BA539</f>
        <v>0</v>
      </c>
      <c r="BD539" s="100"/>
      <c r="BE539" s="137"/>
      <c r="BF539" s="137"/>
      <c r="BG539" s="137"/>
      <c r="BH539" s="100">
        <f>BB539+BD539+BE539+BF539+BG539</f>
        <v>4094</v>
      </c>
      <c r="BI539" s="100">
        <f>BC539+BG539</f>
        <v>0</v>
      </c>
      <c r="BJ539" s="207">
        <f t="shared" si="1145"/>
        <v>0</v>
      </c>
      <c r="BK539" s="207">
        <f t="shared" si="1146"/>
        <v>0</v>
      </c>
    </row>
    <row r="540" spans="1:63" ht="20.25">
      <c r="A540" s="31"/>
      <c r="B540" s="26"/>
      <c r="C540" s="26"/>
      <c r="D540" s="46"/>
      <c r="E540" s="26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  <c r="AA540" s="18"/>
      <c r="AB540" s="18"/>
      <c r="AC540" s="18"/>
      <c r="AD540" s="18"/>
      <c r="AE540" s="18"/>
      <c r="AF540" s="18"/>
      <c r="AG540" s="18"/>
      <c r="AH540" s="18"/>
      <c r="AI540" s="18"/>
      <c r="AJ540" s="18"/>
      <c r="AK540" s="18"/>
      <c r="AL540" s="18"/>
      <c r="AM540" s="18"/>
      <c r="AN540" s="18"/>
      <c r="AO540" s="18"/>
      <c r="AP540" s="18"/>
      <c r="AQ540" s="18"/>
      <c r="AR540" s="18"/>
      <c r="AS540" s="18"/>
      <c r="AT540" s="18"/>
      <c r="AU540" s="18"/>
      <c r="AV540" s="18"/>
      <c r="AW540" s="18"/>
      <c r="AX540" s="101"/>
      <c r="AY540" s="101"/>
      <c r="AZ540" s="101"/>
      <c r="BA540" s="101"/>
      <c r="BB540" s="18"/>
      <c r="BC540" s="18"/>
      <c r="BD540" s="101"/>
      <c r="BE540" s="101"/>
      <c r="BF540" s="101"/>
      <c r="BG540" s="101"/>
      <c r="BH540" s="18"/>
      <c r="BI540" s="18"/>
      <c r="BJ540" s="207">
        <f t="shared" si="1145"/>
        <v>0</v>
      </c>
      <c r="BK540" s="207">
        <f t="shared" si="1146"/>
        <v>0</v>
      </c>
    </row>
    <row r="541" spans="1:63" s="10" customFormat="1" ht="20.25">
      <c r="A541" s="47" t="s">
        <v>63</v>
      </c>
      <c r="B541" s="22" t="s">
        <v>62</v>
      </c>
      <c r="C541" s="22" t="s">
        <v>53</v>
      </c>
      <c r="D541" s="33"/>
      <c r="E541" s="22"/>
      <c r="F541" s="34">
        <f t="shared" ref="F541:AK541" si="1157">F542+F553+F558+F587+F563+F547</f>
        <v>435236</v>
      </c>
      <c r="G541" s="34">
        <f t="shared" si="1157"/>
        <v>0</v>
      </c>
      <c r="H541" s="34">
        <f t="shared" si="1157"/>
        <v>0</v>
      </c>
      <c r="I541" s="34">
        <f t="shared" si="1157"/>
        <v>0</v>
      </c>
      <c r="J541" s="34">
        <f t="shared" si="1157"/>
        <v>0</v>
      </c>
      <c r="K541" s="34">
        <f t="shared" si="1157"/>
        <v>0</v>
      </c>
      <c r="L541" s="34">
        <f t="shared" si="1157"/>
        <v>435236</v>
      </c>
      <c r="M541" s="34">
        <f t="shared" si="1157"/>
        <v>0</v>
      </c>
      <c r="N541" s="34">
        <f t="shared" si="1157"/>
        <v>0</v>
      </c>
      <c r="O541" s="34">
        <f t="shared" si="1157"/>
        <v>0</v>
      </c>
      <c r="P541" s="34">
        <f t="shared" si="1157"/>
        <v>0</v>
      </c>
      <c r="Q541" s="34">
        <f t="shared" si="1157"/>
        <v>0</v>
      </c>
      <c r="R541" s="34">
        <f t="shared" si="1157"/>
        <v>435236</v>
      </c>
      <c r="S541" s="34">
        <f t="shared" si="1157"/>
        <v>0</v>
      </c>
      <c r="T541" s="34">
        <f t="shared" si="1157"/>
        <v>0</v>
      </c>
      <c r="U541" s="34">
        <f t="shared" si="1157"/>
        <v>0</v>
      </c>
      <c r="V541" s="34">
        <f t="shared" si="1157"/>
        <v>0</v>
      </c>
      <c r="W541" s="34">
        <f t="shared" si="1157"/>
        <v>0</v>
      </c>
      <c r="X541" s="34">
        <f t="shared" si="1157"/>
        <v>435236</v>
      </c>
      <c r="Y541" s="34">
        <f t="shared" si="1157"/>
        <v>0</v>
      </c>
      <c r="Z541" s="34">
        <f t="shared" si="1157"/>
        <v>0</v>
      </c>
      <c r="AA541" s="34">
        <f t="shared" si="1157"/>
        <v>-22</v>
      </c>
      <c r="AB541" s="34">
        <f t="shared" si="1157"/>
        <v>0</v>
      </c>
      <c r="AC541" s="34">
        <f t="shared" si="1157"/>
        <v>0</v>
      </c>
      <c r="AD541" s="34">
        <f t="shared" si="1157"/>
        <v>435214</v>
      </c>
      <c r="AE541" s="34">
        <f t="shared" si="1157"/>
        <v>0</v>
      </c>
      <c r="AF541" s="34">
        <f t="shared" si="1157"/>
        <v>1018</v>
      </c>
      <c r="AG541" s="34">
        <f t="shared" si="1157"/>
        <v>0</v>
      </c>
      <c r="AH541" s="34">
        <f t="shared" si="1157"/>
        <v>0</v>
      </c>
      <c r="AI541" s="34">
        <f t="shared" si="1157"/>
        <v>0</v>
      </c>
      <c r="AJ541" s="34">
        <f t="shared" si="1157"/>
        <v>436232</v>
      </c>
      <c r="AK541" s="34">
        <f t="shared" si="1157"/>
        <v>0</v>
      </c>
      <c r="AL541" s="34">
        <f t="shared" ref="AL541:BI541" si="1158">AL542+AL553+AL558+AL587+AL563+AL547</f>
        <v>0</v>
      </c>
      <c r="AM541" s="34">
        <f t="shared" si="1158"/>
        <v>36826</v>
      </c>
      <c r="AN541" s="34">
        <f t="shared" si="1158"/>
        <v>0</v>
      </c>
      <c r="AO541" s="34">
        <f t="shared" si="1158"/>
        <v>0</v>
      </c>
      <c r="AP541" s="34">
        <f t="shared" si="1158"/>
        <v>473058</v>
      </c>
      <c r="AQ541" s="34">
        <f t="shared" si="1158"/>
        <v>0</v>
      </c>
      <c r="AR541" s="34">
        <f t="shared" si="1158"/>
        <v>7240</v>
      </c>
      <c r="AS541" s="34">
        <f t="shared" si="1158"/>
        <v>6115</v>
      </c>
      <c r="AT541" s="34">
        <f t="shared" si="1158"/>
        <v>-345</v>
      </c>
      <c r="AU541" s="34">
        <f t="shared" si="1158"/>
        <v>0</v>
      </c>
      <c r="AV541" s="34">
        <f t="shared" si="1158"/>
        <v>486068</v>
      </c>
      <c r="AW541" s="34">
        <f t="shared" si="1158"/>
        <v>0</v>
      </c>
      <c r="AX541" s="151">
        <f t="shared" si="1158"/>
        <v>5855</v>
      </c>
      <c r="AY541" s="151">
        <f t="shared" si="1158"/>
        <v>-17978</v>
      </c>
      <c r="AZ541" s="151">
        <f t="shared" si="1158"/>
        <v>0</v>
      </c>
      <c r="BA541" s="151">
        <f t="shared" si="1158"/>
        <v>26000</v>
      </c>
      <c r="BB541" s="151">
        <f t="shared" si="1158"/>
        <v>499945</v>
      </c>
      <c r="BC541" s="151">
        <f t="shared" si="1158"/>
        <v>26000</v>
      </c>
      <c r="BD541" s="151">
        <f t="shared" si="1158"/>
        <v>3313</v>
      </c>
      <c r="BE541" s="151">
        <f t="shared" si="1158"/>
        <v>67464</v>
      </c>
      <c r="BF541" s="151">
        <f t="shared" si="1158"/>
        <v>0</v>
      </c>
      <c r="BG541" s="151">
        <f t="shared" si="1158"/>
        <v>25100</v>
      </c>
      <c r="BH541" s="151">
        <f t="shared" si="1158"/>
        <v>595822</v>
      </c>
      <c r="BI541" s="151">
        <f t="shared" si="1158"/>
        <v>51100</v>
      </c>
      <c r="BJ541" s="207">
        <f t="shared" si="1145"/>
        <v>0</v>
      </c>
      <c r="BK541" s="207">
        <f t="shared" si="1146"/>
        <v>0</v>
      </c>
    </row>
    <row r="542" spans="1:63" s="10" customFormat="1" ht="33.75">
      <c r="A542" s="122" t="s">
        <v>496</v>
      </c>
      <c r="B542" s="98" t="s">
        <v>62</v>
      </c>
      <c r="C542" s="98" t="s">
        <v>53</v>
      </c>
      <c r="D542" s="114" t="s">
        <v>442</v>
      </c>
      <c r="E542" s="98"/>
      <c r="F542" s="120">
        <f t="shared" ref="F542:U545" si="1159">F543</f>
        <v>160403</v>
      </c>
      <c r="G542" s="120">
        <f t="shared" si="1159"/>
        <v>0</v>
      </c>
      <c r="H542" s="120">
        <f t="shared" si="1159"/>
        <v>0</v>
      </c>
      <c r="I542" s="120">
        <f t="shared" si="1159"/>
        <v>0</v>
      </c>
      <c r="J542" s="120">
        <f t="shared" si="1159"/>
        <v>0</v>
      </c>
      <c r="K542" s="120">
        <f t="shared" si="1159"/>
        <v>0</v>
      </c>
      <c r="L542" s="120">
        <f t="shared" si="1159"/>
        <v>160403</v>
      </c>
      <c r="M542" s="120">
        <f t="shared" si="1159"/>
        <v>0</v>
      </c>
      <c r="N542" s="120">
        <f t="shared" si="1159"/>
        <v>0</v>
      </c>
      <c r="O542" s="120">
        <f t="shared" si="1159"/>
        <v>0</v>
      </c>
      <c r="P542" s="120">
        <f t="shared" si="1159"/>
        <v>0</v>
      </c>
      <c r="Q542" s="120">
        <f t="shared" si="1159"/>
        <v>0</v>
      </c>
      <c r="R542" s="120">
        <f t="shared" si="1159"/>
        <v>160403</v>
      </c>
      <c r="S542" s="120">
        <f t="shared" si="1159"/>
        <v>0</v>
      </c>
      <c r="T542" s="120">
        <f t="shared" si="1159"/>
        <v>0</v>
      </c>
      <c r="U542" s="120">
        <f t="shared" si="1159"/>
        <v>0</v>
      </c>
      <c r="V542" s="120">
        <f t="shared" ref="T542:AI545" si="1160">V543</f>
        <v>0</v>
      </c>
      <c r="W542" s="120">
        <f t="shared" si="1160"/>
        <v>0</v>
      </c>
      <c r="X542" s="120">
        <f t="shared" si="1160"/>
        <v>160403</v>
      </c>
      <c r="Y542" s="120">
        <f t="shared" si="1160"/>
        <v>0</v>
      </c>
      <c r="Z542" s="120">
        <f t="shared" si="1160"/>
        <v>0</v>
      </c>
      <c r="AA542" s="120">
        <f t="shared" si="1160"/>
        <v>0</v>
      </c>
      <c r="AB542" s="120">
        <f t="shared" si="1160"/>
        <v>0</v>
      </c>
      <c r="AC542" s="120">
        <f t="shared" si="1160"/>
        <v>0</v>
      </c>
      <c r="AD542" s="120">
        <f t="shared" si="1160"/>
        <v>160403</v>
      </c>
      <c r="AE542" s="120">
        <f t="shared" si="1160"/>
        <v>0</v>
      </c>
      <c r="AF542" s="120">
        <f t="shared" si="1160"/>
        <v>0</v>
      </c>
      <c r="AG542" s="120">
        <f t="shared" si="1160"/>
        <v>0</v>
      </c>
      <c r="AH542" s="120">
        <f t="shared" si="1160"/>
        <v>0</v>
      </c>
      <c r="AI542" s="120">
        <f t="shared" si="1160"/>
        <v>0</v>
      </c>
      <c r="AJ542" s="120">
        <f t="shared" ref="AF542:AU545" si="1161">AJ543</f>
        <v>160403</v>
      </c>
      <c r="AK542" s="120">
        <f t="shared" si="1161"/>
        <v>0</v>
      </c>
      <c r="AL542" s="120">
        <f t="shared" si="1161"/>
        <v>0</v>
      </c>
      <c r="AM542" s="120">
        <f t="shared" si="1161"/>
        <v>0</v>
      </c>
      <c r="AN542" s="120">
        <f t="shared" si="1161"/>
        <v>0</v>
      </c>
      <c r="AO542" s="120">
        <f t="shared" si="1161"/>
        <v>0</v>
      </c>
      <c r="AP542" s="120">
        <f t="shared" si="1161"/>
        <v>160403</v>
      </c>
      <c r="AQ542" s="120">
        <f t="shared" si="1161"/>
        <v>0</v>
      </c>
      <c r="AR542" s="120">
        <f t="shared" si="1161"/>
        <v>2240</v>
      </c>
      <c r="AS542" s="120">
        <f t="shared" si="1161"/>
        <v>6115</v>
      </c>
      <c r="AT542" s="120">
        <f t="shared" si="1161"/>
        <v>-143</v>
      </c>
      <c r="AU542" s="120">
        <f t="shared" si="1161"/>
        <v>0</v>
      </c>
      <c r="AV542" s="120">
        <f t="shared" ref="AR542:BG545" si="1162">AV543</f>
        <v>168615</v>
      </c>
      <c r="AW542" s="120">
        <f t="shared" si="1162"/>
        <v>0</v>
      </c>
      <c r="AX542" s="120">
        <f t="shared" si="1162"/>
        <v>3500</v>
      </c>
      <c r="AY542" s="120">
        <f t="shared" si="1162"/>
        <v>-271</v>
      </c>
      <c r="AZ542" s="120">
        <f t="shared" si="1162"/>
        <v>0</v>
      </c>
      <c r="BA542" s="120">
        <f t="shared" si="1162"/>
        <v>0</v>
      </c>
      <c r="BB542" s="120">
        <f t="shared" si="1162"/>
        <v>171844</v>
      </c>
      <c r="BC542" s="120">
        <f t="shared" si="1162"/>
        <v>0</v>
      </c>
      <c r="BD542" s="120">
        <f t="shared" si="1162"/>
        <v>0</v>
      </c>
      <c r="BE542" s="120">
        <f t="shared" si="1162"/>
        <v>-234</v>
      </c>
      <c r="BF542" s="120">
        <f t="shared" si="1162"/>
        <v>0</v>
      </c>
      <c r="BG542" s="120">
        <f t="shared" si="1162"/>
        <v>0</v>
      </c>
      <c r="BH542" s="120">
        <f t="shared" ref="BD542:BI545" si="1163">BH543</f>
        <v>171610</v>
      </c>
      <c r="BI542" s="120">
        <f t="shared" si="1163"/>
        <v>0</v>
      </c>
      <c r="BJ542" s="207">
        <f t="shared" si="1145"/>
        <v>0</v>
      </c>
      <c r="BK542" s="207">
        <f t="shared" si="1146"/>
        <v>0</v>
      </c>
    </row>
    <row r="543" spans="1:63" s="10" customFormat="1" ht="34.5" customHeight="1">
      <c r="A543" s="123" t="s">
        <v>79</v>
      </c>
      <c r="B543" s="98" t="s">
        <v>62</v>
      </c>
      <c r="C543" s="98" t="s">
        <v>53</v>
      </c>
      <c r="D543" s="114" t="s">
        <v>443</v>
      </c>
      <c r="E543" s="98"/>
      <c r="F543" s="120">
        <f t="shared" si="1159"/>
        <v>160403</v>
      </c>
      <c r="G543" s="120">
        <f t="shared" si="1159"/>
        <v>0</v>
      </c>
      <c r="H543" s="120">
        <f t="shared" si="1159"/>
        <v>0</v>
      </c>
      <c r="I543" s="120">
        <f t="shared" si="1159"/>
        <v>0</v>
      </c>
      <c r="J543" s="120">
        <f t="shared" si="1159"/>
        <v>0</v>
      </c>
      <c r="K543" s="120">
        <f t="shared" si="1159"/>
        <v>0</v>
      </c>
      <c r="L543" s="120">
        <f t="shared" si="1159"/>
        <v>160403</v>
      </c>
      <c r="M543" s="120">
        <f t="shared" si="1159"/>
        <v>0</v>
      </c>
      <c r="N543" s="120">
        <f t="shared" si="1159"/>
        <v>0</v>
      </c>
      <c r="O543" s="120">
        <f t="shared" si="1159"/>
        <v>0</v>
      </c>
      <c r="P543" s="120">
        <f t="shared" si="1159"/>
        <v>0</v>
      </c>
      <c r="Q543" s="120">
        <f t="shared" si="1159"/>
        <v>0</v>
      </c>
      <c r="R543" s="120">
        <f t="shared" si="1159"/>
        <v>160403</v>
      </c>
      <c r="S543" s="120">
        <f t="shared" si="1159"/>
        <v>0</v>
      </c>
      <c r="T543" s="120">
        <f t="shared" si="1160"/>
        <v>0</v>
      </c>
      <c r="U543" s="120">
        <f t="shared" si="1160"/>
        <v>0</v>
      </c>
      <c r="V543" s="120">
        <f t="shared" si="1160"/>
        <v>0</v>
      </c>
      <c r="W543" s="120">
        <f t="shared" si="1160"/>
        <v>0</v>
      </c>
      <c r="X543" s="120">
        <f t="shared" si="1160"/>
        <v>160403</v>
      </c>
      <c r="Y543" s="120">
        <f t="shared" si="1160"/>
        <v>0</v>
      </c>
      <c r="Z543" s="120">
        <f t="shared" si="1160"/>
        <v>0</v>
      </c>
      <c r="AA543" s="120">
        <f t="shared" si="1160"/>
        <v>0</v>
      </c>
      <c r="AB543" s="120">
        <f t="shared" si="1160"/>
        <v>0</v>
      </c>
      <c r="AC543" s="120">
        <f t="shared" si="1160"/>
        <v>0</v>
      </c>
      <c r="AD543" s="120">
        <f t="shared" si="1160"/>
        <v>160403</v>
      </c>
      <c r="AE543" s="120">
        <f t="shared" si="1160"/>
        <v>0</v>
      </c>
      <c r="AF543" s="120">
        <f t="shared" si="1161"/>
        <v>0</v>
      </c>
      <c r="AG543" s="120">
        <f t="shared" si="1161"/>
        <v>0</v>
      </c>
      <c r="AH543" s="120">
        <f t="shared" si="1161"/>
        <v>0</v>
      </c>
      <c r="AI543" s="120">
        <f t="shared" si="1161"/>
        <v>0</v>
      </c>
      <c r="AJ543" s="120">
        <f t="shared" si="1161"/>
        <v>160403</v>
      </c>
      <c r="AK543" s="120">
        <f t="shared" si="1161"/>
        <v>0</v>
      </c>
      <c r="AL543" s="120">
        <f t="shared" si="1161"/>
        <v>0</v>
      </c>
      <c r="AM543" s="120">
        <f t="shared" si="1161"/>
        <v>0</v>
      </c>
      <c r="AN543" s="120">
        <f t="shared" si="1161"/>
        <v>0</v>
      </c>
      <c r="AO543" s="120">
        <f t="shared" si="1161"/>
        <v>0</v>
      </c>
      <c r="AP543" s="120">
        <f t="shared" si="1161"/>
        <v>160403</v>
      </c>
      <c r="AQ543" s="120">
        <f t="shared" si="1161"/>
        <v>0</v>
      </c>
      <c r="AR543" s="120">
        <f t="shared" si="1162"/>
        <v>2240</v>
      </c>
      <c r="AS543" s="120">
        <f t="shared" si="1162"/>
        <v>6115</v>
      </c>
      <c r="AT543" s="120">
        <f t="shared" si="1162"/>
        <v>-143</v>
      </c>
      <c r="AU543" s="120">
        <f t="shared" si="1162"/>
        <v>0</v>
      </c>
      <c r="AV543" s="120">
        <f t="shared" si="1162"/>
        <v>168615</v>
      </c>
      <c r="AW543" s="120">
        <f t="shared" si="1162"/>
        <v>0</v>
      </c>
      <c r="AX543" s="120">
        <f t="shared" si="1162"/>
        <v>3500</v>
      </c>
      <c r="AY543" s="120">
        <f t="shared" si="1162"/>
        <v>-271</v>
      </c>
      <c r="AZ543" s="120">
        <f t="shared" si="1162"/>
        <v>0</v>
      </c>
      <c r="BA543" s="120">
        <f t="shared" si="1162"/>
        <v>0</v>
      </c>
      <c r="BB543" s="120">
        <f t="shared" si="1162"/>
        <v>171844</v>
      </c>
      <c r="BC543" s="120">
        <f t="shared" si="1162"/>
        <v>0</v>
      </c>
      <c r="BD543" s="120">
        <f t="shared" si="1163"/>
        <v>0</v>
      </c>
      <c r="BE543" s="120">
        <f t="shared" si="1163"/>
        <v>-234</v>
      </c>
      <c r="BF543" s="120">
        <f t="shared" si="1163"/>
        <v>0</v>
      </c>
      <c r="BG543" s="120">
        <f t="shared" si="1163"/>
        <v>0</v>
      </c>
      <c r="BH543" s="120">
        <f t="shared" si="1163"/>
        <v>171610</v>
      </c>
      <c r="BI543" s="120">
        <f t="shared" si="1163"/>
        <v>0</v>
      </c>
      <c r="BJ543" s="207">
        <f t="shared" si="1145"/>
        <v>0</v>
      </c>
      <c r="BK543" s="207">
        <f t="shared" si="1146"/>
        <v>0</v>
      </c>
    </row>
    <row r="544" spans="1:63" s="10" customFormat="1" ht="21" customHeight="1">
      <c r="A544" s="122" t="s">
        <v>123</v>
      </c>
      <c r="B544" s="98" t="s">
        <v>62</v>
      </c>
      <c r="C544" s="98" t="s">
        <v>53</v>
      </c>
      <c r="D544" s="114" t="s">
        <v>444</v>
      </c>
      <c r="E544" s="98"/>
      <c r="F544" s="120">
        <f t="shared" si="1159"/>
        <v>160403</v>
      </c>
      <c r="G544" s="120">
        <f t="shared" si="1159"/>
        <v>0</v>
      </c>
      <c r="H544" s="120">
        <f t="shared" si="1159"/>
        <v>0</v>
      </c>
      <c r="I544" s="120">
        <f t="shared" si="1159"/>
        <v>0</v>
      </c>
      <c r="J544" s="120">
        <f t="shared" si="1159"/>
        <v>0</v>
      </c>
      <c r="K544" s="120">
        <f t="shared" si="1159"/>
        <v>0</v>
      </c>
      <c r="L544" s="120">
        <f t="shared" si="1159"/>
        <v>160403</v>
      </c>
      <c r="M544" s="120">
        <f t="shared" si="1159"/>
        <v>0</v>
      </c>
      <c r="N544" s="120">
        <f t="shared" si="1159"/>
        <v>0</v>
      </c>
      <c r="O544" s="120">
        <f t="shared" si="1159"/>
        <v>0</v>
      </c>
      <c r="P544" s="120">
        <f t="shared" si="1159"/>
        <v>0</v>
      </c>
      <c r="Q544" s="120">
        <f t="shared" si="1159"/>
        <v>0</v>
      </c>
      <c r="R544" s="120">
        <f t="shared" si="1159"/>
        <v>160403</v>
      </c>
      <c r="S544" s="120">
        <f t="shared" si="1159"/>
        <v>0</v>
      </c>
      <c r="T544" s="120">
        <f t="shared" si="1160"/>
        <v>0</v>
      </c>
      <c r="U544" s="120">
        <f t="shared" si="1160"/>
        <v>0</v>
      </c>
      <c r="V544" s="120">
        <f t="shared" si="1160"/>
        <v>0</v>
      </c>
      <c r="W544" s="120">
        <f t="shared" si="1160"/>
        <v>0</v>
      </c>
      <c r="X544" s="120">
        <f t="shared" si="1160"/>
        <v>160403</v>
      </c>
      <c r="Y544" s="120">
        <f t="shared" si="1160"/>
        <v>0</v>
      </c>
      <c r="Z544" s="120">
        <f t="shared" si="1160"/>
        <v>0</v>
      </c>
      <c r="AA544" s="120">
        <f t="shared" si="1160"/>
        <v>0</v>
      </c>
      <c r="AB544" s="120">
        <f t="shared" si="1160"/>
        <v>0</v>
      </c>
      <c r="AC544" s="120">
        <f t="shared" si="1160"/>
        <v>0</v>
      </c>
      <c r="AD544" s="120">
        <f t="shared" si="1160"/>
        <v>160403</v>
      </c>
      <c r="AE544" s="120">
        <f t="shared" si="1160"/>
        <v>0</v>
      </c>
      <c r="AF544" s="120">
        <f t="shared" si="1161"/>
        <v>0</v>
      </c>
      <c r="AG544" s="120">
        <f t="shared" si="1161"/>
        <v>0</v>
      </c>
      <c r="AH544" s="120">
        <f t="shared" si="1161"/>
        <v>0</v>
      </c>
      <c r="AI544" s="120">
        <f t="shared" si="1161"/>
        <v>0</v>
      </c>
      <c r="AJ544" s="120">
        <f t="shared" si="1161"/>
        <v>160403</v>
      </c>
      <c r="AK544" s="120">
        <f t="shared" si="1161"/>
        <v>0</v>
      </c>
      <c r="AL544" s="120">
        <f t="shared" si="1161"/>
        <v>0</v>
      </c>
      <c r="AM544" s="120">
        <f t="shared" si="1161"/>
        <v>0</v>
      </c>
      <c r="AN544" s="120">
        <f t="shared" si="1161"/>
        <v>0</v>
      </c>
      <c r="AO544" s="120">
        <f t="shared" si="1161"/>
        <v>0</v>
      </c>
      <c r="AP544" s="120">
        <f t="shared" si="1161"/>
        <v>160403</v>
      </c>
      <c r="AQ544" s="120">
        <f t="shared" si="1161"/>
        <v>0</v>
      </c>
      <c r="AR544" s="120">
        <f t="shared" si="1162"/>
        <v>2240</v>
      </c>
      <c r="AS544" s="120">
        <f t="shared" si="1162"/>
        <v>6115</v>
      </c>
      <c r="AT544" s="120">
        <f t="shared" si="1162"/>
        <v>-143</v>
      </c>
      <c r="AU544" s="120">
        <f t="shared" si="1162"/>
        <v>0</v>
      </c>
      <c r="AV544" s="120">
        <f t="shared" si="1162"/>
        <v>168615</v>
      </c>
      <c r="AW544" s="120">
        <f t="shared" si="1162"/>
        <v>0</v>
      </c>
      <c r="AX544" s="120">
        <f t="shared" si="1162"/>
        <v>3500</v>
      </c>
      <c r="AY544" s="120">
        <f t="shared" si="1162"/>
        <v>-271</v>
      </c>
      <c r="AZ544" s="120">
        <f t="shared" si="1162"/>
        <v>0</v>
      </c>
      <c r="BA544" s="120">
        <f t="shared" si="1162"/>
        <v>0</v>
      </c>
      <c r="BB544" s="120">
        <f t="shared" si="1162"/>
        <v>171844</v>
      </c>
      <c r="BC544" s="120">
        <f t="shared" si="1162"/>
        <v>0</v>
      </c>
      <c r="BD544" s="120">
        <f t="shared" si="1163"/>
        <v>0</v>
      </c>
      <c r="BE544" s="120">
        <f t="shared" si="1163"/>
        <v>-234</v>
      </c>
      <c r="BF544" s="120">
        <f t="shared" si="1163"/>
        <v>0</v>
      </c>
      <c r="BG544" s="120">
        <f t="shared" si="1163"/>
        <v>0</v>
      </c>
      <c r="BH544" s="120">
        <f t="shared" si="1163"/>
        <v>171610</v>
      </c>
      <c r="BI544" s="120">
        <f t="shared" si="1163"/>
        <v>0</v>
      </c>
      <c r="BJ544" s="207">
        <f t="shared" si="1145"/>
        <v>0</v>
      </c>
      <c r="BK544" s="207">
        <f t="shared" si="1146"/>
        <v>0</v>
      </c>
    </row>
    <row r="545" spans="1:63" s="10" customFormat="1" ht="33">
      <c r="A545" s="118" t="s">
        <v>489</v>
      </c>
      <c r="B545" s="98" t="s">
        <v>62</v>
      </c>
      <c r="C545" s="98" t="s">
        <v>53</v>
      </c>
      <c r="D545" s="114" t="s">
        <v>444</v>
      </c>
      <c r="E545" s="98" t="s">
        <v>81</v>
      </c>
      <c r="F545" s="120">
        <f t="shared" si="1159"/>
        <v>160403</v>
      </c>
      <c r="G545" s="120">
        <f t="shared" si="1159"/>
        <v>0</v>
      </c>
      <c r="H545" s="120">
        <f t="shared" si="1159"/>
        <v>0</v>
      </c>
      <c r="I545" s="120">
        <f t="shared" si="1159"/>
        <v>0</v>
      </c>
      <c r="J545" s="120">
        <f t="shared" si="1159"/>
        <v>0</v>
      </c>
      <c r="K545" s="120">
        <f t="shared" si="1159"/>
        <v>0</v>
      </c>
      <c r="L545" s="120">
        <f t="shared" si="1159"/>
        <v>160403</v>
      </c>
      <c r="M545" s="120">
        <f t="shared" si="1159"/>
        <v>0</v>
      </c>
      <c r="N545" s="120">
        <f t="shared" si="1159"/>
        <v>0</v>
      </c>
      <c r="O545" s="120">
        <f t="shared" si="1159"/>
        <v>0</v>
      </c>
      <c r="P545" s="120">
        <f t="shared" si="1159"/>
        <v>0</v>
      </c>
      <c r="Q545" s="120">
        <f t="shared" si="1159"/>
        <v>0</v>
      </c>
      <c r="R545" s="120">
        <f t="shared" si="1159"/>
        <v>160403</v>
      </c>
      <c r="S545" s="120">
        <f t="shared" si="1159"/>
        <v>0</v>
      </c>
      <c r="T545" s="120">
        <f t="shared" si="1160"/>
        <v>0</v>
      </c>
      <c r="U545" s="120">
        <f t="shared" si="1160"/>
        <v>0</v>
      </c>
      <c r="V545" s="120">
        <f t="shared" si="1160"/>
        <v>0</v>
      </c>
      <c r="W545" s="120">
        <f t="shared" si="1160"/>
        <v>0</v>
      </c>
      <c r="X545" s="120">
        <f t="shared" si="1160"/>
        <v>160403</v>
      </c>
      <c r="Y545" s="120">
        <f t="shared" si="1160"/>
        <v>0</v>
      </c>
      <c r="Z545" s="120">
        <f t="shared" si="1160"/>
        <v>0</v>
      </c>
      <c r="AA545" s="120">
        <f t="shared" si="1160"/>
        <v>0</v>
      </c>
      <c r="AB545" s="120">
        <f t="shared" si="1160"/>
        <v>0</v>
      </c>
      <c r="AC545" s="120">
        <f t="shared" si="1160"/>
        <v>0</v>
      </c>
      <c r="AD545" s="120">
        <f t="shared" si="1160"/>
        <v>160403</v>
      </c>
      <c r="AE545" s="120">
        <f t="shared" si="1160"/>
        <v>0</v>
      </c>
      <c r="AF545" s="120">
        <f t="shared" si="1161"/>
        <v>0</v>
      </c>
      <c r="AG545" s="120">
        <f t="shared" si="1161"/>
        <v>0</v>
      </c>
      <c r="AH545" s="120">
        <f t="shared" si="1161"/>
        <v>0</v>
      </c>
      <c r="AI545" s="120">
        <f t="shared" si="1161"/>
        <v>0</v>
      </c>
      <c r="AJ545" s="120">
        <f t="shared" si="1161"/>
        <v>160403</v>
      </c>
      <c r="AK545" s="120">
        <f t="shared" si="1161"/>
        <v>0</v>
      </c>
      <c r="AL545" s="120">
        <f t="shared" si="1161"/>
        <v>0</v>
      </c>
      <c r="AM545" s="120">
        <f t="shared" si="1161"/>
        <v>0</v>
      </c>
      <c r="AN545" s="120">
        <f t="shared" si="1161"/>
        <v>0</v>
      </c>
      <c r="AO545" s="120">
        <f t="shared" si="1161"/>
        <v>0</v>
      </c>
      <c r="AP545" s="120">
        <f t="shared" si="1161"/>
        <v>160403</v>
      </c>
      <c r="AQ545" s="120">
        <f t="shared" si="1161"/>
        <v>0</v>
      </c>
      <c r="AR545" s="120">
        <f t="shared" si="1162"/>
        <v>2240</v>
      </c>
      <c r="AS545" s="120">
        <f t="shared" si="1162"/>
        <v>6115</v>
      </c>
      <c r="AT545" s="120">
        <f t="shared" si="1162"/>
        <v>-143</v>
      </c>
      <c r="AU545" s="120">
        <f t="shared" si="1162"/>
        <v>0</v>
      </c>
      <c r="AV545" s="120">
        <f t="shared" si="1162"/>
        <v>168615</v>
      </c>
      <c r="AW545" s="120">
        <f t="shared" si="1162"/>
        <v>0</v>
      </c>
      <c r="AX545" s="120">
        <f t="shared" si="1162"/>
        <v>3500</v>
      </c>
      <c r="AY545" s="120">
        <f t="shared" si="1162"/>
        <v>-271</v>
      </c>
      <c r="AZ545" s="120">
        <f t="shared" si="1162"/>
        <v>0</v>
      </c>
      <c r="BA545" s="120">
        <f t="shared" si="1162"/>
        <v>0</v>
      </c>
      <c r="BB545" s="120">
        <f t="shared" si="1162"/>
        <v>171844</v>
      </c>
      <c r="BC545" s="120">
        <f t="shared" si="1162"/>
        <v>0</v>
      </c>
      <c r="BD545" s="120">
        <f t="shared" si="1163"/>
        <v>0</v>
      </c>
      <c r="BE545" s="120">
        <f t="shared" si="1163"/>
        <v>-234</v>
      </c>
      <c r="BF545" s="120">
        <f t="shared" si="1163"/>
        <v>0</v>
      </c>
      <c r="BG545" s="120">
        <f t="shared" si="1163"/>
        <v>0</v>
      </c>
      <c r="BH545" s="120">
        <f t="shared" si="1163"/>
        <v>171610</v>
      </c>
      <c r="BI545" s="120">
        <f t="shared" si="1163"/>
        <v>0</v>
      </c>
      <c r="BJ545" s="207">
        <f t="shared" si="1145"/>
        <v>0</v>
      </c>
      <c r="BK545" s="207">
        <f t="shared" si="1146"/>
        <v>0</v>
      </c>
    </row>
    <row r="546" spans="1:63" s="10" customFormat="1" ht="50.25">
      <c r="A546" s="97" t="s">
        <v>179</v>
      </c>
      <c r="B546" s="98" t="s">
        <v>62</v>
      </c>
      <c r="C546" s="98" t="s">
        <v>53</v>
      </c>
      <c r="D546" s="114" t="s">
        <v>444</v>
      </c>
      <c r="E546" s="98" t="s">
        <v>178</v>
      </c>
      <c r="F546" s="100">
        <v>160403</v>
      </c>
      <c r="G546" s="100"/>
      <c r="H546" s="137"/>
      <c r="I546" s="137"/>
      <c r="J546" s="137"/>
      <c r="K546" s="137"/>
      <c r="L546" s="100">
        <f>F546+H546+I546+J546+K546</f>
        <v>160403</v>
      </c>
      <c r="M546" s="100">
        <f>G546+K546</f>
        <v>0</v>
      </c>
      <c r="N546" s="137"/>
      <c r="O546" s="137"/>
      <c r="P546" s="137"/>
      <c r="Q546" s="137"/>
      <c r="R546" s="100">
        <f>L546+N546+O546+P546+Q546</f>
        <v>160403</v>
      </c>
      <c r="S546" s="100">
        <f>M546+Q546</f>
        <v>0</v>
      </c>
      <c r="T546" s="137"/>
      <c r="U546" s="137"/>
      <c r="V546" s="137"/>
      <c r="W546" s="137"/>
      <c r="X546" s="100">
        <f>R546+T546+U546+V546+W546</f>
        <v>160403</v>
      </c>
      <c r="Y546" s="100">
        <f>S546+W546</f>
        <v>0</v>
      </c>
      <c r="Z546" s="137"/>
      <c r="AA546" s="137"/>
      <c r="AB546" s="137"/>
      <c r="AC546" s="137"/>
      <c r="AD546" s="100">
        <f>X546+Z546+AA546+AB546+AC546</f>
        <v>160403</v>
      </c>
      <c r="AE546" s="100">
        <f>Y546+AC546</f>
        <v>0</v>
      </c>
      <c r="AF546" s="137"/>
      <c r="AG546" s="137"/>
      <c r="AH546" s="137"/>
      <c r="AI546" s="137"/>
      <c r="AJ546" s="100">
        <f>AD546+AF546+AG546+AH546+AI546</f>
        <v>160403</v>
      </c>
      <c r="AK546" s="100">
        <f>AE546+AI546</f>
        <v>0</v>
      </c>
      <c r="AL546" s="137"/>
      <c r="AM546" s="137"/>
      <c r="AN546" s="137"/>
      <c r="AO546" s="137"/>
      <c r="AP546" s="100">
        <f>AJ546+AL546+AM546+AN546+AO546</f>
        <v>160403</v>
      </c>
      <c r="AQ546" s="100">
        <f>AK546+AO546</f>
        <v>0</v>
      </c>
      <c r="AR546" s="120">
        <v>2240</v>
      </c>
      <c r="AS546" s="120">
        <v>6115</v>
      </c>
      <c r="AT546" s="120">
        <v>-143</v>
      </c>
      <c r="AU546" s="137"/>
      <c r="AV546" s="100">
        <f>AP546+AR546+AS546+AT546+AU546</f>
        <v>168615</v>
      </c>
      <c r="AW546" s="100">
        <f>AQ546+AU546</f>
        <v>0</v>
      </c>
      <c r="AX546" s="120">
        <v>3500</v>
      </c>
      <c r="AY546" s="120">
        <v>-271</v>
      </c>
      <c r="AZ546" s="120"/>
      <c r="BA546" s="137"/>
      <c r="BB546" s="100">
        <f>AV546+AX546+AY546+AZ546+BA546</f>
        <v>171844</v>
      </c>
      <c r="BC546" s="100">
        <f>AW546+BA546</f>
        <v>0</v>
      </c>
      <c r="BD546" s="120"/>
      <c r="BE546" s="120">
        <v>-234</v>
      </c>
      <c r="BF546" s="120"/>
      <c r="BG546" s="137"/>
      <c r="BH546" s="100">
        <f>BB546+BD546+BE546+BF546+BG546</f>
        <v>171610</v>
      </c>
      <c r="BI546" s="100">
        <f>BC546+BG546</f>
        <v>0</v>
      </c>
      <c r="BJ546" s="207">
        <f t="shared" si="1145"/>
        <v>0</v>
      </c>
      <c r="BK546" s="207">
        <f t="shared" si="1146"/>
        <v>0</v>
      </c>
    </row>
    <row r="547" spans="1:63" s="10" customFormat="1" ht="50.25">
      <c r="A547" s="25" t="s">
        <v>167</v>
      </c>
      <c r="B547" s="26" t="s">
        <v>62</v>
      </c>
      <c r="C547" s="26" t="s">
        <v>53</v>
      </c>
      <c r="D547" s="37" t="s">
        <v>412</v>
      </c>
      <c r="E547" s="22"/>
      <c r="F547" s="28">
        <f t="shared" ref="F547:U551" si="1164">F548</f>
        <v>438</v>
      </c>
      <c r="G547" s="28">
        <f t="shared" si="1164"/>
        <v>0</v>
      </c>
      <c r="H547" s="28">
        <f t="shared" si="1164"/>
        <v>0</v>
      </c>
      <c r="I547" s="28">
        <f t="shared" si="1164"/>
        <v>0</v>
      </c>
      <c r="J547" s="28">
        <f t="shared" si="1164"/>
        <v>0</v>
      </c>
      <c r="K547" s="28">
        <f t="shared" si="1164"/>
        <v>0</v>
      </c>
      <c r="L547" s="28">
        <f t="shared" si="1164"/>
        <v>438</v>
      </c>
      <c r="M547" s="28">
        <f t="shared" si="1164"/>
        <v>0</v>
      </c>
      <c r="N547" s="28">
        <f t="shared" si="1164"/>
        <v>0</v>
      </c>
      <c r="O547" s="28">
        <f t="shared" si="1164"/>
        <v>0</v>
      </c>
      <c r="P547" s="28">
        <f t="shared" si="1164"/>
        <v>0</v>
      </c>
      <c r="Q547" s="28">
        <f t="shared" si="1164"/>
        <v>0</v>
      </c>
      <c r="R547" s="28">
        <f t="shared" si="1164"/>
        <v>438</v>
      </c>
      <c r="S547" s="28">
        <f t="shared" si="1164"/>
        <v>0</v>
      </c>
      <c r="T547" s="28">
        <f t="shared" si="1164"/>
        <v>0</v>
      </c>
      <c r="U547" s="28">
        <f t="shared" si="1164"/>
        <v>0</v>
      </c>
      <c r="V547" s="28">
        <f t="shared" ref="T547:AI551" si="1165">V548</f>
        <v>0</v>
      </c>
      <c r="W547" s="28">
        <f t="shared" si="1165"/>
        <v>0</v>
      </c>
      <c r="X547" s="28">
        <f t="shared" si="1165"/>
        <v>438</v>
      </c>
      <c r="Y547" s="28">
        <f t="shared" si="1165"/>
        <v>0</v>
      </c>
      <c r="Z547" s="28">
        <f t="shared" si="1165"/>
        <v>0</v>
      </c>
      <c r="AA547" s="28">
        <f t="shared" si="1165"/>
        <v>73</v>
      </c>
      <c r="AB547" s="28">
        <f t="shared" si="1165"/>
        <v>0</v>
      </c>
      <c r="AC547" s="28">
        <f t="shared" si="1165"/>
        <v>0</v>
      </c>
      <c r="AD547" s="28">
        <f t="shared" si="1165"/>
        <v>511</v>
      </c>
      <c r="AE547" s="28">
        <f t="shared" si="1165"/>
        <v>0</v>
      </c>
      <c r="AF547" s="28">
        <f t="shared" si="1165"/>
        <v>0</v>
      </c>
      <c r="AG547" s="28">
        <f t="shared" si="1165"/>
        <v>0</v>
      </c>
      <c r="AH547" s="28">
        <f t="shared" si="1165"/>
        <v>0</v>
      </c>
      <c r="AI547" s="28">
        <f t="shared" si="1165"/>
        <v>0</v>
      </c>
      <c r="AJ547" s="28">
        <f t="shared" ref="AF547:AU551" si="1166">AJ548</f>
        <v>511</v>
      </c>
      <c r="AK547" s="28">
        <f t="shared" si="1166"/>
        <v>0</v>
      </c>
      <c r="AL547" s="28">
        <f t="shared" si="1166"/>
        <v>0</v>
      </c>
      <c r="AM547" s="28">
        <f t="shared" si="1166"/>
        <v>0</v>
      </c>
      <c r="AN547" s="28">
        <f t="shared" si="1166"/>
        <v>0</v>
      </c>
      <c r="AO547" s="28">
        <f t="shared" si="1166"/>
        <v>0</v>
      </c>
      <c r="AP547" s="28">
        <f t="shared" si="1166"/>
        <v>511</v>
      </c>
      <c r="AQ547" s="28">
        <f t="shared" si="1166"/>
        <v>0</v>
      </c>
      <c r="AR547" s="28">
        <f t="shared" si="1166"/>
        <v>0</v>
      </c>
      <c r="AS547" s="28">
        <f t="shared" si="1166"/>
        <v>0</v>
      </c>
      <c r="AT547" s="28">
        <f t="shared" si="1166"/>
        <v>0</v>
      </c>
      <c r="AU547" s="28">
        <f t="shared" si="1166"/>
        <v>0</v>
      </c>
      <c r="AV547" s="28">
        <f t="shared" ref="AR547:BG551" si="1167">AV548</f>
        <v>511</v>
      </c>
      <c r="AW547" s="28">
        <f t="shared" si="1167"/>
        <v>0</v>
      </c>
      <c r="AX547" s="100">
        <f t="shared" si="1167"/>
        <v>0</v>
      </c>
      <c r="AY547" s="100">
        <f t="shared" si="1167"/>
        <v>0</v>
      </c>
      <c r="AZ547" s="100">
        <f t="shared" si="1167"/>
        <v>0</v>
      </c>
      <c r="BA547" s="100">
        <f t="shared" si="1167"/>
        <v>0</v>
      </c>
      <c r="BB547" s="28">
        <f t="shared" si="1167"/>
        <v>511</v>
      </c>
      <c r="BC547" s="28">
        <f t="shared" si="1167"/>
        <v>0</v>
      </c>
      <c r="BD547" s="100">
        <f t="shared" si="1167"/>
        <v>0</v>
      </c>
      <c r="BE547" s="100">
        <f t="shared" si="1167"/>
        <v>0</v>
      </c>
      <c r="BF547" s="100">
        <f t="shared" si="1167"/>
        <v>0</v>
      </c>
      <c r="BG547" s="100">
        <f t="shared" si="1167"/>
        <v>0</v>
      </c>
      <c r="BH547" s="28">
        <f t="shared" ref="BD547:BI551" si="1168">BH548</f>
        <v>511</v>
      </c>
      <c r="BI547" s="28">
        <f t="shared" si="1168"/>
        <v>0</v>
      </c>
      <c r="BJ547" s="207">
        <f t="shared" si="1145"/>
        <v>0</v>
      </c>
      <c r="BK547" s="207">
        <f t="shared" si="1146"/>
        <v>0</v>
      </c>
    </row>
    <row r="548" spans="1:63" s="10" customFormat="1" ht="50.25">
      <c r="A548" s="25" t="s">
        <v>573</v>
      </c>
      <c r="B548" s="26" t="s">
        <v>62</v>
      </c>
      <c r="C548" s="26" t="s">
        <v>53</v>
      </c>
      <c r="D548" s="37" t="s">
        <v>556</v>
      </c>
      <c r="E548" s="22"/>
      <c r="F548" s="28">
        <f t="shared" si="1164"/>
        <v>438</v>
      </c>
      <c r="G548" s="28">
        <f t="shared" si="1164"/>
        <v>0</v>
      </c>
      <c r="H548" s="28">
        <f t="shared" si="1164"/>
        <v>0</v>
      </c>
      <c r="I548" s="28">
        <f t="shared" si="1164"/>
        <v>0</v>
      </c>
      <c r="J548" s="28">
        <f t="shared" si="1164"/>
        <v>0</v>
      </c>
      <c r="K548" s="28">
        <f t="shared" si="1164"/>
        <v>0</v>
      </c>
      <c r="L548" s="28">
        <f t="shared" si="1164"/>
        <v>438</v>
      </c>
      <c r="M548" s="28">
        <f t="shared" si="1164"/>
        <v>0</v>
      </c>
      <c r="N548" s="28">
        <f t="shared" si="1164"/>
        <v>0</v>
      </c>
      <c r="O548" s="28">
        <f t="shared" si="1164"/>
        <v>0</v>
      </c>
      <c r="P548" s="28">
        <f t="shared" si="1164"/>
        <v>0</v>
      </c>
      <c r="Q548" s="28">
        <f t="shared" si="1164"/>
        <v>0</v>
      </c>
      <c r="R548" s="28">
        <f t="shared" si="1164"/>
        <v>438</v>
      </c>
      <c r="S548" s="28">
        <f t="shared" si="1164"/>
        <v>0</v>
      </c>
      <c r="T548" s="28">
        <f t="shared" si="1165"/>
        <v>0</v>
      </c>
      <c r="U548" s="28">
        <f t="shared" si="1165"/>
        <v>0</v>
      </c>
      <c r="V548" s="28">
        <f t="shared" si="1165"/>
        <v>0</v>
      </c>
      <c r="W548" s="28">
        <f t="shared" si="1165"/>
        <v>0</v>
      </c>
      <c r="X548" s="28">
        <f t="shared" si="1165"/>
        <v>438</v>
      </c>
      <c r="Y548" s="28">
        <f t="shared" si="1165"/>
        <v>0</v>
      </c>
      <c r="Z548" s="28">
        <f t="shared" si="1165"/>
        <v>0</v>
      </c>
      <c r="AA548" s="28">
        <f t="shared" si="1165"/>
        <v>73</v>
      </c>
      <c r="AB548" s="28">
        <f t="shared" si="1165"/>
        <v>0</v>
      </c>
      <c r="AC548" s="28">
        <f t="shared" si="1165"/>
        <v>0</v>
      </c>
      <c r="AD548" s="28">
        <f t="shared" si="1165"/>
        <v>511</v>
      </c>
      <c r="AE548" s="28">
        <f t="shared" si="1165"/>
        <v>0</v>
      </c>
      <c r="AF548" s="28">
        <f t="shared" si="1166"/>
        <v>0</v>
      </c>
      <c r="AG548" s="28">
        <f t="shared" si="1166"/>
        <v>0</v>
      </c>
      <c r="AH548" s="28">
        <f t="shared" si="1166"/>
        <v>0</v>
      </c>
      <c r="AI548" s="28">
        <f t="shared" si="1166"/>
        <v>0</v>
      </c>
      <c r="AJ548" s="28">
        <f t="shared" si="1166"/>
        <v>511</v>
      </c>
      <c r="AK548" s="28">
        <f t="shared" si="1166"/>
        <v>0</v>
      </c>
      <c r="AL548" s="28">
        <f t="shared" si="1166"/>
        <v>0</v>
      </c>
      <c r="AM548" s="28">
        <f t="shared" si="1166"/>
        <v>0</v>
      </c>
      <c r="AN548" s="28">
        <f t="shared" si="1166"/>
        <v>0</v>
      </c>
      <c r="AO548" s="28">
        <f t="shared" si="1166"/>
        <v>0</v>
      </c>
      <c r="AP548" s="28">
        <f t="shared" si="1166"/>
        <v>511</v>
      </c>
      <c r="AQ548" s="28">
        <f t="shared" si="1166"/>
        <v>0</v>
      </c>
      <c r="AR548" s="28">
        <f t="shared" si="1167"/>
        <v>0</v>
      </c>
      <c r="AS548" s="28">
        <f t="shared" si="1167"/>
        <v>0</v>
      </c>
      <c r="AT548" s="28">
        <f t="shared" si="1167"/>
        <v>0</v>
      </c>
      <c r="AU548" s="28">
        <f t="shared" si="1167"/>
        <v>0</v>
      </c>
      <c r="AV548" s="28">
        <f t="shared" si="1167"/>
        <v>511</v>
      </c>
      <c r="AW548" s="28">
        <f t="shared" si="1167"/>
        <v>0</v>
      </c>
      <c r="AX548" s="100">
        <f t="shared" si="1167"/>
        <v>0</v>
      </c>
      <c r="AY548" s="100">
        <f t="shared" si="1167"/>
        <v>0</v>
      </c>
      <c r="AZ548" s="100">
        <f t="shared" si="1167"/>
        <v>0</v>
      </c>
      <c r="BA548" s="100">
        <f t="shared" si="1167"/>
        <v>0</v>
      </c>
      <c r="BB548" s="28">
        <f t="shared" si="1167"/>
        <v>511</v>
      </c>
      <c r="BC548" s="28">
        <f t="shared" si="1167"/>
        <v>0</v>
      </c>
      <c r="BD548" s="100">
        <f t="shared" si="1168"/>
        <v>0</v>
      </c>
      <c r="BE548" s="100">
        <f t="shared" si="1168"/>
        <v>0</v>
      </c>
      <c r="BF548" s="100">
        <f t="shared" si="1168"/>
        <v>0</v>
      </c>
      <c r="BG548" s="100">
        <f t="shared" si="1168"/>
        <v>0</v>
      </c>
      <c r="BH548" s="28">
        <f t="shared" si="1168"/>
        <v>511</v>
      </c>
      <c r="BI548" s="28">
        <f t="shared" si="1168"/>
        <v>0</v>
      </c>
      <c r="BJ548" s="207">
        <f t="shared" si="1145"/>
        <v>0</v>
      </c>
      <c r="BK548" s="207">
        <f t="shared" si="1146"/>
        <v>0</v>
      </c>
    </row>
    <row r="549" spans="1:63" s="10" customFormat="1" ht="33" customHeight="1">
      <c r="A549" s="25" t="s">
        <v>79</v>
      </c>
      <c r="B549" s="26" t="s">
        <v>62</v>
      </c>
      <c r="C549" s="26" t="s">
        <v>53</v>
      </c>
      <c r="D549" s="37" t="s">
        <v>557</v>
      </c>
      <c r="E549" s="22"/>
      <c r="F549" s="28">
        <f t="shared" si="1164"/>
        <v>438</v>
      </c>
      <c r="G549" s="28">
        <f t="shared" si="1164"/>
        <v>0</v>
      </c>
      <c r="H549" s="28">
        <f t="shared" si="1164"/>
        <v>0</v>
      </c>
      <c r="I549" s="28">
        <f t="shared" si="1164"/>
        <v>0</v>
      </c>
      <c r="J549" s="28">
        <f t="shared" si="1164"/>
        <v>0</v>
      </c>
      <c r="K549" s="28">
        <f t="shared" si="1164"/>
        <v>0</v>
      </c>
      <c r="L549" s="28">
        <f t="shared" si="1164"/>
        <v>438</v>
      </c>
      <c r="M549" s="28">
        <f t="shared" si="1164"/>
        <v>0</v>
      </c>
      <c r="N549" s="28">
        <f t="shared" si="1164"/>
        <v>0</v>
      </c>
      <c r="O549" s="28">
        <f t="shared" si="1164"/>
        <v>0</v>
      </c>
      <c r="P549" s="28">
        <f t="shared" si="1164"/>
        <v>0</v>
      </c>
      <c r="Q549" s="28">
        <f t="shared" si="1164"/>
        <v>0</v>
      </c>
      <c r="R549" s="28">
        <f t="shared" si="1164"/>
        <v>438</v>
      </c>
      <c r="S549" s="28">
        <f t="shared" si="1164"/>
        <v>0</v>
      </c>
      <c r="T549" s="28">
        <f t="shared" si="1165"/>
        <v>0</v>
      </c>
      <c r="U549" s="28">
        <f t="shared" si="1165"/>
        <v>0</v>
      </c>
      <c r="V549" s="28">
        <f t="shared" si="1165"/>
        <v>0</v>
      </c>
      <c r="W549" s="28">
        <f t="shared" si="1165"/>
        <v>0</v>
      </c>
      <c r="X549" s="28">
        <f t="shared" si="1165"/>
        <v>438</v>
      </c>
      <c r="Y549" s="28">
        <f t="shared" si="1165"/>
        <v>0</v>
      </c>
      <c r="Z549" s="28">
        <f t="shared" si="1165"/>
        <v>0</v>
      </c>
      <c r="AA549" s="28">
        <f t="shared" si="1165"/>
        <v>73</v>
      </c>
      <c r="AB549" s="28">
        <f t="shared" si="1165"/>
        <v>0</v>
      </c>
      <c r="AC549" s="28">
        <f t="shared" si="1165"/>
        <v>0</v>
      </c>
      <c r="AD549" s="28">
        <f t="shared" si="1165"/>
        <v>511</v>
      </c>
      <c r="AE549" s="28">
        <f t="shared" si="1165"/>
        <v>0</v>
      </c>
      <c r="AF549" s="28">
        <f t="shared" si="1166"/>
        <v>0</v>
      </c>
      <c r="AG549" s="28">
        <f t="shared" si="1166"/>
        <v>0</v>
      </c>
      <c r="AH549" s="28">
        <f t="shared" si="1166"/>
        <v>0</v>
      </c>
      <c r="AI549" s="28">
        <f t="shared" si="1166"/>
        <v>0</v>
      </c>
      <c r="AJ549" s="28">
        <f t="shared" si="1166"/>
        <v>511</v>
      </c>
      <c r="AK549" s="28">
        <f t="shared" si="1166"/>
        <v>0</v>
      </c>
      <c r="AL549" s="28">
        <f t="shared" si="1166"/>
        <v>0</v>
      </c>
      <c r="AM549" s="28">
        <f t="shared" si="1166"/>
        <v>0</v>
      </c>
      <c r="AN549" s="28">
        <f t="shared" si="1166"/>
        <v>0</v>
      </c>
      <c r="AO549" s="28">
        <f t="shared" si="1166"/>
        <v>0</v>
      </c>
      <c r="AP549" s="28">
        <f t="shared" si="1166"/>
        <v>511</v>
      </c>
      <c r="AQ549" s="28">
        <f t="shared" si="1166"/>
        <v>0</v>
      </c>
      <c r="AR549" s="28">
        <f t="shared" si="1167"/>
        <v>0</v>
      </c>
      <c r="AS549" s="28">
        <f t="shared" si="1167"/>
        <v>0</v>
      </c>
      <c r="AT549" s="28">
        <f t="shared" si="1167"/>
        <v>0</v>
      </c>
      <c r="AU549" s="28">
        <f t="shared" si="1167"/>
        <v>0</v>
      </c>
      <c r="AV549" s="28">
        <f t="shared" si="1167"/>
        <v>511</v>
      </c>
      <c r="AW549" s="28">
        <f t="shared" si="1167"/>
        <v>0</v>
      </c>
      <c r="AX549" s="100">
        <f t="shared" si="1167"/>
        <v>0</v>
      </c>
      <c r="AY549" s="100">
        <f t="shared" si="1167"/>
        <v>0</v>
      </c>
      <c r="AZ549" s="100">
        <f t="shared" si="1167"/>
        <v>0</v>
      </c>
      <c r="BA549" s="100">
        <f t="shared" si="1167"/>
        <v>0</v>
      </c>
      <c r="BB549" s="28">
        <f t="shared" si="1167"/>
        <v>511</v>
      </c>
      <c r="BC549" s="28">
        <f t="shared" si="1167"/>
        <v>0</v>
      </c>
      <c r="BD549" s="100">
        <f t="shared" si="1168"/>
        <v>0</v>
      </c>
      <c r="BE549" s="100">
        <f t="shared" si="1168"/>
        <v>0</v>
      </c>
      <c r="BF549" s="100">
        <f t="shared" si="1168"/>
        <v>0</v>
      </c>
      <c r="BG549" s="100">
        <f t="shared" si="1168"/>
        <v>0</v>
      </c>
      <c r="BH549" s="28">
        <f t="shared" si="1168"/>
        <v>511</v>
      </c>
      <c r="BI549" s="28">
        <f t="shared" si="1168"/>
        <v>0</v>
      </c>
      <c r="BJ549" s="207">
        <f t="shared" si="1145"/>
        <v>0</v>
      </c>
      <c r="BK549" s="207">
        <f t="shared" si="1146"/>
        <v>0</v>
      </c>
    </row>
    <row r="550" spans="1:63" s="10" customFormat="1" ht="20.25">
      <c r="A550" s="66" t="s">
        <v>123</v>
      </c>
      <c r="B550" s="26" t="s">
        <v>62</v>
      </c>
      <c r="C550" s="26" t="s">
        <v>53</v>
      </c>
      <c r="D550" s="37" t="s">
        <v>558</v>
      </c>
      <c r="E550" s="22"/>
      <c r="F550" s="28">
        <f t="shared" si="1164"/>
        <v>438</v>
      </c>
      <c r="G550" s="28">
        <f t="shared" si="1164"/>
        <v>0</v>
      </c>
      <c r="H550" s="28">
        <f t="shared" si="1164"/>
        <v>0</v>
      </c>
      <c r="I550" s="28">
        <f t="shared" si="1164"/>
        <v>0</v>
      </c>
      <c r="J550" s="28">
        <f t="shared" si="1164"/>
        <v>0</v>
      </c>
      <c r="K550" s="28">
        <f t="shared" si="1164"/>
        <v>0</v>
      </c>
      <c r="L550" s="28">
        <f t="shared" si="1164"/>
        <v>438</v>
      </c>
      <c r="M550" s="28">
        <f t="shared" si="1164"/>
        <v>0</v>
      </c>
      <c r="N550" s="28">
        <f t="shared" si="1164"/>
        <v>0</v>
      </c>
      <c r="O550" s="28">
        <f t="shared" si="1164"/>
        <v>0</v>
      </c>
      <c r="P550" s="28">
        <f t="shared" si="1164"/>
        <v>0</v>
      </c>
      <c r="Q550" s="28">
        <f t="shared" si="1164"/>
        <v>0</v>
      </c>
      <c r="R550" s="28">
        <f t="shared" si="1164"/>
        <v>438</v>
      </c>
      <c r="S550" s="28">
        <f t="shared" si="1164"/>
        <v>0</v>
      </c>
      <c r="T550" s="28">
        <f t="shared" si="1165"/>
        <v>0</v>
      </c>
      <c r="U550" s="28">
        <f t="shared" si="1165"/>
        <v>0</v>
      </c>
      <c r="V550" s="28">
        <f t="shared" si="1165"/>
        <v>0</v>
      </c>
      <c r="W550" s="28">
        <f t="shared" si="1165"/>
        <v>0</v>
      </c>
      <c r="X550" s="28">
        <f t="shared" si="1165"/>
        <v>438</v>
      </c>
      <c r="Y550" s="28">
        <f t="shared" si="1165"/>
        <v>0</v>
      </c>
      <c r="Z550" s="28">
        <f t="shared" si="1165"/>
        <v>0</v>
      </c>
      <c r="AA550" s="28">
        <f t="shared" si="1165"/>
        <v>73</v>
      </c>
      <c r="AB550" s="28">
        <f t="shared" si="1165"/>
        <v>0</v>
      </c>
      <c r="AC550" s="28">
        <f t="shared" si="1165"/>
        <v>0</v>
      </c>
      <c r="AD550" s="28">
        <f t="shared" si="1165"/>
        <v>511</v>
      </c>
      <c r="AE550" s="28">
        <f t="shared" si="1165"/>
        <v>0</v>
      </c>
      <c r="AF550" s="28">
        <f t="shared" si="1166"/>
        <v>0</v>
      </c>
      <c r="AG550" s="28">
        <f t="shared" si="1166"/>
        <v>0</v>
      </c>
      <c r="AH550" s="28">
        <f t="shared" si="1166"/>
        <v>0</v>
      </c>
      <c r="AI550" s="28">
        <f t="shared" si="1166"/>
        <v>0</v>
      </c>
      <c r="AJ550" s="28">
        <f t="shared" si="1166"/>
        <v>511</v>
      </c>
      <c r="AK550" s="28">
        <f t="shared" si="1166"/>
        <v>0</v>
      </c>
      <c r="AL550" s="28">
        <f t="shared" si="1166"/>
        <v>0</v>
      </c>
      <c r="AM550" s="28">
        <f t="shared" si="1166"/>
        <v>0</v>
      </c>
      <c r="AN550" s="28">
        <f t="shared" si="1166"/>
        <v>0</v>
      </c>
      <c r="AO550" s="28">
        <f t="shared" si="1166"/>
        <v>0</v>
      </c>
      <c r="AP550" s="28">
        <f t="shared" si="1166"/>
        <v>511</v>
      </c>
      <c r="AQ550" s="28">
        <f t="shared" si="1166"/>
        <v>0</v>
      </c>
      <c r="AR550" s="28">
        <f t="shared" si="1167"/>
        <v>0</v>
      </c>
      <c r="AS550" s="28">
        <f t="shared" si="1167"/>
        <v>0</v>
      </c>
      <c r="AT550" s="28">
        <f t="shared" si="1167"/>
        <v>0</v>
      </c>
      <c r="AU550" s="28">
        <f t="shared" si="1167"/>
        <v>0</v>
      </c>
      <c r="AV550" s="28">
        <f t="shared" si="1167"/>
        <v>511</v>
      </c>
      <c r="AW550" s="28">
        <f t="shared" si="1167"/>
        <v>0</v>
      </c>
      <c r="AX550" s="100">
        <f t="shared" si="1167"/>
        <v>0</v>
      </c>
      <c r="AY550" s="100">
        <f t="shared" si="1167"/>
        <v>0</v>
      </c>
      <c r="AZ550" s="100">
        <f t="shared" si="1167"/>
        <v>0</v>
      </c>
      <c r="BA550" s="100">
        <f t="shared" si="1167"/>
        <v>0</v>
      </c>
      <c r="BB550" s="28">
        <f t="shared" si="1167"/>
        <v>511</v>
      </c>
      <c r="BC550" s="28">
        <f t="shared" si="1167"/>
        <v>0</v>
      </c>
      <c r="BD550" s="100">
        <f t="shared" si="1168"/>
        <v>0</v>
      </c>
      <c r="BE550" s="100">
        <f t="shared" si="1168"/>
        <v>0</v>
      </c>
      <c r="BF550" s="100">
        <f t="shared" si="1168"/>
        <v>0</v>
      </c>
      <c r="BG550" s="100">
        <f t="shared" si="1168"/>
        <v>0</v>
      </c>
      <c r="BH550" s="28">
        <f t="shared" si="1168"/>
        <v>511</v>
      </c>
      <c r="BI550" s="28">
        <f t="shared" si="1168"/>
        <v>0</v>
      </c>
      <c r="BJ550" s="207">
        <f t="shared" si="1145"/>
        <v>0</v>
      </c>
      <c r="BK550" s="207">
        <f t="shared" si="1146"/>
        <v>0</v>
      </c>
    </row>
    <row r="551" spans="1:63" s="10" customFormat="1" ht="33">
      <c r="A551" s="75" t="s">
        <v>489</v>
      </c>
      <c r="B551" s="26" t="s">
        <v>62</v>
      </c>
      <c r="C551" s="26" t="s">
        <v>53</v>
      </c>
      <c r="D551" s="37" t="s">
        <v>558</v>
      </c>
      <c r="E551" s="26" t="s">
        <v>81</v>
      </c>
      <c r="F551" s="28">
        <f t="shared" si="1164"/>
        <v>438</v>
      </c>
      <c r="G551" s="28">
        <f t="shared" si="1164"/>
        <v>0</v>
      </c>
      <c r="H551" s="28">
        <f t="shared" si="1164"/>
        <v>0</v>
      </c>
      <c r="I551" s="28">
        <f t="shared" si="1164"/>
        <v>0</v>
      </c>
      <c r="J551" s="28">
        <f t="shared" si="1164"/>
        <v>0</v>
      </c>
      <c r="K551" s="28">
        <f t="shared" si="1164"/>
        <v>0</v>
      </c>
      <c r="L551" s="28">
        <f t="shared" si="1164"/>
        <v>438</v>
      </c>
      <c r="M551" s="28">
        <f t="shared" si="1164"/>
        <v>0</v>
      </c>
      <c r="N551" s="28">
        <f t="shared" si="1164"/>
        <v>0</v>
      </c>
      <c r="O551" s="28">
        <f t="shared" si="1164"/>
        <v>0</v>
      </c>
      <c r="P551" s="28">
        <f t="shared" si="1164"/>
        <v>0</v>
      </c>
      <c r="Q551" s="28">
        <f t="shared" si="1164"/>
        <v>0</v>
      </c>
      <c r="R551" s="28">
        <f t="shared" si="1164"/>
        <v>438</v>
      </c>
      <c r="S551" s="28">
        <f t="shared" si="1164"/>
        <v>0</v>
      </c>
      <c r="T551" s="28">
        <f t="shared" si="1165"/>
        <v>0</v>
      </c>
      <c r="U551" s="28">
        <f t="shared" si="1165"/>
        <v>0</v>
      </c>
      <c r="V551" s="28">
        <f t="shared" si="1165"/>
        <v>0</v>
      </c>
      <c r="W551" s="28">
        <f t="shared" si="1165"/>
        <v>0</v>
      </c>
      <c r="X551" s="28">
        <f t="shared" si="1165"/>
        <v>438</v>
      </c>
      <c r="Y551" s="28">
        <f t="shared" si="1165"/>
        <v>0</v>
      </c>
      <c r="Z551" s="28">
        <f t="shared" si="1165"/>
        <v>0</v>
      </c>
      <c r="AA551" s="28">
        <f t="shared" si="1165"/>
        <v>73</v>
      </c>
      <c r="AB551" s="28">
        <f t="shared" si="1165"/>
        <v>0</v>
      </c>
      <c r="AC551" s="28">
        <f t="shared" si="1165"/>
        <v>0</v>
      </c>
      <c r="AD551" s="28">
        <f t="shared" si="1165"/>
        <v>511</v>
      </c>
      <c r="AE551" s="28">
        <f t="shared" si="1165"/>
        <v>0</v>
      </c>
      <c r="AF551" s="28">
        <f t="shared" si="1166"/>
        <v>0</v>
      </c>
      <c r="AG551" s="28">
        <f t="shared" si="1166"/>
        <v>0</v>
      </c>
      <c r="AH551" s="28">
        <f t="shared" si="1166"/>
        <v>0</v>
      </c>
      <c r="AI551" s="28">
        <f t="shared" si="1166"/>
        <v>0</v>
      </c>
      <c r="AJ551" s="28">
        <f t="shared" si="1166"/>
        <v>511</v>
      </c>
      <c r="AK551" s="28">
        <f t="shared" si="1166"/>
        <v>0</v>
      </c>
      <c r="AL551" s="28">
        <f t="shared" si="1166"/>
        <v>0</v>
      </c>
      <c r="AM551" s="28">
        <f t="shared" si="1166"/>
        <v>0</v>
      </c>
      <c r="AN551" s="28">
        <f t="shared" si="1166"/>
        <v>0</v>
      </c>
      <c r="AO551" s="28">
        <f t="shared" si="1166"/>
        <v>0</v>
      </c>
      <c r="AP551" s="28">
        <f t="shared" si="1166"/>
        <v>511</v>
      </c>
      <c r="AQ551" s="28">
        <f t="shared" si="1166"/>
        <v>0</v>
      </c>
      <c r="AR551" s="28">
        <f t="shared" si="1167"/>
        <v>0</v>
      </c>
      <c r="AS551" s="28">
        <f t="shared" si="1167"/>
        <v>0</v>
      </c>
      <c r="AT551" s="28">
        <f t="shared" si="1167"/>
        <v>0</v>
      </c>
      <c r="AU551" s="28">
        <f t="shared" si="1167"/>
        <v>0</v>
      </c>
      <c r="AV551" s="28">
        <f t="shared" si="1167"/>
        <v>511</v>
      </c>
      <c r="AW551" s="28">
        <f t="shared" si="1167"/>
        <v>0</v>
      </c>
      <c r="AX551" s="100">
        <f t="shared" si="1167"/>
        <v>0</v>
      </c>
      <c r="AY551" s="100">
        <f t="shared" si="1167"/>
        <v>0</v>
      </c>
      <c r="AZ551" s="100">
        <f t="shared" si="1167"/>
        <v>0</v>
      </c>
      <c r="BA551" s="100">
        <f t="shared" si="1167"/>
        <v>0</v>
      </c>
      <c r="BB551" s="28">
        <f t="shared" si="1167"/>
        <v>511</v>
      </c>
      <c r="BC551" s="28">
        <f t="shared" si="1167"/>
        <v>0</v>
      </c>
      <c r="BD551" s="100">
        <f t="shared" si="1168"/>
        <v>0</v>
      </c>
      <c r="BE551" s="100">
        <f t="shared" si="1168"/>
        <v>0</v>
      </c>
      <c r="BF551" s="100">
        <f t="shared" si="1168"/>
        <v>0</v>
      </c>
      <c r="BG551" s="100">
        <f t="shared" si="1168"/>
        <v>0</v>
      </c>
      <c r="BH551" s="28">
        <f t="shared" si="1168"/>
        <v>511</v>
      </c>
      <c r="BI551" s="28">
        <f t="shared" si="1168"/>
        <v>0</v>
      </c>
      <c r="BJ551" s="207">
        <f t="shared" si="1145"/>
        <v>0</v>
      </c>
      <c r="BK551" s="207">
        <f t="shared" si="1146"/>
        <v>0</v>
      </c>
    </row>
    <row r="552" spans="1:63" s="10" customFormat="1" ht="50.25">
      <c r="A552" s="36" t="s">
        <v>179</v>
      </c>
      <c r="B552" s="26" t="s">
        <v>62</v>
      </c>
      <c r="C552" s="26" t="s">
        <v>53</v>
      </c>
      <c r="D552" s="37" t="s">
        <v>558</v>
      </c>
      <c r="E552" s="26" t="s">
        <v>178</v>
      </c>
      <c r="F552" s="28">
        <v>438</v>
      </c>
      <c r="G552" s="28"/>
      <c r="H552" s="80"/>
      <c r="I552" s="80"/>
      <c r="J552" s="80"/>
      <c r="K552" s="80"/>
      <c r="L552" s="28">
        <f>F552+H552+I552+J552+K552</f>
        <v>438</v>
      </c>
      <c r="M552" s="28">
        <f>G552+K552</f>
        <v>0</v>
      </c>
      <c r="N552" s="80"/>
      <c r="O552" s="80"/>
      <c r="P552" s="80"/>
      <c r="Q552" s="80"/>
      <c r="R552" s="28">
        <f>L552+N552+O552+P552+Q552</f>
        <v>438</v>
      </c>
      <c r="S552" s="28">
        <f>M552+Q552</f>
        <v>0</v>
      </c>
      <c r="T552" s="80"/>
      <c r="U552" s="80"/>
      <c r="V552" s="80"/>
      <c r="W552" s="80"/>
      <c r="X552" s="28">
        <f>R552+T552+U552+V552+W552</f>
        <v>438</v>
      </c>
      <c r="Y552" s="28">
        <f>S552+W552</f>
        <v>0</v>
      </c>
      <c r="Z552" s="80"/>
      <c r="AA552" s="28">
        <v>73</v>
      </c>
      <c r="AB552" s="80"/>
      <c r="AC552" s="80"/>
      <c r="AD552" s="28">
        <f>X552+Z552+AA552+AB552+AC552</f>
        <v>511</v>
      </c>
      <c r="AE552" s="28">
        <f>Y552+AC552</f>
        <v>0</v>
      </c>
      <c r="AF552" s="80"/>
      <c r="AG552" s="28"/>
      <c r="AH552" s="80"/>
      <c r="AI552" s="80"/>
      <c r="AJ552" s="28">
        <f>AD552+AF552+AG552+AH552+AI552</f>
        <v>511</v>
      </c>
      <c r="AK552" s="28">
        <f>AE552+AI552</f>
        <v>0</v>
      </c>
      <c r="AL552" s="80"/>
      <c r="AM552" s="80"/>
      <c r="AN552" s="80"/>
      <c r="AO552" s="80"/>
      <c r="AP552" s="28">
        <f>AJ552+AL552+AM552+AN552+AO552</f>
        <v>511</v>
      </c>
      <c r="AQ552" s="28">
        <f>AK552+AO552</f>
        <v>0</v>
      </c>
      <c r="AR552" s="80"/>
      <c r="AS552" s="80"/>
      <c r="AT552" s="80"/>
      <c r="AU552" s="80"/>
      <c r="AV552" s="28">
        <f>AP552+AR552+AS552+AT552+AU552</f>
        <v>511</v>
      </c>
      <c r="AW552" s="28">
        <f>AQ552+AU552</f>
        <v>0</v>
      </c>
      <c r="AX552" s="137"/>
      <c r="AY552" s="137"/>
      <c r="AZ552" s="137"/>
      <c r="BA552" s="137"/>
      <c r="BB552" s="28">
        <f>AV552+AX552+AY552+AZ552+BA552</f>
        <v>511</v>
      </c>
      <c r="BC552" s="28">
        <f>AW552+BA552</f>
        <v>0</v>
      </c>
      <c r="BD552" s="137"/>
      <c r="BE552" s="137"/>
      <c r="BF552" s="137"/>
      <c r="BG552" s="137"/>
      <c r="BH552" s="28">
        <f>BB552+BD552+BE552+BF552+BG552</f>
        <v>511</v>
      </c>
      <c r="BI552" s="28">
        <f>BC552+BG552</f>
        <v>0</v>
      </c>
      <c r="BJ552" s="207">
        <f t="shared" si="1145"/>
        <v>0</v>
      </c>
      <c r="BK552" s="207">
        <f t="shared" si="1146"/>
        <v>0</v>
      </c>
    </row>
    <row r="553" spans="1:63" s="10" customFormat="1" ht="50.25">
      <c r="A553" s="25" t="s">
        <v>526</v>
      </c>
      <c r="B553" s="26" t="s">
        <v>62</v>
      </c>
      <c r="C553" s="26" t="s">
        <v>53</v>
      </c>
      <c r="D553" s="46" t="s">
        <v>445</v>
      </c>
      <c r="E553" s="26"/>
      <c r="F553" s="28">
        <f t="shared" ref="F553:U556" si="1169">F554</f>
        <v>1586</v>
      </c>
      <c r="G553" s="28">
        <f t="shared" si="1169"/>
        <v>0</v>
      </c>
      <c r="H553" s="28">
        <f t="shared" si="1169"/>
        <v>0</v>
      </c>
      <c r="I553" s="28">
        <f t="shared" si="1169"/>
        <v>0</v>
      </c>
      <c r="J553" s="28">
        <f t="shared" si="1169"/>
        <v>0</v>
      </c>
      <c r="K553" s="28">
        <f t="shared" si="1169"/>
        <v>0</v>
      </c>
      <c r="L553" s="28">
        <f t="shared" si="1169"/>
        <v>1586</v>
      </c>
      <c r="M553" s="28">
        <f t="shared" si="1169"/>
        <v>0</v>
      </c>
      <c r="N553" s="28">
        <f t="shared" si="1169"/>
        <v>0</v>
      </c>
      <c r="O553" s="28">
        <f t="shared" si="1169"/>
        <v>0</v>
      </c>
      <c r="P553" s="28">
        <f t="shared" si="1169"/>
        <v>0</v>
      </c>
      <c r="Q553" s="28">
        <f t="shared" si="1169"/>
        <v>0</v>
      </c>
      <c r="R553" s="28">
        <f t="shared" si="1169"/>
        <v>1586</v>
      </c>
      <c r="S553" s="28">
        <f t="shared" si="1169"/>
        <v>0</v>
      </c>
      <c r="T553" s="28">
        <f t="shared" si="1169"/>
        <v>0</v>
      </c>
      <c r="U553" s="28">
        <f t="shared" si="1169"/>
        <v>0</v>
      </c>
      <c r="V553" s="28">
        <f t="shared" ref="T553:AI556" si="1170">V554</f>
        <v>0</v>
      </c>
      <c r="W553" s="28">
        <f t="shared" si="1170"/>
        <v>0</v>
      </c>
      <c r="X553" s="28">
        <f t="shared" si="1170"/>
        <v>1586</v>
      </c>
      <c r="Y553" s="28">
        <f t="shared" si="1170"/>
        <v>0</v>
      </c>
      <c r="Z553" s="28">
        <f t="shared" si="1170"/>
        <v>0</v>
      </c>
      <c r="AA553" s="28">
        <f t="shared" si="1170"/>
        <v>-95</v>
      </c>
      <c r="AB553" s="28">
        <f t="shared" si="1170"/>
        <v>0</v>
      </c>
      <c r="AC553" s="28">
        <f t="shared" si="1170"/>
        <v>0</v>
      </c>
      <c r="AD553" s="28">
        <f t="shared" si="1170"/>
        <v>1491</v>
      </c>
      <c r="AE553" s="28">
        <f t="shared" si="1170"/>
        <v>0</v>
      </c>
      <c r="AF553" s="28">
        <f t="shared" si="1170"/>
        <v>0</v>
      </c>
      <c r="AG553" s="28">
        <f t="shared" si="1170"/>
        <v>0</v>
      </c>
      <c r="AH553" s="28">
        <f t="shared" si="1170"/>
        <v>0</v>
      </c>
      <c r="AI553" s="28">
        <f t="shared" si="1170"/>
        <v>0</v>
      </c>
      <c r="AJ553" s="28">
        <f t="shared" ref="AF553:AU556" si="1171">AJ554</f>
        <v>1491</v>
      </c>
      <c r="AK553" s="28">
        <f t="shared" si="1171"/>
        <v>0</v>
      </c>
      <c r="AL553" s="28">
        <f t="shared" si="1171"/>
        <v>0</v>
      </c>
      <c r="AM553" s="28">
        <f t="shared" si="1171"/>
        <v>0</v>
      </c>
      <c r="AN553" s="28">
        <f t="shared" si="1171"/>
        <v>0</v>
      </c>
      <c r="AO553" s="28">
        <f t="shared" si="1171"/>
        <v>0</v>
      </c>
      <c r="AP553" s="28">
        <f t="shared" si="1171"/>
        <v>1491</v>
      </c>
      <c r="AQ553" s="28">
        <f t="shared" si="1171"/>
        <v>0</v>
      </c>
      <c r="AR553" s="28">
        <f t="shared" si="1171"/>
        <v>0</v>
      </c>
      <c r="AS553" s="28">
        <f t="shared" si="1171"/>
        <v>0</v>
      </c>
      <c r="AT553" s="28">
        <f t="shared" si="1171"/>
        <v>-202</v>
      </c>
      <c r="AU553" s="28">
        <f t="shared" si="1171"/>
        <v>0</v>
      </c>
      <c r="AV553" s="28">
        <f t="shared" ref="AR553:BG556" si="1172">AV554</f>
        <v>1289</v>
      </c>
      <c r="AW553" s="28">
        <f t="shared" si="1172"/>
        <v>0</v>
      </c>
      <c r="AX553" s="100">
        <f t="shared" si="1172"/>
        <v>0</v>
      </c>
      <c r="AY553" s="100">
        <f t="shared" si="1172"/>
        <v>0</v>
      </c>
      <c r="AZ553" s="100">
        <f t="shared" si="1172"/>
        <v>0</v>
      </c>
      <c r="BA553" s="100">
        <f t="shared" si="1172"/>
        <v>0</v>
      </c>
      <c r="BB553" s="28">
        <f t="shared" si="1172"/>
        <v>1289</v>
      </c>
      <c r="BC553" s="28">
        <f t="shared" si="1172"/>
        <v>0</v>
      </c>
      <c r="BD553" s="100">
        <f t="shared" si="1172"/>
        <v>0</v>
      </c>
      <c r="BE553" s="100">
        <f t="shared" si="1172"/>
        <v>0</v>
      </c>
      <c r="BF553" s="100">
        <f t="shared" si="1172"/>
        <v>0</v>
      </c>
      <c r="BG553" s="100">
        <f t="shared" si="1172"/>
        <v>0</v>
      </c>
      <c r="BH553" s="28">
        <f t="shared" ref="BD553:BI556" si="1173">BH554</f>
        <v>1289</v>
      </c>
      <c r="BI553" s="28">
        <f t="shared" si="1173"/>
        <v>0</v>
      </c>
      <c r="BJ553" s="207">
        <f t="shared" si="1145"/>
        <v>0</v>
      </c>
      <c r="BK553" s="207">
        <f t="shared" si="1146"/>
        <v>0</v>
      </c>
    </row>
    <row r="554" spans="1:63" s="10" customFormat="1" ht="33.75" customHeight="1">
      <c r="A554" s="63" t="s">
        <v>79</v>
      </c>
      <c r="B554" s="26" t="s">
        <v>62</v>
      </c>
      <c r="C554" s="26" t="s">
        <v>53</v>
      </c>
      <c r="D554" s="46" t="s">
        <v>446</v>
      </c>
      <c r="E554" s="26"/>
      <c r="F554" s="28">
        <f t="shared" si="1169"/>
        <v>1586</v>
      </c>
      <c r="G554" s="28">
        <f t="shared" si="1169"/>
        <v>0</v>
      </c>
      <c r="H554" s="28">
        <f t="shared" si="1169"/>
        <v>0</v>
      </c>
      <c r="I554" s="28">
        <f t="shared" si="1169"/>
        <v>0</v>
      </c>
      <c r="J554" s="28">
        <f t="shared" si="1169"/>
        <v>0</v>
      </c>
      <c r="K554" s="28">
        <f t="shared" si="1169"/>
        <v>0</v>
      </c>
      <c r="L554" s="28">
        <f t="shared" si="1169"/>
        <v>1586</v>
      </c>
      <c r="M554" s="28">
        <f t="shared" si="1169"/>
        <v>0</v>
      </c>
      <c r="N554" s="28">
        <f t="shared" si="1169"/>
        <v>0</v>
      </c>
      <c r="O554" s="28">
        <f t="shared" si="1169"/>
        <v>0</v>
      </c>
      <c r="P554" s="28">
        <f t="shared" si="1169"/>
        <v>0</v>
      </c>
      <c r="Q554" s="28">
        <f t="shared" si="1169"/>
        <v>0</v>
      </c>
      <c r="R554" s="28">
        <f t="shared" si="1169"/>
        <v>1586</v>
      </c>
      <c r="S554" s="28">
        <f t="shared" si="1169"/>
        <v>0</v>
      </c>
      <c r="T554" s="28">
        <f t="shared" si="1170"/>
        <v>0</v>
      </c>
      <c r="U554" s="28">
        <f t="shared" si="1170"/>
        <v>0</v>
      </c>
      <c r="V554" s="28">
        <f t="shared" si="1170"/>
        <v>0</v>
      </c>
      <c r="W554" s="28">
        <f t="shared" si="1170"/>
        <v>0</v>
      </c>
      <c r="X554" s="28">
        <f t="shared" si="1170"/>
        <v>1586</v>
      </c>
      <c r="Y554" s="28">
        <f t="shared" si="1170"/>
        <v>0</v>
      </c>
      <c r="Z554" s="28">
        <f t="shared" si="1170"/>
        <v>0</v>
      </c>
      <c r="AA554" s="28">
        <f t="shared" si="1170"/>
        <v>-95</v>
      </c>
      <c r="AB554" s="28">
        <f t="shared" si="1170"/>
        <v>0</v>
      </c>
      <c r="AC554" s="28">
        <f t="shared" si="1170"/>
        <v>0</v>
      </c>
      <c r="AD554" s="28">
        <f t="shared" si="1170"/>
        <v>1491</v>
      </c>
      <c r="AE554" s="28">
        <f t="shared" si="1170"/>
        <v>0</v>
      </c>
      <c r="AF554" s="28">
        <f t="shared" si="1171"/>
        <v>0</v>
      </c>
      <c r="AG554" s="28">
        <f t="shared" si="1171"/>
        <v>0</v>
      </c>
      <c r="AH554" s="28">
        <f t="shared" si="1171"/>
        <v>0</v>
      </c>
      <c r="AI554" s="28">
        <f t="shared" si="1171"/>
        <v>0</v>
      </c>
      <c r="AJ554" s="28">
        <f t="shared" si="1171"/>
        <v>1491</v>
      </c>
      <c r="AK554" s="28">
        <f t="shared" si="1171"/>
        <v>0</v>
      </c>
      <c r="AL554" s="28">
        <f t="shared" si="1171"/>
        <v>0</v>
      </c>
      <c r="AM554" s="28">
        <f t="shared" si="1171"/>
        <v>0</v>
      </c>
      <c r="AN554" s="28">
        <f t="shared" si="1171"/>
        <v>0</v>
      </c>
      <c r="AO554" s="28">
        <f t="shared" si="1171"/>
        <v>0</v>
      </c>
      <c r="AP554" s="28">
        <f t="shared" si="1171"/>
        <v>1491</v>
      </c>
      <c r="AQ554" s="28">
        <f t="shared" si="1171"/>
        <v>0</v>
      </c>
      <c r="AR554" s="28">
        <f t="shared" si="1172"/>
        <v>0</v>
      </c>
      <c r="AS554" s="28">
        <f t="shared" si="1172"/>
        <v>0</v>
      </c>
      <c r="AT554" s="28">
        <f t="shared" si="1172"/>
        <v>-202</v>
      </c>
      <c r="AU554" s="28">
        <f t="shared" si="1172"/>
        <v>0</v>
      </c>
      <c r="AV554" s="28">
        <f t="shared" si="1172"/>
        <v>1289</v>
      </c>
      <c r="AW554" s="28">
        <f t="shared" si="1172"/>
        <v>0</v>
      </c>
      <c r="AX554" s="100">
        <f t="shared" si="1172"/>
        <v>0</v>
      </c>
      <c r="AY554" s="100">
        <f t="shared" si="1172"/>
        <v>0</v>
      </c>
      <c r="AZ554" s="100">
        <f t="shared" si="1172"/>
        <v>0</v>
      </c>
      <c r="BA554" s="100">
        <f t="shared" si="1172"/>
        <v>0</v>
      </c>
      <c r="BB554" s="28">
        <f t="shared" si="1172"/>
        <v>1289</v>
      </c>
      <c r="BC554" s="28">
        <f t="shared" si="1172"/>
        <v>0</v>
      </c>
      <c r="BD554" s="100">
        <f t="shared" si="1173"/>
        <v>0</v>
      </c>
      <c r="BE554" s="100">
        <f t="shared" si="1173"/>
        <v>0</v>
      </c>
      <c r="BF554" s="100">
        <f t="shared" si="1173"/>
        <v>0</v>
      </c>
      <c r="BG554" s="100">
        <f t="shared" si="1173"/>
        <v>0</v>
      </c>
      <c r="BH554" s="28">
        <f t="shared" si="1173"/>
        <v>1289</v>
      </c>
      <c r="BI554" s="28">
        <f t="shared" si="1173"/>
        <v>0</v>
      </c>
      <c r="BJ554" s="207">
        <f t="shared" si="1145"/>
        <v>0</v>
      </c>
      <c r="BK554" s="207">
        <f t="shared" si="1146"/>
        <v>0</v>
      </c>
    </row>
    <row r="555" spans="1:63" s="10" customFormat="1" ht="19.5" customHeight="1">
      <c r="A555" s="66" t="s">
        <v>123</v>
      </c>
      <c r="B555" s="26" t="s">
        <v>62</v>
      </c>
      <c r="C555" s="26" t="s">
        <v>53</v>
      </c>
      <c r="D555" s="46" t="s">
        <v>447</v>
      </c>
      <c r="E555" s="26"/>
      <c r="F555" s="28">
        <f t="shared" si="1169"/>
        <v>1586</v>
      </c>
      <c r="G555" s="28">
        <f t="shared" si="1169"/>
        <v>0</v>
      </c>
      <c r="H555" s="28">
        <f t="shared" si="1169"/>
        <v>0</v>
      </c>
      <c r="I555" s="28">
        <f t="shared" si="1169"/>
        <v>0</v>
      </c>
      <c r="J555" s="28">
        <f t="shared" si="1169"/>
        <v>0</v>
      </c>
      <c r="K555" s="28">
        <f t="shared" si="1169"/>
        <v>0</v>
      </c>
      <c r="L555" s="28">
        <f t="shared" si="1169"/>
        <v>1586</v>
      </c>
      <c r="M555" s="28">
        <f t="shared" si="1169"/>
        <v>0</v>
      </c>
      <c r="N555" s="28">
        <f t="shared" si="1169"/>
        <v>0</v>
      </c>
      <c r="O555" s="28">
        <f t="shared" si="1169"/>
        <v>0</v>
      </c>
      <c r="P555" s="28">
        <f t="shared" si="1169"/>
        <v>0</v>
      </c>
      <c r="Q555" s="28">
        <f t="shared" si="1169"/>
        <v>0</v>
      </c>
      <c r="R555" s="28">
        <f t="shared" si="1169"/>
        <v>1586</v>
      </c>
      <c r="S555" s="28">
        <f t="shared" si="1169"/>
        <v>0</v>
      </c>
      <c r="T555" s="28">
        <f t="shared" si="1170"/>
        <v>0</v>
      </c>
      <c r="U555" s="28">
        <f t="shared" si="1170"/>
        <v>0</v>
      </c>
      <c r="V555" s="28">
        <f t="shared" si="1170"/>
        <v>0</v>
      </c>
      <c r="W555" s="28">
        <f t="shared" si="1170"/>
        <v>0</v>
      </c>
      <c r="X555" s="28">
        <f t="shared" si="1170"/>
        <v>1586</v>
      </c>
      <c r="Y555" s="28">
        <f t="shared" si="1170"/>
        <v>0</v>
      </c>
      <c r="Z555" s="28">
        <f t="shared" si="1170"/>
        <v>0</v>
      </c>
      <c r="AA555" s="28">
        <f t="shared" si="1170"/>
        <v>-95</v>
      </c>
      <c r="AB555" s="28">
        <f t="shared" si="1170"/>
        <v>0</v>
      </c>
      <c r="AC555" s="28">
        <f t="shared" si="1170"/>
        <v>0</v>
      </c>
      <c r="AD555" s="28">
        <f t="shared" si="1170"/>
        <v>1491</v>
      </c>
      <c r="AE555" s="28">
        <f t="shared" si="1170"/>
        <v>0</v>
      </c>
      <c r="AF555" s="28">
        <f t="shared" si="1171"/>
        <v>0</v>
      </c>
      <c r="AG555" s="28">
        <f t="shared" si="1171"/>
        <v>0</v>
      </c>
      <c r="AH555" s="28">
        <f t="shared" si="1171"/>
        <v>0</v>
      </c>
      <c r="AI555" s="28">
        <f t="shared" si="1171"/>
        <v>0</v>
      </c>
      <c r="AJ555" s="28">
        <f t="shared" si="1171"/>
        <v>1491</v>
      </c>
      <c r="AK555" s="28">
        <f t="shared" si="1171"/>
        <v>0</v>
      </c>
      <c r="AL555" s="28">
        <f t="shared" si="1171"/>
        <v>0</v>
      </c>
      <c r="AM555" s="28">
        <f t="shared" si="1171"/>
        <v>0</v>
      </c>
      <c r="AN555" s="28">
        <f t="shared" si="1171"/>
        <v>0</v>
      </c>
      <c r="AO555" s="28">
        <f t="shared" si="1171"/>
        <v>0</v>
      </c>
      <c r="AP555" s="28">
        <f t="shared" si="1171"/>
        <v>1491</v>
      </c>
      <c r="AQ555" s="28">
        <f t="shared" si="1171"/>
        <v>0</v>
      </c>
      <c r="AR555" s="28">
        <f t="shared" si="1172"/>
        <v>0</v>
      </c>
      <c r="AS555" s="28">
        <f t="shared" si="1172"/>
        <v>0</v>
      </c>
      <c r="AT555" s="28">
        <f t="shared" si="1172"/>
        <v>-202</v>
      </c>
      <c r="AU555" s="28">
        <f t="shared" si="1172"/>
        <v>0</v>
      </c>
      <c r="AV555" s="28">
        <f t="shared" si="1172"/>
        <v>1289</v>
      </c>
      <c r="AW555" s="28">
        <f t="shared" si="1172"/>
        <v>0</v>
      </c>
      <c r="AX555" s="100">
        <f t="shared" si="1172"/>
        <v>0</v>
      </c>
      <c r="AY555" s="100">
        <f t="shared" si="1172"/>
        <v>0</v>
      </c>
      <c r="AZ555" s="100">
        <f t="shared" si="1172"/>
        <v>0</v>
      </c>
      <c r="BA555" s="100">
        <f t="shared" si="1172"/>
        <v>0</v>
      </c>
      <c r="BB555" s="28">
        <f t="shared" si="1172"/>
        <v>1289</v>
      </c>
      <c r="BC555" s="28">
        <f t="shared" si="1172"/>
        <v>0</v>
      </c>
      <c r="BD555" s="100">
        <f t="shared" si="1173"/>
        <v>0</v>
      </c>
      <c r="BE555" s="100">
        <f t="shared" si="1173"/>
        <v>0</v>
      </c>
      <c r="BF555" s="100">
        <f t="shared" si="1173"/>
        <v>0</v>
      </c>
      <c r="BG555" s="100">
        <f t="shared" si="1173"/>
        <v>0</v>
      </c>
      <c r="BH555" s="28">
        <f t="shared" si="1173"/>
        <v>1289</v>
      </c>
      <c r="BI555" s="28">
        <f t="shared" si="1173"/>
        <v>0</v>
      </c>
      <c r="BJ555" s="207">
        <f t="shared" si="1145"/>
        <v>0</v>
      </c>
      <c r="BK555" s="207">
        <f t="shared" si="1146"/>
        <v>0</v>
      </c>
    </row>
    <row r="556" spans="1:63" s="10" customFormat="1" ht="33">
      <c r="A556" s="118" t="s">
        <v>489</v>
      </c>
      <c r="B556" s="98" t="s">
        <v>62</v>
      </c>
      <c r="C556" s="98" t="s">
        <v>53</v>
      </c>
      <c r="D556" s="140" t="s">
        <v>447</v>
      </c>
      <c r="E556" s="98" t="s">
        <v>81</v>
      </c>
      <c r="F556" s="100">
        <f t="shared" si="1169"/>
        <v>1586</v>
      </c>
      <c r="G556" s="100">
        <f t="shared" si="1169"/>
        <v>0</v>
      </c>
      <c r="H556" s="100">
        <f t="shared" si="1169"/>
        <v>0</v>
      </c>
      <c r="I556" s="100">
        <f t="shared" si="1169"/>
        <v>0</v>
      </c>
      <c r="J556" s="100">
        <f t="shared" si="1169"/>
        <v>0</v>
      </c>
      <c r="K556" s="100">
        <f t="shared" si="1169"/>
        <v>0</v>
      </c>
      <c r="L556" s="100">
        <f t="shared" si="1169"/>
        <v>1586</v>
      </c>
      <c r="M556" s="100">
        <f t="shared" si="1169"/>
        <v>0</v>
      </c>
      <c r="N556" s="100">
        <f t="shared" si="1169"/>
        <v>0</v>
      </c>
      <c r="O556" s="100">
        <f t="shared" si="1169"/>
        <v>0</v>
      </c>
      <c r="P556" s="100">
        <f t="shared" si="1169"/>
        <v>0</v>
      </c>
      <c r="Q556" s="100">
        <f t="shared" si="1169"/>
        <v>0</v>
      </c>
      <c r="R556" s="100">
        <f t="shared" si="1169"/>
        <v>1586</v>
      </c>
      <c r="S556" s="100">
        <f t="shared" si="1169"/>
        <v>0</v>
      </c>
      <c r="T556" s="100">
        <f t="shared" si="1170"/>
        <v>0</v>
      </c>
      <c r="U556" s="100">
        <f t="shared" si="1170"/>
        <v>0</v>
      </c>
      <c r="V556" s="100">
        <f t="shared" si="1170"/>
        <v>0</v>
      </c>
      <c r="W556" s="100">
        <f t="shared" si="1170"/>
        <v>0</v>
      </c>
      <c r="X556" s="100">
        <f t="shared" si="1170"/>
        <v>1586</v>
      </c>
      <c r="Y556" s="100">
        <f t="shared" si="1170"/>
        <v>0</v>
      </c>
      <c r="Z556" s="100">
        <f t="shared" si="1170"/>
        <v>0</v>
      </c>
      <c r="AA556" s="100">
        <f t="shared" si="1170"/>
        <v>-95</v>
      </c>
      <c r="AB556" s="100">
        <f t="shared" si="1170"/>
        <v>0</v>
      </c>
      <c r="AC556" s="100">
        <f t="shared" si="1170"/>
        <v>0</v>
      </c>
      <c r="AD556" s="100">
        <f t="shared" si="1170"/>
        <v>1491</v>
      </c>
      <c r="AE556" s="100">
        <f t="shared" si="1170"/>
        <v>0</v>
      </c>
      <c r="AF556" s="100">
        <f t="shared" si="1171"/>
        <v>0</v>
      </c>
      <c r="AG556" s="100">
        <f t="shared" si="1171"/>
        <v>0</v>
      </c>
      <c r="AH556" s="100">
        <f t="shared" si="1171"/>
        <v>0</v>
      </c>
      <c r="AI556" s="100">
        <f t="shared" si="1171"/>
        <v>0</v>
      </c>
      <c r="AJ556" s="100">
        <f t="shared" si="1171"/>
        <v>1491</v>
      </c>
      <c r="AK556" s="100">
        <f t="shared" si="1171"/>
        <v>0</v>
      </c>
      <c r="AL556" s="100">
        <f t="shared" si="1171"/>
        <v>0</v>
      </c>
      <c r="AM556" s="100">
        <f t="shared" si="1171"/>
        <v>0</v>
      </c>
      <c r="AN556" s="100">
        <f t="shared" si="1171"/>
        <v>0</v>
      </c>
      <c r="AO556" s="100">
        <f t="shared" si="1171"/>
        <v>0</v>
      </c>
      <c r="AP556" s="100">
        <f t="shared" si="1171"/>
        <v>1491</v>
      </c>
      <c r="AQ556" s="100">
        <f t="shared" si="1171"/>
        <v>0</v>
      </c>
      <c r="AR556" s="100">
        <f t="shared" si="1172"/>
        <v>0</v>
      </c>
      <c r="AS556" s="100">
        <f t="shared" si="1172"/>
        <v>0</v>
      </c>
      <c r="AT556" s="100">
        <f t="shared" si="1172"/>
        <v>-202</v>
      </c>
      <c r="AU556" s="100">
        <f t="shared" si="1172"/>
        <v>0</v>
      </c>
      <c r="AV556" s="100">
        <f t="shared" si="1172"/>
        <v>1289</v>
      </c>
      <c r="AW556" s="100">
        <f t="shared" si="1172"/>
        <v>0</v>
      </c>
      <c r="AX556" s="100">
        <f t="shared" si="1172"/>
        <v>0</v>
      </c>
      <c r="AY556" s="100">
        <f t="shared" si="1172"/>
        <v>0</v>
      </c>
      <c r="AZ556" s="100">
        <f t="shared" si="1172"/>
        <v>0</v>
      </c>
      <c r="BA556" s="100">
        <f t="shared" si="1172"/>
        <v>0</v>
      </c>
      <c r="BB556" s="100">
        <f t="shared" si="1172"/>
        <v>1289</v>
      </c>
      <c r="BC556" s="100">
        <f t="shared" si="1172"/>
        <v>0</v>
      </c>
      <c r="BD556" s="100">
        <f t="shared" si="1173"/>
        <v>0</v>
      </c>
      <c r="BE556" s="100">
        <f t="shared" si="1173"/>
        <v>0</v>
      </c>
      <c r="BF556" s="100">
        <f t="shared" si="1173"/>
        <v>0</v>
      </c>
      <c r="BG556" s="100">
        <f t="shared" si="1173"/>
        <v>0</v>
      </c>
      <c r="BH556" s="100">
        <f t="shared" si="1173"/>
        <v>1289</v>
      </c>
      <c r="BI556" s="100">
        <f t="shared" si="1173"/>
        <v>0</v>
      </c>
      <c r="BJ556" s="207">
        <f t="shared" si="1145"/>
        <v>0</v>
      </c>
      <c r="BK556" s="207">
        <f t="shared" si="1146"/>
        <v>0</v>
      </c>
    </row>
    <row r="557" spans="1:63" s="10" customFormat="1" ht="50.25">
      <c r="A557" s="97" t="s">
        <v>179</v>
      </c>
      <c r="B557" s="98" t="s">
        <v>62</v>
      </c>
      <c r="C557" s="98" t="s">
        <v>53</v>
      </c>
      <c r="D557" s="140" t="s">
        <v>447</v>
      </c>
      <c r="E557" s="98" t="s">
        <v>178</v>
      </c>
      <c r="F557" s="100">
        <v>1586</v>
      </c>
      <c r="G557" s="100"/>
      <c r="H557" s="137"/>
      <c r="I557" s="137"/>
      <c r="J557" s="137"/>
      <c r="K557" s="137"/>
      <c r="L557" s="100">
        <f>F557+H557+I557+J557+K557</f>
        <v>1586</v>
      </c>
      <c r="M557" s="100">
        <f>G557+K557</f>
        <v>0</v>
      </c>
      <c r="N557" s="137"/>
      <c r="O557" s="137"/>
      <c r="P557" s="137"/>
      <c r="Q557" s="137"/>
      <c r="R557" s="100">
        <f>L557+N557+O557+P557+Q557</f>
        <v>1586</v>
      </c>
      <c r="S557" s="100">
        <f>M557+Q557</f>
        <v>0</v>
      </c>
      <c r="T557" s="137"/>
      <c r="U557" s="137"/>
      <c r="V557" s="137"/>
      <c r="W557" s="137"/>
      <c r="X557" s="100">
        <f>R557+T557+U557+V557+W557</f>
        <v>1586</v>
      </c>
      <c r="Y557" s="100">
        <f>S557+W557</f>
        <v>0</v>
      </c>
      <c r="Z557" s="137"/>
      <c r="AA557" s="100">
        <v>-95</v>
      </c>
      <c r="AB557" s="137"/>
      <c r="AC557" s="137"/>
      <c r="AD557" s="100">
        <f>X557+Z557+AA557+AB557+AC557</f>
        <v>1491</v>
      </c>
      <c r="AE557" s="100">
        <f>Y557+AC557</f>
        <v>0</v>
      </c>
      <c r="AF557" s="137"/>
      <c r="AG557" s="100"/>
      <c r="AH557" s="137"/>
      <c r="AI557" s="137"/>
      <c r="AJ557" s="100">
        <f>AD557+AF557+AG557+AH557+AI557</f>
        <v>1491</v>
      </c>
      <c r="AK557" s="100">
        <f>AE557+AI557</f>
        <v>0</v>
      </c>
      <c r="AL557" s="137"/>
      <c r="AM557" s="137"/>
      <c r="AN557" s="137"/>
      <c r="AO557" s="137"/>
      <c r="AP557" s="100">
        <f>AJ557+AL557+AM557+AN557+AO557</f>
        <v>1491</v>
      </c>
      <c r="AQ557" s="100">
        <f>AK557+AO557</f>
        <v>0</v>
      </c>
      <c r="AR557" s="137"/>
      <c r="AS557" s="137"/>
      <c r="AT557" s="100">
        <v>-202</v>
      </c>
      <c r="AU557" s="137"/>
      <c r="AV557" s="100">
        <f>AP557+AR557+AS557+AT557+AU557</f>
        <v>1289</v>
      </c>
      <c r="AW557" s="100">
        <f>AQ557+AU557</f>
        <v>0</v>
      </c>
      <c r="AX557" s="137"/>
      <c r="AY557" s="137"/>
      <c r="AZ557" s="100"/>
      <c r="BA557" s="137"/>
      <c r="BB557" s="100">
        <f>AV557+AX557+AY557+AZ557+BA557</f>
        <v>1289</v>
      </c>
      <c r="BC557" s="100">
        <f>AW557+BA557</f>
        <v>0</v>
      </c>
      <c r="BD557" s="137"/>
      <c r="BE557" s="137"/>
      <c r="BF557" s="100"/>
      <c r="BG557" s="137"/>
      <c r="BH557" s="100">
        <f>BB557+BD557+BE557+BF557+BG557</f>
        <v>1289</v>
      </c>
      <c r="BI557" s="100">
        <f>BC557+BG557</f>
        <v>0</v>
      </c>
      <c r="BJ557" s="207">
        <f t="shared" si="1145"/>
        <v>0</v>
      </c>
      <c r="BK557" s="207">
        <f t="shared" si="1146"/>
        <v>0</v>
      </c>
    </row>
    <row r="558" spans="1:63" s="10" customFormat="1" ht="50.25">
      <c r="A558" s="29" t="s">
        <v>215</v>
      </c>
      <c r="B558" s="26" t="s">
        <v>62</v>
      </c>
      <c r="C558" s="26" t="s">
        <v>53</v>
      </c>
      <c r="D558" s="37" t="s">
        <v>437</v>
      </c>
      <c r="E558" s="26"/>
      <c r="F558" s="28">
        <f t="shared" ref="F558:U561" si="1174">F559</f>
        <v>265362</v>
      </c>
      <c r="G558" s="28">
        <f t="shared" si="1174"/>
        <v>0</v>
      </c>
      <c r="H558" s="28">
        <f t="shared" si="1174"/>
        <v>0</v>
      </c>
      <c r="I558" s="28">
        <f t="shared" si="1174"/>
        <v>0</v>
      </c>
      <c r="J558" s="28">
        <f t="shared" si="1174"/>
        <v>0</v>
      </c>
      <c r="K558" s="28">
        <f t="shared" si="1174"/>
        <v>0</v>
      </c>
      <c r="L558" s="28">
        <f t="shared" si="1174"/>
        <v>265362</v>
      </c>
      <c r="M558" s="28">
        <f t="shared" si="1174"/>
        <v>0</v>
      </c>
      <c r="N558" s="28">
        <f t="shared" si="1174"/>
        <v>0</v>
      </c>
      <c r="O558" s="28">
        <f t="shared" si="1174"/>
        <v>0</v>
      </c>
      <c r="P558" s="28">
        <f t="shared" si="1174"/>
        <v>0</v>
      </c>
      <c r="Q558" s="28">
        <f t="shared" si="1174"/>
        <v>0</v>
      </c>
      <c r="R558" s="28">
        <f t="shared" si="1174"/>
        <v>265362</v>
      </c>
      <c r="S558" s="28">
        <f t="shared" si="1174"/>
        <v>0</v>
      </c>
      <c r="T558" s="28">
        <f t="shared" si="1174"/>
        <v>0</v>
      </c>
      <c r="U558" s="28">
        <f t="shared" si="1174"/>
        <v>0</v>
      </c>
      <c r="V558" s="28">
        <f t="shared" ref="T558:AI561" si="1175">V559</f>
        <v>0</v>
      </c>
      <c r="W558" s="28">
        <f t="shared" si="1175"/>
        <v>0</v>
      </c>
      <c r="X558" s="28">
        <f t="shared" si="1175"/>
        <v>265362</v>
      </c>
      <c r="Y558" s="28">
        <f t="shared" si="1175"/>
        <v>0</v>
      </c>
      <c r="Z558" s="28">
        <f t="shared" si="1175"/>
        <v>0</v>
      </c>
      <c r="AA558" s="28">
        <f t="shared" si="1175"/>
        <v>0</v>
      </c>
      <c r="AB558" s="28">
        <f t="shared" si="1175"/>
        <v>0</v>
      </c>
      <c r="AC558" s="28">
        <f t="shared" si="1175"/>
        <v>0</v>
      </c>
      <c r="AD558" s="28">
        <f t="shared" si="1175"/>
        <v>265362</v>
      </c>
      <c r="AE558" s="28">
        <f t="shared" si="1175"/>
        <v>0</v>
      </c>
      <c r="AF558" s="28">
        <f t="shared" si="1175"/>
        <v>0</v>
      </c>
      <c r="AG558" s="28">
        <f t="shared" si="1175"/>
        <v>0</v>
      </c>
      <c r="AH558" s="28">
        <f t="shared" si="1175"/>
        <v>0</v>
      </c>
      <c r="AI558" s="28">
        <f t="shared" si="1175"/>
        <v>0</v>
      </c>
      <c r="AJ558" s="28">
        <f t="shared" ref="AF558:AU561" si="1176">AJ559</f>
        <v>265362</v>
      </c>
      <c r="AK558" s="28">
        <f t="shared" si="1176"/>
        <v>0</v>
      </c>
      <c r="AL558" s="28">
        <f t="shared" si="1176"/>
        <v>0</v>
      </c>
      <c r="AM558" s="28">
        <f t="shared" si="1176"/>
        <v>0</v>
      </c>
      <c r="AN558" s="28">
        <f t="shared" si="1176"/>
        <v>0</v>
      </c>
      <c r="AO558" s="28">
        <f t="shared" si="1176"/>
        <v>0</v>
      </c>
      <c r="AP558" s="28">
        <f t="shared" si="1176"/>
        <v>265362</v>
      </c>
      <c r="AQ558" s="28">
        <f t="shared" si="1176"/>
        <v>0</v>
      </c>
      <c r="AR558" s="28">
        <f t="shared" si="1176"/>
        <v>0</v>
      </c>
      <c r="AS558" s="28">
        <f t="shared" si="1176"/>
        <v>0</v>
      </c>
      <c r="AT558" s="28">
        <f t="shared" si="1176"/>
        <v>0</v>
      </c>
      <c r="AU558" s="28">
        <f t="shared" si="1176"/>
        <v>0</v>
      </c>
      <c r="AV558" s="28">
        <f t="shared" ref="AR558:BG561" si="1177">AV559</f>
        <v>265362</v>
      </c>
      <c r="AW558" s="28">
        <f t="shared" si="1177"/>
        <v>0</v>
      </c>
      <c r="AX558" s="100">
        <f t="shared" si="1177"/>
        <v>0</v>
      </c>
      <c r="AY558" s="100">
        <f t="shared" si="1177"/>
        <v>0</v>
      </c>
      <c r="AZ558" s="100">
        <f t="shared" si="1177"/>
        <v>0</v>
      </c>
      <c r="BA558" s="100">
        <f t="shared" si="1177"/>
        <v>0</v>
      </c>
      <c r="BB558" s="28">
        <f t="shared" si="1177"/>
        <v>265362</v>
      </c>
      <c r="BC558" s="28">
        <f t="shared" si="1177"/>
        <v>0</v>
      </c>
      <c r="BD558" s="100">
        <f t="shared" si="1177"/>
        <v>0</v>
      </c>
      <c r="BE558" s="100">
        <f t="shared" si="1177"/>
        <v>0</v>
      </c>
      <c r="BF558" s="100">
        <f t="shared" si="1177"/>
        <v>0</v>
      </c>
      <c r="BG558" s="100">
        <f t="shared" si="1177"/>
        <v>0</v>
      </c>
      <c r="BH558" s="28">
        <f t="shared" ref="BD558:BI561" si="1178">BH559</f>
        <v>265362</v>
      </c>
      <c r="BI558" s="28">
        <f t="shared" si="1178"/>
        <v>0</v>
      </c>
      <c r="BJ558" s="207">
        <f t="shared" si="1145"/>
        <v>0</v>
      </c>
      <c r="BK558" s="207">
        <f t="shared" si="1146"/>
        <v>0</v>
      </c>
    </row>
    <row r="559" spans="1:63" s="10" customFormat="1" ht="36.75" customHeight="1">
      <c r="A559" s="63" t="s">
        <v>79</v>
      </c>
      <c r="B559" s="26" t="s">
        <v>62</v>
      </c>
      <c r="C559" s="26" t="s">
        <v>53</v>
      </c>
      <c r="D559" s="37" t="s">
        <v>438</v>
      </c>
      <c r="E559" s="26"/>
      <c r="F559" s="28">
        <f t="shared" si="1174"/>
        <v>265362</v>
      </c>
      <c r="G559" s="28">
        <f t="shared" si="1174"/>
        <v>0</v>
      </c>
      <c r="H559" s="28">
        <f t="shared" si="1174"/>
        <v>0</v>
      </c>
      <c r="I559" s="28">
        <f t="shared" si="1174"/>
        <v>0</v>
      </c>
      <c r="J559" s="28">
        <f t="shared" si="1174"/>
        <v>0</v>
      </c>
      <c r="K559" s="28">
        <f t="shared" si="1174"/>
        <v>0</v>
      </c>
      <c r="L559" s="28">
        <f t="shared" si="1174"/>
        <v>265362</v>
      </c>
      <c r="M559" s="28">
        <f t="shared" si="1174"/>
        <v>0</v>
      </c>
      <c r="N559" s="28">
        <f t="shared" si="1174"/>
        <v>0</v>
      </c>
      <c r="O559" s="28">
        <f t="shared" si="1174"/>
        <v>0</v>
      </c>
      <c r="P559" s="28">
        <f t="shared" si="1174"/>
        <v>0</v>
      </c>
      <c r="Q559" s="28">
        <f t="shared" si="1174"/>
        <v>0</v>
      </c>
      <c r="R559" s="28">
        <f t="shared" si="1174"/>
        <v>265362</v>
      </c>
      <c r="S559" s="28">
        <f t="shared" si="1174"/>
        <v>0</v>
      </c>
      <c r="T559" s="28">
        <f t="shared" si="1175"/>
        <v>0</v>
      </c>
      <c r="U559" s="28">
        <f t="shared" si="1175"/>
        <v>0</v>
      </c>
      <c r="V559" s="28">
        <f t="shared" si="1175"/>
        <v>0</v>
      </c>
      <c r="W559" s="28">
        <f t="shared" si="1175"/>
        <v>0</v>
      </c>
      <c r="X559" s="28">
        <f t="shared" si="1175"/>
        <v>265362</v>
      </c>
      <c r="Y559" s="28">
        <f t="shared" si="1175"/>
        <v>0</v>
      </c>
      <c r="Z559" s="28">
        <f t="shared" si="1175"/>
        <v>0</v>
      </c>
      <c r="AA559" s="28">
        <f t="shared" si="1175"/>
        <v>0</v>
      </c>
      <c r="AB559" s="28">
        <f t="shared" si="1175"/>
        <v>0</v>
      </c>
      <c r="AC559" s="28">
        <f t="shared" si="1175"/>
        <v>0</v>
      </c>
      <c r="AD559" s="28">
        <f t="shared" si="1175"/>
        <v>265362</v>
      </c>
      <c r="AE559" s="28">
        <f t="shared" si="1175"/>
        <v>0</v>
      </c>
      <c r="AF559" s="28">
        <f t="shared" si="1176"/>
        <v>0</v>
      </c>
      <c r="AG559" s="28">
        <f t="shared" si="1176"/>
        <v>0</v>
      </c>
      <c r="AH559" s="28">
        <f t="shared" si="1176"/>
        <v>0</v>
      </c>
      <c r="AI559" s="28">
        <f t="shared" si="1176"/>
        <v>0</v>
      </c>
      <c r="AJ559" s="28">
        <f t="shared" si="1176"/>
        <v>265362</v>
      </c>
      <c r="AK559" s="28">
        <f t="shared" si="1176"/>
        <v>0</v>
      </c>
      <c r="AL559" s="28">
        <f t="shared" si="1176"/>
        <v>0</v>
      </c>
      <c r="AM559" s="28">
        <f t="shared" si="1176"/>
        <v>0</v>
      </c>
      <c r="AN559" s="28">
        <f t="shared" si="1176"/>
        <v>0</v>
      </c>
      <c r="AO559" s="28">
        <f t="shared" si="1176"/>
        <v>0</v>
      </c>
      <c r="AP559" s="28">
        <f t="shared" si="1176"/>
        <v>265362</v>
      </c>
      <c r="AQ559" s="28">
        <f t="shared" si="1176"/>
        <v>0</v>
      </c>
      <c r="AR559" s="28">
        <f t="shared" si="1177"/>
        <v>0</v>
      </c>
      <c r="AS559" s="28">
        <f t="shared" si="1177"/>
        <v>0</v>
      </c>
      <c r="AT559" s="28">
        <f t="shared" si="1177"/>
        <v>0</v>
      </c>
      <c r="AU559" s="28">
        <f t="shared" si="1177"/>
        <v>0</v>
      </c>
      <c r="AV559" s="28">
        <f t="shared" si="1177"/>
        <v>265362</v>
      </c>
      <c r="AW559" s="28">
        <f t="shared" si="1177"/>
        <v>0</v>
      </c>
      <c r="AX559" s="100">
        <f t="shared" si="1177"/>
        <v>0</v>
      </c>
      <c r="AY559" s="100">
        <f t="shared" si="1177"/>
        <v>0</v>
      </c>
      <c r="AZ559" s="100">
        <f t="shared" si="1177"/>
        <v>0</v>
      </c>
      <c r="BA559" s="100">
        <f t="shared" si="1177"/>
        <v>0</v>
      </c>
      <c r="BB559" s="28">
        <f t="shared" si="1177"/>
        <v>265362</v>
      </c>
      <c r="BC559" s="28">
        <f t="shared" si="1177"/>
        <v>0</v>
      </c>
      <c r="BD559" s="100">
        <f t="shared" si="1178"/>
        <v>0</v>
      </c>
      <c r="BE559" s="100">
        <f t="shared" si="1178"/>
        <v>0</v>
      </c>
      <c r="BF559" s="100">
        <f t="shared" si="1178"/>
        <v>0</v>
      </c>
      <c r="BG559" s="100">
        <f t="shared" si="1178"/>
        <v>0</v>
      </c>
      <c r="BH559" s="28">
        <f t="shared" si="1178"/>
        <v>265362</v>
      </c>
      <c r="BI559" s="28">
        <f t="shared" si="1178"/>
        <v>0</v>
      </c>
      <c r="BJ559" s="207">
        <f t="shared" si="1145"/>
        <v>0</v>
      </c>
      <c r="BK559" s="207">
        <f t="shared" si="1146"/>
        <v>0</v>
      </c>
    </row>
    <row r="560" spans="1:63" s="10" customFormat="1" ht="20.25">
      <c r="A560" s="66" t="s">
        <v>123</v>
      </c>
      <c r="B560" s="26" t="s">
        <v>62</v>
      </c>
      <c r="C560" s="26" t="s">
        <v>53</v>
      </c>
      <c r="D560" s="37" t="s">
        <v>448</v>
      </c>
      <c r="E560" s="26"/>
      <c r="F560" s="28">
        <f t="shared" si="1174"/>
        <v>265362</v>
      </c>
      <c r="G560" s="28">
        <f t="shared" si="1174"/>
        <v>0</v>
      </c>
      <c r="H560" s="28">
        <f t="shared" si="1174"/>
        <v>0</v>
      </c>
      <c r="I560" s="28">
        <f t="shared" si="1174"/>
        <v>0</v>
      </c>
      <c r="J560" s="28">
        <f t="shared" si="1174"/>
        <v>0</v>
      </c>
      <c r="K560" s="28">
        <f t="shared" si="1174"/>
        <v>0</v>
      </c>
      <c r="L560" s="28">
        <f t="shared" si="1174"/>
        <v>265362</v>
      </c>
      <c r="M560" s="28">
        <f t="shared" si="1174"/>
        <v>0</v>
      </c>
      <c r="N560" s="28">
        <f t="shared" si="1174"/>
        <v>0</v>
      </c>
      <c r="O560" s="28">
        <f t="shared" si="1174"/>
        <v>0</v>
      </c>
      <c r="P560" s="28">
        <f t="shared" si="1174"/>
        <v>0</v>
      </c>
      <c r="Q560" s="28">
        <f t="shared" si="1174"/>
        <v>0</v>
      </c>
      <c r="R560" s="28">
        <f t="shared" si="1174"/>
        <v>265362</v>
      </c>
      <c r="S560" s="28">
        <f t="shared" si="1174"/>
        <v>0</v>
      </c>
      <c r="T560" s="28">
        <f t="shared" si="1175"/>
        <v>0</v>
      </c>
      <c r="U560" s="28">
        <f t="shared" si="1175"/>
        <v>0</v>
      </c>
      <c r="V560" s="28">
        <f t="shared" si="1175"/>
        <v>0</v>
      </c>
      <c r="W560" s="28">
        <f t="shared" si="1175"/>
        <v>0</v>
      </c>
      <c r="X560" s="28">
        <f t="shared" si="1175"/>
        <v>265362</v>
      </c>
      <c r="Y560" s="28">
        <f t="shared" si="1175"/>
        <v>0</v>
      </c>
      <c r="Z560" s="28">
        <f t="shared" si="1175"/>
        <v>0</v>
      </c>
      <c r="AA560" s="28">
        <f t="shared" si="1175"/>
        <v>0</v>
      </c>
      <c r="AB560" s="28">
        <f t="shared" si="1175"/>
        <v>0</v>
      </c>
      <c r="AC560" s="28">
        <f t="shared" si="1175"/>
        <v>0</v>
      </c>
      <c r="AD560" s="28">
        <f t="shared" si="1175"/>
        <v>265362</v>
      </c>
      <c r="AE560" s="28">
        <f t="shared" si="1175"/>
        <v>0</v>
      </c>
      <c r="AF560" s="28">
        <f t="shared" si="1176"/>
        <v>0</v>
      </c>
      <c r="AG560" s="28">
        <f t="shared" si="1176"/>
        <v>0</v>
      </c>
      <c r="AH560" s="28">
        <f t="shared" si="1176"/>
        <v>0</v>
      </c>
      <c r="AI560" s="28">
        <f t="shared" si="1176"/>
        <v>0</v>
      </c>
      <c r="AJ560" s="28">
        <f t="shared" si="1176"/>
        <v>265362</v>
      </c>
      <c r="AK560" s="28">
        <f t="shared" si="1176"/>
        <v>0</v>
      </c>
      <c r="AL560" s="28">
        <f t="shared" si="1176"/>
        <v>0</v>
      </c>
      <c r="AM560" s="28">
        <f t="shared" si="1176"/>
        <v>0</v>
      </c>
      <c r="AN560" s="28">
        <f t="shared" si="1176"/>
        <v>0</v>
      </c>
      <c r="AO560" s="28">
        <f t="shared" si="1176"/>
        <v>0</v>
      </c>
      <c r="AP560" s="28">
        <f t="shared" si="1176"/>
        <v>265362</v>
      </c>
      <c r="AQ560" s="28">
        <f t="shared" si="1176"/>
        <v>0</v>
      </c>
      <c r="AR560" s="28">
        <f t="shared" si="1177"/>
        <v>0</v>
      </c>
      <c r="AS560" s="28">
        <f t="shared" si="1177"/>
        <v>0</v>
      </c>
      <c r="AT560" s="28">
        <f t="shared" si="1177"/>
        <v>0</v>
      </c>
      <c r="AU560" s="28">
        <f t="shared" si="1177"/>
        <v>0</v>
      </c>
      <c r="AV560" s="28">
        <f t="shared" si="1177"/>
        <v>265362</v>
      </c>
      <c r="AW560" s="28">
        <f t="shared" si="1177"/>
        <v>0</v>
      </c>
      <c r="AX560" s="100">
        <f t="shared" si="1177"/>
        <v>0</v>
      </c>
      <c r="AY560" s="100">
        <f t="shared" si="1177"/>
        <v>0</v>
      </c>
      <c r="AZ560" s="100">
        <f t="shared" si="1177"/>
        <v>0</v>
      </c>
      <c r="BA560" s="100">
        <f t="shared" si="1177"/>
        <v>0</v>
      </c>
      <c r="BB560" s="28">
        <f t="shared" si="1177"/>
        <v>265362</v>
      </c>
      <c r="BC560" s="28">
        <f t="shared" si="1177"/>
        <v>0</v>
      </c>
      <c r="BD560" s="100">
        <f t="shared" si="1178"/>
        <v>0</v>
      </c>
      <c r="BE560" s="100">
        <f t="shared" si="1178"/>
        <v>0</v>
      </c>
      <c r="BF560" s="100">
        <f t="shared" si="1178"/>
        <v>0</v>
      </c>
      <c r="BG560" s="100">
        <f t="shared" si="1178"/>
        <v>0</v>
      </c>
      <c r="BH560" s="28">
        <f t="shared" si="1178"/>
        <v>265362</v>
      </c>
      <c r="BI560" s="28">
        <f t="shared" si="1178"/>
        <v>0</v>
      </c>
      <c r="BJ560" s="207">
        <f t="shared" si="1145"/>
        <v>0</v>
      </c>
      <c r="BK560" s="207">
        <f t="shared" si="1146"/>
        <v>0</v>
      </c>
    </row>
    <row r="561" spans="1:63" s="10" customFormat="1" ht="33">
      <c r="A561" s="75" t="s">
        <v>489</v>
      </c>
      <c r="B561" s="26" t="s">
        <v>62</v>
      </c>
      <c r="C561" s="26" t="s">
        <v>53</v>
      </c>
      <c r="D561" s="37" t="s">
        <v>448</v>
      </c>
      <c r="E561" s="26" t="s">
        <v>81</v>
      </c>
      <c r="F561" s="28">
        <f t="shared" si="1174"/>
        <v>265362</v>
      </c>
      <c r="G561" s="28">
        <f t="shared" si="1174"/>
        <v>0</v>
      </c>
      <c r="H561" s="28">
        <f t="shared" si="1174"/>
        <v>0</v>
      </c>
      <c r="I561" s="28">
        <f t="shared" si="1174"/>
        <v>0</v>
      </c>
      <c r="J561" s="28">
        <f t="shared" si="1174"/>
        <v>0</v>
      </c>
      <c r="K561" s="28">
        <f t="shared" si="1174"/>
        <v>0</v>
      </c>
      <c r="L561" s="28">
        <f t="shared" si="1174"/>
        <v>265362</v>
      </c>
      <c r="M561" s="28">
        <f t="shared" si="1174"/>
        <v>0</v>
      </c>
      <c r="N561" s="28">
        <f t="shared" si="1174"/>
        <v>0</v>
      </c>
      <c r="O561" s="28">
        <f t="shared" si="1174"/>
        <v>0</v>
      </c>
      <c r="P561" s="28">
        <f t="shared" si="1174"/>
        <v>0</v>
      </c>
      <c r="Q561" s="28">
        <f t="shared" si="1174"/>
        <v>0</v>
      </c>
      <c r="R561" s="28">
        <f t="shared" si="1174"/>
        <v>265362</v>
      </c>
      <c r="S561" s="28">
        <f t="shared" si="1174"/>
        <v>0</v>
      </c>
      <c r="T561" s="28">
        <f t="shared" si="1175"/>
        <v>0</v>
      </c>
      <c r="U561" s="28">
        <f t="shared" si="1175"/>
        <v>0</v>
      </c>
      <c r="V561" s="28">
        <f t="shared" si="1175"/>
        <v>0</v>
      </c>
      <c r="W561" s="28">
        <f t="shared" si="1175"/>
        <v>0</v>
      </c>
      <c r="X561" s="28">
        <f t="shared" si="1175"/>
        <v>265362</v>
      </c>
      <c r="Y561" s="28">
        <f t="shared" si="1175"/>
        <v>0</v>
      </c>
      <c r="Z561" s="28">
        <f t="shared" si="1175"/>
        <v>0</v>
      </c>
      <c r="AA561" s="28">
        <f t="shared" si="1175"/>
        <v>0</v>
      </c>
      <c r="AB561" s="28">
        <f t="shared" si="1175"/>
        <v>0</v>
      </c>
      <c r="AC561" s="28">
        <f t="shared" si="1175"/>
        <v>0</v>
      </c>
      <c r="AD561" s="28">
        <f t="shared" si="1175"/>
        <v>265362</v>
      </c>
      <c r="AE561" s="28">
        <f t="shared" si="1175"/>
        <v>0</v>
      </c>
      <c r="AF561" s="28">
        <f t="shared" si="1176"/>
        <v>0</v>
      </c>
      <c r="AG561" s="28">
        <f t="shared" si="1176"/>
        <v>0</v>
      </c>
      <c r="AH561" s="28">
        <f t="shared" si="1176"/>
        <v>0</v>
      </c>
      <c r="AI561" s="28">
        <f t="shared" si="1176"/>
        <v>0</v>
      </c>
      <c r="AJ561" s="28">
        <f t="shared" si="1176"/>
        <v>265362</v>
      </c>
      <c r="AK561" s="28">
        <f t="shared" si="1176"/>
        <v>0</v>
      </c>
      <c r="AL561" s="28">
        <f t="shared" si="1176"/>
        <v>0</v>
      </c>
      <c r="AM561" s="28">
        <f t="shared" si="1176"/>
        <v>0</v>
      </c>
      <c r="AN561" s="28">
        <f t="shared" si="1176"/>
        <v>0</v>
      </c>
      <c r="AO561" s="28">
        <f t="shared" si="1176"/>
        <v>0</v>
      </c>
      <c r="AP561" s="28">
        <f t="shared" si="1176"/>
        <v>265362</v>
      </c>
      <c r="AQ561" s="28">
        <f t="shared" si="1176"/>
        <v>0</v>
      </c>
      <c r="AR561" s="28">
        <f t="shared" si="1177"/>
        <v>0</v>
      </c>
      <c r="AS561" s="28">
        <f t="shared" si="1177"/>
        <v>0</v>
      </c>
      <c r="AT561" s="28">
        <f t="shared" si="1177"/>
        <v>0</v>
      </c>
      <c r="AU561" s="28">
        <f t="shared" si="1177"/>
        <v>0</v>
      </c>
      <c r="AV561" s="28">
        <f t="shared" si="1177"/>
        <v>265362</v>
      </c>
      <c r="AW561" s="28">
        <f t="shared" si="1177"/>
        <v>0</v>
      </c>
      <c r="AX561" s="100">
        <f t="shared" si="1177"/>
        <v>0</v>
      </c>
      <c r="AY561" s="100">
        <f t="shared" si="1177"/>
        <v>0</v>
      </c>
      <c r="AZ561" s="100">
        <f t="shared" si="1177"/>
        <v>0</v>
      </c>
      <c r="BA561" s="100">
        <f t="shared" si="1177"/>
        <v>0</v>
      </c>
      <c r="BB561" s="28">
        <f t="shared" si="1177"/>
        <v>265362</v>
      </c>
      <c r="BC561" s="28">
        <f t="shared" si="1177"/>
        <v>0</v>
      </c>
      <c r="BD561" s="100">
        <f t="shared" si="1178"/>
        <v>0</v>
      </c>
      <c r="BE561" s="100">
        <f t="shared" si="1178"/>
        <v>0</v>
      </c>
      <c r="BF561" s="100">
        <f t="shared" si="1178"/>
        <v>0</v>
      </c>
      <c r="BG561" s="100">
        <f t="shared" si="1178"/>
        <v>0</v>
      </c>
      <c r="BH561" s="28">
        <f t="shared" si="1178"/>
        <v>265362</v>
      </c>
      <c r="BI561" s="28">
        <f t="shared" si="1178"/>
        <v>0</v>
      </c>
      <c r="BJ561" s="207">
        <f t="shared" si="1145"/>
        <v>0</v>
      </c>
      <c r="BK561" s="207">
        <f t="shared" si="1146"/>
        <v>0</v>
      </c>
    </row>
    <row r="562" spans="1:63" s="10" customFormat="1" ht="50.25">
      <c r="A562" s="36" t="s">
        <v>206</v>
      </c>
      <c r="B562" s="26" t="s">
        <v>62</v>
      </c>
      <c r="C562" s="26" t="s">
        <v>53</v>
      </c>
      <c r="D562" s="37" t="s">
        <v>448</v>
      </c>
      <c r="E562" s="26" t="s">
        <v>178</v>
      </c>
      <c r="F562" s="28">
        <v>265362</v>
      </c>
      <c r="G562" s="28"/>
      <c r="H562" s="80"/>
      <c r="I562" s="80"/>
      <c r="J562" s="80"/>
      <c r="K562" s="80"/>
      <c r="L562" s="28">
        <f>F562+H562+I562+J562+K562</f>
        <v>265362</v>
      </c>
      <c r="M562" s="28">
        <f>G562+K562</f>
        <v>0</v>
      </c>
      <c r="N562" s="80"/>
      <c r="O562" s="80"/>
      <c r="P562" s="80"/>
      <c r="Q562" s="80"/>
      <c r="R562" s="28">
        <f>L562+N562+O562+P562+Q562</f>
        <v>265362</v>
      </c>
      <c r="S562" s="28">
        <f>M562+Q562</f>
        <v>0</v>
      </c>
      <c r="T562" s="80"/>
      <c r="U562" s="80"/>
      <c r="V562" s="80"/>
      <c r="W562" s="80"/>
      <c r="X562" s="28">
        <f>R562+T562+U562+V562+W562</f>
        <v>265362</v>
      </c>
      <c r="Y562" s="28">
        <f>S562+W562</f>
        <v>0</v>
      </c>
      <c r="Z562" s="80"/>
      <c r="AA562" s="80"/>
      <c r="AB562" s="80"/>
      <c r="AC562" s="80"/>
      <c r="AD562" s="28">
        <f>X562+Z562+AA562+AB562+AC562</f>
        <v>265362</v>
      </c>
      <c r="AE562" s="28">
        <f>Y562+AC562</f>
        <v>0</v>
      </c>
      <c r="AF562" s="80"/>
      <c r="AG562" s="80"/>
      <c r="AH562" s="80"/>
      <c r="AI562" s="80"/>
      <c r="AJ562" s="28">
        <f>AD562+AF562+AG562+AH562+AI562</f>
        <v>265362</v>
      </c>
      <c r="AK562" s="28">
        <f>AE562+AI562</f>
        <v>0</v>
      </c>
      <c r="AL562" s="80"/>
      <c r="AM562" s="80"/>
      <c r="AN562" s="80"/>
      <c r="AO562" s="80"/>
      <c r="AP562" s="28">
        <f>AJ562+AL562+AM562+AN562+AO562</f>
        <v>265362</v>
      </c>
      <c r="AQ562" s="28">
        <f>AK562+AO562</f>
        <v>0</v>
      </c>
      <c r="AR562" s="80"/>
      <c r="AS562" s="80"/>
      <c r="AT562" s="80"/>
      <c r="AU562" s="80"/>
      <c r="AV562" s="28">
        <f>AP562+AR562+AS562+AT562+AU562</f>
        <v>265362</v>
      </c>
      <c r="AW562" s="28">
        <f>AQ562+AU562</f>
        <v>0</v>
      </c>
      <c r="AX562" s="137"/>
      <c r="AY562" s="137"/>
      <c r="AZ562" s="137"/>
      <c r="BA562" s="137"/>
      <c r="BB562" s="28">
        <f>AV562+AX562+AY562+AZ562+BA562</f>
        <v>265362</v>
      </c>
      <c r="BC562" s="28">
        <f>AW562+BA562</f>
        <v>0</v>
      </c>
      <c r="BD562" s="137"/>
      <c r="BE562" s="137"/>
      <c r="BF562" s="137"/>
      <c r="BG562" s="137"/>
      <c r="BH562" s="28">
        <f>BB562+BD562+BE562+BF562+BG562</f>
        <v>265362</v>
      </c>
      <c r="BI562" s="28">
        <f>BC562+BG562</f>
        <v>0</v>
      </c>
      <c r="BJ562" s="207">
        <f t="shared" si="1145"/>
        <v>0</v>
      </c>
      <c r="BK562" s="207">
        <f t="shared" si="1146"/>
        <v>0</v>
      </c>
    </row>
    <row r="563" spans="1:63" s="10" customFormat="1" ht="50.25">
      <c r="A563" s="97" t="s">
        <v>561</v>
      </c>
      <c r="B563" s="98" t="s">
        <v>62</v>
      </c>
      <c r="C563" s="98" t="s">
        <v>53</v>
      </c>
      <c r="D563" s="98" t="s">
        <v>433</v>
      </c>
      <c r="E563" s="98"/>
      <c r="F563" s="100">
        <f t="shared" ref="F563:U569" si="1179">F564</f>
        <v>1832</v>
      </c>
      <c r="G563" s="100">
        <f t="shared" si="1179"/>
        <v>0</v>
      </c>
      <c r="H563" s="100">
        <f t="shared" si="1179"/>
        <v>0</v>
      </c>
      <c r="I563" s="100">
        <f t="shared" si="1179"/>
        <v>0</v>
      </c>
      <c r="J563" s="100">
        <f t="shared" si="1179"/>
        <v>0</v>
      </c>
      <c r="K563" s="100">
        <f t="shared" si="1179"/>
        <v>0</v>
      </c>
      <c r="L563" s="100">
        <f t="shared" si="1179"/>
        <v>1832</v>
      </c>
      <c r="M563" s="100">
        <f t="shared" si="1179"/>
        <v>0</v>
      </c>
      <c r="N563" s="100">
        <f t="shared" si="1179"/>
        <v>0</v>
      </c>
      <c r="O563" s="100">
        <f t="shared" si="1179"/>
        <v>0</v>
      </c>
      <c r="P563" s="100">
        <f t="shared" si="1179"/>
        <v>0</v>
      </c>
      <c r="Q563" s="100">
        <f t="shared" si="1179"/>
        <v>0</v>
      </c>
      <c r="R563" s="100">
        <f t="shared" si="1179"/>
        <v>1832</v>
      </c>
      <c r="S563" s="100">
        <f t="shared" si="1179"/>
        <v>0</v>
      </c>
      <c r="T563" s="100">
        <f t="shared" si="1179"/>
        <v>0</v>
      </c>
      <c r="U563" s="100">
        <f t="shared" si="1179"/>
        <v>0</v>
      </c>
      <c r="V563" s="100">
        <f t="shared" ref="T563:AI569" si="1180">V564</f>
        <v>0</v>
      </c>
      <c r="W563" s="100">
        <f t="shared" si="1180"/>
        <v>0</v>
      </c>
      <c r="X563" s="100">
        <f t="shared" si="1180"/>
        <v>1832</v>
      </c>
      <c r="Y563" s="100">
        <f t="shared" si="1180"/>
        <v>0</v>
      </c>
      <c r="Z563" s="100">
        <f t="shared" si="1180"/>
        <v>0</v>
      </c>
      <c r="AA563" s="100">
        <f t="shared" si="1180"/>
        <v>0</v>
      </c>
      <c r="AB563" s="100">
        <f t="shared" si="1180"/>
        <v>0</v>
      </c>
      <c r="AC563" s="100">
        <f t="shared" si="1180"/>
        <v>0</v>
      </c>
      <c r="AD563" s="100">
        <f t="shared" si="1180"/>
        <v>1832</v>
      </c>
      <c r="AE563" s="100">
        <f t="shared" si="1180"/>
        <v>0</v>
      </c>
      <c r="AF563" s="100">
        <f t="shared" si="1180"/>
        <v>1018</v>
      </c>
      <c r="AG563" s="100">
        <f t="shared" si="1180"/>
        <v>0</v>
      </c>
      <c r="AH563" s="100">
        <f t="shared" si="1180"/>
        <v>0</v>
      </c>
      <c r="AI563" s="100">
        <f t="shared" si="1180"/>
        <v>0</v>
      </c>
      <c r="AJ563" s="100">
        <f t="shared" ref="AF563:AU569" si="1181">AJ564</f>
        <v>2850</v>
      </c>
      <c r="AK563" s="100">
        <f t="shared" si="1181"/>
        <v>0</v>
      </c>
      <c r="AL563" s="100">
        <f t="shared" si="1181"/>
        <v>0</v>
      </c>
      <c r="AM563" s="100">
        <f t="shared" si="1181"/>
        <v>36826</v>
      </c>
      <c r="AN563" s="100">
        <f t="shared" si="1181"/>
        <v>0</v>
      </c>
      <c r="AO563" s="100">
        <f t="shared" si="1181"/>
        <v>0</v>
      </c>
      <c r="AP563" s="100">
        <f t="shared" si="1181"/>
        <v>39676</v>
      </c>
      <c r="AQ563" s="100">
        <f t="shared" si="1181"/>
        <v>0</v>
      </c>
      <c r="AR563" s="100">
        <f t="shared" si="1181"/>
        <v>5000</v>
      </c>
      <c r="AS563" s="100">
        <f t="shared" si="1181"/>
        <v>0</v>
      </c>
      <c r="AT563" s="100">
        <f t="shared" si="1181"/>
        <v>0</v>
      </c>
      <c r="AU563" s="100">
        <f t="shared" si="1181"/>
        <v>0</v>
      </c>
      <c r="AV563" s="100">
        <f t="shared" ref="AR563:BG569" si="1182">AV564</f>
        <v>44676</v>
      </c>
      <c r="AW563" s="100">
        <f t="shared" si="1182"/>
        <v>0</v>
      </c>
      <c r="AX563" s="100">
        <f>AX564+AX574+AX582</f>
        <v>2355</v>
      </c>
      <c r="AY563" s="100">
        <f t="shared" ref="AY563:BC563" si="1183">AY564+AY574+AY582</f>
        <v>-16826</v>
      </c>
      <c r="AZ563" s="100">
        <f t="shared" si="1183"/>
        <v>0</v>
      </c>
      <c r="BA563" s="100">
        <f t="shared" si="1183"/>
        <v>26000</v>
      </c>
      <c r="BB563" s="100">
        <f t="shared" si="1183"/>
        <v>56205</v>
      </c>
      <c r="BC563" s="100">
        <f t="shared" si="1183"/>
        <v>26000</v>
      </c>
      <c r="BD563" s="100">
        <f>BD564+BD574+BD582+BD579+BD571</f>
        <v>3313</v>
      </c>
      <c r="BE563" s="100">
        <f t="shared" ref="BE563:BI563" si="1184">BE564+BE574+BE582+BE579+BE571</f>
        <v>67742</v>
      </c>
      <c r="BF563" s="100">
        <f t="shared" si="1184"/>
        <v>0</v>
      </c>
      <c r="BG563" s="100">
        <f>BG564+BG574+BG582+BG579+BG571</f>
        <v>25100</v>
      </c>
      <c r="BH563" s="100">
        <f t="shared" si="1184"/>
        <v>152360</v>
      </c>
      <c r="BI563" s="100">
        <f t="shared" si="1184"/>
        <v>51100</v>
      </c>
      <c r="BJ563" s="207">
        <f t="shared" si="1145"/>
        <v>0</v>
      </c>
      <c r="BK563" s="207">
        <f t="shared" si="1146"/>
        <v>0</v>
      </c>
    </row>
    <row r="564" spans="1:63" s="10" customFormat="1" ht="35.25" customHeight="1">
      <c r="A564" s="97" t="s">
        <v>79</v>
      </c>
      <c r="B564" s="98" t="s">
        <v>62</v>
      </c>
      <c r="C564" s="98" t="s">
        <v>53</v>
      </c>
      <c r="D564" s="98" t="s">
        <v>434</v>
      </c>
      <c r="E564" s="98"/>
      <c r="F564" s="100">
        <f t="shared" ref="F564:M564" si="1185">F568</f>
        <v>1832</v>
      </c>
      <c r="G564" s="100">
        <f t="shared" si="1185"/>
        <v>0</v>
      </c>
      <c r="H564" s="100">
        <f t="shared" si="1185"/>
        <v>0</v>
      </c>
      <c r="I564" s="100">
        <f t="shared" si="1185"/>
        <v>0</v>
      </c>
      <c r="J564" s="100">
        <f t="shared" si="1185"/>
        <v>0</v>
      </c>
      <c r="K564" s="100">
        <f t="shared" si="1185"/>
        <v>0</v>
      </c>
      <c r="L564" s="100">
        <f t="shared" si="1185"/>
        <v>1832</v>
      </c>
      <c r="M564" s="100">
        <f t="shared" si="1185"/>
        <v>0</v>
      </c>
      <c r="N564" s="100">
        <f>N568+N565</f>
        <v>0</v>
      </c>
      <c r="O564" s="100">
        <f t="shared" ref="O564:S564" si="1186">O568+O565</f>
        <v>0</v>
      </c>
      <c r="P564" s="100">
        <f t="shared" si="1186"/>
        <v>0</v>
      </c>
      <c r="Q564" s="100">
        <f t="shared" si="1186"/>
        <v>0</v>
      </c>
      <c r="R564" s="100">
        <f t="shared" si="1186"/>
        <v>1832</v>
      </c>
      <c r="S564" s="100">
        <f t="shared" si="1186"/>
        <v>0</v>
      </c>
      <c r="T564" s="100">
        <f>T568+T565</f>
        <v>0</v>
      </c>
      <c r="U564" s="100">
        <f t="shared" ref="U564:Y564" si="1187">U568+U565</f>
        <v>0</v>
      </c>
      <c r="V564" s="100">
        <f t="shared" si="1187"/>
        <v>0</v>
      </c>
      <c r="W564" s="100">
        <f t="shared" si="1187"/>
        <v>0</v>
      </c>
      <c r="X564" s="100">
        <f t="shared" si="1187"/>
        <v>1832</v>
      </c>
      <c r="Y564" s="100">
        <f t="shared" si="1187"/>
        <v>0</v>
      </c>
      <c r="Z564" s="100">
        <f>Z568+Z565</f>
        <v>0</v>
      </c>
      <c r="AA564" s="100">
        <f t="shared" ref="AA564:AE564" si="1188">AA568+AA565</f>
        <v>0</v>
      </c>
      <c r="AB564" s="100">
        <f t="shared" si="1188"/>
        <v>0</v>
      </c>
      <c r="AC564" s="100">
        <f t="shared" si="1188"/>
        <v>0</v>
      </c>
      <c r="AD564" s="100">
        <f t="shared" si="1188"/>
        <v>1832</v>
      </c>
      <c r="AE564" s="100">
        <f t="shared" si="1188"/>
        <v>0</v>
      </c>
      <c r="AF564" s="100">
        <f>AF568+AF565</f>
        <v>1018</v>
      </c>
      <c r="AG564" s="100">
        <f t="shared" ref="AG564:AL564" si="1189">AG568+AG565</f>
        <v>0</v>
      </c>
      <c r="AH564" s="100">
        <f t="shared" si="1189"/>
        <v>0</v>
      </c>
      <c r="AI564" s="100">
        <f t="shared" si="1189"/>
        <v>0</v>
      </c>
      <c r="AJ564" s="100">
        <f t="shared" si="1189"/>
        <v>2850</v>
      </c>
      <c r="AK564" s="100">
        <f t="shared" si="1189"/>
        <v>0</v>
      </c>
      <c r="AL564" s="100">
        <f t="shared" si="1189"/>
        <v>0</v>
      </c>
      <c r="AM564" s="100">
        <f t="shared" ref="AM564:AO564" si="1190">AM568+AM565</f>
        <v>36826</v>
      </c>
      <c r="AN564" s="100">
        <f t="shared" ref="AN564:AS564" si="1191">AN568+AN565</f>
        <v>0</v>
      </c>
      <c r="AO564" s="100">
        <f t="shared" si="1190"/>
        <v>0</v>
      </c>
      <c r="AP564" s="100">
        <f t="shared" si="1191"/>
        <v>39676</v>
      </c>
      <c r="AQ564" s="100">
        <f t="shared" si="1191"/>
        <v>0</v>
      </c>
      <c r="AR564" s="100">
        <f t="shared" si="1191"/>
        <v>5000</v>
      </c>
      <c r="AS564" s="100">
        <f t="shared" si="1191"/>
        <v>0</v>
      </c>
      <c r="AT564" s="100">
        <f t="shared" ref="AT564:AY564" si="1192">AT568+AT565</f>
        <v>0</v>
      </c>
      <c r="AU564" s="100">
        <f t="shared" si="1192"/>
        <v>0</v>
      </c>
      <c r="AV564" s="100">
        <f t="shared" si="1192"/>
        <v>44676</v>
      </c>
      <c r="AW564" s="100">
        <f t="shared" si="1192"/>
        <v>0</v>
      </c>
      <c r="AX564" s="100">
        <f t="shared" si="1192"/>
        <v>986</v>
      </c>
      <c r="AY564" s="100">
        <f t="shared" si="1192"/>
        <v>-16826</v>
      </c>
      <c r="AZ564" s="100">
        <f t="shared" ref="AZ564:BE564" si="1193">AZ568+AZ565</f>
        <v>0</v>
      </c>
      <c r="BA564" s="100">
        <f t="shared" si="1193"/>
        <v>0</v>
      </c>
      <c r="BB564" s="100">
        <f t="shared" si="1193"/>
        <v>28836</v>
      </c>
      <c r="BC564" s="100">
        <f t="shared" si="1193"/>
        <v>0</v>
      </c>
      <c r="BD564" s="100">
        <f t="shared" si="1193"/>
        <v>527</v>
      </c>
      <c r="BE564" s="100">
        <f t="shared" si="1193"/>
        <v>-70</v>
      </c>
      <c r="BF564" s="100">
        <f t="shared" ref="BF564:BI564" si="1194">BF568+BF565</f>
        <v>0</v>
      </c>
      <c r="BG564" s="100">
        <f t="shared" si="1194"/>
        <v>0</v>
      </c>
      <c r="BH564" s="100">
        <f t="shared" si="1194"/>
        <v>29293</v>
      </c>
      <c r="BI564" s="100">
        <f t="shared" si="1194"/>
        <v>0</v>
      </c>
      <c r="BJ564" s="207">
        <f t="shared" si="1145"/>
        <v>0</v>
      </c>
      <c r="BK564" s="207">
        <f t="shared" si="1146"/>
        <v>0</v>
      </c>
    </row>
    <row r="565" spans="1:63" s="10" customFormat="1" ht="16.5" hidden="1" customHeight="1">
      <c r="A565" s="133" t="s">
        <v>86</v>
      </c>
      <c r="B565" s="104" t="s">
        <v>62</v>
      </c>
      <c r="C565" s="104" t="s">
        <v>53</v>
      </c>
      <c r="D565" s="104" t="s">
        <v>618</v>
      </c>
      <c r="E565" s="104"/>
      <c r="F565" s="106"/>
      <c r="G565" s="106"/>
      <c r="H565" s="106"/>
      <c r="I565" s="106"/>
      <c r="J565" s="106"/>
      <c r="K565" s="106"/>
      <c r="L565" s="106"/>
      <c r="M565" s="106"/>
      <c r="N565" s="106">
        <f>N566</f>
        <v>0</v>
      </c>
      <c r="O565" s="106">
        <f t="shared" ref="O565:AD566" si="1195">O566</f>
        <v>0</v>
      </c>
      <c r="P565" s="106">
        <f t="shared" si="1195"/>
        <v>0</v>
      </c>
      <c r="Q565" s="106">
        <f t="shared" si="1195"/>
        <v>0</v>
      </c>
      <c r="R565" s="106">
        <f t="shared" si="1195"/>
        <v>0</v>
      </c>
      <c r="S565" s="106">
        <f t="shared" si="1195"/>
        <v>0</v>
      </c>
      <c r="T565" s="106">
        <f>T566</f>
        <v>0</v>
      </c>
      <c r="U565" s="106">
        <f t="shared" si="1195"/>
        <v>0</v>
      </c>
      <c r="V565" s="106">
        <f t="shared" si="1195"/>
        <v>0</v>
      </c>
      <c r="W565" s="106">
        <f t="shared" si="1195"/>
        <v>0</v>
      </c>
      <c r="X565" s="106">
        <f t="shared" si="1195"/>
        <v>0</v>
      </c>
      <c r="Y565" s="106">
        <f t="shared" si="1195"/>
        <v>0</v>
      </c>
      <c r="Z565" s="106">
        <f>Z566</f>
        <v>0</v>
      </c>
      <c r="AA565" s="106">
        <f t="shared" si="1195"/>
        <v>0</v>
      </c>
      <c r="AB565" s="106">
        <f t="shared" si="1195"/>
        <v>0</v>
      </c>
      <c r="AC565" s="106">
        <f t="shared" si="1195"/>
        <v>0</v>
      </c>
      <c r="AD565" s="106">
        <f t="shared" si="1195"/>
        <v>0</v>
      </c>
      <c r="AE565" s="106">
        <f t="shared" ref="AA565:AE566" si="1196">AE566</f>
        <v>0</v>
      </c>
      <c r="AF565" s="106">
        <f>AF566</f>
        <v>0</v>
      </c>
      <c r="AG565" s="106">
        <f t="shared" ref="AG565:AX566" si="1197">AG566</f>
        <v>0</v>
      </c>
      <c r="AH565" s="106">
        <f t="shared" si="1197"/>
        <v>0</v>
      </c>
      <c r="AI565" s="106">
        <f t="shared" si="1197"/>
        <v>0</v>
      </c>
      <c r="AJ565" s="106">
        <f t="shared" si="1197"/>
        <v>0</v>
      </c>
      <c r="AK565" s="106">
        <f t="shared" si="1197"/>
        <v>0</v>
      </c>
      <c r="AL565" s="106">
        <f t="shared" si="1197"/>
        <v>0</v>
      </c>
      <c r="AM565" s="106">
        <f t="shared" si="1197"/>
        <v>0</v>
      </c>
      <c r="AN565" s="106">
        <f t="shared" si="1197"/>
        <v>0</v>
      </c>
      <c r="AO565" s="106">
        <f t="shared" si="1197"/>
        <v>0</v>
      </c>
      <c r="AP565" s="106">
        <f t="shared" si="1197"/>
        <v>0</v>
      </c>
      <c r="AQ565" s="106">
        <f t="shared" si="1197"/>
        <v>0</v>
      </c>
      <c r="AR565" s="106">
        <f t="shared" si="1197"/>
        <v>0</v>
      </c>
      <c r="AS565" s="106">
        <f t="shared" si="1197"/>
        <v>0</v>
      </c>
      <c r="AT565" s="106">
        <f t="shared" si="1197"/>
        <v>0</v>
      </c>
      <c r="AU565" s="106">
        <f t="shared" si="1197"/>
        <v>0</v>
      </c>
      <c r="AV565" s="106">
        <f t="shared" si="1197"/>
        <v>0</v>
      </c>
      <c r="AW565" s="106">
        <f t="shared" ref="AR565:BI566" si="1198">AW566</f>
        <v>0</v>
      </c>
      <c r="AX565" s="106">
        <f t="shared" si="1197"/>
        <v>0</v>
      </c>
      <c r="AY565" s="106">
        <f t="shared" ref="AY565:BB565" si="1199">AY566</f>
        <v>0</v>
      </c>
      <c r="AZ565" s="106">
        <f t="shared" si="1199"/>
        <v>0</v>
      </c>
      <c r="BA565" s="106">
        <f t="shared" si="1199"/>
        <v>0</v>
      </c>
      <c r="BB565" s="106">
        <f t="shared" si="1199"/>
        <v>0</v>
      </c>
      <c r="BC565" s="106">
        <f t="shared" si="1198"/>
        <v>0</v>
      </c>
      <c r="BD565" s="106">
        <f t="shared" si="1198"/>
        <v>0</v>
      </c>
      <c r="BE565" s="106">
        <f t="shared" si="1198"/>
        <v>0</v>
      </c>
      <c r="BF565" s="106">
        <f t="shared" si="1198"/>
        <v>0</v>
      </c>
      <c r="BG565" s="106">
        <f t="shared" si="1198"/>
        <v>0</v>
      </c>
      <c r="BH565" s="106">
        <f t="shared" ref="BH565" si="1200">BH566</f>
        <v>0</v>
      </c>
      <c r="BI565" s="106">
        <f t="shared" si="1198"/>
        <v>0</v>
      </c>
      <c r="BJ565" s="207">
        <f t="shared" si="1145"/>
        <v>0</v>
      </c>
      <c r="BK565" s="207">
        <f t="shared" si="1146"/>
        <v>0</v>
      </c>
    </row>
    <row r="566" spans="1:63" s="10" customFormat="1" ht="33" hidden="1" customHeight="1">
      <c r="A566" s="130" t="s">
        <v>232</v>
      </c>
      <c r="B566" s="104" t="s">
        <v>62</v>
      </c>
      <c r="C566" s="104" t="s">
        <v>53</v>
      </c>
      <c r="D566" s="104" t="s">
        <v>618</v>
      </c>
      <c r="E566" s="104" t="s">
        <v>87</v>
      </c>
      <c r="F566" s="106"/>
      <c r="G566" s="106"/>
      <c r="H566" s="106"/>
      <c r="I566" s="106"/>
      <c r="J566" s="106"/>
      <c r="K566" s="106"/>
      <c r="L566" s="106"/>
      <c r="M566" s="106"/>
      <c r="N566" s="106">
        <f>N567</f>
        <v>0</v>
      </c>
      <c r="O566" s="106">
        <f t="shared" si="1195"/>
        <v>0</v>
      </c>
      <c r="P566" s="106">
        <f t="shared" si="1195"/>
        <v>0</v>
      </c>
      <c r="Q566" s="106">
        <f t="shared" si="1195"/>
        <v>0</v>
      </c>
      <c r="R566" s="106">
        <f t="shared" si="1195"/>
        <v>0</v>
      </c>
      <c r="S566" s="106">
        <f t="shared" si="1195"/>
        <v>0</v>
      </c>
      <c r="T566" s="106">
        <f>T567</f>
        <v>0</v>
      </c>
      <c r="U566" s="106">
        <f t="shared" si="1195"/>
        <v>0</v>
      </c>
      <c r="V566" s="106">
        <f t="shared" si="1195"/>
        <v>0</v>
      </c>
      <c r="W566" s="106">
        <f t="shared" si="1195"/>
        <v>0</v>
      </c>
      <c r="X566" s="106">
        <f t="shared" si="1195"/>
        <v>0</v>
      </c>
      <c r="Y566" s="106">
        <f t="shared" si="1195"/>
        <v>0</v>
      </c>
      <c r="Z566" s="106">
        <f>Z567</f>
        <v>0</v>
      </c>
      <c r="AA566" s="106">
        <f t="shared" si="1196"/>
        <v>0</v>
      </c>
      <c r="AB566" s="106">
        <f t="shared" si="1196"/>
        <v>0</v>
      </c>
      <c r="AC566" s="106">
        <f t="shared" si="1196"/>
        <v>0</v>
      </c>
      <c r="AD566" s="106">
        <f t="shared" si="1196"/>
        <v>0</v>
      </c>
      <c r="AE566" s="106">
        <f t="shared" si="1196"/>
        <v>0</v>
      </c>
      <c r="AF566" s="106">
        <f>AF567</f>
        <v>0</v>
      </c>
      <c r="AG566" s="106">
        <f t="shared" si="1197"/>
        <v>0</v>
      </c>
      <c r="AH566" s="106">
        <f t="shared" si="1197"/>
        <v>0</v>
      </c>
      <c r="AI566" s="106">
        <f t="shared" si="1197"/>
        <v>0</v>
      </c>
      <c r="AJ566" s="106">
        <f t="shared" si="1197"/>
        <v>0</v>
      </c>
      <c r="AK566" s="106">
        <f t="shared" si="1197"/>
        <v>0</v>
      </c>
      <c r="AL566" s="106">
        <f t="shared" si="1197"/>
        <v>0</v>
      </c>
      <c r="AM566" s="106">
        <f t="shared" si="1197"/>
        <v>0</v>
      </c>
      <c r="AN566" s="106">
        <f t="shared" si="1197"/>
        <v>0</v>
      </c>
      <c r="AO566" s="106">
        <f t="shared" si="1197"/>
        <v>0</v>
      </c>
      <c r="AP566" s="106">
        <f t="shared" si="1197"/>
        <v>0</v>
      </c>
      <c r="AQ566" s="106">
        <f t="shared" si="1197"/>
        <v>0</v>
      </c>
      <c r="AR566" s="106">
        <f t="shared" si="1198"/>
        <v>0</v>
      </c>
      <c r="AS566" s="106">
        <f t="shared" si="1198"/>
        <v>0</v>
      </c>
      <c r="AT566" s="106">
        <f t="shared" si="1198"/>
        <v>0</v>
      </c>
      <c r="AU566" s="106">
        <f t="shared" si="1198"/>
        <v>0</v>
      </c>
      <c r="AV566" s="106">
        <f t="shared" si="1198"/>
        <v>0</v>
      </c>
      <c r="AW566" s="106">
        <f t="shared" si="1198"/>
        <v>0</v>
      </c>
      <c r="AX566" s="106">
        <f t="shared" si="1198"/>
        <v>0</v>
      </c>
      <c r="AY566" s="106">
        <f t="shared" si="1198"/>
        <v>0</v>
      </c>
      <c r="AZ566" s="106">
        <f t="shared" si="1198"/>
        <v>0</v>
      </c>
      <c r="BA566" s="106">
        <f t="shared" si="1198"/>
        <v>0</v>
      </c>
      <c r="BB566" s="106">
        <f t="shared" si="1198"/>
        <v>0</v>
      </c>
      <c r="BC566" s="106">
        <f t="shared" si="1198"/>
        <v>0</v>
      </c>
      <c r="BD566" s="106">
        <f t="shared" si="1198"/>
        <v>0</v>
      </c>
      <c r="BE566" s="106">
        <f t="shared" si="1198"/>
        <v>0</v>
      </c>
      <c r="BF566" s="106">
        <f t="shared" si="1198"/>
        <v>0</v>
      </c>
      <c r="BG566" s="106">
        <f t="shared" si="1198"/>
        <v>0</v>
      </c>
      <c r="BH566" s="106">
        <f t="shared" si="1198"/>
        <v>0</v>
      </c>
      <c r="BI566" s="106">
        <f t="shared" si="1198"/>
        <v>0</v>
      </c>
      <c r="BJ566" s="207">
        <f t="shared" si="1145"/>
        <v>0</v>
      </c>
      <c r="BK566" s="207">
        <f t="shared" si="1146"/>
        <v>0</v>
      </c>
    </row>
    <row r="567" spans="1:63" s="10" customFormat="1" ht="20.25" hidden="1" customHeight="1">
      <c r="A567" s="134" t="s">
        <v>86</v>
      </c>
      <c r="B567" s="104" t="s">
        <v>62</v>
      </c>
      <c r="C567" s="104" t="s">
        <v>53</v>
      </c>
      <c r="D567" s="104" t="s">
        <v>618</v>
      </c>
      <c r="E567" s="104" t="s">
        <v>205</v>
      </c>
      <c r="F567" s="106"/>
      <c r="G567" s="106"/>
      <c r="H567" s="106"/>
      <c r="I567" s="106"/>
      <c r="J567" s="106"/>
      <c r="K567" s="106"/>
      <c r="L567" s="106"/>
      <c r="M567" s="106"/>
      <c r="N567" s="106"/>
      <c r="O567" s="106"/>
      <c r="P567" s="106"/>
      <c r="Q567" s="106"/>
      <c r="R567" s="106">
        <f>L567+N567+O567+P567+Q567</f>
        <v>0</v>
      </c>
      <c r="S567" s="106">
        <f>M567+Q567</f>
        <v>0</v>
      </c>
      <c r="T567" s="106"/>
      <c r="U567" s="106"/>
      <c r="V567" s="106"/>
      <c r="W567" s="106"/>
      <c r="X567" s="106">
        <f>R567+T567+U567+V567+W567</f>
        <v>0</v>
      </c>
      <c r="Y567" s="106">
        <f>S567+W567</f>
        <v>0</v>
      </c>
      <c r="Z567" s="106"/>
      <c r="AA567" s="106"/>
      <c r="AB567" s="106"/>
      <c r="AC567" s="106"/>
      <c r="AD567" s="106">
        <f>X567+Z567+AA567+AB567+AC567</f>
        <v>0</v>
      </c>
      <c r="AE567" s="106">
        <f>Y567+AC567</f>
        <v>0</v>
      </c>
      <c r="AF567" s="106"/>
      <c r="AG567" s="106"/>
      <c r="AH567" s="106"/>
      <c r="AI567" s="106"/>
      <c r="AJ567" s="106">
        <f>AD567+AF567+AG567+AH567+AI567</f>
        <v>0</v>
      </c>
      <c r="AK567" s="106">
        <f>AE567+AI567</f>
        <v>0</v>
      </c>
      <c r="AL567" s="106"/>
      <c r="AM567" s="106"/>
      <c r="AN567" s="106"/>
      <c r="AO567" s="106"/>
      <c r="AP567" s="106">
        <f>AJ567+AL567+AM567+AN567+AO567</f>
        <v>0</v>
      </c>
      <c r="AQ567" s="106">
        <f>AK567+AO567</f>
        <v>0</v>
      </c>
      <c r="AR567" s="106"/>
      <c r="AS567" s="106"/>
      <c r="AT567" s="106"/>
      <c r="AU567" s="106"/>
      <c r="AV567" s="106">
        <f>AP567+AR567+AS567+AT567+AU567</f>
        <v>0</v>
      </c>
      <c r="AW567" s="106">
        <f>AQ567+AU567</f>
        <v>0</v>
      </c>
      <c r="AX567" s="106"/>
      <c r="AY567" s="106"/>
      <c r="AZ567" s="106"/>
      <c r="BA567" s="106"/>
      <c r="BB567" s="106">
        <f>AV567+AX567+AY567+AZ567+BA567</f>
        <v>0</v>
      </c>
      <c r="BC567" s="106">
        <f>AW567+BA567</f>
        <v>0</v>
      </c>
      <c r="BD567" s="106"/>
      <c r="BE567" s="106"/>
      <c r="BF567" s="106"/>
      <c r="BG567" s="106"/>
      <c r="BH567" s="106">
        <f>BB567+BD567+BE567+BF567+BG567</f>
        <v>0</v>
      </c>
      <c r="BI567" s="106">
        <f>BC567+BG567</f>
        <v>0</v>
      </c>
      <c r="BJ567" s="207">
        <f t="shared" si="1145"/>
        <v>0</v>
      </c>
      <c r="BK567" s="207">
        <f t="shared" si="1146"/>
        <v>0</v>
      </c>
    </row>
    <row r="568" spans="1:63" s="10" customFormat="1" ht="20.25">
      <c r="A568" s="122" t="s">
        <v>123</v>
      </c>
      <c r="B568" s="98" t="s">
        <v>62</v>
      </c>
      <c r="C568" s="98" t="s">
        <v>53</v>
      </c>
      <c r="D568" s="98" t="s">
        <v>487</v>
      </c>
      <c r="E568" s="98"/>
      <c r="F568" s="100">
        <f t="shared" si="1179"/>
        <v>1832</v>
      </c>
      <c r="G568" s="100">
        <f t="shared" si="1179"/>
        <v>0</v>
      </c>
      <c r="H568" s="100">
        <f t="shared" si="1179"/>
        <v>0</v>
      </c>
      <c r="I568" s="100">
        <f t="shared" si="1179"/>
        <v>0</v>
      </c>
      <c r="J568" s="100">
        <f t="shared" si="1179"/>
        <v>0</v>
      </c>
      <c r="K568" s="100">
        <f t="shared" si="1179"/>
        <v>0</v>
      </c>
      <c r="L568" s="100">
        <f t="shared" si="1179"/>
        <v>1832</v>
      </c>
      <c r="M568" s="100">
        <f t="shared" si="1179"/>
        <v>0</v>
      </c>
      <c r="N568" s="100">
        <f t="shared" si="1179"/>
        <v>0</v>
      </c>
      <c r="O568" s="100">
        <f t="shared" si="1179"/>
        <v>0</v>
      </c>
      <c r="P568" s="100">
        <f t="shared" si="1179"/>
        <v>0</v>
      </c>
      <c r="Q568" s="100">
        <f t="shared" si="1179"/>
        <v>0</v>
      </c>
      <c r="R568" s="100">
        <f t="shared" si="1179"/>
        <v>1832</v>
      </c>
      <c r="S568" s="100">
        <f t="shared" si="1179"/>
        <v>0</v>
      </c>
      <c r="T568" s="100">
        <f t="shared" si="1180"/>
        <v>0</v>
      </c>
      <c r="U568" s="100">
        <f t="shared" si="1180"/>
        <v>0</v>
      </c>
      <c r="V568" s="100">
        <f t="shared" si="1180"/>
        <v>0</v>
      </c>
      <c r="W568" s="100">
        <f t="shared" si="1180"/>
        <v>0</v>
      </c>
      <c r="X568" s="100">
        <f t="shared" si="1180"/>
        <v>1832</v>
      </c>
      <c r="Y568" s="100">
        <f t="shared" si="1180"/>
        <v>0</v>
      </c>
      <c r="Z568" s="100">
        <f t="shared" si="1180"/>
        <v>0</v>
      </c>
      <c r="AA568" s="100">
        <f t="shared" si="1180"/>
        <v>0</v>
      </c>
      <c r="AB568" s="100">
        <f t="shared" si="1180"/>
        <v>0</v>
      </c>
      <c r="AC568" s="100">
        <f t="shared" si="1180"/>
        <v>0</v>
      </c>
      <c r="AD568" s="100">
        <f t="shared" si="1180"/>
        <v>1832</v>
      </c>
      <c r="AE568" s="100">
        <f t="shared" si="1180"/>
        <v>0</v>
      </c>
      <c r="AF568" s="100">
        <f t="shared" si="1181"/>
        <v>1018</v>
      </c>
      <c r="AG568" s="100">
        <f t="shared" si="1181"/>
        <v>0</v>
      </c>
      <c r="AH568" s="100">
        <f t="shared" si="1181"/>
        <v>0</v>
      </c>
      <c r="AI568" s="100">
        <f t="shared" si="1181"/>
        <v>0</v>
      </c>
      <c r="AJ568" s="100">
        <f t="shared" si="1181"/>
        <v>2850</v>
      </c>
      <c r="AK568" s="100">
        <f t="shared" si="1181"/>
        <v>0</v>
      </c>
      <c r="AL568" s="100">
        <f t="shared" si="1181"/>
        <v>0</v>
      </c>
      <c r="AM568" s="100">
        <f t="shared" si="1181"/>
        <v>36826</v>
      </c>
      <c r="AN568" s="100">
        <f t="shared" si="1181"/>
        <v>0</v>
      </c>
      <c r="AO568" s="100">
        <f t="shared" si="1181"/>
        <v>0</v>
      </c>
      <c r="AP568" s="100">
        <f t="shared" si="1181"/>
        <v>39676</v>
      </c>
      <c r="AQ568" s="100">
        <f t="shared" si="1181"/>
        <v>0</v>
      </c>
      <c r="AR568" s="100">
        <f t="shared" si="1182"/>
        <v>5000</v>
      </c>
      <c r="AS568" s="100">
        <f t="shared" si="1182"/>
        <v>0</v>
      </c>
      <c r="AT568" s="100">
        <f t="shared" si="1182"/>
        <v>0</v>
      </c>
      <c r="AU568" s="100">
        <f t="shared" si="1182"/>
        <v>0</v>
      </c>
      <c r="AV568" s="100">
        <f t="shared" si="1182"/>
        <v>44676</v>
      </c>
      <c r="AW568" s="100">
        <f t="shared" si="1182"/>
        <v>0</v>
      </c>
      <c r="AX568" s="100">
        <f t="shared" si="1182"/>
        <v>986</v>
      </c>
      <c r="AY568" s="100">
        <f t="shared" si="1182"/>
        <v>-16826</v>
      </c>
      <c r="AZ568" s="100">
        <f t="shared" si="1182"/>
        <v>0</v>
      </c>
      <c r="BA568" s="100">
        <f t="shared" si="1182"/>
        <v>0</v>
      </c>
      <c r="BB568" s="100">
        <f t="shared" si="1182"/>
        <v>28836</v>
      </c>
      <c r="BC568" s="100">
        <f t="shared" si="1182"/>
        <v>0</v>
      </c>
      <c r="BD568" s="100">
        <f t="shared" si="1182"/>
        <v>527</v>
      </c>
      <c r="BE568" s="100">
        <f t="shared" si="1182"/>
        <v>-70</v>
      </c>
      <c r="BF568" s="100">
        <f t="shared" si="1182"/>
        <v>0</v>
      </c>
      <c r="BG568" s="100">
        <f t="shared" si="1182"/>
        <v>0</v>
      </c>
      <c r="BH568" s="100">
        <f t="shared" ref="BD568:BI569" si="1201">BH569</f>
        <v>29293</v>
      </c>
      <c r="BI568" s="100">
        <f t="shared" si="1201"/>
        <v>0</v>
      </c>
      <c r="BJ568" s="207">
        <f t="shared" si="1145"/>
        <v>0</v>
      </c>
      <c r="BK568" s="207">
        <f t="shared" si="1146"/>
        <v>0</v>
      </c>
    </row>
    <row r="569" spans="1:63" s="10" customFormat="1" ht="33">
      <c r="A569" s="118" t="s">
        <v>489</v>
      </c>
      <c r="B569" s="98" t="s">
        <v>62</v>
      </c>
      <c r="C569" s="98" t="s">
        <v>53</v>
      </c>
      <c r="D569" s="98" t="s">
        <v>487</v>
      </c>
      <c r="E569" s="98" t="s">
        <v>81</v>
      </c>
      <c r="F569" s="100">
        <f t="shared" si="1179"/>
        <v>1832</v>
      </c>
      <c r="G569" s="100">
        <f t="shared" si="1179"/>
        <v>0</v>
      </c>
      <c r="H569" s="100">
        <f t="shared" si="1179"/>
        <v>0</v>
      </c>
      <c r="I569" s="100">
        <f t="shared" si="1179"/>
        <v>0</v>
      </c>
      <c r="J569" s="100">
        <f t="shared" si="1179"/>
        <v>0</v>
      </c>
      <c r="K569" s="100">
        <f t="shared" si="1179"/>
        <v>0</v>
      </c>
      <c r="L569" s="100">
        <f t="shared" si="1179"/>
        <v>1832</v>
      </c>
      <c r="M569" s="100">
        <f t="shared" si="1179"/>
        <v>0</v>
      </c>
      <c r="N569" s="100">
        <f t="shared" si="1179"/>
        <v>0</v>
      </c>
      <c r="O569" s="100">
        <f t="shared" si="1179"/>
        <v>0</v>
      </c>
      <c r="P569" s="100">
        <f t="shared" si="1179"/>
        <v>0</v>
      </c>
      <c r="Q569" s="100">
        <f t="shared" si="1179"/>
        <v>0</v>
      </c>
      <c r="R569" s="100">
        <f t="shared" si="1179"/>
        <v>1832</v>
      </c>
      <c r="S569" s="100">
        <f t="shared" si="1179"/>
        <v>0</v>
      </c>
      <c r="T569" s="100">
        <f t="shared" si="1180"/>
        <v>0</v>
      </c>
      <c r="U569" s="100">
        <f t="shared" si="1180"/>
        <v>0</v>
      </c>
      <c r="V569" s="100">
        <f t="shared" si="1180"/>
        <v>0</v>
      </c>
      <c r="W569" s="100">
        <f t="shared" si="1180"/>
        <v>0</v>
      </c>
      <c r="X569" s="100">
        <f t="shared" si="1180"/>
        <v>1832</v>
      </c>
      <c r="Y569" s="100">
        <f t="shared" si="1180"/>
        <v>0</v>
      </c>
      <c r="Z569" s="100">
        <f t="shared" si="1180"/>
        <v>0</v>
      </c>
      <c r="AA569" s="100">
        <f t="shared" si="1180"/>
        <v>0</v>
      </c>
      <c r="AB569" s="100">
        <f t="shared" si="1180"/>
        <v>0</v>
      </c>
      <c r="AC569" s="100">
        <f t="shared" si="1180"/>
        <v>0</v>
      </c>
      <c r="AD569" s="100">
        <f t="shared" si="1180"/>
        <v>1832</v>
      </c>
      <c r="AE569" s="100">
        <f t="shared" si="1180"/>
        <v>0</v>
      </c>
      <c r="AF569" s="100">
        <f t="shared" si="1181"/>
        <v>1018</v>
      </c>
      <c r="AG569" s="100">
        <f t="shared" si="1181"/>
        <v>0</v>
      </c>
      <c r="AH569" s="100">
        <f t="shared" si="1181"/>
        <v>0</v>
      </c>
      <c r="AI569" s="100">
        <f t="shared" si="1181"/>
        <v>0</v>
      </c>
      <c r="AJ569" s="100">
        <f t="shared" si="1181"/>
        <v>2850</v>
      </c>
      <c r="AK569" s="100">
        <f t="shared" si="1181"/>
        <v>0</v>
      </c>
      <c r="AL569" s="100">
        <f t="shared" si="1181"/>
        <v>0</v>
      </c>
      <c r="AM569" s="100">
        <f t="shared" si="1181"/>
        <v>36826</v>
      </c>
      <c r="AN569" s="100">
        <f t="shared" si="1181"/>
        <v>0</v>
      </c>
      <c r="AO569" s="100">
        <f t="shared" si="1181"/>
        <v>0</v>
      </c>
      <c r="AP569" s="100">
        <f t="shared" si="1181"/>
        <v>39676</v>
      </c>
      <c r="AQ569" s="100">
        <f t="shared" si="1181"/>
        <v>0</v>
      </c>
      <c r="AR569" s="100">
        <f t="shared" si="1182"/>
        <v>5000</v>
      </c>
      <c r="AS569" s="100">
        <f t="shared" si="1182"/>
        <v>0</v>
      </c>
      <c r="AT569" s="100">
        <f t="shared" si="1182"/>
        <v>0</v>
      </c>
      <c r="AU569" s="100">
        <f t="shared" si="1182"/>
        <v>0</v>
      </c>
      <c r="AV569" s="100">
        <f t="shared" si="1182"/>
        <v>44676</v>
      </c>
      <c r="AW569" s="100">
        <f t="shared" si="1182"/>
        <v>0</v>
      </c>
      <c r="AX569" s="100">
        <f t="shared" si="1182"/>
        <v>986</v>
      </c>
      <c r="AY569" s="100">
        <f t="shared" si="1182"/>
        <v>-16826</v>
      </c>
      <c r="AZ569" s="100">
        <f t="shared" si="1182"/>
        <v>0</v>
      </c>
      <c r="BA569" s="100">
        <f t="shared" si="1182"/>
        <v>0</v>
      </c>
      <c r="BB569" s="100">
        <f t="shared" si="1182"/>
        <v>28836</v>
      </c>
      <c r="BC569" s="100">
        <f t="shared" si="1182"/>
        <v>0</v>
      </c>
      <c r="BD569" s="100">
        <f t="shared" si="1201"/>
        <v>527</v>
      </c>
      <c r="BE569" s="100">
        <f t="shared" si="1201"/>
        <v>-70</v>
      </c>
      <c r="BF569" s="100">
        <f t="shared" si="1201"/>
        <v>0</v>
      </c>
      <c r="BG569" s="100">
        <f t="shared" si="1201"/>
        <v>0</v>
      </c>
      <c r="BH569" s="100">
        <f t="shared" si="1201"/>
        <v>29293</v>
      </c>
      <c r="BI569" s="100">
        <f t="shared" si="1201"/>
        <v>0</v>
      </c>
      <c r="BJ569" s="207">
        <f t="shared" si="1145"/>
        <v>0</v>
      </c>
      <c r="BK569" s="207">
        <f t="shared" si="1146"/>
        <v>0</v>
      </c>
    </row>
    <row r="570" spans="1:63" s="10" customFormat="1" ht="50.25">
      <c r="A570" s="97" t="s">
        <v>206</v>
      </c>
      <c r="B570" s="98" t="s">
        <v>62</v>
      </c>
      <c r="C570" s="98" t="s">
        <v>53</v>
      </c>
      <c r="D570" s="98" t="s">
        <v>487</v>
      </c>
      <c r="E570" s="98" t="s">
        <v>178</v>
      </c>
      <c r="F570" s="100">
        <v>1832</v>
      </c>
      <c r="G570" s="100"/>
      <c r="H570" s="137"/>
      <c r="I570" s="137"/>
      <c r="J570" s="137"/>
      <c r="K570" s="137"/>
      <c r="L570" s="100">
        <f>F570+H570+I570+J570+K570</f>
        <v>1832</v>
      </c>
      <c r="M570" s="100">
        <f>G570+K570</f>
        <v>0</v>
      </c>
      <c r="N570" s="137"/>
      <c r="O570" s="137"/>
      <c r="P570" s="137"/>
      <c r="Q570" s="137"/>
      <c r="R570" s="100">
        <f>L570+N570+O570+P570+Q570</f>
        <v>1832</v>
      </c>
      <c r="S570" s="100">
        <f>M570+Q570</f>
        <v>0</v>
      </c>
      <c r="T570" s="137"/>
      <c r="U570" s="137"/>
      <c r="V570" s="137"/>
      <c r="W570" s="137"/>
      <c r="X570" s="100">
        <f>R570+T570+U570+V570+W570</f>
        <v>1832</v>
      </c>
      <c r="Y570" s="100">
        <f>S570+W570</f>
        <v>0</v>
      </c>
      <c r="Z570" s="137"/>
      <c r="AA570" s="137"/>
      <c r="AB570" s="137"/>
      <c r="AC570" s="137"/>
      <c r="AD570" s="100">
        <f>X570+Z570+AA570+AB570+AC570</f>
        <v>1832</v>
      </c>
      <c r="AE570" s="100">
        <f>Y570+AC570</f>
        <v>0</v>
      </c>
      <c r="AF570" s="100">
        <v>1018</v>
      </c>
      <c r="AG570" s="137"/>
      <c r="AH570" s="137"/>
      <c r="AI570" s="137"/>
      <c r="AJ570" s="100">
        <f>AD570+AF570+AG570+AH570+AI570</f>
        <v>2850</v>
      </c>
      <c r="AK570" s="100">
        <f>AE570+AI570</f>
        <v>0</v>
      </c>
      <c r="AL570" s="137"/>
      <c r="AM570" s="137">
        <v>36826</v>
      </c>
      <c r="AN570" s="137"/>
      <c r="AO570" s="137"/>
      <c r="AP570" s="100">
        <f>AJ570+AL570+AM570+AN570+AO570</f>
        <v>39676</v>
      </c>
      <c r="AQ570" s="100">
        <f>AK570+AO570</f>
        <v>0</v>
      </c>
      <c r="AR570" s="100">
        <v>5000</v>
      </c>
      <c r="AS570" s="137"/>
      <c r="AT570" s="137"/>
      <c r="AU570" s="137"/>
      <c r="AV570" s="100">
        <f>AP570+AR570+AS570+AT570+AU570</f>
        <v>44676</v>
      </c>
      <c r="AW570" s="100">
        <f>AQ570+AU570</f>
        <v>0</v>
      </c>
      <c r="AX570" s="100">
        <v>986</v>
      </c>
      <c r="AY570" s="100">
        <v>-16826</v>
      </c>
      <c r="AZ570" s="137"/>
      <c r="BA570" s="137"/>
      <c r="BB570" s="100">
        <f>AV570+AX570+AY570+AZ570+BA570</f>
        <v>28836</v>
      </c>
      <c r="BC570" s="100">
        <f>AW570+BA570</f>
        <v>0</v>
      </c>
      <c r="BD570" s="100">
        <v>527</v>
      </c>
      <c r="BE570" s="100">
        <v>-70</v>
      </c>
      <c r="BF570" s="137"/>
      <c r="BG570" s="137"/>
      <c r="BH570" s="100">
        <f>BB570+BD570+BE570+BF570+BG570</f>
        <v>29293</v>
      </c>
      <c r="BI570" s="100">
        <f>BC570+BG570</f>
        <v>0</v>
      </c>
      <c r="BJ570" s="207">
        <f t="shared" si="1145"/>
        <v>0</v>
      </c>
      <c r="BK570" s="207">
        <f t="shared" si="1146"/>
        <v>0</v>
      </c>
    </row>
    <row r="571" spans="1:63" s="10" customFormat="1" ht="83.25" hidden="1">
      <c r="A571" s="109" t="s">
        <v>734</v>
      </c>
      <c r="B571" s="104" t="s">
        <v>62</v>
      </c>
      <c r="C571" s="104" t="s">
        <v>53</v>
      </c>
      <c r="D571" s="104" t="s">
        <v>703</v>
      </c>
      <c r="E571" s="104"/>
      <c r="F571" s="106"/>
      <c r="G571" s="106"/>
      <c r="H571" s="214"/>
      <c r="I571" s="214"/>
      <c r="J571" s="214"/>
      <c r="K571" s="214"/>
      <c r="L571" s="106"/>
      <c r="M571" s="106"/>
      <c r="N571" s="214"/>
      <c r="O571" s="214"/>
      <c r="P571" s="214"/>
      <c r="Q571" s="214"/>
      <c r="R571" s="106"/>
      <c r="S571" s="106"/>
      <c r="T571" s="214"/>
      <c r="U571" s="214"/>
      <c r="V571" s="214"/>
      <c r="W571" s="214"/>
      <c r="X571" s="106"/>
      <c r="Y571" s="106"/>
      <c r="Z571" s="214"/>
      <c r="AA571" s="214"/>
      <c r="AB571" s="214"/>
      <c r="AC571" s="214"/>
      <c r="AD571" s="106"/>
      <c r="AE571" s="106"/>
      <c r="AF571" s="106"/>
      <c r="AG571" s="214"/>
      <c r="AH571" s="214"/>
      <c r="AI571" s="214"/>
      <c r="AJ571" s="106"/>
      <c r="AK571" s="106"/>
      <c r="AL571" s="214"/>
      <c r="AM571" s="214"/>
      <c r="AN571" s="214"/>
      <c r="AO571" s="214"/>
      <c r="AP571" s="106"/>
      <c r="AQ571" s="106"/>
      <c r="AR571" s="106"/>
      <c r="AS571" s="214"/>
      <c r="AT571" s="214"/>
      <c r="AU571" s="214"/>
      <c r="AV571" s="106"/>
      <c r="AW571" s="106"/>
      <c r="AX571" s="106"/>
      <c r="AY571" s="106"/>
      <c r="AZ571" s="214"/>
      <c r="BA571" s="214"/>
      <c r="BB571" s="106"/>
      <c r="BC571" s="106"/>
      <c r="BD571" s="106">
        <f>BD572</f>
        <v>0</v>
      </c>
      <c r="BE571" s="106">
        <f t="shared" ref="BE571:BI572" si="1202">BE572</f>
        <v>0</v>
      </c>
      <c r="BF571" s="106">
        <f t="shared" si="1202"/>
        <v>0</v>
      </c>
      <c r="BG571" s="106">
        <f t="shared" si="1202"/>
        <v>0</v>
      </c>
      <c r="BH571" s="106">
        <f t="shared" si="1202"/>
        <v>0</v>
      </c>
      <c r="BI571" s="106">
        <f t="shared" si="1202"/>
        <v>0</v>
      </c>
      <c r="BJ571" s="207"/>
      <c r="BK571" s="207"/>
    </row>
    <row r="572" spans="1:63" s="10" customFormat="1" ht="33.75" hidden="1">
      <c r="A572" s="109" t="s">
        <v>489</v>
      </c>
      <c r="B572" s="104" t="s">
        <v>62</v>
      </c>
      <c r="C572" s="104" t="s">
        <v>53</v>
      </c>
      <c r="D572" s="104" t="s">
        <v>703</v>
      </c>
      <c r="E572" s="104" t="s">
        <v>81</v>
      </c>
      <c r="F572" s="106"/>
      <c r="G572" s="106"/>
      <c r="H572" s="214"/>
      <c r="I572" s="214"/>
      <c r="J572" s="214"/>
      <c r="K572" s="214"/>
      <c r="L572" s="106"/>
      <c r="M572" s="106"/>
      <c r="N572" s="214"/>
      <c r="O572" s="214"/>
      <c r="P572" s="214"/>
      <c r="Q572" s="214"/>
      <c r="R572" s="106"/>
      <c r="S572" s="106"/>
      <c r="T572" s="214"/>
      <c r="U572" s="214"/>
      <c r="V572" s="214"/>
      <c r="W572" s="214"/>
      <c r="X572" s="106"/>
      <c r="Y572" s="106"/>
      <c r="Z572" s="214"/>
      <c r="AA572" s="214"/>
      <c r="AB572" s="214"/>
      <c r="AC572" s="214"/>
      <c r="AD572" s="106"/>
      <c r="AE572" s="106"/>
      <c r="AF572" s="106"/>
      <c r="AG572" s="214"/>
      <c r="AH572" s="214"/>
      <c r="AI572" s="214"/>
      <c r="AJ572" s="106"/>
      <c r="AK572" s="106"/>
      <c r="AL572" s="214"/>
      <c r="AM572" s="214"/>
      <c r="AN572" s="214"/>
      <c r="AO572" s="214"/>
      <c r="AP572" s="106"/>
      <c r="AQ572" s="106"/>
      <c r="AR572" s="106"/>
      <c r="AS572" s="214"/>
      <c r="AT572" s="214"/>
      <c r="AU572" s="214"/>
      <c r="AV572" s="106"/>
      <c r="AW572" s="106"/>
      <c r="AX572" s="106"/>
      <c r="AY572" s="106"/>
      <c r="AZ572" s="214"/>
      <c r="BA572" s="214"/>
      <c r="BB572" s="106"/>
      <c r="BC572" s="106"/>
      <c r="BD572" s="106">
        <f>BD573</f>
        <v>0</v>
      </c>
      <c r="BE572" s="106">
        <f t="shared" si="1202"/>
        <v>0</v>
      </c>
      <c r="BF572" s="106">
        <f t="shared" si="1202"/>
        <v>0</v>
      </c>
      <c r="BG572" s="106">
        <f t="shared" si="1202"/>
        <v>0</v>
      </c>
      <c r="BH572" s="106">
        <f t="shared" si="1202"/>
        <v>0</v>
      </c>
      <c r="BI572" s="106">
        <f t="shared" si="1202"/>
        <v>0</v>
      </c>
      <c r="BJ572" s="207"/>
      <c r="BK572" s="207"/>
    </row>
    <row r="573" spans="1:63" s="10" customFormat="1" ht="50.25" hidden="1">
      <c r="A573" s="109" t="s">
        <v>179</v>
      </c>
      <c r="B573" s="104" t="s">
        <v>62</v>
      </c>
      <c r="C573" s="104" t="s">
        <v>53</v>
      </c>
      <c r="D573" s="104" t="s">
        <v>703</v>
      </c>
      <c r="E573" s="104" t="s">
        <v>178</v>
      </c>
      <c r="F573" s="106"/>
      <c r="G573" s="106"/>
      <c r="H573" s="214"/>
      <c r="I573" s="214"/>
      <c r="J573" s="214"/>
      <c r="K573" s="214"/>
      <c r="L573" s="106"/>
      <c r="M573" s="106"/>
      <c r="N573" s="214"/>
      <c r="O573" s="214"/>
      <c r="P573" s="214"/>
      <c r="Q573" s="214"/>
      <c r="R573" s="106"/>
      <c r="S573" s="106"/>
      <c r="T573" s="214"/>
      <c r="U573" s="214"/>
      <c r="V573" s="214"/>
      <c r="W573" s="214"/>
      <c r="X573" s="106"/>
      <c r="Y573" s="106"/>
      <c r="Z573" s="214"/>
      <c r="AA573" s="214"/>
      <c r="AB573" s="214"/>
      <c r="AC573" s="214"/>
      <c r="AD573" s="106"/>
      <c r="AE573" s="106"/>
      <c r="AF573" s="106"/>
      <c r="AG573" s="214"/>
      <c r="AH573" s="214"/>
      <c r="AI573" s="214"/>
      <c r="AJ573" s="106"/>
      <c r="AK573" s="106"/>
      <c r="AL573" s="214"/>
      <c r="AM573" s="214"/>
      <c r="AN573" s="214"/>
      <c r="AO573" s="214"/>
      <c r="AP573" s="106"/>
      <c r="AQ573" s="106"/>
      <c r="AR573" s="106"/>
      <c r="AS573" s="214"/>
      <c r="AT573" s="214"/>
      <c r="AU573" s="214"/>
      <c r="AV573" s="106"/>
      <c r="AW573" s="106"/>
      <c r="AX573" s="106"/>
      <c r="AY573" s="106"/>
      <c r="AZ573" s="214"/>
      <c r="BA573" s="214"/>
      <c r="BB573" s="106"/>
      <c r="BC573" s="106"/>
      <c r="BD573" s="106"/>
      <c r="BE573" s="106"/>
      <c r="BF573" s="214"/>
      <c r="BG573" s="214"/>
      <c r="BH573" s="106">
        <f>BB573+BD573+BE573+BF573+BG573</f>
        <v>0</v>
      </c>
      <c r="BI573" s="106">
        <f>BC573+BG573</f>
        <v>0</v>
      </c>
      <c r="BJ573" s="207"/>
      <c r="BK573" s="207"/>
    </row>
    <row r="574" spans="1:63" s="10" customFormat="1" ht="66.75">
      <c r="A574" s="112" t="s">
        <v>702</v>
      </c>
      <c r="B574" s="98" t="s">
        <v>62</v>
      </c>
      <c r="C574" s="98" t="s">
        <v>53</v>
      </c>
      <c r="D574" s="98" t="s">
        <v>728</v>
      </c>
      <c r="E574" s="98"/>
      <c r="F574" s="98"/>
      <c r="G574" s="98"/>
      <c r="H574" s="98"/>
      <c r="I574" s="98"/>
      <c r="J574" s="98"/>
      <c r="K574" s="98"/>
      <c r="L574" s="98"/>
      <c r="M574" s="98"/>
      <c r="N574" s="98"/>
      <c r="O574" s="98"/>
      <c r="P574" s="98"/>
      <c r="Q574" s="98"/>
      <c r="R574" s="98"/>
      <c r="S574" s="98"/>
      <c r="T574" s="98"/>
      <c r="U574" s="98"/>
      <c r="V574" s="98"/>
      <c r="W574" s="98"/>
      <c r="X574" s="98"/>
      <c r="Y574" s="98"/>
      <c r="Z574" s="98"/>
      <c r="AA574" s="98"/>
      <c r="AB574" s="98"/>
      <c r="AC574" s="98"/>
      <c r="AD574" s="98"/>
      <c r="AE574" s="98"/>
      <c r="AF574" s="98"/>
      <c r="AG574" s="98"/>
      <c r="AH574" s="98"/>
      <c r="AI574" s="98"/>
      <c r="AJ574" s="98"/>
      <c r="AK574" s="98"/>
      <c r="AL574" s="98"/>
      <c r="AM574" s="98"/>
      <c r="AN574" s="98"/>
      <c r="AO574" s="98"/>
      <c r="AP574" s="98"/>
      <c r="AQ574" s="98"/>
      <c r="AR574" s="98"/>
      <c r="AS574" s="98"/>
      <c r="AT574" s="98"/>
      <c r="AU574" s="98"/>
      <c r="AV574" s="98"/>
      <c r="AW574" s="98"/>
      <c r="AX574" s="100">
        <f>AX575</f>
        <v>0</v>
      </c>
      <c r="AY574" s="100">
        <f t="shared" ref="AY574:BI575" si="1203">AY575</f>
        <v>0</v>
      </c>
      <c r="AZ574" s="100">
        <f t="shared" si="1203"/>
        <v>0</v>
      </c>
      <c r="BA574" s="100">
        <f t="shared" si="1203"/>
        <v>26000</v>
      </c>
      <c r="BB574" s="100">
        <f t="shared" si="1203"/>
        <v>26000</v>
      </c>
      <c r="BC574" s="100">
        <f t="shared" si="1203"/>
        <v>26000</v>
      </c>
      <c r="BD574" s="100">
        <f>BD575+BD577</f>
        <v>0</v>
      </c>
      <c r="BE574" s="100">
        <f t="shared" ref="BE574:BI574" si="1204">BE575+BE577</f>
        <v>0</v>
      </c>
      <c r="BF574" s="100">
        <f t="shared" si="1204"/>
        <v>0</v>
      </c>
      <c r="BG574" s="100">
        <f t="shared" si="1204"/>
        <v>25100</v>
      </c>
      <c r="BH574" s="100">
        <f t="shared" si="1204"/>
        <v>51100</v>
      </c>
      <c r="BI574" s="100">
        <f t="shared" si="1204"/>
        <v>51100</v>
      </c>
      <c r="BJ574" s="207">
        <f t="shared" si="1145"/>
        <v>0</v>
      </c>
      <c r="BK574" s="207">
        <f t="shared" si="1146"/>
        <v>0</v>
      </c>
    </row>
    <row r="575" spans="1:63" s="10" customFormat="1" ht="33.75">
      <c r="A575" s="112" t="s">
        <v>489</v>
      </c>
      <c r="B575" s="98" t="s">
        <v>62</v>
      </c>
      <c r="C575" s="98" t="s">
        <v>53</v>
      </c>
      <c r="D575" s="98" t="s">
        <v>728</v>
      </c>
      <c r="E575" s="98" t="s">
        <v>81</v>
      </c>
      <c r="F575" s="98"/>
      <c r="G575" s="98"/>
      <c r="H575" s="98"/>
      <c r="I575" s="98"/>
      <c r="J575" s="98"/>
      <c r="K575" s="98"/>
      <c r="L575" s="98"/>
      <c r="M575" s="98"/>
      <c r="N575" s="98"/>
      <c r="O575" s="98"/>
      <c r="P575" s="98"/>
      <c r="Q575" s="98"/>
      <c r="R575" s="98"/>
      <c r="S575" s="98"/>
      <c r="T575" s="98"/>
      <c r="U575" s="98"/>
      <c r="V575" s="98"/>
      <c r="W575" s="98"/>
      <c r="X575" s="98"/>
      <c r="Y575" s="98"/>
      <c r="Z575" s="98"/>
      <c r="AA575" s="98"/>
      <c r="AB575" s="98"/>
      <c r="AC575" s="98"/>
      <c r="AD575" s="98"/>
      <c r="AE575" s="98"/>
      <c r="AF575" s="98"/>
      <c r="AG575" s="98"/>
      <c r="AH575" s="98"/>
      <c r="AI575" s="98"/>
      <c r="AJ575" s="98"/>
      <c r="AK575" s="98"/>
      <c r="AL575" s="98"/>
      <c r="AM575" s="98"/>
      <c r="AN575" s="98"/>
      <c r="AO575" s="98"/>
      <c r="AP575" s="98"/>
      <c r="AQ575" s="98"/>
      <c r="AR575" s="98"/>
      <c r="AS575" s="98"/>
      <c r="AT575" s="98"/>
      <c r="AU575" s="98"/>
      <c r="AV575" s="98"/>
      <c r="AW575" s="98"/>
      <c r="AX575" s="100">
        <f>AX576</f>
        <v>0</v>
      </c>
      <c r="AY575" s="100">
        <f t="shared" si="1203"/>
        <v>0</v>
      </c>
      <c r="AZ575" s="100">
        <f t="shared" si="1203"/>
        <v>0</v>
      </c>
      <c r="BA575" s="100">
        <f t="shared" si="1203"/>
        <v>26000</v>
      </c>
      <c r="BB575" s="100">
        <f t="shared" si="1203"/>
        <v>26000</v>
      </c>
      <c r="BC575" s="100">
        <f t="shared" si="1203"/>
        <v>26000</v>
      </c>
      <c r="BD575" s="100">
        <f>BD576</f>
        <v>0</v>
      </c>
      <c r="BE575" s="100">
        <f t="shared" si="1203"/>
        <v>0</v>
      </c>
      <c r="BF575" s="100">
        <f t="shared" si="1203"/>
        <v>0</v>
      </c>
      <c r="BG575" s="100">
        <f t="shared" si="1203"/>
        <v>14000</v>
      </c>
      <c r="BH575" s="100">
        <f t="shared" si="1203"/>
        <v>40000</v>
      </c>
      <c r="BI575" s="100">
        <f t="shared" si="1203"/>
        <v>40000</v>
      </c>
      <c r="BJ575" s="207">
        <f t="shared" si="1145"/>
        <v>0</v>
      </c>
      <c r="BK575" s="207">
        <f t="shared" si="1146"/>
        <v>0</v>
      </c>
    </row>
    <row r="576" spans="1:63" s="10" customFormat="1" ht="50.25">
      <c r="A576" s="112" t="s">
        <v>179</v>
      </c>
      <c r="B576" s="98" t="s">
        <v>62</v>
      </c>
      <c r="C576" s="98" t="s">
        <v>53</v>
      </c>
      <c r="D576" s="98" t="s">
        <v>728</v>
      </c>
      <c r="E576" s="98" t="s">
        <v>178</v>
      </c>
      <c r="F576" s="98"/>
      <c r="G576" s="98"/>
      <c r="H576" s="98"/>
      <c r="I576" s="98"/>
      <c r="J576" s="98"/>
      <c r="K576" s="98"/>
      <c r="L576" s="98"/>
      <c r="M576" s="98"/>
      <c r="N576" s="98"/>
      <c r="O576" s="98"/>
      <c r="P576" s="98"/>
      <c r="Q576" s="98"/>
      <c r="R576" s="98"/>
      <c r="S576" s="98"/>
      <c r="T576" s="98"/>
      <c r="U576" s="98"/>
      <c r="V576" s="98"/>
      <c r="W576" s="98"/>
      <c r="X576" s="98"/>
      <c r="Y576" s="98"/>
      <c r="Z576" s="98"/>
      <c r="AA576" s="98"/>
      <c r="AB576" s="98"/>
      <c r="AC576" s="98"/>
      <c r="AD576" s="98"/>
      <c r="AE576" s="98"/>
      <c r="AF576" s="98"/>
      <c r="AG576" s="98"/>
      <c r="AH576" s="98"/>
      <c r="AI576" s="98"/>
      <c r="AJ576" s="98"/>
      <c r="AK576" s="98"/>
      <c r="AL576" s="98"/>
      <c r="AM576" s="98"/>
      <c r="AN576" s="98"/>
      <c r="AO576" s="98"/>
      <c r="AP576" s="98"/>
      <c r="AQ576" s="98"/>
      <c r="AR576" s="98"/>
      <c r="AS576" s="98"/>
      <c r="AT576" s="98"/>
      <c r="AU576" s="98"/>
      <c r="AV576" s="98"/>
      <c r="AW576" s="98"/>
      <c r="AX576" s="100"/>
      <c r="AY576" s="100"/>
      <c r="AZ576" s="100"/>
      <c r="BA576" s="100">
        <v>26000</v>
      </c>
      <c r="BB576" s="100">
        <f>AV576+AX576+AY576+AZ576+BA576</f>
        <v>26000</v>
      </c>
      <c r="BC576" s="100">
        <f>AW576+BA576</f>
        <v>26000</v>
      </c>
      <c r="BD576" s="100"/>
      <c r="BE576" s="100"/>
      <c r="BF576" s="100"/>
      <c r="BG576" s="100">
        <v>14000</v>
      </c>
      <c r="BH576" s="100">
        <f>BB576+BD576+BE576+BF576+BG576</f>
        <v>40000</v>
      </c>
      <c r="BI576" s="100">
        <f>BC576+BG576</f>
        <v>40000</v>
      </c>
      <c r="BJ576" s="207">
        <f t="shared" si="1145"/>
        <v>0</v>
      </c>
      <c r="BK576" s="207">
        <f t="shared" si="1146"/>
        <v>0</v>
      </c>
    </row>
    <row r="577" spans="1:63" s="10" customFormat="1" ht="33.75">
      <c r="A577" s="112" t="s">
        <v>232</v>
      </c>
      <c r="B577" s="98" t="s">
        <v>62</v>
      </c>
      <c r="C577" s="98" t="s">
        <v>53</v>
      </c>
      <c r="D577" s="98" t="s">
        <v>728</v>
      </c>
      <c r="E577" s="98" t="s">
        <v>87</v>
      </c>
      <c r="F577" s="98"/>
      <c r="G577" s="98"/>
      <c r="H577" s="98"/>
      <c r="I577" s="98"/>
      <c r="J577" s="98"/>
      <c r="K577" s="98"/>
      <c r="L577" s="98"/>
      <c r="M577" s="98"/>
      <c r="N577" s="98"/>
      <c r="O577" s="98"/>
      <c r="P577" s="98"/>
      <c r="Q577" s="98"/>
      <c r="R577" s="98"/>
      <c r="S577" s="98"/>
      <c r="T577" s="98"/>
      <c r="U577" s="98"/>
      <c r="V577" s="98"/>
      <c r="W577" s="98"/>
      <c r="X577" s="98"/>
      <c r="Y577" s="98"/>
      <c r="Z577" s="98"/>
      <c r="AA577" s="98"/>
      <c r="AB577" s="98"/>
      <c r="AC577" s="98"/>
      <c r="AD577" s="98"/>
      <c r="AE577" s="98"/>
      <c r="AF577" s="98"/>
      <c r="AG577" s="98"/>
      <c r="AH577" s="98"/>
      <c r="AI577" s="98"/>
      <c r="AJ577" s="98"/>
      <c r="AK577" s="98"/>
      <c r="AL577" s="98"/>
      <c r="AM577" s="98"/>
      <c r="AN577" s="98"/>
      <c r="AO577" s="98"/>
      <c r="AP577" s="98"/>
      <c r="AQ577" s="98"/>
      <c r="AR577" s="98"/>
      <c r="AS577" s="98"/>
      <c r="AT577" s="98"/>
      <c r="AU577" s="98"/>
      <c r="AV577" s="98"/>
      <c r="AW577" s="98"/>
      <c r="AX577" s="100"/>
      <c r="AY577" s="100"/>
      <c r="AZ577" s="100"/>
      <c r="BA577" s="100"/>
      <c r="BB577" s="100"/>
      <c r="BC577" s="100"/>
      <c r="BD577" s="100">
        <f>BD578</f>
        <v>0</v>
      </c>
      <c r="BE577" s="100">
        <f t="shared" ref="BE577:BI577" si="1205">BE578</f>
        <v>0</v>
      </c>
      <c r="BF577" s="100">
        <f t="shared" si="1205"/>
        <v>0</v>
      </c>
      <c r="BG577" s="100">
        <f t="shared" si="1205"/>
        <v>11100</v>
      </c>
      <c r="BH577" s="100">
        <f t="shared" si="1205"/>
        <v>11100</v>
      </c>
      <c r="BI577" s="100">
        <f t="shared" si="1205"/>
        <v>11100</v>
      </c>
      <c r="BJ577" s="207">
        <f t="shared" si="1145"/>
        <v>0</v>
      </c>
      <c r="BK577" s="207">
        <f t="shared" si="1146"/>
        <v>0</v>
      </c>
    </row>
    <row r="578" spans="1:63" s="10" customFormat="1" ht="20.25">
      <c r="A578" s="112" t="s">
        <v>86</v>
      </c>
      <c r="B578" s="98" t="s">
        <v>62</v>
      </c>
      <c r="C578" s="98" t="s">
        <v>53</v>
      </c>
      <c r="D578" s="98" t="s">
        <v>728</v>
      </c>
      <c r="E578" s="98" t="s">
        <v>205</v>
      </c>
      <c r="F578" s="98"/>
      <c r="G578" s="98"/>
      <c r="H578" s="98"/>
      <c r="I578" s="98"/>
      <c r="J578" s="98"/>
      <c r="K578" s="98"/>
      <c r="L578" s="98"/>
      <c r="M578" s="98"/>
      <c r="N578" s="98"/>
      <c r="O578" s="98"/>
      <c r="P578" s="98"/>
      <c r="Q578" s="98"/>
      <c r="R578" s="98"/>
      <c r="S578" s="98"/>
      <c r="T578" s="98"/>
      <c r="U578" s="98"/>
      <c r="V578" s="98"/>
      <c r="W578" s="98"/>
      <c r="X578" s="98"/>
      <c r="Y578" s="98"/>
      <c r="Z578" s="98"/>
      <c r="AA578" s="98"/>
      <c r="AB578" s="98"/>
      <c r="AC578" s="98"/>
      <c r="AD578" s="98"/>
      <c r="AE578" s="98"/>
      <c r="AF578" s="98"/>
      <c r="AG578" s="98"/>
      <c r="AH578" s="98"/>
      <c r="AI578" s="98"/>
      <c r="AJ578" s="98"/>
      <c r="AK578" s="98"/>
      <c r="AL578" s="98"/>
      <c r="AM578" s="98"/>
      <c r="AN578" s="98"/>
      <c r="AO578" s="98"/>
      <c r="AP578" s="98"/>
      <c r="AQ578" s="98"/>
      <c r="AR578" s="98"/>
      <c r="AS578" s="98"/>
      <c r="AT578" s="98"/>
      <c r="AU578" s="98"/>
      <c r="AV578" s="98"/>
      <c r="AW578" s="98"/>
      <c r="AX578" s="100"/>
      <c r="AY578" s="100"/>
      <c r="AZ578" s="100"/>
      <c r="BA578" s="100"/>
      <c r="BB578" s="100"/>
      <c r="BC578" s="100"/>
      <c r="BD578" s="100"/>
      <c r="BE578" s="100"/>
      <c r="BF578" s="100"/>
      <c r="BG578" s="100">
        <v>11100</v>
      </c>
      <c r="BH578" s="100">
        <f>BB578+BD578+BE578+BF578+BG578</f>
        <v>11100</v>
      </c>
      <c r="BI578" s="100">
        <f>BC578+BG578</f>
        <v>11100</v>
      </c>
      <c r="BJ578" s="207">
        <f t="shared" si="1145"/>
        <v>0</v>
      </c>
      <c r="BK578" s="207">
        <f t="shared" si="1146"/>
        <v>0</v>
      </c>
    </row>
    <row r="579" spans="1:63" s="10" customFormat="1" ht="83.25">
      <c r="A579" s="38" t="s">
        <v>734</v>
      </c>
      <c r="B579" s="26" t="s">
        <v>62</v>
      </c>
      <c r="C579" s="26" t="s">
        <v>53</v>
      </c>
      <c r="D579" s="26" t="s">
        <v>705</v>
      </c>
      <c r="E579" s="26"/>
      <c r="F579" s="26"/>
      <c r="G579" s="26"/>
      <c r="H579" s="26"/>
      <c r="I579" s="26"/>
      <c r="J579" s="26"/>
      <c r="K579" s="26"/>
      <c r="L579" s="26"/>
      <c r="M579" s="26"/>
      <c r="N579" s="26"/>
      <c r="O579" s="26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  <c r="AL579" s="26"/>
      <c r="AM579" s="26"/>
      <c r="AN579" s="26"/>
      <c r="AO579" s="26"/>
      <c r="AP579" s="26"/>
      <c r="AQ579" s="26"/>
      <c r="AR579" s="26"/>
      <c r="AS579" s="26"/>
      <c r="AT579" s="26"/>
      <c r="AU579" s="26"/>
      <c r="AV579" s="26"/>
      <c r="AW579" s="26"/>
      <c r="AX579" s="28"/>
      <c r="AY579" s="28"/>
      <c r="AZ579" s="28"/>
      <c r="BA579" s="28"/>
      <c r="BB579" s="28"/>
      <c r="BC579" s="28"/>
      <c r="BD579" s="28">
        <f>BD580</f>
        <v>2786</v>
      </c>
      <c r="BE579" s="28">
        <f t="shared" ref="BE579:BI580" si="1206">BE580</f>
        <v>0</v>
      </c>
      <c r="BF579" s="28">
        <f t="shared" si="1206"/>
        <v>0</v>
      </c>
      <c r="BG579" s="28">
        <f t="shared" si="1206"/>
        <v>0</v>
      </c>
      <c r="BH579" s="28">
        <f t="shared" si="1206"/>
        <v>2786</v>
      </c>
      <c r="BI579" s="28">
        <f t="shared" si="1206"/>
        <v>0</v>
      </c>
      <c r="BJ579" s="207"/>
      <c r="BK579" s="207"/>
    </row>
    <row r="580" spans="1:63" s="10" customFormat="1" ht="33.75">
      <c r="A580" s="38" t="s">
        <v>489</v>
      </c>
      <c r="B580" s="26" t="s">
        <v>62</v>
      </c>
      <c r="C580" s="26" t="s">
        <v>53</v>
      </c>
      <c r="D580" s="26" t="s">
        <v>705</v>
      </c>
      <c r="E580" s="26" t="s">
        <v>81</v>
      </c>
      <c r="F580" s="26"/>
      <c r="G580" s="26"/>
      <c r="H580" s="26"/>
      <c r="I580" s="26"/>
      <c r="J580" s="26"/>
      <c r="K580" s="26"/>
      <c r="L580" s="26"/>
      <c r="M580" s="26"/>
      <c r="N580" s="26"/>
      <c r="O580" s="26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  <c r="AL580" s="26"/>
      <c r="AM580" s="26"/>
      <c r="AN580" s="26"/>
      <c r="AO580" s="26"/>
      <c r="AP580" s="26"/>
      <c r="AQ580" s="26"/>
      <c r="AR580" s="26"/>
      <c r="AS580" s="26"/>
      <c r="AT580" s="26"/>
      <c r="AU580" s="26"/>
      <c r="AV580" s="26"/>
      <c r="AW580" s="26"/>
      <c r="AX580" s="28"/>
      <c r="AY580" s="28"/>
      <c r="AZ580" s="28"/>
      <c r="BA580" s="28"/>
      <c r="BB580" s="28"/>
      <c r="BC580" s="28"/>
      <c r="BD580" s="28">
        <f>BD581</f>
        <v>2786</v>
      </c>
      <c r="BE580" s="28">
        <f t="shared" si="1206"/>
        <v>0</v>
      </c>
      <c r="BF580" s="28">
        <f t="shared" si="1206"/>
        <v>0</v>
      </c>
      <c r="BG580" s="28">
        <f t="shared" si="1206"/>
        <v>0</v>
      </c>
      <c r="BH580" s="28">
        <f t="shared" si="1206"/>
        <v>2786</v>
      </c>
      <c r="BI580" s="28">
        <f t="shared" si="1206"/>
        <v>0</v>
      </c>
      <c r="BJ580" s="207"/>
      <c r="BK580" s="207"/>
    </row>
    <row r="581" spans="1:63" s="10" customFormat="1" ht="50.25">
      <c r="A581" s="38" t="s">
        <v>179</v>
      </c>
      <c r="B581" s="26" t="s">
        <v>62</v>
      </c>
      <c r="C581" s="26" t="s">
        <v>53</v>
      </c>
      <c r="D581" s="26" t="s">
        <v>705</v>
      </c>
      <c r="E581" s="26" t="s">
        <v>178</v>
      </c>
      <c r="F581" s="26"/>
      <c r="G581" s="26"/>
      <c r="H581" s="26"/>
      <c r="I581" s="26"/>
      <c r="J581" s="26"/>
      <c r="K581" s="26"/>
      <c r="L581" s="26"/>
      <c r="M581" s="26"/>
      <c r="N581" s="26"/>
      <c r="O581" s="26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  <c r="AL581" s="26"/>
      <c r="AM581" s="26"/>
      <c r="AN581" s="26"/>
      <c r="AO581" s="26"/>
      <c r="AP581" s="26"/>
      <c r="AQ581" s="26"/>
      <c r="AR581" s="26"/>
      <c r="AS581" s="26"/>
      <c r="AT581" s="26"/>
      <c r="AU581" s="26"/>
      <c r="AV581" s="26"/>
      <c r="AW581" s="26"/>
      <c r="AX581" s="28"/>
      <c r="AY581" s="28"/>
      <c r="AZ581" s="28"/>
      <c r="BA581" s="28"/>
      <c r="BB581" s="28"/>
      <c r="BC581" s="28"/>
      <c r="BD581" s="28">
        <v>2786</v>
      </c>
      <c r="BE581" s="28"/>
      <c r="BF581" s="28"/>
      <c r="BG581" s="28"/>
      <c r="BH581" s="28">
        <f>BB581+BD581+BE581+BF581+BG581</f>
        <v>2786</v>
      </c>
      <c r="BI581" s="28">
        <f>BC581+BG581</f>
        <v>0</v>
      </c>
      <c r="BJ581" s="207"/>
      <c r="BK581" s="207"/>
    </row>
    <row r="582" spans="1:63" s="10" customFormat="1" ht="66.75">
      <c r="A582" s="112" t="s">
        <v>702</v>
      </c>
      <c r="B582" s="98" t="s">
        <v>62</v>
      </c>
      <c r="C582" s="98" t="s">
        <v>53</v>
      </c>
      <c r="D582" s="98" t="s">
        <v>727</v>
      </c>
      <c r="E582" s="98"/>
      <c r="F582" s="98"/>
      <c r="G582" s="98"/>
      <c r="H582" s="98"/>
      <c r="I582" s="98"/>
      <c r="J582" s="98"/>
      <c r="K582" s="98"/>
      <c r="L582" s="98"/>
      <c r="M582" s="98"/>
      <c r="N582" s="98"/>
      <c r="O582" s="98"/>
      <c r="P582" s="98"/>
      <c r="Q582" s="98"/>
      <c r="R582" s="98"/>
      <c r="S582" s="98"/>
      <c r="T582" s="98"/>
      <c r="U582" s="98"/>
      <c r="V582" s="98"/>
      <c r="W582" s="98"/>
      <c r="X582" s="98"/>
      <c r="Y582" s="98"/>
      <c r="Z582" s="98"/>
      <c r="AA582" s="98"/>
      <c r="AB582" s="98"/>
      <c r="AC582" s="98"/>
      <c r="AD582" s="98"/>
      <c r="AE582" s="98"/>
      <c r="AF582" s="98"/>
      <c r="AG582" s="98"/>
      <c r="AH582" s="98"/>
      <c r="AI582" s="98"/>
      <c r="AJ582" s="98"/>
      <c r="AK582" s="98"/>
      <c r="AL582" s="98"/>
      <c r="AM582" s="98"/>
      <c r="AN582" s="98"/>
      <c r="AO582" s="98"/>
      <c r="AP582" s="98"/>
      <c r="AQ582" s="98"/>
      <c r="AR582" s="98"/>
      <c r="AS582" s="98"/>
      <c r="AT582" s="98"/>
      <c r="AU582" s="98"/>
      <c r="AV582" s="98"/>
      <c r="AW582" s="98"/>
      <c r="AX582" s="100" t="str">
        <f>AX583</f>
        <v>1369</v>
      </c>
      <c r="AY582" s="100">
        <f t="shared" ref="AY582:BI583" si="1207">AY583</f>
        <v>0</v>
      </c>
      <c r="AZ582" s="100">
        <f t="shared" si="1207"/>
        <v>0</v>
      </c>
      <c r="BA582" s="100">
        <f t="shared" si="1207"/>
        <v>0</v>
      </c>
      <c r="BB582" s="100">
        <f t="shared" si="1207"/>
        <v>1369</v>
      </c>
      <c r="BC582" s="100">
        <f t="shared" si="1207"/>
        <v>0</v>
      </c>
      <c r="BD582" s="100">
        <f>BD583+BD585</f>
        <v>0</v>
      </c>
      <c r="BE582" s="100">
        <f t="shared" ref="BE582:BI582" si="1208">BE583+BE585</f>
        <v>67812</v>
      </c>
      <c r="BF582" s="100">
        <f t="shared" si="1208"/>
        <v>0</v>
      </c>
      <c r="BG582" s="100">
        <f t="shared" si="1208"/>
        <v>0</v>
      </c>
      <c r="BH582" s="100">
        <f t="shared" si="1208"/>
        <v>69181</v>
      </c>
      <c r="BI582" s="100">
        <f t="shared" si="1208"/>
        <v>0</v>
      </c>
      <c r="BJ582" s="207">
        <f t="shared" si="1145"/>
        <v>0</v>
      </c>
      <c r="BK582" s="207">
        <f t="shared" si="1146"/>
        <v>0</v>
      </c>
    </row>
    <row r="583" spans="1:63" s="10" customFormat="1" ht="33.75">
      <c r="A583" s="112" t="s">
        <v>489</v>
      </c>
      <c r="B583" s="98" t="s">
        <v>62</v>
      </c>
      <c r="C583" s="98" t="s">
        <v>53</v>
      </c>
      <c r="D583" s="98" t="s">
        <v>727</v>
      </c>
      <c r="E583" s="98" t="s">
        <v>81</v>
      </c>
      <c r="F583" s="98"/>
      <c r="G583" s="98"/>
      <c r="H583" s="98"/>
      <c r="I583" s="98"/>
      <c r="J583" s="98"/>
      <c r="K583" s="98"/>
      <c r="L583" s="98"/>
      <c r="M583" s="98"/>
      <c r="N583" s="98"/>
      <c r="O583" s="98"/>
      <c r="P583" s="98"/>
      <c r="Q583" s="98"/>
      <c r="R583" s="98"/>
      <c r="S583" s="98"/>
      <c r="T583" s="98"/>
      <c r="U583" s="98"/>
      <c r="V583" s="98"/>
      <c r="W583" s="98"/>
      <c r="X583" s="98"/>
      <c r="Y583" s="98"/>
      <c r="Z583" s="98"/>
      <c r="AA583" s="98"/>
      <c r="AB583" s="98"/>
      <c r="AC583" s="98"/>
      <c r="AD583" s="98"/>
      <c r="AE583" s="98"/>
      <c r="AF583" s="98"/>
      <c r="AG583" s="98"/>
      <c r="AH583" s="98"/>
      <c r="AI583" s="98"/>
      <c r="AJ583" s="98"/>
      <c r="AK583" s="98"/>
      <c r="AL583" s="98"/>
      <c r="AM583" s="98"/>
      <c r="AN583" s="98"/>
      <c r="AO583" s="98"/>
      <c r="AP583" s="98"/>
      <c r="AQ583" s="98"/>
      <c r="AR583" s="98"/>
      <c r="AS583" s="98"/>
      <c r="AT583" s="98"/>
      <c r="AU583" s="98"/>
      <c r="AV583" s="98"/>
      <c r="AW583" s="98"/>
      <c r="AX583" s="100" t="str">
        <f>AX584</f>
        <v>1369</v>
      </c>
      <c r="AY583" s="100">
        <f t="shared" si="1207"/>
        <v>0</v>
      </c>
      <c r="AZ583" s="100">
        <f t="shared" si="1207"/>
        <v>0</v>
      </c>
      <c r="BA583" s="100">
        <f t="shared" si="1207"/>
        <v>0</v>
      </c>
      <c r="BB583" s="100">
        <f t="shared" si="1207"/>
        <v>1369</v>
      </c>
      <c r="BC583" s="100">
        <f t="shared" si="1207"/>
        <v>0</v>
      </c>
      <c r="BD583" s="100">
        <f>BD584</f>
        <v>0</v>
      </c>
      <c r="BE583" s="100">
        <f t="shared" si="1207"/>
        <v>3076</v>
      </c>
      <c r="BF583" s="100">
        <f t="shared" si="1207"/>
        <v>0</v>
      </c>
      <c r="BG583" s="100">
        <f t="shared" si="1207"/>
        <v>0</v>
      </c>
      <c r="BH583" s="100">
        <f t="shared" si="1207"/>
        <v>4445</v>
      </c>
      <c r="BI583" s="100">
        <f t="shared" si="1207"/>
        <v>0</v>
      </c>
      <c r="BJ583" s="207">
        <f t="shared" si="1145"/>
        <v>0</v>
      </c>
      <c r="BK583" s="207">
        <f t="shared" si="1146"/>
        <v>0</v>
      </c>
    </row>
    <row r="584" spans="1:63" s="10" customFormat="1" ht="50.25">
      <c r="A584" s="112" t="s">
        <v>179</v>
      </c>
      <c r="B584" s="98" t="s">
        <v>62</v>
      </c>
      <c r="C584" s="98" t="s">
        <v>53</v>
      </c>
      <c r="D584" s="98" t="s">
        <v>727</v>
      </c>
      <c r="E584" s="98" t="s">
        <v>178</v>
      </c>
      <c r="F584" s="98"/>
      <c r="G584" s="98"/>
      <c r="H584" s="98"/>
      <c r="I584" s="98"/>
      <c r="J584" s="98"/>
      <c r="K584" s="98"/>
      <c r="L584" s="98"/>
      <c r="M584" s="98"/>
      <c r="N584" s="98"/>
      <c r="O584" s="98"/>
      <c r="P584" s="98"/>
      <c r="Q584" s="98"/>
      <c r="R584" s="98"/>
      <c r="S584" s="98"/>
      <c r="T584" s="98"/>
      <c r="U584" s="98"/>
      <c r="V584" s="98"/>
      <c r="W584" s="98"/>
      <c r="X584" s="98"/>
      <c r="Y584" s="98"/>
      <c r="Z584" s="98"/>
      <c r="AA584" s="98"/>
      <c r="AB584" s="98"/>
      <c r="AC584" s="98"/>
      <c r="AD584" s="98"/>
      <c r="AE584" s="98"/>
      <c r="AF584" s="98"/>
      <c r="AG584" s="98"/>
      <c r="AH584" s="98"/>
      <c r="AI584" s="98"/>
      <c r="AJ584" s="98"/>
      <c r="AK584" s="98"/>
      <c r="AL584" s="98"/>
      <c r="AM584" s="98"/>
      <c r="AN584" s="98"/>
      <c r="AO584" s="98"/>
      <c r="AP584" s="98"/>
      <c r="AQ584" s="98"/>
      <c r="AR584" s="98"/>
      <c r="AS584" s="98"/>
      <c r="AT584" s="98"/>
      <c r="AU584" s="98"/>
      <c r="AV584" s="98"/>
      <c r="AW584" s="98"/>
      <c r="AX584" s="100" t="s">
        <v>729</v>
      </c>
      <c r="AY584" s="100"/>
      <c r="AZ584" s="100"/>
      <c r="BA584" s="100"/>
      <c r="BB584" s="100">
        <f>AV584+AX584+AY584+AZ584+BA584</f>
        <v>1369</v>
      </c>
      <c r="BC584" s="100">
        <f>AW584+BA584</f>
        <v>0</v>
      </c>
      <c r="BD584" s="100"/>
      <c r="BE584" s="100">
        <v>3076</v>
      </c>
      <c r="BF584" s="100"/>
      <c r="BG584" s="100"/>
      <c r="BH584" s="100">
        <f>BB584+BD584+BE584+BF584+BG584</f>
        <v>4445</v>
      </c>
      <c r="BI584" s="100">
        <f>BC584+BG584</f>
        <v>0</v>
      </c>
      <c r="BJ584" s="207">
        <f t="shared" si="1145"/>
        <v>0</v>
      </c>
      <c r="BK584" s="207">
        <f t="shared" si="1146"/>
        <v>0</v>
      </c>
    </row>
    <row r="585" spans="1:63" s="10" customFormat="1" ht="33.75">
      <c r="A585" s="112" t="s">
        <v>232</v>
      </c>
      <c r="B585" s="98" t="s">
        <v>62</v>
      </c>
      <c r="C585" s="98" t="s">
        <v>53</v>
      </c>
      <c r="D585" s="98" t="s">
        <v>727</v>
      </c>
      <c r="E585" s="98" t="s">
        <v>87</v>
      </c>
      <c r="F585" s="98"/>
      <c r="G585" s="98"/>
      <c r="H585" s="98"/>
      <c r="I585" s="98"/>
      <c r="J585" s="98"/>
      <c r="K585" s="98"/>
      <c r="L585" s="98"/>
      <c r="M585" s="98"/>
      <c r="N585" s="98"/>
      <c r="O585" s="98"/>
      <c r="P585" s="98"/>
      <c r="Q585" s="98"/>
      <c r="R585" s="98"/>
      <c r="S585" s="98"/>
      <c r="T585" s="98"/>
      <c r="U585" s="98"/>
      <c r="V585" s="98"/>
      <c r="W585" s="98"/>
      <c r="X585" s="98"/>
      <c r="Y585" s="98"/>
      <c r="Z585" s="98"/>
      <c r="AA585" s="98"/>
      <c r="AB585" s="98"/>
      <c r="AC585" s="98"/>
      <c r="AD585" s="98"/>
      <c r="AE585" s="98"/>
      <c r="AF585" s="98"/>
      <c r="AG585" s="98"/>
      <c r="AH585" s="98"/>
      <c r="AI585" s="98"/>
      <c r="AJ585" s="98"/>
      <c r="AK585" s="98"/>
      <c r="AL585" s="98"/>
      <c r="AM585" s="98"/>
      <c r="AN585" s="98"/>
      <c r="AO585" s="98"/>
      <c r="AP585" s="98"/>
      <c r="AQ585" s="98"/>
      <c r="AR585" s="98"/>
      <c r="AS585" s="98"/>
      <c r="AT585" s="98"/>
      <c r="AU585" s="98"/>
      <c r="AV585" s="98"/>
      <c r="AW585" s="98"/>
      <c r="AX585" s="100"/>
      <c r="AY585" s="100"/>
      <c r="AZ585" s="100"/>
      <c r="BA585" s="100"/>
      <c r="BB585" s="100"/>
      <c r="BC585" s="100"/>
      <c r="BD585" s="100">
        <f>BD586</f>
        <v>0</v>
      </c>
      <c r="BE585" s="100">
        <f t="shared" ref="BE585:BI585" si="1209">BE586</f>
        <v>64736</v>
      </c>
      <c r="BF585" s="100">
        <f t="shared" si="1209"/>
        <v>0</v>
      </c>
      <c r="BG585" s="100">
        <f t="shared" si="1209"/>
        <v>0</v>
      </c>
      <c r="BH585" s="100">
        <f t="shared" si="1209"/>
        <v>64736</v>
      </c>
      <c r="BI585" s="100">
        <f t="shared" si="1209"/>
        <v>0</v>
      </c>
      <c r="BJ585" s="207">
        <f t="shared" si="1145"/>
        <v>0</v>
      </c>
      <c r="BK585" s="207">
        <f t="shared" si="1146"/>
        <v>0</v>
      </c>
    </row>
    <row r="586" spans="1:63" s="10" customFormat="1" ht="20.25">
      <c r="A586" s="112" t="s">
        <v>86</v>
      </c>
      <c r="B586" s="98" t="s">
        <v>62</v>
      </c>
      <c r="C586" s="98" t="s">
        <v>53</v>
      </c>
      <c r="D586" s="98" t="s">
        <v>727</v>
      </c>
      <c r="E586" s="98" t="s">
        <v>205</v>
      </c>
      <c r="F586" s="98"/>
      <c r="G586" s="98"/>
      <c r="H586" s="98"/>
      <c r="I586" s="98"/>
      <c r="J586" s="98"/>
      <c r="K586" s="98"/>
      <c r="L586" s="98"/>
      <c r="M586" s="98"/>
      <c r="N586" s="98"/>
      <c r="O586" s="98"/>
      <c r="P586" s="98"/>
      <c r="Q586" s="98"/>
      <c r="R586" s="98"/>
      <c r="S586" s="98"/>
      <c r="T586" s="98"/>
      <c r="U586" s="98"/>
      <c r="V586" s="98"/>
      <c r="W586" s="98"/>
      <c r="X586" s="98"/>
      <c r="Y586" s="98"/>
      <c r="Z586" s="98"/>
      <c r="AA586" s="98"/>
      <c r="AB586" s="98"/>
      <c r="AC586" s="98"/>
      <c r="AD586" s="98"/>
      <c r="AE586" s="98"/>
      <c r="AF586" s="98"/>
      <c r="AG586" s="98"/>
      <c r="AH586" s="98"/>
      <c r="AI586" s="98"/>
      <c r="AJ586" s="98"/>
      <c r="AK586" s="98"/>
      <c r="AL586" s="98"/>
      <c r="AM586" s="98"/>
      <c r="AN586" s="98"/>
      <c r="AO586" s="98"/>
      <c r="AP586" s="98"/>
      <c r="AQ586" s="98"/>
      <c r="AR586" s="98"/>
      <c r="AS586" s="98"/>
      <c r="AT586" s="98"/>
      <c r="AU586" s="98"/>
      <c r="AV586" s="98"/>
      <c r="AW586" s="98"/>
      <c r="AX586" s="100"/>
      <c r="AY586" s="100"/>
      <c r="AZ586" s="100"/>
      <c r="BA586" s="100"/>
      <c r="BB586" s="100"/>
      <c r="BC586" s="100"/>
      <c r="BD586" s="100"/>
      <c r="BE586" s="100">
        <v>64736</v>
      </c>
      <c r="BF586" s="100"/>
      <c r="BG586" s="100"/>
      <c r="BH586" s="100">
        <f>BB586+BD586+BE586+BF586+BG586</f>
        <v>64736</v>
      </c>
      <c r="BI586" s="100">
        <f>BC586+BG586</f>
        <v>0</v>
      </c>
      <c r="BJ586" s="207">
        <f t="shared" si="1145"/>
        <v>0</v>
      </c>
      <c r="BK586" s="207">
        <f t="shared" si="1146"/>
        <v>0</v>
      </c>
    </row>
    <row r="587" spans="1:63" s="10" customFormat="1" ht="20.25">
      <c r="A587" s="25" t="s">
        <v>82</v>
      </c>
      <c r="B587" s="26" t="s">
        <v>62</v>
      </c>
      <c r="C587" s="26" t="s">
        <v>53</v>
      </c>
      <c r="D587" s="37" t="s">
        <v>268</v>
      </c>
      <c r="E587" s="26"/>
      <c r="F587" s="28">
        <f t="shared" ref="F587:U593" si="1210">F588</f>
        <v>5615</v>
      </c>
      <c r="G587" s="28">
        <f t="shared" si="1210"/>
        <v>0</v>
      </c>
      <c r="H587" s="28">
        <f t="shared" si="1210"/>
        <v>0</v>
      </c>
      <c r="I587" s="28">
        <f t="shared" si="1210"/>
        <v>0</v>
      </c>
      <c r="J587" s="28">
        <f t="shared" si="1210"/>
        <v>0</v>
      </c>
      <c r="K587" s="28">
        <f t="shared" si="1210"/>
        <v>0</v>
      </c>
      <c r="L587" s="28">
        <f t="shared" si="1210"/>
        <v>5615</v>
      </c>
      <c r="M587" s="28">
        <f t="shared" si="1210"/>
        <v>0</v>
      </c>
      <c r="N587" s="28">
        <f t="shared" si="1210"/>
        <v>0</v>
      </c>
      <c r="O587" s="28">
        <f t="shared" si="1210"/>
        <v>0</v>
      </c>
      <c r="P587" s="28">
        <f t="shared" si="1210"/>
        <v>0</v>
      </c>
      <c r="Q587" s="28">
        <f t="shared" si="1210"/>
        <v>0</v>
      </c>
      <c r="R587" s="28">
        <f t="shared" si="1210"/>
        <v>5615</v>
      </c>
      <c r="S587" s="28">
        <f t="shared" si="1210"/>
        <v>0</v>
      </c>
      <c r="T587" s="28">
        <f t="shared" si="1210"/>
        <v>0</v>
      </c>
      <c r="U587" s="28">
        <f t="shared" si="1210"/>
        <v>0</v>
      </c>
      <c r="V587" s="28">
        <f t="shared" ref="T587:AI593" si="1211">V588</f>
        <v>0</v>
      </c>
      <c r="W587" s="28">
        <f t="shared" si="1211"/>
        <v>0</v>
      </c>
      <c r="X587" s="28">
        <f t="shared" si="1211"/>
        <v>5615</v>
      </c>
      <c r="Y587" s="28">
        <f t="shared" si="1211"/>
        <v>0</v>
      </c>
      <c r="Z587" s="28">
        <f t="shared" si="1211"/>
        <v>0</v>
      </c>
      <c r="AA587" s="28">
        <f t="shared" si="1211"/>
        <v>0</v>
      </c>
      <c r="AB587" s="28">
        <f t="shared" si="1211"/>
        <v>0</v>
      </c>
      <c r="AC587" s="28">
        <f t="shared" si="1211"/>
        <v>0</v>
      </c>
      <c r="AD587" s="28">
        <f t="shared" si="1211"/>
        <v>5615</v>
      </c>
      <c r="AE587" s="28">
        <f t="shared" si="1211"/>
        <v>0</v>
      </c>
      <c r="AF587" s="28">
        <f t="shared" si="1211"/>
        <v>0</v>
      </c>
      <c r="AG587" s="28">
        <f t="shared" si="1211"/>
        <v>0</v>
      </c>
      <c r="AH587" s="28">
        <f t="shared" si="1211"/>
        <v>0</v>
      </c>
      <c r="AI587" s="28">
        <f t="shared" si="1211"/>
        <v>0</v>
      </c>
      <c r="AJ587" s="28">
        <f t="shared" ref="AF587:AU593" si="1212">AJ588</f>
        <v>5615</v>
      </c>
      <c r="AK587" s="28">
        <f t="shared" si="1212"/>
        <v>0</v>
      </c>
      <c r="AL587" s="28">
        <f t="shared" si="1212"/>
        <v>0</v>
      </c>
      <c r="AM587" s="28">
        <f t="shared" si="1212"/>
        <v>0</v>
      </c>
      <c r="AN587" s="28">
        <f t="shared" si="1212"/>
        <v>0</v>
      </c>
      <c r="AO587" s="28">
        <f t="shared" si="1212"/>
        <v>0</v>
      </c>
      <c r="AP587" s="28">
        <f t="shared" si="1212"/>
        <v>5615</v>
      </c>
      <c r="AQ587" s="28">
        <f t="shared" si="1212"/>
        <v>0</v>
      </c>
      <c r="AR587" s="28">
        <f t="shared" si="1212"/>
        <v>0</v>
      </c>
      <c r="AS587" s="28">
        <f t="shared" si="1212"/>
        <v>0</v>
      </c>
      <c r="AT587" s="28">
        <f t="shared" si="1212"/>
        <v>0</v>
      </c>
      <c r="AU587" s="28">
        <f t="shared" si="1212"/>
        <v>0</v>
      </c>
      <c r="AV587" s="28">
        <f t="shared" ref="AR587:BG593" si="1213">AV588</f>
        <v>5615</v>
      </c>
      <c r="AW587" s="28">
        <f t="shared" si="1213"/>
        <v>0</v>
      </c>
      <c r="AX587" s="100">
        <f t="shared" si="1213"/>
        <v>0</v>
      </c>
      <c r="AY587" s="100">
        <f t="shared" si="1213"/>
        <v>-881</v>
      </c>
      <c r="AZ587" s="100">
        <f t="shared" si="1213"/>
        <v>0</v>
      </c>
      <c r="BA587" s="100">
        <f t="shared" si="1213"/>
        <v>0</v>
      </c>
      <c r="BB587" s="28">
        <f t="shared" si="1213"/>
        <v>4734</v>
      </c>
      <c r="BC587" s="28">
        <f t="shared" si="1213"/>
        <v>0</v>
      </c>
      <c r="BD587" s="100">
        <f t="shared" si="1213"/>
        <v>0</v>
      </c>
      <c r="BE587" s="100">
        <f t="shared" si="1213"/>
        <v>-44</v>
      </c>
      <c r="BF587" s="100">
        <f t="shared" si="1213"/>
        <v>0</v>
      </c>
      <c r="BG587" s="100">
        <f t="shared" si="1213"/>
        <v>0</v>
      </c>
      <c r="BH587" s="28">
        <f t="shared" ref="BD587:BI593" si="1214">BH588</f>
        <v>4690</v>
      </c>
      <c r="BI587" s="28">
        <f t="shared" si="1214"/>
        <v>0</v>
      </c>
      <c r="BJ587" s="207">
        <f t="shared" si="1145"/>
        <v>0</v>
      </c>
      <c r="BK587" s="207">
        <f t="shared" si="1146"/>
        <v>0</v>
      </c>
    </row>
    <row r="588" spans="1:63" s="8" customFormat="1" ht="33" customHeight="1">
      <c r="A588" s="65" t="s">
        <v>79</v>
      </c>
      <c r="B588" s="26" t="s">
        <v>62</v>
      </c>
      <c r="C588" s="26" t="s">
        <v>53</v>
      </c>
      <c r="D588" s="26" t="s">
        <v>269</v>
      </c>
      <c r="E588" s="26"/>
      <c r="F588" s="28">
        <f>F589+F592+F595</f>
        <v>5615</v>
      </c>
      <c r="G588" s="28">
        <f t="shared" ref="G588:M588" si="1215">G589+G592+G595</f>
        <v>0</v>
      </c>
      <c r="H588" s="28">
        <f t="shared" si="1215"/>
        <v>0</v>
      </c>
      <c r="I588" s="28">
        <f t="shared" si="1215"/>
        <v>0</v>
      </c>
      <c r="J588" s="28">
        <f t="shared" si="1215"/>
        <v>0</v>
      </c>
      <c r="K588" s="28">
        <f t="shared" si="1215"/>
        <v>0</v>
      </c>
      <c r="L588" s="28">
        <f t="shared" si="1215"/>
        <v>5615</v>
      </c>
      <c r="M588" s="28">
        <f t="shared" si="1215"/>
        <v>0</v>
      </c>
      <c r="N588" s="28">
        <f t="shared" ref="N588:S588" si="1216">N589+N592+N595</f>
        <v>0</v>
      </c>
      <c r="O588" s="28">
        <f t="shared" si="1216"/>
        <v>0</v>
      </c>
      <c r="P588" s="28">
        <f t="shared" si="1216"/>
        <v>0</v>
      </c>
      <c r="Q588" s="28">
        <f t="shared" si="1216"/>
        <v>0</v>
      </c>
      <c r="R588" s="28">
        <f t="shared" si="1216"/>
        <v>5615</v>
      </c>
      <c r="S588" s="28">
        <f t="shared" si="1216"/>
        <v>0</v>
      </c>
      <c r="T588" s="28">
        <f t="shared" ref="T588:Y588" si="1217">T589+T592+T595</f>
        <v>0</v>
      </c>
      <c r="U588" s="28">
        <f t="shared" si="1217"/>
        <v>0</v>
      </c>
      <c r="V588" s="28">
        <f t="shared" si="1217"/>
        <v>0</v>
      </c>
      <c r="W588" s="28">
        <f t="shared" si="1217"/>
        <v>0</v>
      </c>
      <c r="X588" s="28">
        <f t="shared" si="1217"/>
        <v>5615</v>
      </c>
      <c r="Y588" s="28">
        <f t="shared" si="1217"/>
        <v>0</v>
      </c>
      <c r="Z588" s="28">
        <f t="shared" ref="Z588:AE588" si="1218">Z589+Z592+Z595</f>
        <v>0</v>
      </c>
      <c r="AA588" s="28">
        <f t="shared" si="1218"/>
        <v>0</v>
      </c>
      <c r="AB588" s="28">
        <f t="shared" si="1218"/>
        <v>0</v>
      </c>
      <c r="AC588" s="28">
        <f t="shared" si="1218"/>
        <v>0</v>
      </c>
      <c r="AD588" s="28">
        <f t="shared" si="1218"/>
        <v>5615</v>
      </c>
      <c r="AE588" s="28">
        <f t="shared" si="1218"/>
        <v>0</v>
      </c>
      <c r="AF588" s="28">
        <f t="shared" ref="AF588:AL588" si="1219">AF589+AF592+AF595</f>
        <v>0</v>
      </c>
      <c r="AG588" s="28">
        <f t="shared" si="1219"/>
        <v>0</v>
      </c>
      <c r="AH588" s="28">
        <f t="shared" si="1219"/>
        <v>0</v>
      </c>
      <c r="AI588" s="28">
        <f t="shared" si="1219"/>
        <v>0</v>
      </c>
      <c r="AJ588" s="28">
        <f t="shared" si="1219"/>
        <v>5615</v>
      </c>
      <c r="AK588" s="28">
        <f t="shared" si="1219"/>
        <v>0</v>
      </c>
      <c r="AL588" s="28">
        <f t="shared" si="1219"/>
        <v>0</v>
      </c>
      <c r="AM588" s="28">
        <f t="shared" ref="AM588:AO588" si="1220">AM589+AM592+AM595</f>
        <v>0</v>
      </c>
      <c r="AN588" s="28">
        <f t="shared" ref="AN588:AS588" si="1221">AN589+AN592+AN595</f>
        <v>0</v>
      </c>
      <c r="AO588" s="28">
        <f t="shared" si="1220"/>
        <v>0</v>
      </c>
      <c r="AP588" s="28">
        <f t="shared" si="1221"/>
        <v>5615</v>
      </c>
      <c r="AQ588" s="28">
        <f t="shared" si="1221"/>
        <v>0</v>
      </c>
      <c r="AR588" s="28">
        <f t="shared" si="1221"/>
        <v>0</v>
      </c>
      <c r="AS588" s="28">
        <f t="shared" si="1221"/>
        <v>0</v>
      </c>
      <c r="AT588" s="28">
        <f t="shared" ref="AT588:AY588" si="1222">AT589+AT592+AT595</f>
        <v>0</v>
      </c>
      <c r="AU588" s="28">
        <f t="shared" si="1222"/>
        <v>0</v>
      </c>
      <c r="AV588" s="28">
        <f t="shared" si="1222"/>
        <v>5615</v>
      </c>
      <c r="AW588" s="28">
        <f t="shared" si="1222"/>
        <v>0</v>
      </c>
      <c r="AX588" s="100">
        <f t="shared" si="1222"/>
        <v>0</v>
      </c>
      <c r="AY588" s="100">
        <f t="shared" si="1222"/>
        <v>-881</v>
      </c>
      <c r="AZ588" s="100">
        <f t="shared" ref="AZ588:BE588" si="1223">AZ589+AZ592+AZ595</f>
        <v>0</v>
      </c>
      <c r="BA588" s="100">
        <f t="shared" si="1223"/>
        <v>0</v>
      </c>
      <c r="BB588" s="28">
        <f t="shared" si="1223"/>
        <v>4734</v>
      </c>
      <c r="BC588" s="28">
        <f t="shared" si="1223"/>
        <v>0</v>
      </c>
      <c r="BD588" s="100">
        <f t="shared" si="1223"/>
        <v>0</v>
      </c>
      <c r="BE588" s="100">
        <f t="shared" si="1223"/>
        <v>-44</v>
      </c>
      <c r="BF588" s="100">
        <f t="shared" ref="BF588:BI588" si="1224">BF589+BF592+BF595</f>
        <v>0</v>
      </c>
      <c r="BG588" s="100">
        <f t="shared" si="1224"/>
        <v>0</v>
      </c>
      <c r="BH588" s="28">
        <f t="shared" si="1224"/>
        <v>4690</v>
      </c>
      <c r="BI588" s="28">
        <f t="shared" si="1224"/>
        <v>0</v>
      </c>
      <c r="BJ588" s="207">
        <f t="shared" si="1145"/>
        <v>0</v>
      </c>
      <c r="BK588" s="207">
        <f t="shared" si="1146"/>
        <v>0</v>
      </c>
    </row>
    <row r="589" spans="1:63" s="8" customFormat="1" ht="18" customHeight="1">
      <c r="A589" s="45" t="s">
        <v>86</v>
      </c>
      <c r="B589" s="26" t="s">
        <v>62</v>
      </c>
      <c r="C589" s="26" t="s">
        <v>53</v>
      </c>
      <c r="D589" s="26" t="s">
        <v>415</v>
      </c>
      <c r="E589" s="26"/>
      <c r="F589" s="28">
        <f>F590</f>
        <v>1192</v>
      </c>
      <c r="G589" s="28">
        <f t="shared" ref="G589:V590" si="1225">G590</f>
        <v>0</v>
      </c>
      <c r="H589" s="28">
        <f t="shared" si="1225"/>
        <v>0</v>
      </c>
      <c r="I589" s="28">
        <f t="shared" si="1225"/>
        <v>0</v>
      </c>
      <c r="J589" s="28">
        <f t="shared" si="1225"/>
        <v>0</v>
      </c>
      <c r="K589" s="28">
        <f t="shared" si="1225"/>
        <v>0</v>
      </c>
      <c r="L589" s="28">
        <f t="shared" si="1225"/>
        <v>1192</v>
      </c>
      <c r="M589" s="28">
        <f t="shared" si="1225"/>
        <v>0</v>
      </c>
      <c r="N589" s="28">
        <f t="shared" si="1225"/>
        <v>0</v>
      </c>
      <c r="O589" s="28">
        <f t="shared" si="1225"/>
        <v>0</v>
      </c>
      <c r="P589" s="28">
        <f t="shared" si="1225"/>
        <v>0</v>
      </c>
      <c r="Q589" s="28">
        <f t="shared" si="1225"/>
        <v>0</v>
      </c>
      <c r="R589" s="28">
        <f t="shared" si="1225"/>
        <v>1192</v>
      </c>
      <c r="S589" s="28">
        <f t="shared" si="1225"/>
        <v>0</v>
      </c>
      <c r="T589" s="28">
        <f t="shared" si="1225"/>
        <v>0</v>
      </c>
      <c r="U589" s="28">
        <f t="shared" si="1225"/>
        <v>0</v>
      </c>
      <c r="V589" s="28">
        <f t="shared" si="1225"/>
        <v>0</v>
      </c>
      <c r="W589" s="28">
        <f t="shared" ref="T589:AI590" si="1226">W590</f>
        <v>0</v>
      </c>
      <c r="X589" s="28">
        <f t="shared" si="1226"/>
        <v>1192</v>
      </c>
      <c r="Y589" s="28">
        <f t="shared" si="1226"/>
        <v>0</v>
      </c>
      <c r="Z589" s="28">
        <f t="shared" si="1226"/>
        <v>0</v>
      </c>
      <c r="AA589" s="28">
        <f t="shared" si="1226"/>
        <v>0</v>
      </c>
      <c r="AB589" s="28">
        <f t="shared" si="1226"/>
        <v>0</v>
      </c>
      <c r="AC589" s="28">
        <f t="shared" si="1226"/>
        <v>0</v>
      </c>
      <c r="AD589" s="28">
        <f t="shared" si="1226"/>
        <v>1192</v>
      </c>
      <c r="AE589" s="28">
        <f t="shared" si="1226"/>
        <v>0</v>
      </c>
      <c r="AF589" s="28">
        <f t="shared" si="1226"/>
        <v>0</v>
      </c>
      <c r="AG589" s="28">
        <f t="shared" si="1226"/>
        <v>0</v>
      </c>
      <c r="AH589" s="28">
        <f t="shared" si="1226"/>
        <v>0</v>
      </c>
      <c r="AI589" s="28">
        <f t="shared" si="1226"/>
        <v>0</v>
      </c>
      <c r="AJ589" s="28">
        <f t="shared" ref="AF589:AU590" si="1227">AJ590</f>
        <v>1192</v>
      </c>
      <c r="AK589" s="28">
        <f t="shared" si="1227"/>
        <v>0</v>
      </c>
      <c r="AL589" s="28">
        <f t="shared" si="1227"/>
        <v>0</v>
      </c>
      <c r="AM589" s="28">
        <f t="shared" si="1227"/>
        <v>0</v>
      </c>
      <c r="AN589" s="28">
        <f t="shared" si="1227"/>
        <v>0</v>
      </c>
      <c r="AO589" s="28">
        <f t="shared" si="1227"/>
        <v>0</v>
      </c>
      <c r="AP589" s="28">
        <f t="shared" si="1227"/>
        <v>1192</v>
      </c>
      <c r="AQ589" s="28">
        <f t="shared" si="1227"/>
        <v>0</v>
      </c>
      <c r="AR589" s="28">
        <f t="shared" si="1227"/>
        <v>0</v>
      </c>
      <c r="AS589" s="28">
        <f t="shared" si="1227"/>
        <v>0</v>
      </c>
      <c r="AT589" s="28">
        <f t="shared" si="1227"/>
        <v>0</v>
      </c>
      <c r="AU589" s="28">
        <f t="shared" si="1227"/>
        <v>0</v>
      </c>
      <c r="AV589" s="28">
        <f t="shared" ref="AR589:BG590" si="1228">AV590</f>
        <v>1192</v>
      </c>
      <c r="AW589" s="28">
        <f t="shared" si="1228"/>
        <v>0</v>
      </c>
      <c r="AX589" s="100">
        <f t="shared" si="1228"/>
        <v>0</v>
      </c>
      <c r="AY589" s="100">
        <f t="shared" si="1228"/>
        <v>0</v>
      </c>
      <c r="AZ589" s="100">
        <f t="shared" si="1228"/>
        <v>0</v>
      </c>
      <c r="BA589" s="100">
        <f t="shared" si="1228"/>
        <v>0</v>
      </c>
      <c r="BB589" s="28">
        <f t="shared" si="1228"/>
        <v>1192</v>
      </c>
      <c r="BC589" s="28">
        <f t="shared" si="1228"/>
        <v>0</v>
      </c>
      <c r="BD589" s="100">
        <f t="shared" si="1228"/>
        <v>0</v>
      </c>
      <c r="BE589" s="100">
        <f t="shared" si="1228"/>
        <v>0</v>
      </c>
      <c r="BF589" s="100">
        <f t="shared" si="1228"/>
        <v>0</v>
      </c>
      <c r="BG589" s="100">
        <f t="shared" si="1228"/>
        <v>0</v>
      </c>
      <c r="BH589" s="28">
        <f t="shared" ref="BD589:BI590" si="1229">BH590</f>
        <v>1192</v>
      </c>
      <c r="BI589" s="28">
        <f t="shared" si="1229"/>
        <v>0</v>
      </c>
      <c r="BJ589" s="207">
        <f t="shared" si="1145"/>
        <v>0</v>
      </c>
      <c r="BK589" s="207">
        <f t="shared" si="1146"/>
        <v>0</v>
      </c>
    </row>
    <row r="590" spans="1:63" s="8" customFormat="1" ht="51" customHeight="1">
      <c r="A590" s="25" t="s">
        <v>232</v>
      </c>
      <c r="B590" s="26" t="s">
        <v>62</v>
      </c>
      <c r="C590" s="26" t="s">
        <v>53</v>
      </c>
      <c r="D590" s="26" t="s">
        <v>415</v>
      </c>
      <c r="E590" s="26" t="s">
        <v>87</v>
      </c>
      <c r="F590" s="28">
        <f>F591</f>
        <v>1192</v>
      </c>
      <c r="G590" s="28">
        <f t="shared" si="1225"/>
        <v>0</v>
      </c>
      <c r="H590" s="28">
        <f t="shared" si="1225"/>
        <v>0</v>
      </c>
      <c r="I590" s="28">
        <f t="shared" si="1225"/>
        <v>0</v>
      </c>
      <c r="J590" s="28">
        <f t="shared" si="1225"/>
        <v>0</v>
      </c>
      <c r="K590" s="28">
        <f t="shared" si="1225"/>
        <v>0</v>
      </c>
      <c r="L590" s="28">
        <f t="shared" si="1225"/>
        <v>1192</v>
      </c>
      <c r="M590" s="28">
        <f t="shared" si="1225"/>
        <v>0</v>
      </c>
      <c r="N590" s="28">
        <f t="shared" si="1225"/>
        <v>0</v>
      </c>
      <c r="O590" s="28">
        <f t="shared" si="1225"/>
        <v>0</v>
      </c>
      <c r="P590" s="28">
        <f t="shared" si="1225"/>
        <v>0</v>
      </c>
      <c r="Q590" s="28">
        <f t="shared" si="1225"/>
        <v>0</v>
      </c>
      <c r="R590" s="28">
        <f t="shared" si="1225"/>
        <v>1192</v>
      </c>
      <c r="S590" s="28">
        <f t="shared" si="1225"/>
        <v>0</v>
      </c>
      <c r="T590" s="28">
        <f t="shared" si="1226"/>
        <v>0</v>
      </c>
      <c r="U590" s="28">
        <f t="shared" si="1226"/>
        <v>0</v>
      </c>
      <c r="V590" s="28">
        <f t="shared" si="1226"/>
        <v>0</v>
      </c>
      <c r="W590" s="28">
        <f t="shared" si="1226"/>
        <v>0</v>
      </c>
      <c r="X590" s="28">
        <f t="shared" si="1226"/>
        <v>1192</v>
      </c>
      <c r="Y590" s="28">
        <f t="shared" si="1226"/>
        <v>0</v>
      </c>
      <c r="Z590" s="28">
        <f t="shared" si="1226"/>
        <v>0</v>
      </c>
      <c r="AA590" s="28">
        <f t="shared" si="1226"/>
        <v>0</v>
      </c>
      <c r="AB590" s="28">
        <f t="shared" si="1226"/>
        <v>0</v>
      </c>
      <c r="AC590" s="28">
        <f t="shared" si="1226"/>
        <v>0</v>
      </c>
      <c r="AD590" s="28">
        <f t="shared" si="1226"/>
        <v>1192</v>
      </c>
      <c r="AE590" s="28">
        <f t="shared" si="1226"/>
        <v>0</v>
      </c>
      <c r="AF590" s="28">
        <f t="shared" si="1227"/>
        <v>0</v>
      </c>
      <c r="AG590" s="28">
        <f t="shared" si="1227"/>
        <v>0</v>
      </c>
      <c r="AH590" s="28">
        <f t="shared" si="1227"/>
        <v>0</v>
      </c>
      <c r="AI590" s="28">
        <f t="shared" si="1227"/>
        <v>0</v>
      </c>
      <c r="AJ590" s="28">
        <f t="shared" si="1227"/>
        <v>1192</v>
      </c>
      <c r="AK590" s="28">
        <f t="shared" si="1227"/>
        <v>0</v>
      </c>
      <c r="AL590" s="28">
        <f t="shared" si="1227"/>
        <v>0</v>
      </c>
      <c r="AM590" s="28">
        <f t="shared" si="1227"/>
        <v>0</v>
      </c>
      <c r="AN590" s="28">
        <f t="shared" si="1227"/>
        <v>0</v>
      </c>
      <c r="AO590" s="28">
        <f t="shared" si="1227"/>
        <v>0</v>
      </c>
      <c r="AP590" s="28">
        <f t="shared" si="1227"/>
        <v>1192</v>
      </c>
      <c r="AQ590" s="28">
        <f t="shared" si="1227"/>
        <v>0</v>
      </c>
      <c r="AR590" s="28">
        <f t="shared" si="1228"/>
        <v>0</v>
      </c>
      <c r="AS590" s="28">
        <f t="shared" si="1228"/>
        <v>0</v>
      </c>
      <c r="AT590" s="28">
        <f t="shared" si="1228"/>
        <v>0</v>
      </c>
      <c r="AU590" s="28">
        <f t="shared" si="1228"/>
        <v>0</v>
      </c>
      <c r="AV590" s="28">
        <f t="shared" si="1228"/>
        <v>1192</v>
      </c>
      <c r="AW590" s="28">
        <f t="shared" si="1228"/>
        <v>0</v>
      </c>
      <c r="AX590" s="100">
        <f t="shared" si="1228"/>
        <v>0</v>
      </c>
      <c r="AY590" s="100">
        <f t="shared" si="1228"/>
        <v>0</v>
      </c>
      <c r="AZ590" s="100">
        <f t="shared" si="1228"/>
        <v>0</v>
      </c>
      <c r="BA590" s="100">
        <f t="shared" si="1228"/>
        <v>0</v>
      </c>
      <c r="BB590" s="28">
        <f t="shared" si="1228"/>
        <v>1192</v>
      </c>
      <c r="BC590" s="28">
        <f t="shared" si="1228"/>
        <v>0</v>
      </c>
      <c r="BD590" s="100">
        <f t="shared" si="1229"/>
        <v>0</v>
      </c>
      <c r="BE590" s="100">
        <f t="shared" si="1229"/>
        <v>0</v>
      </c>
      <c r="BF590" s="100">
        <f t="shared" si="1229"/>
        <v>0</v>
      </c>
      <c r="BG590" s="100">
        <f t="shared" si="1229"/>
        <v>0</v>
      </c>
      <c r="BH590" s="28">
        <f t="shared" si="1229"/>
        <v>1192</v>
      </c>
      <c r="BI590" s="28">
        <f t="shared" si="1229"/>
        <v>0</v>
      </c>
      <c r="BJ590" s="207">
        <f t="shared" si="1145"/>
        <v>0</v>
      </c>
      <c r="BK590" s="207">
        <f t="shared" si="1146"/>
        <v>0</v>
      </c>
    </row>
    <row r="591" spans="1:63" s="8" customFormat="1" ht="20.25">
      <c r="A591" s="63" t="s">
        <v>86</v>
      </c>
      <c r="B591" s="26" t="s">
        <v>62</v>
      </c>
      <c r="C591" s="26" t="s">
        <v>53</v>
      </c>
      <c r="D591" s="26" t="s">
        <v>415</v>
      </c>
      <c r="E591" s="26" t="s">
        <v>205</v>
      </c>
      <c r="F591" s="28">
        <v>1192</v>
      </c>
      <c r="G591" s="28"/>
      <c r="H591" s="90"/>
      <c r="I591" s="90"/>
      <c r="J591" s="90"/>
      <c r="K591" s="90"/>
      <c r="L591" s="28">
        <f>F591+H591+I591+J591+K591</f>
        <v>1192</v>
      </c>
      <c r="M591" s="28">
        <f>G591+K591</f>
        <v>0</v>
      </c>
      <c r="N591" s="90"/>
      <c r="O591" s="90"/>
      <c r="P591" s="90"/>
      <c r="Q591" s="90"/>
      <c r="R591" s="28">
        <f>L591+N591+O591+P591+Q591</f>
        <v>1192</v>
      </c>
      <c r="S591" s="28">
        <f>M591+Q591</f>
        <v>0</v>
      </c>
      <c r="T591" s="90"/>
      <c r="U591" s="90"/>
      <c r="V591" s="90"/>
      <c r="W591" s="90"/>
      <c r="X591" s="28">
        <f>R591+T591+U591+V591+W591</f>
        <v>1192</v>
      </c>
      <c r="Y591" s="28">
        <f>S591+W591</f>
        <v>0</v>
      </c>
      <c r="Z591" s="90"/>
      <c r="AA591" s="90"/>
      <c r="AB591" s="90"/>
      <c r="AC591" s="90"/>
      <c r="AD591" s="28">
        <f>X591+Z591+AA591+AB591+AC591</f>
        <v>1192</v>
      </c>
      <c r="AE591" s="28">
        <f>Y591+AC591</f>
        <v>0</v>
      </c>
      <c r="AF591" s="90"/>
      <c r="AG591" s="90"/>
      <c r="AH591" s="90"/>
      <c r="AI591" s="90"/>
      <c r="AJ591" s="28">
        <f>AD591+AF591+AG591+AH591+AI591</f>
        <v>1192</v>
      </c>
      <c r="AK591" s="28">
        <f>AE591+AI591</f>
        <v>0</v>
      </c>
      <c r="AL591" s="90"/>
      <c r="AM591" s="90"/>
      <c r="AN591" s="90"/>
      <c r="AO591" s="90"/>
      <c r="AP591" s="28">
        <f>AJ591+AL591+AM591+AN591+AO591</f>
        <v>1192</v>
      </c>
      <c r="AQ591" s="28">
        <f>AK591+AO591</f>
        <v>0</v>
      </c>
      <c r="AR591" s="90"/>
      <c r="AS591" s="90"/>
      <c r="AT591" s="90"/>
      <c r="AU591" s="90"/>
      <c r="AV591" s="28">
        <f>AP591+AR591+AS591+AT591+AU591</f>
        <v>1192</v>
      </c>
      <c r="AW591" s="28">
        <f>AQ591+AU591</f>
        <v>0</v>
      </c>
      <c r="AX591" s="139"/>
      <c r="AY591" s="139"/>
      <c r="AZ591" s="139"/>
      <c r="BA591" s="139"/>
      <c r="BB591" s="28">
        <f>AV591+AX591+AY591+AZ591+BA591</f>
        <v>1192</v>
      </c>
      <c r="BC591" s="28">
        <f>AW591+BA591</f>
        <v>0</v>
      </c>
      <c r="BD591" s="139"/>
      <c r="BE591" s="139"/>
      <c r="BF591" s="139"/>
      <c r="BG591" s="139"/>
      <c r="BH591" s="28">
        <f>BB591+BD591+BE591+BF591+BG591</f>
        <v>1192</v>
      </c>
      <c r="BI591" s="28">
        <f>BC591+BG591</f>
        <v>0</v>
      </c>
      <c r="BJ591" s="207">
        <f t="shared" si="1145"/>
        <v>0</v>
      </c>
      <c r="BK591" s="207">
        <f t="shared" si="1146"/>
        <v>0</v>
      </c>
    </row>
    <row r="592" spans="1:63" s="8" customFormat="1" ht="20.25">
      <c r="A592" s="25" t="s">
        <v>123</v>
      </c>
      <c r="B592" s="26" t="s">
        <v>62</v>
      </c>
      <c r="C592" s="26" t="s">
        <v>53</v>
      </c>
      <c r="D592" s="26" t="s">
        <v>449</v>
      </c>
      <c r="E592" s="26"/>
      <c r="F592" s="28">
        <f t="shared" si="1210"/>
        <v>4423</v>
      </c>
      <c r="G592" s="28">
        <f t="shared" si="1210"/>
        <v>0</v>
      </c>
      <c r="H592" s="28">
        <f t="shared" si="1210"/>
        <v>0</v>
      </c>
      <c r="I592" s="28">
        <f t="shared" si="1210"/>
        <v>0</v>
      </c>
      <c r="J592" s="28">
        <f t="shared" si="1210"/>
        <v>0</v>
      </c>
      <c r="K592" s="28">
        <f t="shared" si="1210"/>
        <v>0</v>
      </c>
      <c r="L592" s="28">
        <f t="shared" si="1210"/>
        <v>4423</v>
      </c>
      <c r="M592" s="28">
        <f t="shared" si="1210"/>
        <v>0</v>
      </c>
      <c r="N592" s="28">
        <f t="shared" si="1210"/>
        <v>0</v>
      </c>
      <c r="O592" s="28">
        <f t="shared" si="1210"/>
        <v>0</v>
      </c>
      <c r="P592" s="28">
        <f t="shared" si="1210"/>
        <v>0</v>
      </c>
      <c r="Q592" s="28">
        <f t="shared" si="1210"/>
        <v>0</v>
      </c>
      <c r="R592" s="28">
        <f t="shared" si="1210"/>
        <v>4423</v>
      </c>
      <c r="S592" s="28">
        <f t="shared" si="1210"/>
        <v>0</v>
      </c>
      <c r="T592" s="28">
        <f t="shared" si="1211"/>
        <v>0</v>
      </c>
      <c r="U592" s="28">
        <f t="shared" si="1211"/>
        <v>0</v>
      </c>
      <c r="V592" s="28">
        <f t="shared" si="1211"/>
        <v>0</v>
      </c>
      <c r="W592" s="28">
        <f t="shared" si="1211"/>
        <v>0</v>
      </c>
      <c r="X592" s="28">
        <f t="shared" si="1211"/>
        <v>4423</v>
      </c>
      <c r="Y592" s="28">
        <f t="shared" si="1211"/>
        <v>0</v>
      </c>
      <c r="Z592" s="28">
        <f t="shared" si="1211"/>
        <v>0</v>
      </c>
      <c r="AA592" s="28">
        <f t="shared" si="1211"/>
        <v>0</v>
      </c>
      <c r="AB592" s="28">
        <f t="shared" si="1211"/>
        <v>0</v>
      </c>
      <c r="AC592" s="28">
        <f t="shared" si="1211"/>
        <v>0</v>
      </c>
      <c r="AD592" s="28">
        <f t="shared" si="1211"/>
        <v>4423</v>
      </c>
      <c r="AE592" s="28">
        <f t="shared" si="1211"/>
        <v>0</v>
      </c>
      <c r="AF592" s="28">
        <f t="shared" si="1212"/>
        <v>0</v>
      </c>
      <c r="AG592" s="28">
        <f t="shared" si="1212"/>
        <v>0</v>
      </c>
      <c r="AH592" s="28">
        <f t="shared" si="1212"/>
        <v>0</v>
      </c>
      <c r="AI592" s="28">
        <f t="shared" si="1212"/>
        <v>0</v>
      </c>
      <c r="AJ592" s="28">
        <f t="shared" si="1212"/>
        <v>4423</v>
      </c>
      <c r="AK592" s="28">
        <f t="shared" si="1212"/>
        <v>0</v>
      </c>
      <c r="AL592" s="28">
        <f t="shared" si="1212"/>
        <v>0</v>
      </c>
      <c r="AM592" s="28">
        <f t="shared" si="1212"/>
        <v>0</v>
      </c>
      <c r="AN592" s="28">
        <f t="shared" si="1212"/>
        <v>0</v>
      </c>
      <c r="AO592" s="28">
        <f t="shared" si="1212"/>
        <v>0</v>
      </c>
      <c r="AP592" s="28">
        <f t="shared" si="1212"/>
        <v>4423</v>
      </c>
      <c r="AQ592" s="28">
        <f t="shared" si="1212"/>
        <v>0</v>
      </c>
      <c r="AR592" s="28">
        <f t="shared" si="1213"/>
        <v>0</v>
      </c>
      <c r="AS592" s="28">
        <f t="shared" si="1213"/>
        <v>0</v>
      </c>
      <c r="AT592" s="28">
        <f t="shared" si="1213"/>
        <v>0</v>
      </c>
      <c r="AU592" s="28">
        <f t="shared" si="1213"/>
        <v>0</v>
      </c>
      <c r="AV592" s="28">
        <f t="shared" si="1213"/>
        <v>4423</v>
      </c>
      <c r="AW592" s="28">
        <f t="shared" si="1213"/>
        <v>0</v>
      </c>
      <c r="AX592" s="100">
        <f t="shared" si="1213"/>
        <v>0</v>
      </c>
      <c r="AY592" s="100">
        <f t="shared" si="1213"/>
        <v>-881</v>
      </c>
      <c r="AZ592" s="100">
        <f t="shared" si="1213"/>
        <v>0</v>
      </c>
      <c r="BA592" s="100">
        <f t="shared" si="1213"/>
        <v>0</v>
      </c>
      <c r="BB592" s="28">
        <f t="shared" si="1213"/>
        <v>3542</v>
      </c>
      <c r="BC592" s="28">
        <f t="shared" si="1213"/>
        <v>0</v>
      </c>
      <c r="BD592" s="100">
        <f t="shared" si="1214"/>
        <v>0</v>
      </c>
      <c r="BE592" s="100">
        <f t="shared" si="1214"/>
        <v>-44</v>
      </c>
      <c r="BF592" s="100">
        <f t="shared" si="1214"/>
        <v>0</v>
      </c>
      <c r="BG592" s="100">
        <f t="shared" si="1214"/>
        <v>0</v>
      </c>
      <c r="BH592" s="28">
        <f t="shared" si="1214"/>
        <v>3498</v>
      </c>
      <c r="BI592" s="28">
        <f t="shared" si="1214"/>
        <v>0</v>
      </c>
      <c r="BJ592" s="207">
        <f t="shared" si="1145"/>
        <v>0</v>
      </c>
      <c r="BK592" s="207">
        <f t="shared" si="1146"/>
        <v>0</v>
      </c>
    </row>
    <row r="593" spans="1:63" s="8" customFormat="1" ht="33">
      <c r="A593" s="75" t="s">
        <v>489</v>
      </c>
      <c r="B593" s="26" t="s">
        <v>62</v>
      </c>
      <c r="C593" s="26" t="s">
        <v>53</v>
      </c>
      <c r="D593" s="26" t="s">
        <v>449</v>
      </c>
      <c r="E593" s="26" t="s">
        <v>81</v>
      </c>
      <c r="F593" s="28">
        <f t="shared" si="1210"/>
        <v>4423</v>
      </c>
      <c r="G593" s="28">
        <f t="shared" si="1210"/>
        <v>0</v>
      </c>
      <c r="H593" s="28">
        <f t="shared" si="1210"/>
        <v>0</v>
      </c>
      <c r="I593" s="28">
        <f t="shared" si="1210"/>
        <v>0</v>
      </c>
      <c r="J593" s="28">
        <f t="shared" si="1210"/>
        <v>0</v>
      </c>
      <c r="K593" s="28">
        <f t="shared" si="1210"/>
        <v>0</v>
      </c>
      <c r="L593" s="28">
        <f t="shared" si="1210"/>
        <v>4423</v>
      </c>
      <c r="M593" s="28">
        <f t="shared" si="1210"/>
        <v>0</v>
      </c>
      <c r="N593" s="28">
        <f t="shared" si="1210"/>
        <v>0</v>
      </c>
      <c r="O593" s="28">
        <f t="shared" si="1210"/>
        <v>0</v>
      </c>
      <c r="P593" s="28">
        <f t="shared" si="1210"/>
        <v>0</v>
      </c>
      <c r="Q593" s="28">
        <f t="shared" si="1210"/>
        <v>0</v>
      </c>
      <c r="R593" s="28">
        <f t="shared" si="1210"/>
        <v>4423</v>
      </c>
      <c r="S593" s="28">
        <f t="shared" si="1210"/>
        <v>0</v>
      </c>
      <c r="T593" s="28">
        <f t="shared" si="1211"/>
        <v>0</v>
      </c>
      <c r="U593" s="28">
        <f t="shared" si="1211"/>
        <v>0</v>
      </c>
      <c r="V593" s="28">
        <f t="shared" si="1211"/>
        <v>0</v>
      </c>
      <c r="W593" s="28">
        <f t="shared" si="1211"/>
        <v>0</v>
      </c>
      <c r="X593" s="28">
        <f t="shared" si="1211"/>
        <v>4423</v>
      </c>
      <c r="Y593" s="28">
        <f t="shared" si="1211"/>
        <v>0</v>
      </c>
      <c r="Z593" s="28">
        <f t="shared" si="1211"/>
        <v>0</v>
      </c>
      <c r="AA593" s="28">
        <f t="shared" si="1211"/>
        <v>0</v>
      </c>
      <c r="AB593" s="28">
        <f t="shared" si="1211"/>
        <v>0</v>
      </c>
      <c r="AC593" s="28">
        <f t="shared" si="1211"/>
        <v>0</v>
      </c>
      <c r="AD593" s="28">
        <f t="shared" si="1211"/>
        <v>4423</v>
      </c>
      <c r="AE593" s="28">
        <f t="shared" si="1211"/>
        <v>0</v>
      </c>
      <c r="AF593" s="28">
        <f t="shared" si="1212"/>
        <v>0</v>
      </c>
      <c r="AG593" s="28">
        <f t="shared" si="1212"/>
        <v>0</v>
      </c>
      <c r="AH593" s="28">
        <f t="shared" si="1212"/>
        <v>0</v>
      </c>
      <c r="AI593" s="28">
        <f t="shared" si="1212"/>
        <v>0</v>
      </c>
      <c r="AJ593" s="28">
        <f t="shared" si="1212"/>
        <v>4423</v>
      </c>
      <c r="AK593" s="28">
        <f t="shared" si="1212"/>
        <v>0</v>
      </c>
      <c r="AL593" s="28">
        <f t="shared" si="1212"/>
        <v>0</v>
      </c>
      <c r="AM593" s="28">
        <f t="shared" si="1212"/>
        <v>0</v>
      </c>
      <c r="AN593" s="28">
        <f t="shared" si="1212"/>
        <v>0</v>
      </c>
      <c r="AO593" s="28">
        <f t="shared" si="1212"/>
        <v>0</v>
      </c>
      <c r="AP593" s="28">
        <f t="shared" si="1212"/>
        <v>4423</v>
      </c>
      <c r="AQ593" s="28">
        <f t="shared" si="1212"/>
        <v>0</v>
      </c>
      <c r="AR593" s="28">
        <f t="shared" si="1213"/>
        <v>0</v>
      </c>
      <c r="AS593" s="28">
        <f t="shared" si="1213"/>
        <v>0</v>
      </c>
      <c r="AT593" s="28">
        <f t="shared" si="1213"/>
        <v>0</v>
      </c>
      <c r="AU593" s="28">
        <f t="shared" si="1213"/>
        <v>0</v>
      </c>
      <c r="AV593" s="28">
        <f t="shared" si="1213"/>
        <v>4423</v>
      </c>
      <c r="AW593" s="28">
        <f t="shared" si="1213"/>
        <v>0</v>
      </c>
      <c r="AX593" s="100">
        <f t="shared" si="1213"/>
        <v>0</v>
      </c>
      <c r="AY593" s="100">
        <f t="shared" si="1213"/>
        <v>-881</v>
      </c>
      <c r="AZ593" s="100">
        <f t="shared" si="1213"/>
        <v>0</v>
      </c>
      <c r="BA593" s="100">
        <f t="shared" si="1213"/>
        <v>0</v>
      </c>
      <c r="BB593" s="28">
        <f t="shared" si="1213"/>
        <v>3542</v>
      </c>
      <c r="BC593" s="28">
        <f t="shared" si="1213"/>
        <v>0</v>
      </c>
      <c r="BD593" s="100">
        <f t="shared" si="1214"/>
        <v>0</v>
      </c>
      <c r="BE593" s="100">
        <f t="shared" si="1214"/>
        <v>-44</v>
      </c>
      <c r="BF593" s="100">
        <f t="shared" si="1214"/>
        <v>0</v>
      </c>
      <c r="BG593" s="100">
        <f t="shared" si="1214"/>
        <v>0</v>
      </c>
      <c r="BH593" s="28">
        <f t="shared" si="1214"/>
        <v>3498</v>
      </c>
      <c r="BI593" s="28">
        <f t="shared" si="1214"/>
        <v>0</v>
      </c>
      <c r="BJ593" s="207">
        <f t="shared" si="1145"/>
        <v>0</v>
      </c>
      <c r="BK593" s="207">
        <f t="shared" si="1146"/>
        <v>0</v>
      </c>
    </row>
    <row r="594" spans="1:63" s="8" customFormat="1" ht="50.25">
      <c r="A594" s="97" t="s">
        <v>179</v>
      </c>
      <c r="B594" s="98" t="s">
        <v>62</v>
      </c>
      <c r="C594" s="98" t="s">
        <v>53</v>
      </c>
      <c r="D594" s="98" t="s">
        <v>449</v>
      </c>
      <c r="E594" s="98" t="s">
        <v>178</v>
      </c>
      <c r="F594" s="100">
        <f>4423</f>
        <v>4423</v>
      </c>
      <c r="G594" s="100"/>
      <c r="H594" s="139"/>
      <c r="I594" s="139"/>
      <c r="J594" s="139"/>
      <c r="K594" s="139"/>
      <c r="L594" s="100">
        <f>F594+H594+I594+J594+K594</f>
        <v>4423</v>
      </c>
      <c r="M594" s="100">
        <f>G594+K594</f>
        <v>0</v>
      </c>
      <c r="N594" s="139"/>
      <c r="O594" s="139"/>
      <c r="P594" s="139"/>
      <c r="Q594" s="139"/>
      <c r="R594" s="100">
        <f>L594+N594+O594+P594+Q594</f>
        <v>4423</v>
      </c>
      <c r="S594" s="100">
        <f>M594+Q594</f>
        <v>0</v>
      </c>
      <c r="T594" s="139"/>
      <c r="U594" s="139"/>
      <c r="V594" s="139"/>
      <c r="W594" s="139"/>
      <c r="X594" s="100">
        <f>R594+T594+U594+V594+W594</f>
        <v>4423</v>
      </c>
      <c r="Y594" s="100">
        <f>S594+W594</f>
        <v>0</v>
      </c>
      <c r="Z594" s="139"/>
      <c r="AA594" s="139"/>
      <c r="AB594" s="139"/>
      <c r="AC594" s="139"/>
      <c r="AD594" s="100">
        <f>X594+Z594+AA594+AB594+AC594</f>
        <v>4423</v>
      </c>
      <c r="AE594" s="100">
        <f>Y594+AC594</f>
        <v>0</v>
      </c>
      <c r="AF594" s="139"/>
      <c r="AG594" s="139"/>
      <c r="AH594" s="139"/>
      <c r="AI594" s="139"/>
      <c r="AJ594" s="100">
        <f>AD594+AF594+AG594+AH594+AI594</f>
        <v>4423</v>
      </c>
      <c r="AK594" s="100">
        <f>AE594+AI594</f>
        <v>0</v>
      </c>
      <c r="AL594" s="139"/>
      <c r="AM594" s="139"/>
      <c r="AN594" s="139"/>
      <c r="AO594" s="139"/>
      <c r="AP594" s="100">
        <f>AJ594+AL594+AM594+AN594+AO594</f>
        <v>4423</v>
      </c>
      <c r="AQ594" s="100">
        <f>AK594+AO594</f>
        <v>0</v>
      </c>
      <c r="AR594" s="139"/>
      <c r="AS594" s="139"/>
      <c r="AT594" s="139"/>
      <c r="AU594" s="139"/>
      <c r="AV594" s="100">
        <f>AP594+AR594+AS594+AT594+AU594</f>
        <v>4423</v>
      </c>
      <c r="AW594" s="100">
        <f>AQ594+AU594</f>
        <v>0</v>
      </c>
      <c r="AX594" s="139"/>
      <c r="AY594" s="100">
        <v>-881</v>
      </c>
      <c r="AZ594" s="139"/>
      <c r="BA594" s="139"/>
      <c r="BB594" s="100">
        <f>AV594+AX594+AY594+AZ594+BA594</f>
        <v>3542</v>
      </c>
      <c r="BC594" s="100">
        <f>AW594+BA594</f>
        <v>0</v>
      </c>
      <c r="BD594" s="139"/>
      <c r="BE594" s="100">
        <v>-44</v>
      </c>
      <c r="BF594" s="139"/>
      <c r="BG594" s="139"/>
      <c r="BH594" s="100">
        <f>BB594+BD594+BE594+BF594+BG594</f>
        <v>3498</v>
      </c>
      <c r="BI594" s="100">
        <f>BC594+BG594</f>
        <v>0</v>
      </c>
      <c r="BJ594" s="207">
        <f t="shared" si="1145"/>
        <v>0</v>
      </c>
      <c r="BK594" s="207">
        <f t="shared" si="1146"/>
        <v>0</v>
      </c>
    </row>
    <row r="595" spans="1:63" s="8" customFormat="1" ht="16.5" hidden="1" customHeight="1">
      <c r="A595" s="25" t="s">
        <v>507</v>
      </c>
      <c r="B595" s="26" t="s">
        <v>62</v>
      </c>
      <c r="C595" s="26" t="s">
        <v>53</v>
      </c>
      <c r="D595" s="26" t="s">
        <v>508</v>
      </c>
      <c r="E595" s="26"/>
      <c r="F595" s="28">
        <f>F596</f>
        <v>0</v>
      </c>
      <c r="G595" s="28"/>
      <c r="H595" s="90"/>
      <c r="I595" s="90"/>
      <c r="J595" s="90"/>
      <c r="K595" s="90"/>
      <c r="L595" s="90"/>
      <c r="M595" s="90"/>
      <c r="N595" s="90"/>
      <c r="O595" s="90"/>
      <c r="P595" s="90"/>
      <c r="Q595" s="90"/>
      <c r="R595" s="90"/>
      <c r="S595" s="90"/>
      <c r="T595" s="90"/>
      <c r="U595" s="90"/>
      <c r="V595" s="90"/>
      <c r="W595" s="90"/>
      <c r="X595" s="90"/>
      <c r="Y595" s="90"/>
      <c r="Z595" s="90"/>
      <c r="AA595" s="90"/>
      <c r="AB595" s="90"/>
      <c r="AC595" s="90"/>
      <c r="AD595" s="90"/>
      <c r="AE595" s="90"/>
      <c r="AF595" s="90"/>
      <c r="AG595" s="90"/>
      <c r="AH595" s="90"/>
      <c r="AI595" s="90"/>
      <c r="AJ595" s="90"/>
      <c r="AK595" s="90"/>
      <c r="AL595" s="90"/>
      <c r="AM595" s="90"/>
      <c r="AN595" s="90"/>
      <c r="AO595" s="90"/>
      <c r="AP595" s="90"/>
      <c r="AQ595" s="90"/>
      <c r="AR595" s="90"/>
      <c r="AS595" s="90"/>
      <c r="AT595" s="90"/>
      <c r="AU595" s="90"/>
      <c r="AV595" s="90"/>
      <c r="AW595" s="90"/>
      <c r="AX595" s="139"/>
      <c r="AY595" s="139"/>
      <c r="AZ595" s="139"/>
      <c r="BA595" s="139"/>
      <c r="BB595" s="90"/>
      <c r="BC595" s="90"/>
      <c r="BD595" s="139"/>
      <c r="BE595" s="139"/>
      <c r="BF595" s="139"/>
      <c r="BG595" s="139"/>
      <c r="BH595" s="90"/>
      <c r="BI595" s="90"/>
      <c r="BJ595" s="207">
        <f t="shared" si="1145"/>
        <v>0</v>
      </c>
      <c r="BK595" s="207">
        <f t="shared" si="1146"/>
        <v>0</v>
      </c>
    </row>
    <row r="596" spans="1:63" s="8" customFormat="1" ht="16.5" hidden="1" customHeight="1">
      <c r="A596" s="29" t="s">
        <v>100</v>
      </c>
      <c r="B596" s="26" t="s">
        <v>62</v>
      </c>
      <c r="C596" s="26" t="s">
        <v>53</v>
      </c>
      <c r="D596" s="26" t="s">
        <v>508</v>
      </c>
      <c r="E596" s="26" t="s">
        <v>101</v>
      </c>
      <c r="F596" s="28">
        <f>F597</f>
        <v>0</v>
      </c>
      <c r="G596" s="28"/>
      <c r="H596" s="90"/>
      <c r="I596" s="90"/>
      <c r="J596" s="90"/>
      <c r="K596" s="90"/>
      <c r="L596" s="90"/>
      <c r="M596" s="90"/>
      <c r="N596" s="90"/>
      <c r="O596" s="90"/>
      <c r="P596" s="90"/>
      <c r="Q596" s="90"/>
      <c r="R596" s="90"/>
      <c r="S596" s="90"/>
      <c r="T596" s="90"/>
      <c r="U596" s="90"/>
      <c r="V596" s="90"/>
      <c r="W596" s="90"/>
      <c r="X596" s="90"/>
      <c r="Y596" s="90"/>
      <c r="Z596" s="90"/>
      <c r="AA596" s="90"/>
      <c r="AB596" s="90"/>
      <c r="AC596" s="90"/>
      <c r="AD596" s="90"/>
      <c r="AE596" s="90"/>
      <c r="AF596" s="90"/>
      <c r="AG596" s="90"/>
      <c r="AH596" s="90"/>
      <c r="AI596" s="90"/>
      <c r="AJ596" s="90"/>
      <c r="AK596" s="90"/>
      <c r="AL596" s="90"/>
      <c r="AM596" s="90"/>
      <c r="AN596" s="90"/>
      <c r="AO596" s="90"/>
      <c r="AP596" s="90"/>
      <c r="AQ596" s="90"/>
      <c r="AR596" s="90"/>
      <c r="AS596" s="90"/>
      <c r="AT596" s="90"/>
      <c r="AU596" s="90"/>
      <c r="AV596" s="90"/>
      <c r="AW596" s="90"/>
      <c r="AX596" s="139"/>
      <c r="AY596" s="139"/>
      <c r="AZ596" s="139"/>
      <c r="BA596" s="139"/>
      <c r="BB596" s="90"/>
      <c r="BC596" s="90"/>
      <c r="BD596" s="139"/>
      <c r="BE596" s="139"/>
      <c r="BF596" s="139"/>
      <c r="BG596" s="139"/>
      <c r="BH596" s="90"/>
      <c r="BI596" s="90"/>
      <c r="BJ596" s="207">
        <f t="shared" si="1145"/>
        <v>0</v>
      </c>
      <c r="BK596" s="207">
        <f t="shared" si="1146"/>
        <v>0</v>
      </c>
    </row>
    <row r="597" spans="1:63" s="8" customFormat="1" ht="16.5" hidden="1" customHeight="1">
      <c r="A597" s="29" t="s">
        <v>197</v>
      </c>
      <c r="B597" s="26" t="s">
        <v>62</v>
      </c>
      <c r="C597" s="26" t="s">
        <v>53</v>
      </c>
      <c r="D597" s="26" t="s">
        <v>508</v>
      </c>
      <c r="E597" s="26" t="s">
        <v>180</v>
      </c>
      <c r="F597" s="28"/>
      <c r="G597" s="90"/>
      <c r="H597" s="90"/>
      <c r="I597" s="90"/>
      <c r="J597" s="90"/>
      <c r="K597" s="90"/>
      <c r="L597" s="90"/>
      <c r="M597" s="90"/>
      <c r="N597" s="90"/>
      <c r="O597" s="90"/>
      <c r="P597" s="90"/>
      <c r="Q597" s="90"/>
      <c r="R597" s="90"/>
      <c r="S597" s="90"/>
      <c r="T597" s="90"/>
      <c r="U597" s="90"/>
      <c r="V597" s="90"/>
      <c r="W597" s="90"/>
      <c r="X597" s="90"/>
      <c r="Y597" s="90"/>
      <c r="Z597" s="90"/>
      <c r="AA597" s="90"/>
      <c r="AB597" s="90"/>
      <c r="AC597" s="90"/>
      <c r="AD597" s="90"/>
      <c r="AE597" s="90"/>
      <c r="AF597" s="90"/>
      <c r="AG597" s="90"/>
      <c r="AH597" s="90"/>
      <c r="AI597" s="90"/>
      <c r="AJ597" s="90"/>
      <c r="AK597" s="90"/>
      <c r="AL597" s="90"/>
      <c r="AM597" s="90"/>
      <c r="AN597" s="90"/>
      <c r="AO597" s="90"/>
      <c r="AP597" s="90"/>
      <c r="AQ597" s="90"/>
      <c r="AR597" s="90"/>
      <c r="AS597" s="90"/>
      <c r="AT597" s="90"/>
      <c r="AU597" s="90"/>
      <c r="AV597" s="90"/>
      <c r="AW597" s="90"/>
      <c r="AX597" s="139"/>
      <c r="AY597" s="139"/>
      <c r="AZ597" s="139"/>
      <c r="BA597" s="139"/>
      <c r="BB597" s="90"/>
      <c r="BC597" s="90"/>
      <c r="BD597" s="139"/>
      <c r="BE597" s="139"/>
      <c r="BF597" s="139"/>
      <c r="BG597" s="139"/>
      <c r="BH597" s="90"/>
      <c r="BI597" s="90"/>
      <c r="BJ597" s="207">
        <f t="shared" si="1145"/>
        <v>0</v>
      </c>
      <c r="BK597" s="207">
        <f t="shared" si="1146"/>
        <v>0</v>
      </c>
    </row>
    <row r="598" spans="1:63" s="8" customFormat="1" ht="16.5" customHeight="1">
      <c r="A598" s="29"/>
      <c r="B598" s="26"/>
      <c r="C598" s="26"/>
      <c r="D598" s="26"/>
      <c r="E598" s="26"/>
      <c r="F598" s="28"/>
      <c r="G598" s="90"/>
      <c r="H598" s="90"/>
      <c r="I598" s="90"/>
      <c r="J598" s="90"/>
      <c r="K598" s="90"/>
      <c r="L598" s="90"/>
      <c r="M598" s="90"/>
      <c r="N598" s="90"/>
      <c r="O598" s="90"/>
      <c r="P598" s="90"/>
      <c r="Q598" s="90"/>
      <c r="R598" s="90"/>
      <c r="S598" s="90"/>
      <c r="T598" s="90"/>
      <c r="U598" s="90"/>
      <c r="V598" s="90"/>
      <c r="W598" s="90"/>
      <c r="X598" s="90"/>
      <c r="Y598" s="90"/>
      <c r="Z598" s="90"/>
      <c r="AA598" s="90"/>
      <c r="AB598" s="90"/>
      <c r="AC598" s="90"/>
      <c r="AD598" s="90"/>
      <c r="AE598" s="90"/>
      <c r="AF598" s="90"/>
      <c r="AG598" s="90"/>
      <c r="AH598" s="90"/>
      <c r="AI598" s="90"/>
      <c r="AJ598" s="90"/>
      <c r="AK598" s="90"/>
      <c r="AL598" s="90"/>
      <c r="AM598" s="90"/>
      <c r="AN598" s="90"/>
      <c r="AO598" s="90"/>
      <c r="AP598" s="90"/>
      <c r="AQ598" s="90"/>
      <c r="AR598" s="90"/>
      <c r="AS598" s="90"/>
      <c r="AT598" s="90"/>
      <c r="AU598" s="90"/>
      <c r="AV598" s="90"/>
      <c r="AW598" s="90"/>
      <c r="AX598" s="139"/>
      <c r="AY598" s="139"/>
      <c r="AZ598" s="139"/>
      <c r="BA598" s="139"/>
      <c r="BB598" s="90"/>
      <c r="BC598" s="90"/>
      <c r="BD598" s="139"/>
      <c r="BE598" s="139"/>
      <c r="BF598" s="139"/>
      <c r="BG598" s="139"/>
      <c r="BH598" s="90"/>
      <c r="BI598" s="90"/>
      <c r="BJ598" s="207"/>
      <c r="BK598" s="207"/>
    </row>
    <row r="599" spans="1:63" s="9" customFormat="1" ht="37.5">
      <c r="A599" s="32" t="s">
        <v>32</v>
      </c>
      <c r="B599" s="22" t="s">
        <v>62</v>
      </c>
      <c r="C599" s="22" t="s">
        <v>62</v>
      </c>
      <c r="D599" s="33"/>
      <c r="E599" s="22"/>
      <c r="F599" s="34">
        <f>F600+F605+F614+F626</f>
        <v>126027</v>
      </c>
      <c r="G599" s="34">
        <f t="shared" ref="G599:M599" si="1230">G600+G605+G614+G626</f>
        <v>0</v>
      </c>
      <c r="H599" s="34">
        <f t="shared" si="1230"/>
        <v>0</v>
      </c>
      <c r="I599" s="34">
        <f t="shared" si="1230"/>
        <v>0</v>
      </c>
      <c r="J599" s="34">
        <f t="shared" si="1230"/>
        <v>0</v>
      </c>
      <c r="K599" s="34">
        <f t="shared" si="1230"/>
        <v>0</v>
      </c>
      <c r="L599" s="34">
        <f t="shared" si="1230"/>
        <v>126027</v>
      </c>
      <c r="M599" s="34">
        <f t="shared" si="1230"/>
        <v>0</v>
      </c>
      <c r="N599" s="34">
        <f t="shared" ref="N599:S599" si="1231">N600+N605+N614+N626</f>
        <v>0</v>
      </c>
      <c r="O599" s="34">
        <f t="shared" si="1231"/>
        <v>0</v>
      </c>
      <c r="P599" s="34">
        <f t="shared" si="1231"/>
        <v>0</v>
      </c>
      <c r="Q599" s="34">
        <f t="shared" si="1231"/>
        <v>0</v>
      </c>
      <c r="R599" s="34">
        <f t="shared" si="1231"/>
        <v>126027</v>
      </c>
      <c r="S599" s="34">
        <f t="shared" si="1231"/>
        <v>0</v>
      </c>
      <c r="T599" s="34">
        <f t="shared" ref="T599:Y599" si="1232">T600+T605+T614+T626</f>
        <v>0</v>
      </c>
      <c r="U599" s="34">
        <f t="shared" si="1232"/>
        <v>0</v>
      </c>
      <c r="V599" s="34">
        <f t="shared" si="1232"/>
        <v>0</v>
      </c>
      <c r="W599" s="34">
        <f t="shared" si="1232"/>
        <v>0</v>
      </c>
      <c r="X599" s="34">
        <f t="shared" si="1232"/>
        <v>126027</v>
      </c>
      <c r="Y599" s="34">
        <f t="shared" si="1232"/>
        <v>0</v>
      </c>
      <c r="Z599" s="34">
        <f t="shared" ref="Z599:AE599" si="1233">Z600+Z605+Z614+Z626</f>
        <v>0</v>
      </c>
      <c r="AA599" s="34">
        <f t="shared" si="1233"/>
        <v>0</v>
      </c>
      <c r="AB599" s="34">
        <f t="shared" si="1233"/>
        <v>-3000</v>
      </c>
      <c r="AC599" s="34">
        <f t="shared" si="1233"/>
        <v>0</v>
      </c>
      <c r="AD599" s="34">
        <f t="shared" si="1233"/>
        <v>123027</v>
      </c>
      <c r="AE599" s="34">
        <f t="shared" si="1233"/>
        <v>0</v>
      </c>
      <c r="AF599" s="34">
        <f t="shared" ref="AF599:AL599" si="1234">AF600+AF605+AF614+AF626</f>
        <v>0</v>
      </c>
      <c r="AG599" s="34">
        <f t="shared" si="1234"/>
        <v>0</v>
      </c>
      <c r="AH599" s="34">
        <f t="shared" si="1234"/>
        <v>0</v>
      </c>
      <c r="AI599" s="34">
        <f t="shared" si="1234"/>
        <v>0</v>
      </c>
      <c r="AJ599" s="34">
        <f t="shared" si="1234"/>
        <v>123027</v>
      </c>
      <c r="AK599" s="34">
        <f t="shared" si="1234"/>
        <v>0</v>
      </c>
      <c r="AL599" s="34">
        <f t="shared" si="1234"/>
        <v>0</v>
      </c>
      <c r="AM599" s="34">
        <f t="shared" ref="AM599:AO599" si="1235">AM600+AM605+AM614+AM626</f>
        <v>0</v>
      </c>
      <c r="AN599" s="34">
        <f t="shared" ref="AN599:AS599" si="1236">AN600+AN605+AN614+AN626</f>
        <v>0</v>
      </c>
      <c r="AO599" s="34">
        <f t="shared" si="1235"/>
        <v>0</v>
      </c>
      <c r="AP599" s="34">
        <f t="shared" si="1236"/>
        <v>123027</v>
      </c>
      <c r="AQ599" s="34">
        <f t="shared" si="1236"/>
        <v>0</v>
      </c>
      <c r="AR599" s="34">
        <f t="shared" si="1236"/>
        <v>0</v>
      </c>
      <c r="AS599" s="34">
        <f t="shared" si="1236"/>
        <v>0</v>
      </c>
      <c r="AT599" s="34">
        <f t="shared" ref="AT599:AY599" si="1237">AT600+AT605+AT614+AT626</f>
        <v>0</v>
      </c>
      <c r="AU599" s="34">
        <f t="shared" si="1237"/>
        <v>0</v>
      </c>
      <c r="AV599" s="34">
        <f t="shared" si="1237"/>
        <v>123027</v>
      </c>
      <c r="AW599" s="34">
        <f t="shared" si="1237"/>
        <v>0</v>
      </c>
      <c r="AX599" s="151">
        <f t="shared" si="1237"/>
        <v>1500</v>
      </c>
      <c r="AY599" s="151">
        <f t="shared" si="1237"/>
        <v>0</v>
      </c>
      <c r="AZ599" s="151">
        <f t="shared" ref="AZ599:BE599" si="1238">AZ600+AZ605+AZ614+AZ626</f>
        <v>0</v>
      </c>
      <c r="BA599" s="151">
        <f t="shared" si="1238"/>
        <v>0</v>
      </c>
      <c r="BB599" s="34">
        <f t="shared" si="1238"/>
        <v>124527</v>
      </c>
      <c r="BC599" s="34">
        <f t="shared" si="1238"/>
        <v>0</v>
      </c>
      <c r="BD599" s="151">
        <f t="shared" si="1238"/>
        <v>524</v>
      </c>
      <c r="BE599" s="151">
        <f t="shared" si="1238"/>
        <v>0</v>
      </c>
      <c r="BF599" s="151">
        <f t="shared" ref="BF599:BI599" si="1239">BF600+BF605+BF614+BF626</f>
        <v>0</v>
      </c>
      <c r="BG599" s="151">
        <f t="shared" si="1239"/>
        <v>8133</v>
      </c>
      <c r="BH599" s="34">
        <f t="shared" si="1239"/>
        <v>133184</v>
      </c>
      <c r="BI599" s="34">
        <f t="shared" si="1239"/>
        <v>8133</v>
      </c>
      <c r="BJ599" s="207">
        <f t="shared" si="1145"/>
        <v>0</v>
      </c>
      <c r="BK599" s="207">
        <f t="shared" si="1146"/>
        <v>0</v>
      </c>
    </row>
    <row r="600" spans="1:63" s="9" customFormat="1" ht="99.75">
      <c r="A600" s="66" t="s">
        <v>220</v>
      </c>
      <c r="B600" s="26" t="s">
        <v>62</v>
      </c>
      <c r="C600" s="26" t="s">
        <v>62</v>
      </c>
      <c r="D600" s="37" t="s">
        <v>324</v>
      </c>
      <c r="E600" s="22"/>
      <c r="F600" s="62">
        <f t="shared" ref="F600:U603" si="1240">F601</f>
        <v>1785</v>
      </c>
      <c r="G600" s="62">
        <f t="shared" si="1240"/>
        <v>0</v>
      </c>
      <c r="H600" s="62">
        <f t="shared" si="1240"/>
        <v>0</v>
      </c>
      <c r="I600" s="62">
        <f t="shared" si="1240"/>
        <v>0</v>
      </c>
      <c r="J600" s="62">
        <f t="shared" si="1240"/>
        <v>0</v>
      </c>
      <c r="K600" s="62">
        <f t="shared" si="1240"/>
        <v>0</v>
      </c>
      <c r="L600" s="62">
        <f t="shared" si="1240"/>
        <v>1785</v>
      </c>
      <c r="M600" s="62">
        <f t="shared" si="1240"/>
        <v>0</v>
      </c>
      <c r="N600" s="62">
        <f t="shared" si="1240"/>
        <v>0</v>
      </c>
      <c r="O600" s="62">
        <f t="shared" si="1240"/>
        <v>0</v>
      </c>
      <c r="P600" s="62">
        <f t="shared" si="1240"/>
        <v>0</v>
      </c>
      <c r="Q600" s="62">
        <f t="shared" si="1240"/>
        <v>0</v>
      </c>
      <c r="R600" s="62">
        <f t="shared" si="1240"/>
        <v>1785</v>
      </c>
      <c r="S600" s="62">
        <f t="shared" si="1240"/>
        <v>0</v>
      </c>
      <c r="T600" s="62">
        <f t="shared" si="1240"/>
        <v>0</v>
      </c>
      <c r="U600" s="62">
        <f t="shared" si="1240"/>
        <v>0</v>
      </c>
      <c r="V600" s="62">
        <f t="shared" ref="T600:AI603" si="1241">V601</f>
        <v>0</v>
      </c>
      <c r="W600" s="62">
        <f t="shared" si="1241"/>
        <v>0</v>
      </c>
      <c r="X600" s="62">
        <f t="shared" si="1241"/>
        <v>1785</v>
      </c>
      <c r="Y600" s="62">
        <f t="shared" si="1241"/>
        <v>0</v>
      </c>
      <c r="Z600" s="62">
        <f t="shared" si="1241"/>
        <v>0</v>
      </c>
      <c r="AA600" s="62">
        <f t="shared" si="1241"/>
        <v>0</v>
      </c>
      <c r="AB600" s="62">
        <f t="shared" si="1241"/>
        <v>0</v>
      </c>
      <c r="AC600" s="62">
        <f t="shared" si="1241"/>
        <v>0</v>
      </c>
      <c r="AD600" s="62">
        <f t="shared" si="1241"/>
        <v>1785</v>
      </c>
      <c r="AE600" s="62">
        <f t="shared" si="1241"/>
        <v>0</v>
      </c>
      <c r="AF600" s="62">
        <f t="shared" si="1241"/>
        <v>0</v>
      </c>
      <c r="AG600" s="62">
        <f t="shared" si="1241"/>
        <v>0</v>
      </c>
      <c r="AH600" s="62">
        <f t="shared" si="1241"/>
        <v>0</v>
      </c>
      <c r="AI600" s="62">
        <f t="shared" si="1241"/>
        <v>0</v>
      </c>
      <c r="AJ600" s="62">
        <f t="shared" ref="AF600:AU603" si="1242">AJ601</f>
        <v>1785</v>
      </c>
      <c r="AK600" s="62">
        <f t="shared" si="1242"/>
        <v>0</v>
      </c>
      <c r="AL600" s="62">
        <f t="shared" si="1242"/>
        <v>0</v>
      </c>
      <c r="AM600" s="62">
        <f t="shared" si="1242"/>
        <v>0</v>
      </c>
      <c r="AN600" s="62">
        <f t="shared" si="1242"/>
        <v>0</v>
      </c>
      <c r="AO600" s="62">
        <f t="shared" si="1242"/>
        <v>0</v>
      </c>
      <c r="AP600" s="62">
        <f t="shared" si="1242"/>
        <v>1785</v>
      </c>
      <c r="AQ600" s="62">
        <f t="shared" si="1242"/>
        <v>0</v>
      </c>
      <c r="AR600" s="62">
        <f t="shared" si="1242"/>
        <v>0</v>
      </c>
      <c r="AS600" s="62">
        <f t="shared" si="1242"/>
        <v>0</v>
      </c>
      <c r="AT600" s="62">
        <f t="shared" si="1242"/>
        <v>0</v>
      </c>
      <c r="AU600" s="62">
        <f t="shared" si="1242"/>
        <v>0</v>
      </c>
      <c r="AV600" s="62">
        <f t="shared" ref="AR600:BG603" si="1243">AV601</f>
        <v>1785</v>
      </c>
      <c r="AW600" s="62">
        <f t="shared" si="1243"/>
        <v>0</v>
      </c>
      <c r="AX600" s="120">
        <f t="shared" si="1243"/>
        <v>0</v>
      </c>
      <c r="AY600" s="120">
        <f t="shared" si="1243"/>
        <v>0</v>
      </c>
      <c r="AZ600" s="120">
        <f t="shared" si="1243"/>
        <v>0</v>
      </c>
      <c r="BA600" s="120">
        <f t="shared" si="1243"/>
        <v>0</v>
      </c>
      <c r="BB600" s="62">
        <f t="shared" si="1243"/>
        <v>1785</v>
      </c>
      <c r="BC600" s="62">
        <f t="shared" si="1243"/>
        <v>0</v>
      </c>
      <c r="BD600" s="120">
        <f t="shared" si="1243"/>
        <v>0</v>
      </c>
      <c r="BE600" s="120">
        <f t="shared" si="1243"/>
        <v>0</v>
      </c>
      <c r="BF600" s="120">
        <f t="shared" si="1243"/>
        <v>0</v>
      </c>
      <c r="BG600" s="120">
        <f t="shared" si="1243"/>
        <v>0</v>
      </c>
      <c r="BH600" s="62">
        <f t="shared" ref="BD600:BI603" si="1244">BH601</f>
        <v>1785</v>
      </c>
      <c r="BI600" s="62">
        <f t="shared" si="1244"/>
        <v>0</v>
      </c>
      <c r="BJ600" s="207">
        <f t="shared" ref="BJ600:BJ670" si="1245">BB600+BD600+BE600+BF600+BG600-BH600</f>
        <v>0</v>
      </c>
      <c r="BK600" s="207">
        <f t="shared" ref="BK600:BK670" si="1246">BC600+BG600-BI600</f>
        <v>0</v>
      </c>
    </row>
    <row r="601" spans="1:63" s="9" customFormat="1" ht="33.75">
      <c r="A601" s="66" t="s">
        <v>231</v>
      </c>
      <c r="B601" s="26" t="s">
        <v>62</v>
      </c>
      <c r="C601" s="26" t="s">
        <v>62</v>
      </c>
      <c r="D601" s="37" t="s">
        <v>338</v>
      </c>
      <c r="E601" s="22"/>
      <c r="F601" s="62">
        <f t="shared" si="1240"/>
        <v>1785</v>
      </c>
      <c r="G601" s="62">
        <f t="shared" si="1240"/>
        <v>0</v>
      </c>
      <c r="H601" s="62">
        <f t="shared" si="1240"/>
        <v>0</v>
      </c>
      <c r="I601" s="62">
        <f t="shared" si="1240"/>
        <v>0</v>
      </c>
      <c r="J601" s="62">
        <f t="shared" si="1240"/>
        <v>0</v>
      </c>
      <c r="K601" s="62">
        <f t="shared" si="1240"/>
        <v>0</v>
      </c>
      <c r="L601" s="62">
        <f t="shared" si="1240"/>
        <v>1785</v>
      </c>
      <c r="M601" s="62">
        <f t="shared" si="1240"/>
        <v>0</v>
      </c>
      <c r="N601" s="62">
        <f t="shared" si="1240"/>
        <v>0</v>
      </c>
      <c r="O601" s="62">
        <f t="shared" si="1240"/>
        <v>0</v>
      </c>
      <c r="P601" s="62">
        <f t="shared" si="1240"/>
        <v>0</v>
      </c>
      <c r="Q601" s="62">
        <f t="shared" si="1240"/>
        <v>0</v>
      </c>
      <c r="R601" s="62">
        <f t="shared" si="1240"/>
        <v>1785</v>
      </c>
      <c r="S601" s="62">
        <f t="shared" si="1240"/>
        <v>0</v>
      </c>
      <c r="T601" s="62">
        <f t="shared" si="1241"/>
        <v>0</v>
      </c>
      <c r="U601" s="62">
        <f t="shared" si="1241"/>
        <v>0</v>
      </c>
      <c r="V601" s="62">
        <f t="shared" si="1241"/>
        <v>0</v>
      </c>
      <c r="W601" s="62">
        <f t="shared" si="1241"/>
        <v>0</v>
      </c>
      <c r="X601" s="62">
        <f t="shared" si="1241"/>
        <v>1785</v>
      </c>
      <c r="Y601" s="62">
        <f t="shared" si="1241"/>
        <v>0</v>
      </c>
      <c r="Z601" s="62">
        <f t="shared" si="1241"/>
        <v>0</v>
      </c>
      <c r="AA601" s="62">
        <f t="shared" si="1241"/>
        <v>0</v>
      </c>
      <c r="AB601" s="62">
        <f t="shared" si="1241"/>
        <v>0</v>
      </c>
      <c r="AC601" s="62">
        <f t="shared" si="1241"/>
        <v>0</v>
      </c>
      <c r="AD601" s="62">
        <f t="shared" si="1241"/>
        <v>1785</v>
      </c>
      <c r="AE601" s="62">
        <f t="shared" si="1241"/>
        <v>0</v>
      </c>
      <c r="AF601" s="62">
        <f t="shared" si="1242"/>
        <v>0</v>
      </c>
      <c r="AG601" s="62">
        <f t="shared" si="1242"/>
        <v>0</v>
      </c>
      <c r="AH601" s="62">
        <f t="shared" si="1242"/>
        <v>0</v>
      </c>
      <c r="AI601" s="62">
        <f t="shared" si="1242"/>
        <v>0</v>
      </c>
      <c r="AJ601" s="62">
        <f t="shared" si="1242"/>
        <v>1785</v>
      </c>
      <c r="AK601" s="62">
        <f t="shared" si="1242"/>
        <v>0</v>
      </c>
      <c r="AL601" s="62">
        <f t="shared" si="1242"/>
        <v>0</v>
      </c>
      <c r="AM601" s="62">
        <f t="shared" si="1242"/>
        <v>0</v>
      </c>
      <c r="AN601" s="62">
        <f t="shared" si="1242"/>
        <v>0</v>
      </c>
      <c r="AO601" s="62">
        <f t="shared" si="1242"/>
        <v>0</v>
      </c>
      <c r="AP601" s="62">
        <f t="shared" si="1242"/>
        <v>1785</v>
      </c>
      <c r="AQ601" s="62">
        <f t="shared" si="1242"/>
        <v>0</v>
      </c>
      <c r="AR601" s="62">
        <f t="shared" si="1243"/>
        <v>0</v>
      </c>
      <c r="AS601" s="62">
        <f t="shared" si="1243"/>
        <v>0</v>
      </c>
      <c r="AT601" s="62">
        <f t="shared" si="1243"/>
        <v>0</v>
      </c>
      <c r="AU601" s="62">
        <f t="shared" si="1243"/>
        <v>0</v>
      </c>
      <c r="AV601" s="62">
        <f t="shared" si="1243"/>
        <v>1785</v>
      </c>
      <c r="AW601" s="62">
        <f t="shared" si="1243"/>
        <v>0</v>
      </c>
      <c r="AX601" s="120">
        <f t="shared" si="1243"/>
        <v>0</v>
      </c>
      <c r="AY601" s="120">
        <f t="shared" si="1243"/>
        <v>0</v>
      </c>
      <c r="AZ601" s="120">
        <f t="shared" si="1243"/>
        <v>0</v>
      </c>
      <c r="BA601" s="120">
        <f t="shared" si="1243"/>
        <v>0</v>
      </c>
      <c r="BB601" s="62">
        <f t="shared" si="1243"/>
        <v>1785</v>
      </c>
      <c r="BC601" s="62">
        <f t="shared" si="1243"/>
        <v>0</v>
      </c>
      <c r="BD601" s="120">
        <f t="shared" si="1244"/>
        <v>0</v>
      </c>
      <c r="BE601" s="120">
        <f t="shared" si="1244"/>
        <v>0</v>
      </c>
      <c r="BF601" s="120">
        <f t="shared" si="1244"/>
        <v>0</v>
      </c>
      <c r="BG601" s="120">
        <f t="shared" si="1244"/>
        <v>0</v>
      </c>
      <c r="BH601" s="62">
        <f t="shared" si="1244"/>
        <v>1785</v>
      </c>
      <c r="BI601" s="62">
        <f t="shared" si="1244"/>
        <v>0</v>
      </c>
      <c r="BJ601" s="207">
        <f t="shared" si="1245"/>
        <v>0</v>
      </c>
      <c r="BK601" s="207">
        <f t="shared" si="1246"/>
        <v>0</v>
      </c>
    </row>
    <row r="602" spans="1:63" s="9" customFormat="1" ht="50.25">
      <c r="A602" s="66" t="s">
        <v>250</v>
      </c>
      <c r="B602" s="26" t="s">
        <v>62</v>
      </c>
      <c r="C602" s="26" t="s">
        <v>62</v>
      </c>
      <c r="D602" s="37" t="s">
        <v>450</v>
      </c>
      <c r="E602" s="22"/>
      <c r="F602" s="62">
        <f t="shared" si="1240"/>
        <v>1785</v>
      </c>
      <c r="G602" s="62">
        <f t="shared" si="1240"/>
        <v>0</v>
      </c>
      <c r="H602" s="62">
        <f t="shared" si="1240"/>
        <v>0</v>
      </c>
      <c r="I602" s="62">
        <f t="shared" si="1240"/>
        <v>0</v>
      </c>
      <c r="J602" s="62">
        <f t="shared" si="1240"/>
        <v>0</v>
      </c>
      <c r="K602" s="62">
        <f t="shared" si="1240"/>
        <v>0</v>
      </c>
      <c r="L602" s="62">
        <f t="shared" si="1240"/>
        <v>1785</v>
      </c>
      <c r="M602" s="62">
        <f t="shared" si="1240"/>
        <v>0</v>
      </c>
      <c r="N602" s="62">
        <f t="shared" si="1240"/>
        <v>0</v>
      </c>
      <c r="O602" s="62">
        <f t="shared" si="1240"/>
        <v>0</v>
      </c>
      <c r="P602" s="62">
        <f t="shared" si="1240"/>
        <v>0</v>
      </c>
      <c r="Q602" s="62">
        <f t="shared" si="1240"/>
        <v>0</v>
      </c>
      <c r="R602" s="62">
        <f t="shared" si="1240"/>
        <v>1785</v>
      </c>
      <c r="S602" s="62">
        <f t="shared" si="1240"/>
        <v>0</v>
      </c>
      <c r="T602" s="62">
        <f t="shared" si="1241"/>
        <v>0</v>
      </c>
      <c r="U602" s="62">
        <f t="shared" si="1241"/>
        <v>0</v>
      </c>
      <c r="V602" s="62">
        <f t="shared" si="1241"/>
        <v>0</v>
      </c>
      <c r="W602" s="62">
        <f t="shared" si="1241"/>
        <v>0</v>
      </c>
      <c r="X602" s="62">
        <f t="shared" si="1241"/>
        <v>1785</v>
      </c>
      <c r="Y602" s="62">
        <f t="shared" si="1241"/>
        <v>0</v>
      </c>
      <c r="Z602" s="62">
        <f t="shared" si="1241"/>
        <v>0</v>
      </c>
      <c r="AA602" s="62">
        <f t="shared" si="1241"/>
        <v>0</v>
      </c>
      <c r="AB602" s="62">
        <f t="shared" si="1241"/>
        <v>0</v>
      </c>
      <c r="AC602" s="62">
        <f t="shared" si="1241"/>
        <v>0</v>
      </c>
      <c r="AD602" s="62">
        <f t="shared" si="1241"/>
        <v>1785</v>
      </c>
      <c r="AE602" s="62">
        <f t="shared" si="1241"/>
        <v>0</v>
      </c>
      <c r="AF602" s="62">
        <f t="shared" si="1242"/>
        <v>0</v>
      </c>
      <c r="AG602" s="62">
        <f t="shared" si="1242"/>
        <v>0</v>
      </c>
      <c r="AH602" s="62">
        <f t="shared" si="1242"/>
        <v>0</v>
      </c>
      <c r="AI602" s="62">
        <f t="shared" si="1242"/>
        <v>0</v>
      </c>
      <c r="AJ602" s="62">
        <f t="shared" si="1242"/>
        <v>1785</v>
      </c>
      <c r="AK602" s="62">
        <f t="shared" si="1242"/>
        <v>0</v>
      </c>
      <c r="AL602" s="62">
        <f t="shared" si="1242"/>
        <v>0</v>
      </c>
      <c r="AM602" s="62">
        <f t="shared" si="1242"/>
        <v>0</v>
      </c>
      <c r="AN602" s="62">
        <f t="shared" si="1242"/>
        <v>0</v>
      </c>
      <c r="AO602" s="62">
        <f t="shared" si="1242"/>
        <v>0</v>
      </c>
      <c r="AP602" s="62">
        <f t="shared" si="1242"/>
        <v>1785</v>
      </c>
      <c r="AQ602" s="62">
        <f t="shared" si="1242"/>
        <v>0</v>
      </c>
      <c r="AR602" s="62">
        <f t="shared" si="1243"/>
        <v>0</v>
      </c>
      <c r="AS602" s="62">
        <f t="shared" si="1243"/>
        <v>0</v>
      </c>
      <c r="AT602" s="62">
        <f t="shared" si="1243"/>
        <v>0</v>
      </c>
      <c r="AU602" s="62">
        <f t="shared" si="1243"/>
        <v>0</v>
      </c>
      <c r="AV602" s="62">
        <f t="shared" si="1243"/>
        <v>1785</v>
      </c>
      <c r="AW602" s="62">
        <f t="shared" si="1243"/>
        <v>0</v>
      </c>
      <c r="AX602" s="120">
        <f t="shared" si="1243"/>
        <v>0</v>
      </c>
      <c r="AY602" s="120">
        <f t="shared" si="1243"/>
        <v>0</v>
      </c>
      <c r="AZ602" s="120">
        <f t="shared" si="1243"/>
        <v>0</v>
      </c>
      <c r="BA602" s="120">
        <f t="shared" si="1243"/>
        <v>0</v>
      </c>
      <c r="BB602" s="62">
        <f t="shared" si="1243"/>
        <v>1785</v>
      </c>
      <c r="BC602" s="62">
        <f t="shared" si="1243"/>
        <v>0</v>
      </c>
      <c r="BD602" s="120">
        <f t="shared" si="1244"/>
        <v>0</v>
      </c>
      <c r="BE602" s="120">
        <f t="shared" si="1244"/>
        <v>0</v>
      </c>
      <c r="BF602" s="120">
        <f t="shared" si="1244"/>
        <v>0</v>
      </c>
      <c r="BG602" s="120">
        <f t="shared" si="1244"/>
        <v>0</v>
      </c>
      <c r="BH602" s="62">
        <f t="shared" si="1244"/>
        <v>1785</v>
      </c>
      <c r="BI602" s="62">
        <f t="shared" si="1244"/>
        <v>0</v>
      </c>
      <c r="BJ602" s="207">
        <f t="shared" si="1245"/>
        <v>0</v>
      </c>
      <c r="BK602" s="207">
        <f t="shared" si="1246"/>
        <v>0</v>
      </c>
    </row>
    <row r="603" spans="1:63" s="9" customFormat="1" ht="50.25">
      <c r="A603" s="63" t="s">
        <v>84</v>
      </c>
      <c r="B603" s="26" t="s">
        <v>62</v>
      </c>
      <c r="C603" s="26" t="s">
        <v>62</v>
      </c>
      <c r="D603" s="37" t="s">
        <v>450</v>
      </c>
      <c r="E603" s="37">
        <v>600</v>
      </c>
      <c r="F603" s="62">
        <f t="shared" si="1240"/>
        <v>1785</v>
      </c>
      <c r="G603" s="62">
        <f t="shared" si="1240"/>
        <v>0</v>
      </c>
      <c r="H603" s="62">
        <f t="shared" si="1240"/>
        <v>0</v>
      </c>
      <c r="I603" s="62">
        <f t="shared" si="1240"/>
        <v>0</v>
      </c>
      <c r="J603" s="62">
        <f t="shared" si="1240"/>
        <v>0</v>
      </c>
      <c r="K603" s="62">
        <f t="shared" si="1240"/>
        <v>0</v>
      </c>
      <c r="L603" s="62">
        <f t="shared" si="1240"/>
        <v>1785</v>
      </c>
      <c r="M603" s="62">
        <f t="shared" si="1240"/>
        <v>0</v>
      </c>
      <c r="N603" s="62">
        <f t="shared" si="1240"/>
        <v>0</v>
      </c>
      <c r="O603" s="62">
        <f t="shared" si="1240"/>
        <v>0</v>
      </c>
      <c r="P603" s="62">
        <f t="shared" si="1240"/>
        <v>0</v>
      </c>
      <c r="Q603" s="62">
        <f t="shared" si="1240"/>
        <v>0</v>
      </c>
      <c r="R603" s="62">
        <f t="shared" si="1240"/>
        <v>1785</v>
      </c>
      <c r="S603" s="62">
        <f t="shared" si="1240"/>
        <v>0</v>
      </c>
      <c r="T603" s="62">
        <f t="shared" si="1241"/>
        <v>0</v>
      </c>
      <c r="U603" s="62">
        <f t="shared" si="1241"/>
        <v>0</v>
      </c>
      <c r="V603" s="62">
        <f t="shared" si="1241"/>
        <v>0</v>
      </c>
      <c r="W603" s="62">
        <f t="shared" si="1241"/>
        <v>0</v>
      </c>
      <c r="X603" s="62">
        <f t="shared" si="1241"/>
        <v>1785</v>
      </c>
      <c r="Y603" s="62">
        <f t="shared" si="1241"/>
        <v>0</v>
      </c>
      <c r="Z603" s="62">
        <f t="shared" si="1241"/>
        <v>0</v>
      </c>
      <c r="AA603" s="62">
        <f t="shared" si="1241"/>
        <v>0</v>
      </c>
      <c r="AB603" s="62">
        <f t="shared" si="1241"/>
        <v>0</v>
      </c>
      <c r="AC603" s="62">
        <f t="shared" si="1241"/>
        <v>0</v>
      </c>
      <c r="AD603" s="62">
        <f t="shared" si="1241"/>
        <v>1785</v>
      </c>
      <c r="AE603" s="62">
        <f t="shared" si="1241"/>
        <v>0</v>
      </c>
      <c r="AF603" s="62">
        <f t="shared" si="1242"/>
        <v>0</v>
      </c>
      <c r="AG603" s="62">
        <f t="shared" si="1242"/>
        <v>0</v>
      </c>
      <c r="AH603" s="62">
        <f t="shared" si="1242"/>
        <v>0</v>
      </c>
      <c r="AI603" s="62">
        <f t="shared" si="1242"/>
        <v>0</v>
      </c>
      <c r="AJ603" s="62">
        <f t="shared" si="1242"/>
        <v>1785</v>
      </c>
      <c r="AK603" s="62">
        <f t="shared" si="1242"/>
        <v>0</v>
      </c>
      <c r="AL603" s="62">
        <f t="shared" si="1242"/>
        <v>0</v>
      </c>
      <c r="AM603" s="62">
        <f t="shared" si="1242"/>
        <v>0</v>
      </c>
      <c r="AN603" s="62">
        <f t="shared" si="1242"/>
        <v>0</v>
      </c>
      <c r="AO603" s="62">
        <f t="shared" si="1242"/>
        <v>0</v>
      </c>
      <c r="AP603" s="62">
        <f t="shared" si="1242"/>
        <v>1785</v>
      </c>
      <c r="AQ603" s="62">
        <f t="shared" si="1242"/>
        <v>0</v>
      </c>
      <c r="AR603" s="62">
        <f t="shared" si="1243"/>
        <v>0</v>
      </c>
      <c r="AS603" s="62">
        <f t="shared" si="1243"/>
        <v>0</v>
      </c>
      <c r="AT603" s="62">
        <f t="shared" si="1243"/>
        <v>0</v>
      </c>
      <c r="AU603" s="62">
        <f t="shared" si="1243"/>
        <v>0</v>
      </c>
      <c r="AV603" s="62">
        <f t="shared" si="1243"/>
        <v>1785</v>
      </c>
      <c r="AW603" s="62">
        <f t="shared" si="1243"/>
        <v>0</v>
      </c>
      <c r="AX603" s="120">
        <f t="shared" si="1243"/>
        <v>0</v>
      </c>
      <c r="AY603" s="120">
        <f t="shared" si="1243"/>
        <v>0</v>
      </c>
      <c r="AZ603" s="120">
        <f t="shared" si="1243"/>
        <v>0</v>
      </c>
      <c r="BA603" s="120">
        <f t="shared" si="1243"/>
        <v>0</v>
      </c>
      <c r="BB603" s="62">
        <f t="shared" si="1243"/>
        <v>1785</v>
      </c>
      <c r="BC603" s="62">
        <f t="shared" si="1243"/>
        <v>0</v>
      </c>
      <c r="BD603" s="120">
        <f t="shared" si="1244"/>
        <v>0</v>
      </c>
      <c r="BE603" s="120">
        <f t="shared" si="1244"/>
        <v>0</v>
      </c>
      <c r="BF603" s="120">
        <f t="shared" si="1244"/>
        <v>0</v>
      </c>
      <c r="BG603" s="120">
        <f t="shared" si="1244"/>
        <v>0</v>
      </c>
      <c r="BH603" s="62">
        <f t="shared" si="1244"/>
        <v>1785</v>
      </c>
      <c r="BI603" s="62">
        <f t="shared" si="1244"/>
        <v>0</v>
      </c>
      <c r="BJ603" s="207">
        <f t="shared" si="1245"/>
        <v>0</v>
      </c>
      <c r="BK603" s="207">
        <f t="shared" si="1246"/>
        <v>0</v>
      </c>
    </row>
    <row r="604" spans="1:63" s="9" customFormat="1" ht="20.25">
      <c r="A604" s="25" t="s">
        <v>187</v>
      </c>
      <c r="B604" s="26" t="s">
        <v>62</v>
      </c>
      <c r="C604" s="26" t="s">
        <v>62</v>
      </c>
      <c r="D604" s="37" t="s">
        <v>450</v>
      </c>
      <c r="E604" s="37">
        <v>610</v>
      </c>
      <c r="F604" s="28">
        <v>1785</v>
      </c>
      <c r="G604" s="28"/>
      <c r="H604" s="79"/>
      <c r="I604" s="79"/>
      <c r="J604" s="79"/>
      <c r="K604" s="79"/>
      <c r="L604" s="28">
        <f>F604+H604+I604+J604+K604</f>
        <v>1785</v>
      </c>
      <c r="M604" s="28">
        <f>G604+K604</f>
        <v>0</v>
      </c>
      <c r="N604" s="79"/>
      <c r="O604" s="79"/>
      <c r="P604" s="79"/>
      <c r="Q604" s="79"/>
      <c r="R604" s="28">
        <f>L604+N604+O604+P604+Q604</f>
        <v>1785</v>
      </c>
      <c r="S604" s="28">
        <f>M604+Q604</f>
        <v>0</v>
      </c>
      <c r="T604" s="79"/>
      <c r="U604" s="79"/>
      <c r="V604" s="79"/>
      <c r="W604" s="79"/>
      <c r="X604" s="28">
        <f>R604+T604+U604+V604+W604</f>
        <v>1785</v>
      </c>
      <c r="Y604" s="28">
        <f>S604+W604</f>
        <v>0</v>
      </c>
      <c r="Z604" s="79"/>
      <c r="AA604" s="79"/>
      <c r="AB604" s="79"/>
      <c r="AC604" s="79"/>
      <c r="AD604" s="28">
        <f>X604+Z604+AA604+AB604+AC604</f>
        <v>1785</v>
      </c>
      <c r="AE604" s="28">
        <f>Y604+AC604</f>
        <v>0</v>
      </c>
      <c r="AF604" s="79"/>
      <c r="AG604" s="79"/>
      <c r="AH604" s="79"/>
      <c r="AI604" s="79"/>
      <c r="AJ604" s="28">
        <f>AD604+AF604+AG604+AH604+AI604</f>
        <v>1785</v>
      </c>
      <c r="AK604" s="28">
        <f>AE604+AI604</f>
        <v>0</v>
      </c>
      <c r="AL604" s="79"/>
      <c r="AM604" s="79"/>
      <c r="AN604" s="79"/>
      <c r="AO604" s="79"/>
      <c r="AP604" s="28">
        <f>AJ604+AL604+AM604+AN604+AO604</f>
        <v>1785</v>
      </c>
      <c r="AQ604" s="28">
        <f>AK604+AO604</f>
        <v>0</v>
      </c>
      <c r="AR604" s="79"/>
      <c r="AS604" s="79"/>
      <c r="AT604" s="79"/>
      <c r="AU604" s="79"/>
      <c r="AV604" s="28">
        <f>AP604+AR604+AS604+AT604+AU604</f>
        <v>1785</v>
      </c>
      <c r="AW604" s="28">
        <f>AQ604+AU604</f>
        <v>0</v>
      </c>
      <c r="AX604" s="110"/>
      <c r="AY604" s="110"/>
      <c r="AZ604" s="110"/>
      <c r="BA604" s="110"/>
      <c r="BB604" s="28">
        <f>AV604+AX604+AY604+AZ604+BA604</f>
        <v>1785</v>
      </c>
      <c r="BC604" s="28">
        <f>AW604+BA604</f>
        <v>0</v>
      </c>
      <c r="BD604" s="110"/>
      <c r="BE604" s="110"/>
      <c r="BF604" s="110"/>
      <c r="BG604" s="110"/>
      <c r="BH604" s="28">
        <f>BB604+BD604+BE604+BF604+BG604</f>
        <v>1785</v>
      </c>
      <c r="BI604" s="28">
        <f>BC604+BG604</f>
        <v>0</v>
      </c>
      <c r="BJ604" s="207">
        <f t="shared" si="1245"/>
        <v>0</v>
      </c>
      <c r="BK604" s="207">
        <f t="shared" si="1246"/>
        <v>0</v>
      </c>
    </row>
    <row r="605" spans="1:63" s="9" customFormat="1" ht="33.75">
      <c r="A605" s="66" t="s">
        <v>496</v>
      </c>
      <c r="B605" s="26" t="s">
        <v>62</v>
      </c>
      <c r="C605" s="26" t="s">
        <v>62</v>
      </c>
      <c r="D605" s="37" t="s">
        <v>442</v>
      </c>
      <c r="E605" s="26"/>
      <c r="F605" s="62">
        <f t="shared" ref="F605" si="1247">F606+F610</f>
        <v>123396</v>
      </c>
      <c r="G605" s="62">
        <f t="shared" ref="G605:M605" si="1248">G606+G610</f>
        <v>0</v>
      </c>
      <c r="H605" s="62">
        <f t="shared" si="1248"/>
        <v>0</v>
      </c>
      <c r="I605" s="62">
        <f t="shared" si="1248"/>
        <v>0</v>
      </c>
      <c r="J605" s="62">
        <f t="shared" si="1248"/>
        <v>0</v>
      </c>
      <c r="K605" s="62">
        <f t="shared" si="1248"/>
        <v>0</v>
      </c>
      <c r="L605" s="62">
        <f t="shared" si="1248"/>
        <v>123396</v>
      </c>
      <c r="M605" s="62">
        <f t="shared" si="1248"/>
        <v>0</v>
      </c>
      <c r="N605" s="62">
        <f t="shared" ref="N605:S605" si="1249">N606+N610</f>
        <v>0</v>
      </c>
      <c r="O605" s="62">
        <f t="shared" si="1249"/>
        <v>0</v>
      </c>
      <c r="P605" s="62">
        <f t="shared" si="1249"/>
        <v>0</v>
      </c>
      <c r="Q605" s="62">
        <f t="shared" si="1249"/>
        <v>0</v>
      </c>
      <c r="R605" s="62">
        <f t="shared" si="1249"/>
        <v>123396</v>
      </c>
      <c r="S605" s="62">
        <f t="shared" si="1249"/>
        <v>0</v>
      </c>
      <c r="T605" s="62">
        <f t="shared" ref="T605:Y605" si="1250">T606+T610</f>
        <v>0</v>
      </c>
      <c r="U605" s="62">
        <f t="shared" si="1250"/>
        <v>0</v>
      </c>
      <c r="V605" s="62">
        <f t="shared" si="1250"/>
        <v>0</v>
      </c>
      <c r="W605" s="62">
        <f t="shared" si="1250"/>
        <v>0</v>
      </c>
      <c r="X605" s="62">
        <f t="shared" si="1250"/>
        <v>123396</v>
      </c>
      <c r="Y605" s="62">
        <f t="shared" si="1250"/>
        <v>0</v>
      </c>
      <c r="Z605" s="62">
        <f t="shared" ref="Z605:AE605" si="1251">Z606+Z610</f>
        <v>0</v>
      </c>
      <c r="AA605" s="62">
        <f t="shared" si="1251"/>
        <v>0</v>
      </c>
      <c r="AB605" s="62">
        <f t="shared" si="1251"/>
        <v>-3000</v>
      </c>
      <c r="AC605" s="62">
        <f t="shared" si="1251"/>
        <v>0</v>
      </c>
      <c r="AD605" s="62">
        <f t="shared" si="1251"/>
        <v>120396</v>
      </c>
      <c r="AE605" s="62">
        <f t="shared" si="1251"/>
        <v>0</v>
      </c>
      <c r="AF605" s="62">
        <f t="shared" ref="AF605:AL605" si="1252">AF606+AF610</f>
        <v>0</v>
      </c>
      <c r="AG605" s="62">
        <f t="shared" si="1252"/>
        <v>0</v>
      </c>
      <c r="AH605" s="62">
        <f t="shared" si="1252"/>
        <v>0</v>
      </c>
      <c r="AI605" s="62">
        <f t="shared" si="1252"/>
        <v>0</v>
      </c>
      <c r="AJ605" s="62">
        <f t="shared" si="1252"/>
        <v>120396</v>
      </c>
      <c r="AK605" s="62">
        <f t="shared" si="1252"/>
        <v>0</v>
      </c>
      <c r="AL605" s="62">
        <f t="shared" si="1252"/>
        <v>0</v>
      </c>
      <c r="AM605" s="62">
        <f t="shared" ref="AM605:AO605" si="1253">AM606+AM610</f>
        <v>0</v>
      </c>
      <c r="AN605" s="62">
        <f t="shared" ref="AN605:AS605" si="1254">AN606+AN610</f>
        <v>0</v>
      </c>
      <c r="AO605" s="62">
        <f t="shared" si="1253"/>
        <v>0</v>
      </c>
      <c r="AP605" s="62">
        <f t="shared" si="1254"/>
        <v>120396</v>
      </c>
      <c r="AQ605" s="62">
        <f t="shared" si="1254"/>
        <v>0</v>
      </c>
      <c r="AR605" s="62">
        <f t="shared" si="1254"/>
        <v>0</v>
      </c>
      <c r="AS605" s="62">
        <f t="shared" si="1254"/>
        <v>0</v>
      </c>
      <c r="AT605" s="62">
        <f t="shared" ref="AT605:AY605" si="1255">AT606+AT610</f>
        <v>0</v>
      </c>
      <c r="AU605" s="62">
        <f t="shared" si="1255"/>
        <v>0</v>
      </c>
      <c r="AV605" s="62">
        <f t="shared" si="1255"/>
        <v>120396</v>
      </c>
      <c r="AW605" s="62">
        <f t="shared" si="1255"/>
        <v>0</v>
      </c>
      <c r="AX605" s="120">
        <f t="shared" si="1255"/>
        <v>1500</v>
      </c>
      <c r="AY605" s="120">
        <f t="shared" si="1255"/>
        <v>0</v>
      </c>
      <c r="AZ605" s="120">
        <f t="shared" ref="AZ605:BE605" si="1256">AZ606+AZ610</f>
        <v>0</v>
      </c>
      <c r="BA605" s="120">
        <f t="shared" si="1256"/>
        <v>0</v>
      </c>
      <c r="BB605" s="62">
        <f t="shared" si="1256"/>
        <v>121896</v>
      </c>
      <c r="BC605" s="62">
        <f t="shared" si="1256"/>
        <v>0</v>
      </c>
      <c r="BD605" s="120">
        <f t="shared" si="1256"/>
        <v>0</v>
      </c>
      <c r="BE605" s="120">
        <f t="shared" si="1256"/>
        <v>0</v>
      </c>
      <c r="BF605" s="120">
        <f t="shared" ref="BF605:BI605" si="1257">BF606+BF610</f>
        <v>0</v>
      </c>
      <c r="BG605" s="120">
        <f t="shared" si="1257"/>
        <v>0</v>
      </c>
      <c r="BH605" s="62">
        <f t="shared" si="1257"/>
        <v>121896</v>
      </c>
      <c r="BI605" s="62">
        <f t="shared" si="1257"/>
        <v>0</v>
      </c>
      <c r="BJ605" s="207">
        <f t="shared" si="1245"/>
        <v>0</v>
      </c>
      <c r="BK605" s="207">
        <f t="shared" si="1246"/>
        <v>0</v>
      </c>
    </row>
    <row r="606" spans="1:63" s="9" customFormat="1" ht="33.75">
      <c r="A606" s="63" t="s">
        <v>231</v>
      </c>
      <c r="B606" s="26" t="s">
        <v>62</v>
      </c>
      <c r="C606" s="26" t="s">
        <v>62</v>
      </c>
      <c r="D606" s="37" t="s">
        <v>451</v>
      </c>
      <c r="E606" s="26"/>
      <c r="F606" s="62">
        <f t="shared" ref="F606:U608" si="1258">F607</f>
        <v>122774</v>
      </c>
      <c r="G606" s="62">
        <f t="shared" si="1258"/>
        <v>0</v>
      </c>
      <c r="H606" s="62">
        <f t="shared" si="1258"/>
        <v>0</v>
      </c>
      <c r="I606" s="62">
        <f t="shared" si="1258"/>
        <v>0</v>
      </c>
      <c r="J606" s="62">
        <f t="shared" si="1258"/>
        <v>0</v>
      </c>
      <c r="K606" s="62">
        <f t="shared" si="1258"/>
        <v>0</v>
      </c>
      <c r="L606" s="62">
        <f t="shared" si="1258"/>
        <v>122774</v>
      </c>
      <c r="M606" s="62">
        <f t="shared" si="1258"/>
        <v>0</v>
      </c>
      <c r="N606" s="62">
        <f t="shared" si="1258"/>
        <v>0</v>
      </c>
      <c r="O606" s="62">
        <f t="shared" si="1258"/>
        <v>0</v>
      </c>
      <c r="P606" s="62">
        <f t="shared" si="1258"/>
        <v>0</v>
      </c>
      <c r="Q606" s="62">
        <f t="shared" si="1258"/>
        <v>0</v>
      </c>
      <c r="R606" s="62">
        <f t="shared" si="1258"/>
        <v>122774</v>
      </c>
      <c r="S606" s="62">
        <f t="shared" si="1258"/>
        <v>0</v>
      </c>
      <c r="T606" s="62">
        <f t="shared" si="1258"/>
        <v>0</v>
      </c>
      <c r="U606" s="62">
        <f t="shared" si="1258"/>
        <v>0</v>
      </c>
      <c r="V606" s="62">
        <f t="shared" ref="T606:AI608" si="1259">V607</f>
        <v>0</v>
      </c>
      <c r="W606" s="62">
        <f t="shared" si="1259"/>
        <v>0</v>
      </c>
      <c r="X606" s="62">
        <f t="shared" si="1259"/>
        <v>122774</v>
      </c>
      <c r="Y606" s="62">
        <f t="shared" si="1259"/>
        <v>0</v>
      </c>
      <c r="Z606" s="62">
        <f t="shared" si="1259"/>
        <v>0</v>
      </c>
      <c r="AA606" s="62">
        <f t="shared" si="1259"/>
        <v>0</v>
      </c>
      <c r="AB606" s="62">
        <f t="shared" si="1259"/>
        <v>-3000</v>
      </c>
      <c r="AC606" s="62">
        <f t="shared" si="1259"/>
        <v>0</v>
      </c>
      <c r="AD606" s="62">
        <f t="shared" si="1259"/>
        <v>119774</v>
      </c>
      <c r="AE606" s="62">
        <f t="shared" si="1259"/>
        <v>0</v>
      </c>
      <c r="AF606" s="62">
        <f t="shared" si="1259"/>
        <v>0</v>
      </c>
      <c r="AG606" s="62">
        <f t="shared" si="1259"/>
        <v>0</v>
      </c>
      <c r="AH606" s="62">
        <f t="shared" si="1259"/>
        <v>0</v>
      </c>
      <c r="AI606" s="62">
        <f t="shared" si="1259"/>
        <v>0</v>
      </c>
      <c r="AJ606" s="62">
        <f t="shared" ref="AF606:AU608" si="1260">AJ607</f>
        <v>119774</v>
      </c>
      <c r="AK606" s="62">
        <f t="shared" si="1260"/>
        <v>0</v>
      </c>
      <c r="AL606" s="62">
        <f t="shared" si="1260"/>
        <v>0</v>
      </c>
      <c r="AM606" s="62">
        <f t="shared" si="1260"/>
        <v>0</v>
      </c>
      <c r="AN606" s="62">
        <f t="shared" si="1260"/>
        <v>0</v>
      </c>
      <c r="AO606" s="62">
        <f t="shared" si="1260"/>
        <v>0</v>
      </c>
      <c r="AP606" s="62">
        <f t="shared" si="1260"/>
        <v>119774</v>
      </c>
      <c r="AQ606" s="62">
        <f t="shared" si="1260"/>
        <v>0</v>
      </c>
      <c r="AR606" s="62">
        <f t="shared" si="1260"/>
        <v>0</v>
      </c>
      <c r="AS606" s="62">
        <f t="shared" si="1260"/>
        <v>0</v>
      </c>
      <c r="AT606" s="62">
        <f t="shared" si="1260"/>
        <v>0</v>
      </c>
      <c r="AU606" s="62">
        <f t="shared" si="1260"/>
        <v>0</v>
      </c>
      <c r="AV606" s="62">
        <f t="shared" ref="AR606:BG608" si="1261">AV607</f>
        <v>119774</v>
      </c>
      <c r="AW606" s="62">
        <f t="shared" si="1261"/>
        <v>0</v>
      </c>
      <c r="AX606" s="120">
        <f t="shared" si="1261"/>
        <v>1500</v>
      </c>
      <c r="AY606" s="120">
        <f t="shared" si="1261"/>
        <v>0</v>
      </c>
      <c r="AZ606" s="120">
        <f t="shared" si="1261"/>
        <v>0</v>
      </c>
      <c r="BA606" s="120">
        <f t="shared" si="1261"/>
        <v>0</v>
      </c>
      <c r="BB606" s="62">
        <f t="shared" si="1261"/>
        <v>121274</v>
      </c>
      <c r="BC606" s="62">
        <f t="shared" si="1261"/>
        <v>0</v>
      </c>
      <c r="BD606" s="120">
        <f t="shared" si="1261"/>
        <v>0</v>
      </c>
      <c r="BE606" s="120">
        <f t="shared" si="1261"/>
        <v>0</v>
      </c>
      <c r="BF606" s="120">
        <f t="shared" si="1261"/>
        <v>0</v>
      </c>
      <c r="BG606" s="120">
        <f t="shared" si="1261"/>
        <v>0</v>
      </c>
      <c r="BH606" s="62">
        <f t="shared" ref="BD606:BI608" si="1262">BH607</f>
        <v>121274</v>
      </c>
      <c r="BI606" s="62">
        <f t="shared" si="1262"/>
        <v>0</v>
      </c>
      <c r="BJ606" s="207">
        <f t="shared" si="1245"/>
        <v>0</v>
      </c>
      <c r="BK606" s="207">
        <f t="shared" si="1246"/>
        <v>0</v>
      </c>
    </row>
    <row r="607" spans="1:63" s="9" customFormat="1" ht="50.25">
      <c r="A607" s="63" t="s">
        <v>128</v>
      </c>
      <c r="B607" s="26" t="s">
        <v>62</v>
      </c>
      <c r="C607" s="26" t="s">
        <v>62</v>
      </c>
      <c r="D607" s="37" t="s">
        <v>452</v>
      </c>
      <c r="E607" s="26"/>
      <c r="F607" s="62">
        <f t="shared" si="1258"/>
        <v>122774</v>
      </c>
      <c r="G607" s="62">
        <f t="shared" si="1258"/>
        <v>0</v>
      </c>
      <c r="H607" s="62">
        <f t="shared" si="1258"/>
        <v>0</v>
      </c>
      <c r="I607" s="62">
        <f t="shared" si="1258"/>
        <v>0</v>
      </c>
      <c r="J607" s="62">
        <f t="shared" si="1258"/>
        <v>0</v>
      </c>
      <c r="K607" s="62">
        <f t="shared" si="1258"/>
        <v>0</v>
      </c>
      <c r="L607" s="62">
        <f t="shared" si="1258"/>
        <v>122774</v>
      </c>
      <c r="M607" s="62">
        <f t="shared" si="1258"/>
        <v>0</v>
      </c>
      <c r="N607" s="62">
        <f t="shared" si="1258"/>
        <v>0</v>
      </c>
      <c r="O607" s="62">
        <f t="shared" si="1258"/>
        <v>0</v>
      </c>
      <c r="P607" s="62">
        <f t="shared" si="1258"/>
        <v>0</v>
      </c>
      <c r="Q607" s="62">
        <f t="shared" si="1258"/>
        <v>0</v>
      </c>
      <c r="R607" s="62">
        <f t="shared" si="1258"/>
        <v>122774</v>
      </c>
      <c r="S607" s="62">
        <f t="shared" si="1258"/>
        <v>0</v>
      </c>
      <c r="T607" s="62">
        <f t="shared" si="1259"/>
        <v>0</v>
      </c>
      <c r="U607" s="62">
        <f t="shared" si="1259"/>
        <v>0</v>
      </c>
      <c r="V607" s="62">
        <f t="shared" si="1259"/>
        <v>0</v>
      </c>
      <c r="W607" s="62">
        <f t="shared" si="1259"/>
        <v>0</v>
      </c>
      <c r="X607" s="62">
        <f t="shared" si="1259"/>
        <v>122774</v>
      </c>
      <c r="Y607" s="62">
        <f t="shared" si="1259"/>
        <v>0</v>
      </c>
      <c r="Z607" s="62">
        <f t="shared" si="1259"/>
        <v>0</v>
      </c>
      <c r="AA607" s="62">
        <f t="shared" si="1259"/>
        <v>0</v>
      </c>
      <c r="AB607" s="62">
        <f t="shared" si="1259"/>
        <v>-3000</v>
      </c>
      <c r="AC607" s="62">
        <f t="shared" si="1259"/>
        <v>0</v>
      </c>
      <c r="AD607" s="62">
        <f t="shared" si="1259"/>
        <v>119774</v>
      </c>
      <c r="AE607" s="62">
        <f t="shared" si="1259"/>
        <v>0</v>
      </c>
      <c r="AF607" s="62">
        <f t="shared" si="1260"/>
        <v>0</v>
      </c>
      <c r="AG607" s="62">
        <f t="shared" si="1260"/>
        <v>0</v>
      </c>
      <c r="AH607" s="62">
        <f t="shared" si="1260"/>
        <v>0</v>
      </c>
      <c r="AI607" s="62">
        <f t="shared" si="1260"/>
        <v>0</v>
      </c>
      <c r="AJ607" s="62">
        <f t="shared" si="1260"/>
        <v>119774</v>
      </c>
      <c r="AK607" s="62">
        <f t="shared" si="1260"/>
        <v>0</v>
      </c>
      <c r="AL607" s="62">
        <f t="shared" si="1260"/>
        <v>0</v>
      </c>
      <c r="AM607" s="62">
        <f t="shared" si="1260"/>
        <v>0</v>
      </c>
      <c r="AN607" s="62">
        <f t="shared" si="1260"/>
        <v>0</v>
      </c>
      <c r="AO607" s="62">
        <f t="shared" si="1260"/>
        <v>0</v>
      </c>
      <c r="AP607" s="62">
        <f t="shared" si="1260"/>
        <v>119774</v>
      </c>
      <c r="AQ607" s="62">
        <f t="shared" si="1260"/>
        <v>0</v>
      </c>
      <c r="AR607" s="62">
        <f t="shared" si="1261"/>
        <v>0</v>
      </c>
      <c r="AS607" s="62">
        <f t="shared" si="1261"/>
        <v>0</v>
      </c>
      <c r="AT607" s="62">
        <f t="shared" si="1261"/>
        <v>0</v>
      </c>
      <c r="AU607" s="62">
        <f t="shared" si="1261"/>
        <v>0</v>
      </c>
      <c r="AV607" s="62">
        <f t="shared" si="1261"/>
        <v>119774</v>
      </c>
      <c r="AW607" s="62">
        <f t="shared" si="1261"/>
        <v>0</v>
      </c>
      <c r="AX607" s="120">
        <f t="shared" si="1261"/>
        <v>1500</v>
      </c>
      <c r="AY607" s="120">
        <f t="shared" si="1261"/>
        <v>0</v>
      </c>
      <c r="AZ607" s="120">
        <f t="shared" si="1261"/>
        <v>0</v>
      </c>
      <c r="BA607" s="120">
        <f t="shared" si="1261"/>
        <v>0</v>
      </c>
      <c r="BB607" s="62">
        <f t="shared" si="1261"/>
        <v>121274</v>
      </c>
      <c r="BC607" s="62">
        <f t="shared" si="1261"/>
        <v>0</v>
      </c>
      <c r="BD607" s="120">
        <f t="shared" si="1262"/>
        <v>0</v>
      </c>
      <c r="BE607" s="120">
        <f t="shared" si="1262"/>
        <v>0</v>
      </c>
      <c r="BF607" s="120">
        <f t="shared" si="1262"/>
        <v>0</v>
      </c>
      <c r="BG607" s="120">
        <f t="shared" si="1262"/>
        <v>0</v>
      </c>
      <c r="BH607" s="62">
        <f t="shared" si="1262"/>
        <v>121274</v>
      </c>
      <c r="BI607" s="62">
        <f t="shared" si="1262"/>
        <v>0</v>
      </c>
      <c r="BJ607" s="207">
        <f t="shared" si="1245"/>
        <v>0</v>
      </c>
      <c r="BK607" s="207">
        <f t="shared" si="1246"/>
        <v>0</v>
      </c>
    </row>
    <row r="608" spans="1:63" s="9" customFormat="1" ht="50.25">
      <c r="A608" s="63" t="s">
        <v>84</v>
      </c>
      <c r="B608" s="26" t="s">
        <v>62</v>
      </c>
      <c r="C608" s="26" t="s">
        <v>62</v>
      </c>
      <c r="D608" s="37" t="s">
        <v>452</v>
      </c>
      <c r="E608" s="26" t="s">
        <v>85</v>
      </c>
      <c r="F608" s="62">
        <f t="shared" si="1258"/>
        <v>122774</v>
      </c>
      <c r="G608" s="62">
        <f t="shared" si="1258"/>
        <v>0</v>
      </c>
      <c r="H608" s="62">
        <f t="shared" si="1258"/>
        <v>0</v>
      </c>
      <c r="I608" s="62">
        <f t="shared" si="1258"/>
        <v>0</v>
      </c>
      <c r="J608" s="62">
        <f t="shared" si="1258"/>
        <v>0</v>
      </c>
      <c r="K608" s="62">
        <f t="shared" si="1258"/>
        <v>0</v>
      </c>
      <c r="L608" s="62">
        <f t="shared" si="1258"/>
        <v>122774</v>
      </c>
      <c r="M608" s="62">
        <f t="shared" si="1258"/>
        <v>0</v>
      </c>
      <c r="N608" s="62">
        <f t="shared" si="1258"/>
        <v>0</v>
      </c>
      <c r="O608" s="62">
        <f t="shared" si="1258"/>
        <v>0</v>
      </c>
      <c r="P608" s="62">
        <f t="shared" si="1258"/>
        <v>0</v>
      </c>
      <c r="Q608" s="62">
        <f t="shared" si="1258"/>
        <v>0</v>
      </c>
      <c r="R608" s="62">
        <f t="shared" si="1258"/>
        <v>122774</v>
      </c>
      <c r="S608" s="62">
        <f t="shared" si="1258"/>
        <v>0</v>
      </c>
      <c r="T608" s="62">
        <f t="shared" si="1259"/>
        <v>0</v>
      </c>
      <c r="U608" s="62">
        <f t="shared" si="1259"/>
        <v>0</v>
      </c>
      <c r="V608" s="62">
        <f t="shared" si="1259"/>
        <v>0</v>
      </c>
      <c r="W608" s="62">
        <f t="shared" si="1259"/>
        <v>0</v>
      </c>
      <c r="X608" s="62">
        <f t="shared" si="1259"/>
        <v>122774</v>
      </c>
      <c r="Y608" s="62">
        <f t="shared" si="1259"/>
        <v>0</v>
      </c>
      <c r="Z608" s="62">
        <f t="shared" si="1259"/>
        <v>0</v>
      </c>
      <c r="AA608" s="62">
        <f t="shared" si="1259"/>
        <v>0</v>
      </c>
      <c r="AB608" s="62">
        <f t="shared" si="1259"/>
        <v>-3000</v>
      </c>
      <c r="AC608" s="62">
        <f t="shared" si="1259"/>
        <v>0</v>
      </c>
      <c r="AD608" s="62">
        <f t="shared" si="1259"/>
        <v>119774</v>
      </c>
      <c r="AE608" s="62">
        <f t="shared" si="1259"/>
        <v>0</v>
      </c>
      <c r="AF608" s="62">
        <f t="shared" si="1260"/>
        <v>0</v>
      </c>
      <c r="AG608" s="62">
        <f t="shared" si="1260"/>
        <v>0</v>
      </c>
      <c r="AH608" s="62">
        <f t="shared" si="1260"/>
        <v>0</v>
      </c>
      <c r="AI608" s="62">
        <f t="shared" si="1260"/>
        <v>0</v>
      </c>
      <c r="AJ608" s="62">
        <f t="shared" si="1260"/>
        <v>119774</v>
      </c>
      <c r="AK608" s="62">
        <f t="shared" si="1260"/>
        <v>0</v>
      </c>
      <c r="AL608" s="62">
        <f t="shared" si="1260"/>
        <v>0</v>
      </c>
      <c r="AM608" s="62">
        <f t="shared" si="1260"/>
        <v>0</v>
      </c>
      <c r="AN608" s="62">
        <f t="shared" si="1260"/>
        <v>0</v>
      </c>
      <c r="AO608" s="62">
        <f t="shared" si="1260"/>
        <v>0</v>
      </c>
      <c r="AP608" s="62">
        <f t="shared" si="1260"/>
        <v>119774</v>
      </c>
      <c r="AQ608" s="62">
        <f t="shared" si="1260"/>
        <v>0</v>
      </c>
      <c r="AR608" s="62">
        <f t="shared" si="1261"/>
        <v>0</v>
      </c>
      <c r="AS608" s="62">
        <f t="shared" si="1261"/>
        <v>0</v>
      </c>
      <c r="AT608" s="62">
        <f t="shared" si="1261"/>
        <v>0</v>
      </c>
      <c r="AU608" s="62">
        <f t="shared" si="1261"/>
        <v>0</v>
      </c>
      <c r="AV608" s="62">
        <f t="shared" si="1261"/>
        <v>119774</v>
      </c>
      <c r="AW608" s="62">
        <f t="shared" si="1261"/>
        <v>0</v>
      </c>
      <c r="AX608" s="120">
        <f t="shared" si="1261"/>
        <v>1500</v>
      </c>
      <c r="AY608" s="120">
        <f t="shared" si="1261"/>
        <v>0</v>
      </c>
      <c r="AZ608" s="120">
        <f t="shared" si="1261"/>
        <v>0</v>
      </c>
      <c r="BA608" s="120">
        <f t="shared" si="1261"/>
        <v>0</v>
      </c>
      <c r="BB608" s="62">
        <f t="shared" si="1261"/>
        <v>121274</v>
      </c>
      <c r="BC608" s="62">
        <f t="shared" si="1261"/>
        <v>0</v>
      </c>
      <c r="BD608" s="120">
        <f t="shared" si="1262"/>
        <v>0</v>
      </c>
      <c r="BE608" s="120">
        <f t="shared" si="1262"/>
        <v>0</v>
      </c>
      <c r="BF608" s="120">
        <f t="shared" si="1262"/>
        <v>0</v>
      </c>
      <c r="BG608" s="120">
        <f t="shared" si="1262"/>
        <v>0</v>
      </c>
      <c r="BH608" s="62">
        <f t="shared" si="1262"/>
        <v>121274</v>
      </c>
      <c r="BI608" s="62">
        <f t="shared" si="1262"/>
        <v>0</v>
      </c>
      <c r="BJ608" s="207">
        <f t="shared" si="1245"/>
        <v>0</v>
      </c>
      <c r="BK608" s="207">
        <f t="shared" si="1246"/>
        <v>0</v>
      </c>
    </row>
    <row r="609" spans="1:63" s="9" customFormat="1" ht="20.25">
      <c r="A609" s="25" t="s">
        <v>187</v>
      </c>
      <c r="B609" s="26" t="s">
        <v>62</v>
      </c>
      <c r="C609" s="26" t="s">
        <v>62</v>
      </c>
      <c r="D609" s="37" t="s">
        <v>452</v>
      </c>
      <c r="E609" s="26" t="s">
        <v>186</v>
      </c>
      <c r="F609" s="28">
        <v>122774</v>
      </c>
      <c r="G609" s="28"/>
      <c r="H609" s="79"/>
      <c r="I609" s="79"/>
      <c r="J609" s="79"/>
      <c r="K609" s="79"/>
      <c r="L609" s="28">
        <f>F609+H609+I609+J609+K609</f>
        <v>122774</v>
      </c>
      <c r="M609" s="28">
        <f>G609+K609</f>
        <v>0</v>
      </c>
      <c r="N609" s="79"/>
      <c r="O609" s="79"/>
      <c r="P609" s="79"/>
      <c r="Q609" s="79"/>
      <c r="R609" s="28">
        <f>L609+N609+O609+P609+Q609</f>
        <v>122774</v>
      </c>
      <c r="S609" s="28">
        <f>M609+Q609</f>
        <v>0</v>
      </c>
      <c r="T609" s="79"/>
      <c r="U609" s="79"/>
      <c r="V609" s="79"/>
      <c r="W609" s="79"/>
      <c r="X609" s="28">
        <f>R609+T609+U609+V609+W609</f>
        <v>122774</v>
      </c>
      <c r="Y609" s="28">
        <f>S609+W609</f>
        <v>0</v>
      </c>
      <c r="Z609" s="79"/>
      <c r="AA609" s="79"/>
      <c r="AB609" s="62">
        <v>-3000</v>
      </c>
      <c r="AC609" s="79"/>
      <c r="AD609" s="28">
        <f>X609+Z609+AA609+AB609+AC609</f>
        <v>119774</v>
      </c>
      <c r="AE609" s="28">
        <f>Y609+AC609</f>
        <v>0</v>
      </c>
      <c r="AF609" s="79"/>
      <c r="AG609" s="79"/>
      <c r="AH609" s="62"/>
      <c r="AI609" s="79"/>
      <c r="AJ609" s="28">
        <f>AD609+AF609+AG609+AH609+AI609</f>
        <v>119774</v>
      </c>
      <c r="AK609" s="28">
        <f>AE609+AI609</f>
        <v>0</v>
      </c>
      <c r="AL609" s="62"/>
      <c r="AM609" s="62"/>
      <c r="AN609" s="62"/>
      <c r="AO609" s="62"/>
      <c r="AP609" s="28">
        <f>AJ609+AL609+AM609+AN609+AO609</f>
        <v>119774</v>
      </c>
      <c r="AQ609" s="28">
        <f>AK609+AO609</f>
        <v>0</v>
      </c>
      <c r="AR609" s="62"/>
      <c r="AS609" s="62"/>
      <c r="AT609" s="62"/>
      <c r="AU609" s="62"/>
      <c r="AV609" s="28">
        <f>AP609+AR609+AS609+AT609+AU609</f>
        <v>119774</v>
      </c>
      <c r="AW609" s="28">
        <f>AQ609+AU609</f>
        <v>0</v>
      </c>
      <c r="AX609" s="120">
        <v>1500</v>
      </c>
      <c r="AY609" s="120"/>
      <c r="AZ609" s="120"/>
      <c r="BA609" s="120"/>
      <c r="BB609" s="28">
        <f>AV609+AX609+AY609+AZ609+BA609</f>
        <v>121274</v>
      </c>
      <c r="BC609" s="28">
        <f>AW609+BA609</f>
        <v>0</v>
      </c>
      <c r="BD609" s="120"/>
      <c r="BE609" s="120"/>
      <c r="BF609" s="120"/>
      <c r="BG609" s="120"/>
      <c r="BH609" s="28">
        <f>BB609+BD609+BE609+BF609+BG609</f>
        <v>121274</v>
      </c>
      <c r="BI609" s="28">
        <f>BC609+BG609</f>
        <v>0</v>
      </c>
      <c r="BJ609" s="207">
        <f t="shared" si="1245"/>
        <v>0</v>
      </c>
      <c r="BK609" s="207">
        <f t="shared" si="1246"/>
        <v>0</v>
      </c>
    </row>
    <row r="610" spans="1:63" s="9" customFormat="1" ht="32.25" customHeight="1">
      <c r="A610" s="65" t="s">
        <v>79</v>
      </c>
      <c r="B610" s="26" t="s">
        <v>62</v>
      </c>
      <c r="C610" s="26" t="s">
        <v>62</v>
      </c>
      <c r="D610" s="37" t="s">
        <v>443</v>
      </c>
      <c r="E610" s="26"/>
      <c r="F610" s="62">
        <f t="shared" ref="F610:U612" si="1263">F611</f>
        <v>622</v>
      </c>
      <c r="G610" s="62">
        <f t="shared" si="1263"/>
        <v>0</v>
      </c>
      <c r="H610" s="62">
        <f t="shared" si="1263"/>
        <v>0</v>
      </c>
      <c r="I610" s="62">
        <f t="shared" si="1263"/>
        <v>0</v>
      </c>
      <c r="J610" s="62">
        <f t="shared" si="1263"/>
        <v>0</v>
      </c>
      <c r="K610" s="62">
        <f t="shared" si="1263"/>
        <v>0</v>
      </c>
      <c r="L610" s="62">
        <f t="shared" si="1263"/>
        <v>622</v>
      </c>
      <c r="M610" s="62">
        <f t="shared" si="1263"/>
        <v>0</v>
      </c>
      <c r="N610" s="62">
        <f t="shared" si="1263"/>
        <v>0</v>
      </c>
      <c r="O610" s="62">
        <f t="shared" si="1263"/>
        <v>0</v>
      </c>
      <c r="P610" s="62">
        <f t="shared" si="1263"/>
        <v>0</v>
      </c>
      <c r="Q610" s="62">
        <f t="shared" si="1263"/>
        <v>0</v>
      </c>
      <c r="R610" s="62">
        <f t="shared" si="1263"/>
        <v>622</v>
      </c>
      <c r="S610" s="62">
        <f t="shared" si="1263"/>
        <v>0</v>
      </c>
      <c r="T610" s="62">
        <f t="shared" si="1263"/>
        <v>0</v>
      </c>
      <c r="U610" s="62">
        <f t="shared" si="1263"/>
        <v>0</v>
      </c>
      <c r="V610" s="62">
        <f t="shared" ref="T610:AI612" si="1264">V611</f>
        <v>0</v>
      </c>
      <c r="W610" s="62">
        <f t="shared" si="1264"/>
        <v>0</v>
      </c>
      <c r="X610" s="62">
        <f t="shared" si="1264"/>
        <v>622</v>
      </c>
      <c r="Y610" s="62">
        <f t="shared" si="1264"/>
        <v>0</v>
      </c>
      <c r="Z610" s="62">
        <f t="shared" si="1264"/>
        <v>0</v>
      </c>
      <c r="AA610" s="62">
        <f t="shared" si="1264"/>
        <v>0</v>
      </c>
      <c r="AB610" s="62">
        <f t="shared" si="1264"/>
        <v>0</v>
      </c>
      <c r="AC610" s="62">
        <f t="shared" si="1264"/>
        <v>0</v>
      </c>
      <c r="AD610" s="62">
        <f t="shared" si="1264"/>
        <v>622</v>
      </c>
      <c r="AE610" s="62">
        <f t="shared" si="1264"/>
        <v>0</v>
      </c>
      <c r="AF610" s="62">
        <f t="shared" si="1264"/>
        <v>0</v>
      </c>
      <c r="AG610" s="62">
        <f t="shared" si="1264"/>
        <v>0</v>
      </c>
      <c r="AH610" s="62">
        <f t="shared" si="1264"/>
        <v>0</v>
      </c>
      <c r="AI610" s="62">
        <f t="shared" si="1264"/>
        <v>0</v>
      </c>
      <c r="AJ610" s="62">
        <f t="shared" ref="AF610:AU612" si="1265">AJ611</f>
        <v>622</v>
      </c>
      <c r="AK610" s="62">
        <f t="shared" si="1265"/>
        <v>0</v>
      </c>
      <c r="AL610" s="62">
        <f t="shared" si="1265"/>
        <v>0</v>
      </c>
      <c r="AM610" s="62">
        <f t="shared" si="1265"/>
        <v>0</v>
      </c>
      <c r="AN610" s="62">
        <f t="shared" si="1265"/>
        <v>0</v>
      </c>
      <c r="AO610" s="62">
        <f t="shared" si="1265"/>
        <v>0</v>
      </c>
      <c r="AP610" s="62">
        <f t="shared" si="1265"/>
        <v>622</v>
      </c>
      <c r="AQ610" s="62">
        <f t="shared" si="1265"/>
        <v>0</v>
      </c>
      <c r="AR610" s="62">
        <f t="shared" si="1265"/>
        <v>0</v>
      </c>
      <c r="AS610" s="62">
        <f t="shared" si="1265"/>
        <v>0</v>
      </c>
      <c r="AT610" s="62">
        <f t="shared" si="1265"/>
        <v>0</v>
      </c>
      <c r="AU610" s="62">
        <f t="shared" si="1265"/>
        <v>0</v>
      </c>
      <c r="AV610" s="62">
        <f t="shared" ref="AR610:BG612" si="1266">AV611</f>
        <v>622</v>
      </c>
      <c r="AW610" s="62">
        <f t="shared" si="1266"/>
        <v>0</v>
      </c>
      <c r="AX610" s="120">
        <f t="shared" si="1266"/>
        <v>0</v>
      </c>
      <c r="AY610" s="120">
        <f t="shared" si="1266"/>
        <v>0</v>
      </c>
      <c r="AZ610" s="120">
        <f t="shared" si="1266"/>
        <v>0</v>
      </c>
      <c r="BA610" s="120">
        <f t="shared" si="1266"/>
        <v>0</v>
      </c>
      <c r="BB610" s="62">
        <f t="shared" si="1266"/>
        <v>622</v>
      </c>
      <c r="BC610" s="62">
        <f t="shared" si="1266"/>
        <v>0</v>
      </c>
      <c r="BD610" s="120">
        <f t="shared" si="1266"/>
        <v>0</v>
      </c>
      <c r="BE610" s="120">
        <f t="shared" si="1266"/>
        <v>0</v>
      </c>
      <c r="BF610" s="120">
        <f t="shared" si="1266"/>
        <v>0</v>
      </c>
      <c r="BG610" s="120">
        <f t="shared" si="1266"/>
        <v>0</v>
      </c>
      <c r="BH610" s="62">
        <f t="shared" ref="BD610:BI612" si="1267">BH611</f>
        <v>622</v>
      </c>
      <c r="BI610" s="62">
        <f t="shared" si="1267"/>
        <v>0</v>
      </c>
      <c r="BJ610" s="207">
        <f t="shared" si="1245"/>
        <v>0</v>
      </c>
      <c r="BK610" s="207">
        <f t="shared" si="1246"/>
        <v>0</v>
      </c>
    </row>
    <row r="611" spans="1:63" s="9" customFormat="1" ht="50.25">
      <c r="A611" s="63" t="s">
        <v>216</v>
      </c>
      <c r="B611" s="26" t="s">
        <v>62</v>
      </c>
      <c r="C611" s="26" t="s">
        <v>62</v>
      </c>
      <c r="D611" s="37" t="s">
        <v>453</v>
      </c>
      <c r="E611" s="26"/>
      <c r="F611" s="62">
        <f t="shared" si="1263"/>
        <v>622</v>
      </c>
      <c r="G611" s="62">
        <f t="shared" si="1263"/>
        <v>0</v>
      </c>
      <c r="H611" s="62">
        <f t="shared" si="1263"/>
        <v>0</v>
      </c>
      <c r="I611" s="62">
        <f t="shared" si="1263"/>
        <v>0</v>
      </c>
      <c r="J611" s="62">
        <f t="shared" si="1263"/>
        <v>0</v>
      </c>
      <c r="K611" s="62">
        <f t="shared" si="1263"/>
        <v>0</v>
      </c>
      <c r="L611" s="62">
        <f t="shared" si="1263"/>
        <v>622</v>
      </c>
      <c r="M611" s="62">
        <f t="shared" si="1263"/>
        <v>0</v>
      </c>
      <c r="N611" s="62">
        <f t="shared" si="1263"/>
        <v>0</v>
      </c>
      <c r="O611" s="62">
        <f t="shared" si="1263"/>
        <v>0</v>
      </c>
      <c r="P611" s="62">
        <f t="shared" si="1263"/>
        <v>0</v>
      </c>
      <c r="Q611" s="62">
        <f t="shared" si="1263"/>
        <v>0</v>
      </c>
      <c r="R611" s="62">
        <f t="shared" si="1263"/>
        <v>622</v>
      </c>
      <c r="S611" s="62">
        <f t="shared" si="1263"/>
        <v>0</v>
      </c>
      <c r="T611" s="62">
        <f t="shared" si="1264"/>
        <v>0</v>
      </c>
      <c r="U611" s="62">
        <f t="shared" si="1264"/>
        <v>0</v>
      </c>
      <c r="V611" s="62">
        <f t="shared" si="1264"/>
        <v>0</v>
      </c>
      <c r="W611" s="62">
        <f t="shared" si="1264"/>
        <v>0</v>
      </c>
      <c r="X611" s="62">
        <f t="shared" si="1264"/>
        <v>622</v>
      </c>
      <c r="Y611" s="62">
        <f t="shared" si="1264"/>
        <v>0</v>
      </c>
      <c r="Z611" s="62">
        <f t="shared" si="1264"/>
        <v>0</v>
      </c>
      <c r="AA611" s="62">
        <f t="shared" si="1264"/>
        <v>0</v>
      </c>
      <c r="AB611" s="62">
        <f t="shared" si="1264"/>
        <v>0</v>
      </c>
      <c r="AC611" s="62">
        <f t="shared" si="1264"/>
        <v>0</v>
      </c>
      <c r="AD611" s="62">
        <f t="shared" si="1264"/>
        <v>622</v>
      </c>
      <c r="AE611" s="62">
        <f t="shared" si="1264"/>
        <v>0</v>
      </c>
      <c r="AF611" s="62">
        <f t="shared" si="1265"/>
        <v>0</v>
      </c>
      <c r="AG611" s="62">
        <f t="shared" si="1265"/>
        <v>0</v>
      </c>
      <c r="AH611" s="62">
        <f t="shared" si="1265"/>
        <v>0</v>
      </c>
      <c r="AI611" s="62">
        <f t="shared" si="1265"/>
        <v>0</v>
      </c>
      <c r="AJ611" s="62">
        <f t="shared" si="1265"/>
        <v>622</v>
      </c>
      <c r="AK611" s="62">
        <f t="shared" si="1265"/>
        <v>0</v>
      </c>
      <c r="AL611" s="62">
        <f t="shared" si="1265"/>
        <v>0</v>
      </c>
      <c r="AM611" s="62">
        <f t="shared" si="1265"/>
        <v>0</v>
      </c>
      <c r="AN611" s="62">
        <f t="shared" si="1265"/>
        <v>0</v>
      </c>
      <c r="AO611" s="62">
        <f t="shared" si="1265"/>
        <v>0</v>
      </c>
      <c r="AP611" s="62">
        <f t="shared" si="1265"/>
        <v>622</v>
      </c>
      <c r="AQ611" s="62">
        <f t="shared" si="1265"/>
        <v>0</v>
      </c>
      <c r="AR611" s="62">
        <f t="shared" si="1266"/>
        <v>0</v>
      </c>
      <c r="AS611" s="62">
        <f t="shared" si="1266"/>
        <v>0</v>
      </c>
      <c r="AT611" s="62">
        <f t="shared" si="1266"/>
        <v>0</v>
      </c>
      <c r="AU611" s="62">
        <f t="shared" si="1266"/>
        <v>0</v>
      </c>
      <c r="AV611" s="62">
        <f t="shared" si="1266"/>
        <v>622</v>
      </c>
      <c r="AW611" s="62">
        <f t="shared" si="1266"/>
        <v>0</v>
      </c>
      <c r="AX611" s="120">
        <f t="shared" si="1266"/>
        <v>0</v>
      </c>
      <c r="AY611" s="120">
        <f t="shared" si="1266"/>
        <v>0</v>
      </c>
      <c r="AZ611" s="120">
        <f t="shared" si="1266"/>
        <v>0</v>
      </c>
      <c r="BA611" s="120">
        <f t="shared" si="1266"/>
        <v>0</v>
      </c>
      <c r="BB611" s="62">
        <f t="shared" si="1266"/>
        <v>622</v>
      </c>
      <c r="BC611" s="62">
        <f t="shared" si="1266"/>
        <v>0</v>
      </c>
      <c r="BD611" s="120">
        <f t="shared" si="1267"/>
        <v>0</v>
      </c>
      <c r="BE611" s="120">
        <f t="shared" si="1267"/>
        <v>0</v>
      </c>
      <c r="BF611" s="120">
        <f t="shared" si="1267"/>
        <v>0</v>
      </c>
      <c r="BG611" s="120">
        <f t="shared" si="1267"/>
        <v>0</v>
      </c>
      <c r="BH611" s="62">
        <f t="shared" si="1267"/>
        <v>622</v>
      </c>
      <c r="BI611" s="62">
        <f t="shared" si="1267"/>
        <v>0</v>
      </c>
      <c r="BJ611" s="207">
        <f t="shared" si="1245"/>
        <v>0</v>
      </c>
      <c r="BK611" s="207">
        <f t="shared" si="1246"/>
        <v>0</v>
      </c>
    </row>
    <row r="612" spans="1:63" s="9" customFormat="1" ht="50.25">
      <c r="A612" s="63" t="s">
        <v>84</v>
      </c>
      <c r="B612" s="26" t="s">
        <v>62</v>
      </c>
      <c r="C612" s="26" t="s">
        <v>62</v>
      </c>
      <c r="D612" s="37" t="s">
        <v>453</v>
      </c>
      <c r="E612" s="26" t="s">
        <v>85</v>
      </c>
      <c r="F612" s="62">
        <f t="shared" si="1263"/>
        <v>622</v>
      </c>
      <c r="G612" s="62">
        <f t="shared" si="1263"/>
        <v>0</v>
      </c>
      <c r="H612" s="62">
        <f t="shared" si="1263"/>
        <v>0</v>
      </c>
      <c r="I612" s="62">
        <f t="shared" si="1263"/>
        <v>0</v>
      </c>
      <c r="J612" s="62">
        <f t="shared" si="1263"/>
        <v>0</v>
      </c>
      <c r="K612" s="62">
        <f t="shared" si="1263"/>
        <v>0</v>
      </c>
      <c r="L612" s="62">
        <f t="shared" si="1263"/>
        <v>622</v>
      </c>
      <c r="M612" s="62">
        <f t="shared" si="1263"/>
        <v>0</v>
      </c>
      <c r="N612" s="62">
        <f t="shared" si="1263"/>
        <v>0</v>
      </c>
      <c r="O612" s="62">
        <f t="shared" si="1263"/>
        <v>0</v>
      </c>
      <c r="P612" s="62">
        <f t="shared" si="1263"/>
        <v>0</v>
      </c>
      <c r="Q612" s="62">
        <f t="shared" si="1263"/>
        <v>0</v>
      </c>
      <c r="R612" s="62">
        <f t="shared" si="1263"/>
        <v>622</v>
      </c>
      <c r="S612" s="62">
        <f t="shared" si="1263"/>
        <v>0</v>
      </c>
      <c r="T612" s="62">
        <f t="shared" si="1264"/>
        <v>0</v>
      </c>
      <c r="U612" s="62">
        <f t="shared" si="1264"/>
        <v>0</v>
      </c>
      <c r="V612" s="62">
        <f t="shared" si="1264"/>
        <v>0</v>
      </c>
      <c r="W612" s="62">
        <f t="shared" si="1264"/>
        <v>0</v>
      </c>
      <c r="X612" s="62">
        <f t="shared" si="1264"/>
        <v>622</v>
      </c>
      <c r="Y612" s="62">
        <f t="shared" si="1264"/>
        <v>0</v>
      </c>
      <c r="Z612" s="62">
        <f t="shared" si="1264"/>
        <v>0</v>
      </c>
      <c r="AA612" s="62">
        <f t="shared" si="1264"/>
        <v>0</v>
      </c>
      <c r="AB612" s="62">
        <f t="shared" si="1264"/>
        <v>0</v>
      </c>
      <c r="AC612" s="62">
        <f t="shared" si="1264"/>
        <v>0</v>
      </c>
      <c r="AD612" s="62">
        <f t="shared" si="1264"/>
        <v>622</v>
      </c>
      <c r="AE612" s="62">
        <f t="shared" si="1264"/>
        <v>0</v>
      </c>
      <c r="AF612" s="62">
        <f t="shared" si="1265"/>
        <v>0</v>
      </c>
      <c r="AG612" s="62">
        <f t="shared" si="1265"/>
        <v>0</v>
      </c>
      <c r="AH612" s="62">
        <f t="shared" si="1265"/>
        <v>0</v>
      </c>
      <c r="AI612" s="62">
        <f t="shared" si="1265"/>
        <v>0</v>
      </c>
      <c r="AJ612" s="62">
        <f t="shared" si="1265"/>
        <v>622</v>
      </c>
      <c r="AK612" s="62">
        <f t="shared" si="1265"/>
        <v>0</v>
      </c>
      <c r="AL612" s="62">
        <f t="shared" si="1265"/>
        <v>0</v>
      </c>
      <c r="AM612" s="62">
        <f t="shared" si="1265"/>
        <v>0</v>
      </c>
      <c r="AN612" s="62">
        <f t="shared" si="1265"/>
        <v>0</v>
      </c>
      <c r="AO612" s="62">
        <f t="shared" si="1265"/>
        <v>0</v>
      </c>
      <c r="AP612" s="62">
        <f t="shared" si="1265"/>
        <v>622</v>
      </c>
      <c r="AQ612" s="62">
        <f t="shared" si="1265"/>
        <v>0</v>
      </c>
      <c r="AR612" s="62">
        <f t="shared" si="1266"/>
        <v>0</v>
      </c>
      <c r="AS612" s="62">
        <f t="shared" si="1266"/>
        <v>0</v>
      </c>
      <c r="AT612" s="62">
        <f t="shared" si="1266"/>
        <v>0</v>
      </c>
      <c r="AU612" s="62">
        <f t="shared" si="1266"/>
        <v>0</v>
      </c>
      <c r="AV612" s="62">
        <f t="shared" si="1266"/>
        <v>622</v>
      </c>
      <c r="AW612" s="62">
        <f t="shared" si="1266"/>
        <v>0</v>
      </c>
      <c r="AX612" s="120">
        <f t="shared" si="1266"/>
        <v>0</v>
      </c>
      <c r="AY612" s="120">
        <f t="shared" si="1266"/>
        <v>0</v>
      </c>
      <c r="AZ612" s="120">
        <f t="shared" si="1266"/>
        <v>0</v>
      </c>
      <c r="BA612" s="120">
        <f t="shared" si="1266"/>
        <v>0</v>
      </c>
      <c r="BB612" s="62">
        <f t="shared" si="1266"/>
        <v>622</v>
      </c>
      <c r="BC612" s="62">
        <f t="shared" si="1266"/>
        <v>0</v>
      </c>
      <c r="BD612" s="120">
        <f t="shared" si="1267"/>
        <v>0</v>
      </c>
      <c r="BE612" s="120">
        <f t="shared" si="1267"/>
        <v>0</v>
      </c>
      <c r="BF612" s="120">
        <f t="shared" si="1267"/>
        <v>0</v>
      </c>
      <c r="BG612" s="120">
        <f t="shared" si="1267"/>
        <v>0</v>
      </c>
      <c r="BH612" s="62">
        <f t="shared" si="1267"/>
        <v>622</v>
      </c>
      <c r="BI612" s="62">
        <f t="shared" si="1267"/>
        <v>0</v>
      </c>
      <c r="BJ612" s="207">
        <f t="shared" si="1245"/>
        <v>0</v>
      </c>
      <c r="BK612" s="207">
        <f t="shared" si="1246"/>
        <v>0</v>
      </c>
    </row>
    <row r="613" spans="1:63" s="9" customFormat="1" ht="20.25">
      <c r="A613" s="25" t="s">
        <v>187</v>
      </c>
      <c r="B613" s="26" t="s">
        <v>62</v>
      </c>
      <c r="C613" s="26" t="s">
        <v>62</v>
      </c>
      <c r="D613" s="37" t="s">
        <v>453</v>
      </c>
      <c r="E613" s="26" t="s">
        <v>186</v>
      </c>
      <c r="F613" s="28">
        <v>622</v>
      </c>
      <c r="G613" s="28"/>
      <c r="H613" s="79"/>
      <c r="I613" s="79"/>
      <c r="J613" s="79"/>
      <c r="K613" s="79"/>
      <c r="L613" s="28">
        <f>F613+H613+I613+J613+K613</f>
        <v>622</v>
      </c>
      <c r="M613" s="28">
        <f>G613+K613</f>
        <v>0</v>
      </c>
      <c r="N613" s="79"/>
      <c r="O613" s="79"/>
      <c r="P613" s="79"/>
      <c r="Q613" s="79"/>
      <c r="R613" s="28">
        <f>L613+N613+O613+P613+Q613</f>
        <v>622</v>
      </c>
      <c r="S613" s="28">
        <f>M613+Q613</f>
        <v>0</v>
      </c>
      <c r="T613" s="79"/>
      <c r="U613" s="79"/>
      <c r="V613" s="79"/>
      <c r="W613" s="79"/>
      <c r="X613" s="28">
        <f>R613+T613+U613+V613+W613</f>
        <v>622</v>
      </c>
      <c r="Y613" s="28">
        <f>S613+W613</f>
        <v>0</v>
      </c>
      <c r="Z613" s="79"/>
      <c r="AA613" s="79"/>
      <c r="AB613" s="79"/>
      <c r="AC613" s="79"/>
      <c r="AD613" s="28">
        <f>X613+Z613+AA613+AB613+AC613</f>
        <v>622</v>
      </c>
      <c r="AE613" s="28">
        <f>Y613+AC613</f>
        <v>0</v>
      </c>
      <c r="AF613" s="79"/>
      <c r="AG613" s="79"/>
      <c r="AH613" s="79"/>
      <c r="AI613" s="79"/>
      <c r="AJ613" s="28">
        <f>AD613+AF613+AG613+AH613+AI613</f>
        <v>622</v>
      </c>
      <c r="AK613" s="28">
        <f>AE613+AI613</f>
        <v>0</v>
      </c>
      <c r="AL613" s="79"/>
      <c r="AM613" s="79"/>
      <c r="AN613" s="79"/>
      <c r="AO613" s="79"/>
      <c r="AP613" s="28">
        <f>AJ613+AL613+AM613+AN613+AO613</f>
        <v>622</v>
      </c>
      <c r="AQ613" s="28">
        <f>AK613+AO613</f>
        <v>0</v>
      </c>
      <c r="AR613" s="79"/>
      <c r="AS613" s="79"/>
      <c r="AT613" s="79"/>
      <c r="AU613" s="79"/>
      <c r="AV613" s="28">
        <f>AP613+AR613+AS613+AT613+AU613</f>
        <v>622</v>
      </c>
      <c r="AW613" s="28">
        <f>AQ613+AU613</f>
        <v>0</v>
      </c>
      <c r="AX613" s="110"/>
      <c r="AY613" s="110"/>
      <c r="AZ613" s="110"/>
      <c r="BA613" s="110"/>
      <c r="BB613" s="28">
        <f>AV613+AX613+AY613+AZ613+BA613</f>
        <v>622</v>
      </c>
      <c r="BC613" s="28">
        <f>AW613+BA613</f>
        <v>0</v>
      </c>
      <c r="BD613" s="110"/>
      <c r="BE613" s="110"/>
      <c r="BF613" s="110"/>
      <c r="BG613" s="110"/>
      <c r="BH613" s="28">
        <f>BB613+BD613+BE613+BF613+BG613</f>
        <v>622</v>
      </c>
      <c r="BI613" s="28">
        <f>BC613+BG613</f>
        <v>0</v>
      </c>
      <c r="BJ613" s="207">
        <f t="shared" si="1245"/>
        <v>0</v>
      </c>
      <c r="BK613" s="207">
        <f t="shared" si="1246"/>
        <v>0</v>
      </c>
    </row>
    <row r="614" spans="1:63" s="9" customFormat="1" ht="50.25">
      <c r="A614" s="25" t="s">
        <v>165</v>
      </c>
      <c r="B614" s="26" t="s">
        <v>62</v>
      </c>
      <c r="C614" s="26" t="s">
        <v>62</v>
      </c>
      <c r="D614" s="37" t="s">
        <v>422</v>
      </c>
      <c r="E614" s="26"/>
      <c r="F614" s="28">
        <f t="shared" ref="F614:U617" si="1268">F615</f>
        <v>166</v>
      </c>
      <c r="G614" s="28">
        <f t="shared" si="1268"/>
        <v>0</v>
      </c>
      <c r="H614" s="28">
        <f t="shared" si="1268"/>
        <v>0</v>
      </c>
      <c r="I614" s="28">
        <f t="shared" si="1268"/>
        <v>0</v>
      </c>
      <c r="J614" s="28">
        <f t="shared" si="1268"/>
        <v>0</v>
      </c>
      <c r="K614" s="28">
        <f t="shared" si="1268"/>
        <v>0</v>
      </c>
      <c r="L614" s="28">
        <f t="shared" si="1268"/>
        <v>166</v>
      </c>
      <c r="M614" s="28">
        <f t="shared" si="1268"/>
        <v>0</v>
      </c>
      <c r="N614" s="28">
        <f t="shared" si="1268"/>
        <v>0</v>
      </c>
      <c r="O614" s="28">
        <f t="shared" si="1268"/>
        <v>0</v>
      </c>
      <c r="P614" s="28">
        <f t="shared" si="1268"/>
        <v>0</v>
      </c>
      <c r="Q614" s="28">
        <f t="shared" si="1268"/>
        <v>0</v>
      </c>
      <c r="R614" s="28">
        <f t="shared" si="1268"/>
        <v>166</v>
      </c>
      <c r="S614" s="28">
        <f t="shared" si="1268"/>
        <v>0</v>
      </c>
      <c r="T614" s="28">
        <f t="shared" si="1268"/>
        <v>0</v>
      </c>
      <c r="U614" s="28">
        <f t="shared" si="1268"/>
        <v>0</v>
      </c>
      <c r="V614" s="28">
        <f t="shared" ref="T614:AI617" si="1269">V615</f>
        <v>0</v>
      </c>
      <c r="W614" s="28">
        <f t="shared" si="1269"/>
        <v>0</v>
      </c>
      <c r="X614" s="28">
        <f t="shared" si="1269"/>
        <v>166</v>
      </c>
      <c r="Y614" s="28">
        <f t="shared" si="1269"/>
        <v>0</v>
      </c>
      <c r="Z614" s="28">
        <f t="shared" si="1269"/>
        <v>0</v>
      </c>
      <c r="AA614" s="28">
        <f t="shared" si="1269"/>
        <v>0</v>
      </c>
      <c r="AB614" s="28">
        <f t="shared" si="1269"/>
        <v>0</v>
      </c>
      <c r="AC614" s="28">
        <f t="shared" si="1269"/>
        <v>0</v>
      </c>
      <c r="AD614" s="28">
        <f t="shared" si="1269"/>
        <v>166</v>
      </c>
      <c r="AE614" s="28">
        <f t="shared" si="1269"/>
        <v>0</v>
      </c>
      <c r="AF614" s="28">
        <f t="shared" si="1269"/>
        <v>0</v>
      </c>
      <c r="AG614" s="28">
        <f t="shared" si="1269"/>
        <v>0</v>
      </c>
      <c r="AH614" s="28">
        <f t="shared" si="1269"/>
        <v>0</v>
      </c>
      <c r="AI614" s="28">
        <f t="shared" si="1269"/>
        <v>0</v>
      </c>
      <c r="AJ614" s="28">
        <f t="shared" ref="AF614:AU617" si="1270">AJ615</f>
        <v>166</v>
      </c>
      <c r="AK614" s="28">
        <f t="shared" si="1270"/>
        <v>0</v>
      </c>
      <c r="AL614" s="28">
        <f t="shared" si="1270"/>
        <v>0</v>
      </c>
      <c r="AM614" s="28">
        <f t="shared" si="1270"/>
        <v>0</v>
      </c>
      <c r="AN614" s="28">
        <f t="shared" si="1270"/>
        <v>0</v>
      </c>
      <c r="AO614" s="28">
        <f t="shared" si="1270"/>
        <v>0</v>
      </c>
      <c r="AP614" s="28">
        <f t="shared" si="1270"/>
        <v>166</v>
      </c>
      <c r="AQ614" s="28">
        <f t="shared" si="1270"/>
        <v>0</v>
      </c>
      <c r="AR614" s="28">
        <f t="shared" si="1270"/>
        <v>0</v>
      </c>
      <c r="AS614" s="28">
        <f t="shared" si="1270"/>
        <v>0</v>
      </c>
      <c r="AT614" s="28">
        <f t="shared" si="1270"/>
        <v>0</v>
      </c>
      <c r="AU614" s="28">
        <f t="shared" si="1270"/>
        <v>0</v>
      </c>
      <c r="AV614" s="28">
        <f t="shared" ref="AR614:BC617" si="1271">AV615</f>
        <v>166</v>
      </c>
      <c r="AW614" s="28">
        <f t="shared" si="1271"/>
        <v>0</v>
      </c>
      <c r="AX614" s="100">
        <f t="shared" si="1271"/>
        <v>0</v>
      </c>
      <c r="AY614" s="100">
        <f t="shared" si="1271"/>
        <v>0</v>
      </c>
      <c r="AZ614" s="100">
        <f t="shared" si="1271"/>
        <v>0</v>
      </c>
      <c r="BA614" s="100">
        <f t="shared" si="1271"/>
        <v>0</v>
      </c>
      <c r="BB614" s="28">
        <f t="shared" si="1271"/>
        <v>166</v>
      </c>
      <c r="BC614" s="28">
        <f t="shared" si="1271"/>
        <v>0</v>
      </c>
      <c r="BD614" s="100">
        <f>BD615+BD619+BD623</f>
        <v>524</v>
      </c>
      <c r="BE614" s="100">
        <f t="shared" ref="BE614:BI614" si="1272">BE615+BE619+BE623</f>
        <v>0</v>
      </c>
      <c r="BF614" s="100">
        <f t="shared" si="1272"/>
        <v>0</v>
      </c>
      <c r="BG614" s="100">
        <f t="shared" si="1272"/>
        <v>8133</v>
      </c>
      <c r="BH614" s="100">
        <f t="shared" si="1272"/>
        <v>8823</v>
      </c>
      <c r="BI614" s="100">
        <f t="shared" si="1272"/>
        <v>8133</v>
      </c>
      <c r="BJ614" s="207">
        <f t="shared" si="1245"/>
        <v>0</v>
      </c>
      <c r="BK614" s="207">
        <f t="shared" si="1246"/>
        <v>0</v>
      </c>
    </row>
    <row r="615" spans="1:63" s="9" customFormat="1" ht="33.75">
      <c r="A615" s="25" t="s">
        <v>231</v>
      </c>
      <c r="B615" s="26" t="s">
        <v>62</v>
      </c>
      <c r="C615" s="26" t="s">
        <v>62</v>
      </c>
      <c r="D615" s="37" t="s">
        <v>454</v>
      </c>
      <c r="E615" s="26"/>
      <c r="F615" s="28">
        <f t="shared" si="1268"/>
        <v>166</v>
      </c>
      <c r="G615" s="28">
        <f t="shared" si="1268"/>
        <v>0</v>
      </c>
      <c r="H615" s="28">
        <f t="shared" si="1268"/>
        <v>0</v>
      </c>
      <c r="I615" s="28">
        <f t="shared" si="1268"/>
        <v>0</v>
      </c>
      <c r="J615" s="28">
        <f t="shared" si="1268"/>
        <v>0</v>
      </c>
      <c r="K615" s="28">
        <f t="shared" si="1268"/>
        <v>0</v>
      </c>
      <c r="L615" s="28">
        <f t="shared" si="1268"/>
        <v>166</v>
      </c>
      <c r="M615" s="28">
        <f t="shared" si="1268"/>
        <v>0</v>
      </c>
      <c r="N615" s="28">
        <f t="shared" si="1268"/>
        <v>0</v>
      </c>
      <c r="O615" s="28">
        <f t="shared" si="1268"/>
        <v>0</v>
      </c>
      <c r="P615" s="28">
        <f t="shared" si="1268"/>
        <v>0</v>
      </c>
      <c r="Q615" s="28">
        <f t="shared" si="1268"/>
        <v>0</v>
      </c>
      <c r="R615" s="28">
        <f t="shared" si="1268"/>
        <v>166</v>
      </c>
      <c r="S615" s="28">
        <f t="shared" si="1268"/>
        <v>0</v>
      </c>
      <c r="T615" s="28">
        <f t="shared" si="1269"/>
        <v>0</v>
      </c>
      <c r="U615" s="28">
        <f t="shared" si="1269"/>
        <v>0</v>
      </c>
      <c r="V615" s="28">
        <f t="shared" si="1269"/>
        <v>0</v>
      </c>
      <c r="W615" s="28">
        <f t="shared" si="1269"/>
        <v>0</v>
      </c>
      <c r="X615" s="28">
        <f t="shared" si="1269"/>
        <v>166</v>
      </c>
      <c r="Y615" s="28">
        <f t="shared" si="1269"/>
        <v>0</v>
      </c>
      <c r="Z615" s="28">
        <f t="shared" si="1269"/>
        <v>0</v>
      </c>
      <c r="AA615" s="28">
        <f t="shared" si="1269"/>
        <v>0</v>
      </c>
      <c r="AB615" s="28">
        <f t="shared" si="1269"/>
        <v>0</v>
      </c>
      <c r="AC615" s="28">
        <f t="shared" si="1269"/>
        <v>0</v>
      </c>
      <c r="AD615" s="28">
        <f t="shared" si="1269"/>
        <v>166</v>
      </c>
      <c r="AE615" s="28">
        <f t="shared" si="1269"/>
        <v>0</v>
      </c>
      <c r="AF615" s="28">
        <f t="shared" si="1270"/>
        <v>0</v>
      </c>
      <c r="AG615" s="28">
        <f t="shared" si="1270"/>
        <v>0</v>
      </c>
      <c r="AH615" s="28">
        <f t="shared" si="1270"/>
        <v>0</v>
      </c>
      <c r="AI615" s="28">
        <f t="shared" si="1270"/>
        <v>0</v>
      </c>
      <c r="AJ615" s="28">
        <f t="shared" si="1270"/>
        <v>166</v>
      </c>
      <c r="AK615" s="28">
        <f t="shared" si="1270"/>
        <v>0</v>
      </c>
      <c r="AL615" s="28">
        <f t="shared" si="1270"/>
        <v>0</v>
      </c>
      <c r="AM615" s="28">
        <f t="shared" si="1270"/>
        <v>0</v>
      </c>
      <c r="AN615" s="28">
        <f t="shared" si="1270"/>
        <v>0</v>
      </c>
      <c r="AO615" s="28">
        <f t="shared" si="1270"/>
        <v>0</v>
      </c>
      <c r="AP615" s="28">
        <f t="shared" si="1270"/>
        <v>166</v>
      </c>
      <c r="AQ615" s="28">
        <f t="shared" si="1270"/>
        <v>0</v>
      </c>
      <c r="AR615" s="28">
        <f t="shared" si="1271"/>
        <v>0</v>
      </c>
      <c r="AS615" s="28">
        <f t="shared" si="1271"/>
        <v>0</v>
      </c>
      <c r="AT615" s="28">
        <f t="shared" si="1271"/>
        <v>0</v>
      </c>
      <c r="AU615" s="28">
        <f t="shared" si="1271"/>
        <v>0</v>
      </c>
      <c r="AV615" s="28">
        <f t="shared" si="1271"/>
        <v>166</v>
      </c>
      <c r="AW615" s="28">
        <f t="shared" si="1271"/>
        <v>0</v>
      </c>
      <c r="AX615" s="100">
        <f t="shared" si="1271"/>
        <v>0</v>
      </c>
      <c r="AY615" s="100">
        <f t="shared" si="1271"/>
        <v>0</v>
      </c>
      <c r="AZ615" s="100">
        <f t="shared" si="1271"/>
        <v>0</v>
      </c>
      <c r="BA615" s="100">
        <f t="shared" si="1271"/>
        <v>0</v>
      </c>
      <c r="BB615" s="28">
        <f t="shared" si="1271"/>
        <v>166</v>
      </c>
      <c r="BC615" s="28">
        <f t="shared" si="1271"/>
        <v>0</v>
      </c>
      <c r="BD615" s="100">
        <f t="shared" ref="BD615:BI617" si="1273">BD616</f>
        <v>0</v>
      </c>
      <c r="BE615" s="100">
        <f t="shared" si="1273"/>
        <v>0</v>
      </c>
      <c r="BF615" s="100">
        <f t="shared" si="1273"/>
        <v>0</v>
      </c>
      <c r="BG615" s="100">
        <f t="shared" si="1273"/>
        <v>0</v>
      </c>
      <c r="BH615" s="100">
        <f t="shared" si="1273"/>
        <v>166</v>
      </c>
      <c r="BI615" s="100">
        <f t="shared" si="1273"/>
        <v>0</v>
      </c>
      <c r="BJ615" s="207">
        <f t="shared" si="1245"/>
        <v>0</v>
      </c>
      <c r="BK615" s="207">
        <f t="shared" si="1246"/>
        <v>0</v>
      </c>
    </row>
    <row r="616" spans="1:63" s="9" customFormat="1" ht="50.25">
      <c r="A616" s="25" t="s">
        <v>250</v>
      </c>
      <c r="B616" s="26" t="s">
        <v>62</v>
      </c>
      <c r="C616" s="26" t="s">
        <v>62</v>
      </c>
      <c r="D616" s="37" t="s">
        <v>455</v>
      </c>
      <c r="E616" s="26"/>
      <c r="F616" s="28">
        <f t="shared" si="1268"/>
        <v>166</v>
      </c>
      <c r="G616" s="28">
        <f t="shared" si="1268"/>
        <v>0</v>
      </c>
      <c r="H616" s="28">
        <f t="shared" si="1268"/>
        <v>0</v>
      </c>
      <c r="I616" s="28">
        <f t="shared" si="1268"/>
        <v>0</v>
      </c>
      <c r="J616" s="28">
        <f t="shared" si="1268"/>
        <v>0</v>
      </c>
      <c r="K616" s="28">
        <f t="shared" si="1268"/>
        <v>0</v>
      </c>
      <c r="L616" s="28">
        <f t="shared" si="1268"/>
        <v>166</v>
      </c>
      <c r="M616" s="28">
        <f t="shared" si="1268"/>
        <v>0</v>
      </c>
      <c r="N616" s="28">
        <f t="shared" si="1268"/>
        <v>0</v>
      </c>
      <c r="O616" s="28">
        <f t="shared" si="1268"/>
        <v>0</v>
      </c>
      <c r="P616" s="28">
        <f t="shared" si="1268"/>
        <v>0</v>
      </c>
      <c r="Q616" s="28">
        <f t="shared" si="1268"/>
        <v>0</v>
      </c>
      <c r="R616" s="28">
        <f t="shared" si="1268"/>
        <v>166</v>
      </c>
      <c r="S616" s="28">
        <f t="shared" si="1268"/>
        <v>0</v>
      </c>
      <c r="T616" s="28">
        <f t="shared" si="1269"/>
        <v>0</v>
      </c>
      <c r="U616" s="28">
        <f t="shared" si="1269"/>
        <v>0</v>
      </c>
      <c r="V616" s="28">
        <f t="shared" si="1269"/>
        <v>0</v>
      </c>
      <c r="W616" s="28">
        <f t="shared" si="1269"/>
        <v>0</v>
      </c>
      <c r="X616" s="28">
        <f t="shared" si="1269"/>
        <v>166</v>
      </c>
      <c r="Y616" s="28">
        <f t="shared" si="1269"/>
        <v>0</v>
      </c>
      <c r="Z616" s="28">
        <f t="shared" si="1269"/>
        <v>0</v>
      </c>
      <c r="AA616" s="28">
        <f t="shared" si="1269"/>
        <v>0</v>
      </c>
      <c r="AB616" s="28">
        <f t="shared" si="1269"/>
        <v>0</v>
      </c>
      <c r="AC616" s="28">
        <f t="shared" si="1269"/>
        <v>0</v>
      </c>
      <c r="AD616" s="28">
        <f t="shared" si="1269"/>
        <v>166</v>
      </c>
      <c r="AE616" s="28">
        <f t="shared" si="1269"/>
        <v>0</v>
      </c>
      <c r="AF616" s="28">
        <f t="shared" si="1270"/>
        <v>0</v>
      </c>
      <c r="AG616" s="28">
        <f t="shared" si="1270"/>
        <v>0</v>
      </c>
      <c r="AH616" s="28">
        <f t="shared" si="1270"/>
        <v>0</v>
      </c>
      <c r="AI616" s="28">
        <f t="shared" si="1270"/>
        <v>0</v>
      </c>
      <c r="AJ616" s="28">
        <f t="shared" si="1270"/>
        <v>166</v>
      </c>
      <c r="AK616" s="28">
        <f t="shared" si="1270"/>
        <v>0</v>
      </c>
      <c r="AL616" s="28">
        <f t="shared" si="1270"/>
        <v>0</v>
      </c>
      <c r="AM616" s="28">
        <f t="shared" si="1270"/>
        <v>0</v>
      </c>
      <c r="AN616" s="28">
        <f t="shared" si="1270"/>
        <v>0</v>
      </c>
      <c r="AO616" s="28">
        <f t="shared" si="1270"/>
        <v>0</v>
      </c>
      <c r="AP616" s="28">
        <f t="shared" si="1270"/>
        <v>166</v>
      </c>
      <c r="AQ616" s="28">
        <f t="shared" si="1270"/>
        <v>0</v>
      </c>
      <c r="AR616" s="28">
        <f t="shared" si="1271"/>
        <v>0</v>
      </c>
      <c r="AS616" s="28">
        <f t="shared" si="1271"/>
        <v>0</v>
      </c>
      <c r="AT616" s="28">
        <f t="shared" si="1271"/>
        <v>0</v>
      </c>
      <c r="AU616" s="28">
        <f t="shared" si="1271"/>
        <v>0</v>
      </c>
      <c r="AV616" s="28">
        <f t="shared" si="1271"/>
        <v>166</v>
      </c>
      <c r="AW616" s="28">
        <f t="shared" si="1271"/>
        <v>0</v>
      </c>
      <c r="AX616" s="100">
        <f t="shared" si="1271"/>
        <v>0</v>
      </c>
      <c r="AY616" s="100">
        <f t="shared" si="1271"/>
        <v>0</v>
      </c>
      <c r="AZ616" s="100">
        <f t="shared" si="1271"/>
        <v>0</v>
      </c>
      <c r="BA616" s="100">
        <f t="shared" si="1271"/>
        <v>0</v>
      </c>
      <c r="BB616" s="28">
        <f t="shared" si="1271"/>
        <v>166</v>
      </c>
      <c r="BC616" s="28">
        <f t="shared" si="1271"/>
        <v>0</v>
      </c>
      <c r="BD616" s="100">
        <f t="shared" si="1273"/>
        <v>0</v>
      </c>
      <c r="BE616" s="100">
        <f t="shared" si="1273"/>
        <v>0</v>
      </c>
      <c r="BF616" s="100">
        <f t="shared" si="1273"/>
        <v>0</v>
      </c>
      <c r="BG616" s="100">
        <f t="shared" si="1273"/>
        <v>0</v>
      </c>
      <c r="BH616" s="28">
        <f t="shared" si="1273"/>
        <v>166</v>
      </c>
      <c r="BI616" s="28">
        <f t="shared" si="1273"/>
        <v>0</v>
      </c>
      <c r="BJ616" s="207">
        <f t="shared" si="1245"/>
        <v>0</v>
      </c>
      <c r="BK616" s="207">
        <f t="shared" si="1246"/>
        <v>0</v>
      </c>
    </row>
    <row r="617" spans="1:63" s="9" customFormat="1" ht="50.25">
      <c r="A617" s="25" t="s">
        <v>84</v>
      </c>
      <c r="B617" s="26" t="s">
        <v>62</v>
      </c>
      <c r="C617" s="26" t="s">
        <v>62</v>
      </c>
      <c r="D617" s="37" t="s">
        <v>455</v>
      </c>
      <c r="E617" s="26" t="s">
        <v>85</v>
      </c>
      <c r="F617" s="28">
        <f t="shared" si="1268"/>
        <v>166</v>
      </c>
      <c r="G617" s="28">
        <f t="shared" si="1268"/>
        <v>0</v>
      </c>
      <c r="H617" s="28">
        <f t="shared" si="1268"/>
        <v>0</v>
      </c>
      <c r="I617" s="28">
        <f t="shared" si="1268"/>
        <v>0</v>
      </c>
      <c r="J617" s="28">
        <f t="shared" si="1268"/>
        <v>0</v>
      </c>
      <c r="K617" s="28">
        <f t="shared" si="1268"/>
        <v>0</v>
      </c>
      <c r="L617" s="28">
        <f t="shared" si="1268"/>
        <v>166</v>
      </c>
      <c r="M617" s="28">
        <f t="shared" si="1268"/>
        <v>0</v>
      </c>
      <c r="N617" s="28">
        <f t="shared" si="1268"/>
        <v>0</v>
      </c>
      <c r="O617" s="28">
        <f t="shared" si="1268"/>
        <v>0</v>
      </c>
      <c r="P617" s="28">
        <f t="shared" si="1268"/>
        <v>0</v>
      </c>
      <c r="Q617" s="28">
        <f t="shared" si="1268"/>
        <v>0</v>
      </c>
      <c r="R617" s="28">
        <f t="shared" si="1268"/>
        <v>166</v>
      </c>
      <c r="S617" s="28">
        <f t="shared" si="1268"/>
        <v>0</v>
      </c>
      <c r="T617" s="28">
        <f t="shared" si="1269"/>
        <v>0</v>
      </c>
      <c r="U617" s="28">
        <f t="shared" si="1269"/>
        <v>0</v>
      </c>
      <c r="V617" s="28">
        <f t="shared" si="1269"/>
        <v>0</v>
      </c>
      <c r="W617" s="28">
        <f t="shared" si="1269"/>
        <v>0</v>
      </c>
      <c r="X617" s="28">
        <f t="shared" si="1269"/>
        <v>166</v>
      </c>
      <c r="Y617" s="28">
        <f t="shared" si="1269"/>
        <v>0</v>
      </c>
      <c r="Z617" s="28">
        <f t="shared" si="1269"/>
        <v>0</v>
      </c>
      <c r="AA617" s="28">
        <f t="shared" si="1269"/>
        <v>0</v>
      </c>
      <c r="AB617" s="28">
        <f t="shared" si="1269"/>
        <v>0</v>
      </c>
      <c r="AC617" s="28">
        <f t="shared" si="1269"/>
        <v>0</v>
      </c>
      <c r="AD617" s="28">
        <f t="shared" si="1269"/>
        <v>166</v>
      </c>
      <c r="AE617" s="28">
        <f t="shared" si="1269"/>
        <v>0</v>
      </c>
      <c r="AF617" s="28">
        <f t="shared" si="1270"/>
        <v>0</v>
      </c>
      <c r="AG617" s="28">
        <f t="shared" si="1270"/>
        <v>0</v>
      </c>
      <c r="AH617" s="28">
        <f t="shared" si="1270"/>
        <v>0</v>
      </c>
      <c r="AI617" s="28">
        <f t="shared" si="1270"/>
        <v>0</v>
      </c>
      <c r="AJ617" s="28">
        <f t="shared" si="1270"/>
        <v>166</v>
      </c>
      <c r="AK617" s="28">
        <f t="shared" si="1270"/>
        <v>0</v>
      </c>
      <c r="AL617" s="28">
        <f t="shared" si="1270"/>
        <v>0</v>
      </c>
      <c r="AM617" s="28">
        <f t="shared" si="1270"/>
        <v>0</v>
      </c>
      <c r="AN617" s="28">
        <f t="shared" si="1270"/>
        <v>0</v>
      </c>
      <c r="AO617" s="28">
        <f t="shared" si="1270"/>
        <v>0</v>
      </c>
      <c r="AP617" s="28">
        <f t="shared" si="1270"/>
        <v>166</v>
      </c>
      <c r="AQ617" s="28">
        <f t="shared" si="1270"/>
        <v>0</v>
      </c>
      <c r="AR617" s="28">
        <f t="shared" si="1271"/>
        <v>0</v>
      </c>
      <c r="AS617" s="28">
        <f t="shared" si="1271"/>
        <v>0</v>
      </c>
      <c r="AT617" s="28">
        <f t="shared" si="1271"/>
        <v>0</v>
      </c>
      <c r="AU617" s="28">
        <f t="shared" si="1271"/>
        <v>0</v>
      </c>
      <c r="AV617" s="28">
        <f t="shared" si="1271"/>
        <v>166</v>
      </c>
      <c r="AW617" s="28">
        <f t="shared" si="1271"/>
        <v>0</v>
      </c>
      <c r="AX617" s="100">
        <f t="shared" si="1271"/>
        <v>0</v>
      </c>
      <c r="AY617" s="100">
        <f t="shared" si="1271"/>
        <v>0</v>
      </c>
      <c r="AZ617" s="100">
        <f t="shared" si="1271"/>
        <v>0</v>
      </c>
      <c r="BA617" s="100">
        <f t="shared" si="1271"/>
        <v>0</v>
      </c>
      <c r="BB617" s="28">
        <f t="shared" si="1271"/>
        <v>166</v>
      </c>
      <c r="BC617" s="28">
        <f t="shared" si="1271"/>
        <v>0</v>
      </c>
      <c r="BD617" s="100">
        <f t="shared" si="1273"/>
        <v>0</v>
      </c>
      <c r="BE617" s="100">
        <f t="shared" si="1273"/>
        <v>0</v>
      </c>
      <c r="BF617" s="100">
        <f t="shared" si="1273"/>
        <v>0</v>
      </c>
      <c r="BG617" s="100">
        <f t="shared" si="1273"/>
        <v>0</v>
      </c>
      <c r="BH617" s="28">
        <f t="shared" si="1273"/>
        <v>166</v>
      </c>
      <c r="BI617" s="28">
        <f t="shared" si="1273"/>
        <v>0</v>
      </c>
      <c r="BJ617" s="207">
        <f t="shared" si="1245"/>
        <v>0</v>
      </c>
      <c r="BK617" s="207">
        <f t="shared" si="1246"/>
        <v>0</v>
      </c>
    </row>
    <row r="618" spans="1:63" s="9" customFormat="1" ht="20.25">
      <c r="A618" s="25" t="s">
        <v>187</v>
      </c>
      <c r="B618" s="26" t="s">
        <v>62</v>
      </c>
      <c r="C618" s="26" t="s">
        <v>62</v>
      </c>
      <c r="D618" s="37" t="s">
        <v>455</v>
      </c>
      <c r="E618" s="26" t="s">
        <v>186</v>
      </c>
      <c r="F618" s="28">
        <v>166</v>
      </c>
      <c r="G618" s="28"/>
      <c r="H618" s="79"/>
      <c r="I618" s="79"/>
      <c r="J618" s="79"/>
      <c r="K618" s="79"/>
      <c r="L618" s="28">
        <f>F618+H618+I618+J618+K618</f>
        <v>166</v>
      </c>
      <c r="M618" s="28">
        <f>G618+K618</f>
        <v>0</v>
      </c>
      <c r="N618" s="79"/>
      <c r="O618" s="79"/>
      <c r="P618" s="79"/>
      <c r="Q618" s="79"/>
      <c r="R618" s="28">
        <f>L618+N618+O618+P618+Q618</f>
        <v>166</v>
      </c>
      <c r="S618" s="28">
        <f>M618+Q618</f>
        <v>0</v>
      </c>
      <c r="T618" s="79"/>
      <c r="U618" s="79"/>
      <c r="V618" s="79"/>
      <c r="W618" s="79"/>
      <c r="X618" s="28">
        <f>R618+T618+U618+V618+W618</f>
        <v>166</v>
      </c>
      <c r="Y618" s="28">
        <f>S618+W618</f>
        <v>0</v>
      </c>
      <c r="Z618" s="79"/>
      <c r="AA618" s="79"/>
      <c r="AB618" s="79"/>
      <c r="AC618" s="79"/>
      <c r="AD618" s="28">
        <f>X618+Z618+AA618+AB618+AC618</f>
        <v>166</v>
      </c>
      <c r="AE618" s="28">
        <f>Y618+AC618</f>
        <v>0</v>
      </c>
      <c r="AF618" s="79"/>
      <c r="AG618" s="79"/>
      <c r="AH618" s="79"/>
      <c r="AI618" s="79"/>
      <c r="AJ618" s="28">
        <f>AD618+AF618+AG618+AH618+AI618</f>
        <v>166</v>
      </c>
      <c r="AK618" s="28">
        <f>AE618+AI618</f>
        <v>0</v>
      </c>
      <c r="AL618" s="79"/>
      <c r="AM618" s="79"/>
      <c r="AN618" s="79"/>
      <c r="AO618" s="79"/>
      <c r="AP618" s="28">
        <f>AJ618+AL618+AM618+AN618+AO618</f>
        <v>166</v>
      </c>
      <c r="AQ618" s="28">
        <f>AK618+AO618</f>
        <v>0</v>
      </c>
      <c r="AR618" s="79"/>
      <c r="AS618" s="79"/>
      <c r="AT618" s="79"/>
      <c r="AU618" s="79"/>
      <c r="AV618" s="28">
        <f>AP618+AR618+AS618+AT618+AU618</f>
        <v>166</v>
      </c>
      <c r="AW618" s="28">
        <f>AQ618+AU618</f>
        <v>0</v>
      </c>
      <c r="AX618" s="110"/>
      <c r="AY618" s="110"/>
      <c r="AZ618" s="110"/>
      <c r="BA618" s="110"/>
      <c r="BB618" s="28">
        <f>AV618+AX618+AY618+AZ618+BA618</f>
        <v>166</v>
      </c>
      <c r="BC618" s="28">
        <f>AW618+BA618</f>
        <v>0</v>
      </c>
      <c r="BD618" s="110"/>
      <c r="BE618" s="110"/>
      <c r="BF618" s="110"/>
      <c r="BG618" s="110"/>
      <c r="BH618" s="28">
        <f>BB618+BD618+BE618+BF618+BG618</f>
        <v>166</v>
      </c>
      <c r="BI618" s="28">
        <f>BC618+BG618</f>
        <v>0</v>
      </c>
      <c r="BJ618" s="207">
        <f t="shared" si="1245"/>
        <v>0</v>
      </c>
      <c r="BK618" s="207">
        <f t="shared" si="1246"/>
        <v>0</v>
      </c>
    </row>
    <row r="619" spans="1:63" s="9" customFormat="1" ht="33.75">
      <c r="A619" s="113" t="s">
        <v>580</v>
      </c>
      <c r="B619" s="98" t="s">
        <v>62</v>
      </c>
      <c r="C619" s="98" t="s">
        <v>62</v>
      </c>
      <c r="D619" s="114" t="s">
        <v>735</v>
      </c>
      <c r="E619" s="98"/>
      <c r="F619" s="100"/>
      <c r="G619" s="100"/>
      <c r="H619" s="110"/>
      <c r="I619" s="110"/>
      <c r="J619" s="110"/>
      <c r="K619" s="110"/>
      <c r="L619" s="100"/>
      <c r="M619" s="100"/>
      <c r="N619" s="110"/>
      <c r="O619" s="110"/>
      <c r="P619" s="110"/>
      <c r="Q619" s="110"/>
      <c r="R619" s="100"/>
      <c r="S619" s="100"/>
      <c r="T619" s="110"/>
      <c r="U619" s="110"/>
      <c r="V619" s="110"/>
      <c r="W619" s="110"/>
      <c r="X619" s="100"/>
      <c r="Y619" s="100"/>
      <c r="Z619" s="110"/>
      <c r="AA619" s="110"/>
      <c r="AB619" s="110"/>
      <c r="AC619" s="110"/>
      <c r="AD619" s="100"/>
      <c r="AE619" s="100"/>
      <c r="AF619" s="110"/>
      <c r="AG619" s="110"/>
      <c r="AH619" s="110"/>
      <c r="AI619" s="110"/>
      <c r="AJ619" s="100"/>
      <c r="AK619" s="100"/>
      <c r="AL619" s="110"/>
      <c r="AM619" s="110"/>
      <c r="AN619" s="110"/>
      <c r="AO619" s="110"/>
      <c r="AP619" s="100"/>
      <c r="AQ619" s="100"/>
      <c r="AR619" s="110"/>
      <c r="AS619" s="110"/>
      <c r="AT619" s="110"/>
      <c r="AU619" s="110"/>
      <c r="AV619" s="100"/>
      <c r="AW619" s="100"/>
      <c r="AX619" s="110"/>
      <c r="AY619" s="110"/>
      <c r="AZ619" s="110"/>
      <c r="BA619" s="110"/>
      <c r="BB619" s="100"/>
      <c r="BC619" s="100"/>
      <c r="BD619" s="110">
        <f>BD620</f>
        <v>0</v>
      </c>
      <c r="BE619" s="110">
        <f t="shared" ref="BE619:BI621" si="1274">BE620</f>
        <v>0</v>
      </c>
      <c r="BF619" s="110">
        <f t="shared" si="1274"/>
        <v>0</v>
      </c>
      <c r="BG619" s="110">
        <f t="shared" si="1274"/>
        <v>8133</v>
      </c>
      <c r="BH619" s="100">
        <f t="shared" si="1274"/>
        <v>8133</v>
      </c>
      <c r="BI619" s="100">
        <f t="shared" si="1274"/>
        <v>8133</v>
      </c>
      <c r="BJ619" s="207"/>
      <c r="BK619" s="207"/>
    </row>
    <row r="620" spans="1:63" s="9" customFormat="1" ht="66.75">
      <c r="A620" s="113" t="s">
        <v>737</v>
      </c>
      <c r="B620" s="98" t="s">
        <v>62</v>
      </c>
      <c r="C620" s="98" t="s">
        <v>62</v>
      </c>
      <c r="D620" s="114" t="s">
        <v>736</v>
      </c>
      <c r="E620" s="98"/>
      <c r="F620" s="100"/>
      <c r="G620" s="100"/>
      <c r="H620" s="110"/>
      <c r="I620" s="110"/>
      <c r="J620" s="110"/>
      <c r="K620" s="110"/>
      <c r="L620" s="100"/>
      <c r="M620" s="100"/>
      <c r="N620" s="110"/>
      <c r="O620" s="110"/>
      <c r="P620" s="110"/>
      <c r="Q620" s="110"/>
      <c r="R620" s="100"/>
      <c r="S620" s="100"/>
      <c r="T620" s="110"/>
      <c r="U620" s="110"/>
      <c r="V620" s="110"/>
      <c r="W620" s="110"/>
      <c r="X620" s="100"/>
      <c r="Y620" s="100"/>
      <c r="Z620" s="110"/>
      <c r="AA620" s="110"/>
      <c r="AB620" s="110"/>
      <c r="AC620" s="110"/>
      <c r="AD620" s="100"/>
      <c r="AE620" s="100"/>
      <c r="AF620" s="110"/>
      <c r="AG620" s="110"/>
      <c r="AH620" s="110"/>
      <c r="AI620" s="110"/>
      <c r="AJ620" s="100"/>
      <c r="AK620" s="100"/>
      <c r="AL620" s="110"/>
      <c r="AM620" s="110"/>
      <c r="AN620" s="110"/>
      <c r="AO620" s="110"/>
      <c r="AP620" s="100"/>
      <c r="AQ620" s="100"/>
      <c r="AR620" s="110"/>
      <c r="AS620" s="110"/>
      <c r="AT620" s="110"/>
      <c r="AU620" s="110"/>
      <c r="AV620" s="100"/>
      <c r="AW620" s="100"/>
      <c r="AX620" s="110"/>
      <c r="AY620" s="110"/>
      <c r="AZ620" s="110"/>
      <c r="BA620" s="110"/>
      <c r="BB620" s="100"/>
      <c r="BC620" s="100"/>
      <c r="BD620" s="110">
        <f>BD621</f>
        <v>0</v>
      </c>
      <c r="BE620" s="110">
        <f t="shared" si="1274"/>
        <v>0</v>
      </c>
      <c r="BF620" s="110">
        <f t="shared" si="1274"/>
        <v>0</v>
      </c>
      <c r="BG620" s="110">
        <f t="shared" si="1274"/>
        <v>8133</v>
      </c>
      <c r="BH620" s="100">
        <f t="shared" si="1274"/>
        <v>8133</v>
      </c>
      <c r="BI620" s="100">
        <f t="shared" si="1274"/>
        <v>8133</v>
      </c>
      <c r="BJ620" s="207"/>
      <c r="BK620" s="207"/>
    </row>
    <row r="621" spans="1:63" s="9" customFormat="1" ht="50.25">
      <c r="A621" s="112" t="s">
        <v>84</v>
      </c>
      <c r="B621" s="98" t="s">
        <v>62</v>
      </c>
      <c r="C621" s="98" t="s">
        <v>62</v>
      </c>
      <c r="D621" s="114" t="s">
        <v>736</v>
      </c>
      <c r="E621" s="98" t="s">
        <v>85</v>
      </c>
      <c r="F621" s="100"/>
      <c r="G621" s="100"/>
      <c r="H621" s="110"/>
      <c r="I621" s="110"/>
      <c r="J621" s="110"/>
      <c r="K621" s="110"/>
      <c r="L621" s="100"/>
      <c r="M621" s="100"/>
      <c r="N621" s="110"/>
      <c r="O621" s="110"/>
      <c r="P621" s="110"/>
      <c r="Q621" s="110"/>
      <c r="R621" s="100"/>
      <c r="S621" s="100"/>
      <c r="T621" s="110"/>
      <c r="U621" s="110"/>
      <c r="V621" s="110"/>
      <c r="W621" s="110"/>
      <c r="X621" s="100"/>
      <c r="Y621" s="100"/>
      <c r="Z621" s="110"/>
      <c r="AA621" s="110"/>
      <c r="AB621" s="110"/>
      <c r="AC621" s="110"/>
      <c r="AD621" s="100"/>
      <c r="AE621" s="100"/>
      <c r="AF621" s="110"/>
      <c r="AG621" s="110"/>
      <c r="AH621" s="110"/>
      <c r="AI621" s="110"/>
      <c r="AJ621" s="100"/>
      <c r="AK621" s="100"/>
      <c r="AL621" s="110"/>
      <c r="AM621" s="110"/>
      <c r="AN621" s="110"/>
      <c r="AO621" s="110"/>
      <c r="AP621" s="100"/>
      <c r="AQ621" s="100"/>
      <c r="AR621" s="110"/>
      <c r="AS621" s="110"/>
      <c r="AT621" s="110"/>
      <c r="AU621" s="110"/>
      <c r="AV621" s="100"/>
      <c r="AW621" s="100"/>
      <c r="AX621" s="110"/>
      <c r="AY621" s="110"/>
      <c r="AZ621" s="110"/>
      <c r="BA621" s="110"/>
      <c r="BB621" s="100"/>
      <c r="BC621" s="100"/>
      <c r="BD621" s="110">
        <f>BD622</f>
        <v>0</v>
      </c>
      <c r="BE621" s="110">
        <f t="shared" si="1274"/>
        <v>0</v>
      </c>
      <c r="BF621" s="110">
        <f t="shared" si="1274"/>
        <v>0</v>
      </c>
      <c r="BG621" s="110">
        <f t="shared" si="1274"/>
        <v>8133</v>
      </c>
      <c r="BH621" s="100">
        <f t="shared" si="1274"/>
        <v>8133</v>
      </c>
      <c r="BI621" s="100">
        <f t="shared" si="1274"/>
        <v>8133</v>
      </c>
      <c r="BJ621" s="207"/>
      <c r="BK621" s="207"/>
    </row>
    <row r="622" spans="1:63" s="9" customFormat="1" ht="20.25">
      <c r="A622" s="112" t="s">
        <v>187</v>
      </c>
      <c r="B622" s="98" t="s">
        <v>62</v>
      </c>
      <c r="C622" s="98" t="s">
        <v>62</v>
      </c>
      <c r="D622" s="114" t="s">
        <v>736</v>
      </c>
      <c r="E622" s="98" t="s">
        <v>186</v>
      </c>
      <c r="F622" s="100"/>
      <c r="G622" s="100"/>
      <c r="H622" s="110"/>
      <c r="I622" s="110"/>
      <c r="J622" s="110"/>
      <c r="K622" s="110"/>
      <c r="L622" s="100"/>
      <c r="M622" s="100"/>
      <c r="N622" s="110"/>
      <c r="O622" s="110"/>
      <c r="P622" s="110"/>
      <c r="Q622" s="110"/>
      <c r="R622" s="100"/>
      <c r="S622" s="100"/>
      <c r="T622" s="110"/>
      <c r="U622" s="110"/>
      <c r="V622" s="110"/>
      <c r="W622" s="110"/>
      <c r="X622" s="100"/>
      <c r="Y622" s="100"/>
      <c r="Z622" s="110"/>
      <c r="AA622" s="110"/>
      <c r="AB622" s="110"/>
      <c r="AC622" s="110"/>
      <c r="AD622" s="100"/>
      <c r="AE622" s="100"/>
      <c r="AF622" s="110"/>
      <c r="AG622" s="110"/>
      <c r="AH622" s="110"/>
      <c r="AI622" s="110"/>
      <c r="AJ622" s="100"/>
      <c r="AK622" s="100"/>
      <c r="AL622" s="110"/>
      <c r="AM622" s="110"/>
      <c r="AN622" s="110"/>
      <c r="AO622" s="110"/>
      <c r="AP622" s="100"/>
      <c r="AQ622" s="100"/>
      <c r="AR622" s="110"/>
      <c r="AS622" s="110"/>
      <c r="AT622" s="110"/>
      <c r="AU622" s="110"/>
      <c r="AV622" s="100"/>
      <c r="AW622" s="100"/>
      <c r="AX622" s="110"/>
      <c r="AY622" s="110"/>
      <c r="AZ622" s="110"/>
      <c r="BA622" s="110"/>
      <c r="BB622" s="100"/>
      <c r="BC622" s="100"/>
      <c r="BD622" s="110"/>
      <c r="BE622" s="110"/>
      <c r="BF622" s="110"/>
      <c r="BG622" s="110">
        <v>8133</v>
      </c>
      <c r="BH622" s="100">
        <f>BB622+BD622+BE622+BF622+BG622</f>
        <v>8133</v>
      </c>
      <c r="BI622" s="100">
        <f>BC622+BG622</f>
        <v>8133</v>
      </c>
      <c r="BJ622" s="207"/>
      <c r="BK622" s="207"/>
    </row>
    <row r="623" spans="1:63" s="9" customFormat="1" ht="66.75">
      <c r="A623" s="113" t="s">
        <v>737</v>
      </c>
      <c r="B623" s="98" t="s">
        <v>62</v>
      </c>
      <c r="C623" s="98" t="s">
        <v>62</v>
      </c>
      <c r="D623" s="114" t="s">
        <v>738</v>
      </c>
      <c r="E623" s="98"/>
      <c r="F623" s="100"/>
      <c r="G623" s="100"/>
      <c r="H623" s="110"/>
      <c r="I623" s="110"/>
      <c r="J623" s="110"/>
      <c r="K623" s="110"/>
      <c r="L623" s="100"/>
      <c r="M623" s="100"/>
      <c r="N623" s="110"/>
      <c r="O623" s="110"/>
      <c r="P623" s="110"/>
      <c r="Q623" s="110"/>
      <c r="R623" s="100"/>
      <c r="S623" s="100"/>
      <c r="T623" s="110"/>
      <c r="U623" s="110"/>
      <c r="V623" s="110"/>
      <c r="W623" s="110"/>
      <c r="X623" s="100"/>
      <c r="Y623" s="100"/>
      <c r="Z623" s="110"/>
      <c r="AA623" s="110"/>
      <c r="AB623" s="110"/>
      <c r="AC623" s="110"/>
      <c r="AD623" s="100"/>
      <c r="AE623" s="100"/>
      <c r="AF623" s="110"/>
      <c r="AG623" s="110"/>
      <c r="AH623" s="110"/>
      <c r="AI623" s="110"/>
      <c r="AJ623" s="100"/>
      <c r="AK623" s="100"/>
      <c r="AL623" s="110"/>
      <c r="AM623" s="110"/>
      <c r="AN623" s="110"/>
      <c r="AO623" s="110"/>
      <c r="AP623" s="100"/>
      <c r="AQ623" s="100"/>
      <c r="AR623" s="110"/>
      <c r="AS623" s="110"/>
      <c r="AT623" s="110"/>
      <c r="AU623" s="110"/>
      <c r="AV623" s="100"/>
      <c r="AW623" s="100"/>
      <c r="AX623" s="110"/>
      <c r="AY623" s="110"/>
      <c r="AZ623" s="110"/>
      <c r="BA623" s="110"/>
      <c r="BB623" s="100"/>
      <c r="BC623" s="100"/>
      <c r="BD623" s="110">
        <f>BD624</f>
        <v>524</v>
      </c>
      <c r="BE623" s="110">
        <f t="shared" ref="BE623:BH624" si="1275">BE624</f>
        <v>0</v>
      </c>
      <c r="BF623" s="110">
        <f t="shared" si="1275"/>
        <v>0</v>
      </c>
      <c r="BG623" s="110">
        <f t="shared" si="1275"/>
        <v>0</v>
      </c>
      <c r="BH623" s="100">
        <f t="shared" si="1275"/>
        <v>524</v>
      </c>
      <c r="BI623" s="110">
        <f>BI624</f>
        <v>0</v>
      </c>
      <c r="BJ623" s="207"/>
      <c r="BK623" s="207"/>
    </row>
    <row r="624" spans="1:63" s="9" customFormat="1" ht="50.25">
      <c r="A624" s="112" t="s">
        <v>84</v>
      </c>
      <c r="B624" s="98" t="s">
        <v>62</v>
      </c>
      <c r="C624" s="98" t="s">
        <v>62</v>
      </c>
      <c r="D624" s="114" t="s">
        <v>738</v>
      </c>
      <c r="E624" s="98" t="s">
        <v>85</v>
      </c>
      <c r="F624" s="100"/>
      <c r="G624" s="100"/>
      <c r="H624" s="110"/>
      <c r="I624" s="110"/>
      <c r="J624" s="110"/>
      <c r="K624" s="110"/>
      <c r="L624" s="100"/>
      <c r="M624" s="100"/>
      <c r="N624" s="110"/>
      <c r="O624" s="110"/>
      <c r="P624" s="110"/>
      <c r="Q624" s="110"/>
      <c r="R624" s="100"/>
      <c r="S624" s="100"/>
      <c r="T624" s="110"/>
      <c r="U624" s="110"/>
      <c r="V624" s="110"/>
      <c r="W624" s="110"/>
      <c r="X624" s="100"/>
      <c r="Y624" s="100"/>
      <c r="Z624" s="110"/>
      <c r="AA624" s="110"/>
      <c r="AB624" s="110"/>
      <c r="AC624" s="110"/>
      <c r="AD624" s="100"/>
      <c r="AE624" s="100"/>
      <c r="AF624" s="110"/>
      <c r="AG624" s="110"/>
      <c r="AH624" s="110"/>
      <c r="AI624" s="110"/>
      <c r="AJ624" s="100"/>
      <c r="AK624" s="100"/>
      <c r="AL624" s="110"/>
      <c r="AM624" s="110"/>
      <c r="AN624" s="110"/>
      <c r="AO624" s="110"/>
      <c r="AP624" s="100"/>
      <c r="AQ624" s="100"/>
      <c r="AR624" s="110"/>
      <c r="AS624" s="110"/>
      <c r="AT624" s="110"/>
      <c r="AU624" s="110"/>
      <c r="AV624" s="100"/>
      <c r="AW624" s="100"/>
      <c r="AX624" s="110"/>
      <c r="AY624" s="110"/>
      <c r="AZ624" s="110"/>
      <c r="BA624" s="110"/>
      <c r="BB624" s="100"/>
      <c r="BC624" s="100"/>
      <c r="BD624" s="110">
        <f>BD625</f>
        <v>524</v>
      </c>
      <c r="BE624" s="110">
        <f t="shared" si="1275"/>
        <v>0</v>
      </c>
      <c r="BF624" s="110">
        <f t="shared" si="1275"/>
        <v>0</v>
      </c>
      <c r="BG624" s="110">
        <f t="shared" si="1275"/>
        <v>0</v>
      </c>
      <c r="BH624" s="100">
        <f t="shared" si="1275"/>
        <v>524</v>
      </c>
      <c r="BI624" s="110">
        <f>BI625</f>
        <v>0</v>
      </c>
      <c r="BJ624" s="207"/>
      <c r="BK624" s="207"/>
    </row>
    <row r="625" spans="1:63" s="9" customFormat="1" ht="20.25">
      <c r="A625" s="112" t="s">
        <v>187</v>
      </c>
      <c r="B625" s="98" t="s">
        <v>62</v>
      </c>
      <c r="C625" s="98" t="s">
        <v>62</v>
      </c>
      <c r="D625" s="114" t="s">
        <v>738</v>
      </c>
      <c r="E625" s="98" t="s">
        <v>186</v>
      </c>
      <c r="F625" s="100"/>
      <c r="G625" s="100"/>
      <c r="H625" s="110"/>
      <c r="I625" s="110"/>
      <c r="J625" s="110"/>
      <c r="K625" s="110"/>
      <c r="L625" s="100"/>
      <c r="M625" s="100"/>
      <c r="N625" s="110"/>
      <c r="O625" s="110"/>
      <c r="P625" s="110"/>
      <c r="Q625" s="110"/>
      <c r="R625" s="100"/>
      <c r="S625" s="100"/>
      <c r="T625" s="110"/>
      <c r="U625" s="110"/>
      <c r="V625" s="110"/>
      <c r="W625" s="110"/>
      <c r="X625" s="100"/>
      <c r="Y625" s="100"/>
      <c r="Z625" s="110"/>
      <c r="AA625" s="110"/>
      <c r="AB625" s="110"/>
      <c r="AC625" s="110"/>
      <c r="AD625" s="100"/>
      <c r="AE625" s="100"/>
      <c r="AF625" s="110"/>
      <c r="AG625" s="110"/>
      <c r="AH625" s="110"/>
      <c r="AI625" s="110"/>
      <c r="AJ625" s="100"/>
      <c r="AK625" s="100"/>
      <c r="AL625" s="110"/>
      <c r="AM625" s="110"/>
      <c r="AN625" s="110"/>
      <c r="AO625" s="110"/>
      <c r="AP625" s="100"/>
      <c r="AQ625" s="100"/>
      <c r="AR625" s="110"/>
      <c r="AS625" s="110"/>
      <c r="AT625" s="110"/>
      <c r="AU625" s="110"/>
      <c r="AV625" s="100"/>
      <c r="AW625" s="100"/>
      <c r="AX625" s="110"/>
      <c r="AY625" s="110"/>
      <c r="AZ625" s="110"/>
      <c r="BA625" s="110"/>
      <c r="BB625" s="100"/>
      <c r="BC625" s="100"/>
      <c r="BD625" s="110">
        <v>524</v>
      </c>
      <c r="BE625" s="110"/>
      <c r="BF625" s="110"/>
      <c r="BG625" s="110"/>
      <c r="BH625" s="100">
        <f>BB625+BD625+BE625+BF625+BG625</f>
        <v>524</v>
      </c>
      <c r="BI625" s="100">
        <f>BC625+BG625</f>
        <v>0</v>
      </c>
      <c r="BJ625" s="207"/>
      <c r="BK625" s="207"/>
    </row>
    <row r="626" spans="1:63" s="9" customFormat="1" ht="49.5">
      <c r="A626" s="67" t="s">
        <v>215</v>
      </c>
      <c r="B626" s="26" t="s">
        <v>62</v>
      </c>
      <c r="C626" s="26" t="s">
        <v>62</v>
      </c>
      <c r="D626" s="37" t="s">
        <v>437</v>
      </c>
      <c r="E626" s="26"/>
      <c r="F626" s="28">
        <f t="shared" ref="F626:U629" si="1276">F627</f>
        <v>680</v>
      </c>
      <c r="G626" s="28">
        <f t="shared" si="1276"/>
        <v>0</v>
      </c>
      <c r="H626" s="28">
        <f t="shared" si="1276"/>
        <v>0</v>
      </c>
      <c r="I626" s="28">
        <f t="shared" si="1276"/>
        <v>0</v>
      </c>
      <c r="J626" s="28">
        <f t="shared" si="1276"/>
        <v>0</v>
      </c>
      <c r="K626" s="28">
        <f t="shared" si="1276"/>
        <v>0</v>
      </c>
      <c r="L626" s="28">
        <f t="shared" si="1276"/>
        <v>680</v>
      </c>
      <c r="M626" s="28">
        <f t="shared" si="1276"/>
        <v>0</v>
      </c>
      <c r="N626" s="28">
        <f t="shared" si="1276"/>
        <v>0</v>
      </c>
      <c r="O626" s="28">
        <f t="shared" si="1276"/>
        <v>0</v>
      </c>
      <c r="P626" s="28">
        <f t="shared" si="1276"/>
        <v>0</v>
      </c>
      <c r="Q626" s="28">
        <f t="shared" si="1276"/>
        <v>0</v>
      </c>
      <c r="R626" s="28">
        <f t="shared" si="1276"/>
        <v>680</v>
      </c>
      <c r="S626" s="28">
        <f t="shared" si="1276"/>
        <v>0</v>
      </c>
      <c r="T626" s="28">
        <f t="shared" si="1276"/>
        <v>0</v>
      </c>
      <c r="U626" s="28">
        <f t="shared" si="1276"/>
        <v>0</v>
      </c>
      <c r="V626" s="28">
        <f t="shared" ref="T626:AI629" si="1277">V627</f>
        <v>0</v>
      </c>
      <c r="W626" s="28">
        <f t="shared" si="1277"/>
        <v>0</v>
      </c>
      <c r="X626" s="28">
        <f t="shared" si="1277"/>
        <v>680</v>
      </c>
      <c r="Y626" s="28">
        <f t="shared" si="1277"/>
        <v>0</v>
      </c>
      <c r="Z626" s="28">
        <f t="shared" si="1277"/>
        <v>0</v>
      </c>
      <c r="AA626" s="28">
        <f t="shared" si="1277"/>
        <v>0</v>
      </c>
      <c r="AB626" s="28">
        <f t="shared" si="1277"/>
        <v>0</v>
      </c>
      <c r="AC626" s="28">
        <f t="shared" si="1277"/>
        <v>0</v>
      </c>
      <c r="AD626" s="28">
        <f t="shared" si="1277"/>
        <v>680</v>
      </c>
      <c r="AE626" s="28">
        <f t="shared" si="1277"/>
        <v>0</v>
      </c>
      <c r="AF626" s="28">
        <f t="shared" si="1277"/>
        <v>0</v>
      </c>
      <c r="AG626" s="28">
        <f t="shared" si="1277"/>
        <v>0</v>
      </c>
      <c r="AH626" s="28">
        <f t="shared" si="1277"/>
        <v>0</v>
      </c>
      <c r="AI626" s="28">
        <f t="shared" si="1277"/>
        <v>0</v>
      </c>
      <c r="AJ626" s="28">
        <f t="shared" ref="AF626:AU629" si="1278">AJ627</f>
        <v>680</v>
      </c>
      <c r="AK626" s="28">
        <f t="shared" si="1278"/>
        <v>0</v>
      </c>
      <c r="AL626" s="28">
        <f t="shared" si="1278"/>
        <v>0</v>
      </c>
      <c r="AM626" s="28">
        <f t="shared" si="1278"/>
        <v>0</v>
      </c>
      <c r="AN626" s="28">
        <f t="shared" si="1278"/>
        <v>0</v>
      </c>
      <c r="AO626" s="28">
        <f t="shared" si="1278"/>
        <v>0</v>
      </c>
      <c r="AP626" s="28">
        <f t="shared" si="1278"/>
        <v>680</v>
      </c>
      <c r="AQ626" s="28">
        <f t="shared" si="1278"/>
        <v>0</v>
      </c>
      <c r="AR626" s="28">
        <f t="shared" si="1278"/>
        <v>0</v>
      </c>
      <c r="AS626" s="28">
        <f t="shared" si="1278"/>
        <v>0</v>
      </c>
      <c r="AT626" s="28">
        <f t="shared" si="1278"/>
        <v>0</v>
      </c>
      <c r="AU626" s="28">
        <f t="shared" si="1278"/>
        <v>0</v>
      </c>
      <c r="AV626" s="28">
        <f t="shared" ref="AR626:BG629" si="1279">AV627</f>
        <v>680</v>
      </c>
      <c r="AW626" s="28">
        <f t="shared" si="1279"/>
        <v>0</v>
      </c>
      <c r="AX626" s="100">
        <f t="shared" si="1279"/>
        <v>0</v>
      </c>
      <c r="AY626" s="100">
        <f t="shared" si="1279"/>
        <v>0</v>
      </c>
      <c r="AZ626" s="100">
        <f t="shared" si="1279"/>
        <v>0</v>
      </c>
      <c r="BA626" s="100">
        <f t="shared" si="1279"/>
        <v>0</v>
      </c>
      <c r="BB626" s="28">
        <f t="shared" si="1279"/>
        <v>680</v>
      </c>
      <c r="BC626" s="28">
        <f t="shared" si="1279"/>
        <v>0</v>
      </c>
      <c r="BD626" s="100">
        <f t="shared" si="1279"/>
        <v>0</v>
      </c>
      <c r="BE626" s="100">
        <f t="shared" si="1279"/>
        <v>0</v>
      </c>
      <c r="BF626" s="100">
        <f t="shared" si="1279"/>
        <v>0</v>
      </c>
      <c r="BG626" s="100">
        <f t="shared" si="1279"/>
        <v>0</v>
      </c>
      <c r="BH626" s="28">
        <f t="shared" ref="BD626:BI629" si="1280">BH627</f>
        <v>680</v>
      </c>
      <c r="BI626" s="28">
        <f t="shared" si="1280"/>
        <v>0</v>
      </c>
      <c r="BJ626" s="207">
        <f t="shared" si="1245"/>
        <v>0</v>
      </c>
      <c r="BK626" s="207">
        <f t="shared" si="1246"/>
        <v>0</v>
      </c>
    </row>
    <row r="627" spans="1:63" s="9" customFormat="1" ht="33.75">
      <c r="A627" s="38" t="s">
        <v>231</v>
      </c>
      <c r="B627" s="26" t="s">
        <v>62</v>
      </c>
      <c r="C627" s="26" t="s">
        <v>62</v>
      </c>
      <c r="D627" s="37" t="s">
        <v>456</v>
      </c>
      <c r="E627" s="26"/>
      <c r="F627" s="28">
        <f t="shared" si="1276"/>
        <v>680</v>
      </c>
      <c r="G627" s="28">
        <f t="shared" si="1276"/>
        <v>0</v>
      </c>
      <c r="H627" s="28">
        <f t="shared" si="1276"/>
        <v>0</v>
      </c>
      <c r="I627" s="28">
        <f t="shared" si="1276"/>
        <v>0</v>
      </c>
      <c r="J627" s="28">
        <f t="shared" si="1276"/>
        <v>0</v>
      </c>
      <c r="K627" s="28">
        <f t="shared" si="1276"/>
        <v>0</v>
      </c>
      <c r="L627" s="28">
        <f t="shared" si="1276"/>
        <v>680</v>
      </c>
      <c r="M627" s="28">
        <f t="shared" si="1276"/>
        <v>0</v>
      </c>
      <c r="N627" s="28">
        <f t="shared" si="1276"/>
        <v>0</v>
      </c>
      <c r="O627" s="28">
        <f t="shared" si="1276"/>
        <v>0</v>
      </c>
      <c r="P627" s="28">
        <f t="shared" si="1276"/>
        <v>0</v>
      </c>
      <c r="Q627" s="28">
        <f t="shared" si="1276"/>
        <v>0</v>
      </c>
      <c r="R627" s="28">
        <f t="shared" si="1276"/>
        <v>680</v>
      </c>
      <c r="S627" s="28">
        <f t="shared" si="1276"/>
        <v>0</v>
      </c>
      <c r="T627" s="28">
        <f t="shared" si="1277"/>
        <v>0</v>
      </c>
      <c r="U627" s="28">
        <f t="shared" si="1277"/>
        <v>0</v>
      </c>
      <c r="V627" s="28">
        <f t="shared" si="1277"/>
        <v>0</v>
      </c>
      <c r="W627" s="28">
        <f t="shared" si="1277"/>
        <v>0</v>
      </c>
      <c r="X627" s="28">
        <f t="shared" si="1277"/>
        <v>680</v>
      </c>
      <c r="Y627" s="28">
        <f t="shared" si="1277"/>
        <v>0</v>
      </c>
      <c r="Z627" s="28">
        <f t="shared" si="1277"/>
        <v>0</v>
      </c>
      <c r="AA627" s="28">
        <f t="shared" si="1277"/>
        <v>0</v>
      </c>
      <c r="AB627" s="28">
        <f t="shared" si="1277"/>
        <v>0</v>
      </c>
      <c r="AC627" s="28">
        <f t="shared" si="1277"/>
        <v>0</v>
      </c>
      <c r="AD627" s="28">
        <f t="shared" si="1277"/>
        <v>680</v>
      </c>
      <c r="AE627" s="28">
        <f t="shared" si="1277"/>
        <v>0</v>
      </c>
      <c r="AF627" s="28">
        <f t="shared" si="1278"/>
        <v>0</v>
      </c>
      <c r="AG627" s="28">
        <f t="shared" si="1278"/>
        <v>0</v>
      </c>
      <c r="AH627" s="28">
        <f t="shared" si="1278"/>
        <v>0</v>
      </c>
      <c r="AI627" s="28">
        <f t="shared" si="1278"/>
        <v>0</v>
      </c>
      <c r="AJ627" s="28">
        <f t="shared" si="1278"/>
        <v>680</v>
      </c>
      <c r="AK627" s="28">
        <f t="shared" si="1278"/>
        <v>0</v>
      </c>
      <c r="AL627" s="28">
        <f t="shared" si="1278"/>
        <v>0</v>
      </c>
      <c r="AM627" s="28">
        <f t="shared" si="1278"/>
        <v>0</v>
      </c>
      <c r="AN627" s="28">
        <f t="shared" si="1278"/>
        <v>0</v>
      </c>
      <c r="AO627" s="28">
        <f t="shared" si="1278"/>
        <v>0</v>
      </c>
      <c r="AP627" s="28">
        <f t="shared" si="1278"/>
        <v>680</v>
      </c>
      <c r="AQ627" s="28">
        <f t="shared" si="1278"/>
        <v>0</v>
      </c>
      <c r="AR627" s="28">
        <f t="shared" si="1279"/>
        <v>0</v>
      </c>
      <c r="AS627" s="28">
        <f t="shared" si="1279"/>
        <v>0</v>
      </c>
      <c r="AT627" s="28">
        <f t="shared" si="1279"/>
        <v>0</v>
      </c>
      <c r="AU627" s="28">
        <f t="shared" si="1279"/>
        <v>0</v>
      </c>
      <c r="AV627" s="28">
        <f t="shared" si="1279"/>
        <v>680</v>
      </c>
      <c r="AW627" s="28">
        <f t="shared" si="1279"/>
        <v>0</v>
      </c>
      <c r="AX627" s="100">
        <f t="shared" si="1279"/>
        <v>0</v>
      </c>
      <c r="AY627" s="100">
        <f t="shared" si="1279"/>
        <v>0</v>
      </c>
      <c r="AZ627" s="100">
        <f t="shared" si="1279"/>
        <v>0</v>
      </c>
      <c r="BA627" s="100">
        <f t="shared" si="1279"/>
        <v>0</v>
      </c>
      <c r="BB627" s="28">
        <f t="shared" si="1279"/>
        <v>680</v>
      </c>
      <c r="BC627" s="28">
        <f t="shared" si="1279"/>
        <v>0</v>
      </c>
      <c r="BD627" s="100">
        <f t="shared" si="1280"/>
        <v>0</v>
      </c>
      <c r="BE627" s="100">
        <f t="shared" si="1280"/>
        <v>0</v>
      </c>
      <c r="BF627" s="100">
        <f t="shared" si="1280"/>
        <v>0</v>
      </c>
      <c r="BG627" s="100">
        <f t="shared" si="1280"/>
        <v>0</v>
      </c>
      <c r="BH627" s="28">
        <f t="shared" si="1280"/>
        <v>680</v>
      </c>
      <c r="BI627" s="28">
        <f t="shared" si="1280"/>
        <v>0</v>
      </c>
      <c r="BJ627" s="207">
        <f t="shared" si="1245"/>
        <v>0</v>
      </c>
      <c r="BK627" s="207">
        <f t="shared" si="1246"/>
        <v>0</v>
      </c>
    </row>
    <row r="628" spans="1:63" s="9" customFormat="1" ht="50.25">
      <c r="A628" s="38" t="s">
        <v>250</v>
      </c>
      <c r="B628" s="26" t="s">
        <v>62</v>
      </c>
      <c r="C628" s="26" t="s">
        <v>62</v>
      </c>
      <c r="D628" s="37" t="s">
        <v>457</v>
      </c>
      <c r="E628" s="26"/>
      <c r="F628" s="28">
        <f t="shared" si="1276"/>
        <v>680</v>
      </c>
      <c r="G628" s="28">
        <f t="shared" si="1276"/>
        <v>0</v>
      </c>
      <c r="H628" s="28">
        <f t="shared" si="1276"/>
        <v>0</v>
      </c>
      <c r="I628" s="28">
        <f t="shared" si="1276"/>
        <v>0</v>
      </c>
      <c r="J628" s="28">
        <f t="shared" si="1276"/>
        <v>0</v>
      </c>
      <c r="K628" s="28">
        <f t="shared" si="1276"/>
        <v>0</v>
      </c>
      <c r="L628" s="28">
        <f t="shared" si="1276"/>
        <v>680</v>
      </c>
      <c r="M628" s="28">
        <f t="shared" si="1276"/>
        <v>0</v>
      </c>
      <c r="N628" s="28">
        <f t="shared" si="1276"/>
        <v>0</v>
      </c>
      <c r="O628" s="28">
        <f t="shared" si="1276"/>
        <v>0</v>
      </c>
      <c r="P628" s="28">
        <f t="shared" si="1276"/>
        <v>0</v>
      </c>
      <c r="Q628" s="28">
        <f t="shared" si="1276"/>
        <v>0</v>
      </c>
      <c r="R628" s="28">
        <f t="shared" si="1276"/>
        <v>680</v>
      </c>
      <c r="S628" s="28">
        <f t="shared" si="1276"/>
        <v>0</v>
      </c>
      <c r="T628" s="28">
        <f t="shared" si="1277"/>
        <v>0</v>
      </c>
      <c r="U628" s="28">
        <f t="shared" si="1277"/>
        <v>0</v>
      </c>
      <c r="V628" s="28">
        <f t="shared" si="1277"/>
        <v>0</v>
      </c>
      <c r="W628" s="28">
        <f t="shared" si="1277"/>
        <v>0</v>
      </c>
      <c r="X628" s="28">
        <f t="shared" si="1277"/>
        <v>680</v>
      </c>
      <c r="Y628" s="28">
        <f t="shared" si="1277"/>
        <v>0</v>
      </c>
      <c r="Z628" s="28">
        <f t="shared" si="1277"/>
        <v>0</v>
      </c>
      <c r="AA628" s="28">
        <f t="shared" si="1277"/>
        <v>0</v>
      </c>
      <c r="AB628" s="28">
        <f t="shared" si="1277"/>
        <v>0</v>
      </c>
      <c r="AC628" s="28">
        <f t="shared" si="1277"/>
        <v>0</v>
      </c>
      <c r="AD628" s="28">
        <f t="shared" si="1277"/>
        <v>680</v>
      </c>
      <c r="AE628" s="28">
        <f t="shared" si="1277"/>
        <v>0</v>
      </c>
      <c r="AF628" s="28">
        <f t="shared" si="1278"/>
        <v>0</v>
      </c>
      <c r="AG628" s="28">
        <f t="shared" si="1278"/>
        <v>0</v>
      </c>
      <c r="AH628" s="28">
        <f t="shared" si="1278"/>
        <v>0</v>
      </c>
      <c r="AI628" s="28">
        <f t="shared" si="1278"/>
        <v>0</v>
      </c>
      <c r="AJ628" s="28">
        <f t="shared" si="1278"/>
        <v>680</v>
      </c>
      <c r="AK628" s="28">
        <f t="shared" si="1278"/>
        <v>0</v>
      </c>
      <c r="AL628" s="28">
        <f t="shared" si="1278"/>
        <v>0</v>
      </c>
      <c r="AM628" s="28">
        <f t="shared" si="1278"/>
        <v>0</v>
      </c>
      <c r="AN628" s="28">
        <f t="shared" si="1278"/>
        <v>0</v>
      </c>
      <c r="AO628" s="28">
        <f t="shared" si="1278"/>
        <v>0</v>
      </c>
      <c r="AP628" s="28">
        <f t="shared" si="1278"/>
        <v>680</v>
      </c>
      <c r="AQ628" s="28">
        <f t="shared" si="1278"/>
        <v>0</v>
      </c>
      <c r="AR628" s="28">
        <f t="shared" si="1279"/>
        <v>0</v>
      </c>
      <c r="AS628" s="28">
        <f t="shared" si="1279"/>
        <v>0</v>
      </c>
      <c r="AT628" s="28">
        <f t="shared" si="1279"/>
        <v>0</v>
      </c>
      <c r="AU628" s="28">
        <f t="shared" si="1279"/>
        <v>0</v>
      </c>
      <c r="AV628" s="28">
        <f t="shared" si="1279"/>
        <v>680</v>
      </c>
      <c r="AW628" s="28">
        <f t="shared" si="1279"/>
        <v>0</v>
      </c>
      <c r="AX628" s="100">
        <f t="shared" si="1279"/>
        <v>0</v>
      </c>
      <c r="AY628" s="100">
        <f t="shared" si="1279"/>
        <v>0</v>
      </c>
      <c r="AZ628" s="100">
        <f t="shared" si="1279"/>
        <v>0</v>
      </c>
      <c r="BA628" s="100">
        <f t="shared" si="1279"/>
        <v>0</v>
      </c>
      <c r="BB628" s="28">
        <f t="shared" si="1279"/>
        <v>680</v>
      </c>
      <c r="BC628" s="28">
        <f t="shared" si="1279"/>
        <v>0</v>
      </c>
      <c r="BD628" s="100">
        <f t="shared" si="1280"/>
        <v>0</v>
      </c>
      <c r="BE628" s="100">
        <f t="shared" si="1280"/>
        <v>0</v>
      </c>
      <c r="BF628" s="100">
        <f t="shared" si="1280"/>
        <v>0</v>
      </c>
      <c r="BG628" s="100">
        <f t="shared" si="1280"/>
        <v>0</v>
      </c>
      <c r="BH628" s="28">
        <f t="shared" si="1280"/>
        <v>680</v>
      </c>
      <c r="BI628" s="28">
        <f t="shared" si="1280"/>
        <v>0</v>
      </c>
      <c r="BJ628" s="207">
        <f t="shared" si="1245"/>
        <v>0</v>
      </c>
      <c r="BK628" s="207">
        <f t="shared" si="1246"/>
        <v>0</v>
      </c>
    </row>
    <row r="629" spans="1:63" s="9" customFormat="1" ht="50.25">
      <c r="A629" s="38" t="s">
        <v>84</v>
      </c>
      <c r="B629" s="26" t="s">
        <v>62</v>
      </c>
      <c r="C629" s="26" t="s">
        <v>62</v>
      </c>
      <c r="D629" s="37" t="s">
        <v>457</v>
      </c>
      <c r="E629" s="26" t="s">
        <v>85</v>
      </c>
      <c r="F629" s="28">
        <f t="shared" si="1276"/>
        <v>680</v>
      </c>
      <c r="G629" s="28">
        <f t="shared" si="1276"/>
        <v>0</v>
      </c>
      <c r="H629" s="28">
        <f t="shared" si="1276"/>
        <v>0</v>
      </c>
      <c r="I629" s="28">
        <f t="shared" si="1276"/>
        <v>0</v>
      </c>
      <c r="J629" s="28">
        <f t="shared" si="1276"/>
        <v>0</v>
      </c>
      <c r="K629" s="28">
        <f t="shared" si="1276"/>
        <v>0</v>
      </c>
      <c r="L629" s="28">
        <f t="shared" si="1276"/>
        <v>680</v>
      </c>
      <c r="M629" s="28">
        <f t="shared" si="1276"/>
        <v>0</v>
      </c>
      <c r="N629" s="28">
        <f t="shared" si="1276"/>
        <v>0</v>
      </c>
      <c r="O629" s="28">
        <f t="shared" si="1276"/>
        <v>0</v>
      </c>
      <c r="P629" s="28">
        <f t="shared" si="1276"/>
        <v>0</v>
      </c>
      <c r="Q629" s="28">
        <f t="shared" si="1276"/>
        <v>0</v>
      </c>
      <c r="R629" s="28">
        <f t="shared" si="1276"/>
        <v>680</v>
      </c>
      <c r="S629" s="28">
        <f t="shared" si="1276"/>
        <v>0</v>
      </c>
      <c r="T629" s="28">
        <f t="shared" si="1277"/>
        <v>0</v>
      </c>
      <c r="U629" s="28">
        <f t="shared" si="1277"/>
        <v>0</v>
      </c>
      <c r="V629" s="28">
        <f t="shared" si="1277"/>
        <v>0</v>
      </c>
      <c r="W629" s="28">
        <f t="shared" si="1277"/>
        <v>0</v>
      </c>
      <c r="X629" s="28">
        <f t="shared" si="1277"/>
        <v>680</v>
      </c>
      <c r="Y629" s="28">
        <f t="shared" si="1277"/>
        <v>0</v>
      </c>
      <c r="Z629" s="28">
        <f t="shared" si="1277"/>
        <v>0</v>
      </c>
      <c r="AA629" s="28">
        <f t="shared" si="1277"/>
        <v>0</v>
      </c>
      <c r="AB629" s="28">
        <f t="shared" si="1277"/>
        <v>0</v>
      </c>
      <c r="AC629" s="28">
        <f t="shared" si="1277"/>
        <v>0</v>
      </c>
      <c r="AD629" s="28">
        <f t="shared" si="1277"/>
        <v>680</v>
      </c>
      <c r="AE629" s="28">
        <f t="shared" si="1277"/>
        <v>0</v>
      </c>
      <c r="AF629" s="28">
        <f t="shared" si="1278"/>
        <v>0</v>
      </c>
      <c r="AG629" s="28">
        <f t="shared" si="1278"/>
        <v>0</v>
      </c>
      <c r="AH629" s="28">
        <f t="shared" si="1278"/>
        <v>0</v>
      </c>
      <c r="AI629" s="28">
        <f t="shared" si="1278"/>
        <v>0</v>
      </c>
      <c r="AJ629" s="28">
        <f t="shared" si="1278"/>
        <v>680</v>
      </c>
      <c r="AK629" s="28">
        <f t="shared" si="1278"/>
        <v>0</v>
      </c>
      <c r="AL629" s="28">
        <f t="shared" si="1278"/>
        <v>0</v>
      </c>
      <c r="AM629" s="28">
        <f t="shared" si="1278"/>
        <v>0</v>
      </c>
      <c r="AN629" s="28">
        <f t="shared" si="1278"/>
        <v>0</v>
      </c>
      <c r="AO629" s="28">
        <f t="shared" si="1278"/>
        <v>0</v>
      </c>
      <c r="AP629" s="28">
        <f t="shared" si="1278"/>
        <v>680</v>
      </c>
      <c r="AQ629" s="28">
        <f t="shared" si="1278"/>
        <v>0</v>
      </c>
      <c r="AR629" s="28">
        <f t="shared" si="1279"/>
        <v>0</v>
      </c>
      <c r="AS629" s="28">
        <f t="shared" si="1279"/>
        <v>0</v>
      </c>
      <c r="AT629" s="28">
        <f t="shared" si="1279"/>
        <v>0</v>
      </c>
      <c r="AU629" s="28">
        <f t="shared" si="1279"/>
        <v>0</v>
      </c>
      <c r="AV629" s="28">
        <f t="shared" si="1279"/>
        <v>680</v>
      </c>
      <c r="AW629" s="28">
        <f t="shared" si="1279"/>
        <v>0</v>
      </c>
      <c r="AX629" s="100">
        <f t="shared" si="1279"/>
        <v>0</v>
      </c>
      <c r="AY629" s="100">
        <f t="shared" si="1279"/>
        <v>0</v>
      </c>
      <c r="AZ629" s="100">
        <f t="shared" si="1279"/>
        <v>0</v>
      </c>
      <c r="BA629" s="100">
        <f t="shared" si="1279"/>
        <v>0</v>
      </c>
      <c r="BB629" s="28">
        <f t="shared" si="1279"/>
        <v>680</v>
      </c>
      <c r="BC629" s="28">
        <f t="shared" si="1279"/>
        <v>0</v>
      </c>
      <c r="BD629" s="100">
        <f t="shared" si="1280"/>
        <v>0</v>
      </c>
      <c r="BE629" s="100">
        <f t="shared" si="1280"/>
        <v>0</v>
      </c>
      <c r="BF629" s="100">
        <f t="shared" si="1280"/>
        <v>0</v>
      </c>
      <c r="BG629" s="100">
        <f t="shared" si="1280"/>
        <v>0</v>
      </c>
      <c r="BH629" s="28">
        <f t="shared" si="1280"/>
        <v>680</v>
      </c>
      <c r="BI629" s="28">
        <f t="shared" si="1280"/>
        <v>0</v>
      </c>
      <c r="BJ629" s="207">
        <f t="shared" si="1245"/>
        <v>0</v>
      </c>
      <c r="BK629" s="207">
        <f t="shared" si="1246"/>
        <v>0</v>
      </c>
    </row>
    <row r="630" spans="1:63" s="9" customFormat="1" ht="20.25">
      <c r="A630" s="38" t="s">
        <v>187</v>
      </c>
      <c r="B630" s="26" t="s">
        <v>62</v>
      </c>
      <c r="C630" s="26" t="s">
        <v>62</v>
      </c>
      <c r="D630" s="37" t="s">
        <v>457</v>
      </c>
      <c r="E630" s="26" t="s">
        <v>186</v>
      </c>
      <c r="F630" s="28">
        <v>680</v>
      </c>
      <c r="G630" s="28"/>
      <c r="H630" s="79"/>
      <c r="I630" s="79"/>
      <c r="J630" s="79"/>
      <c r="K630" s="79"/>
      <c r="L630" s="28">
        <f>F630+H630+I630+J630+K630</f>
        <v>680</v>
      </c>
      <c r="M630" s="28">
        <f>G630+K630</f>
        <v>0</v>
      </c>
      <c r="N630" s="79"/>
      <c r="O630" s="79"/>
      <c r="P630" s="79"/>
      <c r="Q630" s="79"/>
      <c r="R630" s="28">
        <f>L630+N630+O630+P630+Q630</f>
        <v>680</v>
      </c>
      <c r="S630" s="28">
        <f>M630+Q630</f>
        <v>0</v>
      </c>
      <c r="T630" s="79"/>
      <c r="U630" s="79"/>
      <c r="V630" s="79"/>
      <c r="W630" s="79"/>
      <c r="X630" s="28">
        <f>R630+T630+U630+V630+W630</f>
        <v>680</v>
      </c>
      <c r="Y630" s="28">
        <f>S630+W630</f>
        <v>0</v>
      </c>
      <c r="Z630" s="79"/>
      <c r="AA630" s="79"/>
      <c r="AB630" s="79"/>
      <c r="AC630" s="79"/>
      <c r="AD630" s="28">
        <f>X630+Z630+AA630+AB630+AC630</f>
        <v>680</v>
      </c>
      <c r="AE630" s="28">
        <f>Y630+AC630</f>
        <v>0</v>
      </c>
      <c r="AF630" s="79"/>
      <c r="AG630" s="79"/>
      <c r="AH630" s="79"/>
      <c r="AI630" s="79"/>
      <c r="AJ630" s="28">
        <f>AD630+AF630+AG630+AH630+AI630</f>
        <v>680</v>
      </c>
      <c r="AK630" s="28">
        <f>AE630+AI630</f>
        <v>0</v>
      </c>
      <c r="AL630" s="79"/>
      <c r="AM630" s="79"/>
      <c r="AN630" s="79"/>
      <c r="AO630" s="79"/>
      <c r="AP630" s="28">
        <f>AJ630+AL630+AM630+AN630+AO630</f>
        <v>680</v>
      </c>
      <c r="AQ630" s="28">
        <f>AK630+AO630</f>
        <v>0</v>
      </c>
      <c r="AR630" s="79"/>
      <c r="AS630" s="79"/>
      <c r="AT630" s="79"/>
      <c r="AU630" s="79"/>
      <c r="AV630" s="28">
        <f>AP630+AR630+AS630+AT630+AU630</f>
        <v>680</v>
      </c>
      <c r="AW630" s="28">
        <f>AQ630+AU630</f>
        <v>0</v>
      </c>
      <c r="AX630" s="110"/>
      <c r="AY630" s="110"/>
      <c r="AZ630" s="110"/>
      <c r="BA630" s="110"/>
      <c r="BB630" s="28">
        <f>AV630+AX630+AY630+AZ630+BA630</f>
        <v>680</v>
      </c>
      <c r="BC630" s="28">
        <f>AW630+BA630</f>
        <v>0</v>
      </c>
      <c r="BD630" s="110"/>
      <c r="BE630" s="110"/>
      <c r="BF630" s="110"/>
      <c r="BG630" s="110"/>
      <c r="BH630" s="28">
        <f>BB630+BD630+BE630+BF630+BG630</f>
        <v>680</v>
      </c>
      <c r="BI630" s="28">
        <f>BC630+BG630</f>
        <v>0</v>
      </c>
      <c r="BJ630" s="207">
        <f t="shared" si="1245"/>
        <v>0</v>
      </c>
      <c r="BK630" s="207">
        <f t="shared" si="1246"/>
        <v>0</v>
      </c>
    </row>
    <row r="631" spans="1:63" ht="20.25">
      <c r="A631" s="39"/>
      <c r="B631" s="40"/>
      <c r="C631" s="40"/>
      <c r="D631" s="41"/>
      <c r="E631" s="40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  <c r="Z631" s="18"/>
      <c r="AA631" s="18"/>
      <c r="AB631" s="18"/>
      <c r="AC631" s="18"/>
      <c r="AD631" s="18"/>
      <c r="AE631" s="18"/>
      <c r="AF631" s="18"/>
      <c r="AG631" s="18"/>
      <c r="AH631" s="18"/>
      <c r="AI631" s="18"/>
      <c r="AJ631" s="18"/>
      <c r="AK631" s="18"/>
      <c r="AL631" s="18"/>
      <c r="AM631" s="18"/>
      <c r="AN631" s="18"/>
      <c r="AO631" s="18"/>
      <c r="AP631" s="18"/>
      <c r="AQ631" s="18"/>
      <c r="AR631" s="18"/>
      <c r="AS631" s="18"/>
      <c r="AT631" s="18"/>
      <c r="AU631" s="18"/>
      <c r="AV631" s="18"/>
      <c r="AW631" s="18"/>
      <c r="AX631" s="101"/>
      <c r="AY631" s="101"/>
      <c r="AZ631" s="101"/>
      <c r="BA631" s="101"/>
      <c r="BB631" s="18"/>
      <c r="BC631" s="18"/>
      <c r="BD631" s="101"/>
      <c r="BE631" s="101"/>
      <c r="BF631" s="101"/>
      <c r="BG631" s="101"/>
      <c r="BH631" s="18"/>
      <c r="BI631" s="18"/>
      <c r="BJ631" s="207">
        <f t="shared" si="1245"/>
        <v>0</v>
      </c>
      <c r="BK631" s="207">
        <f t="shared" si="1246"/>
        <v>0</v>
      </c>
    </row>
    <row r="632" spans="1:63" s="5" customFormat="1" ht="20.25">
      <c r="A632" s="43" t="s">
        <v>33</v>
      </c>
      <c r="B632" s="19" t="s">
        <v>34</v>
      </c>
      <c r="C632" s="19"/>
      <c r="D632" s="20"/>
      <c r="E632" s="19"/>
      <c r="F632" s="44">
        <f t="shared" ref="F632" si="1281">F634+F641</f>
        <v>3448</v>
      </c>
      <c r="G632" s="44">
        <f t="shared" ref="G632:M632" si="1282">G634+G641</f>
        <v>0</v>
      </c>
      <c r="H632" s="44">
        <f t="shared" si="1282"/>
        <v>0</v>
      </c>
      <c r="I632" s="44">
        <f t="shared" si="1282"/>
        <v>0</v>
      </c>
      <c r="J632" s="44">
        <f t="shared" si="1282"/>
        <v>0</v>
      </c>
      <c r="K632" s="44">
        <f t="shared" si="1282"/>
        <v>0</v>
      </c>
      <c r="L632" s="44">
        <f t="shared" si="1282"/>
        <v>3448</v>
      </c>
      <c r="M632" s="44">
        <f t="shared" si="1282"/>
        <v>0</v>
      </c>
      <c r="N632" s="44">
        <f t="shared" ref="N632:S632" si="1283">N634+N641</f>
        <v>0</v>
      </c>
      <c r="O632" s="44">
        <f t="shared" si="1283"/>
        <v>0</v>
      </c>
      <c r="P632" s="44">
        <f t="shared" si="1283"/>
        <v>0</v>
      </c>
      <c r="Q632" s="44">
        <f t="shared" si="1283"/>
        <v>0</v>
      </c>
      <c r="R632" s="44">
        <f t="shared" si="1283"/>
        <v>3448</v>
      </c>
      <c r="S632" s="44">
        <f t="shared" si="1283"/>
        <v>0</v>
      </c>
      <c r="T632" s="44">
        <f t="shared" ref="T632:Y632" si="1284">T634+T641</f>
        <v>0</v>
      </c>
      <c r="U632" s="44">
        <f t="shared" si="1284"/>
        <v>0</v>
      </c>
      <c r="V632" s="44">
        <f t="shared" si="1284"/>
        <v>0</v>
      </c>
      <c r="W632" s="44">
        <f t="shared" si="1284"/>
        <v>0</v>
      </c>
      <c r="X632" s="44">
        <f t="shared" si="1284"/>
        <v>3448</v>
      </c>
      <c r="Y632" s="44">
        <f t="shared" si="1284"/>
        <v>0</v>
      </c>
      <c r="Z632" s="44">
        <f t="shared" ref="Z632:AE632" si="1285">Z634+Z641</f>
        <v>0</v>
      </c>
      <c r="AA632" s="44">
        <f t="shared" si="1285"/>
        <v>95</v>
      </c>
      <c r="AB632" s="44">
        <f t="shared" si="1285"/>
        <v>0</v>
      </c>
      <c r="AC632" s="44">
        <f t="shared" si="1285"/>
        <v>0</v>
      </c>
      <c r="AD632" s="44">
        <f t="shared" si="1285"/>
        <v>3543</v>
      </c>
      <c r="AE632" s="44">
        <f t="shared" si="1285"/>
        <v>0</v>
      </c>
      <c r="AF632" s="44">
        <f t="shared" ref="AF632:AL632" si="1286">AF634+AF641</f>
        <v>0</v>
      </c>
      <c r="AG632" s="44">
        <f t="shared" si="1286"/>
        <v>0</v>
      </c>
      <c r="AH632" s="44">
        <f t="shared" si="1286"/>
        <v>0</v>
      </c>
      <c r="AI632" s="44">
        <f t="shared" si="1286"/>
        <v>0</v>
      </c>
      <c r="AJ632" s="44">
        <f t="shared" si="1286"/>
        <v>3543</v>
      </c>
      <c r="AK632" s="44">
        <f t="shared" si="1286"/>
        <v>0</v>
      </c>
      <c r="AL632" s="44">
        <f t="shared" si="1286"/>
        <v>0</v>
      </c>
      <c r="AM632" s="44">
        <f t="shared" ref="AM632:AO632" si="1287">AM634+AM641</f>
        <v>0</v>
      </c>
      <c r="AN632" s="44">
        <f t="shared" ref="AN632:AS632" si="1288">AN634+AN641</f>
        <v>0</v>
      </c>
      <c r="AO632" s="44">
        <f t="shared" si="1287"/>
        <v>0</v>
      </c>
      <c r="AP632" s="44">
        <f t="shared" si="1288"/>
        <v>3543</v>
      </c>
      <c r="AQ632" s="44">
        <f t="shared" si="1288"/>
        <v>0</v>
      </c>
      <c r="AR632" s="44">
        <f t="shared" si="1288"/>
        <v>0</v>
      </c>
      <c r="AS632" s="44">
        <f t="shared" si="1288"/>
        <v>0</v>
      </c>
      <c r="AT632" s="44">
        <f t="shared" ref="AT632:AY632" si="1289">AT634+AT641</f>
        <v>0</v>
      </c>
      <c r="AU632" s="44">
        <f t="shared" si="1289"/>
        <v>0</v>
      </c>
      <c r="AV632" s="44">
        <f t="shared" si="1289"/>
        <v>3543</v>
      </c>
      <c r="AW632" s="44">
        <f t="shared" si="1289"/>
        <v>0</v>
      </c>
      <c r="AX632" s="152">
        <f t="shared" si="1289"/>
        <v>0</v>
      </c>
      <c r="AY632" s="152">
        <f t="shared" si="1289"/>
        <v>0</v>
      </c>
      <c r="AZ632" s="152">
        <f t="shared" ref="AZ632:BE632" si="1290">AZ634+AZ641</f>
        <v>0</v>
      </c>
      <c r="BA632" s="152">
        <f t="shared" si="1290"/>
        <v>80</v>
      </c>
      <c r="BB632" s="44">
        <f t="shared" si="1290"/>
        <v>3623</v>
      </c>
      <c r="BC632" s="44">
        <f t="shared" si="1290"/>
        <v>80</v>
      </c>
      <c r="BD632" s="152">
        <f t="shared" si="1290"/>
        <v>0</v>
      </c>
      <c r="BE632" s="152">
        <f t="shared" si="1290"/>
        <v>0</v>
      </c>
      <c r="BF632" s="152">
        <f t="shared" ref="BF632:BI632" si="1291">BF634+BF641</f>
        <v>0</v>
      </c>
      <c r="BG632" s="152">
        <f t="shared" si="1291"/>
        <v>0</v>
      </c>
      <c r="BH632" s="44">
        <f t="shared" si="1291"/>
        <v>3623</v>
      </c>
      <c r="BI632" s="44">
        <f t="shared" si="1291"/>
        <v>80</v>
      </c>
      <c r="BJ632" s="207">
        <f t="shared" si="1245"/>
        <v>0</v>
      </c>
      <c r="BK632" s="207">
        <f t="shared" si="1246"/>
        <v>0</v>
      </c>
    </row>
    <row r="633" spans="1:63" s="5" customFormat="1" ht="20.25">
      <c r="A633" s="43"/>
      <c r="B633" s="19"/>
      <c r="C633" s="19"/>
      <c r="D633" s="20"/>
      <c r="E633" s="19"/>
      <c r="F633" s="58"/>
      <c r="G633" s="58"/>
      <c r="H633" s="58"/>
      <c r="I633" s="58"/>
      <c r="J633" s="58"/>
      <c r="K633" s="58"/>
      <c r="L633" s="58"/>
      <c r="M633" s="58"/>
      <c r="N633" s="58"/>
      <c r="O633" s="58"/>
      <c r="P633" s="58"/>
      <c r="Q633" s="58"/>
      <c r="R633" s="58"/>
      <c r="S633" s="58"/>
      <c r="T633" s="58"/>
      <c r="U633" s="58"/>
      <c r="V633" s="58"/>
      <c r="W633" s="58"/>
      <c r="X633" s="58"/>
      <c r="Y633" s="58"/>
      <c r="Z633" s="58"/>
      <c r="AA633" s="58"/>
      <c r="AB633" s="58"/>
      <c r="AC633" s="58"/>
      <c r="AD633" s="58"/>
      <c r="AE633" s="58"/>
      <c r="AF633" s="58"/>
      <c r="AG633" s="58"/>
      <c r="AH633" s="58"/>
      <c r="AI633" s="58"/>
      <c r="AJ633" s="58"/>
      <c r="AK633" s="58"/>
      <c r="AL633" s="58"/>
      <c r="AM633" s="58"/>
      <c r="AN633" s="58"/>
      <c r="AO633" s="58"/>
      <c r="AP633" s="58"/>
      <c r="AQ633" s="58"/>
      <c r="AR633" s="58"/>
      <c r="AS633" s="58"/>
      <c r="AT633" s="58"/>
      <c r="AU633" s="58"/>
      <c r="AV633" s="58"/>
      <c r="AW633" s="58"/>
      <c r="AX633" s="155"/>
      <c r="AY633" s="155"/>
      <c r="AZ633" s="155"/>
      <c r="BA633" s="155"/>
      <c r="BB633" s="58"/>
      <c r="BC633" s="58"/>
      <c r="BD633" s="155"/>
      <c r="BE633" s="155"/>
      <c r="BF633" s="155"/>
      <c r="BG633" s="155"/>
      <c r="BH633" s="58"/>
      <c r="BI633" s="58"/>
      <c r="BJ633" s="207">
        <f t="shared" si="1245"/>
        <v>0</v>
      </c>
      <c r="BK633" s="207">
        <f t="shared" si="1246"/>
        <v>0</v>
      </c>
    </row>
    <row r="634" spans="1:63" s="5" customFormat="1" ht="37.5">
      <c r="A634" s="32" t="s">
        <v>71</v>
      </c>
      <c r="B634" s="22" t="s">
        <v>60</v>
      </c>
      <c r="C634" s="22" t="s">
        <v>51</v>
      </c>
      <c r="D634" s="20"/>
      <c r="E634" s="19"/>
      <c r="F634" s="24">
        <f t="shared" ref="F634:U638" si="1292">F635</f>
        <v>50</v>
      </c>
      <c r="G634" s="24">
        <f t="shared" si="1292"/>
        <v>0</v>
      </c>
      <c r="H634" s="24">
        <f t="shared" si="1292"/>
        <v>0</v>
      </c>
      <c r="I634" s="24">
        <f t="shared" si="1292"/>
        <v>0</v>
      </c>
      <c r="J634" s="24">
        <f t="shared" si="1292"/>
        <v>0</v>
      </c>
      <c r="K634" s="24">
        <f t="shared" si="1292"/>
        <v>0</v>
      </c>
      <c r="L634" s="24">
        <f t="shared" si="1292"/>
        <v>50</v>
      </c>
      <c r="M634" s="24">
        <f t="shared" si="1292"/>
        <v>0</v>
      </c>
      <c r="N634" s="24">
        <f t="shared" si="1292"/>
        <v>0</v>
      </c>
      <c r="O634" s="24">
        <f t="shared" si="1292"/>
        <v>0</v>
      </c>
      <c r="P634" s="24">
        <f t="shared" si="1292"/>
        <v>0</v>
      </c>
      <c r="Q634" s="24">
        <f t="shared" si="1292"/>
        <v>0</v>
      </c>
      <c r="R634" s="24">
        <f t="shared" si="1292"/>
        <v>50</v>
      </c>
      <c r="S634" s="24">
        <f t="shared" si="1292"/>
        <v>0</v>
      </c>
      <c r="T634" s="24">
        <f t="shared" si="1292"/>
        <v>0</v>
      </c>
      <c r="U634" s="24">
        <f t="shared" si="1292"/>
        <v>0</v>
      </c>
      <c r="V634" s="24">
        <f t="shared" ref="T634:AI638" si="1293">V635</f>
        <v>0</v>
      </c>
      <c r="W634" s="24">
        <f t="shared" si="1293"/>
        <v>0</v>
      </c>
      <c r="X634" s="24">
        <f t="shared" si="1293"/>
        <v>50</v>
      </c>
      <c r="Y634" s="24">
        <f t="shared" si="1293"/>
        <v>0</v>
      </c>
      <c r="Z634" s="24">
        <f t="shared" si="1293"/>
        <v>0</v>
      </c>
      <c r="AA634" s="24">
        <f t="shared" si="1293"/>
        <v>0</v>
      </c>
      <c r="AB634" s="24">
        <f t="shared" si="1293"/>
        <v>0</v>
      </c>
      <c r="AC634" s="24">
        <f t="shared" si="1293"/>
        <v>0</v>
      </c>
      <c r="AD634" s="24">
        <f t="shared" si="1293"/>
        <v>50</v>
      </c>
      <c r="AE634" s="24">
        <f t="shared" si="1293"/>
        <v>0</v>
      </c>
      <c r="AF634" s="24">
        <f t="shared" si="1293"/>
        <v>0</v>
      </c>
      <c r="AG634" s="24">
        <f t="shared" si="1293"/>
        <v>0</v>
      </c>
      <c r="AH634" s="24">
        <f t="shared" si="1293"/>
        <v>0</v>
      </c>
      <c r="AI634" s="24">
        <f t="shared" si="1293"/>
        <v>0</v>
      </c>
      <c r="AJ634" s="24">
        <f t="shared" ref="AF634:AU638" si="1294">AJ635</f>
        <v>50</v>
      </c>
      <c r="AK634" s="24">
        <f t="shared" si="1294"/>
        <v>0</v>
      </c>
      <c r="AL634" s="24">
        <f t="shared" si="1294"/>
        <v>0</v>
      </c>
      <c r="AM634" s="24">
        <f t="shared" si="1294"/>
        <v>0</v>
      </c>
      <c r="AN634" s="24">
        <f t="shared" si="1294"/>
        <v>0</v>
      </c>
      <c r="AO634" s="24">
        <f t="shared" si="1294"/>
        <v>0</v>
      </c>
      <c r="AP634" s="24">
        <f t="shared" si="1294"/>
        <v>50</v>
      </c>
      <c r="AQ634" s="24">
        <f t="shared" si="1294"/>
        <v>0</v>
      </c>
      <c r="AR634" s="24">
        <f t="shared" si="1294"/>
        <v>0</v>
      </c>
      <c r="AS634" s="24">
        <f t="shared" si="1294"/>
        <v>0</v>
      </c>
      <c r="AT634" s="24">
        <f t="shared" si="1294"/>
        <v>0</v>
      </c>
      <c r="AU634" s="24">
        <f t="shared" si="1294"/>
        <v>0</v>
      </c>
      <c r="AV634" s="24">
        <f t="shared" ref="AR634:BG638" si="1295">AV635</f>
        <v>50</v>
      </c>
      <c r="AW634" s="24">
        <f t="shared" si="1295"/>
        <v>0</v>
      </c>
      <c r="AX634" s="127">
        <f t="shared" si="1295"/>
        <v>0</v>
      </c>
      <c r="AY634" s="127">
        <f t="shared" si="1295"/>
        <v>0</v>
      </c>
      <c r="AZ634" s="127">
        <f t="shared" si="1295"/>
        <v>0</v>
      </c>
      <c r="BA634" s="127">
        <f t="shared" si="1295"/>
        <v>0</v>
      </c>
      <c r="BB634" s="24">
        <f t="shared" si="1295"/>
        <v>50</v>
      </c>
      <c r="BC634" s="24">
        <f t="shared" si="1295"/>
        <v>0</v>
      </c>
      <c r="BD634" s="127">
        <f t="shared" si="1295"/>
        <v>0</v>
      </c>
      <c r="BE634" s="127">
        <f t="shared" si="1295"/>
        <v>0</v>
      </c>
      <c r="BF634" s="127">
        <f t="shared" si="1295"/>
        <v>0</v>
      </c>
      <c r="BG634" s="127">
        <f t="shared" si="1295"/>
        <v>0</v>
      </c>
      <c r="BH634" s="24">
        <f t="shared" ref="BD634:BI638" si="1296">BH635</f>
        <v>50</v>
      </c>
      <c r="BI634" s="24">
        <f t="shared" si="1296"/>
        <v>0</v>
      </c>
      <c r="BJ634" s="207">
        <f t="shared" si="1245"/>
        <v>0</v>
      </c>
      <c r="BK634" s="207">
        <f t="shared" si="1246"/>
        <v>0</v>
      </c>
    </row>
    <row r="635" spans="1:63" s="5" customFormat="1" ht="50.25">
      <c r="A635" s="25" t="s">
        <v>526</v>
      </c>
      <c r="B635" s="68" t="s">
        <v>60</v>
      </c>
      <c r="C635" s="68" t="s">
        <v>51</v>
      </c>
      <c r="D635" s="46" t="s">
        <v>445</v>
      </c>
      <c r="E635" s="26"/>
      <c r="F635" s="28">
        <f t="shared" si="1292"/>
        <v>50</v>
      </c>
      <c r="G635" s="28">
        <f t="shared" si="1292"/>
        <v>0</v>
      </c>
      <c r="H635" s="28">
        <f t="shared" si="1292"/>
        <v>0</v>
      </c>
      <c r="I635" s="28">
        <f t="shared" si="1292"/>
        <v>0</v>
      </c>
      <c r="J635" s="28">
        <f t="shared" si="1292"/>
        <v>0</v>
      </c>
      <c r="K635" s="28">
        <f t="shared" si="1292"/>
        <v>0</v>
      </c>
      <c r="L635" s="28">
        <f t="shared" si="1292"/>
        <v>50</v>
      </c>
      <c r="M635" s="28">
        <f t="shared" si="1292"/>
        <v>0</v>
      </c>
      <c r="N635" s="28">
        <f t="shared" si="1292"/>
        <v>0</v>
      </c>
      <c r="O635" s="28">
        <f t="shared" si="1292"/>
        <v>0</v>
      </c>
      <c r="P635" s="28">
        <f t="shared" si="1292"/>
        <v>0</v>
      </c>
      <c r="Q635" s="28">
        <f t="shared" si="1292"/>
        <v>0</v>
      </c>
      <c r="R635" s="28">
        <f t="shared" si="1292"/>
        <v>50</v>
      </c>
      <c r="S635" s="28">
        <f t="shared" si="1292"/>
        <v>0</v>
      </c>
      <c r="T635" s="28">
        <f t="shared" si="1293"/>
        <v>0</v>
      </c>
      <c r="U635" s="28">
        <f t="shared" si="1293"/>
        <v>0</v>
      </c>
      <c r="V635" s="28">
        <f t="shared" si="1293"/>
        <v>0</v>
      </c>
      <c r="W635" s="28">
        <f t="shared" si="1293"/>
        <v>0</v>
      </c>
      <c r="X635" s="28">
        <f t="shared" si="1293"/>
        <v>50</v>
      </c>
      <c r="Y635" s="28">
        <f t="shared" si="1293"/>
        <v>0</v>
      </c>
      <c r="Z635" s="28">
        <f t="shared" si="1293"/>
        <v>0</v>
      </c>
      <c r="AA635" s="28">
        <f t="shared" si="1293"/>
        <v>0</v>
      </c>
      <c r="AB635" s="28">
        <f t="shared" si="1293"/>
        <v>0</v>
      </c>
      <c r="AC635" s="28">
        <f t="shared" si="1293"/>
        <v>0</v>
      </c>
      <c r="AD635" s="28">
        <f t="shared" si="1293"/>
        <v>50</v>
      </c>
      <c r="AE635" s="28">
        <f t="shared" si="1293"/>
        <v>0</v>
      </c>
      <c r="AF635" s="28">
        <f t="shared" si="1294"/>
        <v>0</v>
      </c>
      <c r="AG635" s="28">
        <f t="shared" si="1294"/>
        <v>0</v>
      </c>
      <c r="AH635" s="28">
        <f t="shared" si="1294"/>
        <v>0</v>
      </c>
      <c r="AI635" s="28">
        <f t="shared" si="1294"/>
        <v>0</v>
      </c>
      <c r="AJ635" s="28">
        <f t="shared" si="1294"/>
        <v>50</v>
      </c>
      <c r="AK635" s="28">
        <f t="shared" si="1294"/>
        <v>0</v>
      </c>
      <c r="AL635" s="28">
        <f t="shared" si="1294"/>
        <v>0</v>
      </c>
      <c r="AM635" s="28">
        <f t="shared" si="1294"/>
        <v>0</v>
      </c>
      <c r="AN635" s="28">
        <f t="shared" si="1294"/>
        <v>0</v>
      </c>
      <c r="AO635" s="28">
        <f t="shared" si="1294"/>
        <v>0</v>
      </c>
      <c r="AP635" s="28">
        <f t="shared" si="1294"/>
        <v>50</v>
      </c>
      <c r="AQ635" s="28">
        <f t="shared" si="1294"/>
        <v>0</v>
      </c>
      <c r="AR635" s="28">
        <f t="shared" si="1295"/>
        <v>0</v>
      </c>
      <c r="AS635" s="28">
        <f t="shared" si="1295"/>
        <v>0</v>
      </c>
      <c r="AT635" s="28">
        <f t="shared" si="1295"/>
        <v>0</v>
      </c>
      <c r="AU635" s="28">
        <f t="shared" si="1295"/>
        <v>0</v>
      </c>
      <c r="AV635" s="28">
        <f t="shared" si="1295"/>
        <v>50</v>
      </c>
      <c r="AW635" s="28">
        <f t="shared" si="1295"/>
        <v>0</v>
      </c>
      <c r="AX635" s="100">
        <f t="shared" si="1295"/>
        <v>0</v>
      </c>
      <c r="AY635" s="100">
        <f t="shared" si="1295"/>
        <v>0</v>
      </c>
      <c r="AZ635" s="100">
        <f t="shared" si="1295"/>
        <v>0</v>
      </c>
      <c r="BA635" s="100">
        <f t="shared" si="1295"/>
        <v>0</v>
      </c>
      <c r="BB635" s="28">
        <f t="shared" si="1295"/>
        <v>50</v>
      </c>
      <c r="BC635" s="28">
        <f t="shared" si="1295"/>
        <v>0</v>
      </c>
      <c r="BD635" s="100">
        <f t="shared" si="1296"/>
        <v>0</v>
      </c>
      <c r="BE635" s="100">
        <f t="shared" si="1296"/>
        <v>0</v>
      </c>
      <c r="BF635" s="100">
        <f t="shared" si="1296"/>
        <v>0</v>
      </c>
      <c r="BG635" s="100">
        <f t="shared" si="1296"/>
        <v>0</v>
      </c>
      <c r="BH635" s="28">
        <f t="shared" si="1296"/>
        <v>50</v>
      </c>
      <c r="BI635" s="28">
        <f t="shared" si="1296"/>
        <v>0</v>
      </c>
      <c r="BJ635" s="207">
        <f t="shared" si="1245"/>
        <v>0</v>
      </c>
      <c r="BK635" s="207">
        <f t="shared" si="1246"/>
        <v>0</v>
      </c>
    </row>
    <row r="636" spans="1:63" s="5" customFormat="1" ht="33.75" customHeight="1">
      <c r="A636" s="63" t="s">
        <v>79</v>
      </c>
      <c r="B636" s="68" t="s">
        <v>60</v>
      </c>
      <c r="C636" s="68" t="s">
        <v>51</v>
      </c>
      <c r="D636" s="46" t="s">
        <v>446</v>
      </c>
      <c r="E636" s="26"/>
      <c r="F636" s="28">
        <f t="shared" si="1292"/>
        <v>50</v>
      </c>
      <c r="G636" s="28">
        <f t="shared" si="1292"/>
        <v>0</v>
      </c>
      <c r="H636" s="28">
        <f t="shared" si="1292"/>
        <v>0</v>
      </c>
      <c r="I636" s="28">
        <f t="shared" si="1292"/>
        <v>0</v>
      </c>
      <c r="J636" s="28">
        <f t="shared" si="1292"/>
        <v>0</v>
      </c>
      <c r="K636" s="28">
        <f t="shared" si="1292"/>
        <v>0</v>
      </c>
      <c r="L636" s="28">
        <f t="shared" si="1292"/>
        <v>50</v>
      </c>
      <c r="M636" s="28">
        <f t="shared" si="1292"/>
        <v>0</v>
      </c>
      <c r="N636" s="28">
        <f t="shared" si="1292"/>
        <v>0</v>
      </c>
      <c r="O636" s="28">
        <f t="shared" si="1292"/>
        <v>0</v>
      </c>
      <c r="P636" s="28">
        <f t="shared" si="1292"/>
        <v>0</v>
      </c>
      <c r="Q636" s="28">
        <f t="shared" si="1292"/>
        <v>0</v>
      </c>
      <c r="R636" s="28">
        <f t="shared" si="1292"/>
        <v>50</v>
      </c>
      <c r="S636" s="28">
        <f t="shared" si="1292"/>
        <v>0</v>
      </c>
      <c r="T636" s="28">
        <f t="shared" si="1293"/>
        <v>0</v>
      </c>
      <c r="U636" s="28">
        <f t="shared" si="1293"/>
        <v>0</v>
      </c>
      <c r="V636" s="28">
        <f t="shared" si="1293"/>
        <v>0</v>
      </c>
      <c r="W636" s="28">
        <f t="shared" si="1293"/>
        <v>0</v>
      </c>
      <c r="X636" s="28">
        <f t="shared" si="1293"/>
        <v>50</v>
      </c>
      <c r="Y636" s="28">
        <f t="shared" si="1293"/>
        <v>0</v>
      </c>
      <c r="Z636" s="28">
        <f t="shared" si="1293"/>
        <v>0</v>
      </c>
      <c r="AA636" s="28">
        <f t="shared" si="1293"/>
        <v>0</v>
      </c>
      <c r="AB636" s="28">
        <f t="shared" si="1293"/>
        <v>0</v>
      </c>
      <c r="AC636" s="28">
        <f t="shared" si="1293"/>
        <v>0</v>
      </c>
      <c r="AD636" s="28">
        <f t="shared" si="1293"/>
        <v>50</v>
      </c>
      <c r="AE636" s="28">
        <f t="shared" si="1293"/>
        <v>0</v>
      </c>
      <c r="AF636" s="28">
        <f t="shared" si="1294"/>
        <v>0</v>
      </c>
      <c r="AG636" s="28">
        <f t="shared" si="1294"/>
        <v>0</v>
      </c>
      <c r="AH636" s="28">
        <f t="shared" si="1294"/>
        <v>0</v>
      </c>
      <c r="AI636" s="28">
        <f t="shared" si="1294"/>
        <v>0</v>
      </c>
      <c r="AJ636" s="28">
        <f t="shared" si="1294"/>
        <v>50</v>
      </c>
      <c r="AK636" s="28">
        <f t="shared" si="1294"/>
        <v>0</v>
      </c>
      <c r="AL636" s="28">
        <f t="shared" si="1294"/>
        <v>0</v>
      </c>
      <c r="AM636" s="28">
        <f t="shared" si="1294"/>
        <v>0</v>
      </c>
      <c r="AN636" s="28">
        <f t="shared" si="1294"/>
        <v>0</v>
      </c>
      <c r="AO636" s="28">
        <f t="shared" si="1294"/>
        <v>0</v>
      </c>
      <c r="AP636" s="28">
        <f t="shared" si="1294"/>
        <v>50</v>
      </c>
      <c r="AQ636" s="28">
        <f t="shared" si="1294"/>
        <v>0</v>
      </c>
      <c r="AR636" s="28">
        <f t="shared" si="1295"/>
        <v>0</v>
      </c>
      <c r="AS636" s="28">
        <f t="shared" si="1295"/>
        <v>0</v>
      </c>
      <c r="AT636" s="28">
        <f t="shared" si="1295"/>
        <v>0</v>
      </c>
      <c r="AU636" s="28">
        <f t="shared" si="1295"/>
        <v>0</v>
      </c>
      <c r="AV636" s="28">
        <f t="shared" si="1295"/>
        <v>50</v>
      </c>
      <c r="AW636" s="28">
        <f t="shared" si="1295"/>
        <v>0</v>
      </c>
      <c r="AX636" s="100">
        <f t="shared" si="1295"/>
        <v>0</v>
      </c>
      <c r="AY636" s="100">
        <f t="shared" si="1295"/>
        <v>0</v>
      </c>
      <c r="AZ636" s="100">
        <f t="shared" si="1295"/>
        <v>0</v>
      </c>
      <c r="BA636" s="100">
        <f t="shared" si="1295"/>
        <v>0</v>
      </c>
      <c r="BB636" s="28">
        <f t="shared" si="1295"/>
        <v>50</v>
      </c>
      <c r="BC636" s="28">
        <f t="shared" si="1295"/>
        <v>0</v>
      </c>
      <c r="BD636" s="100">
        <f t="shared" si="1296"/>
        <v>0</v>
      </c>
      <c r="BE636" s="100">
        <f t="shared" si="1296"/>
        <v>0</v>
      </c>
      <c r="BF636" s="100">
        <f t="shared" si="1296"/>
        <v>0</v>
      </c>
      <c r="BG636" s="100">
        <f t="shared" si="1296"/>
        <v>0</v>
      </c>
      <c r="BH636" s="28">
        <f t="shared" si="1296"/>
        <v>50</v>
      </c>
      <c r="BI636" s="28">
        <f t="shared" si="1296"/>
        <v>0</v>
      </c>
      <c r="BJ636" s="207">
        <f t="shared" si="1245"/>
        <v>0</v>
      </c>
      <c r="BK636" s="207">
        <f t="shared" si="1246"/>
        <v>0</v>
      </c>
    </row>
    <row r="637" spans="1:63" s="5" customFormat="1" ht="33.75">
      <c r="A637" s="25" t="s">
        <v>129</v>
      </c>
      <c r="B637" s="68" t="s">
        <v>60</v>
      </c>
      <c r="C637" s="68" t="s">
        <v>51</v>
      </c>
      <c r="D637" s="46" t="s">
        <v>458</v>
      </c>
      <c r="E637" s="26"/>
      <c r="F637" s="28">
        <f t="shared" si="1292"/>
        <v>50</v>
      </c>
      <c r="G637" s="28">
        <f t="shared" si="1292"/>
        <v>0</v>
      </c>
      <c r="H637" s="28">
        <f t="shared" si="1292"/>
        <v>0</v>
      </c>
      <c r="I637" s="28">
        <f t="shared" si="1292"/>
        <v>0</v>
      </c>
      <c r="J637" s="28">
        <f t="shared" si="1292"/>
        <v>0</v>
      </c>
      <c r="K637" s="28">
        <f t="shared" si="1292"/>
        <v>0</v>
      </c>
      <c r="L637" s="28">
        <f t="shared" si="1292"/>
        <v>50</v>
      </c>
      <c r="M637" s="28">
        <f t="shared" si="1292"/>
        <v>0</v>
      </c>
      <c r="N637" s="28">
        <f t="shared" si="1292"/>
        <v>0</v>
      </c>
      <c r="O637" s="28">
        <f t="shared" si="1292"/>
        <v>0</v>
      </c>
      <c r="P637" s="28">
        <f t="shared" si="1292"/>
        <v>0</v>
      </c>
      <c r="Q637" s="28">
        <f t="shared" si="1292"/>
        <v>0</v>
      </c>
      <c r="R637" s="28">
        <f t="shared" si="1292"/>
        <v>50</v>
      </c>
      <c r="S637" s="28">
        <f t="shared" si="1292"/>
        <v>0</v>
      </c>
      <c r="T637" s="28">
        <f t="shared" si="1293"/>
        <v>0</v>
      </c>
      <c r="U637" s="28">
        <f t="shared" si="1293"/>
        <v>0</v>
      </c>
      <c r="V637" s="28">
        <f t="shared" si="1293"/>
        <v>0</v>
      </c>
      <c r="W637" s="28">
        <f t="shared" si="1293"/>
        <v>0</v>
      </c>
      <c r="X637" s="28">
        <f t="shared" si="1293"/>
        <v>50</v>
      </c>
      <c r="Y637" s="28">
        <f t="shared" si="1293"/>
        <v>0</v>
      </c>
      <c r="Z637" s="28">
        <f t="shared" si="1293"/>
        <v>0</v>
      </c>
      <c r="AA637" s="28">
        <f t="shared" si="1293"/>
        <v>0</v>
      </c>
      <c r="AB637" s="28">
        <f t="shared" si="1293"/>
        <v>0</v>
      </c>
      <c r="AC637" s="28">
        <f t="shared" si="1293"/>
        <v>0</v>
      </c>
      <c r="AD637" s="28">
        <f t="shared" si="1293"/>
        <v>50</v>
      </c>
      <c r="AE637" s="28">
        <f t="shared" si="1293"/>
        <v>0</v>
      </c>
      <c r="AF637" s="28">
        <f t="shared" si="1294"/>
        <v>0</v>
      </c>
      <c r="AG637" s="28">
        <f t="shared" si="1294"/>
        <v>0</v>
      </c>
      <c r="AH637" s="28">
        <f t="shared" si="1294"/>
        <v>0</v>
      </c>
      <c r="AI637" s="28">
        <f t="shared" si="1294"/>
        <v>0</v>
      </c>
      <c r="AJ637" s="28">
        <f t="shared" si="1294"/>
        <v>50</v>
      </c>
      <c r="AK637" s="28">
        <f t="shared" si="1294"/>
        <v>0</v>
      </c>
      <c r="AL637" s="28">
        <f t="shared" si="1294"/>
        <v>0</v>
      </c>
      <c r="AM637" s="28">
        <f t="shared" si="1294"/>
        <v>0</v>
      </c>
      <c r="AN637" s="28">
        <f t="shared" si="1294"/>
        <v>0</v>
      </c>
      <c r="AO637" s="28">
        <f t="shared" si="1294"/>
        <v>0</v>
      </c>
      <c r="AP637" s="28">
        <f t="shared" si="1294"/>
        <v>50</v>
      </c>
      <c r="AQ637" s="28">
        <f t="shared" si="1294"/>
        <v>0</v>
      </c>
      <c r="AR637" s="28">
        <f t="shared" si="1295"/>
        <v>0</v>
      </c>
      <c r="AS637" s="28">
        <f t="shared" si="1295"/>
        <v>0</v>
      </c>
      <c r="AT637" s="28">
        <f t="shared" si="1295"/>
        <v>0</v>
      </c>
      <c r="AU637" s="28">
        <f t="shared" si="1295"/>
        <v>0</v>
      </c>
      <c r="AV637" s="28">
        <f t="shared" si="1295"/>
        <v>50</v>
      </c>
      <c r="AW637" s="28">
        <f t="shared" si="1295"/>
        <v>0</v>
      </c>
      <c r="AX637" s="100">
        <f t="shared" si="1295"/>
        <v>0</v>
      </c>
      <c r="AY637" s="100">
        <f t="shared" si="1295"/>
        <v>0</v>
      </c>
      <c r="AZ637" s="100">
        <f t="shared" si="1295"/>
        <v>0</v>
      </c>
      <c r="BA637" s="100">
        <f t="shared" si="1295"/>
        <v>0</v>
      </c>
      <c r="BB637" s="28">
        <f t="shared" si="1295"/>
        <v>50</v>
      </c>
      <c r="BC637" s="28">
        <f t="shared" si="1295"/>
        <v>0</v>
      </c>
      <c r="BD637" s="100">
        <f t="shared" si="1296"/>
        <v>0</v>
      </c>
      <c r="BE637" s="100">
        <f t="shared" si="1296"/>
        <v>0</v>
      </c>
      <c r="BF637" s="100">
        <f t="shared" si="1296"/>
        <v>0</v>
      </c>
      <c r="BG637" s="100">
        <f t="shared" si="1296"/>
        <v>0</v>
      </c>
      <c r="BH637" s="28">
        <f t="shared" si="1296"/>
        <v>50</v>
      </c>
      <c r="BI637" s="28">
        <f t="shared" si="1296"/>
        <v>0</v>
      </c>
      <c r="BJ637" s="207">
        <f t="shared" si="1245"/>
        <v>0</v>
      </c>
      <c r="BK637" s="207">
        <f t="shared" si="1246"/>
        <v>0</v>
      </c>
    </row>
    <row r="638" spans="1:63" s="5" customFormat="1" ht="33">
      <c r="A638" s="75" t="s">
        <v>489</v>
      </c>
      <c r="B638" s="68" t="s">
        <v>60</v>
      </c>
      <c r="C638" s="68" t="s">
        <v>51</v>
      </c>
      <c r="D638" s="46" t="s">
        <v>458</v>
      </c>
      <c r="E638" s="26" t="s">
        <v>81</v>
      </c>
      <c r="F638" s="28">
        <f t="shared" si="1292"/>
        <v>50</v>
      </c>
      <c r="G638" s="28">
        <f t="shared" si="1292"/>
        <v>0</v>
      </c>
      <c r="H638" s="28">
        <f t="shared" si="1292"/>
        <v>0</v>
      </c>
      <c r="I638" s="28">
        <f t="shared" si="1292"/>
        <v>0</v>
      </c>
      <c r="J638" s="28">
        <f t="shared" si="1292"/>
        <v>0</v>
      </c>
      <c r="K638" s="28">
        <f t="shared" si="1292"/>
        <v>0</v>
      </c>
      <c r="L638" s="28">
        <f t="shared" si="1292"/>
        <v>50</v>
      </c>
      <c r="M638" s="28">
        <f t="shared" si="1292"/>
        <v>0</v>
      </c>
      <c r="N638" s="28">
        <f t="shared" si="1292"/>
        <v>0</v>
      </c>
      <c r="O638" s="28">
        <f t="shared" si="1292"/>
        <v>0</v>
      </c>
      <c r="P638" s="28">
        <f t="shared" si="1292"/>
        <v>0</v>
      </c>
      <c r="Q638" s="28">
        <f t="shared" si="1292"/>
        <v>0</v>
      </c>
      <c r="R638" s="28">
        <f t="shared" si="1292"/>
        <v>50</v>
      </c>
      <c r="S638" s="28">
        <f t="shared" si="1292"/>
        <v>0</v>
      </c>
      <c r="T638" s="28">
        <f t="shared" si="1293"/>
        <v>0</v>
      </c>
      <c r="U638" s="28">
        <f t="shared" si="1293"/>
        <v>0</v>
      </c>
      <c r="V638" s="28">
        <f t="shared" si="1293"/>
        <v>0</v>
      </c>
      <c r="W638" s="28">
        <f t="shared" si="1293"/>
        <v>0</v>
      </c>
      <c r="X638" s="28">
        <f t="shared" si="1293"/>
        <v>50</v>
      </c>
      <c r="Y638" s="28">
        <f t="shared" si="1293"/>
        <v>0</v>
      </c>
      <c r="Z638" s="28">
        <f t="shared" si="1293"/>
        <v>0</v>
      </c>
      <c r="AA638" s="28">
        <f t="shared" si="1293"/>
        <v>0</v>
      </c>
      <c r="AB638" s="28">
        <f t="shared" si="1293"/>
        <v>0</v>
      </c>
      <c r="AC638" s="28">
        <f t="shared" si="1293"/>
        <v>0</v>
      </c>
      <c r="AD638" s="28">
        <f t="shared" si="1293"/>
        <v>50</v>
      </c>
      <c r="AE638" s="28">
        <f t="shared" si="1293"/>
        <v>0</v>
      </c>
      <c r="AF638" s="28">
        <f t="shared" si="1294"/>
        <v>0</v>
      </c>
      <c r="AG638" s="28">
        <f t="shared" si="1294"/>
        <v>0</v>
      </c>
      <c r="AH638" s="28">
        <f t="shared" si="1294"/>
        <v>0</v>
      </c>
      <c r="AI638" s="28">
        <f t="shared" si="1294"/>
        <v>0</v>
      </c>
      <c r="AJ638" s="28">
        <f t="shared" si="1294"/>
        <v>50</v>
      </c>
      <c r="AK638" s="28">
        <f t="shared" si="1294"/>
        <v>0</v>
      </c>
      <c r="AL638" s="28">
        <f t="shared" si="1294"/>
        <v>0</v>
      </c>
      <c r="AM638" s="28">
        <f t="shared" si="1294"/>
        <v>0</v>
      </c>
      <c r="AN638" s="28">
        <f t="shared" si="1294"/>
        <v>0</v>
      </c>
      <c r="AO638" s="28">
        <f t="shared" si="1294"/>
        <v>0</v>
      </c>
      <c r="AP638" s="28">
        <f t="shared" si="1294"/>
        <v>50</v>
      </c>
      <c r="AQ638" s="28">
        <f t="shared" si="1294"/>
        <v>0</v>
      </c>
      <c r="AR638" s="28">
        <f t="shared" si="1295"/>
        <v>0</v>
      </c>
      <c r="AS638" s="28">
        <f t="shared" si="1295"/>
        <v>0</v>
      </c>
      <c r="AT638" s="28">
        <f t="shared" si="1295"/>
        <v>0</v>
      </c>
      <c r="AU638" s="28">
        <f t="shared" si="1295"/>
        <v>0</v>
      </c>
      <c r="AV638" s="28">
        <f t="shared" si="1295"/>
        <v>50</v>
      </c>
      <c r="AW638" s="28">
        <f t="shared" si="1295"/>
        <v>0</v>
      </c>
      <c r="AX638" s="100">
        <f t="shared" si="1295"/>
        <v>0</v>
      </c>
      <c r="AY638" s="100">
        <f t="shared" si="1295"/>
        <v>0</v>
      </c>
      <c r="AZ638" s="100">
        <f t="shared" si="1295"/>
        <v>0</v>
      </c>
      <c r="BA638" s="100">
        <f t="shared" si="1295"/>
        <v>0</v>
      </c>
      <c r="BB638" s="28">
        <f t="shared" si="1295"/>
        <v>50</v>
      </c>
      <c r="BC638" s="28">
        <f t="shared" si="1295"/>
        <v>0</v>
      </c>
      <c r="BD638" s="100">
        <f t="shared" si="1296"/>
        <v>0</v>
      </c>
      <c r="BE638" s="100">
        <f t="shared" si="1296"/>
        <v>0</v>
      </c>
      <c r="BF638" s="100">
        <f t="shared" si="1296"/>
        <v>0</v>
      </c>
      <c r="BG638" s="100">
        <f t="shared" si="1296"/>
        <v>0</v>
      </c>
      <c r="BH638" s="28">
        <f t="shared" si="1296"/>
        <v>50</v>
      </c>
      <c r="BI638" s="28">
        <f t="shared" si="1296"/>
        <v>0</v>
      </c>
      <c r="BJ638" s="207">
        <f t="shared" si="1245"/>
        <v>0</v>
      </c>
      <c r="BK638" s="207">
        <f t="shared" si="1246"/>
        <v>0</v>
      </c>
    </row>
    <row r="639" spans="1:63" s="5" customFormat="1" ht="50.25">
      <c r="A639" s="36" t="s">
        <v>179</v>
      </c>
      <c r="B639" s="68" t="s">
        <v>60</v>
      </c>
      <c r="C639" s="68" t="s">
        <v>51</v>
      </c>
      <c r="D639" s="46" t="s">
        <v>458</v>
      </c>
      <c r="E639" s="26" t="s">
        <v>178</v>
      </c>
      <c r="F639" s="28">
        <v>50</v>
      </c>
      <c r="G639" s="28"/>
      <c r="H639" s="77"/>
      <c r="I639" s="77"/>
      <c r="J639" s="77"/>
      <c r="K639" s="77"/>
      <c r="L639" s="28">
        <f>F639+H639+I639+J639+K639</f>
        <v>50</v>
      </c>
      <c r="M639" s="28">
        <f>G639+K639</f>
        <v>0</v>
      </c>
      <c r="N639" s="77"/>
      <c r="O639" s="77"/>
      <c r="P639" s="77"/>
      <c r="Q639" s="77"/>
      <c r="R639" s="28">
        <f>L639+N639+O639+P639+Q639</f>
        <v>50</v>
      </c>
      <c r="S639" s="28">
        <f>M639+Q639</f>
        <v>0</v>
      </c>
      <c r="T639" s="77"/>
      <c r="U639" s="77"/>
      <c r="V639" s="77"/>
      <c r="W639" s="77"/>
      <c r="X639" s="28">
        <f>R639+T639+U639+V639+W639</f>
        <v>50</v>
      </c>
      <c r="Y639" s="28">
        <f>S639+W639</f>
        <v>0</v>
      </c>
      <c r="Z639" s="77"/>
      <c r="AA639" s="77"/>
      <c r="AB639" s="77"/>
      <c r="AC639" s="77"/>
      <c r="AD639" s="28">
        <f>X639+Z639+AA639+AB639+AC639</f>
        <v>50</v>
      </c>
      <c r="AE639" s="28">
        <f>Y639+AC639</f>
        <v>0</v>
      </c>
      <c r="AF639" s="77"/>
      <c r="AG639" s="77"/>
      <c r="AH639" s="77"/>
      <c r="AI639" s="77"/>
      <c r="AJ639" s="28">
        <f>AD639+AF639+AG639+AH639+AI639</f>
        <v>50</v>
      </c>
      <c r="AK639" s="28">
        <f>AE639+AI639</f>
        <v>0</v>
      </c>
      <c r="AL639" s="77"/>
      <c r="AM639" s="77"/>
      <c r="AN639" s="77"/>
      <c r="AO639" s="77"/>
      <c r="AP639" s="28">
        <f>AJ639+AL639+AM639+AN639+AO639</f>
        <v>50</v>
      </c>
      <c r="AQ639" s="28">
        <f>AK639+AO639</f>
        <v>0</v>
      </c>
      <c r="AR639" s="77"/>
      <c r="AS639" s="77"/>
      <c r="AT639" s="77"/>
      <c r="AU639" s="77"/>
      <c r="AV639" s="28">
        <f>AP639+AR639+AS639+AT639+AU639</f>
        <v>50</v>
      </c>
      <c r="AW639" s="28">
        <f>AQ639+AU639</f>
        <v>0</v>
      </c>
      <c r="AX639" s="141"/>
      <c r="AY639" s="141"/>
      <c r="AZ639" s="141"/>
      <c r="BA639" s="141"/>
      <c r="BB639" s="28">
        <f>AV639+AX639+AY639+AZ639+BA639</f>
        <v>50</v>
      </c>
      <c r="BC639" s="28">
        <f>AW639+BA639</f>
        <v>0</v>
      </c>
      <c r="BD639" s="141"/>
      <c r="BE639" s="141"/>
      <c r="BF639" s="141"/>
      <c r="BG639" s="141"/>
      <c r="BH639" s="28">
        <f>BB639+BD639+BE639+BF639+BG639</f>
        <v>50</v>
      </c>
      <c r="BI639" s="28">
        <f>BC639+BG639</f>
        <v>0</v>
      </c>
      <c r="BJ639" s="207">
        <f t="shared" si="1245"/>
        <v>0</v>
      </c>
      <c r="BK639" s="207">
        <f t="shared" si="1246"/>
        <v>0</v>
      </c>
    </row>
    <row r="640" spans="1:63" s="5" customFormat="1" ht="20.25">
      <c r="A640" s="25"/>
      <c r="B640" s="26"/>
      <c r="C640" s="26"/>
      <c r="D640" s="26"/>
      <c r="E640" s="26"/>
      <c r="F640" s="77"/>
      <c r="G640" s="77"/>
      <c r="H640" s="77"/>
      <c r="I640" s="77"/>
      <c r="J640" s="77"/>
      <c r="K640" s="77"/>
      <c r="L640" s="77"/>
      <c r="M640" s="77"/>
      <c r="N640" s="77"/>
      <c r="O640" s="77"/>
      <c r="P640" s="77"/>
      <c r="Q640" s="77"/>
      <c r="R640" s="77"/>
      <c r="S640" s="77"/>
      <c r="T640" s="77"/>
      <c r="U640" s="77"/>
      <c r="V640" s="77"/>
      <c r="W640" s="77"/>
      <c r="X640" s="77"/>
      <c r="Y640" s="77"/>
      <c r="Z640" s="77"/>
      <c r="AA640" s="77"/>
      <c r="AB640" s="77"/>
      <c r="AC640" s="77"/>
      <c r="AD640" s="77"/>
      <c r="AE640" s="77"/>
      <c r="AF640" s="77"/>
      <c r="AG640" s="77"/>
      <c r="AH640" s="77"/>
      <c r="AI640" s="77"/>
      <c r="AJ640" s="77"/>
      <c r="AK640" s="77"/>
      <c r="AL640" s="77"/>
      <c r="AM640" s="77"/>
      <c r="AN640" s="77"/>
      <c r="AO640" s="77"/>
      <c r="AP640" s="77"/>
      <c r="AQ640" s="77"/>
      <c r="AR640" s="77"/>
      <c r="AS640" s="77"/>
      <c r="AT640" s="77"/>
      <c r="AU640" s="77"/>
      <c r="AV640" s="77"/>
      <c r="AW640" s="77"/>
      <c r="AX640" s="141"/>
      <c r="AY640" s="141"/>
      <c r="AZ640" s="141"/>
      <c r="BA640" s="141"/>
      <c r="BB640" s="77"/>
      <c r="BC640" s="77"/>
      <c r="BD640" s="141"/>
      <c r="BE640" s="141"/>
      <c r="BF640" s="141"/>
      <c r="BG640" s="141"/>
      <c r="BH640" s="77"/>
      <c r="BI640" s="77"/>
      <c r="BJ640" s="207">
        <f t="shared" si="1245"/>
        <v>0</v>
      </c>
      <c r="BK640" s="207">
        <f t="shared" si="1246"/>
        <v>0</v>
      </c>
    </row>
    <row r="641" spans="1:63" s="7" customFormat="1" ht="37.5">
      <c r="A641" s="32" t="s">
        <v>64</v>
      </c>
      <c r="B641" s="22" t="s">
        <v>60</v>
      </c>
      <c r="C641" s="22" t="s">
        <v>62</v>
      </c>
      <c r="D641" s="33"/>
      <c r="E641" s="22"/>
      <c r="F641" s="24">
        <f t="shared" ref="F641:U645" si="1297">F642</f>
        <v>3398</v>
      </c>
      <c r="G641" s="24">
        <f t="shared" si="1297"/>
        <v>0</v>
      </c>
      <c r="H641" s="24">
        <f t="shared" si="1297"/>
        <v>0</v>
      </c>
      <c r="I641" s="24">
        <f t="shared" si="1297"/>
        <v>0</v>
      </c>
      <c r="J641" s="24">
        <f t="shared" si="1297"/>
        <v>0</v>
      </c>
      <c r="K641" s="24">
        <f t="shared" si="1297"/>
        <v>0</v>
      </c>
      <c r="L641" s="24">
        <f t="shared" si="1297"/>
        <v>3398</v>
      </c>
      <c r="M641" s="24">
        <f t="shared" si="1297"/>
        <v>0</v>
      </c>
      <c r="N641" s="24">
        <f t="shared" si="1297"/>
        <v>0</v>
      </c>
      <c r="O641" s="24">
        <f t="shared" si="1297"/>
        <v>0</v>
      </c>
      <c r="P641" s="24">
        <f t="shared" si="1297"/>
        <v>0</v>
      </c>
      <c r="Q641" s="24">
        <f t="shared" si="1297"/>
        <v>0</v>
      </c>
      <c r="R641" s="24">
        <f t="shared" si="1297"/>
        <v>3398</v>
      </c>
      <c r="S641" s="24">
        <f t="shared" si="1297"/>
        <v>0</v>
      </c>
      <c r="T641" s="24">
        <f t="shared" si="1297"/>
        <v>0</v>
      </c>
      <c r="U641" s="24">
        <f t="shared" si="1297"/>
        <v>0</v>
      </c>
      <c r="V641" s="24">
        <f t="shared" ref="T641:AI645" si="1298">V642</f>
        <v>0</v>
      </c>
      <c r="W641" s="24">
        <f t="shared" si="1298"/>
        <v>0</v>
      </c>
      <c r="X641" s="24">
        <f t="shared" si="1298"/>
        <v>3398</v>
      </c>
      <c r="Y641" s="24">
        <f t="shared" si="1298"/>
        <v>0</v>
      </c>
      <c r="Z641" s="24">
        <f t="shared" si="1298"/>
        <v>0</v>
      </c>
      <c r="AA641" s="24">
        <f t="shared" si="1298"/>
        <v>95</v>
      </c>
      <c r="AB641" s="24">
        <f t="shared" si="1298"/>
        <v>0</v>
      </c>
      <c r="AC641" s="24">
        <f t="shared" si="1298"/>
        <v>0</v>
      </c>
      <c r="AD641" s="24">
        <f t="shared" si="1298"/>
        <v>3493</v>
      </c>
      <c r="AE641" s="24">
        <f t="shared" si="1298"/>
        <v>0</v>
      </c>
      <c r="AF641" s="24">
        <f t="shared" si="1298"/>
        <v>0</v>
      </c>
      <c r="AG641" s="24">
        <f t="shared" si="1298"/>
        <v>0</v>
      </c>
      <c r="AH641" s="24">
        <f t="shared" si="1298"/>
        <v>0</v>
      </c>
      <c r="AI641" s="24">
        <f t="shared" si="1298"/>
        <v>0</v>
      </c>
      <c r="AJ641" s="24">
        <f t="shared" ref="AF641:AU645" si="1299">AJ642</f>
        <v>3493</v>
      </c>
      <c r="AK641" s="24">
        <f t="shared" si="1299"/>
        <v>0</v>
      </c>
      <c r="AL641" s="24">
        <f t="shared" si="1299"/>
        <v>0</v>
      </c>
      <c r="AM641" s="24">
        <f t="shared" si="1299"/>
        <v>0</v>
      </c>
      <c r="AN641" s="24">
        <f t="shared" si="1299"/>
        <v>0</v>
      </c>
      <c r="AO641" s="24">
        <f t="shared" si="1299"/>
        <v>0</v>
      </c>
      <c r="AP641" s="24">
        <f t="shared" si="1299"/>
        <v>3493</v>
      </c>
      <c r="AQ641" s="24">
        <f t="shared" si="1299"/>
        <v>0</v>
      </c>
      <c r="AR641" s="24">
        <f t="shared" si="1299"/>
        <v>0</v>
      </c>
      <c r="AS641" s="24">
        <f t="shared" si="1299"/>
        <v>0</v>
      </c>
      <c r="AT641" s="24">
        <f t="shared" si="1299"/>
        <v>0</v>
      </c>
      <c r="AU641" s="24">
        <f t="shared" si="1299"/>
        <v>0</v>
      </c>
      <c r="AV641" s="24">
        <f t="shared" ref="AR641:BG645" si="1300">AV642</f>
        <v>3493</v>
      </c>
      <c r="AW641" s="24">
        <f t="shared" si="1300"/>
        <v>0</v>
      </c>
      <c r="AX641" s="127">
        <f t="shared" si="1300"/>
        <v>0</v>
      </c>
      <c r="AY641" s="127">
        <f t="shared" si="1300"/>
        <v>0</v>
      </c>
      <c r="AZ641" s="127">
        <f t="shared" si="1300"/>
        <v>0</v>
      </c>
      <c r="BA641" s="127">
        <f t="shared" si="1300"/>
        <v>80</v>
      </c>
      <c r="BB641" s="24">
        <f t="shared" si="1300"/>
        <v>3573</v>
      </c>
      <c r="BC641" s="24">
        <f t="shared" si="1300"/>
        <v>80</v>
      </c>
      <c r="BD641" s="127">
        <f t="shared" si="1300"/>
        <v>0</v>
      </c>
      <c r="BE641" s="127">
        <f t="shared" si="1300"/>
        <v>0</v>
      </c>
      <c r="BF641" s="127">
        <f t="shared" si="1300"/>
        <v>0</v>
      </c>
      <c r="BG641" s="127">
        <f t="shared" si="1300"/>
        <v>0</v>
      </c>
      <c r="BH641" s="24">
        <f t="shared" ref="BD641:BI645" si="1301">BH642</f>
        <v>3573</v>
      </c>
      <c r="BI641" s="24">
        <f t="shared" si="1301"/>
        <v>80</v>
      </c>
      <c r="BJ641" s="207">
        <f t="shared" si="1245"/>
        <v>0</v>
      </c>
      <c r="BK641" s="207">
        <f t="shared" si="1246"/>
        <v>0</v>
      </c>
    </row>
    <row r="642" spans="1:63" s="9" customFormat="1" ht="34.5" customHeight="1">
      <c r="A642" s="63" t="s">
        <v>213</v>
      </c>
      <c r="B642" s="68" t="s">
        <v>60</v>
      </c>
      <c r="C642" s="68" t="s">
        <v>62</v>
      </c>
      <c r="D642" s="68" t="s">
        <v>459</v>
      </c>
      <c r="E642" s="26"/>
      <c r="F642" s="28">
        <f t="shared" si="1297"/>
        <v>3398</v>
      </c>
      <c r="G642" s="28">
        <f t="shared" si="1297"/>
        <v>0</v>
      </c>
      <c r="H642" s="28">
        <f t="shared" si="1297"/>
        <v>0</v>
      </c>
      <c r="I642" s="28">
        <f t="shared" si="1297"/>
        <v>0</v>
      </c>
      <c r="J642" s="28">
        <f t="shared" si="1297"/>
        <v>0</v>
      </c>
      <c r="K642" s="28">
        <f t="shared" si="1297"/>
        <v>0</v>
      </c>
      <c r="L642" s="28">
        <f t="shared" si="1297"/>
        <v>3398</v>
      </c>
      <c r="M642" s="28">
        <f t="shared" si="1297"/>
        <v>0</v>
      </c>
      <c r="N642" s="28">
        <f t="shared" si="1297"/>
        <v>0</v>
      </c>
      <c r="O642" s="28">
        <f t="shared" si="1297"/>
        <v>0</v>
      </c>
      <c r="P642" s="28">
        <f t="shared" si="1297"/>
        <v>0</v>
      </c>
      <c r="Q642" s="28">
        <f t="shared" si="1297"/>
        <v>0</v>
      </c>
      <c r="R642" s="28">
        <f t="shared" si="1297"/>
        <v>3398</v>
      </c>
      <c r="S642" s="28">
        <f t="shared" si="1297"/>
        <v>0</v>
      </c>
      <c r="T642" s="28">
        <f t="shared" si="1298"/>
        <v>0</v>
      </c>
      <c r="U642" s="28">
        <f t="shared" si="1298"/>
        <v>0</v>
      </c>
      <c r="V642" s="28">
        <f t="shared" si="1298"/>
        <v>0</v>
      </c>
      <c r="W642" s="28">
        <f t="shared" si="1298"/>
        <v>0</v>
      </c>
      <c r="X642" s="28">
        <f t="shared" si="1298"/>
        <v>3398</v>
      </c>
      <c r="Y642" s="28">
        <f t="shared" si="1298"/>
        <v>0</v>
      </c>
      <c r="Z642" s="28">
        <f t="shared" si="1298"/>
        <v>0</v>
      </c>
      <c r="AA642" s="28">
        <f t="shared" si="1298"/>
        <v>95</v>
      </c>
      <c r="AB642" s="28">
        <f t="shared" si="1298"/>
        <v>0</v>
      </c>
      <c r="AC642" s="28">
        <f t="shared" si="1298"/>
        <v>0</v>
      </c>
      <c r="AD642" s="28">
        <f t="shared" si="1298"/>
        <v>3493</v>
      </c>
      <c r="AE642" s="28">
        <f t="shared" si="1298"/>
        <v>0</v>
      </c>
      <c r="AF642" s="28">
        <f t="shared" si="1299"/>
        <v>0</v>
      </c>
      <c r="AG642" s="28">
        <f t="shared" si="1299"/>
        <v>0</v>
      </c>
      <c r="AH642" s="28">
        <f t="shared" si="1299"/>
        <v>0</v>
      </c>
      <c r="AI642" s="28">
        <f t="shared" si="1299"/>
        <v>0</v>
      </c>
      <c r="AJ642" s="28">
        <f t="shared" si="1299"/>
        <v>3493</v>
      </c>
      <c r="AK642" s="28">
        <f t="shared" si="1299"/>
        <v>0</v>
      </c>
      <c r="AL642" s="28">
        <f t="shared" si="1299"/>
        <v>0</v>
      </c>
      <c r="AM642" s="28">
        <f t="shared" si="1299"/>
        <v>0</v>
      </c>
      <c r="AN642" s="28">
        <f t="shared" si="1299"/>
        <v>0</v>
      </c>
      <c r="AO642" s="28">
        <f t="shared" si="1299"/>
        <v>0</v>
      </c>
      <c r="AP642" s="28">
        <f t="shared" si="1299"/>
        <v>3493</v>
      </c>
      <c r="AQ642" s="28">
        <f t="shared" si="1299"/>
        <v>0</v>
      </c>
      <c r="AR642" s="28">
        <f t="shared" si="1300"/>
        <v>0</v>
      </c>
      <c r="AS642" s="28">
        <f t="shared" si="1300"/>
        <v>0</v>
      </c>
      <c r="AT642" s="28">
        <f t="shared" si="1300"/>
        <v>0</v>
      </c>
      <c r="AU642" s="28">
        <f t="shared" si="1300"/>
        <v>0</v>
      </c>
      <c r="AV642" s="28">
        <f t="shared" si="1300"/>
        <v>3493</v>
      </c>
      <c r="AW642" s="28">
        <f t="shared" si="1300"/>
        <v>0</v>
      </c>
      <c r="AX642" s="100">
        <f>AX643+AX647</f>
        <v>0</v>
      </c>
      <c r="AY642" s="100">
        <f t="shared" ref="AY642:BC642" si="1302">AY643+AY647</f>
        <v>0</v>
      </c>
      <c r="AZ642" s="100">
        <f t="shared" si="1302"/>
        <v>0</v>
      </c>
      <c r="BA642" s="100">
        <f t="shared" si="1302"/>
        <v>80</v>
      </c>
      <c r="BB642" s="100">
        <f t="shared" si="1302"/>
        <v>3573</v>
      </c>
      <c r="BC642" s="100">
        <f t="shared" si="1302"/>
        <v>80</v>
      </c>
      <c r="BD642" s="100">
        <f>BD643+BD647</f>
        <v>0</v>
      </c>
      <c r="BE642" s="100">
        <f t="shared" ref="BE642:BI642" si="1303">BE643+BE647</f>
        <v>0</v>
      </c>
      <c r="BF642" s="100">
        <f t="shared" si="1303"/>
        <v>0</v>
      </c>
      <c r="BG642" s="100">
        <f t="shared" si="1303"/>
        <v>0</v>
      </c>
      <c r="BH642" s="100">
        <f t="shared" si="1303"/>
        <v>3573</v>
      </c>
      <c r="BI642" s="100">
        <f t="shared" si="1303"/>
        <v>80</v>
      </c>
      <c r="BJ642" s="207">
        <f t="shared" si="1245"/>
        <v>0</v>
      </c>
      <c r="BK642" s="207">
        <f t="shared" si="1246"/>
        <v>0</v>
      </c>
    </row>
    <row r="643" spans="1:63" s="9" customFormat="1" ht="36" customHeight="1">
      <c r="A643" s="63" t="s">
        <v>79</v>
      </c>
      <c r="B643" s="68" t="s">
        <v>60</v>
      </c>
      <c r="C643" s="68" t="s">
        <v>62</v>
      </c>
      <c r="D643" s="68" t="s">
        <v>460</v>
      </c>
      <c r="E643" s="26"/>
      <c r="F643" s="28">
        <f t="shared" si="1297"/>
        <v>3398</v>
      </c>
      <c r="G643" s="28">
        <f t="shared" si="1297"/>
        <v>0</v>
      </c>
      <c r="H643" s="28">
        <f t="shared" si="1297"/>
        <v>0</v>
      </c>
      <c r="I643" s="28">
        <f t="shared" si="1297"/>
        <v>0</v>
      </c>
      <c r="J643" s="28">
        <f t="shared" si="1297"/>
        <v>0</v>
      </c>
      <c r="K643" s="28">
        <f t="shared" si="1297"/>
        <v>0</v>
      </c>
      <c r="L643" s="28">
        <f t="shared" si="1297"/>
        <v>3398</v>
      </c>
      <c r="M643" s="28">
        <f t="shared" si="1297"/>
        <v>0</v>
      </c>
      <c r="N643" s="28">
        <f t="shared" si="1297"/>
        <v>0</v>
      </c>
      <c r="O643" s="28">
        <f t="shared" si="1297"/>
        <v>0</v>
      </c>
      <c r="P643" s="28">
        <f t="shared" si="1297"/>
        <v>0</v>
      </c>
      <c r="Q643" s="28">
        <f t="shared" si="1297"/>
        <v>0</v>
      </c>
      <c r="R643" s="28">
        <f t="shared" si="1297"/>
        <v>3398</v>
      </c>
      <c r="S643" s="28">
        <f t="shared" si="1297"/>
        <v>0</v>
      </c>
      <c r="T643" s="28">
        <f t="shared" si="1298"/>
        <v>0</v>
      </c>
      <c r="U643" s="28">
        <f t="shared" si="1298"/>
        <v>0</v>
      </c>
      <c r="V643" s="28">
        <f t="shared" si="1298"/>
        <v>0</v>
      </c>
      <c r="W643" s="28">
        <f t="shared" si="1298"/>
        <v>0</v>
      </c>
      <c r="X643" s="28">
        <f t="shared" si="1298"/>
        <v>3398</v>
      </c>
      <c r="Y643" s="28">
        <f t="shared" si="1298"/>
        <v>0</v>
      </c>
      <c r="Z643" s="28">
        <f t="shared" si="1298"/>
        <v>0</v>
      </c>
      <c r="AA643" s="28">
        <f t="shared" si="1298"/>
        <v>95</v>
      </c>
      <c r="AB643" s="28">
        <f t="shared" si="1298"/>
        <v>0</v>
      </c>
      <c r="AC643" s="28">
        <f t="shared" si="1298"/>
        <v>0</v>
      </c>
      <c r="AD643" s="28">
        <f t="shared" si="1298"/>
        <v>3493</v>
      </c>
      <c r="AE643" s="28">
        <f t="shared" si="1298"/>
        <v>0</v>
      </c>
      <c r="AF643" s="28">
        <f t="shared" si="1299"/>
        <v>0</v>
      </c>
      <c r="AG643" s="28">
        <f t="shared" si="1299"/>
        <v>0</v>
      </c>
      <c r="AH643" s="28">
        <f t="shared" si="1299"/>
        <v>0</v>
      </c>
      <c r="AI643" s="28">
        <f t="shared" si="1299"/>
        <v>0</v>
      </c>
      <c r="AJ643" s="28">
        <f t="shared" si="1299"/>
        <v>3493</v>
      </c>
      <c r="AK643" s="28">
        <f t="shared" si="1299"/>
        <v>0</v>
      </c>
      <c r="AL643" s="28">
        <f t="shared" si="1299"/>
        <v>0</v>
      </c>
      <c r="AM643" s="28">
        <f t="shared" si="1299"/>
        <v>0</v>
      </c>
      <c r="AN643" s="28">
        <f t="shared" si="1299"/>
        <v>0</v>
      </c>
      <c r="AO643" s="28">
        <f t="shared" si="1299"/>
        <v>0</v>
      </c>
      <c r="AP643" s="28">
        <f t="shared" si="1299"/>
        <v>3493</v>
      </c>
      <c r="AQ643" s="28">
        <f t="shared" si="1299"/>
        <v>0</v>
      </c>
      <c r="AR643" s="28">
        <f t="shared" si="1300"/>
        <v>0</v>
      </c>
      <c r="AS643" s="28">
        <f t="shared" si="1300"/>
        <v>0</v>
      </c>
      <c r="AT643" s="28">
        <f t="shared" si="1300"/>
        <v>0</v>
      </c>
      <c r="AU643" s="28">
        <f t="shared" si="1300"/>
        <v>0</v>
      </c>
      <c r="AV643" s="28">
        <f t="shared" si="1300"/>
        <v>3493</v>
      </c>
      <c r="AW643" s="28">
        <f t="shared" si="1300"/>
        <v>0</v>
      </c>
      <c r="AX643" s="100">
        <f t="shared" si="1300"/>
        <v>0</v>
      </c>
      <c r="AY643" s="100">
        <f t="shared" si="1300"/>
        <v>0</v>
      </c>
      <c r="AZ643" s="100">
        <f t="shared" si="1300"/>
        <v>0</v>
      </c>
      <c r="BA643" s="100">
        <f t="shared" si="1300"/>
        <v>0</v>
      </c>
      <c r="BB643" s="28">
        <f t="shared" si="1300"/>
        <v>3493</v>
      </c>
      <c r="BC643" s="28">
        <f t="shared" si="1300"/>
        <v>0</v>
      </c>
      <c r="BD643" s="100">
        <f t="shared" si="1301"/>
        <v>0</v>
      </c>
      <c r="BE643" s="100">
        <f t="shared" si="1301"/>
        <v>0</v>
      </c>
      <c r="BF643" s="100">
        <f t="shared" si="1301"/>
        <v>0</v>
      </c>
      <c r="BG643" s="100">
        <f t="shared" si="1301"/>
        <v>0</v>
      </c>
      <c r="BH643" s="28">
        <f t="shared" si="1301"/>
        <v>3493</v>
      </c>
      <c r="BI643" s="28">
        <f t="shared" si="1301"/>
        <v>0</v>
      </c>
      <c r="BJ643" s="207">
        <f t="shared" si="1245"/>
        <v>0</v>
      </c>
      <c r="BK643" s="207">
        <f t="shared" si="1246"/>
        <v>0</v>
      </c>
    </row>
    <row r="644" spans="1:63" s="9" customFormat="1" ht="33.75">
      <c r="A644" s="63" t="s">
        <v>130</v>
      </c>
      <c r="B644" s="68" t="s">
        <v>60</v>
      </c>
      <c r="C644" s="68" t="s">
        <v>62</v>
      </c>
      <c r="D644" s="68" t="s">
        <v>461</v>
      </c>
      <c r="E644" s="26"/>
      <c r="F644" s="28">
        <f t="shared" si="1297"/>
        <v>3398</v>
      </c>
      <c r="G644" s="28">
        <f t="shared" si="1297"/>
        <v>0</v>
      </c>
      <c r="H644" s="28">
        <f t="shared" si="1297"/>
        <v>0</v>
      </c>
      <c r="I644" s="28">
        <f t="shared" si="1297"/>
        <v>0</v>
      </c>
      <c r="J644" s="28">
        <f t="shared" si="1297"/>
        <v>0</v>
      </c>
      <c r="K644" s="28">
        <f t="shared" si="1297"/>
        <v>0</v>
      </c>
      <c r="L644" s="28">
        <f t="shared" si="1297"/>
        <v>3398</v>
      </c>
      <c r="M644" s="28">
        <f t="shared" si="1297"/>
        <v>0</v>
      </c>
      <c r="N644" s="28">
        <f t="shared" si="1297"/>
        <v>0</v>
      </c>
      <c r="O644" s="28">
        <f t="shared" si="1297"/>
        <v>0</v>
      </c>
      <c r="P644" s="28">
        <f t="shared" si="1297"/>
        <v>0</v>
      </c>
      <c r="Q644" s="28">
        <f t="shared" si="1297"/>
        <v>0</v>
      </c>
      <c r="R644" s="28">
        <f t="shared" si="1297"/>
        <v>3398</v>
      </c>
      <c r="S644" s="28">
        <f t="shared" si="1297"/>
        <v>0</v>
      </c>
      <c r="T644" s="28">
        <f t="shared" si="1298"/>
        <v>0</v>
      </c>
      <c r="U644" s="28">
        <f t="shared" si="1298"/>
        <v>0</v>
      </c>
      <c r="V644" s="28">
        <f t="shared" si="1298"/>
        <v>0</v>
      </c>
      <c r="W644" s="28">
        <f t="shared" si="1298"/>
        <v>0</v>
      </c>
      <c r="X644" s="28">
        <f t="shared" si="1298"/>
        <v>3398</v>
      </c>
      <c r="Y644" s="28">
        <f t="shared" si="1298"/>
        <v>0</v>
      </c>
      <c r="Z644" s="28">
        <f t="shared" si="1298"/>
        <v>0</v>
      </c>
      <c r="AA644" s="28">
        <f t="shared" si="1298"/>
        <v>95</v>
      </c>
      <c r="AB644" s="28">
        <f t="shared" si="1298"/>
        <v>0</v>
      </c>
      <c r="AC644" s="28">
        <f t="shared" si="1298"/>
        <v>0</v>
      </c>
      <c r="AD644" s="28">
        <f t="shared" si="1298"/>
        <v>3493</v>
      </c>
      <c r="AE644" s="28">
        <f t="shared" si="1298"/>
        <v>0</v>
      </c>
      <c r="AF644" s="28">
        <f t="shared" si="1299"/>
        <v>0</v>
      </c>
      <c r="AG644" s="28">
        <f t="shared" si="1299"/>
        <v>0</v>
      </c>
      <c r="AH644" s="28">
        <f t="shared" si="1299"/>
        <v>0</v>
      </c>
      <c r="AI644" s="28">
        <f t="shared" si="1299"/>
        <v>0</v>
      </c>
      <c r="AJ644" s="28">
        <f t="shared" si="1299"/>
        <v>3493</v>
      </c>
      <c r="AK644" s="28">
        <f t="shared" si="1299"/>
        <v>0</v>
      </c>
      <c r="AL644" s="28">
        <f t="shared" si="1299"/>
        <v>0</v>
      </c>
      <c r="AM644" s="28">
        <f t="shared" si="1299"/>
        <v>0</v>
      </c>
      <c r="AN644" s="28">
        <f t="shared" si="1299"/>
        <v>0</v>
      </c>
      <c r="AO644" s="28">
        <f t="shared" si="1299"/>
        <v>0</v>
      </c>
      <c r="AP644" s="28">
        <f t="shared" si="1299"/>
        <v>3493</v>
      </c>
      <c r="AQ644" s="28">
        <f t="shared" si="1299"/>
        <v>0</v>
      </c>
      <c r="AR644" s="28">
        <f t="shared" si="1300"/>
        <v>0</v>
      </c>
      <c r="AS644" s="28">
        <f t="shared" si="1300"/>
        <v>0</v>
      </c>
      <c r="AT644" s="28">
        <f t="shared" si="1300"/>
        <v>0</v>
      </c>
      <c r="AU644" s="28">
        <f t="shared" si="1300"/>
        <v>0</v>
      </c>
      <c r="AV644" s="28">
        <f t="shared" si="1300"/>
        <v>3493</v>
      </c>
      <c r="AW644" s="28">
        <f t="shared" si="1300"/>
        <v>0</v>
      </c>
      <c r="AX644" s="100">
        <f t="shared" si="1300"/>
        <v>0</v>
      </c>
      <c r="AY644" s="100">
        <f t="shared" si="1300"/>
        <v>0</v>
      </c>
      <c r="AZ644" s="100">
        <f t="shared" si="1300"/>
        <v>0</v>
      </c>
      <c r="BA644" s="100">
        <f t="shared" si="1300"/>
        <v>0</v>
      </c>
      <c r="BB644" s="28">
        <f t="shared" si="1300"/>
        <v>3493</v>
      </c>
      <c r="BC644" s="28">
        <f t="shared" si="1300"/>
        <v>0</v>
      </c>
      <c r="BD644" s="100">
        <f t="shared" si="1301"/>
        <v>0</v>
      </c>
      <c r="BE644" s="100">
        <f t="shared" si="1301"/>
        <v>0</v>
      </c>
      <c r="BF644" s="100">
        <f t="shared" si="1301"/>
        <v>0</v>
      </c>
      <c r="BG644" s="100">
        <f t="shared" si="1301"/>
        <v>0</v>
      </c>
      <c r="BH644" s="28">
        <f t="shared" si="1301"/>
        <v>3493</v>
      </c>
      <c r="BI644" s="28">
        <f t="shared" si="1301"/>
        <v>0</v>
      </c>
      <c r="BJ644" s="207">
        <f t="shared" si="1245"/>
        <v>0</v>
      </c>
      <c r="BK644" s="207">
        <f t="shared" si="1246"/>
        <v>0</v>
      </c>
    </row>
    <row r="645" spans="1:63" s="9" customFormat="1" ht="33">
      <c r="A645" s="75" t="s">
        <v>489</v>
      </c>
      <c r="B645" s="68" t="s">
        <v>60</v>
      </c>
      <c r="C645" s="68" t="s">
        <v>62</v>
      </c>
      <c r="D645" s="68" t="s">
        <v>461</v>
      </c>
      <c r="E645" s="26" t="s">
        <v>81</v>
      </c>
      <c r="F645" s="28">
        <f t="shared" si="1297"/>
        <v>3398</v>
      </c>
      <c r="G645" s="28">
        <f t="shared" si="1297"/>
        <v>0</v>
      </c>
      <c r="H645" s="28">
        <f t="shared" si="1297"/>
        <v>0</v>
      </c>
      <c r="I645" s="28">
        <f t="shared" si="1297"/>
        <v>0</v>
      </c>
      <c r="J645" s="28">
        <f t="shared" si="1297"/>
        <v>0</v>
      </c>
      <c r="K645" s="28">
        <f t="shared" si="1297"/>
        <v>0</v>
      </c>
      <c r="L645" s="28">
        <f t="shared" si="1297"/>
        <v>3398</v>
      </c>
      <c r="M645" s="28">
        <f t="shared" si="1297"/>
        <v>0</v>
      </c>
      <c r="N645" s="28">
        <f t="shared" si="1297"/>
        <v>0</v>
      </c>
      <c r="O645" s="28">
        <f t="shared" si="1297"/>
        <v>0</v>
      </c>
      <c r="P645" s="28">
        <f t="shared" si="1297"/>
        <v>0</v>
      </c>
      <c r="Q645" s="28">
        <f t="shared" si="1297"/>
        <v>0</v>
      </c>
      <c r="R645" s="28">
        <f t="shared" si="1297"/>
        <v>3398</v>
      </c>
      <c r="S645" s="28">
        <f t="shared" si="1297"/>
        <v>0</v>
      </c>
      <c r="T645" s="28">
        <f t="shared" si="1298"/>
        <v>0</v>
      </c>
      <c r="U645" s="28">
        <f t="shared" si="1298"/>
        <v>0</v>
      </c>
      <c r="V645" s="28">
        <f t="shared" si="1298"/>
        <v>0</v>
      </c>
      <c r="W645" s="28">
        <f t="shared" si="1298"/>
        <v>0</v>
      </c>
      <c r="X645" s="28">
        <f t="shared" si="1298"/>
        <v>3398</v>
      </c>
      <c r="Y645" s="28">
        <f t="shared" si="1298"/>
        <v>0</v>
      </c>
      <c r="Z645" s="28">
        <f t="shared" si="1298"/>
        <v>0</v>
      </c>
      <c r="AA645" s="28">
        <f t="shared" si="1298"/>
        <v>95</v>
      </c>
      <c r="AB645" s="28">
        <f t="shared" si="1298"/>
        <v>0</v>
      </c>
      <c r="AC645" s="28">
        <f t="shared" si="1298"/>
        <v>0</v>
      </c>
      <c r="AD645" s="28">
        <f t="shared" si="1298"/>
        <v>3493</v>
      </c>
      <c r="AE645" s="28">
        <f t="shared" si="1298"/>
        <v>0</v>
      </c>
      <c r="AF645" s="28">
        <f t="shared" si="1299"/>
        <v>0</v>
      </c>
      <c r="AG645" s="28">
        <f t="shared" si="1299"/>
        <v>0</v>
      </c>
      <c r="AH645" s="28">
        <f t="shared" si="1299"/>
        <v>0</v>
      </c>
      <c r="AI645" s="28">
        <f t="shared" si="1299"/>
        <v>0</v>
      </c>
      <c r="AJ645" s="28">
        <f t="shared" si="1299"/>
        <v>3493</v>
      </c>
      <c r="AK645" s="28">
        <f t="shared" si="1299"/>
        <v>0</v>
      </c>
      <c r="AL645" s="28">
        <f t="shared" si="1299"/>
        <v>0</v>
      </c>
      <c r="AM645" s="28">
        <f t="shared" si="1299"/>
        <v>0</v>
      </c>
      <c r="AN645" s="28">
        <f t="shared" si="1299"/>
        <v>0</v>
      </c>
      <c r="AO645" s="28">
        <f t="shared" si="1299"/>
        <v>0</v>
      </c>
      <c r="AP645" s="28">
        <f t="shared" si="1299"/>
        <v>3493</v>
      </c>
      <c r="AQ645" s="28">
        <f t="shared" si="1299"/>
        <v>0</v>
      </c>
      <c r="AR645" s="28">
        <f t="shared" si="1300"/>
        <v>0</v>
      </c>
      <c r="AS645" s="28">
        <f t="shared" si="1300"/>
        <v>0</v>
      </c>
      <c r="AT645" s="28">
        <f t="shared" si="1300"/>
        <v>0</v>
      </c>
      <c r="AU645" s="28">
        <f t="shared" si="1300"/>
        <v>0</v>
      </c>
      <c r="AV645" s="28">
        <f t="shared" si="1300"/>
        <v>3493</v>
      </c>
      <c r="AW645" s="28">
        <f t="shared" si="1300"/>
        <v>0</v>
      </c>
      <c r="AX645" s="100">
        <f t="shared" si="1300"/>
        <v>0</v>
      </c>
      <c r="AY645" s="100">
        <f t="shared" si="1300"/>
        <v>0</v>
      </c>
      <c r="AZ645" s="100">
        <f t="shared" si="1300"/>
        <v>0</v>
      </c>
      <c r="BA645" s="100">
        <f t="shared" si="1300"/>
        <v>0</v>
      </c>
      <c r="BB645" s="28">
        <f t="shared" si="1300"/>
        <v>3493</v>
      </c>
      <c r="BC645" s="28">
        <f t="shared" si="1300"/>
        <v>0</v>
      </c>
      <c r="BD645" s="100">
        <f t="shared" si="1301"/>
        <v>0</v>
      </c>
      <c r="BE645" s="100">
        <f t="shared" si="1301"/>
        <v>0</v>
      </c>
      <c r="BF645" s="100">
        <f t="shared" si="1301"/>
        <v>0</v>
      </c>
      <c r="BG645" s="100">
        <f t="shared" si="1301"/>
        <v>0</v>
      </c>
      <c r="BH645" s="28">
        <f t="shared" si="1301"/>
        <v>3493</v>
      </c>
      <c r="BI645" s="28">
        <f t="shared" si="1301"/>
        <v>0</v>
      </c>
      <c r="BJ645" s="207">
        <f t="shared" si="1245"/>
        <v>0</v>
      </c>
      <c r="BK645" s="207">
        <f t="shared" si="1246"/>
        <v>0</v>
      </c>
    </row>
    <row r="646" spans="1:63" s="9" customFormat="1" ht="50.25">
      <c r="A646" s="36" t="s">
        <v>179</v>
      </c>
      <c r="B646" s="68" t="s">
        <v>60</v>
      </c>
      <c r="C646" s="68" t="s">
        <v>62</v>
      </c>
      <c r="D646" s="68" t="s">
        <v>461</v>
      </c>
      <c r="E646" s="26" t="s">
        <v>178</v>
      </c>
      <c r="F646" s="28">
        <v>3398</v>
      </c>
      <c r="G646" s="28"/>
      <c r="H646" s="79"/>
      <c r="I646" s="79"/>
      <c r="J646" s="79"/>
      <c r="K646" s="79"/>
      <c r="L646" s="28">
        <f>F646+H646+I646+J646+K646</f>
        <v>3398</v>
      </c>
      <c r="M646" s="28">
        <f>G646+K646</f>
        <v>0</v>
      </c>
      <c r="N646" s="79"/>
      <c r="O646" s="79"/>
      <c r="P646" s="79"/>
      <c r="Q646" s="79"/>
      <c r="R646" s="28">
        <f>L646+N646+O646+P646+Q646</f>
        <v>3398</v>
      </c>
      <c r="S646" s="28">
        <f>M646+Q646</f>
        <v>0</v>
      </c>
      <c r="T646" s="79"/>
      <c r="U646" s="79"/>
      <c r="V646" s="79"/>
      <c r="W646" s="79"/>
      <c r="X646" s="28">
        <f>R646+T646+U646+V646+W646</f>
        <v>3398</v>
      </c>
      <c r="Y646" s="28">
        <f>S646+W646</f>
        <v>0</v>
      </c>
      <c r="Z646" s="79"/>
      <c r="AA646" s="71">
        <v>95</v>
      </c>
      <c r="AB646" s="79"/>
      <c r="AC646" s="79"/>
      <c r="AD646" s="28">
        <f>X646+Z646+AA646+AB646+AC646</f>
        <v>3493</v>
      </c>
      <c r="AE646" s="28">
        <f>Y646+AC646</f>
        <v>0</v>
      </c>
      <c r="AF646" s="79"/>
      <c r="AG646" s="71"/>
      <c r="AH646" s="79"/>
      <c r="AI646" s="79"/>
      <c r="AJ646" s="28">
        <f>AD646+AF646+AG646+AH646+AI646</f>
        <v>3493</v>
      </c>
      <c r="AK646" s="28">
        <f>AE646+AI646</f>
        <v>0</v>
      </c>
      <c r="AL646" s="79"/>
      <c r="AM646" s="79"/>
      <c r="AN646" s="79"/>
      <c r="AO646" s="79"/>
      <c r="AP646" s="28">
        <f>AJ646+AL646+AM646+AN646+AO646</f>
        <v>3493</v>
      </c>
      <c r="AQ646" s="28">
        <f>AK646+AO646</f>
        <v>0</v>
      </c>
      <c r="AR646" s="79"/>
      <c r="AS646" s="79"/>
      <c r="AT646" s="79"/>
      <c r="AU646" s="79"/>
      <c r="AV646" s="28">
        <f>AP646+AR646+AS646+AT646+AU646</f>
        <v>3493</v>
      </c>
      <c r="AW646" s="28">
        <f>AQ646+AU646</f>
        <v>0</v>
      </c>
      <c r="AX646" s="110"/>
      <c r="AY646" s="110"/>
      <c r="AZ646" s="110"/>
      <c r="BA646" s="110"/>
      <c r="BB646" s="28">
        <f>AV646+AX646+AY646+AZ646+BA646</f>
        <v>3493</v>
      </c>
      <c r="BC646" s="28">
        <f>AW646+BA646</f>
        <v>0</v>
      </c>
      <c r="BD646" s="110"/>
      <c r="BE646" s="110"/>
      <c r="BF646" s="110"/>
      <c r="BG646" s="110"/>
      <c r="BH646" s="28">
        <f>BB646+BD646+BE646+BF646+BG646</f>
        <v>3493</v>
      </c>
      <c r="BI646" s="28">
        <f>BC646+BG646</f>
        <v>0</v>
      </c>
      <c r="BJ646" s="207">
        <f t="shared" si="1245"/>
        <v>0</v>
      </c>
      <c r="BK646" s="207">
        <f t="shared" si="1246"/>
        <v>0</v>
      </c>
    </row>
    <row r="647" spans="1:63" s="9" customFormat="1" ht="20.25">
      <c r="A647" s="112" t="s">
        <v>582</v>
      </c>
      <c r="B647" s="193" t="s">
        <v>60</v>
      </c>
      <c r="C647" s="193" t="s">
        <v>62</v>
      </c>
      <c r="D647" s="193" t="s">
        <v>730</v>
      </c>
      <c r="E647" s="193"/>
      <c r="F647" s="100"/>
      <c r="G647" s="100"/>
      <c r="H647" s="110"/>
      <c r="I647" s="110"/>
      <c r="J647" s="110"/>
      <c r="K647" s="110"/>
      <c r="L647" s="100"/>
      <c r="M647" s="100"/>
      <c r="N647" s="110"/>
      <c r="O647" s="110"/>
      <c r="P647" s="110"/>
      <c r="Q647" s="110"/>
      <c r="R647" s="100"/>
      <c r="S647" s="100"/>
      <c r="T647" s="110"/>
      <c r="U647" s="110"/>
      <c r="V647" s="110"/>
      <c r="W647" s="110"/>
      <c r="X647" s="100"/>
      <c r="Y647" s="100"/>
      <c r="Z647" s="110"/>
      <c r="AA647" s="111"/>
      <c r="AB647" s="110"/>
      <c r="AC647" s="110"/>
      <c r="AD647" s="100"/>
      <c r="AE647" s="100"/>
      <c r="AF647" s="110"/>
      <c r="AG647" s="111"/>
      <c r="AH647" s="110"/>
      <c r="AI647" s="110"/>
      <c r="AJ647" s="100"/>
      <c r="AK647" s="100"/>
      <c r="AL647" s="110"/>
      <c r="AM647" s="110"/>
      <c r="AN647" s="110"/>
      <c r="AO647" s="110"/>
      <c r="AP647" s="100"/>
      <c r="AQ647" s="100"/>
      <c r="AR647" s="110"/>
      <c r="AS647" s="110"/>
      <c r="AT647" s="110"/>
      <c r="AU647" s="110"/>
      <c r="AV647" s="100"/>
      <c r="AW647" s="100"/>
      <c r="AX647" s="110">
        <f>AX648</f>
        <v>0</v>
      </c>
      <c r="AY647" s="100">
        <f t="shared" ref="AY647:BI649" si="1304">AY648</f>
        <v>0</v>
      </c>
      <c r="AZ647" s="110">
        <f t="shared" si="1304"/>
        <v>0</v>
      </c>
      <c r="BA647" s="100">
        <f t="shared" si="1304"/>
        <v>80</v>
      </c>
      <c r="BB647" s="100">
        <f t="shared" si="1304"/>
        <v>80</v>
      </c>
      <c r="BC647" s="100">
        <f t="shared" si="1304"/>
        <v>80</v>
      </c>
      <c r="BD647" s="110">
        <f>BD648</f>
        <v>0</v>
      </c>
      <c r="BE647" s="100">
        <f t="shared" si="1304"/>
        <v>0</v>
      </c>
      <c r="BF647" s="110">
        <f t="shared" si="1304"/>
        <v>0</v>
      </c>
      <c r="BG647" s="100">
        <f t="shared" si="1304"/>
        <v>0</v>
      </c>
      <c r="BH647" s="100">
        <f t="shared" si="1304"/>
        <v>80</v>
      </c>
      <c r="BI647" s="100">
        <f t="shared" si="1304"/>
        <v>80</v>
      </c>
      <c r="BJ647" s="207">
        <f t="shared" si="1245"/>
        <v>0</v>
      </c>
      <c r="BK647" s="207">
        <f t="shared" si="1246"/>
        <v>0</v>
      </c>
    </row>
    <row r="648" spans="1:63" s="9" customFormat="1" ht="33.75">
      <c r="A648" s="112" t="s">
        <v>587</v>
      </c>
      <c r="B648" s="193" t="s">
        <v>60</v>
      </c>
      <c r="C648" s="193" t="s">
        <v>62</v>
      </c>
      <c r="D648" s="193" t="s">
        <v>731</v>
      </c>
      <c r="E648" s="193"/>
      <c r="F648" s="100"/>
      <c r="G648" s="100"/>
      <c r="H648" s="110"/>
      <c r="I648" s="110"/>
      <c r="J648" s="110"/>
      <c r="K648" s="110"/>
      <c r="L648" s="100"/>
      <c r="M648" s="100"/>
      <c r="N648" s="110"/>
      <c r="O648" s="110"/>
      <c r="P648" s="110"/>
      <c r="Q648" s="110"/>
      <c r="R648" s="100"/>
      <c r="S648" s="100"/>
      <c r="T648" s="110"/>
      <c r="U648" s="110"/>
      <c r="V648" s="110"/>
      <c r="W648" s="110"/>
      <c r="X648" s="100"/>
      <c r="Y648" s="100"/>
      <c r="Z648" s="110"/>
      <c r="AA648" s="111"/>
      <c r="AB648" s="110"/>
      <c r="AC648" s="110"/>
      <c r="AD648" s="100"/>
      <c r="AE648" s="100"/>
      <c r="AF648" s="110"/>
      <c r="AG648" s="111"/>
      <c r="AH648" s="110"/>
      <c r="AI648" s="110"/>
      <c r="AJ648" s="100"/>
      <c r="AK648" s="100"/>
      <c r="AL648" s="110"/>
      <c r="AM648" s="110"/>
      <c r="AN648" s="110"/>
      <c r="AO648" s="110"/>
      <c r="AP648" s="100"/>
      <c r="AQ648" s="100"/>
      <c r="AR648" s="110"/>
      <c r="AS648" s="110"/>
      <c r="AT648" s="110"/>
      <c r="AU648" s="110"/>
      <c r="AV648" s="100"/>
      <c r="AW648" s="100"/>
      <c r="AX648" s="110">
        <f>AX649</f>
        <v>0</v>
      </c>
      <c r="AY648" s="100">
        <f t="shared" si="1304"/>
        <v>0</v>
      </c>
      <c r="AZ648" s="110">
        <f t="shared" si="1304"/>
        <v>0</v>
      </c>
      <c r="BA648" s="100">
        <f t="shared" si="1304"/>
        <v>80</v>
      </c>
      <c r="BB648" s="100">
        <f t="shared" si="1304"/>
        <v>80</v>
      </c>
      <c r="BC648" s="100">
        <f t="shared" si="1304"/>
        <v>80</v>
      </c>
      <c r="BD648" s="110">
        <f>BD649</f>
        <v>0</v>
      </c>
      <c r="BE648" s="100">
        <f t="shared" si="1304"/>
        <v>0</v>
      </c>
      <c r="BF648" s="110">
        <f t="shared" si="1304"/>
        <v>0</v>
      </c>
      <c r="BG648" s="100">
        <f t="shared" si="1304"/>
        <v>0</v>
      </c>
      <c r="BH648" s="100">
        <f t="shared" si="1304"/>
        <v>80</v>
      </c>
      <c r="BI648" s="100">
        <f t="shared" si="1304"/>
        <v>80</v>
      </c>
      <c r="BJ648" s="207">
        <f t="shared" si="1245"/>
        <v>0</v>
      </c>
      <c r="BK648" s="207">
        <f t="shared" si="1246"/>
        <v>0</v>
      </c>
    </row>
    <row r="649" spans="1:63" s="9" customFormat="1" ht="33.75">
      <c r="A649" s="112" t="s">
        <v>489</v>
      </c>
      <c r="B649" s="193" t="s">
        <v>60</v>
      </c>
      <c r="C649" s="193" t="s">
        <v>62</v>
      </c>
      <c r="D649" s="193" t="s">
        <v>731</v>
      </c>
      <c r="E649" s="193" t="s">
        <v>81</v>
      </c>
      <c r="F649" s="100"/>
      <c r="G649" s="100"/>
      <c r="H649" s="110"/>
      <c r="I649" s="110"/>
      <c r="J649" s="110"/>
      <c r="K649" s="110"/>
      <c r="L649" s="100"/>
      <c r="M649" s="100"/>
      <c r="N649" s="110"/>
      <c r="O649" s="110"/>
      <c r="P649" s="110"/>
      <c r="Q649" s="110"/>
      <c r="R649" s="100"/>
      <c r="S649" s="100"/>
      <c r="T649" s="110"/>
      <c r="U649" s="110"/>
      <c r="V649" s="110"/>
      <c r="W649" s="110"/>
      <c r="X649" s="100"/>
      <c r="Y649" s="100"/>
      <c r="Z649" s="110"/>
      <c r="AA649" s="111"/>
      <c r="AB649" s="110"/>
      <c r="AC649" s="110"/>
      <c r="AD649" s="100"/>
      <c r="AE649" s="100"/>
      <c r="AF649" s="110"/>
      <c r="AG649" s="111"/>
      <c r="AH649" s="110"/>
      <c r="AI649" s="110"/>
      <c r="AJ649" s="100"/>
      <c r="AK649" s="100"/>
      <c r="AL649" s="110"/>
      <c r="AM649" s="110"/>
      <c r="AN649" s="110"/>
      <c r="AO649" s="110"/>
      <c r="AP649" s="100"/>
      <c r="AQ649" s="100"/>
      <c r="AR649" s="110"/>
      <c r="AS649" s="110"/>
      <c r="AT649" s="110"/>
      <c r="AU649" s="110"/>
      <c r="AV649" s="100"/>
      <c r="AW649" s="100"/>
      <c r="AX649" s="110">
        <f>AX650</f>
        <v>0</v>
      </c>
      <c r="AY649" s="100">
        <f t="shared" si="1304"/>
        <v>0</v>
      </c>
      <c r="AZ649" s="110">
        <f t="shared" si="1304"/>
        <v>0</v>
      </c>
      <c r="BA649" s="100">
        <f t="shared" si="1304"/>
        <v>80</v>
      </c>
      <c r="BB649" s="100">
        <f t="shared" si="1304"/>
        <v>80</v>
      </c>
      <c r="BC649" s="100">
        <f t="shared" si="1304"/>
        <v>80</v>
      </c>
      <c r="BD649" s="110">
        <f>BD650</f>
        <v>0</v>
      </c>
      <c r="BE649" s="100">
        <f t="shared" si="1304"/>
        <v>0</v>
      </c>
      <c r="BF649" s="110">
        <f t="shared" si="1304"/>
        <v>0</v>
      </c>
      <c r="BG649" s="100">
        <f t="shared" si="1304"/>
        <v>0</v>
      </c>
      <c r="BH649" s="100">
        <f t="shared" si="1304"/>
        <v>80</v>
      </c>
      <c r="BI649" s="100">
        <f t="shared" si="1304"/>
        <v>80</v>
      </c>
      <c r="BJ649" s="207">
        <f t="shared" si="1245"/>
        <v>0</v>
      </c>
      <c r="BK649" s="207">
        <f t="shared" si="1246"/>
        <v>0</v>
      </c>
    </row>
    <row r="650" spans="1:63" s="9" customFormat="1" ht="50.25">
      <c r="A650" s="112" t="s">
        <v>179</v>
      </c>
      <c r="B650" s="193" t="s">
        <v>60</v>
      </c>
      <c r="C650" s="193" t="s">
        <v>62</v>
      </c>
      <c r="D650" s="193" t="s">
        <v>731</v>
      </c>
      <c r="E650" s="193" t="s">
        <v>178</v>
      </c>
      <c r="F650" s="100"/>
      <c r="G650" s="100"/>
      <c r="H650" s="110"/>
      <c r="I650" s="110"/>
      <c r="J650" s="110"/>
      <c r="K650" s="110"/>
      <c r="L650" s="100"/>
      <c r="M650" s="100"/>
      <c r="N650" s="110"/>
      <c r="O650" s="110"/>
      <c r="P650" s="110"/>
      <c r="Q650" s="110"/>
      <c r="R650" s="100"/>
      <c r="S650" s="100"/>
      <c r="T650" s="110"/>
      <c r="U650" s="110"/>
      <c r="V650" s="110"/>
      <c r="W650" s="110"/>
      <c r="X650" s="100"/>
      <c r="Y650" s="100"/>
      <c r="Z650" s="110"/>
      <c r="AA650" s="111"/>
      <c r="AB650" s="110"/>
      <c r="AC650" s="110"/>
      <c r="AD650" s="100"/>
      <c r="AE650" s="100"/>
      <c r="AF650" s="110"/>
      <c r="AG650" s="111"/>
      <c r="AH650" s="110"/>
      <c r="AI650" s="110"/>
      <c r="AJ650" s="100"/>
      <c r="AK650" s="100"/>
      <c r="AL650" s="110"/>
      <c r="AM650" s="110"/>
      <c r="AN650" s="110"/>
      <c r="AO650" s="110"/>
      <c r="AP650" s="100"/>
      <c r="AQ650" s="100"/>
      <c r="AR650" s="110"/>
      <c r="AS650" s="110"/>
      <c r="AT650" s="110"/>
      <c r="AU650" s="110"/>
      <c r="AV650" s="100"/>
      <c r="AW650" s="100"/>
      <c r="AX650" s="110"/>
      <c r="AY650" s="100"/>
      <c r="AZ650" s="110"/>
      <c r="BA650" s="100">
        <v>80</v>
      </c>
      <c r="BB650" s="100">
        <f>AV650+AX650+AY650+AZ650+BA650</f>
        <v>80</v>
      </c>
      <c r="BC650" s="100">
        <f>AW650+BA650</f>
        <v>80</v>
      </c>
      <c r="BD650" s="110"/>
      <c r="BE650" s="100"/>
      <c r="BF650" s="110"/>
      <c r="BG650" s="100"/>
      <c r="BH650" s="100">
        <f>BB650+BD650+BE650+BF650+BG650</f>
        <v>80</v>
      </c>
      <c r="BI650" s="100">
        <f>BC650+BG650</f>
        <v>80</v>
      </c>
      <c r="BJ650" s="207">
        <f t="shared" si="1245"/>
        <v>0</v>
      </c>
      <c r="BK650" s="207">
        <f t="shared" si="1246"/>
        <v>0</v>
      </c>
    </row>
    <row r="651" spans="1:63" ht="20.25">
      <c r="A651" s="48"/>
      <c r="B651" s="49"/>
      <c r="C651" s="49"/>
      <c r="D651" s="49"/>
      <c r="E651" s="50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  <c r="AA651" s="18"/>
      <c r="AB651" s="18"/>
      <c r="AC651" s="18"/>
      <c r="AD651" s="18"/>
      <c r="AE651" s="18"/>
      <c r="AF651" s="18"/>
      <c r="AG651" s="18"/>
      <c r="AH651" s="18"/>
      <c r="AI651" s="18"/>
      <c r="AJ651" s="18"/>
      <c r="AK651" s="18"/>
      <c r="AL651" s="18"/>
      <c r="AM651" s="18"/>
      <c r="AN651" s="18"/>
      <c r="AO651" s="18"/>
      <c r="AP651" s="18"/>
      <c r="AQ651" s="18"/>
      <c r="AR651" s="18"/>
      <c r="AS651" s="18"/>
      <c r="AT651" s="18"/>
      <c r="AU651" s="18"/>
      <c r="AV651" s="18"/>
      <c r="AW651" s="18"/>
      <c r="AX651" s="101"/>
      <c r="AY651" s="101"/>
      <c r="AZ651" s="101"/>
      <c r="BA651" s="101"/>
      <c r="BB651" s="18"/>
      <c r="BC651" s="18"/>
      <c r="BD651" s="101"/>
      <c r="BE651" s="101"/>
      <c r="BF651" s="101"/>
      <c r="BG651" s="101"/>
      <c r="BH651" s="18"/>
      <c r="BI651" s="18"/>
      <c r="BJ651" s="207">
        <f t="shared" si="1245"/>
        <v>0</v>
      </c>
      <c r="BK651" s="207">
        <f t="shared" si="1246"/>
        <v>0</v>
      </c>
    </row>
    <row r="652" spans="1:63" s="5" customFormat="1" ht="20.25">
      <c r="A652" s="43" t="s">
        <v>35</v>
      </c>
      <c r="B652" s="19" t="s">
        <v>36</v>
      </c>
      <c r="C652" s="19"/>
      <c r="D652" s="20"/>
      <c r="E652" s="19"/>
      <c r="F652" s="51">
        <f t="shared" ref="F652:AE652" si="1305">F654+F700+F744+F828+F839+F850+F876</f>
        <v>2665852</v>
      </c>
      <c r="G652" s="51">
        <f t="shared" si="1305"/>
        <v>204101</v>
      </c>
      <c r="H652" s="51">
        <f t="shared" si="1305"/>
        <v>0</v>
      </c>
      <c r="I652" s="51">
        <f t="shared" si="1305"/>
        <v>0</v>
      </c>
      <c r="J652" s="51">
        <f t="shared" si="1305"/>
        <v>0</v>
      </c>
      <c r="K652" s="51">
        <f t="shared" si="1305"/>
        <v>0</v>
      </c>
      <c r="L652" s="51">
        <f t="shared" si="1305"/>
        <v>2665852</v>
      </c>
      <c r="M652" s="51">
        <f t="shared" si="1305"/>
        <v>204101</v>
      </c>
      <c r="N652" s="51">
        <f t="shared" si="1305"/>
        <v>0</v>
      </c>
      <c r="O652" s="51">
        <f t="shared" si="1305"/>
        <v>0</v>
      </c>
      <c r="P652" s="51">
        <f t="shared" si="1305"/>
        <v>0</v>
      </c>
      <c r="Q652" s="51">
        <f t="shared" si="1305"/>
        <v>0</v>
      </c>
      <c r="R652" s="51">
        <f t="shared" si="1305"/>
        <v>2665852</v>
      </c>
      <c r="S652" s="51">
        <f t="shared" si="1305"/>
        <v>204101</v>
      </c>
      <c r="T652" s="51">
        <f t="shared" si="1305"/>
        <v>275</v>
      </c>
      <c r="U652" s="51">
        <f t="shared" si="1305"/>
        <v>0</v>
      </c>
      <c r="V652" s="51">
        <f t="shared" si="1305"/>
        <v>0</v>
      </c>
      <c r="W652" s="51">
        <f t="shared" si="1305"/>
        <v>0</v>
      </c>
      <c r="X652" s="51">
        <f t="shared" si="1305"/>
        <v>2666127</v>
      </c>
      <c r="Y652" s="51">
        <f t="shared" si="1305"/>
        <v>204101</v>
      </c>
      <c r="Z652" s="51">
        <f t="shared" si="1305"/>
        <v>9623</v>
      </c>
      <c r="AA652" s="51">
        <f t="shared" si="1305"/>
        <v>-1402</v>
      </c>
      <c r="AB652" s="51">
        <f t="shared" si="1305"/>
        <v>-545</v>
      </c>
      <c r="AC652" s="51">
        <f t="shared" si="1305"/>
        <v>3856514</v>
      </c>
      <c r="AD652" s="51">
        <f t="shared" si="1305"/>
        <v>6530317</v>
      </c>
      <c r="AE652" s="51">
        <f t="shared" si="1305"/>
        <v>4060615</v>
      </c>
      <c r="AF652" s="51">
        <f t="shared" ref="AF652:AU652" si="1306">AF654+AF700+AF744+AF828+AF839+AF850+AF876+AF693</f>
        <v>8087</v>
      </c>
      <c r="AG652" s="51">
        <f t="shared" si="1306"/>
        <v>97</v>
      </c>
      <c r="AH652" s="51">
        <f t="shared" si="1306"/>
        <v>0</v>
      </c>
      <c r="AI652" s="51">
        <f t="shared" si="1306"/>
        <v>67812</v>
      </c>
      <c r="AJ652" s="51">
        <f t="shared" si="1306"/>
        <v>6606313</v>
      </c>
      <c r="AK652" s="51">
        <f t="shared" si="1306"/>
        <v>4128427</v>
      </c>
      <c r="AL652" s="51">
        <f t="shared" si="1306"/>
        <v>0</v>
      </c>
      <c r="AM652" s="51">
        <f t="shared" si="1306"/>
        <v>60247</v>
      </c>
      <c r="AN652" s="51">
        <f t="shared" si="1306"/>
        <v>0</v>
      </c>
      <c r="AO652" s="51">
        <f t="shared" si="1306"/>
        <v>9995</v>
      </c>
      <c r="AP652" s="51">
        <f t="shared" si="1306"/>
        <v>6676555</v>
      </c>
      <c r="AQ652" s="51">
        <f t="shared" si="1306"/>
        <v>4138422</v>
      </c>
      <c r="AR652" s="51">
        <f t="shared" si="1306"/>
        <v>77540</v>
      </c>
      <c r="AS652" s="51">
        <f t="shared" si="1306"/>
        <v>0</v>
      </c>
      <c r="AT652" s="51">
        <f t="shared" si="1306"/>
        <v>-1372</v>
      </c>
      <c r="AU652" s="51">
        <f t="shared" si="1306"/>
        <v>91883</v>
      </c>
      <c r="AV652" s="51">
        <f>AV654+AV700+AV744+AV828+AV839+AV850+AV876</f>
        <v>6844606</v>
      </c>
      <c r="AW652" s="51">
        <f>AW654+AW700+AW744+AW828+AW839+AW850+AW876+AW693</f>
        <v>4230305</v>
      </c>
      <c r="AX652" s="156">
        <f t="shared" ref="AX652:BA652" si="1307">AX654+AX700+AX744+AX828+AX839+AX850+AX876+AX693</f>
        <v>60030</v>
      </c>
      <c r="AY652" s="156">
        <f t="shared" si="1307"/>
        <v>-14185</v>
      </c>
      <c r="AZ652" s="156">
        <f>AZ654+AZ700+AZ744+AZ828+AZ839+AZ850+AZ876+AZ693</f>
        <v>0</v>
      </c>
      <c r="BA652" s="156">
        <f t="shared" si="1307"/>
        <v>0</v>
      </c>
      <c r="BB652" s="51">
        <f>BB654+BB700+BB744+BB828+BB839+BB850+BB876</f>
        <v>6890451</v>
      </c>
      <c r="BC652" s="51">
        <f>BC654+BC700+BC744+BC828+BC839+BC850+BC876+BC693</f>
        <v>4230305</v>
      </c>
      <c r="BD652" s="156">
        <f t="shared" ref="BD652:BE652" si="1308">BD654+BD700+BD744+BD828+BD839+BD850+BD876+BD693</f>
        <v>19413</v>
      </c>
      <c r="BE652" s="156">
        <f t="shared" si="1308"/>
        <v>-159</v>
      </c>
      <c r="BF652" s="156">
        <f>BF654+BF700+BF744+BF828+BF839+BF850+BF876+BF693</f>
        <v>0</v>
      </c>
      <c r="BG652" s="156">
        <f t="shared" ref="BG652" si="1309">BG654+BG700+BG744+BG828+BG839+BG850+BG876+BG693</f>
        <v>6852</v>
      </c>
      <c r="BH652" s="51">
        <f>BH654+BH700+BH744+BH828+BH839+BH850+BH876</f>
        <v>6916557</v>
      </c>
      <c r="BI652" s="51">
        <f>BI654+BI700+BI744+BI828+BI839+BI850+BI876+BI693</f>
        <v>4237157</v>
      </c>
      <c r="BJ652" s="207">
        <f t="shared" si="1245"/>
        <v>0</v>
      </c>
      <c r="BK652" s="207">
        <f t="shared" si="1246"/>
        <v>0</v>
      </c>
    </row>
    <row r="653" spans="1:63" s="5" customFormat="1" ht="20.25">
      <c r="A653" s="43"/>
      <c r="B653" s="19"/>
      <c r="C653" s="19"/>
      <c r="D653" s="20"/>
      <c r="E653" s="19"/>
      <c r="F653" s="58"/>
      <c r="G653" s="58"/>
      <c r="H653" s="58"/>
      <c r="I653" s="58"/>
      <c r="J653" s="58"/>
      <c r="K653" s="58"/>
      <c r="L653" s="58"/>
      <c r="M653" s="58"/>
      <c r="N653" s="58"/>
      <c r="O653" s="58"/>
      <c r="P653" s="58"/>
      <c r="Q653" s="58"/>
      <c r="R653" s="58"/>
      <c r="S653" s="58"/>
      <c r="T653" s="58"/>
      <c r="U653" s="58"/>
      <c r="V653" s="58"/>
      <c r="W653" s="58"/>
      <c r="X653" s="58"/>
      <c r="Y653" s="58"/>
      <c r="Z653" s="58"/>
      <c r="AA653" s="58"/>
      <c r="AB653" s="58"/>
      <c r="AC653" s="58"/>
      <c r="AD653" s="58"/>
      <c r="AE653" s="58"/>
      <c r="AF653" s="58"/>
      <c r="AG653" s="58"/>
      <c r="AH653" s="58"/>
      <c r="AI653" s="58"/>
      <c r="AJ653" s="58"/>
      <c r="AK653" s="58"/>
      <c r="AL653" s="58"/>
      <c r="AM653" s="58"/>
      <c r="AN653" s="58"/>
      <c r="AO653" s="58"/>
      <c r="AP653" s="58"/>
      <c r="AQ653" s="58"/>
      <c r="AR653" s="58"/>
      <c r="AS653" s="58"/>
      <c r="AT653" s="58"/>
      <c r="AU653" s="58"/>
      <c r="AV653" s="58"/>
      <c r="AW653" s="58"/>
      <c r="AX653" s="155"/>
      <c r="AY653" s="155"/>
      <c r="AZ653" s="155"/>
      <c r="BA653" s="155"/>
      <c r="BB653" s="58"/>
      <c r="BC653" s="58"/>
      <c r="BD653" s="155"/>
      <c r="BE653" s="155"/>
      <c r="BF653" s="155"/>
      <c r="BG653" s="155"/>
      <c r="BH653" s="58"/>
      <c r="BI653" s="58"/>
      <c r="BJ653" s="207">
        <f t="shared" si="1245"/>
        <v>0</v>
      </c>
      <c r="BK653" s="207">
        <f t="shared" si="1246"/>
        <v>0</v>
      </c>
    </row>
    <row r="654" spans="1:63" s="5" customFormat="1" ht="20.25">
      <c r="A654" s="32" t="s">
        <v>37</v>
      </c>
      <c r="B654" s="22" t="s">
        <v>56</v>
      </c>
      <c r="C654" s="22" t="s">
        <v>50</v>
      </c>
      <c r="D654" s="33"/>
      <c r="E654" s="22"/>
      <c r="F654" s="34">
        <f>F655</f>
        <v>860825</v>
      </c>
      <c r="G654" s="34">
        <f>G655</f>
        <v>0</v>
      </c>
      <c r="H654" s="34">
        <f t="shared" ref="H654:Y654" si="1310">H655</f>
        <v>0</v>
      </c>
      <c r="I654" s="34">
        <f t="shared" si="1310"/>
        <v>0</v>
      </c>
      <c r="J654" s="34">
        <f t="shared" si="1310"/>
        <v>0</v>
      </c>
      <c r="K654" s="34">
        <f t="shared" si="1310"/>
        <v>0</v>
      </c>
      <c r="L654" s="34">
        <f t="shared" si="1310"/>
        <v>860825</v>
      </c>
      <c r="M654" s="34">
        <f t="shared" si="1310"/>
        <v>0</v>
      </c>
      <c r="N654" s="34">
        <f t="shared" si="1310"/>
        <v>0</v>
      </c>
      <c r="O654" s="34">
        <f t="shared" si="1310"/>
        <v>0</v>
      </c>
      <c r="P654" s="34">
        <f t="shared" si="1310"/>
        <v>0</v>
      </c>
      <c r="Q654" s="34">
        <f t="shared" si="1310"/>
        <v>0</v>
      </c>
      <c r="R654" s="34">
        <f t="shared" si="1310"/>
        <v>860825</v>
      </c>
      <c r="S654" s="34">
        <f t="shared" si="1310"/>
        <v>0</v>
      </c>
      <c r="T654" s="34">
        <f t="shared" si="1310"/>
        <v>0</v>
      </c>
      <c r="U654" s="34">
        <f t="shared" si="1310"/>
        <v>0</v>
      </c>
      <c r="V654" s="34">
        <f t="shared" si="1310"/>
        <v>0</v>
      </c>
      <c r="W654" s="34">
        <f t="shared" si="1310"/>
        <v>0</v>
      </c>
      <c r="X654" s="34">
        <f t="shared" si="1310"/>
        <v>860825</v>
      </c>
      <c r="Y654" s="34">
        <f t="shared" si="1310"/>
        <v>0</v>
      </c>
      <c r="Z654" s="34">
        <f>Z655</f>
        <v>9303</v>
      </c>
      <c r="AA654" s="34">
        <f t="shared" ref="AA654:AQ654" si="1311">AA655</f>
        <v>0</v>
      </c>
      <c r="AB654" s="34">
        <f t="shared" si="1311"/>
        <v>0</v>
      </c>
      <c r="AC654" s="34">
        <f t="shared" si="1311"/>
        <v>1635487</v>
      </c>
      <c r="AD654" s="34">
        <f t="shared" si="1311"/>
        <v>2505615</v>
      </c>
      <c r="AE654" s="34">
        <f t="shared" si="1311"/>
        <v>1635487</v>
      </c>
      <c r="AF654" s="34">
        <f>AF655</f>
        <v>0</v>
      </c>
      <c r="AG654" s="34">
        <f t="shared" si="1311"/>
        <v>129</v>
      </c>
      <c r="AH654" s="34">
        <f t="shared" si="1311"/>
        <v>0</v>
      </c>
      <c r="AI654" s="34">
        <f t="shared" si="1311"/>
        <v>0</v>
      </c>
      <c r="AJ654" s="34">
        <f t="shared" si="1311"/>
        <v>2505744</v>
      </c>
      <c r="AK654" s="34">
        <f t="shared" si="1311"/>
        <v>1635487</v>
      </c>
      <c r="AL654" s="34">
        <f t="shared" si="1311"/>
        <v>0</v>
      </c>
      <c r="AM654" s="34">
        <f t="shared" si="1311"/>
        <v>0</v>
      </c>
      <c r="AN654" s="34">
        <f t="shared" si="1311"/>
        <v>0</v>
      </c>
      <c r="AO654" s="34">
        <f t="shared" si="1311"/>
        <v>0</v>
      </c>
      <c r="AP654" s="34">
        <f t="shared" si="1311"/>
        <v>2505744</v>
      </c>
      <c r="AQ654" s="34">
        <f t="shared" si="1311"/>
        <v>1635487</v>
      </c>
      <c r="AR654" s="34">
        <f>AR655</f>
        <v>72250</v>
      </c>
      <c r="AS654" s="34">
        <f t="shared" ref="AS654:BC654" si="1312">AS655</f>
        <v>0</v>
      </c>
      <c r="AT654" s="34">
        <f t="shared" si="1312"/>
        <v>0</v>
      </c>
      <c r="AU654" s="34">
        <f t="shared" si="1312"/>
        <v>89083</v>
      </c>
      <c r="AV654" s="34">
        <f t="shared" si="1312"/>
        <v>2668905</v>
      </c>
      <c r="AW654" s="34">
        <f t="shared" si="1312"/>
        <v>1724570</v>
      </c>
      <c r="AX654" s="151">
        <f>AX655</f>
        <v>17560</v>
      </c>
      <c r="AY654" s="151">
        <f t="shared" si="1312"/>
        <v>0</v>
      </c>
      <c r="AZ654" s="151">
        <f t="shared" si="1312"/>
        <v>0</v>
      </c>
      <c r="BA654" s="151">
        <f t="shared" si="1312"/>
        <v>0</v>
      </c>
      <c r="BB654" s="34">
        <f t="shared" si="1312"/>
        <v>2686465</v>
      </c>
      <c r="BC654" s="34">
        <f t="shared" si="1312"/>
        <v>1724570</v>
      </c>
      <c r="BD654" s="151">
        <f>BD655</f>
        <v>2048</v>
      </c>
      <c r="BE654" s="151">
        <f t="shared" ref="BE654:BI654" si="1313">BE655</f>
        <v>0</v>
      </c>
      <c r="BF654" s="151">
        <f t="shared" si="1313"/>
        <v>0</v>
      </c>
      <c r="BG654" s="151">
        <f t="shared" si="1313"/>
        <v>5482</v>
      </c>
      <c r="BH654" s="151">
        <f t="shared" si="1313"/>
        <v>2693995</v>
      </c>
      <c r="BI654" s="151">
        <f t="shared" si="1313"/>
        <v>1730052</v>
      </c>
      <c r="BJ654" s="207">
        <f t="shared" si="1245"/>
        <v>0</v>
      </c>
      <c r="BK654" s="207">
        <f t="shared" si="1246"/>
        <v>0</v>
      </c>
    </row>
    <row r="655" spans="1:63" s="5" customFormat="1" ht="50.25">
      <c r="A655" s="25" t="s">
        <v>541</v>
      </c>
      <c r="B655" s="26" t="s">
        <v>56</v>
      </c>
      <c r="C655" s="26" t="s">
        <v>50</v>
      </c>
      <c r="D655" s="37" t="s">
        <v>352</v>
      </c>
      <c r="E655" s="26"/>
      <c r="F655" s="28">
        <f>F656+F661+F669+F673</f>
        <v>860825</v>
      </c>
      <c r="G655" s="28">
        <f>G656+G661+G669+G673</f>
        <v>0</v>
      </c>
      <c r="H655" s="28">
        <f t="shared" ref="H655:M655" si="1314">H656+H661+H669+H673</f>
        <v>0</v>
      </c>
      <c r="I655" s="28">
        <f t="shared" si="1314"/>
        <v>0</v>
      </c>
      <c r="J655" s="28">
        <f t="shared" si="1314"/>
        <v>0</v>
      </c>
      <c r="K655" s="28">
        <f t="shared" si="1314"/>
        <v>0</v>
      </c>
      <c r="L655" s="28">
        <f t="shared" si="1314"/>
        <v>860825</v>
      </c>
      <c r="M655" s="28">
        <f t="shared" si="1314"/>
        <v>0</v>
      </c>
      <c r="N655" s="28">
        <f t="shared" ref="N655:S655" si="1315">N656+N661+N669+N673</f>
        <v>0</v>
      </c>
      <c r="O655" s="28">
        <f t="shared" si="1315"/>
        <v>0</v>
      </c>
      <c r="P655" s="28">
        <f t="shared" si="1315"/>
        <v>0</v>
      </c>
      <c r="Q655" s="28">
        <f t="shared" si="1315"/>
        <v>0</v>
      </c>
      <c r="R655" s="28">
        <f t="shared" si="1315"/>
        <v>860825</v>
      </c>
      <c r="S655" s="28">
        <f t="shared" si="1315"/>
        <v>0</v>
      </c>
      <c r="T655" s="28">
        <f t="shared" ref="T655:Y655" si="1316">T656+T661+T669+T673</f>
        <v>0</v>
      </c>
      <c r="U655" s="28">
        <f t="shared" si="1316"/>
        <v>0</v>
      </c>
      <c r="V655" s="28">
        <f t="shared" si="1316"/>
        <v>0</v>
      </c>
      <c r="W655" s="28">
        <f t="shared" si="1316"/>
        <v>0</v>
      </c>
      <c r="X655" s="28">
        <f t="shared" si="1316"/>
        <v>860825</v>
      </c>
      <c r="Y655" s="28">
        <f t="shared" si="1316"/>
        <v>0</v>
      </c>
      <c r="Z655" s="28">
        <f>Z656+Z661+Z669+Z673+Z684+Z677+Z681</f>
        <v>9303</v>
      </c>
      <c r="AA655" s="28">
        <f t="shared" ref="AA655:AE655" si="1317">AA656+AA661+AA669+AA673+AA684+AA677+AA681</f>
        <v>0</v>
      </c>
      <c r="AB655" s="28">
        <f t="shared" si="1317"/>
        <v>0</v>
      </c>
      <c r="AC655" s="28">
        <f t="shared" si="1317"/>
        <v>1635487</v>
      </c>
      <c r="AD655" s="28">
        <f t="shared" si="1317"/>
        <v>2505615</v>
      </c>
      <c r="AE655" s="28">
        <f t="shared" si="1317"/>
        <v>1635487</v>
      </c>
      <c r="AF655" s="28">
        <f>AF656+AF661+AF669+AF673+AF684+AF677+AF681</f>
        <v>0</v>
      </c>
      <c r="AG655" s="28">
        <f t="shared" ref="AG655:AL655" si="1318">AG656+AG661+AG669+AG673+AG684+AG677+AG681</f>
        <v>129</v>
      </c>
      <c r="AH655" s="28">
        <f t="shared" si="1318"/>
        <v>0</v>
      </c>
      <c r="AI655" s="28">
        <f t="shared" si="1318"/>
        <v>0</v>
      </c>
      <c r="AJ655" s="28">
        <f t="shared" si="1318"/>
        <v>2505744</v>
      </c>
      <c r="AK655" s="28">
        <f t="shared" si="1318"/>
        <v>1635487</v>
      </c>
      <c r="AL655" s="28">
        <f t="shared" si="1318"/>
        <v>0</v>
      </c>
      <c r="AM655" s="28">
        <f t="shared" ref="AM655:AO655" si="1319">AM656+AM661+AM669+AM673+AM684+AM677+AM681</f>
        <v>0</v>
      </c>
      <c r="AN655" s="28">
        <f t="shared" ref="AN655:AQ655" si="1320">AN656+AN661+AN669+AN673+AN684+AN677+AN681</f>
        <v>0</v>
      </c>
      <c r="AO655" s="28">
        <f t="shared" si="1319"/>
        <v>0</v>
      </c>
      <c r="AP655" s="28">
        <f t="shared" si="1320"/>
        <v>2505744</v>
      </c>
      <c r="AQ655" s="28">
        <f t="shared" si="1320"/>
        <v>1635487</v>
      </c>
      <c r="AR655" s="28">
        <f>AR656+AR661+AR669+AR673+AR684+AR677+AR681+AR693</f>
        <v>72250</v>
      </c>
      <c r="AS655" s="28">
        <f t="shared" ref="AS655:AW655" si="1321">AS656+AS661+AS669+AS673+AS684+AS677+AS681+AS693</f>
        <v>0</v>
      </c>
      <c r="AT655" s="28">
        <f t="shared" si="1321"/>
        <v>0</v>
      </c>
      <c r="AU655" s="28">
        <f t="shared" si="1321"/>
        <v>89083</v>
      </c>
      <c r="AV655" s="28">
        <f>AV656+AV661+AV669+AV673+AV684+AV677+AV681+AV693</f>
        <v>2668905</v>
      </c>
      <c r="AW655" s="28">
        <f t="shared" si="1321"/>
        <v>1724570</v>
      </c>
      <c r="AX655" s="100">
        <f>AX656+AX661+AX669+AX673+AX684+AX677+AX681+AX693</f>
        <v>17560</v>
      </c>
      <c r="AY655" s="100">
        <f t="shared" ref="AY655:BA655" si="1322">AY656+AY661+AY669+AY673+AY684+AY677+AY681+AY693</f>
        <v>0</v>
      </c>
      <c r="AZ655" s="100">
        <f t="shared" si="1322"/>
        <v>0</v>
      </c>
      <c r="BA655" s="100">
        <f t="shared" si="1322"/>
        <v>0</v>
      </c>
      <c r="BB655" s="28">
        <f>BB656+BB661+BB669+BB673+BB684+BB677+BB681+BB693</f>
        <v>2686465</v>
      </c>
      <c r="BC655" s="28">
        <f t="shared" ref="BC655" si="1323">BC656+BC661+BC669+BC673+BC684+BC677+BC681+BC693</f>
        <v>1724570</v>
      </c>
      <c r="BD655" s="100">
        <f>BD656+BD661+BD669+BD673+BD684+BD677+BD681+BD693+BD696</f>
        <v>2048</v>
      </c>
      <c r="BE655" s="100">
        <f t="shared" ref="BE655:BI655" si="1324">BE656+BE661+BE669+BE673+BE684+BE677+BE681+BE693+BE696</f>
        <v>0</v>
      </c>
      <c r="BF655" s="100">
        <f t="shared" si="1324"/>
        <v>0</v>
      </c>
      <c r="BG655" s="100">
        <f t="shared" si="1324"/>
        <v>5482</v>
      </c>
      <c r="BH655" s="100">
        <f t="shared" si="1324"/>
        <v>2693995</v>
      </c>
      <c r="BI655" s="100">
        <f t="shared" si="1324"/>
        <v>1730052</v>
      </c>
      <c r="BJ655" s="207">
        <f t="shared" si="1245"/>
        <v>0</v>
      </c>
      <c r="BK655" s="207">
        <f t="shared" si="1246"/>
        <v>0</v>
      </c>
    </row>
    <row r="656" spans="1:63" s="5" customFormat="1" ht="33.75">
      <c r="A656" s="63" t="s">
        <v>231</v>
      </c>
      <c r="B656" s="26" t="s">
        <v>56</v>
      </c>
      <c r="C656" s="26" t="s">
        <v>50</v>
      </c>
      <c r="D656" s="37" t="s">
        <v>353</v>
      </c>
      <c r="E656" s="26"/>
      <c r="F656" s="28">
        <f t="shared" ref="F656:U657" si="1325">F657</f>
        <v>563302</v>
      </c>
      <c r="G656" s="28">
        <f t="shared" si="1325"/>
        <v>0</v>
      </c>
      <c r="H656" s="28">
        <f t="shared" si="1325"/>
        <v>0</v>
      </c>
      <c r="I656" s="28">
        <f t="shared" si="1325"/>
        <v>0</v>
      </c>
      <c r="J656" s="28">
        <f t="shared" si="1325"/>
        <v>0</v>
      </c>
      <c r="K656" s="28">
        <f t="shared" si="1325"/>
        <v>0</v>
      </c>
      <c r="L656" s="28">
        <f t="shared" si="1325"/>
        <v>563302</v>
      </c>
      <c r="M656" s="28">
        <f t="shared" si="1325"/>
        <v>0</v>
      </c>
      <c r="N656" s="28">
        <f t="shared" si="1325"/>
        <v>0</v>
      </c>
      <c r="O656" s="28">
        <f t="shared" si="1325"/>
        <v>0</v>
      </c>
      <c r="P656" s="28">
        <f t="shared" si="1325"/>
        <v>0</v>
      </c>
      <c r="Q656" s="28">
        <f t="shared" si="1325"/>
        <v>0</v>
      </c>
      <c r="R656" s="28">
        <f t="shared" si="1325"/>
        <v>563302</v>
      </c>
      <c r="S656" s="28">
        <f t="shared" si="1325"/>
        <v>0</v>
      </c>
      <c r="T656" s="28">
        <f t="shared" si="1325"/>
        <v>0</v>
      </c>
      <c r="U656" s="28">
        <f t="shared" si="1325"/>
        <v>0</v>
      </c>
      <c r="V656" s="28">
        <f t="shared" ref="T656:AI657" si="1326">V657</f>
        <v>0</v>
      </c>
      <c r="W656" s="28">
        <f t="shared" si="1326"/>
        <v>0</v>
      </c>
      <c r="X656" s="28">
        <f t="shared" si="1326"/>
        <v>563302</v>
      </c>
      <c r="Y656" s="28">
        <f t="shared" si="1326"/>
        <v>0</v>
      </c>
      <c r="Z656" s="28">
        <f t="shared" si="1326"/>
        <v>0</v>
      </c>
      <c r="AA656" s="28">
        <f t="shared" si="1326"/>
        <v>0</v>
      </c>
      <c r="AB656" s="28">
        <f t="shared" si="1326"/>
        <v>0</v>
      </c>
      <c r="AC656" s="28">
        <f t="shared" si="1326"/>
        <v>0</v>
      </c>
      <c r="AD656" s="28">
        <f t="shared" si="1326"/>
        <v>563302</v>
      </c>
      <c r="AE656" s="28">
        <f t="shared" si="1326"/>
        <v>0</v>
      </c>
      <c r="AF656" s="28">
        <f t="shared" si="1326"/>
        <v>0</v>
      </c>
      <c r="AG656" s="28">
        <f t="shared" si="1326"/>
        <v>0</v>
      </c>
      <c r="AH656" s="28">
        <f t="shared" si="1326"/>
        <v>0</v>
      </c>
      <c r="AI656" s="28">
        <f t="shared" si="1326"/>
        <v>0</v>
      </c>
      <c r="AJ656" s="28">
        <f t="shared" ref="AF656:AU657" si="1327">AJ657</f>
        <v>563302</v>
      </c>
      <c r="AK656" s="28">
        <f t="shared" si="1327"/>
        <v>0</v>
      </c>
      <c r="AL656" s="28">
        <f t="shared" si="1327"/>
        <v>0</v>
      </c>
      <c r="AM656" s="28">
        <f t="shared" si="1327"/>
        <v>0</v>
      </c>
      <c r="AN656" s="28">
        <f t="shared" si="1327"/>
        <v>0</v>
      </c>
      <c r="AO656" s="28">
        <f t="shared" si="1327"/>
        <v>0</v>
      </c>
      <c r="AP656" s="28">
        <f t="shared" si="1327"/>
        <v>563302</v>
      </c>
      <c r="AQ656" s="28">
        <f t="shared" si="1327"/>
        <v>0</v>
      </c>
      <c r="AR656" s="28">
        <f t="shared" si="1327"/>
        <v>0</v>
      </c>
      <c r="AS656" s="28">
        <f t="shared" si="1327"/>
        <v>0</v>
      </c>
      <c r="AT656" s="28">
        <f t="shared" si="1327"/>
        <v>0</v>
      </c>
      <c r="AU656" s="28">
        <f t="shared" si="1327"/>
        <v>0</v>
      </c>
      <c r="AV656" s="28">
        <f t="shared" ref="AR656:BG657" si="1328">AV657</f>
        <v>563302</v>
      </c>
      <c r="AW656" s="28">
        <f t="shared" si="1328"/>
        <v>0</v>
      </c>
      <c r="AX656" s="100">
        <f t="shared" si="1328"/>
        <v>17560</v>
      </c>
      <c r="AY656" s="100">
        <f t="shared" si="1328"/>
        <v>0</v>
      </c>
      <c r="AZ656" s="100">
        <f t="shared" si="1328"/>
        <v>0</v>
      </c>
      <c r="BA656" s="100">
        <f t="shared" si="1328"/>
        <v>0</v>
      </c>
      <c r="BB656" s="28">
        <f t="shared" si="1328"/>
        <v>580862</v>
      </c>
      <c r="BC656" s="28">
        <f t="shared" si="1328"/>
        <v>0</v>
      </c>
      <c r="BD656" s="100">
        <f t="shared" si="1328"/>
        <v>0</v>
      </c>
      <c r="BE656" s="100">
        <f t="shared" si="1328"/>
        <v>0</v>
      </c>
      <c r="BF656" s="100">
        <f t="shared" si="1328"/>
        <v>0</v>
      </c>
      <c r="BG656" s="100">
        <f t="shared" si="1328"/>
        <v>0</v>
      </c>
      <c r="BH656" s="28">
        <f t="shared" ref="BD656:BI657" si="1329">BH657</f>
        <v>580862</v>
      </c>
      <c r="BI656" s="28">
        <f t="shared" si="1329"/>
        <v>0</v>
      </c>
      <c r="BJ656" s="207">
        <f t="shared" si="1245"/>
        <v>0</v>
      </c>
      <c r="BK656" s="207">
        <f t="shared" si="1246"/>
        <v>0</v>
      </c>
    </row>
    <row r="657" spans="1:63" s="5" customFormat="1" ht="20.25">
      <c r="A657" s="29" t="s">
        <v>107</v>
      </c>
      <c r="B657" s="26" t="s">
        <v>56</v>
      </c>
      <c r="C657" s="26" t="s">
        <v>50</v>
      </c>
      <c r="D657" s="37" t="s">
        <v>354</v>
      </c>
      <c r="E657" s="26"/>
      <c r="F657" s="28">
        <f t="shared" si="1325"/>
        <v>563302</v>
      </c>
      <c r="G657" s="28">
        <f t="shared" si="1325"/>
        <v>0</v>
      </c>
      <c r="H657" s="28">
        <f t="shared" si="1325"/>
        <v>0</v>
      </c>
      <c r="I657" s="28">
        <f t="shared" si="1325"/>
        <v>0</v>
      </c>
      <c r="J657" s="28">
        <f t="shared" si="1325"/>
        <v>0</v>
      </c>
      <c r="K657" s="28">
        <f t="shared" si="1325"/>
        <v>0</v>
      </c>
      <c r="L657" s="28">
        <f t="shared" si="1325"/>
        <v>563302</v>
      </c>
      <c r="M657" s="28">
        <f t="shared" si="1325"/>
        <v>0</v>
      </c>
      <c r="N657" s="28">
        <f t="shared" si="1325"/>
        <v>0</v>
      </c>
      <c r="O657" s="28">
        <f t="shared" si="1325"/>
        <v>0</v>
      </c>
      <c r="P657" s="28">
        <f t="shared" si="1325"/>
        <v>0</v>
      </c>
      <c r="Q657" s="28">
        <f t="shared" si="1325"/>
        <v>0</v>
      </c>
      <c r="R657" s="28">
        <f t="shared" si="1325"/>
        <v>563302</v>
      </c>
      <c r="S657" s="28">
        <f t="shared" si="1325"/>
        <v>0</v>
      </c>
      <c r="T657" s="28">
        <f t="shared" si="1326"/>
        <v>0</v>
      </c>
      <c r="U657" s="28">
        <f t="shared" si="1326"/>
        <v>0</v>
      </c>
      <c r="V657" s="28">
        <f t="shared" si="1326"/>
        <v>0</v>
      </c>
      <c r="W657" s="28">
        <f t="shared" si="1326"/>
        <v>0</v>
      </c>
      <c r="X657" s="28">
        <f t="shared" si="1326"/>
        <v>563302</v>
      </c>
      <c r="Y657" s="28">
        <f t="shared" si="1326"/>
        <v>0</v>
      </c>
      <c r="Z657" s="28">
        <f t="shared" si="1326"/>
        <v>0</v>
      </c>
      <c r="AA657" s="28">
        <f t="shared" si="1326"/>
        <v>0</v>
      </c>
      <c r="AB657" s="28">
        <f t="shared" si="1326"/>
        <v>0</v>
      </c>
      <c r="AC657" s="28">
        <f t="shared" si="1326"/>
        <v>0</v>
      </c>
      <c r="AD657" s="28">
        <f t="shared" si="1326"/>
        <v>563302</v>
      </c>
      <c r="AE657" s="28">
        <f t="shared" si="1326"/>
        <v>0</v>
      </c>
      <c r="AF657" s="28">
        <f t="shared" si="1327"/>
        <v>0</v>
      </c>
      <c r="AG657" s="28">
        <f t="shared" si="1327"/>
        <v>0</v>
      </c>
      <c r="AH657" s="28">
        <f t="shared" si="1327"/>
        <v>0</v>
      </c>
      <c r="AI657" s="28">
        <f t="shared" si="1327"/>
        <v>0</v>
      </c>
      <c r="AJ657" s="28">
        <f t="shared" si="1327"/>
        <v>563302</v>
      </c>
      <c r="AK657" s="28">
        <f t="shared" si="1327"/>
        <v>0</v>
      </c>
      <c r="AL657" s="28">
        <f t="shared" si="1327"/>
        <v>0</v>
      </c>
      <c r="AM657" s="28">
        <f t="shared" si="1327"/>
        <v>0</v>
      </c>
      <c r="AN657" s="28">
        <f t="shared" si="1327"/>
        <v>0</v>
      </c>
      <c r="AO657" s="28">
        <f t="shared" si="1327"/>
        <v>0</v>
      </c>
      <c r="AP657" s="28">
        <f t="shared" si="1327"/>
        <v>563302</v>
      </c>
      <c r="AQ657" s="28">
        <f t="shared" si="1327"/>
        <v>0</v>
      </c>
      <c r="AR657" s="28">
        <f t="shared" si="1328"/>
        <v>0</v>
      </c>
      <c r="AS657" s="28">
        <f t="shared" si="1328"/>
        <v>0</v>
      </c>
      <c r="AT657" s="28">
        <f t="shared" si="1328"/>
        <v>0</v>
      </c>
      <c r="AU657" s="28">
        <f t="shared" si="1328"/>
        <v>0</v>
      </c>
      <c r="AV657" s="28">
        <f t="shared" si="1328"/>
        <v>563302</v>
      </c>
      <c r="AW657" s="28">
        <f t="shared" si="1328"/>
        <v>0</v>
      </c>
      <c r="AX657" s="100">
        <f t="shared" si="1328"/>
        <v>17560</v>
      </c>
      <c r="AY657" s="100">
        <f t="shared" si="1328"/>
        <v>0</v>
      </c>
      <c r="AZ657" s="100">
        <f t="shared" si="1328"/>
        <v>0</v>
      </c>
      <c r="BA657" s="100">
        <f t="shared" si="1328"/>
        <v>0</v>
      </c>
      <c r="BB657" s="28">
        <f t="shared" si="1328"/>
        <v>580862</v>
      </c>
      <c r="BC657" s="28">
        <f t="shared" si="1328"/>
        <v>0</v>
      </c>
      <c r="BD657" s="100">
        <f t="shared" si="1329"/>
        <v>0</v>
      </c>
      <c r="BE657" s="100">
        <f t="shared" si="1329"/>
        <v>0</v>
      </c>
      <c r="BF657" s="100">
        <f t="shared" si="1329"/>
        <v>0</v>
      </c>
      <c r="BG657" s="100">
        <f t="shared" si="1329"/>
        <v>0</v>
      </c>
      <c r="BH657" s="28">
        <f t="shared" si="1329"/>
        <v>580862</v>
      </c>
      <c r="BI657" s="28">
        <f t="shared" si="1329"/>
        <v>0</v>
      </c>
      <c r="BJ657" s="207">
        <f t="shared" si="1245"/>
        <v>0</v>
      </c>
      <c r="BK657" s="207">
        <f t="shared" si="1246"/>
        <v>0</v>
      </c>
    </row>
    <row r="658" spans="1:63" s="5" customFormat="1" ht="50.25">
      <c r="A658" s="29" t="s">
        <v>84</v>
      </c>
      <c r="B658" s="26" t="s">
        <v>56</v>
      </c>
      <c r="C658" s="26" t="s">
        <v>50</v>
      </c>
      <c r="D658" s="37" t="s">
        <v>354</v>
      </c>
      <c r="E658" s="26" t="s">
        <v>85</v>
      </c>
      <c r="F658" s="28">
        <f t="shared" ref="F658:G658" si="1330">F659+F660</f>
        <v>563302</v>
      </c>
      <c r="G658" s="28">
        <f t="shared" si="1330"/>
        <v>0</v>
      </c>
      <c r="H658" s="28">
        <f t="shared" ref="H658:M658" si="1331">H659+H660</f>
        <v>0</v>
      </c>
      <c r="I658" s="28">
        <f t="shared" si="1331"/>
        <v>0</v>
      </c>
      <c r="J658" s="28">
        <f t="shared" si="1331"/>
        <v>0</v>
      </c>
      <c r="K658" s="28">
        <f t="shared" si="1331"/>
        <v>0</v>
      </c>
      <c r="L658" s="28">
        <f t="shared" si="1331"/>
        <v>563302</v>
      </c>
      <c r="M658" s="28">
        <f t="shared" si="1331"/>
        <v>0</v>
      </c>
      <c r="N658" s="28">
        <f t="shared" ref="N658:S658" si="1332">N659+N660</f>
        <v>0</v>
      </c>
      <c r="O658" s="28">
        <f t="shared" si="1332"/>
        <v>0</v>
      </c>
      <c r="P658" s="28">
        <f t="shared" si="1332"/>
        <v>0</v>
      </c>
      <c r="Q658" s="28">
        <f t="shared" si="1332"/>
        <v>0</v>
      </c>
      <c r="R658" s="28">
        <f t="shared" si="1332"/>
        <v>563302</v>
      </c>
      <c r="S658" s="28">
        <f t="shared" si="1332"/>
        <v>0</v>
      </c>
      <c r="T658" s="28">
        <f t="shared" ref="T658:Y658" si="1333">T659+T660</f>
        <v>0</v>
      </c>
      <c r="U658" s="28">
        <f t="shared" si="1333"/>
        <v>0</v>
      </c>
      <c r="V658" s="28">
        <f t="shared" si="1333"/>
        <v>0</v>
      </c>
      <c r="W658" s="28">
        <f t="shared" si="1333"/>
        <v>0</v>
      </c>
      <c r="X658" s="28">
        <f t="shared" si="1333"/>
        <v>563302</v>
      </c>
      <c r="Y658" s="28">
        <f t="shared" si="1333"/>
        <v>0</v>
      </c>
      <c r="Z658" s="28">
        <f t="shared" ref="Z658:AE658" si="1334">Z659+Z660</f>
        <v>0</v>
      </c>
      <c r="AA658" s="28">
        <f t="shared" si="1334"/>
        <v>0</v>
      </c>
      <c r="AB658" s="28">
        <f t="shared" si="1334"/>
        <v>0</v>
      </c>
      <c r="AC658" s="28">
        <f t="shared" si="1334"/>
        <v>0</v>
      </c>
      <c r="AD658" s="28">
        <f t="shared" si="1334"/>
        <v>563302</v>
      </c>
      <c r="AE658" s="28">
        <f t="shared" si="1334"/>
        <v>0</v>
      </c>
      <c r="AF658" s="28">
        <f t="shared" ref="AF658:AL658" si="1335">AF659+AF660</f>
        <v>0</v>
      </c>
      <c r="AG658" s="28">
        <f t="shared" si="1335"/>
        <v>0</v>
      </c>
      <c r="AH658" s="28">
        <f t="shared" si="1335"/>
        <v>0</v>
      </c>
      <c r="AI658" s="28">
        <f t="shared" si="1335"/>
        <v>0</v>
      </c>
      <c r="AJ658" s="28">
        <f t="shared" si="1335"/>
        <v>563302</v>
      </c>
      <c r="AK658" s="28">
        <f t="shared" si="1335"/>
        <v>0</v>
      </c>
      <c r="AL658" s="28">
        <f t="shared" si="1335"/>
        <v>0</v>
      </c>
      <c r="AM658" s="28">
        <f t="shared" ref="AM658:AO658" si="1336">AM659+AM660</f>
        <v>0</v>
      </c>
      <c r="AN658" s="28">
        <f t="shared" ref="AN658:AS658" si="1337">AN659+AN660</f>
        <v>0</v>
      </c>
      <c r="AO658" s="28">
        <f t="shared" si="1336"/>
        <v>0</v>
      </c>
      <c r="AP658" s="28">
        <f t="shared" si="1337"/>
        <v>563302</v>
      </c>
      <c r="AQ658" s="28">
        <f t="shared" si="1337"/>
        <v>0</v>
      </c>
      <c r="AR658" s="28">
        <f t="shared" si="1337"/>
        <v>0</v>
      </c>
      <c r="AS658" s="28">
        <f t="shared" si="1337"/>
        <v>0</v>
      </c>
      <c r="AT658" s="28">
        <f t="shared" ref="AT658:AY658" si="1338">AT659+AT660</f>
        <v>0</v>
      </c>
      <c r="AU658" s="28">
        <f t="shared" si="1338"/>
        <v>0</v>
      </c>
      <c r="AV658" s="28">
        <f t="shared" si="1338"/>
        <v>563302</v>
      </c>
      <c r="AW658" s="28">
        <f t="shared" si="1338"/>
        <v>0</v>
      </c>
      <c r="AX658" s="100">
        <f t="shared" si="1338"/>
        <v>17560</v>
      </c>
      <c r="AY658" s="100">
        <f t="shared" si="1338"/>
        <v>0</v>
      </c>
      <c r="AZ658" s="100">
        <f t="shared" ref="AZ658:BE658" si="1339">AZ659+AZ660</f>
        <v>0</v>
      </c>
      <c r="BA658" s="100">
        <f t="shared" si="1339"/>
        <v>0</v>
      </c>
      <c r="BB658" s="28">
        <f t="shared" si="1339"/>
        <v>580862</v>
      </c>
      <c r="BC658" s="28">
        <f t="shared" si="1339"/>
        <v>0</v>
      </c>
      <c r="BD658" s="100">
        <f t="shared" si="1339"/>
        <v>0</v>
      </c>
      <c r="BE658" s="100">
        <f t="shared" si="1339"/>
        <v>0</v>
      </c>
      <c r="BF658" s="100">
        <f t="shared" ref="BF658:BI658" si="1340">BF659+BF660</f>
        <v>0</v>
      </c>
      <c r="BG658" s="100">
        <f t="shared" si="1340"/>
        <v>0</v>
      </c>
      <c r="BH658" s="28">
        <f t="shared" si="1340"/>
        <v>580862</v>
      </c>
      <c r="BI658" s="28">
        <f t="shared" si="1340"/>
        <v>0</v>
      </c>
      <c r="BJ658" s="207">
        <f t="shared" si="1245"/>
        <v>0</v>
      </c>
      <c r="BK658" s="207">
        <f t="shared" si="1246"/>
        <v>0</v>
      </c>
    </row>
    <row r="659" spans="1:63" s="5" customFormat="1" ht="20.25">
      <c r="A659" s="113" t="s">
        <v>187</v>
      </c>
      <c r="B659" s="98" t="s">
        <v>56</v>
      </c>
      <c r="C659" s="98" t="s">
        <v>50</v>
      </c>
      <c r="D659" s="114" t="s">
        <v>354</v>
      </c>
      <c r="E659" s="98" t="s">
        <v>186</v>
      </c>
      <c r="F659" s="100">
        <v>491511</v>
      </c>
      <c r="G659" s="100"/>
      <c r="H659" s="141"/>
      <c r="I659" s="141"/>
      <c r="J659" s="141"/>
      <c r="K659" s="141"/>
      <c r="L659" s="100">
        <f t="shared" ref="L659:L660" si="1341">F659+H659+I659+J659+K659</f>
        <v>491511</v>
      </c>
      <c r="M659" s="100">
        <f t="shared" ref="M659:M660" si="1342">G659+K659</f>
        <v>0</v>
      </c>
      <c r="N659" s="141"/>
      <c r="O659" s="141"/>
      <c r="P659" s="141"/>
      <c r="Q659" s="141"/>
      <c r="R659" s="100">
        <f t="shared" ref="R659:R660" si="1343">L659+N659+O659+P659+Q659</f>
        <v>491511</v>
      </c>
      <c r="S659" s="100">
        <f t="shared" ref="S659:S660" si="1344">M659+Q659</f>
        <v>0</v>
      </c>
      <c r="T659" s="141"/>
      <c r="U659" s="141"/>
      <c r="V659" s="141"/>
      <c r="W659" s="141"/>
      <c r="X659" s="100">
        <f t="shared" ref="X659:X660" si="1345">R659+T659+U659+V659+W659</f>
        <v>491511</v>
      </c>
      <c r="Y659" s="100">
        <f t="shared" ref="Y659:Y660" si="1346">S659+W659</f>
        <v>0</v>
      </c>
      <c r="Z659" s="141"/>
      <c r="AA659" s="141"/>
      <c r="AB659" s="141"/>
      <c r="AC659" s="141"/>
      <c r="AD659" s="100">
        <f t="shared" ref="AD659:AD660" si="1347">X659+Z659+AA659+AB659+AC659</f>
        <v>491511</v>
      </c>
      <c r="AE659" s="100">
        <f t="shared" ref="AE659:AE660" si="1348">Y659+AC659</f>
        <v>0</v>
      </c>
      <c r="AF659" s="141"/>
      <c r="AG659" s="141"/>
      <c r="AH659" s="141"/>
      <c r="AI659" s="141"/>
      <c r="AJ659" s="100">
        <f t="shared" ref="AJ659:AJ660" si="1349">AD659+AF659+AG659+AH659+AI659</f>
        <v>491511</v>
      </c>
      <c r="AK659" s="100">
        <f t="shared" ref="AK659:AK660" si="1350">AE659+AI659</f>
        <v>0</v>
      </c>
      <c r="AL659" s="141"/>
      <c r="AM659" s="141"/>
      <c r="AN659" s="141"/>
      <c r="AO659" s="141"/>
      <c r="AP659" s="100">
        <f t="shared" ref="AP659:AP660" si="1351">AJ659+AL659+AM659+AN659+AO659</f>
        <v>491511</v>
      </c>
      <c r="AQ659" s="100">
        <f t="shared" ref="AQ659:AQ660" si="1352">AK659+AO659</f>
        <v>0</v>
      </c>
      <c r="AR659" s="141"/>
      <c r="AS659" s="141"/>
      <c r="AT659" s="141"/>
      <c r="AU659" s="141"/>
      <c r="AV659" s="100">
        <f t="shared" ref="AV659:AV660" si="1353">AP659+AR659+AS659+AT659+AU659</f>
        <v>491511</v>
      </c>
      <c r="AW659" s="100">
        <f t="shared" ref="AW659:AW660" si="1354">AQ659+AU659</f>
        <v>0</v>
      </c>
      <c r="AX659" s="100">
        <v>16261</v>
      </c>
      <c r="AY659" s="141"/>
      <c r="AZ659" s="141"/>
      <c r="BA659" s="141"/>
      <c r="BB659" s="100">
        <f t="shared" ref="BB659:BB660" si="1355">AV659+AX659+AY659+AZ659+BA659</f>
        <v>507772</v>
      </c>
      <c r="BC659" s="100">
        <f t="shared" ref="BC659:BC660" si="1356">AW659+BA659</f>
        <v>0</v>
      </c>
      <c r="BD659" s="100"/>
      <c r="BE659" s="141"/>
      <c r="BF659" s="141"/>
      <c r="BG659" s="141"/>
      <c r="BH659" s="100">
        <f t="shared" ref="BH659:BH660" si="1357">BB659+BD659+BE659+BF659+BG659</f>
        <v>507772</v>
      </c>
      <c r="BI659" s="100">
        <f t="shared" ref="BI659:BI660" si="1358">BC659+BG659</f>
        <v>0</v>
      </c>
      <c r="BJ659" s="207">
        <f t="shared" si="1245"/>
        <v>0</v>
      </c>
      <c r="BK659" s="207">
        <f t="shared" si="1246"/>
        <v>0</v>
      </c>
    </row>
    <row r="660" spans="1:63" s="5" customFormat="1" ht="20.25">
      <c r="A660" s="113" t="s">
        <v>199</v>
      </c>
      <c r="B660" s="98" t="s">
        <v>56</v>
      </c>
      <c r="C660" s="98" t="s">
        <v>50</v>
      </c>
      <c r="D660" s="114" t="s">
        <v>354</v>
      </c>
      <c r="E660" s="98" t="s">
        <v>198</v>
      </c>
      <c r="F660" s="100">
        <v>71791</v>
      </c>
      <c r="G660" s="100"/>
      <c r="H660" s="141"/>
      <c r="I660" s="141"/>
      <c r="J660" s="141"/>
      <c r="K660" s="141"/>
      <c r="L660" s="100">
        <f t="shared" si="1341"/>
        <v>71791</v>
      </c>
      <c r="M660" s="100">
        <f t="shared" si="1342"/>
        <v>0</v>
      </c>
      <c r="N660" s="141"/>
      <c r="O660" s="141"/>
      <c r="P660" s="141"/>
      <c r="Q660" s="141"/>
      <c r="R660" s="100">
        <f t="shared" si="1343"/>
        <v>71791</v>
      </c>
      <c r="S660" s="100">
        <f t="shared" si="1344"/>
        <v>0</v>
      </c>
      <c r="T660" s="141"/>
      <c r="U660" s="141"/>
      <c r="V660" s="141"/>
      <c r="W660" s="141"/>
      <c r="X660" s="100">
        <f t="shared" si="1345"/>
        <v>71791</v>
      </c>
      <c r="Y660" s="100">
        <f t="shared" si="1346"/>
        <v>0</v>
      </c>
      <c r="Z660" s="141"/>
      <c r="AA660" s="141"/>
      <c r="AB660" s="141"/>
      <c r="AC660" s="141"/>
      <c r="AD660" s="100">
        <f t="shared" si="1347"/>
        <v>71791</v>
      </c>
      <c r="AE660" s="100">
        <f t="shared" si="1348"/>
        <v>0</v>
      </c>
      <c r="AF660" s="141"/>
      <c r="AG660" s="141"/>
      <c r="AH660" s="141"/>
      <c r="AI660" s="141"/>
      <c r="AJ660" s="100">
        <f t="shared" si="1349"/>
        <v>71791</v>
      </c>
      <c r="AK660" s="100">
        <f t="shared" si="1350"/>
        <v>0</v>
      </c>
      <c r="AL660" s="141"/>
      <c r="AM660" s="141"/>
      <c r="AN660" s="141"/>
      <c r="AO660" s="141"/>
      <c r="AP660" s="100">
        <f t="shared" si="1351"/>
        <v>71791</v>
      </c>
      <c r="AQ660" s="100">
        <f t="shared" si="1352"/>
        <v>0</v>
      </c>
      <c r="AR660" s="141"/>
      <c r="AS660" s="141"/>
      <c r="AT660" s="141"/>
      <c r="AU660" s="141"/>
      <c r="AV660" s="100">
        <f t="shared" si="1353"/>
        <v>71791</v>
      </c>
      <c r="AW660" s="100">
        <f t="shared" si="1354"/>
        <v>0</v>
      </c>
      <c r="AX660" s="100">
        <v>1299</v>
      </c>
      <c r="AY660" s="141"/>
      <c r="AZ660" s="141"/>
      <c r="BA660" s="141"/>
      <c r="BB660" s="100">
        <f t="shared" si="1355"/>
        <v>73090</v>
      </c>
      <c r="BC660" s="100">
        <f t="shared" si="1356"/>
        <v>0</v>
      </c>
      <c r="BD660" s="100"/>
      <c r="BE660" s="141"/>
      <c r="BF660" s="141"/>
      <c r="BG660" s="141"/>
      <c r="BH660" s="100">
        <f t="shared" si="1357"/>
        <v>73090</v>
      </c>
      <c r="BI660" s="100">
        <f t="shared" si="1358"/>
        <v>0</v>
      </c>
      <c r="BJ660" s="207">
        <f t="shared" si="1245"/>
        <v>0</v>
      </c>
      <c r="BK660" s="207">
        <f t="shared" si="1246"/>
        <v>0</v>
      </c>
    </row>
    <row r="661" spans="1:63" s="5" customFormat="1" ht="32.25" customHeight="1">
      <c r="A661" s="65" t="s">
        <v>79</v>
      </c>
      <c r="B661" s="26" t="s">
        <v>56</v>
      </c>
      <c r="C661" s="26" t="s">
        <v>50</v>
      </c>
      <c r="D661" s="26" t="s">
        <v>355</v>
      </c>
      <c r="E661" s="26"/>
      <c r="F661" s="28">
        <f t="shared" ref="F661" si="1359">F662+F665</f>
        <v>80478</v>
      </c>
      <c r="G661" s="28">
        <f t="shared" ref="G661:M661" si="1360">G662+G665</f>
        <v>0</v>
      </c>
      <c r="H661" s="28">
        <f t="shared" si="1360"/>
        <v>0</v>
      </c>
      <c r="I661" s="28">
        <f t="shared" si="1360"/>
        <v>0</v>
      </c>
      <c r="J661" s="28">
        <f t="shared" si="1360"/>
        <v>0</v>
      </c>
      <c r="K661" s="28">
        <f t="shared" si="1360"/>
        <v>0</v>
      </c>
      <c r="L661" s="28">
        <f t="shared" si="1360"/>
        <v>80478</v>
      </c>
      <c r="M661" s="28">
        <f t="shared" si="1360"/>
        <v>0</v>
      </c>
      <c r="N661" s="28">
        <f t="shared" ref="N661:S661" si="1361">N662+N665</f>
        <v>0</v>
      </c>
      <c r="O661" s="28">
        <f t="shared" si="1361"/>
        <v>0</v>
      </c>
      <c r="P661" s="28">
        <f t="shared" si="1361"/>
        <v>0</v>
      </c>
      <c r="Q661" s="28">
        <f t="shared" si="1361"/>
        <v>0</v>
      </c>
      <c r="R661" s="28">
        <f t="shared" si="1361"/>
        <v>80478</v>
      </c>
      <c r="S661" s="28">
        <f t="shared" si="1361"/>
        <v>0</v>
      </c>
      <c r="T661" s="28">
        <f t="shared" ref="T661:Y661" si="1362">T662+T665</f>
        <v>0</v>
      </c>
      <c r="U661" s="28">
        <f t="shared" si="1362"/>
        <v>0</v>
      </c>
      <c r="V661" s="28">
        <f t="shared" si="1362"/>
        <v>0</v>
      </c>
      <c r="W661" s="28">
        <f t="shared" si="1362"/>
        <v>0</v>
      </c>
      <c r="X661" s="28">
        <f t="shared" si="1362"/>
        <v>80478</v>
      </c>
      <c r="Y661" s="28">
        <f t="shared" si="1362"/>
        <v>0</v>
      </c>
      <c r="Z661" s="28">
        <f t="shared" ref="Z661:AE661" si="1363">Z662+Z665</f>
        <v>0</v>
      </c>
      <c r="AA661" s="28">
        <f t="shared" si="1363"/>
        <v>0</v>
      </c>
      <c r="AB661" s="28">
        <f t="shared" si="1363"/>
        <v>0</v>
      </c>
      <c r="AC661" s="28">
        <f t="shared" si="1363"/>
        <v>0</v>
      </c>
      <c r="AD661" s="28">
        <f t="shared" si="1363"/>
        <v>80478</v>
      </c>
      <c r="AE661" s="28">
        <f t="shared" si="1363"/>
        <v>0</v>
      </c>
      <c r="AF661" s="28">
        <f t="shared" ref="AF661:AL661" si="1364">AF662+AF665</f>
        <v>0</v>
      </c>
      <c r="AG661" s="28">
        <f t="shared" si="1364"/>
        <v>129</v>
      </c>
      <c r="AH661" s="28">
        <f t="shared" si="1364"/>
        <v>0</v>
      </c>
      <c r="AI661" s="28">
        <f t="shared" si="1364"/>
        <v>0</v>
      </c>
      <c r="AJ661" s="28">
        <f t="shared" si="1364"/>
        <v>80607</v>
      </c>
      <c r="AK661" s="28">
        <f t="shared" si="1364"/>
        <v>0</v>
      </c>
      <c r="AL661" s="28">
        <f t="shared" si="1364"/>
        <v>0</v>
      </c>
      <c r="AM661" s="28">
        <f t="shared" ref="AM661:AO661" si="1365">AM662+AM665</f>
        <v>0</v>
      </c>
      <c r="AN661" s="28">
        <f t="shared" ref="AN661:AS661" si="1366">AN662+AN665</f>
        <v>0</v>
      </c>
      <c r="AO661" s="28">
        <f t="shared" si="1365"/>
        <v>0</v>
      </c>
      <c r="AP661" s="28">
        <f t="shared" si="1366"/>
        <v>80607</v>
      </c>
      <c r="AQ661" s="28">
        <f t="shared" si="1366"/>
        <v>0</v>
      </c>
      <c r="AR661" s="28">
        <f t="shared" si="1366"/>
        <v>0</v>
      </c>
      <c r="AS661" s="28">
        <f t="shared" si="1366"/>
        <v>0</v>
      </c>
      <c r="AT661" s="28">
        <f t="shared" ref="AT661:AY661" si="1367">AT662+AT665</f>
        <v>0</v>
      </c>
      <c r="AU661" s="28">
        <f t="shared" si="1367"/>
        <v>0</v>
      </c>
      <c r="AV661" s="28">
        <f t="shared" si="1367"/>
        <v>80607</v>
      </c>
      <c r="AW661" s="28">
        <f t="shared" si="1367"/>
        <v>0</v>
      </c>
      <c r="AX661" s="100">
        <f t="shared" si="1367"/>
        <v>0</v>
      </c>
      <c r="AY661" s="100">
        <f t="shared" si="1367"/>
        <v>0</v>
      </c>
      <c r="AZ661" s="100">
        <f t="shared" ref="AZ661:BE661" si="1368">AZ662+AZ665</f>
        <v>0</v>
      </c>
      <c r="BA661" s="100">
        <f t="shared" si="1368"/>
        <v>0</v>
      </c>
      <c r="BB661" s="28">
        <f t="shared" si="1368"/>
        <v>80607</v>
      </c>
      <c r="BC661" s="28">
        <f t="shared" si="1368"/>
        <v>0</v>
      </c>
      <c r="BD661" s="100">
        <f t="shared" si="1368"/>
        <v>2048</v>
      </c>
      <c r="BE661" s="100">
        <f t="shared" si="1368"/>
        <v>0</v>
      </c>
      <c r="BF661" s="100">
        <f t="shared" ref="BF661:BI661" si="1369">BF662+BF665</f>
        <v>0</v>
      </c>
      <c r="BG661" s="100">
        <f t="shared" si="1369"/>
        <v>0</v>
      </c>
      <c r="BH661" s="28">
        <f t="shared" si="1369"/>
        <v>82655</v>
      </c>
      <c r="BI661" s="28">
        <f t="shared" si="1369"/>
        <v>0</v>
      </c>
      <c r="BJ661" s="207">
        <f t="shared" si="1245"/>
        <v>0</v>
      </c>
      <c r="BK661" s="207">
        <f t="shared" si="1246"/>
        <v>0</v>
      </c>
    </row>
    <row r="662" spans="1:63" s="5" customFormat="1" ht="20.25" hidden="1" customHeight="1">
      <c r="A662" s="45" t="s">
        <v>86</v>
      </c>
      <c r="B662" s="26" t="s">
        <v>56</v>
      </c>
      <c r="C662" s="26" t="s">
        <v>50</v>
      </c>
      <c r="D662" s="26" t="s">
        <v>356</v>
      </c>
      <c r="E662" s="26"/>
      <c r="F662" s="28">
        <f t="shared" ref="F662:U663" si="1370">F663</f>
        <v>0</v>
      </c>
      <c r="G662" s="28">
        <f t="shared" si="1370"/>
        <v>0</v>
      </c>
      <c r="H662" s="28">
        <f t="shared" si="1370"/>
        <v>0</v>
      </c>
      <c r="I662" s="28">
        <f t="shared" si="1370"/>
        <v>0</v>
      </c>
      <c r="J662" s="28">
        <f t="shared" si="1370"/>
        <v>0</v>
      </c>
      <c r="K662" s="28">
        <f t="shared" si="1370"/>
        <v>0</v>
      </c>
      <c r="L662" s="28">
        <f t="shared" si="1370"/>
        <v>0</v>
      </c>
      <c r="M662" s="28">
        <f t="shared" si="1370"/>
        <v>0</v>
      </c>
      <c r="N662" s="28">
        <f t="shared" si="1370"/>
        <v>0</v>
      </c>
      <c r="O662" s="28">
        <f t="shared" si="1370"/>
        <v>0</v>
      </c>
      <c r="P662" s="28">
        <f t="shared" si="1370"/>
        <v>0</v>
      </c>
      <c r="Q662" s="28">
        <f t="shared" si="1370"/>
        <v>0</v>
      </c>
      <c r="R662" s="28">
        <f t="shared" si="1370"/>
        <v>0</v>
      </c>
      <c r="S662" s="28">
        <f t="shared" si="1370"/>
        <v>0</v>
      </c>
      <c r="T662" s="28">
        <f t="shared" si="1370"/>
        <v>0</v>
      </c>
      <c r="U662" s="28">
        <f t="shared" si="1370"/>
        <v>0</v>
      </c>
      <c r="V662" s="28">
        <f t="shared" ref="T662:AI663" si="1371">V663</f>
        <v>0</v>
      </c>
      <c r="W662" s="28">
        <f t="shared" si="1371"/>
        <v>0</v>
      </c>
      <c r="X662" s="28">
        <f t="shared" si="1371"/>
        <v>0</v>
      </c>
      <c r="Y662" s="28">
        <f t="shared" si="1371"/>
        <v>0</v>
      </c>
      <c r="Z662" s="28">
        <f t="shared" si="1371"/>
        <v>0</v>
      </c>
      <c r="AA662" s="28">
        <f t="shared" si="1371"/>
        <v>0</v>
      </c>
      <c r="AB662" s="28">
        <f t="shared" si="1371"/>
        <v>0</v>
      </c>
      <c r="AC662" s="28">
        <f t="shared" si="1371"/>
        <v>0</v>
      </c>
      <c r="AD662" s="28">
        <f t="shared" si="1371"/>
        <v>0</v>
      </c>
      <c r="AE662" s="28">
        <f t="shared" si="1371"/>
        <v>0</v>
      </c>
      <c r="AF662" s="28">
        <f t="shared" si="1371"/>
        <v>0</v>
      </c>
      <c r="AG662" s="28">
        <f t="shared" si="1371"/>
        <v>0</v>
      </c>
      <c r="AH662" s="28">
        <f t="shared" si="1371"/>
        <v>0</v>
      </c>
      <c r="AI662" s="28">
        <f t="shared" si="1371"/>
        <v>0</v>
      </c>
      <c r="AJ662" s="28">
        <f t="shared" ref="AF662:AU663" si="1372">AJ663</f>
        <v>0</v>
      </c>
      <c r="AK662" s="28">
        <f t="shared" si="1372"/>
        <v>0</v>
      </c>
      <c r="AL662" s="28">
        <f t="shared" si="1372"/>
        <v>0</v>
      </c>
      <c r="AM662" s="28">
        <f t="shared" si="1372"/>
        <v>0</v>
      </c>
      <c r="AN662" s="28">
        <f t="shared" si="1372"/>
        <v>0</v>
      </c>
      <c r="AO662" s="28">
        <f t="shared" si="1372"/>
        <v>0</v>
      </c>
      <c r="AP662" s="28">
        <f t="shared" si="1372"/>
        <v>0</v>
      </c>
      <c r="AQ662" s="28">
        <f t="shared" si="1372"/>
        <v>0</v>
      </c>
      <c r="AR662" s="28">
        <f t="shared" si="1372"/>
        <v>0</v>
      </c>
      <c r="AS662" s="28">
        <f t="shared" si="1372"/>
        <v>0</v>
      </c>
      <c r="AT662" s="28">
        <f t="shared" si="1372"/>
        <v>0</v>
      </c>
      <c r="AU662" s="28">
        <f t="shared" si="1372"/>
        <v>0</v>
      </c>
      <c r="AV662" s="28">
        <f t="shared" ref="AR662:BG663" si="1373">AV663</f>
        <v>0</v>
      </c>
      <c r="AW662" s="28">
        <f t="shared" si="1373"/>
        <v>0</v>
      </c>
      <c r="AX662" s="100">
        <f t="shared" si="1373"/>
        <v>0</v>
      </c>
      <c r="AY662" s="100">
        <f t="shared" si="1373"/>
        <v>0</v>
      </c>
      <c r="AZ662" s="100">
        <f t="shared" si="1373"/>
        <v>0</v>
      </c>
      <c r="BA662" s="100">
        <f t="shared" si="1373"/>
        <v>0</v>
      </c>
      <c r="BB662" s="28">
        <f t="shared" si="1373"/>
        <v>0</v>
      </c>
      <c r="BC662" s="28">
        <f t="shared" si="1373"/>
        <v>0</v>
      </c>
      <c r="BD662" s="100">
        <f t="shared" si="1373"/>
        <v>0</v>
      </c>
      <c r="BE662" s="100">
        <f t="shared" si="1373"/>
        <v>0</v>
      </c>
      <c r="BF662" s="100">
        <f t="shared" si="1373"/>
        <v>0</v>
      </c>
      <c r="BG662" s="100">
        <f t="shared" si="1373"/>
        <v>0</v>
      </c>
      <c r="BH662" s="28">
        <f t="shared" ref="BD662:BI663" si="1374">BH663</f>
        <v>0</v>
      </c>
      <c r="BI662" s="28">
        <f t="shared" si="1374"/>
        <v>0</v>
      </c>
      <c r="BJ662" s="207">
        <f t="shared" si="1245"/>
        <v>0</v>
      </c>
      <c r="BK662" s="207">
        <f t="shared" si="1246"/>
        <v>0</v>
      </c>
    </row>
    <row r="663" spans="1:63" s="5" customFormat="1" ht="54.75" hidden="1" customHeight="1">
      <c r="A663" s="25" t="s">
        <v>232</v>
      </c>
      <c r="B663" s="26" t="s">
        <v>56</v>
      </c>
      <c r="C663" s="26" t="s">
        <v>50</v>
      </c>
      <c r="D663" s="26" t="s">
        <v>356</v>
      </c>
      <c r="E663" s="26" t="s">
        <v>87</v>
      </c>
      <c r="F663" s="28">
        <f t="shared" si="1370"/>
        <v>0</v>
      </c>
      <c r="G663" s="28">
        <f t="shared" si="1370"/>
        <v>0</v>
      </c>
      <c r="H663" s="28">
        <f t="shared" si="1370"/>
        <v>0</v>
      </c>
      <c r="I663" s="28">
        <f t="shared" si="1370"/>
        <v>0</v>
      </c>
      <c r="J663" s="28">
        <f t="shared" si="1370"/>
        <v>0</v>
      </c>
      <c r="K663" s="28">
        <f t="shared" si="1370"/>
        <v>0</v>
      </c>
      <c r="L663" s="28">
        <f t="shared" si="1370"/>
        <v>0</v>
      </c>
      <c r="M663" s="28">
        <f t="shared" si="1370"/>
        <v>0</v>
      </c>
      <c r="N663" s="28">
        <f t="shared" si="1370"/>
        <v>0</v>
      </c>
      <c r="O663" s="28">
        <f t="shared" si="1370"/>
        <v>0</v>
      </c>
      <c r="P663" s="28">
        <f t="shared" si="1370"/>
        <v>0</v>
      </c>
      <c r="Q663" s="28">
        <f t="shared" si="1370"/>
        <v>0</v>
      </c>
      <c r="R663" s="28">
        <f t="shared" si="1370"/>
        <v>0</v>
      </c>
      <c r="S663" s="28">
        <f t="shared" si="1370"/>
        <v>0</v>
      </c>
      <c r="T663" s="28">
        <f t="shared" si="1371"/>
        <v>0</v>
      </c>
      <c r="U663" s="28">
        <f t="shared" si="1371"/>
        <v>0</v>
      </c>
      <c r="V663" s="28">
        <f t="shared" si="1371"/>
        <v>0</v>
      </c>
      <c r="W663" s="28">
        <f t="shared" si="1371"/>
        <v>0</v>
      </c>
      <c r="X663" s="28">
        <f t="shared" si="1371"/>
        <v>0</v>
      </c>
      <c r="Y663" s="28">
        <f t="shared" si="1371"/>
        <v>0</v>
      </c>
      <c r="Z663" s="28">
        <f t="shared" si="1371"/>
        <v>0</v>
      </c>
      <c r="AA663" s="28">
        <f t="shared" si="1371"/>
        <v>0</v>
      </c>
      <c r="AB663" s="28">
        <f t="shared" si="1371"/>
        <v>0</v>
      </c>
      <c r="AC663" s="28">
        <f t="shared" si="1371"/>
        <v>0</v>
      </c>
      <c r="AD663" s="28">
        <f t="shared" si="1371"/>
        <v>0</v>
      </c>
      <c r="AE663" s="28">
        <f t="shared" si="1371"/>
        <v>0</v>
      </c>
      <c r="AF663" s="28">
        <f t="shared" si="1372"/>
        <v>0</v>
      </c>
      <c r="AG663" s="28">
        <f t="shared" si="1372"/>
        <v>0</v>
      </c>
      <c r="AH663" s="28">
        <f t="shared" si="1372"/>
        <v>0</v>
      </c>
      <c r="AI663" s="28">
        <f t="shared" si="1372"/>
        <v>0</v>
      </c>
      <c r="AJ663" s="28">
        <f t="shared" si="1372"/>
        <v>0</v>
      </c>
      <c r="AK663" s="28">
        <f t="shared" si="1372"/>
        <v>0</v>
      </c>
      <c r="AL663" s="28">
        <f t="shared" si="1372"/>
        <v>0</v>
      </c>
      <c r="AM663" s="28">
        <f t="shared" si="1372"/>
        <v>0</v>
      </c>
      <c r="AN663" s="28">
        <f t="shared" si="1372"/>
        <v>0</v>
      </c>
      <c r="AO663" s="28">
        <f t="shared" si="1372"/>
        <v>0</v>
      </c>
      <c r="AP663" s="28">
        <f t="shared" si="1372"/>
        <v>0</v>
      </c>
      <c r="AQ663" s="28">
        <f t="shared" si="1372"/>
        <v>0</v>
      </c>
      <c r="AR663" s="28">
        <f t="shared" si="1373"/>
        <v>0</v>
      </c>
      <c r="AS663" s="28">
        <f t="shared" si="1373"/>
        <v>0</v>
      </c>
      <c r="AT663" s="28">
        <f t="shared" si="1373"/>
        <v>0</v>
      </c>
      <c r="AU663" s="28">
        <f t="shared" si="1373"/>
        <v>0</v>
      </c>
      <c r="AV663" s="28">
        <f t="shared" si="1373"/>
        <v>0</v>
      </c>
      <c r="AW663" s="28">
        <f t="shared" si="1373"/>
        <v>0</v>
      </c>
      <c r="AX663" s="100">
        <f t="shared" si="1373"/>
        <v>0</v>
      </c>
      <c r="AY663" s="100">
        <f t="shared" si="1373"/>
        <v>0</v>
      </c>
      <c r="AZ663" s="100">
        <f t="shared" si="1373"/>
        <v>0</v>
      </c>
      <c r="BA663" s="100">
        <f t="shared" si="1373"/>
        <v>0</v>
      </c>
      <c r="BB663" s="28">
        <f t="shared" si="1373"/>
        <v>0</v>
      </c>
      <c r="BC663" s="28">
        <f t="shared" si="1373"/>
        <v>0</v>
      </c>
      <c r="BD663" s="100">
        <f t="shared" si="1374"/>
        <v>0</v>
      </c>
      <c r="BE663" s="100">
        <f t="shared" si="1374"/>
        <v>0</v>
      </c>
      <c r="BF663" s="100">
        <f t="shared" si="1374"/>
        <v>0</v>
      </c>
      <c r="BG663" s="100">
        <f t="shared" si="1374"/>
        <v>0</v>
      </c>
      <c r="BH663" s="28">
        <f t="shared" si="1374"/>
        <v>0</v>
      </c>
      <c r="BI663" s="28">
        <f t="shared" si="1374"/>
        <v>0</v>
      </c>
      <c r="BJ663" s="207">
        <f t="shared" si="1245"/>
        <v>0</v>
      </c>
      <c r="BK663" s="207">
        <f t="shared" si="1246"/>
        <v>0</v>
      </c>
    </row>
    <row r="664" spans="1:63" s="5" customFormat="1" ht="20.25" hidden="1" customHeight="1">
      <c r="A664" s="63" t="s">
        <v>86</v>
      </c>
      <c r="B664" s="26" t="s">
        <v>56</v>
      </c>
      <c r="C664" s="26" t="s">
        <v>50</v>
      </c>
      <c r="D664" s="26" t="s">
        <v>356</v>
      </c>
      <c r="E664" s="26" t="s">
        <v>205</v>
      </c>
      <c r="F664" s="28"/>
      <c r="G664" s="28"/>
      <c r="H664" s="28"/>
      <c r="I664" s="28"/>
      <c r="J664" s="28"/>
      <c r="K664" s="28"/>
      <c r="L664" s="28"/>
      <c r="M664" s="28"/>
      <c r="N664" s="28"/>
      <c r="O664" s="28"/>
      <c r="P664" s="28"/>
      <c r="Q664" s="28"/>
      <c r="R664" s="28"/>
      <c r="S664" s="28"/>
      <c r="T664" s="28"/>
      <c r="U664" s="28"/>
      <c r="V664" s="28"/>
      <c r="W664" s="28"/>
      <c r="X664" s="28"/>
      <c r="Y664" s="28"/>
      <c r="Z664" s="28"/>
      <c r="AA664" s="28"/>
      <c r="AB664" s="28"/>
      <c r="AC664" s="28"/>
      <c r="AD664" s="28"/>
      <c r="AE664" s="28"/>
      <c r="AF664" s="28"/>
      <c r="AG664" s="28"/>
      <c r="AH664" s="28"/>
      <c r="AI664" s="28"/>
      <c r="AJ664" s="28"/>
      <c r="AK664" s="28"/>
      <c r="AL664" s="28"/>
      <c r="AM664" s="28"/>
      <c r="AN664" s="28"/>
      <c r="AO664" s="28"/>
      <c r="AP664" s="28"/>
      <c r="AQ664" s="28"/>
      <c r="AR664" s="28"/>
      <c r="AS664" s="28"/>
      <c r="AT664" s="28"/>
      <c r="AU664" s="28"/>
      <c r="AV664" s="28"/>
      <c r="AW664" s="28"/>
      <c r="AX664" s="100"/>
      <c r="AY664" s="100"/>
      <c r="AZ664" s="100"/>
      <c r="BA664" s="100"/>
      <c r="BB664" s="28"/>
      <c r="BC664" s="28"/>
      <c r="BD664" s="100"/>
      <c r="BE664" s="100"/>
      <c r="BF664" s="100"/>
      <c r="BG664" s="100"/>
      <c r="BH664" s="28"/>
      <c r="BI664" s="28"/>
      <c r="BJ664" s="207">
        <f t="shared" si="1245"/>
        <v>0</v>
      </c>
      <c r="BK664" s="207">
        <f t="shared" si="1246"/>
        <v>0</v>
      </c>
    </row>
    <row r="665" spans="1:63" s="5" customFormat="1" ht="20.25">
      <c r="A665" s="29" t="s">
        <v>108</v>
      </c>
      <c r="B665" s="26" t="s">
        <v>56</v>
      </c>
      <c r="C665" s="26" t="s">
        <v>50</v>
      </c>
      <c r="D665" s="26" t="s">
        <v>357</v>
      </c>
      <c r="E665" s="26"/>
      <c r="F665" s="28">
        <f t="shared" ref="F665:AR665" si="1375">F666</f>
        <v>80478</v>
      </c>
      <c r="G665" s="28">
        <f t="shared" si="1375"/>
        <v>0</v>
      </c>
      <c r="H665" s="28">
        <f t="shared" si="1375"/>
        <v>0</v>
      </c>
      <c r="I665" s="28">
        <f t="shared" si="1375"/>
        <v>0</v>
      </c>
      <c r="J665" s="28">
        <f t="shared" si="1375"/>
        <v>0</v>
      </c>
      <c r="K665" s="28">
        <f t="shared" si="1375"/>
        <v>0</v>
      </c>
      <c r="L665" s="28">
        <f t="shared" si="1375"/>
        <v>80478</v>
      </c>
      <c r="M665" s="28">
        <f t="shared" si="1375"/>
        <v>0</v>
      </c>
      <c r="N665" s="28">
        <f t="shared" si="1375"/>
        <v>0</v>
      </c>
      <c r="O665" s="28">
        <f t="shared" si="1375"/>
        <v>0</v>
      </c>
      <c r="P665" s="28">
        <f t="shared" si="1375"/>
        <v>0</v>
      </c>
      <c r="Q665" s="28">
        <f t="shared" si="1375"/>
        <v>0</v>
      </c>
      <c r="R665" s="28">
        <f t="shared" si="1375"/>
        <v>80478</v>
      </c>
      <c r="S665" s="28">
        <f t="shared" si="1375"/>
        <v>0</v>
      </c>
      <c r="T665" s="28">
        <f t="shared" si="1375"/>
        <v>0</v>
      </c>
      <c r="U665" s="28">
        <f t="shared" si="1375"/>
        <v>0</v>
      </c>
      <c r="V665" s="28">
        <f t="shared" si="1375"/>
        <v>0</v>
      </c>
      <c r="W665" s="28">
        <f t="shared" si="1375"/>
        <v>0</v>
      </c>
      <c r="X665" s="28">
        <f t="shared" si="1375"/>
        <v>80478</v>
      </c>
      <c r="Y665" s="28">
        <f t="shared" si="1375"/>
        <v>0</v>
      </c>
      <c r="Z665" s="28">
        <f t="shared" si="1375"/>
        <v>0</v>
      </c>
      <c r="AA665" s="28">
        <f t="shared" si="1375"/>
        <v>0</v>
      </c>
      <c r="AB665" s="28">
        <f t="shared" si="1375"/>
        <v>0</v>
      </c>
      <c r="AC665" s="28">
        <f t="shared" si="1375"/>
        <v>0</v>
      </c>
      <c r="AD665" s="28">
        <f t="shared" si="1375"/>
        <v>80478</v>
      </c>
      <c r="AE665" s="28">
        <f t="shared" si="1375"/>
        <v>0</v>
      </c>
      <c r="AF665" s="28">
        <f t="shared" si="1375"/>
        <v>0</v>
      </c>
      <c r="AG665" s="28">
        <f t="shared" si="1375"/>
        <v>129</v>
      </c>
      <c r="AH665" s="28">
        <f t="shared" si="1375"/>
        <v>0</v>
      </c>
      <c r="AI665" s="28">
        <f t="shared" si="1375"/>
        <v>0</v>
      </c>
      <c r="AJ665" s="28">
        <f t="shared" si="1375"/>
        <v>80607</v>
      </c>
      <c r="AK665" s="28">
        <f t="shared" si="1375"/>
        <v>0</v>
      </c>
      <c r="AL665" s="28">
        <f t="shared" si="1375"/>
        <v>0</v>
      </c>
      <c r="AM665" s="28">
        <f t="shared" si="1375"/>
        <v>0</v>
      </c>
      <c r="AN665" s="28">
        <f t="shared" si="1375"/>
        <v>0</v>
      </c>
      <c r="AO665" s="28">
        <f t="shared" si="1375"/>
        <v>0</v>
      </c>
      <c r="AP665" s="28">
        <f t="shared" si="1375"/>
        <v>80607</v>
      </c>
      <c r="AQ665" s="28">
        <f t="shared" si="1375"/>
        <v>0</v>
      </c>
      <c r="AR665" s="28">
        <f t="shared" si="1375"/>
        <v>0</v>
      </c>
      <c r="AS665" s="28">
        <f t="shared" ref="AS665:BI665" si="1376">AS666</f>
        <v>0</v>
      </c>
      <c r="AT665" s="28">
        <f t="shared" si="1376"/>
        <v>0</v>
      </c>
      <c r="AU665" s="28">
        <f t="shared" si="1376"/>
        <v>0</v>
      </c>
      <c r="AV665" s="28">
        <f t="shared" si="1376"/>
        <v>80607</v>
      </c>
      <c r="AW665" s="28">
        <f t="shared" si="1376"/>
        <v>0</v>
      </c>
      <c r="AX665" s="100">
        <f t="shared" si="1376"/>
        <v>0</v>
      </c>
      <c r="AY665" s="100">
        <f t="shared" si="1376"/>
        <v>0</v>
      </c>
      <c r="AZ665" s="100">
        <f t="shared" si="1376"/>
        <v>0</v>
      </c>
      <c r="BA665" s="100">
        <f t="shared" si="1376"/>
        <v>0</v>
      </c>
      <c r="BB665" s="28">
        <f t="shared" si="1376"/>
        <v>80607</v>
      </c>
      <c r="BC665" s="28">
        <f t="shared" si="1376"/>
        <v>0</v>
      </c>
      <c r="BD665" s="100">
        <f t="shared" si="1376"/>
        <v>2048</v>
      </c>
      <c r="BE665" s="100">
        <f t="shared" si="1376"/>
        <v>0</v>
      </c>
      <c r="BF665" s="100">
        <f t="shared" si="1376"/>
        <v>0</v>
      </c>
      <c r="BG665" s="100">
        <f t="shared" si="1376"/>
        <v>0</v>
      </c>
      <c r="BH665" s="28">
        <f t="shared" si="1376"/>
        <v>82655</v>
      </c>
      <c r="BI665" s="28">
        <f t="shared" si="1376"/>
        <v>0</v>
      </c>
      <c r="BJ665" s="207">
        <f t="shared" si="1245"/>
        <v>0</v>
      </c>
      <c r="BK665" s="207">
        <f t="shared" si="1246"/>
        <v>0</v>
      </c>
    </row>
    <row r="666" spans="1:63" s="5" customFormat="1" ht="50.25">
      <c r="A666" s="29" t="s">
        <v>84</v>
      </c>
      <c r="B666" s="26" t="s">
        <v>56</v>
      </c>
      <c r="C666" s="26" t="s">
        <v>50</v>
      </c>
      <c r="D666" s="26" t="s">
        <v>357</v>
      </c>
      <c r="E666" s="26" t="s">
        <v>85</v>
      </c>
      <c r="F666" s="28">
        <f t="shared" ref="F666" si="1377">F667+F668</f>
        <v>80478</v>
      </c>
      <c r="G666" s="28">
        <f t="shared" ref="G666:M666" si="1378">G667+G668</f>
        <v>0</v>
      </c>
      <c r="H666" s="28">
        <f t="shared" si="1378"/>
        <v>0</v>
      </c>
      <c r="I666" s="28">
        <f t="shared" si="1378"/>
        <v>0</v>
      </c>
      <c r="J666" s="28">
        <f t="shared" si="1378"/>
        <v>0</v>
      </c>
      <c r="K666" s="28">
        <f t="shared" si="1378"/>
        <v>0</v>
      </c>
      <c r="L666" s="28">
        <f t="shared" si="1378"/>
        <v>80478</v>
      </c>
      <c r="M666" s="28">
        <f t="shared" si="1378"/>
        <v>0</v>
      </c>
      <c r="N666" s="28">
        <f t="shared" ref="N666:S666" si="1379">N667+N668</f>
        <v>0</v>
      </c>
      <c r="O666" s="28">
        <f t="shared" si="1379"/>
        <v>0</v>
      </c>
      <c r="P666" s="28">
        <f t="shared" si="1379"/>
        <v>0</v>
      </c>
      <c r="Q666" s="28">
        <f t="shared" si="1379"/>
        <v>0</v>
      </c>
      <c r="R666" s="28">
        <f t="shared" si="1379"/>
        <v>80478</v>
      </c>
      <c r="S666" s="28">
        <f t="shared" si="1379"/>
        <v>0</v>
      </c>
      <c r="T666" s="28">
        <f t="shared" ref="T666:Y666" si="1380">T667+T668</f>
        <v>0</v>
      </c>
      <c r="U666" s="28">
        <f t="shared" si="1380"/>
        <v>0</v>
      </c>
      <c r="V666" s="28">
        <f t="shared" si="1380"/>
        <v>0</v>
      </c>
      <c r="W666" s="28">
        <f t="shared" si="1380"/>
        <v>0</v>
      </c>
      <c r="X666" s="28">
        <f t="shared" si="1380"/>
        <v>80478</v>
      </c>
      <c r="Y666" s="28">
        <f t="shared" si="1380"/>
        <v>0</v>
      </c>
      <c r="Z666" s="28">
        <f t="shared" ref="Z666:AE666" si="1381">Z667+Z668</f>
        <v>0</v>
      </c>
      <c r="AA666" s="28">
        <f t="shared" si="1381"/>
        <v>0</v>
      </c>
      <c r="AB666" s="28">
        <f t="shared" si="1381"/>
        <v>0</v>
      </c>
      <c r="AC666" s="28">
        <f t="shared" si="1381"/>
        <v>0</v>
      </c>
      <c r="AD666" s="28">
        <f t="shared" si="1381"/>
        <v>80478</v>
      </c>
      <c r="AE666" s="28">
        <f t="shared" si="1381"/>
        <v>0</v>
      </c>
      <c r="AF666" s="28">
        <f t="shared" ref="AF666:AL666" si="1382">AF667+AF668</f>
        <v>0</v>
      </c>
      <c r="AG666" s="28">
        <f t="shared" si="1382"/>
        <v>129</v>
      </c>
      <c r="AH666" s="28">
        <f t="shared" si="1382"/>
        <v>0</v>
      </c>
      <c r="AI666" s="28">
        <f t="shared" si="1382"/>
        <v>0</v>
      </c>
      <c r="AJ666" s="28">
        <f t="shared" si="1382"/>
        <v>80607</v>
      </c>
      <c r="AK666" s="28">
        <f t="shared" si="1382"/>
        <v>0</v>
      </c>
      <c r="AL666" s="28">
        <f t="shared" si="1382"/>
        <v>0</v>
      </c>
      <c r="AM666" s="28">
        <f t="shared" ref="AM666:AO666" si="1383">AM667+AM668</f>
        <v>0</v>
      </c>
      <c r="AN666" s="28">
        <f t="shared" ref="AN666:AS666" si="1384">AN667+AN668</f>
        <v>0</v>
      </c>
      <c r="AO666" s="28">
        <f t="shared" si="1383"/>
        <v>0</v>
      </c>
      <c r="AP666" s="28">
        <f t="shared" si="1384"/>
        <v>80607</v>
      </c>
      <c r="AQ666" s="28">
        <f t="shared" si="1384"/>
        <v>0</v>
      </c>
      <c r="AR666" s="28">
        <f t="shared" si="1384"/>
        <v>0</v>
      </c>
      <c r="AS666" s="28">
        <f t="shared" si="1384"/>
        <v>0</v>
      </c>
      <c r="AT666" s="28">
        <f t="shared" ref="AT666:AY666" si="1385">AT667+AT668</f>
        <v>0</v>
      </c>
      <c r="AU666" s="28">
        <f t="shared" si="1385"/>
        <v>0</v>
      </c>
      <c r="AV666" s="28">
        <f t="shared" si="1385"/>
        <v>80607</v>
      </c>
      <c r="AW666" s="28">
        <f t="shared" si="1385"/>
        <v>0</v>
      </c>
      <c r="AX666" s="100">
        <f t="shared" si="1385"/>
        <v>0</v>
      </c>
      <c r="AY666" s="100">
        <f t="shared" si="1385"/>
        <v>0</v>
      </c>
      <c r="AZ666" s="100">
        <f t="shared" ref="AZ666:BE666" si="1386">AZ667+AZ668</f>
        <v>0</v>
      </c>
      <c r="BA666" s="100">
        <f t="shared" si="1386"/>
        <v>0</v>
      </c>
      <c r="BB666" s="28">
        <f t="shared" si="1386"/>
        <v>80607</v>
      </c>
      <c r="BC666" s="28">
        <f t="shared" si="1386"/>
        <v>0</v>
      </c>
      <c r="BD666" s="100">
        <f t="shared" si="1386"/>
        <v>2048</v>
      </c>
      <c r="BE666" s="100">
        <f t="shared" si="1386"/>
        <v>0</v>
      </c>
      <c r="BF666" s="100">
        <f t="shared" ref="BF666:BI666" si="1387">BF667+BF668</f>
        <v>0</v>
      </c>
      <c r="BG666" s="100">
        <f t="shared" si="1387"/>
        <v>0</v>
      </c>
      <c r="BH666" s="28">
        <f t="shared" si="1387"/>
        <v>82655</v>
      </c>
      <c r="BI666" s="28">
        <f t="shared" si="1387"/>
        <v>0</v>
      </c>
      <c r="BJ666" s="207">
        <f t="shared" si="1245"/>
        <v>0</v>
      </c>
      <c r="BK666" s="207">
        <f t="shared" si="1246"/>
        <v>0</v>
      </c>
    </row>
    <row r="667" spans="1:63" s="5" customFormat="1" ht="20.25">
      <c r="A667" s="113" t="s">
        <v>187</v>
      </c>
      <c r="B667" s="98" t="s">
        <v>56</v>
      </c>
      <c r="C667" s="98" t="s">
        <v>50</v>
      </c>
      <c r="D667" s="98" t="s">
        <v>357</v>
      </c>
      <c r="E667" s="98" t="s">
        <v>186</v>
      </c>
      <c r="F667" s="100">
        <f>73238+3847</f>
        <v>77085</v>
      </c>
      <c r="G667" s="100"/>
      <c r="H667" s="141"/>
      <c r="I667" s="141"/>
      <c r="J667" s="141"/>
      <c r="K667" s="141"/>
      <c r="L667" s="100">
        <f t="shared" ref="L667:L668" si="1388">F667+H667+I667+J667+K667</f>
        <v>77085</v>
      </c>
      <c r="M667" s="100">
        <f t="shared" ref="M667:M668" si="1389">G667+K667</f>
        <v>0</v>
      </c>
      <c r="N667" s="141"/>
      <c r="O667" s="141"/>
      <c r="P667" s="141"/>
      <c r="Q667" s="141"/>
      <c r="R667" s="100">
        <f t="shared" ref="R667:R668" si="1390">L667+N667+O667+P667+Q667</f>
        <v>77085</v>
      </c>
      <c r="S667" s="100">
        <f t="shared" ref="S667:S668" si="1391">M667+Q667</f>
        <v>0</v>
      </c>
      <c r="T667" s="141"/>
      <c r="U667" s="141"/>
      <c r="V667" s="141"/>
      <c r="W667" s="141"/>
      <c r="X667" s="100">
        <f t="shared" ref="X667:X668" si="1392">R667+T667+U667+V667+W667</f>
        <v>77085</v>
      </c>
      <c r="Y667" s="100">
        <f t="shared" ref="Y667:Y668" si="1393">S667+W667</f>
        <v>0</v>
      </c>
      <c r="Z667" s="141"/>
      <c r="AA667" s="141"/>
      <c r="AB667" s="141"/>
      <c r="AC667" s="141"/>
      <c r="AD667" s="100">
        <f t="shared" ref="AD667:AD668" si="1394">X667+Z667+AA667+AB667+AC667</f>
        <v>77085</v>
      </c>
      <c r="AE667" s="100">
        <f t="shared" ref="AE667:AE668" si="1395">Y667+AC667</f>
        <v>0</v>
      </c>
      <c r="AF667" s="141"/>
      <c r="AG667" s="100">
        <f>129+59</f>
        <v>188</v>
      </c>
      <c r="AH667" s="141"/>
      <c r="AI667" s="141"/>
      <c r="AJ667" s="100">
        <f t="shared" ref="AJ667:AJ668" si="1396">AD667+AF667+AG667+AH667+AI667</f>
        <v>77273</v>
      </c>
      <c r="AK667" s="100">
        <f t="shared" ref="AK667:AK668" si="1397">AE667+AI667</f>
        <v>0</v>
      </c>
      <c r="AL667" s="141"/>
      <c r="AM667" s="141"/>
      <c r="AN667" s="141"/>
      <c r="AO667" s="141"/>
      <c r="AP667" s="100">
        <f t="shared" ref="AP667:AP668" si="1398">AJ667+AL667+AM667+AN667+AO667</f>
        <v>77273</v>
      </c>
      <c r="AQ667" s="100">
        <f t="shared" ref="AQ667:AQ668" si="1399">AK667+AO667</f>
        <v>0</v>
      </c>
      <c r="AR667" s="141"/>
      <c r="AS667" s="141"/>
      <c r="AT667" s="141"/>
      <c r="AU667" s="141"/>
      <c r="AV667" s="100">
        <f t="shared" ref="AV667:AV668" si="1400">AP667+AR667+AS667+AT667+AU667</f>
        <v>77273</v>
      </c>
      <c r="AW667" s="100">
        <f t="shared" ref="AW667:AW668" si="1401">AQ667+AU667</f>
        <v>0</v>
      </c>
      <c r="AX667" s="100"/>
      <c r="AY667" s="141"/>
      <c r="AZ667" s="141"/>
      <c r="BA667" s="141"/>
      <c r="BB667" s="100">
        <f t="shared" ref="BB667:BB668" si="1402">AV667+AX667+AY667+AZ667+BA667</f>
        <v>77273</v>
      </c>
      <c r="BC667" s="100">
        <f t="shared" ref="BC667:BC668" si="1403">AW667+BA667</f>
        <v>0</v>
      </c>
      <c r="BD667" s="100">
        <v>2048</v>
      </c>
      <c r="BE667" s="141"/>
      <c r="BF667" s="141"/>
      <c r="BG667" s="141"/>
      <c r="BH667" s="100">
        <f t="shared" ref="BH667:BH668" si="1404">BB667+BD667+BE667+BF667+BG667</f>
        <v>79321</v>
      </c>
      <c r="BI667" s="100">
        <f t="shared" ref="BI667:BI668" si="1405">BC667+BG667</f>
        <v>0</v>
      </c>
      <c r="BJ667" s="207">
        <f t="shared" si="1245"/>
        <v>0</v>
      </c>
      <c r="BK667" s="207">
        <f t="shared" si="1246"/>
        <v>0</v>
      </c>
    </row>
    <row r="668" spans="1:63" s="5" customFormat="1" ht="20.25">
      <c r="A668" s="113" t="s">
        <v>199</v>
      </c>
      <c r="B668" s="98" t="s">
        <v>56</v>
      </c>
      <c r="C668" s="98" t="s">
        <v>50</v>
      </c>
      <c r="D668" s="98" t="s">
        <v>357</v>
      </c>
      <c r="E668" s="98" t="s">
        <v>198</v>
      </c>
      <c r="F668" s="100">
        <f>3163+230</f>
        <v>3393</v>
      </c>
      <c r="G668" s="100"/>
      <c r="H668" s="141"/>
      <c r="I668" s="141"/>
      <c r="J668" s="141"/>
      <c r="K668" s="141"/>
      <c r="L668" s="100">
        <f t="shared" si="1388"/>
        <v>3393</v>
      </c>
      <c r="M668" s="100">
        <f t="shared" si="1389"/>
        <v>0</v>
      </c>
      <c r="N668" s="141"/>
      <c r="O668" s="141"/>
      <c r="P668" s="141"/>
      <c r="Q668" s="141"/>
      <c r="R668" s="100">
        <f t="shared" si="1390"/>
        <v>3393</v>
      </c>
      <c r="S668" s="100">
        <f t="shared" si="1391"/>
        <v>0</v>
      </c>
      <c r="T668" s="141"/>
      <c r="U668" s="141"/>
      <c r="V668" s="141"/>
      <c r="W668" s="141"/>
      <c r="X668" s="100">
        <f t="shared" si="1392"/>
        <v>3393</v>
      </c>
      <c r="Y668" s="100">
        <f t="shared" si="1393"/>
        <v>0</v>
      </c>
      <c r="Z668" s="141"/>
      <c r="AA668" s="141"/>
      <c r="AB668" s="141"/>
      <c r="AC668" s="141"/>
      <c r="AD668" s="100">
        <f t="shared" si="1394"/>
        <v>3393</v>
      </c>
      <c r="AE668" s="100">
        <f t="shared" si="1395"/>
        <v>0</v>
      </c>
      <c r="AF668" s="141"/>
      <c r="AG668" s="100">
        <v>-59</v>
      </c>
      <c r="AH668" s="141"/>
      <c r="AI668" s="141"/>
      <c r="AJ668" s="100">
        <f t="shared" si="1396"/>
        <v>3334</v>
      </c>
      <c r="AK668" s="100">
        <f t="shared" si="1397"/>
        <v>0</v>
      </c>
      <c r="AL668" s="141"/>
      <c r="AM668" s="141"/>
      <c r="AN668" s="141"/>
      <c r="AO668" s="141"/>
      <c r="AP668" s="100">
        <f t="shared" si="1398"/>
        <v>3334</v>
      </c>
      <c r="AQ668" s="100">
        <f t="shared" si="1399"/>
        <v>0</v>
      </c>
      <c r="AR668" s="141"/>
      <c r="AS668" s="141"/>
      <c r="AT668" s="141"/>
      <c r="AU668" s="141"/>
      <c r="AV668" s="100">
        <f t="shared" si="1400"/>
        <v>3334</v>
      </c>
      <c r="AW668" s="100">
        <f t="shared" si="1401"/>
        <v>0</v>
      </c>
      <c r="AX668" s="100"/>
      <c r="AY668" s="141"/>
      <c r="AZ668" s="141"/>
      <c r="BA668" s="141"/>
      <c r="BB668" s="100">
        <f t="shared" si="1402"/>
        <v>3334</v>
      </c>
      <c r="BC668" s="100">
        <f t="shared" si="1403"/>
        <v>0</v>
      </c>
      <c r="BD668" s="100"/>
      <c r="BE668" s="141"/>
      <c r="BF668" s="141"/>
      <c r="BG668" s="141"/>
      <c r="BH668" s="100">
        <f t="shared" si="1404"/>
        <v>3334</v>
      </c>
      <c r="BI668" s="100">
        <f t="shared" si="1405"/>
        <v>0</v>
      </c>
      <c r="BJ668" s="207">
        <f t="shared" si="1245"/>
        <v>0</v>
      </c>
      <c r="BK668" s="207">
        <f t="shared" si="1246"/>
        <v>0</v>
      </c>
    </row>
    <row r="669" spans="1:63" s="5" customFormat="1" ht="20.25">
      <c r="A669" s="113" t="s">
        <v>221</v>
      </c>
      <c r="B669" s="98" t="s">
        <v>56</v>
      </c>
      <c r="C669" s="98" t="s">
        <v>50</v>
      </c>
      <c r="D669" s="98" t="s">
        <v>358</v>
      </c>
      <c r="E669" s="98"/>
      <c r="F669" s="100">
        <f t="shared" ref="F669:U671" si="1406">F670</f>
        <v>217045</v>
      </c>
      <c r="G669" s="100">
        <f t="shared" si="1406"/>
        <v>0</v>
      </c>
      <c r="H669" s="100">
        <f t="shared" si="1406"/>
        <v>0</v>
      </c>
      <c r="I669" s="100">
        <f t="shared" si="1406"/>
        <v>0</v>
      </c>
      <c r="J669" s="100">
        <f t="shared" si="1406"/>
        <v>0</v>
      </c>
      <c r="K669" s="100">
        <f t="shared" si="1406"/>
        <v>0</v>
      </c>
      <c r="L669" s="100">
        <f t="shared" si="1406"/>
        <v>217045</v>
      </c>
      <c r="M669" s="100">
        <f t="shared" si="1406"/>
        <v>0</v>
      </c>
      <c r="N669" s="100">
        <f t="shared" si="1406"/>
        <v>0</v>
      </c>
      <c r="O669" s="100">
        <f t="shared" si="1406"/>
        <v>0</v>
      </c>
      <c r="P669" s="100">
        <f t="shared" si="1406"/>
        <v>0</v>
      </c>
      <c r="Q669" s="100">
        <f t="shared" si="1406"/>
        <v>0</v>
      </c>
      <c r="R669" s="100">
        <f t="shared" si="1406"/>
        <v>217045</v>
      </c>
      <c r="S669" s="100">
        <f t="shared" si="1406"/>
        <v>0</v>
      </c>
      <c r="T669" s="100">
        <f t="shared" si="1406"/>
        <v>0</v>
      </c>
      <c r="U669" s="100">
        <f t="shared" si="1406"/>
        <v>0</v>
      </c>
      <c r="V669" s="100">
        <f t="shared" ref="T669:AI671" si="1407">V670</f>
        <v>0</v>
      </c>
      <c r="W669" s="100">
        <f t="shared" si="1407"/>
        <v>0</v>
      </c>
      <c r="X669" s="100">
        <f t="shared" si="1407"/>
        <v>217045</v>
      </c>
      <c r="Y669" s="100">
        <f t="shared" si="1407"/>
        <v>0</v>
      </c>
      <c r="Z669" s="100">
        <f t="shared" si="1407"/>
        <v>0</v>
      </c>
      <c r="AA669" s="100">
        <f t="shared" si="1407"/>
        <v>0</v>
      </c>
      <c r="AB669" s="100">
        <f t="shared" si="1407"/>
        <v>0</v>
      </c>
      <c r="AC669" s="100">
        <f t="shared" si="1407"/>
        <v>0</v>
      </c>
      <c r="AD669" s="100">
        <f t="shared" si="1407"/>
        <v>217045</v>
      </c>
      <c r="AE669" s="100">
        <f t="shared" si="1407"/>
        <v>0</v>
      </c>
      <c r="AF669" s="100">
        <f t="shared" si="1407"/>
        <v>0</v>
      </c>
      <c r="AG669" s="100">
        <f t="shared" si="1407"/>
        <v>0</v>
      </c>
      <c r="AH669" s="100">
        <f t="shared" si="1407"/>
        <v>0</v>
      </c>
      <c r="AI669" s="100">
        <f t="shared" si="1407"/>
        <v>0</v>
      </c>
      <c r="AJ669" s="100">
        <f t="shared" ref="AF669:AU671" si="1408">AJ670</f>
        <v>217045</v>
      </c>
      <c r="AK669" s="100">
        <f t="shared" si="1408"/>
        <v>0</v>
      </c>
      <c r="AL669" s="100">
        <f t="shared" si="1408"/>
        <v>0</v>
      </c>
      <c r="AM669" s="100">
        <f t="shared" si="1408"/>
        <v>0</v>
      </c>
      <c r="AN669" s="100">
        <f t="shared" si="1408"/>
        <v>0</v>
      </c>
      <c r="AO669" s="100">
        <f t="shared" si="1408"/>
        <v>0</v>
      </c>
      <c r="AP669" s="100">
        <f t="shared" si="1408"/>
        <v>217045</v>
      </c>
      <c r="AQ669" s="100">
        <f t="shared" si="1408"/>
        <v>0</v>
      </c>
      <c r="AR669" s="100">
        <f t="shared" si="1408"/>
        <v>72250</v>
      </c>
      <c r="AS669" s="100">
        <f t="shared" si="1408"/>
        <v>0</v>
      </c>
      <c r="AT669" s="100">
        <f t="shared" si="1408"/>
        <v>0</v>
      </c>
      <c r="AU669" s="100">
        <f t="shared" si="1408"/>
        <v>89083</v>
      </c>
      <c r="AV669" s="100">
        <f t="shared" ref="AR669:BG671" si="1409">AV670</f>
        <v>378378</v>
      </c>
      <c r="AW669" s="100">
        <f t="shared" si="1409"/>
        <v>89083</v>
      </c>
      <c r="AX669" s="100">
        <f t="shared" si="1409"/>
        <v>0</v>
      </c>
      <c r="AY669" s="100">
        <f t="shared" si="1409"/>
        <v>0</v>
      </c>
      <c r="AZ669" s="100">
        <f t="shared" si="1409"/>
        <v>0</v>
      </c>
      <c r="BA669" s="100">
        <f t="shared" si="1409"/>
        <v>-89083</v>
      </c>
      <c r="BB669" s="100">
        <f t="shared" si="1409"/>
        <v>289295</v>
      </c>
      <c r="BC669" s="100">
        <f t="shared" si="1409"/>
        <v>0</v>
      </c>
      <c r="BD669" s="100">
        <f t="shared" si="1409"/>
        <v>0</v>
      </c>
      <c r="BE669" s="100">
        <f t="shared" si="1409"/>
        <v>0</v>
      </c>
      <c r="BF669" s="100">
        <f t="shared" si="1409"/>
        <v>0</v>
      </c>
      <c r="BG669" s="100">
        <f t="shared" si="1409"/>
        <v>0</v>
      </c>
      <c r="BH669" s="100">
        <f t="shared" ref="BD669:BI671" si="1410">BH670</f>
        <v>289295</v>
      </c>
      <c r="BI669" s="100">
        <f t="shared" si="1410"/>
        <v>0</v>
      </c>
      <c r="BJ669" s="207">
        <f t="shared" si="1245"/>
        <v>0</v>
      </c>
      <c r="BK669" s="207">
        <f t="shared" si="1246"/>
        <v>0</v>
      </c>
    </row>
    <row r="670" spans="1:63" s="5" customFormat="1" ht="33.75">
      <c r="A670" s="113" t="s">
        <v>224</v>
      </c>
      <c r="B670" s="98" t="s">
        <v>56</v>
      </c>
      <c r="C670" s="98" t="s">
        <v>50</v>
      </c>
      <c r="D670" s="98" t="s">
        <v>359</v>
      </c>
      <c r="E670" s="98"/>
      <c r="F670" s="100">
        <f t="shared" si="1406"/>
        <v>217045</v>
      </c>
      <c r="G670" s="100">
        <f t="shared" si="1406"/>
        <v>0</v>
      </c>
      <c r="H670" s="100">
        <f t="shared" si="1406"/>
        <v>0</v>
      </c>
      <c r="I670" s="100">
        <f t="shared" si="1406"/>
        <v>0</v>
      </c>
      <c r="J670" s="100">
        <f t="shared" si="1406"/>
        <v>0</v>
      </c>
      <c r="K670" s="100">
        <f t="shared" si="1406"/>
        <v>0</v>
      </c>
      <c r="L670" s="100">
        <f t="shared" si="1406"/>
        <v>217045</v>
      </c>
      <c r="M670" s="100">
        <f t="shared" si="1406"/>
        <v>0</v>
      </c>
      <c r="N670" s="100">
        <f t="shared" si="1406"/>
        <v>0</v>
      </c>
      <c r="O670" s="100">
        <f t="shared" si="1406"/>
        <v>0</v>
      </c>
      <c r="P670" s="100">
        <f t="shared" si="1406"/>
        <v>0</v>
      </c>
      <c r="Q670" s="100">
        <f t="shared" si="1406"/>
        <v>0</v>
      </c>
      <c r="R670" s="100">
        <f t="shared" si="1406"/>
        <v>217045</v>
      </c>
      <c r="S670" s="100">
        <f t="shared" si="1406"/>
        <v>0</v>
      </c>
      <c r="T670" s="100">
        <f t="shared" si="1407"/>
        <v>0</v>
      </c>
      <c r="U670" s="100">
        <f t="shared" si="1407"/>
        <v>0</v>
      </c>
      <c r="V670" s="100">
        <f t="shared" si="1407"/>
        <v>0</v>
      </c>
      <c r="W670" s="100">
        <f t="shared" si="1407"/>
        <v>0</v>
      </c>
      <c r="X670" s="100">
        <f t="shared" si="1407"/>
        <v>217045</v>
      </c>
      <c r="Y670" s="100">
        <f t="shared" si="1407"/>
        <v>0</v>
      </c>
      <c r="Z670" s="100">
        <f t="shared" si="1407"/>
        <v>0</v>
      </c>
      <c r="AA670" s="100">
        <f t="shared" si="1407"/>
        <v>0</v>
      </c>
      <c r="AB670" s="100">
        <f t="shared" si="1407"/>
        <v>0</v>
      </c>
      <c r="AC670" s="100">
        <f t="shared" si="1407"/>
        <v>0</v>
      </c>
      <c r="AD670" s="100">
        <f t="shared" si="1407"/>
        <v>217045</v>
      </c>
      <c r="AE670" s="100">
        <f t="shared" si="1407"/>
        <v>0</v>
      </c>
      <c r="AF670" s="100">
        <f t="shared" si="1408"/>
        <v>0</v>
      </c>
      <c r="AG670" s="100">
        <f t="shared" si="1408"/>
        <v>0</v>
      </c>
      <c r="AH670" s="100">
        <f t="shared" si="1408"/>
        <v>0</v>
      </c>
      <c r="AI670" s="100">
        <f t="shared" si="1408"/>
        <v>0</v>
      </c>
      <c r="AJ670" s="100">
        <f t="shared" si="1408"/>
        <v>217045</v>
      </c>
      <c r="AK670" s="100">
        <f t="shared" si="1408"/>
        <v>0</v>
      </c>
      <c r="AL670" s="100">
        <f t="shared" si="1408"/>
        <v>0</v>
      </c>
      <c r="AM670" s="100">
        <f t="shared" si="1408"/>
        <v>0</v>
      </c>
      <c r="AN670" s="100">
        <f t="shared" si="1408"/>
        <v>0</v>
      </c>
      <c r="AO670" s="100">
        <f t="shared" si="1408"/>
        <v>0</v>
      </c>
      <c r="AP670" s="100">
        <f t="shared" si="1408"/>
        <v>217045</v>
      </c>
      <c r="AQ670" s="100">
        <f t="shared" si="1408"/>
        <v>0</v>
      </c>
      <c r="AR670" s="100">
        <f t="shared" si="1409"/>
        <v>72250</v>
      </c>
      <c r="AS670" s="100">
        <f t="shared" si="1409"/>
        <v>0</v>
      </c>
      <c r="AT670" s="100">
        <f t="shared" si="1409"/>
        <v>0</v>
      </c>
      <c r="AU670" s="100">
        <f t="shared" si="1409"/>
        <v>89083</v>
      </c>
      <c r="AV670" s="100">
        <f t="shared" si="1409"/>
        <v>378378</v>
      </c>
      <c r="AW670" s="100">
        <f t="shared" si="1409"/>
        <v>89083</v>
      </c>
      <c r="AX670" s="100">
        <f t="shared" si="1409"/>
        <v>0</v>
      </c>
      <c r="AY670" s="100">
        <f t="shared" si="1409"/>
        <v>0</v>
      </c>
      <c r="AZ670" s="100">
        <f t="shared" si="1409"/>
        <v>0</v>
      </c>
      <c r="BA670" s="100">
        <f t="shared" si="1409"/>
        <v>-89083</v>
      </c>
      <c r="BB670" s="100">
        <f t="shared" si="1409"/>
        <v>289295</v>
      </c>
      <c r="BC670" s="100">
        <f t="shared" si="1409"/>
        <v>0</v>
      </c>
      <c r="BD670" s="100">
        <f t="shared" si="1410"/>
        <v>0</v>
      </c>
      <c r="BE670" s="100">
        <f t="shared" si="1410"/>
        <v>0</v>
      </c>
      <c r="BF670" s="100">
        <f t="shared" si="1410"/>
        <v>0</v>
      </c>
      <c r="BG670" s="100">
        <f t="shared" si="1410"/>
        <v>0</v>
      </c>
      <c r="BH670" s="100">
        <f t="shared" si="1410"/>
        <v>289295</v>
      </c>
      <c r="BI670" s="100">
        <f t="shared" si="1410"/>
        <v>0</v>
      </c>
      <c r="BJ670" s="207">
        <f t="shared" si="1245"/>
        <v>0</v>
      </c>
      <c r="BK670" s="207">
        <f t="shared" si="1246"/>
        <v>0</v>
      </c>
    </row>
    <row r="671" spans="1:63" s="5" customFormat="1" ht="50.25">
      <c r="A671" s="119" t="s">
        <v>84</v>
      </c>
      <c r="B671" s="98" t="s">
        <v>56</v>
      </c>
      <c r="C671" s="98" t="s">
        <v>50</v>
      </c>
      <c r="D671" s="98" t="s">
        <v>359</v>
      </c>
      <c r="E671" s="98" t="s">
        <v>85</v>
      </c>
      <c r="F671" s="100">
        <f t="shared" si="1406"/>
        <v>217045</v>
      </c>
      <c r="G671" s="100">
        <f t="shared" si="1406"/>
        <v>0</v>
      </c>
      <c r="H671" s="100">
        <f t="shared" si="1406"/>
        <v>0</v>
      </c>
      <c r="I671" s="100">
        <f t="shared" si="1406"/>
        <v>0</v>
      </c>
      <c r="J671" s="100">
        <f t="shared" si="1406"/>
        <v>0</v>
      </c>
      <c r="K671" s="100">
        <f t="shared" si="1406"/>
        <v>0</v>
      </c>
      <c r="L671" s="100">
        <f t="shared" si="1406"/>
        <v>217045</v>
      </c>
      <c r="M671" s="100">
        <f t="shared" si="1406"/>
        <v>0</v>
      </c>
      <c r="N671" s="100">
        <f t="shared" si="1406"/>
        <v>0</v>
      </c>
      <c r="O671" s="100">
        <f t="shared" si="1406"/>
        <v>0</v>
      </c>
      <c r="P671" s="100">
        <f t="shared" si="1406"/>
        <v>0</v>
      </c>
      <c r="Q671" s="100">
        <f t="shared" si="1406"/>
        <v>0</v>
      </c>
      <c r="R671" s="100">
        <f t="shared" si="1406"/>
        <v>217045</v>
      </c>
      <c r="S671" s="100">
        <f t="shared" si="1406"/>
        <v>0</v>
      </c>
      <c r="T671" s="100">
        <f t="shared" si="1407"/>
        <v>0</v>
      </c>
      <c r="U671" s="100">
        <f t="shared" si="1407"/>
        <v>0</v>
      </c>
      <c r="V671" s="100">
        <f t="shared" si="1407"/>
        <v>0</v>
      </c>
      <c r="W671" s="100">
        <f t="shared" si="1407"/>
        <v>0</v>
      </c>
      <c r="X671" s="100">
        <f t="shared" si="1407"/>
        <v>217045</v>
      </c>
      <c r="Y671" s="100">
        <f t="shared" si="1407"/>
        <v>0</v>
      </c>
      <c r="Z671" s="100">
        <f t="shared" si="1407"/>
        <v>0</v>
      </c>
      <c r="AA671" s="100">
        <f t="shared" si="1407"/>
        <v>0</v>
      </c>
      <c r="AB671" s="100">
        <f t="shared" si="1407"/>
        <v>0</v>
      </c>
      <c r="AC671" s="100">
        <f t="shared" si="1407"/>
        <v>0</v>
      </c>
      <c r="AD671" s="100">
        <f t="shared" si="1407"/>
        <v>217045</v>
      </c>
      <c r="AE671" s="100">
        <f t="shared" si="1407"/>
        <v>0</v>
      </c>
      <c r="AF671" s="100">
        <f t="shared" si="1408"/>
        <v>0</v>
      </c>
      <c r="AG671" s="100">
        <f t="shared" si="1408"/>
        <v>0</v>
      </c>
      <c r="AH671" s="100">
        <f t="shared" si="1408"/>
        <v>0</v>
      </c>
      <c r="AI671" s="100">
        <f t="shared" si="1408"/>
        <v>0</v>
      </c>
      <c r="AJ671" s="100">
        <f t="shared" si="1408"/>
        <v>217045</v>
      </c>
      <c r="AK671" s="100">
        <f t="shared" si="1408"/>
        <v>0</v>
      </c>
      <c r="AL671" s="100">
        <f t="shared" si="1408"/>
        <v>0</v>
      </c>
      <c r="AM671" s="100">
        <f t="shared" si="1408"/>
        <v>0</v>
      </c>
      <c r="AN671" s="100">
        <f t="shared" si="1408"/>
        <v>0</v>
      </c>
      <c r="AO671" s="100">
        <f t="shared" si="1408"/>
        <v>0</v>
      </c>
      <c r="AP671" s="100">
        <f t="shared" si="1408"/>
        <v>217045</v>
      </c>
      <c r="AQ671" s="100">
        <f t="shared" si="1408"/>
        <v>0</v>
      </c>
      <c r="AR671" s="100">
        <f t="shared" si="1409"/>
        <v>72250</v>
      </c>
      <c r="AS671" s="100">
        <f t="shared" si="1409"/>
        <v>0</v>
      </c>
      <c r="AT671" s="100">
        <f t="shared" si="1409"/>
        <v>0</v>
      </c>
      <c r="AU671" s="100">
        <f t="shared" si="1409"/>
        <v>89083</v>
      </c>
      <c r="AV671" s="100">
        <f t="shared" si="1409"/>
        <v>378378</v>
      </c>
      <c r="AW671" s="100">
        <f t="shared" si="1409"/>
        <v>89083</v>
      </c>
      <c r="AX671" s="100">
        <f t="shared" si="1409"/>
        <v>0</v>
      </c>
      <c r="AY671" s="100">
        <f t="shared" si="1409"/>
        <v>0</v>
      </c>
      <c r="AZ671" s="100">
        <f t="shared" si="1409"/>
        <v>0</v>
      </c>
      <c r="BA671" s="100">
        <f t="shared" si="1409"/>
        <v>-89083</v>
      </c>
      <c r="BB671" s="100">
        <f t="shared" si="1409"/>
        <v>289295</v>
      </c>
      <c r="BC671" s="100">
        <f t="shared" si="1409"/>
        <v>0</v>
      </c>
      <c r="BD671" s="100">
        <f t="shared" si="1410"/>
        <v>0</v>
      </c>
      <c r="BE671" s="100">
        <f t="shared" si="1410"/>
        <v>0</v>
      </c>
      <c r="BF671" s="100">
        <f t="shared" si="1410"/>
        <v>0</v>
      </c>
      <c r="BG671" s="100">
        <f t="shared" si="1410"/>
        <v>0</v>
      </c>
      <c r="BH671" s="100">
        <f t="shared" si="1410"/>
        <v>289295</v>
      </c>
      <c r="BI671" s="100">
        <f t="shared" si="1410"/>
        <v>0</v>
      </c>
      <c r="BJ671" s="207">
        <f t="shared" ref="BJ671:BJ734" si="1411">BB671+BD671+BE671+BF671+BG671-BH671</f>
        <v>0</v>
      </c>
      <c r="BK671" s="207">
        <f t="shared" ref="BK671:BK734" si="1412">BC671+BG671-BI671</f>
        <v>0</v>
      </c>
    </row>
    <row r="672" spans="1:63" s="5" customFormat="1" ht="50.25">
      <c r="A672" s="113" t="s">
        <v>203</v>
      </c>
      <c r="B672" s="98" t="s">
        <v>56</v>
      </c>
      <c r="C672" s="98" t="s">
        <v>50</v>
      </c>
      <c r="D672" s="98" t="s">
        <v>359</v>
      </c>
      <c r="E672" s="98" t="s">
        <v>192</v>
      </c>
      <c r="F672" s="100">
        <f>254295-37250</f>
        <v>217045</v>
      </c>
      <c r="G672" s="100"/>
      <c r="H672" s="141"/>
      <c r="I672" s="141"/>
      <c r="J672" s="141"/>
      <c r="K672" s="141"/>
      <c r="L672" s="100">
        <f>F672+H672+I672+J672+K672</f>
        <v>217045</v>
      </c>
      <c r="M672" s="100">
        <f>G672+K672</f>
        <v>0</v>
      </c>
      <c r="N672" s="141"/>
      <c r="O672" s="141"/>
      <c r="P672" s="141"/>
      <c r="Q672" s="141"/>
      <c r="R672" s="100">
        <f>L672+N672+O672+P672+Q672</f>
        <v>217045</v>
      </c>
      <c r="S672" s="100">
        <f>M672+Q672</f>
        <v>0</v>
      </c>
      <c r="T672" s="141"/>
      <c r="U672" s="141"/>
      <c r="V672" s="141"/>
      <c r="W672" s="141"/>
      <c r="X672" s="100">
        <f>R672+T672+U672+V672+W672</f>
        <v>217045</v>
      </c>
      <c r="Y672" s="100">
        <f>S672+W672</f>
        <v>0</v>
      </c>
      <c r="Z672" s="141"/>
      <c r="AA672" s="141"/>
      <c r="AB672" s="141"/>
      <c r="AC672" s="141"/>
      <c r="AD672" s="100">
        <f>X672+Z672+AA672+AB672+AC672</f>
        <v>217045</v>
      </c>
      <c r="AE672" s="100">
        <f>Y672+AC672</f>
        <v>0</v>
      </c>
      <c r="AF672" s="100"/>
      <c r="AG672" s="141"/>
      <c r="AH672" s="141"/>
      <c r="AI672" s="141"/>
      <c r="AJ672" s="100">
        <f>AD672+AF672+AG672+AH672+AI672</f>
        <v>217045</v>
      </c>
      <c r="AK672" s="100">
        <f>AE672+AI672</f>
        <v>0</v>
      </c>
      <c r="AL672" s="100"/>
      <c r="AM672" s="141"/>
      <c r="AN672" s="141"/>
      <c r="AO672" s="100"/>
      <c r="AP672" s="100">
        <f>AJ672+AL672+AM672+AN672+AO672</f>
        <v>217045</v>
      </c>
      <c r="AQ672" s="100">
        <f>AK672+AO672</f>
        <v>0</v>
      </c>
      <c r="AR672" s="100">
        <f>72250</f>
        <v>72250</v>
      </c>
      <c r="AS672" s="141"/>
      <c r="AT672" s="141"/>
      <c r="AU672" s="100">
        <v>89083</v>
      </c>
      <c r="AV672" s="100">
        <f>AP672+AR672+AS672+AT672+AU672</f>
        <v>378378</v>
      </c>
      <c r="AW672" s="100">
        <f>AQ672+AU672</f>
        <v>89083</v>
      </c>
      <c r="AX672" s="100"/>
      <c r="AY672" s="141"/>
      <c r="AZ672" s="141"/>
      <c r="BA672" s="100">
        <v>-89083</v>
      </c>
      <c r="BB672" s="100">
        <f>AV672+AX672+AY672+AZ672+BA672</f>
        <v>289295</v>
      </c>
      <c r="BC672" s="100">
        <f>AW672+BA672</f>
        <v>0</v>
      </c>
      <c r="BD672" s="100"/>
      <c r="BE672" s="141"/>
      <c r="BF672" s="141"/>
      <c r="BG672" s="100"/>
      <c r="BH672" s="100">
        <f>BB672+BD672+BE672+BF672+BG672</f>
        <v>289295</v>
      </c>
      <c r="BI672" s="100">
        <f>BC672+BG672</f>
        <v>0</v>
      </c>
      <c r="BJ672" s="207">
        <f t="shared" si="1411"/>
        <v>0</v>
      </c>
      <c r="BK672" s="207">
        <f t="shared" si="1412"/>
        <v>0</v>
      </c>
    </row>
    <row r="673" spans="1:63" s="5" customFormat="1" ht="33.75" customHeight="1">
      <c r="A673" s="112" t="s">
        <v>161</v>
      </c>
      <c r="B673" s="99" t="s">
        <v>56</v>
      </c>
      <c r="C673" s="98" t="s">
        <v>50</v>
      </c>
      <c r="D673" s="125" t="s">
        <v>484</v>
      </c>
      <c r="E673" s="98"/>
      <c r="F673" s="100">
        <f t="shared" ref="F673:G675" si="1413">F674</f>
        <v>0</v>
      </c>
      <c r="G673" s="100">
        <f t="shared" si="1413"/>
        <v>0</v>
      </c>
      <c r="H673" s="141"/>
      <c r="I673" s="141"/>
      <c r="J673" s="141"/>
      <c r="K673" s="141"/>
      <c r="L673" s="141"/>
      <c r="M673" s="141"/>
      <c r="N673" s="141"/>
      <c r="O673" s="141"/>
      <c r="P673" s="141"/>
      <c r="Q673" s="141"/>
      <c r="R673" s="141"/>
      <c r="S673" s="141"/>
      <c r="T673" s="141"/>
      <c r="U673" s="141"/>
      <c r="V673" s="141"/>
      <c r="W673" s="141"/>
      <c r="X673" s="141"/>
      <c r="Y673" s="141"/>
      <c r="Z673" s="141"/>
      <c r="AA673" s="141"/>
      <c r="AB673" s="141"/>
      <c r="AC673" s="141"/>
      <c r="AD673" s="141"/>
      <c r="AE673" s="141"/>
      <c r="AF673" s="141"/>
      <c r="AG673" s="141"/>
      <c r="AH673" s="141"/>
      <c r="AI673" s="141"/>
      <c r="AJ673" s="141"/>
      <c r="AK673" s="141"/>
      <c r="AL673" s="141"/>
      <c r="AM673" s="141"/>
      <c r="AN673" s="141"/>
      <c r="AO673" s="141"/>
      <c r="AP673" s="141"/>
      <c r="AQ673" s="141"/>
      <c r="AR673" s="141"/>
      <c r="AS673" s="141"/>
      <c r="AT673" s="141"/>
      <c r="AU673" s="141"/>
      <c r="AV673" s="141"/>
      <c r="AW673" s="141"/>
      <c r="AX673" s="171">
        <f>AX674</f>
        <v>0</v>
      </c>
      <c r="AY673" s="171">
        <f t="shared" ref="AY673:BI675" si="1414">AY674</f>
        <v>0</v>
      </c>
      <c r="AZ673" s="171">
        <f t="shared" si="1414"/>
        <v>0</v>
      </c>
      <c r="BA673" s="100">
        <f t="shared" si="1414"/>
        <v>89083</v>
      </c>
      <c r="BB673" s="100">
        <f t="shared" si="1414"/>
        <v>89083</v>
      </c>
      <c r="BC673" s="100">
        <f t="shared" si="1414"/>
        <v>89083</v>
      </c>
      <c r="BD673" s="171">
        <f>BD674</f>
        <v>0</v>
      </c>
      <c r="BE673" s="171">
        <f t="shared" si="1414"/>
        <v>0</v>
      </c>
      <c r="BF673" s="171">
        <f t="shared" si="1414"/>
        <v>0</v>
      </c>
      <c r="BG673" s="100">
        <f t="shared" si="1414"/>
        <v>0</v>
      </c>
      <c r="BH673" s="100">
        <f t="shared" si="1414"/>
        <v>89083</v>
      </c>
      <c r="BI673" s="100">
        <f t="shared" si="1414"/>
        <v>89083</v>
      </c>
      <c r="BJ673" s="207">
        <f t="shared" si="1411"/>
        <v>0</v>
      </c>
      <c r="BK673" s="207">
        <f t="shared" si="1412"/>
        <v>0</v>
      </c>
    </row>
    <row r="674" spans="1:63" s="5" customFormat="1" ht="50.25" customHeight="1">
      <c r="A674" s="124" t="s">
        <v>483</v>
      </c>
      <c r="B674" s="99" t="s">
        <v>56</v>
      </c>
      <c r="C674" s="98" t="s">
        <v>50</v>
      </c>
      <c r="D674" s="125" t="s">
        <v>504</v>
      </c>
      <c r="E674" s="98"/>
      <c r="F674" s="100">
        <f t="shared" si="1413"/>
        <v>0</v>
      </c>
      <c r="G674" s="100">
        <f t="shared" si="1413"/>
        <v>0</v>
      </c>
      <c r="H674" s="141"/>
      <c r="I674" s="141"/>
      <c r="J674" s="141"/>
      <c r="K674" s="141"/>
      <c r="L674" s="141"/>
      <c r="M674" s="141"/>
      <c r="N674" s="141"/>
      <c r="O674" s="141"/>
      <c r="P674" s="141"/>
      <c r="Q674" s="141"/>
      <c r="R674" s="141"/>
      <c r="S674" s="141"/>
      <c r="T674" s="141"/>
      <c r="U674" s="141"/>
      <c r="V674" s="141"/>
      <c r="W674" s="141"/>
      <c r="X674" s="141"/>
      <c r="Y674" s="141"/>
      <c r="Z674" s="141"/>
      <c r="AA674" s="141"/>
      <c r="AB674" s="141"/>
      <c r="AC674" s="141"/>
      <c r="AD674" s="141"/>
      <c r="AE674" s="141"/>
      <c r="AF674" s="141"/>
      <c r="AG674" s="141"/>
      <c r="AH674" s="141"/>
      <c r="AI674" s="141"/>
      <c r="AJ674" s="141"/>
      <c r="AK674" s="141"/>
      <c r="AL674" s="141"/>
      <c r="AM674" s="141"/>
      <c r="AN674" s="141"/>
      <c r="AO674" s="141"/>
      <c r="AP674" s="141"/>
      <c r="AQ674" s="141"/>
      <c r="AR674" s="141"/>
      <c r="AS674" s="141"/>
      <c r="AT674" s="141"/>
      <c r="AU674" s="141"/>
      <c r="AV674" s="141"/>
      <c r="AW674" s="141"/>
      <c r="AX674" s="171">
        <f>AX675</f>
        <v>0</v>
      </c>
      <c r="AY674" s="171">
        <f t="shared" si="1414"/>
        <v>0</v>
      </c>
      <c r="AZ674" s="171">
        <f t="shared" si="1414"/>
        <v>0</v>
      </c>
      <c r="BA674" s="100">
        <f t="shared" si="1414"/>
        <v>89083</v>
      </c>
      <c r="BB674" s="100">
        <f t="shared" si="1414"/>
        <v>89083</v>
      </c>
      <c r="BC674" s="100">
        <f t="shared" si="1414"/>
        <v>89083</v>
      </c>
      <c r="BD674" s="171">
        <f>BD675</f>
        <v>0</v>
      </c>
      <c r="BE674" s="171">
        <f t="shared" si="1414"/>
        <v>0</v>
      </c>
      <c r="BF674" s="171">
        <f t="shared" si="1414"/>
        <v>0</v>
      </c>
      <c r="BG674" s="100">
        <f t="shared" si="1414"/>
        <v>0</v>
      </c>
      <c r="BH674" s="100">
        <f t="shared" si="1414"/>
        <v>89083</v>
      </c>
      <c r="BI674" s="100">
        <f t="shared" si="1414"/>
        <v>89083</v>
      </c>
      <c r="BJ674" s="207">
        <f t="shared" si="1411"/>
        <v>0</v>
      </c>
      <c r="BK674" s="207">
        <f t="shared" si="1412"/>
        <v>0</v>
      </c>
    </row>
    <row r="675" spans="1:63" s="5" customFormat="1" ht="50.25" customHeight="1">
      <c r="A675" s="119" t="s">
        <v>84</v>
      </c>
      <c r="B675" s="99" t="s">
        <v>56</v>
      </c>
      <c r="C675" s="98" t="s">
        <v>50</v>
      </c>
      <c r="D675" s="125" t="s">
        <v>504</v>
      </c>
      <c r="E675" s="98" t="s">
        <v>85</v>
      </c>
      <c r="F675" s="100">
        <f t="shared" si="1413"/>
        <v>0</v>
      </c>
      <c r="G675" s="100">
        <f t="shared" si="1413"/>
        <v>0</v>
      </c>
      <c r="H675" s="141"/>
      <c r="I675" s="141"/>
      <c r="J675" s="141"/>
      <c r="K675" s="141"/>
      <c r="L675" s="141"/>
      <c r="M675" s="141"/>
      <c r="N675" s="141"/>
      <c r="O675" s="141"/>
      <c r="P675" s="141"/>
      <c r="Q675" s="141"/>
      <c r="R675" s="141"/>
      <c r="S675" s="141"/>
      <c r="T675" s="141"/>
      <c r="U675" s="141"/>
      <c r="V675" s="141"/>
      <c r="W675" s="141"/>
      <c r="X675" s="141"/>
      <c r="Y675" s="141"/>
      <c r="Z675" s="141"/>
      <c r="AA675" s="141"/>
      <c r="AB675" s="141"/>
      <c r="AC675" s="141"/>
      <c r="AD675" s="141"/>
      <c r="AE675" s="141"/>
      <c r="AF675" s="141"/>
      <c r="AG675" s="141"/>
      <c r="AH675" s="141"/>
      <c r="AI675" s="141"/>
      <c r="AJ675" s="141"/>
      <c r="AK675" s="141"/>
      <c r="AL675" s="141"/>
      <c r="AM675" s="141"/>
      <c r="AN675" s="141"/>
      <c r="AO675" s="141"/>
      <c r="AP675" s="141"/>
      <c r="AQ675" s="141"/>
      <c r="AR675" s="141"/>
      <c r="AS675" s="141"/>
      <c r="AT675" s="141"/>
      <c r="AU675" s="141"/>
      <c r="AV675" s="141"/>
      <c r="AW675" s="141"/>
      <c r="AX675" s="171">
        <f>AX676</f>
        <v>0</v>
      </c>
      <c r="AY675" s="171">
        <f t="shared" si="1414"/>
        <v>0</v>
      </c>
      <c r="AZ675" s="171">
        <f t="shared" si="1414"/>
        <v>0</v>
      </c>
      <c r="BA675" s="100">
        <f t="shared" si="1414"/>
        <v>89083</v>
      </c>
      <c r="BB675" s="100">
        <f t="shared" si="1414"/>
        <v>89083</v>
      </c>
      <c r="BC675" s="100">
        <f t="shared" si="1414"/>
        <v>89083</v>
      </c>
      <c r="BD675" s="171">
        <f>BD676</f>
        <v>0</v>
      </c>
      <c r="BE675" s="171">
        <f t="shared" si="1414"/>
        <v>0</v>
      </c>
      <c r="BF675" s="171">
        <f t="shared" si="1414"/>
        <v>0</v>
      </c>
      <c r="BG675" s="100">
        <f t="shared" si="1414"/>
        <v>0</v>
      </c>
      <c r="BH675" s="100">
        <f t="shared" si="1414"/>
        <v>89083</v>
      </c>
      <c r="BI675" s="100">
        <f t="shared" si="1414"/>
        <v>89083</v>
      </c>
      <c r="BJ675" s="207">
        <f t="shared" si="1411"/>
        <v>0</v>
      </c>
      <c r="BK675" s="207">
        <f t="shared" si="1412"/>
        <v>0</v>
      </c>
    </row>
    <row r="676" spans="1:63" s="5" customFormat="1" ht="50.25" customHeight="1">
      <c r="A676" s="113" t="s">
        <v>203</v>
      </c>
      <c r="B676" s="99" t="s">
        <v>56</v>
      </c>
      <c r="C676" s="98" t="s">
        <v>50</v>
      </c>
      <c r="D676" s="125" t="s">
        <v>504</v>
      </c>
      <c r="E676" s="98" t="s">
        <v>192</v>
      </c>
      <c r="F676" s="100"/>
      <c r="G676" s="100"/>
      <c r="H676" s="141"/>
      <c r="I676" s="141"/>
      <c r="J676" s="141"/>
      <c r="K676" s="141"/>
      <c r="L676" s="141"/>
      <c r="M676" s="141"/>
      <c r="N676" s="141"/>
      <c r="O676" s="141"/>
      <c r="P676" s="141"/>
      <c r="Q676" s="141"/>
      <c r="R676" s="141"/>
      <c r="S676" s="141"/>
      <c r="T676" s="141"/>
      <c r="U676" s="141"/>
      <c r="V676" s="141"/>
      <c r="W676" s="141"/>
      <c r="X676" s="141"/>
      <c r="Y676" s="141"/>
      <c r="Z676" s="141"/>
      <c r="AA676" s="141"/>
      <c r="AB676" s="141"/>
      <c r="AC676" s="141"/>
      <c r="AD676" s="141"/>
      <c r="AE676" s="141"/>
      <c r="AF676" s="141"/>
      <c r="AG676" s="141"/>
      <c r="AH676" s="141"/>
      <c r="AI676" s="141"/>
      <c r="AJ676" s="141"/>
      <c r="AK676" s="141"/>
      <c r="AL676" s="141"/>
      <c r="AM676" s="141"/>
      <c r="AN676" s="141"/>
      <c r="AO676" s="141"/>
      <c r="AP676" s="141"/>
      <c r="AQ676" s="141"/>
      <c r="AR676" s="141"/>
      <c r="AS676" s="141"/>
      <c r="AT676" s="141"/>
      <c r="AU676" s="141"/>
      <c r="AV676" s="141"/>
      <c r="AW676" s="141"/>
      <c r="AX676" s="141"/>
      <c r="AY676" s="141"/>
      <c r="AZ676" s="141"/>
      <c r="BA676" s="100">
        <v>89083</v>
      </c>
      <c r="BB676" s="100">
        <f>AV676+AX676+AY676+AZ676+BA676</f>
        <v>89083</v>
      </c>
      <c r="BC676" s="100">
        <f>AW676+BA676</f>
        <v>89083</v>
      </c>
      <c r="BD676" s="141"/>
      <c r="BE676" s="141"/>
      <c r="BF676" s="141"/>
      <c r="BG676" s="100"/>
      <c r="BH676" s="100">
        <f>BB676+BD676+BE676+BF676+BG676</f>
        <v>89083</v>
      </c>
      <c r="BI676" s="100">
        <f>BC676+BG676</f>
        <v>89083</v>
      </c>
      <c r="BJ676" s="207">
        <f t="shared" si="1411"/>
        <v>0</v>
      </c>
      <c r="BK676" s="207">
        <f t="shared" si="1412"/>
        <v>0</v>
      </c>
    </row>
    <row r="677" spans="1:63" s="5" customFormat="1" ht="32.25" customHeight="1">
      <c r="A677" s="36" t="s">
        <v>580</v>
      </c>
      <c r="B677" s="52" t="s">
        <v>56</v>
      </c>
      <c r="C677" s="26" t="s">
        <v>50</v>
      </c>
      <c r="D677" s="27" t="s">
        <v>643</v>
      </c>
      <c r="E677" s="26"/>
      <c r="F677" s="28"/>
      <c r="G677" s="28"/>
      <c r="H677" s="77"/>
      <c r="I677" s="77"/>
      <c r="J677" s="77"/>
      <c r="K677" s="77"/>
      <c r="L677" s="77"/>
      <c r="M677" s="77"/>
      <c r="N677" s="77"/>
      <c r="O677" s="77"/>
      <c r="P677" s="77"/>
      <c r="Q677" s="77"/>
      <c r="R677" s="77"/>
      <c r="S677" s="77"/>
      <c r="T677" s="77"/>
      <c r="U677" s="77"/>
      <c r="V677" s="77"/>
      <c r="W677" s="77"/>
      <c r="X677" s="77"/>
      <c r="Y677" s="77"/>
      <c r="Z677" s="77">
        <f>Z678</f>
        <v>0</v>
      </c>
      <c r="AA677" s="77">
        <f t="shared" ref="AA677:AR679" si="1415">AA678</f>
        <v>0</v>
      </c>
      <c r="AB677" s="77">
        <f t="shared" si="1415"/>
        <v>0</v>
      </c>
      <c r="AC677" s="28">
        <f t="shared" si="1415"/>
        <v>131000</v>
      </c>
      <c r="AD677" s="28">
        <f t="shared" si="1415"/>
        <v>131000</v>
      </c>
      <c r="AE677" s="28">
        <f t="shared" si="1415"/>
        <v>131000</v>
      </c>
      <c r="AF677" s="77">
        <f>AF678</f>
        <v>0</v>
      </c>
      <c r="AG677" s="77">
        <f t="shared" si="1415"/>
        <v>0</v>
      </c>
      <c r="AH677" s="77">
        <f t="shared" si="1415"/>
        <v>0</v>
      </c>
      <c r="AI677" s="28">
        <f t="shared" si="1415"/>
        <v>0</v>
      </c>
      <c r="AJ677" s="28">
        <f t="shared" si="1415"/>
        <v>131000</v>
      </c>
      <c r="AK677" s="28">
        <f t="shared" si="1415"/>
        <v>131000</v>
      </c>
      <c r="AL677" s="77">
        <f t="shared" si="1415"/>
        <v>0</v>
      </c>
      <c r="AM677" s="77">
        <f t="shared" si="1415"/>
        <v>0</v>
      </c>
      <c r="AN677" s="77">
        <f t="shared" si="1415"/>
        <v>0</v>
      </c>
      <c r="AO677" s="77">
        <f t="shared" si="1415"/>
        <v>0</v>
      </c>
      <c r="AP677" s="28">
        <f t="shared" si="1415"/>
        <v>131000</v>
      </c>
      <c r="AQ677" s="28">
        <f t="shared" si="1415"/>
        <v>131000</v>
      </c>
      <c r="AR677" s="77">
        <f t="shared" si="1415"/>
        <v>0</v>
      </c>
      <c r="AS677" s="77">
        <f t="shared" ref="AR677:BG679" si="1416">AS678</f>
        <v>0</v>
      </c>
      <c r="AT677" s="77">
        <f t="shared" si="1416"/>
        <v>0</v>
      </c>
      <c r="AU677" s="77">
        <f t="shared" si="1416"/>
        <v>0</v>
      </c>
      <c r="AV677" s="28">
        <f t="shared" si="1416"/>
        <v>131000</v>
      </c>
      <c r="AW677" s="28">
        <f t="shared" si="1416"/>
        <v>131000</v>
      </c>
      <c r="AX677" s="141">
        <f t="shared" si="1416"/>
        <v>0</v>
      </c>
      <c r="AY677" s="141">
        <f t="shared" si="1416"/>
        <v>0</v>
      </c>
      <c r="AZ677" s="141">
        <f t="shared" si="1416"/>
        <v>0</v>
      </c>
      <c r="BA677" s="141">
        <f t="shared" si="1416"/>
        <v>0</v>
      </c>
      <c r="BB677" s="28">
        <f t="shared" si="1416"/>
        <v>131000</v>
      </c>
      <c r="BC677" s="28">
        <f t="shared" si="1416"/>
        <v>131000</v>
      </c>
      <c r="BD677" s="141">
        <f t="shared" si="1416"/>
        <v>0</v>
      </c>
      <c r="BE677" s="141">
        <f t="shared" si="1416"/>
        <v>0</v>
      </c>
      <c r="BF677" s="141">
        <f t="shared" si="1416"/>
        <v>0</v>
      </c>
      <c r="BG677" s="141">
        <f t="shared" si="1416"/>
        <v>0</v>
      </c>
      <c r="BH677" s="28">
        <f t="shared" ref="BD677:BI679" si="1417">BH678</f>
        <v>131000</v>
      </c>
      <c r="BI677" s="28">
        <f t="shared" si="1417"/>
        <v>131000</v>
      </c>
      <c r="BJ677" s="207">
        <f t="shared" si="1411"/>
        <v>0</v>
      </c>
      <c r="BK677" s="207">
        <f t="shared" si="1412"/>
        <v>0</v>
      </c>
    </row>
    <row r="678" spans="1:63" s="5" customFormat="1" ht="31.5" customHeight="1">
      <c r="A678" s="38" t="s">
        <v>645</v>
      </c>
      <c r="B678" s="52" t="s">
        <v>56</v>
      </c>
      <c r="C678" s="26" t="s">
        <v>50</v>
      </c>
      <c r="D678" s="27" t="s">
        <v>644</v>
      </c>
      <c r="E678" s="26"/>
      <c r="F678" s="28"/>
      <c r="G678" s="28"/>
      <c r="H678" s="77"/>
      <c r="I678" s="77"/>
      <c r="J678" s="77"/>
      <c r="K678" s="77"/>
      <c r="L678" s="77"/>
      <c r="M678" s="77"/>
      <c r="N678" s="77"/>
      <c r="O678" s="77"/>
      <c r="P678" s="77"/>
      <c r="Q678" s="77"/>
      <c r="R678" s="77"/>
      <c r="S678" s="77"/>
      <c r="T678" s="77"/>
      <c r="U678" s="77"/>
      <c r="V678" s="77"/>
      <c r="W678" s="77"/>
      <c r="X678" s="77"/>
      <c r="Y678" s="77"/>
      <c r="Z678" s="77">
        <f>Z679</f>
        <v>0</v>
      </c>
      <c r="AA678" s="77">
        <f t="shared" ref="AA678:AR679" si="1418">AA679</f>
        <v>0</v>
      </c>
      <c r="AB678" s="77">
        <f t="shared" si="1418"/>
        <v>0</v>
      </c>
      <c r="AC678" s="28">
        <f t="shared" si="1418"/>
        <v>131000</v>
      </c>
      <c r="AD678" s="28">
        <f t="shared" si="1418"/>
        <v>131000</v>
      </c>
      <c r="AE678" s="28">
        <f t="shared" si="1418"/>
        <v>131000</v>
      </c>
      <c r="AF678" s="77">
        <f>AF679</f>
        <v>0</v>
      </c>
      <c r="AG678" s="77">
        <f t="shared" si="1418"/>
        <v>0</v>
      </c>
      <c r="AH678" s="77">
        <f t="shared" si="1418"/>
        <v>0</v>
      </c>
      <c r="AI678" s="28">
        <f t="shared" si="1418"/>
        <v>0</v>
      </c>
      <c r="AJ678" s="28">
        <f t="shared" si="1418"/>
        <v>131000</v>
      </c>
      <c r="AK678" s="28">
        <f t="shared" si="1418"/>
        <v>131000</v>
      </c>
      <c r="AL678" s="77">
        <f t="shared" si="1418"/>
        <v>0</v>
      </c>
      <c r="AM678" s="77">
        <f t="shared" si="1418"/>
        <v>0</v>
      </c>
      <c r="AN678" s="77">
        <f t="shared" si="1418"/>
        <v>0</v>
      </c>
      <c r="AO678" s="77">
        <f t="shared" si="1418"/>
        <v>0</v>
      </c>
      <c r="AP678" s="28">
        <f t="shared" si="1418"/>
        <v>131000</v>
      </c>
      <c r="AQ678" s="28">
        <f t="shared" si="1415"/>
        <v>131000</v>
      </c>
      <c r="AR678" s="77">
        <f t="shared" si="1418"/>
        <v>0</v>
      </c>
      <c r="AS678" s="77">
        <f t="shared" si="1416"/>
        <v>0</v>
      </c>
      <c r="AT678" s="77">
        <f t="shared" si="1416"/>
        <v>0</v>
      </c>
      <c r="AU678" s="77">
        <f t="shared" si="1416"/>
        <v>0</v>
      </c>
      <c r="AV678" s="28">
        <f t="shared" si="1416"/>
        <v>131000</v>
      </c>
      <c r="AW678" s="28">
        <f t="shared" si="1416"/>
        <v>131000</v>
      </c>
      <c r="AX678" s="141">
        <f t="shared" si="1416"/>
        <v>0</v>
      </c>
      <c r="AY678" s="141">
        <f t="shared" si="1416"/>
        <v>0</v>
      </c>
      <c r="AZ678" s="141">
        <f t="shared" si="1416"/>
        <v>0</v>
      </c>
      <c r="BA678" s="141">
        <f t="shared" si="1416"/>
        <v>0</v>
      </c>
      <c r="BB678" s="28">
        <f t="shared" si="1416"/>
        <v>131000</v>
      </c>
      <c r="BC678" s="28">
        <f t="shared" si="1416"/>
        <v>131000</v>
      </c>
      <c r="BD678" s="141">
        <f t="shared" si="1417"/>
        <v>0</v>
      </c>
      <c r="BE678" s="141">
        <f t="shared" si="1417"/>
        <v>0</v>
      </c>
      <c r="BF678" s="141">
        <f t="shared" si="1417"/>
        <v>0</v>
      </c>
      <c r="BG678" s="141">
        <f t="shared" si="1417"/>
        <v>0</v>
      </c>
      <c r="BH678" s="28">
        <f t="shared" si="1417"/>
        <v>131000</v>
      </c>
      <c r="BI678" s="28">
        <f t="shared" si="1417"/>
        <v>131000</v>
      </c>
      <c r="BJ678" s="207">
        <f t="shared" si="1411"/>
        <v>0</v>
      </c>
      <c r="BK678" s="207">
        <f t="shared" si="1412"/>
        <v>0</v>
      </c>
    </row>
    <row r="679" spans="1:63" s="5" customFormat="1" ht="53.25" customHeight="1">
      <c r="A679" s="25" t="s">
        <v>232</v>
      </c>
      <c r="B679" s="52" t="s">
        <v>56</v>
      </c>
      <c r="C679" s="26" t="s">
        <v>50</v>
      </c>
      <c r="D679" s="27" t="s">
        <v>644</v>
      </c>
      <c r="E679" s="26" t="s">
        <v>87</v>
      </c>
      <c r="F679" s="28"/>
      <c r="G679" s="28"/>
      <c r="H679" s="77"/>
      <c r="I679" s="77"/>
      <c r="J679" s="77"/>
      <c r="K679" s="77"/>
      <c r="L679" s="77"/>
      <c r="M679" s="77"/>
      <c r="N679" s="77"/>
      <c r="O679" s="77"/>
      <c r="P679" s="77"/>
      <c r="Q679" s="77"/>
      <c r="R679" s="77"/>
      <c r="S679" s="77"/>
      <c r="T679" s="77"/>
      <c r="U679" s="77"/>
      <c r="V679" s="77"/>
      <c r="W679" s="77"/>
      <c r="X679" s="77"/>
      <c r="Y679" s="77"/>
      <c r="Z679" s="77">
        <f>Z680</f>
        <v>0</v>
      </c>
      <c r="AA679" s="77">
        <f t="shared" si="1418"/>
        <v>0</v>
      </c>
      <c r="AB679" s="77">
        <f t="shared" si="1418"/>
        <v>0</v>
      </c>
      <c r="AC679" s="28">
        <f t="shared" si="1418"/>
        <v>131000</v>
      </c>
      <c r="AD679" s="28">
        <f t="shared" si="1418"/>
        <v>131000</v>
      </c>
      <c r="AE679" s="28">
        <f t="shared" si="1418"/>
        <v>131000</v>
      </c>
      <c r="AF679" s="77">
        <f>AF680</f>
        <v>0</v>
      </c>
      <c r="AG679" s="77">
        <f t="shared" si="1418"/>
        <v>0</v>
      </c>
      <c r="AH679" s="77">
        <f t="shared" si="1418"/>
        <v>0</v>
      </c>
      <c r="AI679" s="28">
        <f t="shared" si="1418"/>
        <v>0</v>
      </c>
      <c r="AJ679" s="28">
        <f t="shared" si="1418"/>
        <v>131000</v>
      </c>
      <c r="AK679" s="28">
        <f t="shared" si="1418"/>
        <v>131000</v>
      </c>
      <c r="AL679" s="77">
        <f t="shared" si="1415"/>
        <v>0</v>
      </c>
      <c r="AM679" s="77">
        <f t="shared" si="1415"/>
        <v>0</v>
      </c>
      <c r="AN679" s="77">
        <f t="shared" si="1415"/>
        <v>0</v>
      </c>
      <c r="AO679" s="77">
        <f t="shared" si="1415"/>
        <v>0</v>
      </c>
      <c r="AP679" s="28">
        <f t="shared" si="1415"/>
        <v>131000</v>
      </c>
      <c r="AQ679" s="28">
        <f t="shared" si="1415"/>
        <v>131000</v>
      </c>
      <c r="AR679" s="77">
        <f t="shared" si="1416"/>
        <v>0</v>
      </c>
      <c r="AS679" s="77">
        <f t="shared" si="1416"/>
        <v>0</v>
      </c>
      <c r="AT679" s="77">
        <f t="shared" si="1416"/>
        <v>0</v>
      </c>
      <c r="AU679" s="77">
        <f t="shared" si="1416"/>
        <v>0</v>
      </c>
      <c r="AV679" s="28">
        <f t="shared" si="1416"/>
        <v>131000</v>
      </c>
      <c r="AW679" s="28">
        <f t="shared" si="1416"/>
        <v>131000</v>
      </c>
      <c r="AX679" s="141">
        <f t="shared" si="1416"/>
        <v>0</v>
      </c>
      <c r="AY679" s="141">
        <f t="shared" si="1416"/>
        <v>0</v>
      </c>
      <c r="AZ679" s="141">
        <f t="shared" si="1416"/>
        <v>0</v>
      </c>
      <c r="BA679" s="141">
        <f t="shared" si="1416"/>
        <v>0</v>
      </c>
      <c r="BB679" s="28">
        <f t="shared" si="1416"/>
        <v>131000</v>
      </c>
      <c r="BC679" s="28">
        <f t="shared" si="1416"/>
        <v>131000</v>
      </c>
      <c r="BD679" s="141">
        <f t="shared" si="1417"/>
        <v>0</v>
      </c>
      <c r="BE679" s="141">
        <f t="shared" si="1417"/>
        <v>0</v>
      </c>
      <c r="BF679" s="141">
        <f t="shared" si="1417"/>
        <v>0</v>
      </c>
      <c r="BG679" s="141">
        <f t="shared" si="1417"/>
        <v>0</v>
      </c>
      <c r="BH679" s="28">
        <f t="shared" si="1417"/>
        <v>131000</v>
      </c>
      <c r="BI679" s="28">
        <f t="shared" si="1417"/>
        <v>131000</v>
      </c>
      <c r="BJ679" s="207">
        <f t="shared" si="1411"/>
        <v>0</v>
      </c>
      <c r="BK679" s="207">
        <f t="shared" si="1412"/>
        <v>0</v>
      </c>
    </row>
    <row r="680" spans="1:63" s="5" customFormat="1" ht="20.25">
      <c r="A680" s="63" t="s">
        <v>86</v>
      </c>
      <c r="B680" s="52" t="s">
        <v>56</v>
      </c>
      <c r="C680" s="26" t="s">
        <v>50</v>
      </c>
      <c r="D680" s="27" t="s">
        <v>644</v>
      </c>
      <c r="E680" s="26" t="s">
        <v>205</v>
      </c>
      <c r="F680" s="28"/>
      <c r="G680" s="28"/>
      <c r="H680" s="77"/>
      <c r="I680" s="77"/>
      <c r="J680" s="77"/>
      <c r="K680" s="77"/>
      <c r="L680" s="77"/>
      <c r="M680" s="77"/>
      <c r="N680" s="77"/>
      <c r="O680" s="77"/>
      <c r="P680" s="77"/>
      <c r="Q680" s="77"/>
      <c r="R680" s="77"/>
      <c r="S680" s="77"/>
      <c r="T680" s="77"/>
      <c r="U680" s="77"/>
      <c r="V680" s="77"/>
      <c r="W680" s="77"/>
      <c r="X680" s="77"/>
      <c r="Y680" s="77"/>
      <c r="Z680" s="77"/>
      <c r="AA680" s="77"/>
      <c r="AB680" s="77"/>
      <c r="AC680" s="28">
        <v>131000</v>
      </c>
      <c r="AD680" s="28">
        <f>X680+Z680+AA680+AB680+AC680</f>
        <v>131000</v>
      </c>
      <c r="AE680" s="28">
        <f>Y680+AC680</f>
        <v>131000</v>
      </c>
      <c r="AF680" s="77"/>
      <c r="AG680" s="77"/>
      <c r="AH680" s="77"/>
      <c r="AI680" s="28"/>
      <c r="AJ680" s="28">
        <f>AD680+AF680+AG680+AH680+AI680</f>
        <v>131000</v>
      </c>
      <c r="AK680" s="28">
        <f>AE680+AI680</f>
        <v>131000</v>
      </c>
      <c r="AL680" s="77"/>
      <c r="AM680" s="77"/>
      <c r="AN680" s="77"/>
      <c r="AO680" s="77"/>
      <c r="AP680" s="28">
        <f>AJ680+AL680+AM680+AN680+AO680</f>
        <v>131000</v>
      </c>
      <c r="AQ680" s="28">
        <f>AK680+AO680</f>
        <v>131000</v>
      </c>
      <c r="AR680" s="77"/>
      <c r="AS680" s="77"/>
      <c r="AT680" s="77"/>
      <c r="AU680" s="77"/>
      <c r="AV680" s="28">
        <f>AP680+AR680+AS680+AT680+AU680</f>
        <v>131000</v>
      </c>
      <c r="AW680" s="28">
        <f>AQ680+AU680</f>
        <v>131000</v>
      </c>
      <c r="AX680" s="141"/>
      <c r="AY680" s="141"/>
      <c r="AZ680" s="141"/>
      <c r="BA680" s="141"/>
      <c r="BB680" s="28">
        <f>AV680+AX680+AY680+AZ680+BA680</f>
        <v>131000</v>
      </c>
      <c r="BC680" s="28">
        <f>AW680+BA680</f>
        <v>131000</v>
      </c>
      <c r="BD680" s="141"/>
      <c r="BE680" s="141"/>
      <c r="BF680" s="141"/>
      <c r="BG680" s="141"/>
      <c r="BH680" s="28">
        <f>BB680+BD680+BE680+BF680+BG680</f>
        <v>131000</v>
      </c>
      <c r="BI680" s="28">
        <f>BC680+BG680</f>
        <v>131000</v>
      </c>
      <c r="BJ680" s="207">
        <f t="shared" si="1411"/>
        <v>0</v>
      </c>
      <c r="BK680" s="207">
        <f t="shared" si="1412"/>
        <v>0</v>
      </c>
    </row>
    <row r="681" spans="1:63" s="5" customFormat="1" ht="36.75" customHeight="1">
      <c r="A681" s="38" t="s">
        <v>645</v>
      </c>
      <c r="B681" s="52" t="s">
        <v>56</v>
      </c>
      <c r="C681" s="26" t="s">
        <v>50</v>
      </c>
      <c r="D681" s="27" t="s">
        <v>646</v>
      </c>
      <c r="E681" s="26"/>
      <c r="F681" s="28"/>
      <c r="G681" s="28"/>
      <c r="H681" s="77"/>
      <c r="I681" s="77"/>
      <c r="J681" s="77"/>
      <c r="K681" s="77"/>
      <c r="L681" s="77"/>
      <c r="M681" s="77"/>
      <c r="N681" s="77"/>
      <c r="O681" s="77"/>
      <c r="P681" s="77"/>
      <c r="Q681" s="77"/>
      <c r="R681" s="77"/>
      <c r="S681" s="77"/>
      <c r="T681" s="77"/>
      <c r="U681" s="77"/>
      <c r="V681" s="77"/>
      <c r="W681" s="77"/>
      <c r="X681" s="77"/>
      <c r="Y681" s="77"/>
      <c r="Z681" s="28">
        <f>Z682</f>
        <v>9303</v>
      </c>
      <c r="AA681" s="28">
        <f t="shared" ref="AA681:AR682" si="1419">AA682</f>
        <v>0</v>
      </c>
      <c r="AB681" s="28">
        <f t="shared" si="1419"/>
        <v>0</v>
      </c>
      <c r="AC681" s="28">
        <f t="shared" si="1419"/>
        <v>0</v>
      </c>
      <c r="AD681" s="28">
        <f t="shared" si="1419"/>
        <v>9303</v>
      </c>
      <c r="AE681" s="28">
        <f t="shared" si="1419"/>
        <v>0</v>
      </c>
      <c r="AF681" s="28">
        <f>AF682</f>
        <v>0</v>
      </c>
      <c r="AG681" s="28">
        <f t="shared" si="1419"/>
        <v>0</v>
      </c>
      <c r="AH681" s="28">
        <f t="shared" si="1419"/>
        <v>0</v>
      </c>
      <c r="AI681" s="28">
        <f t="shared" si="1419"/>
        <v>0</v>
      </c>
      <c r="AJ681" s="28">
        <f t="shared" si="1419"/>
        <v>9303</v>
      </c>
      <c r="AK681" s="28">
        <f t="shared" si="1419"/>
        <v>0</v>
      </c>
      <c r="AL681" s="28">
        <f t="shared" si="1419"/>
        <v>0</v>
      </c>
      <c r="AM681" s="28">
        <f t="shared" si="1419"/>
        <v>0</v>
      </c>
      <c r="AN681" s="28">
        <f t="shared" si="1419"/>
        <v>0</v>
      </c>
      <c r="AO681" s="28">
        <f t="shared" si="1419"/>
        <v>0</v>
      </c>
      <c r="AP681" s="28">
        <f t="shared" si="1419"/>
        <v>9303</v>
      </c>
      <c r="AQ681" s="28">
        <f t="shared" ref="AL681:AQ682" si="1420">AQ682</f>
        <v>0</v>
      </c>
      <c r="AR681" s="28">
        <f t="shared" si="1419"/>
        <v>0</v>
      </c>
      <c r="AS681" s="28">
        <f t="shared" ref="AR681:BG682" si="1421">AS682</f>
        <v>0</v>
      </c>
      <c r="AT681" s="28">
        <f t="shared" si="1421"/>
        <v>0</v>
      </c>
      <c r="AU681" s="28">
        <f t="shared" si="1421"/>
        <v>0</v>
      </c>
      <c r="AV681" s="28">
        <f t="shared" si="1421"/>
        <v>9303</v>
      </c>
      <c r="AW681" s="28">
        <f t="shared" si="1421"/>
        <v>0</v>
      </c>
      <c r="AX681" s="100">
        <f t="shared" si="1421"/>
        <v>0</v>
      </c>
      <c r="AY681" s="100">
        <f t="shared" si="1421"/>
        <v>0</v>
      </c>
      <c r="AZ681" s="100">
        <f t="shared" si="1421"/>
        <v>0</v>
      </c>
      <c r="BA681" s="100">
        <f t="shared" si="1421"/>
        <v>0</v>
      </c>
      <c r="BB681" s="28">
        <f t="shared" si="1421"/>
        <v>9303</v>
      </c>
      <c r="BC681" s="28">
        <f t="shared" si="1421"/>
        <v>0</v>
      </c>
      <c r="BD681" s="100">
        <f t="shared" si="1421"/>
        <v>0</v>
      </c>
      <c r="BE681" s="100">
        <f t="shared" si="1421"/>
        <v>0</v>
      </c>
      <c r="BF681" s="100">
        <f t="shared" si="1421"/>
        <v>0</v>
      </c>
      <c r="BG681" s="100">
        <f t="shared" si="1421"/>
        <v>0</v>
      </c>
      <c r="BH681" s="28">
        <f t="shared" ref="BD681:BI682" si="1422">BH682</f>
        <v>9303</v>
      </c>
      <c r="BI681" s="28">
        <f t="shared" si="1422"/>
        <v>0</v>
      </c>
      <c r="BJ681" s="207">
        <f t="shared" si="1411"/>
        <v>0</v>
      </c>
      <c r="BK681" s="207">
        <f t="shared" si="1412"/>
        <v>0</v>
      </c>
    </row>
    <row r="682" spans="1:63" s="5" customFormat="1" ht="52.5" customHeight="1">
      <c r="A682" s="25" t="s">
        <v>232</v>
      </c>
      <c r="B682" s="52" t="s">
        <v>56</v>
      </c>
      <c r="C682" s="26" t="s">
        <v>50</v>
      </c>
      <c r="D682" s="27" t="s">
        <v>646</v>
      </c>
      <c r="E682" s="26" t="s">
        <v>87</v>
      </c>
      <c r="F682" s="28"/>
      <c r="G682" s="28"/>
      <c r="H682" s="77"/>
      <c r="I682" s="77"/>
      <c r="J682" s="77"/>
      <c r="K682" s="77"/>
      <c r="L682" s="77"/>
      <c r="M682" s="77"/>
      <c r="N682" s="77"/>
      <c r="O682" s="77"/>
      <c r="P682" s="77"/>
      <c r="Q682" s="77"/>
      <c r="R682" s="77"/>
      <c r="S682" s="77"/>
      <c r="T682" s="77"/>
      <c r="U682" s="77"/>
      <c r="V682" s="77"/>
      <c r="W682" s="77"/>
      <c r="X682" s="77"/>
      <c r="Y682" s="77"/>
      <c r="Z682" s="28">
        <f>Z683</f>
        <v>9303</v>
      </c>
      <c r="AA682" s="28">
        <f t="shared" si="1419"/>
        <v>0</v>
      </c>
      <c r="AB682" s="28">
        <f t="shared" si="1419"/>
        <v>0</v>
      </c>
      <c r="AC682" s="28">
        <f t="shared" si="1419"/>
        <v>0</v>
      </c>
      <c r="AD682" s="28">
        <f t="shared" si="1419"/>
        <v>9303</v>
      </c>
      <c r="AE682" s="28">
        <f t="shared" si="1419"/>
        <v>0</v>
      </c>
      <c r="AF682" s="28">
        <f>AF683</f>
        <v>0</v>
      </c>
      <c r="AG682" s="28">
        <f t="shared" si="1419"/>
        <v>0</v>
      </c>
      <c r="AH682" s="28">
        <f t="shared" si="1419"/>
        <v>0</v>
      </c>
      <c r="AI682" s="28">
        <f t="shared" si="1419"/>
        <v>0</v>
      </c>
      <c r="AJ682" s="28">
        <f t="shared" si="1419"/>
        <v>9303</v>
      </c>
      <c r="AK682" s="28">
        <f t="shared" si="1419"/>
        <v>0</v>
      </c>
      <c r="AL682" s="28">
        <f t="shared" si="1420"/>
        <v>0</v>
      </c>
      <c r="AM682" s="28">
        <f t="shared" si="1420"/>
        <v>0</v>
      </c>
      <c r="AN682" s="28">
        <f t="shared" si="1420"/>
        <v>0</v>
      </c>
      <c r="AO682" s="28">
        <f t="shared" si="1420"/>
        <v>0</v>
      </c>
      <c r="AP682" s="28">
        <f t="shared" si="1420"/>
        <v>9303</v>
      </c>
      <c r="AQ682" s="28">
        <f t="shared" si="1420"/>
        <v>0</v>
      </c>
      <c r="AR682" s="28">
        <f t="shared" si="1421"/>
        <v>0</v>
      </c>
      <c r="AS682" s="28">
        <f t="shared" si="1421"/>
        <v>0</v>
      </c>
      <c r="AT682" s="28">
        <f t="shared" si="1421"/>
        <v>0</v>
      </c>
      <c r="AU682" s="28">
        <f t="shared" si="1421"/>
        <v>0</v>
      </c>
      <c r="AV682" s="28">
        <f t="shared" si="1421"/>
        <v>9303</v>
      </c>
      <c r="AW682" s="28">
        <f t="shared" si="1421"/>
        <v>0</v>
      </c>
      <c r="AX682" s="100">
        <f t="shared" si="1421"/>
        <v>0</v>
      </c>
      <c r="AY682" s="100">
        <f t="shared" si="1421"/>
        <v>0</v>
      </c>
      <c r="AZ682" s="100">
        <f t="shared" si="1421"/>
        <v>0</v>
      </c>
      <c r="BA682" s="100">
        <f t="shared" si="1421"/>
        <v>0</v>
      </c>
      <c r="BB682" s="28">
        <f t="shared" si="1421"/>
        <v>9303</v>
      </c>
      <c r="BC682" s="28">
        <f t="shared" si="1421"/>
        <v>0</v>
      </c>
      <c r="BD682" s="100">
        <f t="shared" si="1422"/>
        <v>0</v>
      </c>
      <c r="BE682" s="100">
        <f t="shared" si="1422"/>
        <v>0</v>
      </c>
      <c r="BF682" s="100">
        <f t="shared" si="1422"/>
        <v>0</v>
      </c>
      <c r="BG682" s="100">
        <f t="shared" si="1422"/>
        <v>0</v>
      </c>
      <c r="BH682" s="28">
        <f t="shared" si="1422"/>
        <v>9303</v>
      </c>
      <c r="BI682" s="28">
        <f t="shared" si="1422"/>
        <v>0</v>
      </c>
      <c r="BJ682" s="207">
        <f t="shared" si="1411"/>
        <v>0</v>
      </c>
      <c r="BK682" s="207">
        <f t="shared" si="1412"/>
        <v>0</v>
      </c>
    </row>
    <row r="683" spans="1:63" s="5" customFormat="1" ht="20.25">
      <c r="A683" s="63" t="s">
        <v>86</v>
      </c>
      <c r="B683" s="52" t="s">
        <v>56</v>
      </c>
      <c r="C683" s="26" t="s">
        <v>50</v>
      </c>
      <c r="D683" s="27" t="s">
        <v>646</v>
      </c>
      <c r="E683" s="26" t="s">
        <v>205</v>
      </c>
      <c r="F683" s="28"/>
      <c r="G683" s="28"/>
      <c r="H683" s="77"/>
      <c r="I683" s="77"/>
      <c r="J683" s="77"/>
      <c r="K683" s="77"/>
      <c r="L683" s="77"/>
      <c r="M683" s="77"/>
      <c r="N683" s="77"/>
      <c r="O683" s="77"/>
      <c r="P683" s="77"/>
      <c r="Q683" s="77"/>
      <c r="R683" s="77"/>
      <c r="S683" s="77"/>
      <c r="T683" s="77"/>
      <c r="U683" s="77"/>
      <c r="V683" s="77"/>
      <c r="W683" s="77"/>
      <c r="X683" s="77"/>
      <c r="Y683" s="77"/>
      <c r="Z683" s="28">
        <v>9303</v>
      </c>
      <c r="AA683" s="28"/>
      <c r="AB683" s="28"/>
      <c r="AC683" s="28"/>
      <c r="AD683" s="28">
        <f>X683+Z683+AA683+AB683+AC683</f>
        <v>9303</v>
      </c>
      <c r="AE683" s="28">
        <f>Y683+AC683</f>
        <v>0</v>
      </c>
      <c r="AF683" s="28"/>
      <c r="AG683" s="28"/>
      <c r="AH683" s="28"/>
      <c r="AI683" s="28"/>
      <c r="AJ683" s="28">
        <f>AD683+AF683+AG683+AH683+AI683</f>
        <v>9303</v>
      </c>
      <c r="AK683" s="28">
        <f>AE683+AI683</f>
        <v>0</v>
      </c>
      <c r="AL683" s="28"/>
      <c r="AM683" s="28"/>
      <c r="AN683" s="28"/>
      <c r="AO683" s="28"/>
      <c r="AP683" s="28">
        <f>AJ683+AL683+AM683+AN683+AO683</f>
        <v>9303</v>
      </c>
      <c r="AQ683" s="28">
        <f>AK683+AO683</f>
        <v>0</v>
      </c>
      <c r="AR683" s="28"/>
      <c r="AS683" s="28"/>
      <c r="AT683" s="28"/>
      <c r="AU683" s="28"/>
      <c r="AV683" s="28">
        <f>AP683+AR683+AS683+AT683+AU683</f>
        <v>9303</v>
      </c>
      <c r="AW683" s="28">
        <f>AQ683+AU683</f>
        <v>0</v>
      </c>
      <c r="AX683" s="100"/>
      <c r="AY683" s="100"/>
      <c r="AZ683" s="100"/>
      <c r="BA683" s="100"/>
      <c r="BB683" s="28">
        <f>AV683+AX683+AY683+AZ683+BA683</f>
        <v>9303</v>
      </c>
      <c r="BC683" s="28">
        <f>AW683+BA683</f>
        <v>0</v>
      </c>
      <c r="BD683" s="100"/>
      <c r="BE683" s="100"/>
      <c r="BF683" s="100"/>
      <c r="BG683" s="100"/>
      <c r="BH683" s="28">
        <f>BB683+BD683+BE683+BF683+BG683</f>
        <v>9303</v>
      </c>
      <c r="BI683" s="28">
        <f>BC683+BG683</f>
        <v>0</v>
      </c>
      <c r="BJ683" s="207">
        <f t="shared" si="1411"/>
        <v>0</v>
      </c>
      <c r="BK683" s="207">
        <f t="shared" si="1412"/>
        <v>0</v>
      </c>
    </row>
    <row r="684" spans="1:63" s="5" customFormat="1" ht="20.25">
      <c r="A684" s="73" t="s">
        <v>582</v>
      </c>
      <c r="B684" s="52" t="s">
        <v>56</v>
      </c>
      <c r="C684" s="26" t="s">
        <v>50</v>
      </c>
      <c r="D684" s="27" t="s">
        <v>628</v>
      </c>
      <c r="E684" s="26"/>
      <c r="F684" s="28"/>
      <c r="G684" s="28"/>
      <c r="H684" s="77"/>
      <c r="I684" s="77"/>
      <c r="J684" s="77"/>
      <c r="K684" s="77"/>
      <c r="L684" s="77"/>
      <c r="M684" s="77"/>
      <c r="N684" s="77"/>
      <c r="O684" s="77"/>
      <c r="P684" s="77"/>
      <c r="Q684" s="77"/>
      <c r="R684" s="77"/>
      <c r="S684" s="77"/>
      <c r="T684" s="77"/>
      <c r="U684" s="77"/>
      <c r="V684" s="77"/>
      <c r="W684" s="77"/>
      <c r="X684" s="77"/>
      <c r="Y684" s="77"/>
      <c r="Z684" s="77">
        <f>Z685+Z689</f>
        <v>0</v>
      </c>
      <c r="AA684" s="77">
        <f t="shared" ref="AA684:AE684" si="1423">AA685+AA689</f>
        <v>0</v>
      </c>
      <c r="AB684" s="77">
        <f t="shared" si="1423"/>
        <v>0</v>
      </c>
      <c r="AC684" s="28">
        <f t="shared" si="1423"/>
        <v>1504487</v>
      </c>
      <c r="AD684" s="28">
        <f t="shared" si="1423"/>
        <v>1504487</v>
      </c>
      <c r="AE684" s="28">
        <f t="shared" si="1423"/>
        <v>1504487</v>
      </c>
      <c r="AF684" s="77">
        <f>AF685+AF689</f>
        <v>0</v>
      </c>
      <c r="AG684" s="77">
        <f t="shared" ref="AG684:AL684" si="1424">AG685+AG689</f>
        <v>0</v>
      </c>
      <c r="AH684" s="77">
        <f t="shared" si="1424"/>
        <v>0</v>
      </c>
      <c r="AI684" s="28">
        <f t="shared" si="1424"/>
        <v>0</v>
      </c>
      <c r="AJ684" s="28">
        <f t="shared" si="1424"/>
        <v>1504487</v>
      </c>
      <c r="AK684" s="28">
        <f t="shared" si="1424"/>
        <v>1504487</v>
      </c>
      <c r="AL684" s="77">
        <f t="shared" si="1424"/>
        <v>0</v>
      </c>
      <c r="AM684" s="77">
        <f t="shared" ref="AM684:AO684" si="1425">AM685+AM689</f>
        <v>0</v>
      </c>
      <c r="AN684" s="77">
        <f t="shared" ref="AN684:AS684" si="1426">AN685+AN689</f>
        <v>0</v>
      </c>
      <c r="AO684" s="77">
        <f t="shared" si="1425"/>
        <v>0</v>
      </c>
      <c r="AP684" s="28">
        <f t="shared" si="1426"/>
        <v>1504487</v>
      </c>
      <c r="AQ684" s="28">
        <f t="shared" si="1426"/>
        <v>1504487</v>
      </c>
      <c r="AR684" s="77">
        <f t="shared" si="1426"/>
        <v>0</v>
      </c>
      <c r="AS684" s="77">
        <f t="shared" si="1426"/>
        <v>0</v>
      </c>
      <c r="AT684" s="77">
        <f t="shared" ref="AT684:AY684" si="1427">AT685+AT689</f>
        <v>0</v>
      </c>
      <c r="AU684" s="77">
        <f t="shared" si="1427"/>
        <v>0</v>
      </c>
      <c r="AV684" s="28">
        <f t="shared" si="1427"/>
        <v>1504487</v>
      </c>
      <c r="AW684" s="28">
        <f t="shared" si="1427"/>
        <v>1504487</v>
      </c>
      <c r="AX684" s="141">
        <f t="shared" si="1427"/>
        <v>0</v>
      </c>
      <c r="AY684" s="141">
        <f t="shared" si="1427"/>
        <v>0</v>
      </c>
      <c r="AZ684" s="141">
        <f t="shared" ref="AZ684:BE684" si="1428">AZ685+AZ689</f>
        <v>0</v>
      </c>
      <c r="BA684" s="141">
        <f t="shared" si="1428"/>
        <v>0</v>
      </c>
      <c r="BB684" s="28">
        <f t="shared" si="1428"/>
        <v>1504487</v>
      </c>
      <c r="BC684" s="28">
        <f t="shared" si="1428"/>
        <v>1504487</v>
      </c>
      <c r="BD684" s="141">
        <f t="shared" si="1428"/>
        <v>0</v>
      </c>
      <c r="BE684" s="141">
        <f t="shared" si="1428"/>
        <v>0</v>
      </c>
      <c r="BF684" s="141">
        <f t="shared" ref="BF684:BI684" si="1429">BF685+BF689</f>
        <v>0</v>
      </c>
      <c r="BG684" s="141">
        <f t="shared" si="1429"/>
        <v>0</v>
      </c>
      <c r="BH684" s="28">
        <f t="shared" si="1429"/>
        <v>1504487</v>
      </c>
      <c r="BI684" s="28">
        <f t="shared" si="1429"/>
        <v>1504487</v>
      </c>
      <c r="BJ684" s="207">
        <f t="shared" si="1411"/>
        <v>0</v>
      </c>
      <c r="BK684" s="207">
        <f t="shared" si="1412"/>
        <v>0</v>
      </c>
    </row>
    <row r="685" spans="1:63" s="5" customFormat="1" ht="57.75" customHeight="1">
      <c r="A685" s="63" t="s">
        <v>631</v>
      </c>
      <c r="B685" s="52" t="s">
        <v>56</v>
      </c>
      <c r="C685" s="26" t="s">
        <v>50</v>
      </c>
      <c r="D685" s="27" t="s">
        <v>629</v>
      </c>
      <c r="E685" s="26"/>
      <c r="F685" s="28"/>
      <c r="G685" s="28"/>
      <c r="H685" s="77"/>
      <c r="I685" s="77"/>
      <c r="J685" s="77"/>
      <c r="K685" s="77"/>
      <c r="L685" s="77"/>
      <c r="M685" s="77"/>
      <c r="N685" s="77"/>
      <c r="O685" s="77"/>
      <c r="P685" s="77"/>
      <c r="Q685" s="77"/>
      <c r="R685" s="77"/>
      <c r="S685" s="77"/>
      <c r="T685" s="77"/>
      <c r="U685" s="77"/>
      <c r="V685" s="77"/>
      <c r="W685" s="77"/>
      <c r="X685" s="77"/>
      <c r="Y685" s="77"/>
      <c r="Z685" s="77">
        <f>Z686</f>
        <v>0</v>
      </c>
      <c r="AA685" s="77">
        <f t="shared" ref="AA685:AR685" si="1430">AA686</f>
        <v>0</v>
      </c>
      <c r="AB685" s="77">
        <f t="shared" si="1430"/>
        <v>0</v>
      </c>
      <c r="AC685" s="28">
        <f t="shared" si="1430"/>
        <v>1322499</v>
      </c>
      <c r="AD685" s="28">
        <f t="shared" si="1430"/>
        <v>1322499</v>
      </c>
      <c r="AE685" s="28">
        <f t="shared" si="1430"/>
        <v>1322499</v>
      </c>
      <c r="AF685" s="77">
        <f>AF686</f>
        <v>0</v>
      </c>
      <c r="AG685" s="77">
        <f t="shared" si="1430"/>
        <v>0</v>
      </c>
      <c r="AH685" s="77">
        <f t="shared" si="1430"/>
        <v>0</v>
      </c>
      <c r="AI685" s="28">
        <f t="shared" si="1430"/>
        <v>0</v>
      </c>
      <c r="AJ685" s="28">
        <f t="shared" si="1430"/>
        <v>1322499</v>
      </c>
      <c r="AK685" s="28">
        <f t="shared" si="1430"/>
        <v>1322499</v>
      </c>
      <c r="AL685" s="77">
        <f t="shared" si="1430"/>
        <v>0</v>
      </c>
      <c r="AM685" s="77">
        <f t="shared" si="1430"/>
        <v>0</v>
      </c>
      <c r="AN685" s="77">
        <f t="shared" si="1430"/>
        <v>0</v>
      </c>
      <c r="AO685" s="77">
        <f t="shared" si="1430"/>
        <v>0</v>
      </c>
      <c r="AP685" s="28">
        <f t="shared" si="1430"/>
        <v>1322499</v>
      </c>
      <c r="AQ685" s="28">
        <f t="shared" si="1430"/>
        <v>1322499</v>
      </c>
      <c r="AR685" s="77">
        <f t="shared" si="1430"/>
        <v>0</v>
      </c>
      <c r="AS685" s="77">
        <f t="shared" ref="AS685:BI685" si="1431">AS686</f>
        <v>0</v>
      </c>
      <c r="AT685" s="77">
        <f t="shared" si="1431"/>
        <v>0</v>
      </c>
      <c r="AU685" s="77">
        <f t="shared" si="1431"/>
        <v>0</v>
      </c>
      <c r="AV685" s="28">
        <f t="shared" si="1431"/>
        <v>1322499</v>
      </c>
      <c r="AW685" s="28">
        <f t="shared" si="1431"/>
        <v>1322499</v>
      </c>
      <c r="AX685" s="141">
        <f t="shared" si="1431"/>
        <v>0</v>
      </c>
      <c r="AY685" s="141">
        <f t="shared" si="1431"/>
        <v>0</v>
      </c>
      <c r="AZ685" s="141">
        <f t="shared" si="1431"/>
        <v>0</v>
      </c>
      <c r="BA685" s="141">
        <f t="shared" si="1431"/>
        <v>0</v>
      </c>
      <c r="BB685" s="28">
        <f t="shared" si="1431"/>
        <v>1322499</v>
      </c>
      <c r="BC685" s="28">
        <f t="shared" si="1431"/>
        <v>1322499</v>
      </c>
      <c r="BD685" s="141">
        <f t="shared" si="1431"/>
        <v>0</v>
      </c>
      <c r="BE685" s="141">
        <f t="shared" si="1431"/>
        <v>0</v>
      </c>
      <c r="BF685" s="141">
        <f t="shared" si="1431"/>
        <v>0</v>
      </c>
      <c r="BG685" s="141">
        <f t="shared" si="1431"/>
        <v>0</v>
      </c>
      <c r="BH685" s="28">
        <f t="shared" si="1431"/>
        <v>1322499</v>
      </c>
      <c r="BI685" s="28">
        <f t="shared" si="1431"/>
        <v>1322499</v>
      </c>
      <c r="BJ685" s="207">
        <f t="shared" si="1411"/>
        <v>0</v>
      </c>
      <c r="BK685" s="207">
        <f t="shared" si="1412"/>
        <v>0</v>
      </c>
    </row>
    <row r="686" spans="1:63" s="5" customFormat="1" ht="50.25">
      <c r="A686" s="38" t="s">
        <v>84</v>
      </c>
      <c r="B686" s="52" t="s">
        <v>56</v>
      </c>
      <c r="C686" s="26" t="s">
        <v>50</v>
      </c>
      <c r="D686" s="27" t="s">
        <v>629</v>
      </c>
      <c r="E686" s="26" t="s">
        <v>85</v>
      </c>
      <c r="F686" s="28"/>
      <c r="G686" s="28"/>
      <c r="H686" s="77"/>
      <c r="I686" s="77"/>
      <c r="J686" s="77"/>
      <c r="K686" s="77"/>
      <c r="L686" s="77"/>
      <c r="M686" s="77"/>
      <c r="N686" s="77"/>
      <c r="O686" s="77"/>
      <c r="P686" s="77"/>
      <c r="Q686" s="77"/>
      <c r="R686" s="77"/>
      <c r="S686" s="77"/>
      <c r="T686" s="77"/>
      <c r="U686" s="77"/>
      <c r="V686" s="77"/>
      <c r="W686" s="77"/>
      <c r="X686" s="77"/>
      <c r="Y686" s="77"/>
      <c r="Z686" s="77">
        <f>Z687+Z688</f>
        <v>0</v>
      </c>
      <c r="AA686" s="77">
        <f t="shared" ref="AA686:AE686" si="1432">AA687+AA688</f>
        <v>0</v>
      </c>
      <c r="AB686" s="77">
        <f t="shared" si="1432"/>
        <v>0</v>
      </c>
      <c r="AC686" s="28">
        <f t="shared" si="1432"/>
        <v>1322499</v>
      </c>
      <c r="AD686" s="28">
        <f t="shared" si="1432"/>
        <v>1322499</v>
      </c>
      <c r="AE686" s="28">
        <f t="shared" si="1432"/>
        <v>1322499</v>
      </c>
      <c r="AF686" s="77">
        <f>AF687+AF688</f>
        <v>0</v>
      </c>
      <c r="AG686" s="77">
        <f t="shared" ref="AG686:AL686" si="1433">AG687+AG688</f>
        <v>0</v>
      </c>
      <c r="AH686" s="77">
        <f t="shared" si="1433"/>
        <v>0</v>
      </c>
      <c r="AI686" s="28">
        <f t="shared" si="1433"/>
        <v>0</v>
      </c>
      <c r="AJ686" s="28">
        <f t="shared" si="1433"/>
        <v>1322499</v>
      </c>
      <c r="AK686" s="28">
        <f t="shared" si="1433"/>
        <v>1322499</v>
      </c>
      <c r="AL686" s="77">
        <f t="shared" si="1433"/>
        <v>0</v>
      </c>
      <c r="AM686" s="77">
        <f t="shared" ref="AM686:AO686" si="1434">AM687+AM688</f>
        <v>0</v>
      </c>
      <c r="AN686" s="77">
        <f t="shared" ref="AN686:AS686" si="1435">AN687+AN688</f>
        <v>0</v>
      </c>
      <c r="AO686" s="77">
        <f t="shared" si="1434"/>
        <v>0</v>
      </c>
      <c r="AP686" s="28">
        <f t="shared" si="1435"/>
        <v>1322499</v>
      </c>
      <c r="AQ686" s="28">
        <f t="shared" si="1435"/>
        <v>1322499</v>
      </c>
      <c r="AR686" s="77">
        <f t="shared" si="1435"/>
        <v>0</v>
      </c>
      <c r="AS686" s="77">
        <f t="shared" si="1435"/>
        <v>0</v>
      </c>
      <c r="AT686" s="77">
        <f t="shared" ref="AT686:AY686" si="1436">AT687+AT688</f>
        <v>0</v>
      </c>
      <c r="AU686" s="77">
        <f t="shared" si="1436"/>
        <v>0</v>
      </c>
      <c r="AV686" s="28">
        <f t="shared" si="1436"/>
        <v>1322499</v>
      </c>
      <c r="AW686" s="28">
        <f t="shared" si="1436"/>
        <v>1322499</v>
      </c>
      <c r="AX686" s="141">
        <f t="shared" si="1436"/>
        <v>0</v>
      </c>
      <c r="AY686" s="141">
        <f t="shared" si="1436"/>
        <v>0</v>
      </c>
      <c r="AZ686" s="141">
        <f t="shared" ref="AZ686:BE686" si="1437">AZ687+AZ688</f>
        <v>0</v>
      </c>
      <c r="BA686" s="141">
        <f t="shared" si="1437"/>
        <v>0</v>
      </c>
      <c r="BB686" s="28">
        <f t="shared" si="1437"/>
        <v>1322499</v>
      </c>
      <c r="BC686" s="28">
        <f t="shared" si="1437"/>
        <v>1322499</v>
      </c>
      <c r="BD686" s="141">
        <f t="shared" si="1437"/>
        <v>0</v>
      </c>
      <c r="BE686" s="141">
        <f t="shared" si="1437"/>
        <v>0</v>
      </c>
      <c r="BF686" s="141">
        <f t="shared" ref="BF686:BI686" si="1438">BF687+BF688</f>
        <v>0</v>
      </c>
      <c r="BG686" s="141">
        <f t="shared" si="1438"/>
        <v>0</v>
      </c>
      <c r="BH686" s="28">
        <f t="shared" si="1438"/>
        <v>1322499</v>
      </c>
      <c r="BI686" s="28">
        <f t="shared" si="1438"/>
        <v>1322499</v>
      </c>
      <c r="BJ686" s="207">
        <f t="shared" si="1411"/>
        <v>0</v>
      </c>
      <c r="BK686" s="207">
        <f t="shared" si="1412"/>
        <v>0</v>
      </c>
    </row>
    <row r="687" spans="1:63" s="5" customFormat="1" ht="20.25">
      <c r="A687" s="73" t="s">
        <v>187</v>
      </c>
      <c r="B687" s="52" t="s">
        <v>56</v>
      </c>
      <c r="C687" s="26" t="s">
        <v>50</v>
      </c>
      <c r="D687" s="27" t="s">
        <v>629</v>
      </c>
      <c r="E687" s="26" t="s">
        <v>186</v>
      </c>
      <c r="F687" s="28"/>
      <c r="G687" s="28"/>
      <c r="H687" s="77"/>
      <c r="I687" s="77"/>
      <c r="J687" s="77"/>
      <c r="K687" s="77"/>
      <c r="L687" s="77"/>
      <c r="M687" s="77"/>
      <c r="N687" s="77"/>
      <c r="O687" s="77"/>
      <c r="P687" s="77"/>
      <c r="Q687" s="77"/>
      <c r="R687" s="77"/>
      <c r="S687" s="77"/>
      <c r="T687" s="77"/>
      <c r="U687" s="77"/>
      <c r="V687" s="77"/>
      <c r="W687" s="77"/>
      <c r="X687" s="77"/>
      <c r="Y687" s="77"/>
      <c r="Z687" s="77"/>
      <c r="AA687" s="77"/>
      <c r="AB687" s="77"/>
      <c r="AC687" s="28">
        <v>1219348</v>
      </c>
      <c r="AD687" s="28">
        <f t="shared" ref="AD687:AD688" si="1439">X687+Z687+AA687+AB687+AC687</f>
        <v>1219348</v>
      </c>
      <c r="AE687" s="28">
        <f t="shared" ref="AE687:AE688" si="1440">Y687+AC687</f>
        <v>1219348</v>
      </c>
      <c r="AF687" s="77"/>
      <c r="AG687" s="77"/>
      <c r="AH687" s="77"/>
      <c r="AI687" s="28"/>
      <c r="AJ687" s="28">
        <f t="shared" ref="AJ687:AJ688" si="1441">AD687+AF687+AG687+AH687+AI687</f>
        <v>1219348</v>
      </c>
      <c r="AK687" s="28">
        <f t="shared" ref="AK687:AK688" si="1442">AE687+AI687</f>
        <v>1219348</v>
      </c>
      <c r="AL687" s="77"/>
      <c r="AM687" s="77"/>
      <c r="AN687" s="77"/>
      <c r="AO687" s="77"/>
      <c r="AP687" s="28">
        <f t="shared" ref="AP687:AP688" si="1443">AJ687+AL687+AM687+AN687+AO687</f>
        <v>1219348</v>
      </c>
      <c r="AQ687" s="28">
        <f t="shared" ref="AQ687:AQ688" si="1444">AK687+AO687</f>
        <v>1219348</v>
      </c>
      <c r="AR687" s="77"/>
      <c r="AS687" s="77"/>
      <c r="AT687" s="77"/>
      <c r="AU687" s="77"/>
      <c r="AV687" s="28">
        <f t="shared" ref="AV687:AV688" si="1445">AP687+AR687+AS687+AT687+AU687</f>
        <v>1219348</v>
      </c>
      <c r="AW687" s="28">
        <f t="shared" ref="AW687:AW688" si="1446">AQ687+AU687</f>
        <v>1219348</v>
      </c>
      <c r="AX687" s="141"/>
      <c r="AY687" s="141"/>
      <c r="AZ687" s="141"/>
      <c r="BA687" s="141"/>
      <c r="BB687" s="28">
        <f t="shared" ref="BB687:BB688" si="1447">AV687+AX687+AY687+AZ687+BA687</f>
        <v>1219348</v>
      </c>
      <c r="BC687" s="28">
        <f t="shared" ref="BC687:BC688" si="1448">AW687+BA687</f>
        <v>1219348</v>
      </c>
      <c r="BD687" s="141"/>
      <c r="BE687" s="141"/>
      <c r="BF687" s="141"/>
      <c r="BG687" s="141"/>
      <c r="BH687" s="28">
        <f t="shared" ref="BH687:BH688" si="1449">BB687+BD687+BE687+BF687+BG687</f>
        <v>1219348</v>
      </c>
      <c r="BI687" s="28">
        <f t="shared" ref="BI687:BI688" si="1450">BC687+BG687</f>
        <v>1219348</v>
      </c>
      <c r="BJ687" s="207">
        <f t="shared" si="1411"/>
        <v>0</v>
      </c>
      <c r="BK687" s="207">
        <f t="shared" si="1412"/>
        <v>0</v>
      </c>
    </row>
    <row r="688" spans="1:63" s="5" customFormat="1" ht="20.25">
      <c r="A688" s="25" t="s">
        <v>199</v>
      </c>
      <c r="B688" s="52" t="s">
        <v>56</v>
      </c>
      <c r="C688" s="26" t="s">
        <v>50</v>
      </c>
      <c r="D688" s="27" t="s">
        <v>629</v>
      </c>
      <c r="E688" s="26" t="s">
        <v>198</v>
      </c>
      <c r="F688" s="28"/>
      <c r="G688" s="28"/>
      <c r="H688" s="77"/>
      <c r="I688" s="77"/>
      <c r="J688" s="77"/>
      <c r="K688" s="77"/>
      <c r="L688" s="77"/>
      <c r="M688" s="77"/>
      <c r="N688" s="77"/>
      <c r="O688" s="77"/>
      <c r="P688" s="77"/>
      <c r="Q688" s="77"/>
      <c r="R688" s="77"/>
      <c r="S688" s="77"/>
      <c r="T688" s="77"/>
      <c r="U688" s="77"/>
      <c r="V688" s="77"/>
      <c r="W688" s="77"/>
      <c r="X688" s="77"/>
      <c r="Y688" s="77"/>
      <c r="Z688" s="77"/>
      <c r="AA688" s="77"/>
      <c r="AB688" s="77"/>
      <c r="AC688" s="28">
        <v>103151</v>
      </c>
      <c r="AD688" s="28">
        <f t="shared" si="1439"/>
        <v>103151</v>
      </c>
      <c r="AE688" s="28">
        <f t="shared" si="1440"/>
        <v>103151</v>
      </c>
      <c r="AF688" s="77"/>
      <c r="AG688" s="77"/>
      <c r="AH688" s="77"/>
      <c r="AI688" s="28"/>
      <c r="AJ688" s="28">
        <f t="shared" si="1441"/>
        <v>103151</v>
      </c>
      <c r="AK688" s="28">
        <f t="shared" si="1442"/>
        <v>103151</v>
      </c>
      <c r="AL688" s="77"/>
      <c r="AM688" s="77"/>
      <c r="AN688" s="77"/>
      <c r="AO688" s="77"/>
      <c r="AP688" s="28">
        <f t="shared" si="1443"/>
        <v>103151</v>
      </c>
      <c r="AQ688" s="28">
        <f t="shared" si="1444"/>
        <v>103151</v>
      </c>
      <c r="AR688" s="77"/>
      <c r="AS688" s="77"/>
      <c r="AT688" s="77"/>
      <c r="AU688" s="77"/>
      <c r="AV688" s="28">
        <f t="shared" si="1445"/>
        <v>103151</v>
      </c>
      <c r="AW688" s="28">
        <f t="shared" si="1446"/>
        <v>103151</v>
      </c>
      <c r="AX688" s="141"/>
      <c r="AY688" s="141"/>
      <c r="AZ688" s="141"/>
      <c r="BA688" s="141"/>
      <c r="BB688" s="28">
        <f t="shared" si="1447"/>
        <v>103151</v>
      </c>
      <c r="BC688" s="28">
        <f t="shared" si="1448"/>
        <v>103151</v>
      </c>
      <c r="BD688" s="141"/>
      <c r="BE688" s="141"/>
      <c r="BF688" s="141"/>
      <c r="BG688" s="141"/>
      <c r="BH688" s="28">
        <f t="shared" si="1449"/>
        <v>103151</v>
      </c>
      <c r="BI688" s="28">
        <f t="shared" si="1450"/>
        <v>103151</v>
      </c>
      <c r="BJ688" s="207">
        <f t="shared" si="1411"/>
        <v>0</v>
      </c>
      <c r="BK688" s="207">
        <f t="shared" si="1412"/>
        <v>0</v>
      </c>
    </row>
    <row r="689" spans="1:63" s="5" customFormat="1" ht="116.25">
      <c r="A689" s="45" t="s">
        <v>632</v>
      </c>
      <c r="B689" s="52" t="s">
        <v>56</v>
      </c>
      <c r="C689" s="26" t="s">
        <v>50</v>
      </c>
      <c r="D689" s="27" t="s">
        <v>630</v>
      </c>
      <c r="E689" s="26"/>
      <c r="F689" s="28"/>
      <c r="G689" s="28"/>
      <c r="H689" s="77"/>
      <c r="I689" s="77"/>
      <c r="J689" s="77"/>
      <c r="K689" s="77"/>
      <c r="L689" s="77"/>
      <c r="M689" s="77"/>
      <c r="N689" s="77"/>
      <c r="O689" s="77"/>
      <c r="P689" s="77"/>
      <c r="Q689" s="77"/>
      <c r="R689" s="77"/>
      <c r="S689" s="77"/>
      <c r="T689" s="77"/>
      <c r="U689" s="77"/>
      <c r="V689" s="77"/>
      <c r="W689" s="77"/>
      <c r="X689" s="77"/>
      <c r="Y689" s="77"/>
      <c r="Z689" s="77">
        <f>Z690</f>
        <v>0</v>
      </c>
      <c r="AA689" s="77">
        <f t="shared" ref="AA689:AR689" si="1451">AA690</f>
        <v>0</v>
      </c>
      <c r="AB689" s="77">
        <f t="shared" si="1451"/>
        <v>0</v>
      </c>
      <c r="AC689" s="28">
        <f t="shared" si="1451"/>
        <v>181988</v>
      </c>
      <c r="AD689" s="28">
        <f t="shared" si="1451"/>
        <v>181988</v>
      </c>
      <c r="AE689" s="28">
        <f t="shared" si="1451"/>
        <v>181988</v>
      </c>
      <c r="AF689" s="77">
        <f>AF690</f>
        <v>0</v>
      </c>
      <c r="AG689" s="77">
        <f t="shared" si="1451"/>
        <v>0</v>
      </c>
      <c r="AH689" s="77">
        <f t="shared" si="1451"/>
        <v>0</v>
      </c>
      <c r="AI689" s="28">
        <f t="shared" si="1451"/>
        <v>0</v>
      </c>
      <c r="AJ689" s="28">
        <f t="shared" si="1451"/>
        <v>181988</v>
      </c>
      <c r="AK689" s="28">
        <f t="shared" si="1451"/>
        <v>181988</v>
      </c>
      <c r="AL689" s="77">
        <f t="shared" si="1451"/>
        <v>0</v>
      </c>
      <c r="AM689" s="77">
        <f t="shared" si="1451"/>
        <v>0</v>
      </c>
      <c r="AN689" s="77">
        <f t="shared" si="1451"/>
        <v>0</v>
      </c>
      <c r="AO689" s="77">
        <f t="shared" si="1451"/>
        <v>0</v>
      </c>
      <c r="AP689" s="28">
        <f t="shared" si="1451"/>
        <v>181988</v>
      </c>
      <c r="AQ689" s="28">
        <f t="shared" si="1451"/>
        <v>181988</v>
      </c>
      <c r="AR689" s="77">
        <f t="shared" si="1451"/>
        <v>0</v>
      </c>
      <c r="AS689" s="77">
        <f t="shared" ref="AS689:BI689" si="1452">AS690</f>
        <v>0</v>
      </c>
      <c r="AT689" s="77">
        <f t="shared" si="1452"/>
        <v>0</v>
      </c>
      <c r="AU689" s="77">
        <f t="shared" si="1452"/>
        <v>0</v>
      </c>
      <c r="AV689" s="28">
        <f t="shared" si="1452"/>
        <v>181988</v>
      </c>
      <c r="AW689" s="28">
        <f t="shared" si="1452"/>
        <v>181988</v>
      </c>
      <c r="AX689" s="141">
        <f t="shared" si="1452"/>
        <v>0</v>
      </c>
      <c r="AY689" s="141">
        <f t="shared" si="1452"/>
        <v>0</v>
      </c>
      <c r="AZ689" s="141">
        <f t="shared" si="1452"/>
        <v>0</v>
      </c>
      <c r="BA689" s="141">
        <f t="shared" si="1452"/>
        <v>0</v>
      </c>
      <c r="BB689" s="28">
        <f t="shared" si="1452"/>
        <v>181988</v>
      </c>
      <c r="BC689" s="28">
        <f t="shared" si="1452"/>
        <v>181988</v>
      </c>
      <c r="BD689" s="141">
        <f t="shared" si="1452"/>
        <v>0</v>
      </c>
      <c r="BE689" s="141">
        <f t="shared" si="1452"/>
        <v>0</v>
      </c>
      <c r="BF689" s="141">
        <f t="shared" si="1452"/>
        <v>0</v>
      </c>
      <c r="BG689" s="141">
        <f t="shared" si="1452"/>
        <v>0</v>
      </c>
      <c r="BH689" s="28">
        <f t="shared" si="1452"/>
        <v>181988</v>
      </c>
      <c r="BI689" s="28">
        <f t="shared" si="1452"/>
        <v>181988</v>
      </c>
      <c r="BJ689" s="207">
        <f t="shared" si="1411"/>
        <v>0</v>
      </c>
      <c r="BK689" s="207">
        <f t="shared" si="1412"/>
        <v>0</v>
      </c>
    </row>
    <row r="690" spans="1:63" s="5" customFormat="1" ht="50.25">
      <c r="A690" s="38" t="s">
        <v>84</v>
      </c>
      <c r="B690" s="52" t="s">
        <v>56</v>
      </c>
      <c r="C690" s="26" t="s">
        <v>50</v>
      </c>
      <c r="D690" s="27" t="s">
        <v>630</v>
      </c>
      <c r="E690" s="26" t="s">
        <v>85</v>
      </c>
      <c r="F690" s="28"/>
      <c r="G690" s="28"/>
      <c r="H690" s="77"/>
      <c r="I690" s="77"/>
      <c r="J690" s="77"/>
      <c r="K690" s="77"/>
      <c r="L690" s="77"/>
      <c r="M690" s="77"/>
      <c r="N690" s="77"/>
      <c r="O690" s="77"/>
      <c r="P690" s="77"/>
      <c r="Q690" s="77"/>
      <c r="R690" s="77"/>
      <c r="S690" s="77"/>
      <c r="T690" s="77"/>
      <c r="U690" s="77"/>
      <c r="V690" s="77"/>
      <c r="W690" s="77"/>
      <c r="X690" s="77"/>
      <c r="Y690" s="77"/>
      <c r="Z690" s="77">
        <f t="shared" ref="Z690:AL690" si="1453">Z691+Z692</f>
        <v>0</v>
      </c>
      <c r="AA690" s="77">
        <f t="shared" si="1453"/>
        <v>0</v>
      </c>
      <c r="AB690" s="77">
        <f t="shared" si="1453"/>
        <v>0</v>
      </c>
      <c r="AC690" s="28">
        <f t="shared" si="1453"/>
        <v>181988</v>
      </c>
      <c r="AD690" s="28">
        <f t="shared" si="1453"/>
        <v>181988</v>
      </c>
      <c r="AE690" s="28">
        <f t="shared" si="1453"/>
        <v>181988</v>
      </c>
      <c r="AF690" s="77">
        <f t="shared" si="1453"/>
        <v>0</v>
      </c>
      <c r="AG690" s="77">
        <f t="shared" si="1453"/>
        <v>0</v>
      </c>
      <c r="AH690" s="77">
        <f t="shared" si="1453"/>
        <v>0</v>
      </c>
      <c r="AI690" s="28">
        <f t="shared" si="1453"/>
        <v>0</v>
      </c>
      <c r="AJ690" s="28">
        <f t="shared" si="1453"/>
        <v>181988</v>
      </c>
      <c r="AK690" s="28">
        <f t="shared" si="1453"/>
        <v>181988</v>
      </c>
      <c r="AL690" s="77">
        <f t="shared" si="1453"/>
        <v>0</v>
      </c>
      <c r="AM690" s="77">
        <f t="shared" ref="AM690:AO690" si="1454">AM691+AM692</f>
        <v>0</v>
      </c>
      <c r="AN690" s="77">
        <f t="shared" ref="AN690:AS690" si="1455">AN691+AN692</f>
        <v>0</v>
      </c>
      <c r="AO690" s="77">
        <f t="shared" si="1454"/>
        <v>0</v>
      </c>
      <c r="AP690" s="28">
        <f t="shared" si="1455"/>
        <v>181988</v>
      </c>
      <c r="AQ690" s="28">
        <f t="shared" si="1455"/>
        <v>181988</v>
      </c>
      <c r="AR690" s="77">
        <f t="shared" si="1455"/>
        <v>0</v>
      </c>
      <c r="AS690" s="77">
        <f t="shared" si="1455"/>
        <v>0</v>
      </c>
      <c r="AT690" s="77">
        <f t="shared" ref="AT690:AY690" si="1456">AT691+AT692</f>
        <v>0</v>
      </c>
      <c r="AU690" s="77">
        <f t="shared" si="1456"/>
        <v>0</v>
      </c>
      <c r="AV690" s="28">
        <f t="shared" si="1456"/>
        <v>181988</v>
      </c>
      <c r="AW690" s="28">
        <f t="shared" si="1456"/>
        <v>181988</v>
      </c>
      <c r="AX690" s="141">
        <f t="shared" si="1456"/>
        <v>0</v>
      </c>
      <c r="AY690" s="141">
        <f t="shared" si="1456"/>
        <v>0</v>
      </c>
      <c r="AZ690" s="141">
        <f t="shared" ref="AZ690:BE690" si="1457">AZ691+AZ692</f>
        <v>0</v>
      </c>
      <c r="BA690" s="141">
        <f t="shared" si="1457"/>
        <v>0</v>
      </c>
      <c r="BB690" s="28">
        <f t="shared" si="1457"/>
        <v>181988</v>
      </c>
      <c r="BC690" s="28">
        <f t="shared" si="1457"/>
        <v>181988</v>
      </c>
      <c r="BD690" s="141">
        <f t="shared" si="1457"/>
        <v>0</v>
      </c>
      <c r="BE690" s="141">
        <f t="shared" si="1457"/>
        <v>0</v>
      </c>
      <c r="BF690" s="141">
        <f t="shared" ref="BF690:BI690" si="1458">BF691+BF692</f>
        <v>0</v>
      </c>
      <c r="BG690" s="141">
        <f t="shared" si="1458"/>
        <v>0</v>
      </c>
      <c r="BH690" s="28">
        <f t="shared" si="1458"/>
        <v>181988</v>
      </c>
      <c r="BI690" s="28">
        <f t="shared" si="1458"/>
        <v>181988</v>
      </c>
      <c r="BJ690" s="207">
        <f t="shared" si="1411"/>
        <v>0</v>
      </c>
      <c r="BK690" s="207">
        <f t="shared" si="1412"/>
        <v>0</v>
      </c>
    </row>
    <row r="691" spans="1:63" s="5" customFormat="1" ht="20.25">
      <c r="A691" s="73" t="s">
        <v>187</v>
      </c>
      <c r="B691" s="52" t="s">
        <v>56</v>
      </c>
      <c r="C691" s="26" t="s">
        <v>50</v>
      </c>
      <c r="D691" s="27" t="s">
        <v>630</v>
      </c>
      <c r="E691" s="26" t="s">
        <v>186</v>
      </c>
      <c r="F691" s="28"/>
      <c r="G691" s="28"/>
      <c r="H691" s="77"/>
      <c r="I691" s="77"/>
      <c r="J691" s="77"/>
      <c r="K691" s="77"/>
      <c r="L691" s="77"/>
      <c r="M691" s="77"/>
      <c r="N691" s="77"/>
      <c r="O691" s="77"/>
      <c r="P691" s="77"/>
      <c r="Q691" s="77"/>
      <c r="R691" s="77"/>
      <c r="S691" s="77"/>
      <c r="T691" s="77"/>
      <c r="U691" s="77"/>
      <c r="V691" s="77"/>
      <c r="W691" s="77"/>
      <c r="X691" s="77"/>
      <c r="Y691" s="77"/>
      <c r="Z691" s="77"/>
      <c r="AA691" s="77"/>
      <c r="AB691" s="77"/>
      <c r="AC691" s="28">
        <v>168745</v>
      </c>
      <c r="AD691" s="28">
        <f t="shared" ref="AD691:AD692" si="1459">X691+Z691+AA691+AB691+AC691</f>
        <v>168745</v>
      </c>
      <c r="AE691" s="28">
        <f t="shared" ref="AE691:AE692" si="1460">Y691+AC691</f>
        <v>168745</v>
      </c>
      <c r="AF691" s="77"/>
      <c r="AG691" s="77"/>
      <c r="AH691" s="77"/>
      <c r="AI691" s="28"/>
      <c r="AJ691" s="28">
        <f t="shared" ref="AJ691:AJ692" si="1461">AD691+AF691+AG691+AH691+AI691</f>
        <v>168745</v>
      </c>
      <c r="AK691" s="28">
        <f t="shared" ref="AK691:AK692" si="1462">AE691+AI691</f>
        <v>168745</v>
      </c>
      <c r="AL691" s="77"/>
      <c r="AM691" s="77"/>
      <c r="AN691" s="77"/>
      <c r="AO691" s="77"/>
      <c r="AP691" s="28">
        <f t="shared" ref="AP691:AP692" si="1463">AJ691+AL691+AM691+AN691+AO691</f>
        <v>168745</v>
      </c>
      <c r="AQ691" s="28">
        <f t="shared" ref="AQ691:AQ692" si="1464">AK691+AO691</f>
        <v>168745</v>
      </c>
      <c r="AR691" s="77"/>
      <c r="AS691" s="77"/>
      <c r="AT691" s="77"/>
      <c r="AU691" s="77"/>
      <c r="AV691" s="28">
        <f t="shared" ref="AV691:AV692" si="1465">AP691+AR691+AS691+AT691+AU691</f>
        <v>168745</v>
      </c>
      <c r="AW691" s="28">
        <f t="shared" ref="AW691:AW692" si="1466">AQ691+AU691</f>
        <v>168745</v>
      </c>
      <c r="AX691" s="141"/>
      <c r="AY691" s="141"/>
      <c r="AZ691" s="141"/>
      <c r="BA691" s="141"/>
      <c r="BB691" s="28">
        <f t="shared" ref="BB691:BB692" si="1467">AV691+AX691+AY691+AZ691+BA691</f>
        <v>168745</v>
      </c>
      <c r="BC691" s="28">
        <f t="shared" ref="BC691:BC692" si="1468">AW691+BA691</f>
        <v>168745</v>
      </c>
      <c r="BD691" s="141"/>
      <c r="BE691" s="141"/>
      <c r="BF691" s="141"/>
      <c r="BG691" s="141"/>
      <c r="BH691" s="28">
        <f t="shared" ref="BH691:BH692" si="1469">BB691+BD691+BE691+BF691+BG691</f>
        <v>168745</v>
      </c>
      <c r="BI691" s="28">
        <f t="shared" ref="BI691:BI692" si="1470">BC691+BG691</f>
        <v>168745</v>
      </c>
      <c r="BJ691" s="207">
        <f t="shared" si="1411"/>
        <v>0</v>
      </c>
      <c r="BK691" s="207">
        <f t="shared" si="1412"/>
        <v>0</v>
      </c>
    </row>
    <row r="692" spans="1:63" s="5" customFormat="1" ht="20.25">
      <c r="A692" s="25" t="s">
        <v>199</v>
      </c>
      <c r="B692" s="52" t="s">
        <v>56</v>
      </c>
      <c r="C692" s="26" t="s">
        <v>50</v>
      </c>
      <c r="D692" s="27" t="s">
        <v>630</v>
      </c>
      <c r="E692" s="26" t="s">
        <v>198</v>
      </c>
      <c r="F692" s="28"/>
      <c r="G692" s="28"/>
      <c r="H692" s="77"/>
      <c r="I692" s="77"/>
      <c r="J692" s="77"/>
      <c r="K692" s="77"/>
      <c r="L692" s="77"/>
      <c r="M692" s="77"/>
      <c r="N692" s="77"/>
      <c r="O692" s="77"/>
      <c r="P692" s="77"/>
      <c r="Q692" s="77"/>
      <c r="R692" s="77"/>
      <c r="S692" s="77"/>
      <c r="T692" s="77"/>
      <c r="U692" s="77"/>
      <c r="V692" s="77"/>
      <c r="W692" s="77"/>
      <c r="X692" s="77"/>
      <c r="Y692" s="77"/>
      <c r="Z692" s="77"/>
      <c r="AA692" s="77"/>
      <c r="AB692" s="77"/>
      <c r="AC692" s="28">
        <v>13243</v>
      </c>
      <c r="AD692" s="28">
        <f t="shared" si="1459"/>
        <v>13243</v>
      </c>
      <c r="AE692" s="28">
        <f t="shared" si="1460"/>
        <v>13243</v>
      </c>
      <c r="AF692" s="77"/>
      <c r="AG692" s="77"/>
      <c r="AH692" s="77"/>
      <c r="AI692" s="28"/>
      <c r="AJ692" s="28">
        <f t="shared" si="1461"/>
        <v>13243</v>
      </c>
      <c r="AK692" s="28">
        <f t="shared" si="1462"/>
        <v>13243</v>
      </c>
      <c r="AL692" s="77"/>
      <c r="AM692" s="77"/>
      <c r="AN692" s="77"/>
      <c r="AO692" s="77"/>
      <c r="AP692" s="28">
        <f t="shared" si="1463"/>
        <v>13243</v>
      </c>
      <c r="AQ692" s="28">
        <f t="shared" si="1464"/>
        <v>13243</v>
      </c>
      <c r="AR692" s="77"/>
      <c r="AS692" s="77"/>
      <c r="AT692" s="77"/>
      <c r="AU692" s="77"/>
      <c r="AV692" s="28">
        <f t="shared" si="1465"/>
        <v>13243</v>
      </c>
      <c r="AW692" s="28">
        <f t="shared" si="1466"/>
        <v>13243</v>
      </c>
      <c r="AX692" s="141"/>
      <c r="AY692" s="141"/>
      <c r="AZ692" s="141"/>
      <c r="BA692" s="141"/>
      <c r="BB692" s="28">
        <f t="shared" si="1467"/>
        <v>13243</v>
      </c>
      <c r="BC692" s="28">
        <f t="shared" si="1468"/>
        <v>13243</v>
      </c>
      <c r="BD692" s="141"/>
      <c r="BE692" s="141"/>
      <c r="BF692" s="141"/>
      <c r="BG692" s="141"/>
      <c r="BH692" s="28">
        <f t="shared" si="1469"/>
        <v>13243</v>
      </c>
      <c r="BI692" s="28">
        <f t="shared" si="1470"/>
        <v>13243</v>
      </c>
      <c r="BJ692" s="207">
        <f t="shared" si="1411"/>
        <v>0</v>
      </c>
      <c r="BK692" s="207">
        <f t="shared" si="1412"/>
        <v>0</v>
      </c>
    </row>
    <row r="693" spans="1:63" ht="50.25">
      <c r="A693" s="73" t="s">
        <v>679</v>
      </c>
      <c r="B693" s="52" t="s">
        <v>56</v>
      </c>
      <c r="C693" s="26" t="s">
        <v>50</v>
      </c>
      <c r="D693" s="46" t="s">
        <v>660</v>
      </c>
      <c r="E693" s="26"/>
      <c r="F693" s="79"/>
      <c r="G693" s="79"/>
      <c r="H693" s="79"/>
      <c r="I693" s="79"/>
      <c r="J693" s="79"/>
      <c r="K693" s="79"/>
      <c r="L693" s="79"/>
      <c r="M693" s="79"/>
      <c r="N693" s="79"/>
      <c r="O693" s="79"/>
      <c r="P693" s="79"/>
      <c r="Q693" s="79"/>
      <c r="R693" s="79"/>
      <c r="S693" s="79"/>
      <c r="T693" s="79"/>
      <c r="U693" s="79"/>
      <c r="V693" s="79"/>
      <c r="W693" s="79"/>
      <c r="X693" s="79"/>
      <c r="Y693" s="79"/>
      <c r="Z693" s="79"/>
      <c r="AA693" s="79"/>
      <c r="AB693" s="79"/>
      <c r="AC693" s="79"/>
      <c r="AD693" s="79"/>
      <c r="AE693" s="79"/>
      <c r="AF693" s="28">
        <f>AF694</f>
        <v>1828</v>
      </c>
      <c r="AG693" s="71">
        <f t="shared" ref="AG693:AX694" si="1471">AG694</f>
        <v>0</v>
      </c>
      <c r="AH693" s="71">
        <f t="shared" si="1471"/>
        <v>0</v>
      </c>
      <c r="AI693" s="71">
        <f t="shared" si="1471"/>
        <v>0</v>
      </c>
      <c r="AJ693" s="28">
        <f t="shared" si="1471"/>
        <v>1828</v>
      </c>
      <c r="AK693" s="28">
        <f t="shared" si="1471"/>
        <v>0</v>
      </c>
      <c r="AL693" s="71">
        <f t="shared" si="1471"/>
        <v>0</v>
      </c>
      <c r="AM693" s="71">
        <f t="shared" si="1471"/>
        <v>0</v>
      </c>
      <c r="AN693" s="71">
        <f t="shared" si="1471"/>
        <v>0</v>
      </c>
      <c r="AO693" s="71">
        <f t="shared" si="1471"/>
        <v>0</v>
      </c>
      <c r="AP693" s="28">
        <f t="shared" si="1471"/>
        <v>1828</v>
      </c>
      <c r="AQ693" s="28">
        <f t="shared" si="1471"/>
        <v>0</v>
      </c>
      <c r="AR693" s="71">
        <f t="shared" si="1471"/>
        <v>0</v>
      </c>
      <c r="AS693" s="71">
        <f t="shared" si="1471"/>
        <v>0</v>
      </c>
      <c r="AT693" s="71">
        <f t="shared" si="1471"/>
        <v>0</v>
      </c>
      <c r="AU693" s="71">
        <f t="shared" si="1471"/>
        <v>0</v>
      </c>
      <c r="AV693" s="28">
        <f t="shared" si="1471"/>
        <v>1828</v>
      </c>
      <c r="AW693" s="28">
        <f t="shared" ref="AR693:BI694" si="1472">AW694</f>
        <v>0</v>
      </c>
      <c r="AX693" s="111">
        <f t="shared" si="1471"/>
        <v>0</v>
      </c>
      <c r="AY693" s="111">
        <f t="shared" ref="AY693:BB693" si="1473">AY694</f>
        <v>0</v>
      </c>
      <c r="AZ693" s="111">
        <f t="shared" si="1473"/>
        <v>0</v>
      </c>
      <c r="BA693" s="111">
        <f t="shared" si="1473"/>
        <v>0</v>
      </c>
      <c r="BB693" s="28">
        <f t="shared" si="1473"/>
        <v>1828</v>
      </c>
      <c r="BC693" s="28">
        <f t="shared" si="1472"/>
        <v>0</v>
      </c>
      <c r="BD693" s="111">
        <f t="shared" si="1472"/>
        <v>0</v>
      </c>
      <c r="BE693" s="111">
        <f t="shared" si="1472"/>
        <v>0</v>
      </c>
      <c r="BF693" s="111">
        <f t="shared" si="1472"/>
        <v>0</v>
      </c>
      <c r="BG693" s="111">
        <f t="shared" si="1472"/>
        <v>0</v>
      </c>
      <c r="BH693" s="28">
        <f t="shared" ref="BH693" si="1474">BH694</f>
        <v>1828</v>
      </c>
      <c r="BI693" s="28">
        <f t="shared" si="1472"/>
        <v>0</v>
      </c>
      <c r="BJ693" s="207">
        <f t="shared" si="1411"/>
        <v>0</v>
      </c>
      <c r="BK693" s="207">
        <f t="shared" si="1412"/>
        <v>0</v>
      </c>
    </row>
    <row r="694" spans="1:63" ht="50.25">
      <c r="A694" s="38" t="s">
        <v>84</v>
      </c>
      <c r="B694" s="52" t="s">
        <v>56</v>
      </c>
      <c r="C694" s="26" t="s">
        <v>50</v>
      </c>
      <c r="D694" s="46" t="s">
        <v>660</v>
      </c>
      <c r="E694" s="26" t="s">
        <v>85</v>
      </c>
      <c r="F694" s="79"/>
      <c r="G694" s="79"/>
      <c r="H694" s="79"/>
      <c r="I694" s="79"/>
      <c r="J694" s="79"/>
      <c r="K694" s="79"/>
      <c r="L694" s="79"/>
      <c r="M694" s="79"/>
      <c r="N694" s="79"/>
      <c r="O694" s="79"/>
      <c r="P694" s="79"/>
      <c r="Q694" s="79"/>
      <c r="R694" s="79"/>
      <c r="S694" s="79"/>
      <c r="T694" s="79"/>
      <c r="U694" s="79"/>
      <c r="V694" s="79"/>
      <c r="W694" s="79"/>
      <c r="X694" s="79"/>
      <c r="Y694" s="79"/>
      <c r="Z694" s="79"/>
      <c r="AA694" s="79"/>
      <c r="AB694" s="79"/>
      <c r="AC694" s="79"/>
      <c r="AD694" s="79"/>
      <c r="AE694" s="79"/>
      <c r="AF694" s="28">
        <f>AF695</f>
        <v>1828</v>
      </c>
      <c r="AG694" s="71">
        <f t="shared" si="1471"/>
        <v>0</v>
      </c>
      <c r="AH694" s="71">
        <f t="shared" si="1471"/>
        <v>0</v>
      </c>
      <c r="AI694" s="71">
        <f t="shared" si="1471"/>
        <v>0</v>
      </c>
      <c r="AJ694" s="28">
        <f t="shared" si="1471"/>
        <v>1828</v>
      </c>
      <c r="AK694" s="28">
        <f t="shared" si="1471"/>
        <v>0</v>
      </c>
      <c r="AL694" s="71">
        <f t="shared" si="1471"/>
        <v>0</v>
      </c>
      <c r="AM694" s="71">
        <f t="shared" si="1471"/>
        <v>0</v>
      </c>
      <c r="AN694" s="71">
        <f t="shared" si="1471"/>
        <v>0</v>
      </c>
      <c r="AO694" s="71">
        <f t="shared" si="1471"/>
        <v>0</v>
      </c>
      <c r="AP694" s="28">
        <f t="shared" si="1471"/>
        <v>1828</v>
      </c>
      <c r="AQ694" s="28">
        <f t="shared" si="1471"/>
        <v>0</v>
      </c>
      <c r="AR694" s="71">
        <f t="shared" si="1472"/>
        <v>0</v>
      </c>
      <c r="AS694" s="71">
        <f t="shared" si="1472"/>
        <v>0</v>
      </c>
      <c r="AT694" s="71">
        <f t="shared" si="1472"/>
        <v>0</v>
      </c>
      <c r="AU694" s="71">
        <f t="shared" si="1472"/>
        <v>0</v>
      </c>
      <c r="AV694" s="28">
        <f t="shared" si="1472"/>
        <v>1828</v>
      </c>
      <c r="AW694" s="28">
        <f t="shared" si="1472"/>
        <v>0</v>
      </c>
      <c r="AX694" s="111">
        <f t="shared" si="1472"/>
        <v>0</v>
      </c>
      <c r="AY694" s="111">
        <f t="shared" si="1472"/>
        <v>0</v>
      </c>
      <c r="AZ694" s="111">
        <f t="shared" si="1472"/>
        <v>0</v>
      </c>
      <c r="BA694" s="111">
        <f t="shared" si="1472"/>
        <v>0</v>
      </c>
      <c r="BB694" s="28">
        <f t="shared" si="1472"/>
        <v>1828</v>
      </c>
      <c r="BC694" s="28">
        <f t="shared" si="1472"/>
        <v>0</v>
      </c>
      <c r="BD694" s="111">
        <f t="shared" si="1472"/>
        <v>0</v>
      </c>
      <c r="BE694" s="111">
        <f t="shared" si="1472"/>
        <v>0</v>
      </c>
      <c r="BF694" s="111">
        <f t="shared" si="1472"/>
        <v>0</v>
      </c>
      <c r="BG694" s="111">
        <f t="shared" si="1472"/>
        <v>0</v>
      </c>
      <c r="BH694" s="28">
        <f t="shared" si="1472"/>
        <v>1828</v>
      </c>
      <c r="BI694" s="28">
        <f t="shared" si="1472"/>
        <v>0</v>
      </c>
      <c r="BJ694" s="207">
        <f t="shared" si="1411"/>
        <v>0</v>
      </c>
      <c r="BK694" s="207">
        <f t="shared" si="1412"/>
        <v>0</v>
      </c>
    </row>
    <row r="695" spans="1:63" ht="20.25">
      <c r="A695" s="73" t="s">
        <v>187</v>
      </c>
      <c r="B695" s="52" t="s">
        <v>56</v>
      </c>
      <c r="C695" s="26" t="s">
        <v>50</v>
      </c>
      <c r="D695" s="46" t="s">
        <v>660</v>
      </c>
      <c r="E695" s="26" t="s">
        <v>186</v>
      </c>
      <c r="F695" s="79"/>
      <c r="G695" s="79"/>
      <c r="H695" s="79"/>
      <c r="I695" s="79"/>
      <c r="J695" s="79"/>
      <c r="K695" s="79"/>
      <c r="L695" s="79"/>
      <c r="M695" s="79"/>
      <c r="N695" s="79"/>
      <c r="O695" s="79"/>
      <c r="P695" s="79"/>
      <c r="Q695" s="79"/>
      <c r="R695" s="79"/>
      <c r="S695" s="79"/>
      <c r="T695" s="79"/>
      <c r="U695" s="79"/>
      <c r="V695" s="79"/>
      <c r="W695" s="79"/>
      <c r="X695" s="79"/>
      <c r="Y695" s="79"/>
      <c r="Z695" s="79"/>
      <c r="AA695" s="79"/>
      <c r="AB695" s="79"/>
      <c r="AC695" s="79"/>
      <c r="AD695" s="79"/>
      <c r="AE695" s="79"/>
      <c r="AF695" s="28">
        <v>1828</v>
      </c>
      <c r="AG695" s="79"/>
      <c r="AH695" s="79"/>
      <c r="AI695" s="79"/>
      <c r="AJ695" s="28">
        <v>1828</v>
      </c>
      <c r="AK695" s="28">
        <f t="shared" ref="AK695" si="1475">AE695+AI695</f>
        <v>0</v>
      </c>
      <c r="AL695" s="79"/>
      <c r="AM695" s="79"/>
      <c r="AN695" s="79"/>
      <c r="AO695" s="79"/>
      <c r="AP695" s="28">
        <v>1828</v>
      </c>
      <c r="AQ695" s="28">
        <f t="shared" ref="AQ695" si="1476">AK695+AO695</f>
        <v>0</v>
      </c>
      <c r="AR695" s="79"/>
      <c r="AS695" s="79"/>
      <c r="AT695" s="79"/>
      <c r="AU695" s="79"/>
      <c r="AV695" s="28">
        <f t="shared" ref="AV695" si="1477">AP695+AR695+AS695+AT695+AU695</f>
        <v>1828</v>
      </c>
      <c r="AW695" s="28">
        <f t="shared" ref="AW695" si="1478">AQ695+AU695</f>
        <v>0</v>
      </c>
      <c r="AX695" s="110"/>
      <c r="AY695" s="110"/>
      <c r="AZ695" s="110"/>
      <c r="BA695" s="110"/>
      <c r="BB695" s="28">
        <f t="shared" ref="BB695" si="1479">AV695+AX695+AY695+AZ695+BA695</f>
        <v>1828</v>
      </c>
      <c r="BC695" s="28">
        <f t="shared" ref="BC695" si="1480">AW695+BA695</f>
        <v>0</v>
      </c>
      <c r="BD695" s="110"/>
      <c r="BE695" s="110"/>
      <c r="BF695" s="110"/>
      <c r="BG695" s="110"/>
      <c r="BH695" s="28">
        <f t="shared" ref="BH695" si="1481">BB695+BD695+BE695+BF695+BG695</f>
        <v>1828</v>
      </c>
      <c r="BI695" s="28">
        <f t="shared" ref="BI695" si="1482">BC695+BG695</f>
        <v>0</v>
      </c>
      <c r="BJ695" s="207">
        <f t="shared" si="1411"/>
        <v>0</v>
      </c>
      <c r="BK695" s="207">
        <f t="shared" si="1412"/>
        <v>0</v>
      </c>
    </row>
    <row r="696" spans="1:63" ht="50.25">
      <c r="A696" s="124" t="s">
        <v>679</v>
      </c>
      <c r="B696" s="99" t="s">
        <v>56</v>
      </c>
      <c r="C696" s="98" t="s">
        <v>50</v>
      </c>
      <c r="D696" s="140" t="s">
        <v>733</v>
      </c>
      <c r="E696" s="98"/>
      <c r="F696" s="110"/>
      <c r="G696" s="110"/>
      <c r="H696" s="110"/>
      <c r="I696" s="110"/>
      <c r="J696" s="110"/>
      <c r="K696" s="110"/>
      <c r="L696" s="110"/>
      <c r="M696" s="110"/>
      <c r="N696" s="110"/>
      <c r="O696" s="110"/>
      <c r="P696" s="110"/>
      <c r="Q696" s="110"/>
      <c r="R696" s="110"/>
      <c r="S696" s="110"/>
      <c r="T696" s="110"/>
      <c r="U696" s="110"/>
      <c r="V696" s="110"/>
      <c r="W696" s="110"/>
      <c r="X696" s="110"/>
      <c r="Y696" s="110"/>
      <c r="Z696" s="110"/>
      <c r="AA696" s="110"/>
      <c r="AB696" s="110"/>
      <c r="AC696" s="110"/>
      <c r="AD696" s="110"/>
      <c r="AE696" s="110"/>
      <c r="AF696" s="100"/>
      <c r="AG696" s="110"/>
      <c r="AH696" s="110"/>
      <c r="AI696" s="110"/>
      <c r="AJ696" s="100"/>
      <c r="AK696" s="100"/>
      <c r="AL696" s="110"/>
      <c r="AM696" s="110"/>
      <c r="AN696" s="110"/>
      <c r="AO696" s="110"/>
      <c r="AP696" s="100"/>
      <c r="AQ696" s="100"/>
      <c r="AR696" s="110"/>
      <c r="AS696" s="110"/>
      <c r="AT696" s="110"/>
      <c r="AU696" s="110"/>
      <c r="AV696" s="100"/>
      <c r="AW696" s="100"/>
      <c r="AX696" s="110"/>
      <c r="AY696" s="110"/>
      <c r="AZ696" s="110"/>
      <c r="BA696" s="110"/>
      <c r="BB696" s="100"/>
      <c r="BC696" s="100"/>
      <c r="BD696" s="110">
        <f>BD697</f>
        <v>0</v>
      </c>
      <c r="BE696" s="110">
        <f t="shared" ref="BE696:BI697" si="1483">BE697</f>
        <v>0</v>
      </c>
      <c r="BF696" s="110">
        <f t="shared" si="1483"/>
        <v>0</v>
      </c>
      <c r="BG696" s="110">
        <f t="shared" si="1483"/>
        <v>5482</v>
      </c>
      <c r="BH696" s="100">
        <f t="shared" si="1483"/>
        <v>5482</v>
      </c>
      <c r="BI696" s="100">
        <f t="shared" si="1483"/>
        <v>5482</v>
      </c>
      <c r="BJ696" s="207">
        <f t="shared" si="1411"/>
        <v>0</v>
      </c>
      <c r="BK696" s="207">
        <f t="shared" si="1412"/>
        <v>0</v>
      </c>
    </row>
    <row r="697" spans="1:63" ht="50.25">
      <c r="A697" s="112" t="s">
        <v>84</v>
      </c>
      <c r="B697" s="99" t="s">
        <v>56</v>
      </c>
      <c r="C697" s="98" t="s">
        <v>50</v>
      </c>
      <c r="D697" s="140" t="s">
        <v>733</v>
      </c>
      <c r="E697" s="98" t="s">
        <v>85</v>
      </c>
      <c r="F697" s="110"/>
      <c r="G697" s="110"/>
      <c r="H697" s="110"/>
      <c r="I697" s="110"/>
      <c r="J697" s="110"/>
      <c r="K697" s="110"/>
      <c r="L697" s="110"/>
      <c r="M697" s="110"/>
      <c r="N697" s="110"/>
      <c r="O697" s="110"/>
      <c r="P697" s="110"/>
      <c r="Q697" s="110"/>
      <c r="R697" s="110"/>
      <c r="S697" s="110"/>
      <c r="T697" s="110"/>
      <c r="U697" s="110"/>
      <c r="V697" s="110"/>
      <c r="W697" s="110"/>
      <c r="X697" s="110"/>
      <c r="Y697" s="110"/>
      <c r="Z697" s="110"/>
      <c r="AA697" s="110"/>
      <c r="AB697" s="110"/>
      <c r="AC697" s="110"/>
      <c r="AD697" s="110"/>
      <c r="AE697" s="110"/>
      <c r="AF697" s="100"/>
      <c r="AG697" s="110"/>
      <c r="AH697" s="110"/>
      <c r="AI697" s="110"/>
      <c r="AJ697" s="100"/>
      <c r="AK697" s="100"/>
      <c r="AL697" s="110"/>
      <c r="AM697" s="110"/>
      <c r="AN697" s="110"/>
      <c r="AO697" s="110"/>
      <c r="AP697" s="100"/>
      <c r="AQ697" s="100"/>
      <c r="AR697" s="110"/>
      <c r="AS697" s="110"/>
      <c r="AT697" s="110"/>
      <c r="AU697" s="110"/>
      <c r="AV697" s="100"/>
      <c r="AW697" s="100"/>
      <c r="AX697" s="110"/>
      <c r="AY697" s="110"/>
      <c r="AZ697" s="110"/>
      <c r="BA697" s="110"/>
      <c r="BB697" s="100"/>
      <c r="BC697" s="100"/>
      <c r="BD697" s="110">
        <f>BD698</f>
        <v>0</v>
      </c>
      <c r="BE697" s="110">
        <f t="shared" si="1483"/>
        <v>0</v>
      </c>
      <c r="BF697" s="110">
        <f t="shared" si="1483"/>
        <v>0</v>
      </c>
      <c r="BG697" s="110">
        <f t="shared" si="1483"/>
        <v>5482</v>
      </c>
      <c r="BH697" s="100">
        <f t="shared" si="1483"/>
        <v>5482</v>
      </c>
      <c r="BI697" s="100">
        <f t="shared" si="1483"/>
        <v>5482</v>
      </c>
      <c r="BJ697" s="207">
        <f t="shared" si="1411"/>
        <v>0</v>
      </c>
      <c r="BK697" s="207">
        <f t="shared" si="1412"/>
        <v>0</v>
      </c>
    </row>
    <row r="698" spans="1:63" ht="20.25">
      <c r="A698" s="124" t="s">
        <v>187</v>
      </c>
      <c r="B698" s="99" t="s">
        <v>56</v>
      </c>
      <c r="C698" s="98" t="s">
        <v>50</v>
      </c>
      <c r="D698" s="140" t="s">
        <v>733</v>
      </c>
      <c r="E698" s="98" t="s">
        <v>186</v>
      </c>
      <c r="F698" s="110"/>
      <c r="G698" s="110"/>
      <c r="H698" s="110"/>
      <c r="I698" s="110"/>
      <c r="J698" s="110"/>
      <c r="K698" s="110"/>
      <c r="L698" s="110"/>
      <c r="M698" s="110"/>
      <c r="N698" s="110"/>
      <c r="O698" s="110"/>
      <c r="P698" s="110"/>
      <c r="Q698" s="110"/>
      <c r="R698" s="110"/>
      <c r="S698" s="110"/>
      <c r="T698" s="110"/>
      <c r="U698" s="110"/>
      <c r="V698" s="110"/>
      <c r="W698" s="110"/>
      <c r="X698" s="110"/>
      <c r="Y698" s="110"/>
      <c r="Z698" s="110"/>
      <c r="AA698" s="110"/>
      <c r="AB698" s="110"/>
      <c r="AC698" s="110"/>
      <c r="AD698" s="110"/>
      <c r="AE698" s="110"/>
      <c r="AF698" s="100"/>
      <c r="AG698" s="110"/>
      <c r="AH698" s="110"/>
      <c r="AI698" s="110"/>
      <c r="AJ698" s="100"/>
      <c r="AK698" s="100"/>
      <c r="AL698" s="110"/>
      <c r="AM698" s="110"/>
      <c r="AN698" s="110"/>
      <c r="AO698" s="110"/>
      <c r="AP698" s="100"/>
      <c r="AQ698" s="100"/>
      <c r="AR698" s="110"/>
      <c r="AS698" s="110"/>
      <c r="AT698" s="110"/>
      <c r="AU698" s="110"/>
      <c r="AV698" s="100"/>
      <c r="AW698" s="100"/>
      <c r="AX698" s="110"/>
      <c r="AY698" s="110"/>
      <c r="AZ698" s="110"/>
      <c r="BA698" s="110"/>
      <c r="BB698" s="100"/>
      <c r="BC698" s="100"/>
      <c r="BD698" s="110"/>
      <c r="BE698" s="110"/>
      <c r="BF698" s="110"/>
      <c r="BG698" s="110">
        <v>5482</v>
      </c>
      <c r="BH698" s="100">
        <f t="shared" ref="BH698" si="1484">BB698+BD698+BE698+BF698+BG698</f>
        <v>5482</v>
      </c>
      <c r="BI698" s="100">
        <f t="shared" ref="BI698" si="1485">BC698+BG698</f>
        <v>5482</v>
      </c>
      <c r="BJ698" s="207">
        <f t="shared" si="1411"/>
        <v>0</v>
      </c>
      <c r="BK698" s="207">
        <f t="shared" si="1412"/>
        <v>0</v>
      </c>
    </row>
    <row r="699" spans="1:63" ht="20.25">
      <c r="A699" s="176"/>
      <c r="B699" s="177"/>
      <c r="C699" s="177"/>
      <c r="D699" s="178"/>
      <c r="E699" s="177"/>
      <c r="F699" s="101"/>
      <c r="G699" s="101"/>
      <c r="H699" s="101"/>
      <c r="I699" s="101"/>
      <c r="J699" s="101"/>
      <c r="K699" s="101"/>
      <c r="L699" s="101"/>
      <c r="M699" s="101"/>
      <c r="N699" s="101"/>
      <c r="O699" s="101"/>
      <c r="P699" s="101"/>
      <c r="Q699" s="101"/>
      <c r="R699" s="101"/>
      <c r="S699" s="101"/>
      <c r="T699" s="101"/>
      <c r="U699" s="101"/>
      <c r="V699" s="101"/>
      <c r="W699" s="101"/>
      <c r="X699" s="101"/>
      <c r="Y699" s="101"/>
      <c r="Z699" s="101"/>
      <c r="AA699" s="101"/>
      <c r="AB699" s="101"/>
      <c r="AC699" s="101"/>
      <c r="AD699" s="101"/>
      <c r="AE699" s="101"/>
      <c r="AF699" s="101"/>
      <c r="AG699" s="101"/>
      <c r="AH699" s="101"/>
      <c r="AI699" s="101"/>
      <c r="AJ699" s="101"/>
      <c r="AK699" s="101"/>
      <c r="AL699" s="101"/>
      <c r="AM699" s="101"/>
      <c r="AN699" s="101"/>
      <c r="AO699" s="101"/>
      <c r="AP699" s="101"/>
      <c r="AQ699" s="101"/>
      <c r="AR699" s="101"/>
      <c r="AS699" s="101"/>
      <c r="AT699" s="101"/>
      <c r="AU699" s="101"/>
      <c r="AV699" s="101"/>
      <c r="AW699" s="101"/>
      <c r="AX699" s="101"/>
      <c r="AY699" s="101"/>
      <c r="AZ699" s="101"/>
      <c r="BA699" s="101"/>
      <c r="BB699" s="101"/>
      <c r="BC699" s="101"/>
      <c r="BD699" s="101"/>
      <c r="BE699" s="101"/>
      <c r="BF699" s="101"/>
      <c r="BG699" s="101"/>
      <c r="BH699" s="101"/>
      <c r="BI699" s="101"/>
      <c r="BJ699" s="207">
        <f t="shared" si="1411"/>
        <v>0</v>
      </c>
      <c r="BK699" s="207">
        <f t="shared" si="1412"/>
        <v>0</v>
      </c>
    </row>
    <row r="700" spans="1:63" s="7" customFormat="1" ht="20.25">
      <c r="A700" s="32" t="s">
        <v>38</v>
      </c>
      <c r="B700" s="22" t="s">
        <v>56</v>
      </c>
      <c r="C700" s="22" t="s">
        <v>51</v>
      </c>
      <c r="D700" s="33"/>
      <c r="E700" s="22"/>
      <c r="F700" s="34">
        <f>F701</f>
        <v>686616</v>
      </c>
      <c r="G700" s="34">
        <f t="shared" ref="G700:Y700" si="1486">G701</f>
        <v>0</v>
      </c>
      <c r="H700" s="34">
        <f t="shared" si="1486"/>
        <v>0</v>
      </c>
      <c r="I700" s="34">
        <f t="shared" si="1486"/>
        <v>0</v>
      </c>
      <c r="J700" s="34">
        <f t="shared" si="1486"/>
        <v>0</v>
      </c>
      <c r="K700" s="34">
        <f t="shared" si="1486"/>
        <v>0</v>
      </c>
      <c r="L700" s="34">
        <f t="shared" si="1486"/>
        <v>686616</v>
      </c>
      <c r="M700" s="34">
        <f t="shared" si="1486"/>
        <v>0</v>
      </c>
      <c r="N700" s="34">
        <f t="shared" si="1486"/>
        <v>0</v>
      </c>
      <c r="O700" s="34">
        <f t="shared" si="1486"/>
        <v>0</v>
      </c>
      <c r="P700" s="34">
        <f t="shared" si="1486"/>
        <v>0</v>
      </c>
      <c r="Q700" s="34">
        <f t="shared" si="1486"/>
        <v>0</v>
      </c>
      <c r="R700" s="34">
        <f t="shared" si="1486"/>
        <v>686616</v>
      </c>
      <c r="S700" s="34">
        <f t="shared" si="1486"/>
        <v>0</v>
      </c>
      <c r="T700" s="34">
        <f t="shared" si="1486"/>
        <v>0</v>
      </c>
      <c r="U700" s="34">
        <f t="shared" si="1486"/>
        <v>0</v>
      </c>
      <c r="V700" s="34">
        <f t="shared" si="1486"/>
        <v>0</v>
      </c>
      <c r="W700" s="34">
        <f t="shared" si="1486"/>
        <v>0</v>
      </c>
      <c r="X700" s="34">
        <f t="shared" si="1486"/>
        <v>686616</v>
      </c>
      <c r="Y700" s="34">
        <f t="shared" si="1486"/>
        <v>0</v>
      </c>
      <c r="Z700" s="34">
        <f>Z701</f>
        <v>200</v>
      </c>
      <c r="AA700" s="34">
        <f t="shared" ref="AA700:AK700" si="1487">AA701</f>
        <v>-1172</v>
      </c>
      <c r="AB700" s="34">
        <f t="shared" si="1487"/>
        <v>0</v>
      </c>
      <c r="AC700" s="34">
        <f t="shared" si="1487"/>
        <v>2157180</v>
      </c>
      <c r="AD700" s="34">
        <f t="shared" si="1487"/>
        <v>2842824</v>
      </c>
      <c r="AE700" s="34">
        <f t="shared" si="1487"/>
        <v>2157180</v>
      </c>
      <c r="AF700" s="34">
        <f>AF701</f>
        <v>0</v>
      </c>
      <c r="AG700" s="34">
        <f t="shared" si="1487"/>
        <v>-306</v>
      </c>
      <c r="AH700" s="34">
        <f t="shared" si="1487"/>
        <v>0</v>
      </c>
      <c r="AI700" s="34">
        <f t="shared" si="1487"/>
        <v>0</v>
      </c>
      <c r="AJ700" s="34">
        <f t="shared" si="1487"/>
        <v>2842518</v>
      </c>
      <c r="AK700" s="34">
        <f t="shared" si="1487"/>
        <v>2157180</v>
      </c>
      <c r="AL700" s="34">
        <f t="shared" ref="AL700:AQ700" si="1488">AL701+AL738</f>
        <v>0</v>
      </c>
      <c r="AM700" s="34">
        <f t="shared" si="1488"/>
        <v>60247</v>
      </c>
      <c r="AN700" s="34">
        <f t="shared" si="1488"/>
        <v>0</v>
      </c>
      <c r="AO700" s="34">
        <f t="shared" si="1488"/>
        <v>0</v>
      </c>
      <c r="AP700" s="34">
        <f t="shared" si="1488"/>
        <v>2902765</v>
      </c>
      <c r="AQ700" s="34">
        <f t="shared" si="1488"/>
        <v>2157180</v>
      </c>
      <c r="AR700" s="34">
        <f t="shared" ref="AR700:AW700" si="1489">AR701+AR738</f>
        <v>5000</v>
      </c>
      <c r="AS700" s="34">
        <f t="shared" si="1489"/>
        <v>0</v>
      </c>
      <c r="AT700" s="34">
        <f t="shared" si="1489"/>
        <v>-1172</v>
      </c>
      <c r="AU700" s="34">
        <f t="shared" si="1489"/>
        <v>0</v>
      </c>
      <c r="AV700" s="34">
        <f t="shared" si="1489"/>
        <v>2906593</v>
      </c>
      <c r="AW700" s="34">
        <f t="shared" si="1489"/>
        <v>2157180</v>
      </c>
      <c r="AX700" s="151">
        <f t="shared" ref="AX700:BC700" si="1490">AX701+AX738</f>
        <v>26804</v>
      </c>
      <c r="AY700" s="151">
        <f t="shared" si="1490"/>
        <v>-5000</v>
      </c>
      <c r="AZ700" s="151">
        <f t="shared" si="1490"/>
        <v>0</v>
      </c>
      <c r="BA700" s="151">
        <f t="shared" si="1490"/>
        <v>0</v>
      </c>
      <c r="BB700" s="34">
        <f t="shared" si="1490"/>
        <v>2928397</v>
      </c>
      <c r="BC700" s="34">
        <f t="shared" si="1490"/>
        <v>2157180</v>
      </c>
      <c r="BD700" s="151">
        <f t="shared" ref="BD700:BI700" si="1491">BD701+BD738</f>
        <v>6406</v>
      </c>
      <c r="BE700" s="151">
        <f t="shared" si="1491"/>
        <v>0</v>
      </c>
      <c r="BF700" s="151">
        <f t="shared" si="1491"/>
        <v>0</v>
      </c>
      <c r="BG700" s="151">
        <f t="shared" si="1491"/>
        <v>0</v>
      </c>
      <c r="BH700" s="34">
        <f t="shared" si="1491"/>
        <v>2934803</v>
      </c>
      <c r="BI700" s="34">
        <f t="shared" si="1491"/>
        <v>2157180</v>
      </c>
      <c r="BJ700" s="207">
        <f t="shared" si="1411"/>
        <v>0</v>
      </c>
      <c r="BK700" s="207">
        <f t="shared" si="1412"/>
        <v>0</v>
      </c>
    </row>
    <row r="701" spans="1:63" s="7" customFormat="1" ht="50.25">
      <c r="A701" s="25" t="s">
        <v>541</v>
      </c>
      <c r="B701" s="26" t="s">
        <v>56</v>
      </c>
      <c r="C701" s="26" t="s">
        <v>51</v>
      </c>
      <c r="D701" s="37" t="s">
        <v>352</v>
      </c>
      <c r="E701" s="28"/>
      <c r="F701" s="28">
        <f>F702+F706+F716+F720</f>
        <v>686616</v>
      </c>
      <c r="G701" s="28">
        <f t="shared" ref="G701:M701" si="1492">G702+G706+G716+G720</f>
        <v>0</v>
      </c>
      <c r="H701" s="28">
        <f t="shared" si="1492"/>
        <v>0</v>
      </c>
      <c r="I701" s="28">
        <f t="shared" si="1492"/>
        <v>0</v>
      </c>
      <c r="J701" s="28">
        <f t="shared" si="1492"/>
        <v>0</v>
      </c>
      <c r="K701" s="28">
        <f t="shared" si="1492"/>
        <v>0</v>
      </c>
      <c r="L701" s="28">
        <f t="shared" si="1492"/>
        <v>686616</v>
      </c>
      <c r="M701" s="28">
        <f t="shared" si="1492"/>
        <v>0</v>
      </c>
      <c r="N701" s="28">
        <f t="shared" ref="N701:S701" si="1493">N702+N706+N716+N720</f>
        <v>0</v>
      </c>
      <c r="O701" s="28">
        <f t="shared" si="1493"/>
        <v>0</v>
      </c>
      <c r="P701" s="28">
        <f t="shared" si="1493"/>
        <v>0</v>
      </c>
      <c r="Q701" s="28">
        <f t="shared" si="1493"/>
        <v>0</v>
      </c>
      <c r="R701" s="28">
        <f t="shared" si="1493"/>
        <v>686616</v>
      </c>
      <c r="S701" s="28">
        <f t="shared" si="1493"/>
        <v>0</v>
      </c>
      <c r="T701" s="28">
        <f t="shared" ref="T701:Y701" si="1494">T702+T706+T716+T720</f>
        <v>0</v>
      </c>
      <c r="U701" s="28">
        <f t="shared" si="1494"/>
        <v>0</v>
      </c>
      <c r="V701" s="28">
        <f t="shared" si="1494"/>
        <v>0</v>
      </c>
      <c r="W701" s="28">
        <f t="shared" si="1494"/>
        <v>0</v>
      </c>
      <c r="X701" s="28">
        <f t="shared" si="1494"/>
        <v>686616</v>
      </c>
      <c r="Y701" s="28">
        <f t="shared" si="1494"/>
        <v>0</v>
      </c>
      <c r="Z701" s="28">
        <f t="shared" ref="Z701:AE701" si="1495">Z702+Z706+Z716+Z720+Z724</f>
        <v>200</v>
      </c>
      <c r="AA701" s="28">
        <f t="shared" si="1495"/>
        <v>-1172</v>
      </c>
      <c r="AB701" s="28">
        <f t="shared" si="1495"/>
        <v>0</v>
      </c>
      <c r="AC701" s="28">
        <f t="shared" si="1495"/>
        <v>2157180</v>
      </c>
      <c r="AD701" s="28">
        <f t="shared" si="1495"/>
        <v>2842824</v>
      </c>
      <c r="AE701" s="28">
        <f t="shared" si="1495"/>
        <v>2157180</v>
      </c>
      <c r="AF701" s="28">
        <f t="shared" ref="AF701:AL701" si="1496">AF702+AF706+AF716+AF720+AF724</f>
        <v>0</v>
      </c>
      <c r="AG701" s="28">
        <f t="shared" si="1496"/>
        <v>-306</v>
      </c>
      <c r="AH701" s="28">
        <f t="shared" si="1496"/>
        <v>0</v>
      </c>
      <c r="AI701" s="28">
        <f t="shared" si="1496"/>
        <v>0</v>
      </c>
      <c r="AJ701" s="28">
        <f t="shared" si="1496"/>
        <v>2842518</v>
      </c>
      <c r="AK701" s="28">
        <f t="shared" si="1496"/>
        <v>2157180</v>
      </c>
      <c r="AL701" s="28">
        <f t="shared" si="1496"/>
        <v>0</v>
      </c>
      <c r="AM701" s="28">
        <f t="shared" ref="AM701:AO701" si="1497">AM702+AM706+AM716+AM720+AM724</f>
        <v>0</v>
      </c>
      <c r="AN701" s="28">
        <f t="shared" ref="AN701:AS701" si="1498">AN702+AN706+AN716+AN720+AN724</f>
        <v>0</v>
      </c>
      <c r="AO701" s="28">
        <f t="shared" si="1497"/>
        <v>0</v>
      </c>
      <c r="AP701" s="28">
        <f t="shared" si="1498"/>
        <v>2842518</v>
      </c>
      <c r="AQ701" s="28">
        <f t="shared" si="1498"/>
        <v>2157180</v>
      </c>
      <c r="AR701" s="28">
        <f t="shared" si="1498"/>
        <v>0</v>
      </c>
      <c r="AS701" s="28">
        <f t="shared" si="1498"/>
        <v>0</v>
      </c>
      <c r="AT701" s="28">
        <f t="shared" ref="AT701:AY701" si="1499">AT702+AT706+AT716+AT720+AT724</f>
        <v>-1172</v>
      </c>
      <c r="AU701" s="28">
        <f t="shared" si="1499"/>
        <v>0</v>
      </c>
      <c r="AV701" s="28">
        <f t="shared" si="1499"/>
        <v>2841346</v>
      </c>
      <c r="AW701" s="28">
        <f t="shared" si="1499"/>
        <v>2157180</v>
      </c>
      <c r="AX701" s="100">
        <f t="shared" si="1499"/>
        <v>26804</v>
      </c>
      <c r="AY701" s="100">
        <f t="shared" si="1499"/>
        <v>0</v>
      </c>
      <c r="AZ701" s="100">
        <f t="shared" ref="AZ701:BE701" si="1500">AZ702+AZ706+AZ716+AZ720+AZ724</f>
        <v>0</v>
      </c>
      <c r="BA701" s="100">
        <f t="shared" si="1500"/>
        <v>0</v>
      </c>
      <c r="BB701" s="28">
        <f t="shared" si="1500"/>
        <v>2868150</v>
      </c>
      <c r="BC701" s="28">
        <f t="shared" si="1500"/>
        <v>2157180</v>
      </c>
      <c r="BD701" s="100">
        <f t="shared" si="1500"/>
        <v>6406</v>
      </c>
      <c r="BE701" s="100">
        <f t="shared" si="1500"/>
        <v>0</v>
      </c>
      <c r="BF701" s="100">
        <f t="shared" ref="BF701:BI701" si="1501">BF702+BF706+BF716+BF720+BF724</f>
        <v>0</v>
      </c>
      <c r="BG701" s="100">
        <f t="shared" si="1501"/>
        <v>0</v>
      </c>
      <c r="BH701" s="28">
        <f t="shared" si="1501"/>
        <v>2874556</v>
      </c>
      <c r="BI701" s="28">
        <f t="shared" si="1501"/>
        <v>2157180</v>
      </c>
      <c r="BJ701" s="207">
        <f t="shared" si="1411"/>
        <v>0</v>
      </c>
      <c r="BK701" s="207">
        <f t="shared" si="1412"/>
        <v>0</v>
      </c>
    </row>
    <row r="702" spans="1:63" s="7" customFormat="1" ht="33.75">
      <c r="A702" s="63" t="s">
        <v>231</v>
      </c>
      <c r="B702" s="52" t="s">
        <v>56</v>
      </c>
      <c r="C702" s="52" t="s">
        <v>51</v>
      </c>
      <c r="D702" s="52" t="s">
        <v>353</v>
      </c>
      <c r="E702" s="69"/>
      <c r="F702" s="70">
        <f>F703</f>
        <v>628094</v>
      </c>
      <c r="G702" s="70">
        <f t="shared" ref="G702:Z704" si="1502">G703</f>
        <v>0</v>
      </c>
      <c r="H702" s="70">
        <f t="shared" si="1502"/>
        <v>0</v>
      </c>
      <c r="I702" s="70">
        <f t="shared" si="1502"/>
        <v>0</v>
      </c>
      <c r="J702" s="70">
        <f t="shared" si="1502"/>
        <v>0</v>
      </c>
      <c r="K702" s="70">
        <f t="shared" si="1502"/>
        <v>0</v>
      </c>
      <c r="L702" s="70">
        <f t="shared" si="1502"/>
        <v>628094</v>
      </c>
      <c r="M702" s="70">
        <f t="shared" si="1502"/>
        <v>0</v>
      </c>
      <c r="N702" s="70">
        <f t="shared" si="1502"/>
        <v>0</v>
      </c>
      <c r="O702" s="70">
        <f t="shared" si="1502"/>
        <v>0</v>
      </c>
      <c r="P702" s="70">
        <f t="shared" si="1502"/>
        <v>0</v>
      </c>
      <c r="Q702" s="70">
        <f t="shared" si="1502"/>
        <v>0</v>
      </c>
      <c r="R702" s="70">
        <f t="shared" si="1502"/>
        <v>628094</v>
      </c>
      <c r="S702" s="70">
        <f t="shared" si="1502"/>
        <v>0</v>
      </c>
      <c r="T702" s="70">
        <f t="shared" si="1502"/>
        <v>0</v>
      </c>
      <c r="U702" s="70">
        <f t="shared" si="1502"/>
        <v>0</v>
      </c>
      <c r="V702" s="70">
        <f t="shared" si="1502"/>
        <v>0</v>
      </c>
      <c r="W702" s="70">
        <f t="shared" si="1502"/>
        <v>0</v>
      </c>
      <c r="X702" s="70">
        <f t="shared" si="1502"/>
        <v>628094</v>
      </c>
      <c r="Y702" s="70">
        <f t="shared" si="1502"/>
        <v>0</v>
      </c>
      <c r="Z702" s="70">
        <f t="shared" si="1502"/>
        <v>0</v>
      </c>
      <c r="AA702" s="70">
        <f t="shared" ref="Z702:AO704" si="1503">AA703</f>
        <v>0</v>
      </c>
      <c r="AB702" s="70">
        <f t="shared" si="1503"/>
        <v>0</v>
      </c>
      <c r="AC702" s="70">
        <f t="shared" si="1503"/>
        <v>0</v>
      </c>
      <c r="AD702" s="70">
        <f t="shared" si="1503"/>
        <v>628094</v>
      </c>
      <c r="AE702" s="70">
        <f t="shared" si="1503"/>
        <v>0</v>
      </c>
      <c r="AF702" s="70">
        <f t="shared" si="1503"/>
        <v>0</v>
      </c>
      <c r="AG702" s="70">
        <f t="shared" si="1503"/>
        <v>0</v>
      </c>
      <c r="AH702" s="70">
        <f t="shared" si="1503"/>
        <v>0</v>
      </c>
      <c r="AI702" s="70">
        <f t="shared" si="1503"/>
        <v>0</v>
      </c>
      <c r="AJ702" s="70">
        <f t="shared" si="1503"/>
        <v>628094</v>
      </c>
      <c r="AK702" s="70">
        <f t="shared" si="1503"/>
        <v>0</v>
      </c>
      <c r="AL702" s="70">
        <f t="shared" si="1503"/>
        <v>0</v>
      </c>
      <c r="AM702" s="70">
        <f t="shared" si="1503"/>
        <v>0</v>
      </c>
      <c r="AN702" s="70">
        <f t="shared" si="1503"/>
        <v>0</v>
      </c>
      <c r="AO702" s="70">
        <f t="shared" si="1503"/>
        <v>0</v>
      </c>
      <c r="AP702" s="70">
        <f t="shared" ref="AL702:BD704" si="1504">AP703</f>
        <v>628094</v>
      </c>
      <c r="AQ702" s="70">
        <f t="shared" si="1504"/>
        <v>0</v>
      </c>
      <c r="AR702" s="70">
        <f t="shared" si="1504"/>
        <v>0</v>
      </c>
      <c r="AS702" s="70">
        <f t="shared" si="1504"/>
        <v>0</v>
      </c>
      <c r="AT702" s="70">
        <f t="shared" si="1504"/>
        <v>0</v>
      </c>
      <c r="AU702" s="70">
        <f t="shared" si="1504"/>
        <v>0</v>
      </c>
      <c r="AV702" s="70">
        <f t="shared" si="1504"/>
        <v>628094</v>
      </c>
      <c r="AW702" s="70">
        <f t="shared" si="1504"/>
        <v>0</v>
      </c>
      <c r="AX702" s="157">
        <f t="shared" si="1504"/>
        <v>26804</v>
      </c>
      <c r="AY702" s="157">
        <f t="shared" si="1504"/>
        <v>0</v>
      </c>
      <c r="AZ702" s="157">
        <f t="shared" si="1504"/>
        <v>0</v>
      </c>
      <c r="BA702" s="157">
        <f t="shared" si="1504"/>
        <v>0</v>
      </c>
      <c r="BB702" s="70">
        <f t="shared" si="1504"/>
        <v>654898</v>
      </c>
      <c r="BC702" s="70">
        <f t="shared" ref="BB702:BC704" si="1505">BC703</f>
        <v>0</v>
      </c>
      <c r="BD702" s="157">
        <f t="shared" si="1504"/>
        <v>0</v>
      </c>
      <c r="BE702" s="157">
        <f t="shared" ref="BD702:BI704" si="1506">BE703</f>
        <v>0</v>
      </c>
      <c r="BF702" s="157">
        <f t="shared" si="1506"/>
        <v>0</v>
      </c>
      <c r="BG702" s="157">
        <f t="shared" si="1506"/>
        <v>0</v>
      </c>
      <c r="BH702" s="70">
        <f t="shared" si="1506"/>
        <v>654898</v>
      </c>
      <c r="BI702" s="70">
        <f t="shared" si="1506"/>
        <v>0</v>
      </c>
      <c r="BJ702" s="207">
        <f t="shared" si="1411"/>
        <v>0</v>
      </c>
      <c r="BK702" s="207">
        <f t="shared" si="1412"/>
        <v>0</v>
      </c>
    </row>
    <row r="703" spans="1:63" s="7" customFormat="1" ht="20.25">
      <c r="A703" s="29" t="s">
        <v>110</v>
      </c>
      <c r="B703" s="52" t="s">
        <v>56</v>
      </c>
      <c r="C703" s="52" t="s">
        <v>51</v>
      </c>
      <c r="D703" s="52" t="s">
        <v>360</v>
      </c>
      <c r="E703" s="69"/>
      <c r="F703" s="70">
        <f t="shared" ref="F703:U704" si="1507">F704</f>
        <v>628094</v>
      </c>
      <c r="G703" s="70">
        <f t="shared" si="1507"/>
        <v>0</v>
      </c>
      <c r="H703" s="70">
        <f t="shared" si="1507"/>
        <v>0</v>
      </c>
      <c r="I703" s="70">
        <f t="shared" si="1507"/>
        <v>0</v>
      </c>
      <c r="J703" s="70">
        <f t="shared" si="1507"/>
        <v>0</v>
      </c>
      <c r="K703" s="70">
        <f t="shared" si="1507"/>
        <v>0</v>
      </c>
      <c r="L703" s="70">
        <f t="shared" si="1507"/>
        <v>628094</v>
      </c>
      <c r="M703" s="70">
        <f t="shared" si="1507"/>
        <v>0</v>
      </c>
      <c r="N703" s="70">
        <f t="shared" si="1507"/>
        <v>0</v>
      </c>
      <c r="O703" s="70">
        <f t="shared" si="1507"/>
        <v>0</v>
      </c>
      <c r="P703" s="70">
        <f t="shared" si="1507"/>
        <v>0</v>
      </c>
      <c r="Q703" s="70">
        <f t="shared" si="1507"/>
        <v>0</v>
      </c>
      <c r="R703" s="70">
        <f t="shared" si="1507"/>
        <v>628094</v>
      </c>
      <c r="S703" s="70">
        <f t="shared" si="1507"/>
        <v>0</v>
      </c>
      <c r="T703" s="70">
        <f t="shared" si="1507"/>
        <v>0</v>
      </c>
      <c r="U703" s="70">
        <f t="shared" si="1507"/>
        <v>0</v>
      </c>
      <c r="V703" s="70">
        <f t="shared" si="1502"/>
        <v>0</v>
      </c>
      <c r="W703" s="70">
        <f t="shared" si="1502"/>
        <v>0</v>
      </c>
      <c r="X703" s="70">
        <f t="shared" si="1502"/>
        <v>628094</v>
      </c>
      <c r="Y703" s="70">
        <f t="shared" si="1502"/>
        <v>0</v>
      </c>
      <c r="Z703" s="70">
        <f t="shared" si="1502"/>
        <v>0</v>
      </c>
      <c r="AA703" s="70">
        <f t="shared" si="1503"/>
        <v>0</v>
      </c>
      <c r="AB703" s="70">
        <f t="shared" si="1503"/>
        <v>0</v>
      </c>
      <c r="AC703" s="70">
        <f t="shared" si="1503"/>
        <v>0</v>
      </c>
      <c r="AD703" s="70">
        <f t="shared" si="1503"/>
        <v>628094</v>
      </c>
      <c r="AE703" s="70">
        <f t="shared" si="1503"/>
        <v>0</v>
      </c>
      <c r="AF703" s="70">
        <f t="shared" si="1503"/>
        <v>0</v>
      </c>
      <c r="AG703" s="70">
        <f t="shared" si="1503"/>
        <v>0</v>
      </c>
      <c r="AH703" s="70">
        <f t="shared" si="1503"/>
        <v>0</v>
      </c>
      <c r="AI703" s="70">
        <f t="shared" si="1503"/>
        <v>0</v>
      </c>
      <c r="AJ703" s="70">
        <f t="shared" si="1503"/>
        <v>628094</v>
      </c>
      <c r="AK703" s="70">
        <f t="shared" si="1503"/>
        <v>0</v>
      </c>
      <c r="AL703" s="70">
        <f t="shared" si="1504"/>
        <v>0</v>
      </c>
      <c r="AM703" s="70">
        <f t="shared" si="1504"/>
        <v>0</v>
      </c>
      <c r="AN703" s="70">
        <f t="shared" si="1504"/>
        <v>0</v>
      </c>
      <c r="AO703" s="70">
        <f t="shared" si="1504"/>
        <v>0</v>
      </c>
      <c r="AP703" s="70">
        <f t="shared" si="1504"/>
        <v>628094</v>
      </c>
      <c r="AQ703" s="70">
        <f t="shared" si="1504"/>
        <v>0</v>
      </c>
      <c r="AR703" s="70">
        <f t="shared" si="1504"/>
        <v>0</v>
      </c>
      <c r="AS703" s="70">
        <f t="shared" si="1504"/>
        <v>0</v>
      </c>
      <c r="AT703" s="70">
        <f t="shared" si="1504"/>
        <v>0</v>
      </c>
      <c r="AU703" s="70">
        <f t="shared" si="1504"/>
        <v>0</v>
      </c>
      <c r="AV703" s="70">
        <f t="shared" si="1504"/>
        <v>628094</v>
      </c>
      <c r="AW703" s="70">
        <f t="shared" si="1504"/>
        <v>0</v>
      </c>
      <c r="AX703" s="157">
        <f t="shared" si="1504"/>
        <v>26804</v>
      </c>
      <c r="AY703" s="157">
        <f t="shared" si="1504"/>
        <v>0</v>
      </c>
      <c r="AZ703" s="157">
        <f t="shared" si="1504"/>
        <v>0</v>
      </c>
      <c r="BA703" s="157">
        <f t="shared" si="1504"/>
        <v>0</v>
      </c>
      <c r="BB703" s="70">
        <f t="shared" si="1505"/>
        <v>654898</v>
      </c>
      <c r="BC703" s="70">
        <f t="shared" si="1505"/>
        <v>0</v>
      </c>
      <c r="BD703" s="157">
        <f t="shared" si="1506"/>
        <v>0</v>
      </c>
      <c r="BE703" s="157">
        <f t="shared" si="1506"/>
        <v>0</v>
      </c>
      <c r="BF703" s="157">
        <f t="shared" si="1506"/>
        <v>0</v>
      </c>
      <c r="BG703" s="157">
        <f t="shared" si="1506"/>
        <v>0</v>
      </c>
      <c r="BH703" s="70">
        <f t="shared" si="1506"/>
        <v>654898</v>
      </c>
      <c r="BI703" s="70">
        <f t="shared" si="1506"/>
        <v>0</v>
      </c>
      <c r="BJ703" s="207">
        <f t="shared" si="1411"/>
        <v>0</v>
      </c>
      <c r="BK703" s="207">
        <f t="shared" si="1412"/>
        <v>0</v>
      </c>
    </row>
    <row r="704" spans="1:63" s="7" customFormat="1" ht="50.25">
      <c r="A704" s="29" t="s">
        <v>84</v>
      </c>
      <c r="B704" s="52" t="s">
        <v>56</v>
      </c>
      <c r="C704" s="52" t="s">
        <v>51</v>
      </c>
      <c r="D704" s="52" t="s">
        <v>360</v>
      </c>
      <c r="E704" s="52">
        <v>600</v>
      </c>
      <c r="F704" s="28">
        <f t="shared" si="1507"/>
        <v>628094</v>
      </c>
      <c r="G704" s="28">
        <f t="shared" si="1507"/>
        <v>0</v>
      </c>
      <c r="H704" s="28">
        <f t="shared" si="1507"/>
        <v>0</v>
      </c>
      <c r="I704" s="28">
        <f t="shared" si="1507"/>
        <v>0</v>
      </c>
      <c r="J704" s="28">
        <f t="shared" si="1507"/>
        <v>0</v>
      </c>
      <c r="K704" s="28">
        <f t="shared" si="1507"/>
        <v>0</v>
      </c>
      <c r="L704" s="28">
        <f t="shared" si="1507"/>
        <v>628094</v>
      </c>
      <c r="M704" s="28">
        <f t="shared" si="1507"/>
        <v>0</v>
      </c>
      <c r="N704" s="28">
        <f t="shared" si="1507"/>
        <v>0</v>
      </c>
      <c r="O704" s="28">
        <f t="shared" si="1507"/>
        <v>0</v>
      </c>
      <c r="P704" s="28">
        <f t="shared" si="1507"/>
        <v>0</v>
      </c>
      <c r="Q704" s="28">
        <f t="shared" si="1507"/>
        <v>0</v>
      </c>
      <c r="R704" s="28">
        <f t="shared" si="1507"/>
        <v>628094</v>
      </c>
      <c r="S704" s="28">
        <f t="shared" si="1507"/>
        <v>0</v>
      </c>
      <c r="T704" s="28">
        <f t="shared" si="1502"/>
        <v>0</v>
      </c>
      <c r="U704" s="28">
        <f t="shared" si="1502"/>
        <v>0</v>
      </c>
      <c r="V704" s="28">
        <f t="shared" si="1502"/>
        <v>0</v>
      </c>
      <c r="W704" s="28">
        <f t="shared" si="1502"/>
        <v>0</v>
      </c>
      <c r="X704" s="28">
        <f t="shared" si="1502"/>
        <v>628094</v>
      </c>
      <c r="Y704" s="28">
        <f t="shared" si="1502"/>
        <v>0</v>
      </c>
      <c r="Z704" s="28">
        <f t="shared" si="1503"/>
        <v>0</v>
      </c>
      <c r="AA704" s="28">
        <f t="shared" si="1503"/>
        <v>0</v>
      </c>
      <c r="AB704" s="28">
        <f t="shared" si="1503"/>
        <v>0</v>
      </c>
      <c r="AC704" s="28">
        <f t="shared" si="1503"/>
        <v>0</v>
      </c>
      <c r="AD704" s="28">
        <f t="shared" si="1503"/>
        <v>628094</v>
      </c>
      <c r="AE704" s="28">
        <f t="shared" si="1503"/>
        <v>0</v>
      </c>
      <c r="AF704" s="28">
        <f t="shared" si="1503"/>
        <v>0</v>
      </c>
      <c r="AG704" s="28">
        <f t="shared" si="1503"/>
        <v>0</v>
      </c>
      <c r="AH704" s="28">
        <f t="shared" si="1503"/>
        <v>0</v>
      </c>
      <c r="AI704" s="28">
        <f t="shared" si="1503"/>
        <v>0</v>
      </c>
      <c r="AJ704" s="28">
        <f t="shared" si="1503"/>
        <v>628094</v>
      </c>
      <c r="AK704" s="28">
        <f t="shared" si="1503"/>
        <v>0</v>
      </c>
      <c r="AL704" s="28">
        <f t="shared" si="1504"/>
        <v>0</v>
      </c>
      <c r="AM704" s="28">
        <f t="shared" si="1504"/>
        <v>0</v>
      </c>
      <c r="AN704" s="28">
        <f t="shared" si="1504"/>
        <v>0</v>
      </c>
      <c r="AO704" s="28">
        <f t="shared" si="1504"/>
        <v>0</v>
      </c>
      <c r="AP704" s="28">
        <f t="shared" si="1504"/>
        <v>628094</v>
      </c>
      <c r="AQ704" s="28">
        <f t="shared" si="1504"/>
        <v>0</v>
      </c>
      <c r="AR704" s="28">
        <f t="shared" si="1504"/>
        <v>0</v>
      </c>
      <c r="AS704" s="28">
        <f t="shared" si="1504"/>
        <v>0</v>
      </c>
      <c r="AT704" s="28">
        <f t="shared" si="1504"/>
        <v>0</v>
      </c>
      <c r="AU704" s="28">
        <f t="shared" si="1504"/>
        <v>0</v>
      </c>
      <c r="AV704" s="28">
        <f t="shared" si="1504"/>
        <v>628094</v>
      </c>
      <c r="AW704" s="28">
        <f t="shared" si="1504"/>
        <v>0</v>
      </c>
      <c r="AX704" s="100">
        <f t="shared" si="1504"/>
        <v>26804</v>
      </c>
      <c r="AY704" s="100">
        <f t="shared" si="1504"/>
        <v>0</v>
      </c>
      <c r="AZ704" s="100">
        <f t="shared" si="1504"/>
        <v>0</v>
      </c>
      <c r="BA704" s="100">
        <f t="shared" si="1504"/>
        <v>0</v>
      </c>
      <c r="BB704" s="28">
        <f t="shared" si="1505"/>
        <v>654898</v>
      </c>
      <c r="BC704" s="28">
        <f t="shared" si="1505"/>
        <v>0</v>
      </c>
      <c r="BD704" s="100">
        <f t="shared" si="1506"/>
        <v>0</v>
      </c>
      <c r="BE704" s="100">
        <f t="shared" si="1506"/>
        <v>0</v>
      </c>
      <c r="BF704" s="100">
        <f t="shared" si="1506"/>
        <v>0</v>
      </c>
      <c r="BG704" s="100">
        <f t="shared" si="1506"/>
        <v>0</v>
      </c>
      <c r="BH704" s="28">
        <f t="shared" si="1506"/>
        <v>654898</v>
      </c>
      <c r="BI704" s="28">
        <f t="shared" si="1506"/>
        <v>0</v>
      </c>
      <c r="BJ704" s="207">
        <f t="shared" si="1411"/>
        <v>0</v>
      </c>
      <c r="BK704" s="207">
        <f t="shared" si="1412"/>
        <v>0</v>
      </c>
    </row>
    <row r="705" spans="1:63" s="7" customFormat="1" ht="20.25">
      <c r="A705" s="119" t="s">
        <v>187</v>
      </c>
      <c r="B705" s="99" t="s">
        <v>56</v>
      </c>
      <c r="C705" s="99" t="s">
        <v>51</v>
      </c>
      <c r="D705" s="99" t="s">
        <v>360</v>
      </c>
      <c r="E705" s="99" t="s">
        <v>186</v>
      </c>
      <c r="F705" s="100">
        <v>628094</v>
      </c>
      <c r="G705" s="100"/>
      <c r="H705" s="135"/>
      <c r="I705" s="135"/>
      <c r="J705" s="135"/>
      <c r="K705" s="135"/>
      <c r="L705" s="100">
        <f>F705+H705+I705+J705+K705</f>
        <v>628094</v>
      </c>
      <c r="M705" s="100">
        <f>G705+K705</f>
        <v>0</v>
      </c>
      <c r="N705" s="135"/>
      <c r="O705" s="135"/>
      <c r="P705" s="135"/>
      <c r="Q705" s="135"/>
      <c r="R705" s="100">
        <f>L705+N705+O705+P705+Q705</f>
        <v>628094</v>
      </c>
      <c r="S705" s="100">
        <f>M705+Q705</f>
        <v>0</v>
      </c>
      <c r="T705" s="135"/>
      <c r="U705" s="135"/>
      <c r="V705" s="135"/>
      <c r="W705" s="135"/>
      <c r="X705" s="100">
        <f>R705+T705+U705+V705+W705</f>
        <v>628094</v>
      </c>
      <c r="Y705" s="100">
        <f>S705+W705</f>
        <v>0</v>
      </c>
      <c r="Z705" s="135"/>
      <c r="AA705" s="135"/>
      <c r="AB705" s="135"/>
      <c r="AC705" s="135"/>
      <c r="AD705" s="100">
        <f>X705+Z705+AA705+AB705+AC705</f>
        <v>628094</v>
      </c>
      <c r="AE705" s="100">
        <f>Y705+AC705</f>
        <v>0</v>
      </c>
      <c r="AF705" s="135"/>
      <c r="AG705" s="135"/>
      <c r="AH705" s="135"/>
      <c r="AI705" s="135"/>
      <c r="AJ705" s="100">
        <f>AD705+AF705+AG705+AH705+AI705</f>
        <v>628094</v>
      </c>
      <c r="AK705" s="100">
        <f>AE705+AI705</f>
        <v>0</v>
      </c>
      <c r="AL705" s="135"/>
      <c r="AM705" s="135"/>
      <c r="AN705" s="135"/>
      <c r="AO705" s="135"/>
      <c r="AP705" s="100">
        <f>AJ705+AL705+AM705+AN705+AO705</f>
        <v>628094</v>
      </c>
      <c r="AQ705" s="100">
        <f>AK705+AO705</f>
        <v>0</v>
      </c>
      <c r="AR705" s="135"/>
      <c r="AS705" s="135"/>
      <c r="AT705" s="135"/>
      <c r="AU705" s="135"/>
      <c r="AV705" s="100">
        <f>AP705+AR705+AS705+AT705+AU705</f>
        <v>628094</v>
      </c>
      <c r="AW705" s="100">
        <f>AQ705+AU705</f>
        <v>0</v>
      </c>
      <c r="AX705" s="100">
        <v>26804</v>
      </c>
      <c r="AY705" s="135"/>
      <c r="AZ705" s="135"/>
      <c r="BA705" s="135"/>
      <c r="BB705" s="100">
        <f>AV705+AX705+AY705+AZ705+BA705</f>
        <v>654898</v>
      </c>
      <c r="BC705" s="100">
        <f>AW705+BA705</f>
        <v>0</v>
      </c>
      <c r="BD705" s="100"/>
      <c r="BE705" s="135"/>
      <c r="BF705" s="135"/>
      <c r="BG705" s="135"/>
      <c r="BH705" s="100">
        <f>BB705+BD705+BE705+BF705+BG705</f>
        <v>654898</v>
      </c>
      <c r="BI705" s="100">
        <f>BC705+BG705</f>
        <v>0</v>
      </c>
      <c r="BJ705" s="207">
        <f t="shared" si="1411"/>
        <v>0</v>
      </c>
      <c r="BK705" s="207">
        <f t="shared" si="1412"/>
        <v>0</v>
      </c>
    </row>
    <row r="706" spans="1:63" s="7" customFormat="1" ht="35.25" customHeight="1">
      <c r="A706" s="123" t="s">
        <v>79</v>
      </c>
      <c r="B706" s="98" t="s">
        <v>56</v>
      </c>
      <c r="C706" s="98" t="s">
        <v>51</v>
      </c>
      <c r="D706" s="98" t="s">
        <v>355</v>
      </c>
      <c r="E706" s="98"/>
      <c r="F706" s="100">
        <f>F707+F710+F713</f>
        <v>34726</v>
      </c>
      <c r="G706" s="100">
        <f t="shared" ref="G706:M706" si="1508">G707+G710+G713</f>
        <v>0</v>
      </c>
      <c r="H706" s="100">
        <f t="shared" si="1508"/>
        <v>0</v>
      </c>
      <c r="I706" s="100">
        <f t="shared" si="1508"/>
        <v>0</v>
      </c>
      <c r="J706" s="100">
        <f t="shared" si="1508"/>
        <v>0</v>
      </c>
      <c r="K706" s="100">
        <f t="shared" si="1508"/>
        <v>0</v>
      </c>
      <c r="L706" s="100">
        <f t="shared" si="1508"/>
        <v>34726</v>
      </c>
      <c r="M706" s="100">
        <f t="shared" si="1508"/>
        <v>0</v>
      </c>
      <c r="N706" s="100">
        <f t="shared" ref="N706:S706" si="1509">N707+N710+N713</f>
        <v>0</v>
      </c>
      <c r="O706" s="100">
        <f t="shared" si="1509"/>
        <v>0</v>
      </c>
      <c r="P706" s="100">
        <f t="shared" si="1509"/>
        <v>0</v>
      </c>
      <c r="Q706" s="100">
        <f t="shared" si="1509"/>
        <v>0</v>
      </c>
      <c r="R706" s="100">
        <f t="shared" si="1509"/>
        <v>34726</v>
      </c>
      <c r="S706" s="100">
        <f t="shared" si="1509"/>
        <v>0</v>
      </c>
      <c r="T706" s="100">
        <f t="shared" ref="T706:Y706" si="1510">T707+T710+T713</f>
        <v>0</v>
      </c>
      <c r="U706" s="100">
        <f t="shared" si="1510"/>
        <v>0</v>
      </c>
      <c r="V706" s="100">
        <f t="shared" si="1510"/>
        <v>0</v>
      </c>
      <c r="W706" s="100">
        <f t="shared" si="1510"/>
        <v>0</v>
      </c>
      <c r="X706" s="100">
        <f t="shared" si="1510"/>
        <v>34726</v>
      </c>
      <c r="Y706" s="100">
        <f t="shared" si="1510"/>
        <v>0</v>
      </c>
      <c r="Z706" s="100">
        <f t="shared" ref="Z706:AE706" si="1511">Z707+Z710+Z713</f>
        <v>200</v>
      </c>
      <c r="AA706" s="100">
        <f t="shared" si="1511"/>
        <v>-1172</v>
      </c>
      <c r="AB706" s="100">
        <f t="shared" si="1511"/>
        <v>0</v>
      </c>
      <c r="AC706" s="100">
        <f t="shared" si="1511"/>
        <v>0</v>
      </c>
      <c r="AD706" s="100">
        <f t="shared" si="1511"/>
        <v>33754</v>
      </c>
      <c r="AE706" s="100">
        <f t="shared" si="1511"/>
        <v>0</v>
      </c>
      <c r="AF706" s="100">
        <f t="shared" ref="AF706:AL706" si="1512">AF707+AF710+AF713</f>
        <v>0</v>
      </c>
      <c r="AG706" s="100">
        <f t="shared" si="1512"/>
        <v>-306</v>
      </c>
      <c r="AH706" s="100">
        <f t="shared" si="1512"/>
        <v>0</v>
      </c>
      <c r="AI706" s="100">
        <f t="shared" si="1512"/>
        <v>0</v>
      </c>
      <c r="AJ706" s="100">
        <f t="shared" si="1512"/>
        <v>33448</v>
      </c>
      <c r="AK706" s="100">
        <f t="shared" si="1512"/>
        <v>0</v>
      </c>
      <c r="AL706" s="100">
        <f t="shared" si="1512"/>
        <v>0</v>
      </c>
      <c r="AM706" s="100">
        <f t="shared" ref="AM706:AO706" si="1513">AM707+AM710+AM713</f>
        <v>0</v>
      </c>
      <c r="AN706" s="100">
        <f t="shared" ref="AN706:AS706" si="1514">AN707+AN710+AN713</f>
        <v>0</v>
      </c>
      <c r="AO706" s="100">
        <f t="shared" si="1513"/>
        <v>0</v>
      </c>
      <c r="AP706" s="100">
        <f t="shared" si="1514"/>
        <v>33448</v>
      </c>
      <c r="AQ706" s="100">
        <f t="shared" si="1514"/>
        <v>0</v>
      </c>
      <c r="AR706" s="100">
        <f t="shared" si="1514"/>
        <v>0</v>
      </c>
      <c r="AS706" s="100">
        <f t="shared" si="1514"/>
        <v>0</v>
      </c>
      <c r="AT706" s="100">
        <f t="shared" ref="AT706:AY706" si="1515">AT707+AT710+AT713</f>
        <v>-1172</v>
      </c>
      <c r="AU706" s="100">
        <f t="shared" si="1515"/>
        <v>0</v>
      </c>
      <c r="AV706" s="100">
        <f t="shared" si="1515"/>
        <v>32276</v>
      </c>
      <c r="AW706" s="100">
        <f t="shared" si="1515"/>
        <v>0</v>
      </c>
      <c r="AX706" s="100">
        <f t="shared" si="1515"/>
        <v>0</v>
      </c>
      <c r="AY706" s="100">
        <f t="shared" si="1515"/>
        <v>0</v>
      </c>
      <c r="AZ706" s="100">
        <f t="shared" ref="AZ706:BE706" si="1516">AZ707+AZ710+AZ713</f>
        <v>0</v>
      </c>
      <c r="BA706" s="100">
        <f t="shared" si="1516"/>
        <v>0</v>
      </c>
      <c r="BB706" s="100">
        <f t="shared" si="1516"/>
        <v>32276</v>
      </c>
      <c r="BC706" s="100">
        <f t="shared" si="1516"/>
        <v>0</v>
      </c>
      <c r="BD706" s="100">
        <f t="shared" si="1516"/>
        <v>6406</v>
      </c>
      <c r="BE706" s="100">
        <f t="shared" si="1516"/>
        <v>0</v>
      </c>
      <c r="BF706" s="100">
        <f t="shared" ref="BF706:BI706" si="1517">BF707+BF710+BF713</f>
        <v>0</v>
      </c>
      <c r="BG706" s="100">
        <f t="shared" si="1517"/>
        <v>0</v>
      </c>
      <c r="BH706" s="100">
        <f t="shared" si="1517"/>
        <v>38682</v>
      </c>
      <c r="BI706" s="100">
        <f t="shared" si="1517"/>
        <v>0</v>
      </c>
      <c r="BJ706" s="207">
        <f t="shared" si="1411"/>
        <v>0</v>
      </c>
      <c r="BK706" s="207">
        <f t="shared" si="1412"/>
        <v>0</v>
      </c>
    </row>
    <row r="707" spans="1:63" s="7" customFormat="1" ht="20.25">
      <c r="A707" s="121" t="s">
        <v>86</v>
      </c>
      <c r="B707" s="98" t="s">
        <v>56</v>
      </c>
      <c r="C707" s="98" t="s">
        <v>51</v>
      </c>
      <c r="D707" s="98" t="s">
        <v>356</v>
      </c>
      <c r="E707" s="98"/>
      <c r="F707" s="120">
        <f t="shared" ref="F707:U708" si="1518">F708</f>
        <v>7340</v>
      </c>
      <c r="G707" s="120">
        <f t="shared" si="1518"/>
        <v>0</v>
      </c>
      <c r="H707" s="120">
        <f t="shared" si="1518"/>
        <v>0</v>
      </c>
      <c r="I707" s="120">
        <f t="shared" si="1518"/>
        <v>0</v>
      </c>
      <c r="J707" s="120">
        <f t="shared" si="1518"/>
        <v>0</v>
      </c>
      <c r="K707" s="120">
        <f t="shared" si="1518"/>
        <v>0</v>
      </c>
      <c r="L707" s="120">
        <f t="shared" si="1518"/>
        <v>7340</v>
      </c>
      <c r="M707" s="120">
        <f t="shared" si="1518"/>
        <v>0</v>
      </c>
      <c r="N707" s="120">
        <f t="shared" si="1518"/>
        <v>0</v>
      </c>
      <c r="O707" s="120">
        <f t="shared" si="1518"/>
        <v>0</v>
      </c>
      <c r="P707" s="120">
        <f t="shared" si="1518"/>
        <v>0</v>
      </c>
      <c r="Q707" s="120">
        <f t="shared" si="1518"/>
        <v>0</v>
      </c>
      <c r="R707" s="120">
        <f t="shared" si="1518"/>
        <v>7340</v>
      </c>
      <c r="S707" s="120">
        <f t="shared" si="1518"/>
        <v>0</v>
      </c>
      <c r="T707" s="120">
        <f t="shared" si="1518"/>
        <v>0</v>
      </c>
      <c r="U707" s="120">
        <f t="shared" si="1518"/>
        <v>0</v>
      </c>
      <c r="V707" s="120">
        <f t="shared" ref="T707:AI708" si="1519">V708</f>
        <v>0</v>
      </c>
      <c r="W707" s="120">
        <f t="shared" si="1519"/>
        <v>0</v>
      </c>
      <c r="X707" s="120">
        <f t="shared" si="1519"/>
        <v>7340</v>
      </c>
      <c r="Y707" s="120">
        <f t="shared" si="1519"/>
        <v>0</v>
      </c>
      <c r="Z707" s="120">
        <f t="shared" si="1519"/>
        <v>0</v>
      </c>
      <c r="AA707" s="120">
        <f t="shared" si="1519"/>
        <v>-1172</v>
      </c>
      <c r="AB707" s="120">
        <f t="shared" si="1519"/>
        <v>0</v>
      </c>
      <c r="AC707" s="120">
        <f t="shared" si="1519"/>
        <v>0</v>
      </c>
      <c r="AD707" s="120">
        <f t="shared" si="1519"/>
        <v>6168</v>
      </c>
      <c r="AE707" s="120">
        <f t="shared" si="1519"/>
        <v>0</v>
      </c>
      <c r="AF707" s="120">
        <f t="shared" si="1519"/>
        <v>0</v>
      </c>
      <c r="AG707" s="120">
        <f t="shared" si="1519"/>
        <v>0</v>
      </c>
      <c r="AH707" s="120">
        <f t="shared" si="1519"/>
        <v>0</v>
      </c>
      <c r="AI707" s="120">
        <f t="shared" si="1519"/>
        <v>0</v>
      </c>
      <c r="AJ707" s="120">
        <f t="shared" ref="AF707:AU708" si="1520">AJ708</f>
        <v>6168</v>
      </c>
      <c r="AK707" s="120">
        <f t="shared" si="1520"/>
        <v>0</v>
      </c>
      <c r="AL707" s="120">
        <f t="shared" si="1520"/>
        <v>0</v>
      </c>
      <c r="AM707" s="120">
        <f t="shared" si="1520"/>
        <v>0</v>
      </c>
      <c r="AN707" s="120">
        <f t="shared" si="1520"/>
        <v>0</v>
      </c>
      <c r="AO707" s="120">
        <f t="shared" si="1520"/>
        <v>0</v>
      </c>
      <c r="AP707" s="120">
        <f t="shared" si="1520"/>
        <v>6168</v>
      </c>
      <c r="AQ707" s="120">
        <f t="shared" si="1520"/>
        <v>0</v>
      </c>
      <c r="AR707" s="120">
        <f t="shared" si="1520"/>
        <v>0</v>
      </c>
      <c r="AS707" s="120">
        <f t="shared" si="1520"/>
        <v>0</v>
      </c>
      <c r="AT707" s="120">
        <f t="shared" si="1520"/>
        <v>-1172</v>
      </c>
      <c r="AU707" s="120">
        <f t="shared" si="1520"/>
        <v>0</v>
      </c>
      <c r="AV707" s="120">
        <f t="shared" ref="AR707:BG708" si="1521">AV708</f>
        <v>4996</v>
      </c>
      <c r="AW707" s="120">
        <f t="shared" si="1521"/>
        <v>0</v>
      </c>
      <c r="AX707" s="120">
        <f t="shared" si="1521"/>
        <v>0</v>
      </c>
      <c r="AY707" s="120">
        <f t="shared" si="1521"/>
        <v>0</v>
      </c>
      <c r="AZ707" s="120">
        <f t="shared" si="1521"/>
        <v>0</v>
      </c>
      <c r="BA707" s="120">
        <f t="shared" si="1521"/>
        <v>0</v>
      </c>
      <c r="BB707" s="120">
        <f t="shared" si="1521"/>
        <v>4996</v>
      </c>
      <c r="BC707" s="120">
        <f t="shared" si="1521"/>
        <v>0</v>
      </c>
      <c r="BD707" s="120">
        <f t="shared" si="1521"/>
        <v>0</v>
      </c>
      <c r="BE707" s="120">
        <f t="shared" si="1521"/>
        <v>0</v>
      </c>
      <c r="BF707" s="120">
        <f t="shared" si="1521"/>
        <v>0</v>
      </c>
      <c r="BG707" s="120">
        <f t="shared" si="1521"/>
        <v>0</v>
      </c>
      <c r="BH707" s="120">
        <f t="shared" ref="BD707:BI708" si="1522">BH708</f>
        <v>4996</v>
      </c>
      <c r="BI707" s="120">
        <f t="shared" si="1522"/>
        <v>0</v>
      </c>
      <c r="BJ707" s="207">
        <f t="shared" si="1411"/>
        <v>0</v>
      </c>
      <c r="BK707" s="207">
        <f t="shared" si="1412"/>
        <v>0</v>
      </c>
    </row>
    <row r="708" spans="1:63" s="7" customFormat="1" ht="51" customHeight="1">
      <c r="A708" s="113" t="s">
        <v>232</v>
      </c>
      <c r="B708" s="98" t="s">
        <v>56</v>
      </c>
      <c r="C708" s="98" t="s">
        <v>51</v>
      </c>
      <c r="D708" s="98" t="s">
        <v>356</v>
      </c>
      <c r="E708" s="98" t="s">
        <v>87</v>
      </c>
      <c r="F708" s="100">
        <f t="shared" si="1518"/>
        <v>7340</v>
      </c>
      <c r="G708" s="100">
        <f t="shared" si="1518"/>
        <v>0</v>
      </c>
      <c r="H708" s="100">
        <f t="shared" si="1518"/>
        <v>0</v>
      </c>
      <c r="I708" s="100">
        <f t="shared" si="1518"/>
        <v>0</v>
      </c>
      <c r="J708" s="100">
        <f t="shared" si="1518"/>
        <v>0</v>
      </c>
      <c r="K708" s="100">
        <f t="shared" si="1518"/>
        <v>0</v>
      </c>
      <c r="L708" s="100">
        <f t="shared" si="1518"/>
        <v>7340</v>
      </c>
      <c r="M708" s="100">
        <f t="shared" si="1518"/>
        <v>0</v>
      </c>
      <c r="N708" s="100">
        <f t="shared" si="1518"/>
        <v>0</v>
      </c>
      <c r="O708" s="100">
        <f t="shared" si="1518"/>
        <v>0</v>
      </c>
      <c r="P708" s="100">
        <f t="shared" si="1518"/>
        <v>0</v>
      </c>
      <c r="Q708" s="100">
        <f t="shared" si="1518"/>
        <v>0</v>
      </c>
      <c r="R708" s="100">
        <f t="shared" si="1518"/>
        <v>7340</v>
      </c>
      <c r="S708" s="100">
        <f t="shared" si="1518"/>
        <v>0</v>
      </c>
      <c r="T708" s="100">
        <f t="shared" si="1519"/>
        <v>0</v>
      </c>
      <c r="U708" s="100">
        <f t="shared" si="1519"/>
        <v>0</v>
      </c>
      <c r="V708" s="100">
        <f t="shared" si="1519"/>
        <v>0</v>
      </c>
      <c r="W708" s="100">
        <f t="shared" si="1519"/>
        <v>0</v>
      </c>
      <c r="X708" s="100">
        <f t="shared" si="1519"/>
        <v>7340</v>
      </c>
      <c r="Y708" s="100">
        <f t="shared" si="1519"/>
        <v>0</v>
      </c>
      <c r="Z708" s="100">
        <f t="shared" si="1519"/>
        <v>0</v>
      </c>
      <c r="AA708" s="100">
        <f t="shared" si="1519"/>
        <v>-1172</v>
      </c>
      <c r="AB708" s="100">
        <f t="shared" si="1519"/>
        <v>0</v>
      </c>
      <c r="AC708" s="100">
        <f t="shared" si="1519"/>
        <v>0</v>
      </c>
      <c r="AD708" s="100">
        <f t="shared" si="1519"/>
        <v>6168</v>
      </c>
      <c r="AE708" s="100">
        <f t="shared" si="1519"/>
        <v>0</v>
      </c>
      <c r="AF708" s="100">
        <f t="shared" si="1520"/>
        <v>0</v>
      </c>
      <c r="AG708" s="100">
        <f t="shared" si="1520"/>
        <v>0</v>
      </c>
      <c r="AH708" s="100">
        <f t="shared" si="1520"/>
        <v>0</v>
      </c>
      <c r="AI708" s="100">
        <f t="shared" si="1520"/>
        <v>0</v>
      </c>
      <c r="AJ708" s="100">
        <f t="shared" si="1520"/>
        <v>6168</v>
      </c>
      <c r="AK708" s="100">
        <f t="shared" si="1520"/>
        <v>0</v>
      </c>
      <c r="AL708" s="100">
        <f t="shared" si="1520"/>
        <v>0</v>
      </c>
      <c r="AM708" s="100">
        <f t="shared" si="1520"/>
        <v>0</v>
      </c>
      <c r="AN708" s="100">
        <f t="shared" si="1520"/>
        <v>0</v>
      </c>
      <c r="AO708" s="100">
        <f t="shared" si="1520"/>
        <v>0</v>
      </c>
      <c r="AP708" s="100">
        <f t="shared" si="1520"/>
        <v>6168</v>
      </c>
      <c r="AQ708" s="100">
        <f t="shared" si="1520"/>
        <v>0</v>
      </c>
      <c r="AR708" s="100">
        <f t="shared" si="1521"/>
        <v>0</v>
      </c>
      <c r="AS708" s="100">
        <f t="shared" si="1521"/>
        <v>0</v>
      </c>
      <c r="AT708" s="100">
        <f t="shared" si="1521"/>
        <v>-1172</v>
      </c>
      <c r="AU708" s="100">
        <f t="shared" si="1521"/>
        <v>0</v>
      </c>
      <c r="AV708" s="100">
        <f t="shared" si="1521"/>
        <v>4996</v>
      </c>
      <c r="AW708" s="100">
        <f t="shared" si="1521"/>
        <v>0</v>
      </c>
      <c r="AX708" s="100">
        <f t="shared" si="1521"/>
        <v>0</v>
      </c>
      <c r="AY708" s="100">
        <f t="shared" si="1521"/>
        <v>0</v>
      </c>
      <c r="AZ708" s="100">
        <f t="shared" si="1521"/>
        <v>0</v>
      </c>
      <c r="BA708" s="100">
        <f t="shared" si="1521"/>
        <v>0</v>
      </c>
      <c r="BB708" s="100">
        <f t="shared" si="1521"/>
        <v>4996</v>
      </c>
      <c r="BC708" s="100">
        <f t="shared" si="1521"/>
        <v>0</v>
      </c>
      <c r="BD708" s="100">
        <f t="shared" si="1522"/>
        <v>0</v>
      </c>
      <c r="BE708" s="100">
        <f t="shared" si="1522"/>
        <v>0</v>
      </c>
      <c r="BF708" s="100">
        <f t="shared" si="1522"/>
        <v>0</v>
      </c>
      <c r="BG708" s="100">
        <f t="shared" si="1522"/>
        <v>0</v>
      </c>
      <c r="BH708" s="100">
        <f t="shared" si="1522"/>
        <v>4996</v>
      </c>
      <c r="BI708" s="100">
        <f t="shared" si="1522"/>
        <v>0</v>
      </c>
      <c r="BJ708" s="207">
        <f t="shared" si="1411"/>
        <v>0</v>
      </c>
      <c r="BK708" s="207">
        <f t="shared" si="1412"/>
        <v>0</v>
      </c>
    </row>
    <row r="709" spans="1:63" s="7" customFormat="1" ht="20.25">
      <c r="A709" s="116" t="s">
        <v>86</v>
      </c>
      <c r="B709" s="98" t="s">
        <v>56</v>
      </c>
      <c r="C709" s="98" t="s">
        <v>51</v>
      </c>
      <c r="D709" s="98" t="s">
        <v>356</v>
      </c>
      <c r="E709" s="98" t="s">
        <v>205</v>
      </c>
      <c r="F709" s="100">
        <v>7340</v>
      </c>
      <c r="G709" s="100"/>
      <c r="H709" s="135"/>
      <c r="I709" s="135"/>
      <c r="J709" s="135"/>
      <c r="K709" s="135"/>
      <c r="L709" s="100">
        <f>F709+H709+I709+J709+K709</f>
        <v>7340</v>
      </c>
      <c r="M709" s="100">
        <f>G709+K709</f>
        <v>0</v>
      </c>
      <c r="N709" s="135"/>
      <c r="O709" s="135"/>
      <c r="P709" s="135"/>
      <c r="Q709" s="135"/>
      <c r="R709" s="100">
        <f>L709+N709+O709+P709+Q709</f>
        <v>7340</v>
      </c>
      <c r="S709" s="100">
        <f>M709+Q709</f>
        <v>0</v>
      </c>
      <c r="T709" s="135"/>
      <c r="U709" s="135"/>
      <c r="V709" s="135"/>
      <c r="W709" s="135"/>
      <c r="X709" s="100">
        <f>R709+T709+U709+V709+W709</f>
        <v>7340</v>
      </c>
      <c r="Y709" s="100">
        <f>S709+W709</f>
        <v>0</v>
      </c>
      <c r="Z709" s="135"/>
      <c r="AA709" s="120">
        <v>-1172</v>
      </c>
      <c r="AB709" s="135"/>
      <c r="AC709" s="135"/>
      <c r="AD709" s="100">
        <f>X709+Z709+AA709+AB709+AC709</f>
        <v>6168</v>
      </c>
      <c r="AE709" s="100">
        <f>Y709+AC709</f>
        <v>0</v>
      </c>
      <c r="AF709" s="135"/>
      <c r="AG709" s="120"/>
      <c r="AH709" s="135"/>
      <c r="AI709" s="135"/>
      <c r="AJ709" s="100">
        <f>AD709+AF709+AG709+AH709+AI709</f>
        <v>6168</v>
      </c>
      <c r="AK709" s="100">
        <f>AE709+AI709</f>
        <v>0</v>
      </c>
      <c r="AL709" s="135"/>
      <c r="AM709" s="135"/>
      <c r="AN709" s="135"/>
      <c r="AO709" s="135"/>
      <c r="AP709" s="100">
        <f>AJ709+AL709+AM709+AN709+AO709</f>
        <v>6168</v>
      </c>
      <c r="AQ709" s="100">
        <f>AK709+AO709</f>
        <v>0</v>
      </c>
      <c r="AR709" s="135"/>
      <c r="AS709" s="135"/>
      <c r="AT709" s="100">
        <v>-1172</v>
      </c>
      <c r="AU709" s="135"/>
      <c r="AV709" s="100">
        <f>AP709+AR709+AS709+AT709+AU709</f>
        <v>4996</v>
      </c>
      <c r="AW709" s="100">
        <f>AQ709+AU709</f>
        <v>0</v>
      </c>
      <c r="AX709" s="135"/>
      <c r="AY709" s="135"/>
      <c r="AZ709" s="100"/>
      <c r="BA709" s="135"/>
      <c r="BB709" s="100">
        <f>AV709+AX709+AY709+AZ709+BA709</f>
        <v>4996</v>
      </c>
      <c r="BC709" s="100">
        <f>AW709+BA709</f>
        <v>0</v>
      </c>
      <c r="BD709" s="135"/>
      <c r="BE709" s="135"/>
      <c r="BF709" s="100"/>
      <c r="BG709" s="135"/>
      <c r="BH709" s="100">
        <f>BB709+BD709+BE709+BF709+BG709</f>
        <v>4996</v>
      </c>
      <c r="BI709" s="100">
        <f>BC709+BG709</f>
        <v>0</v>
      </c>
      <c r="BJ709" s="207">
        <f t="shared" si="1411"/>
        <v>0</v>
      </c>
      <c r="BK709" s="207">
        <f t="shared" si="1412"/>
        <v>0</v>
      </c>
    </row>
    <row r="710" spans="1:63" s="7" customFormat="1" ht="33" customHeight="1">
      <c r="A710" s="29" t="s">
        <v>109</v>
      </c>
      <c r="B710" s="52" t="s">
        <v>56</v>
      </c>
      <c r="C710" s="52" t="s">
        <v>51</v>
      </c>
      <c r="D710" s="52" t="s">
        <v>362</v>
      </c>
      <c r="E710" s="52"/>
      <c r="F710" s="28">
        <f t="shared" ref="F710:U711" si="1523">F711</f>
        <v>26342</v>
      </c>
      <c r="G710" s="28">
        <f t="shared" si="1523"/>
        <v>0</v>
      </c>
      <c r="H710" s="28">
        <f t="shared" si="1523"/>
        <v>0</v>
      </c>
      <c r="I710" s="28">
        <f t="shared" si="1523"/>
        <v>0</v>
      </c>
      <c r="J710" s="28">
        <f t="shared" si="1523"/>
        <v>0</v>
      </c>
      <c r="K710" s="28">
        <f t="shared" si="1523"/>
        <v>0</v>
      </c>
      <c r="L710" s="28">
        <f t="shared" si="1523"/>
        <v>26342</v>
      </c>
      <c r="M710" s="28">
        <f t="shared" si="1523"/>
        <v>0</v>
      </c>
      <c r="N710" s="28">
        <f t="shared" si="1523"/>
        <v>0</v>
      </c>
      <c r="O710" s="28">
        <f t="shared" si="1523"/>
        <v>0</v>
      </c>
      <c r="P710" s="28">
        <f t="shared" si="1523"/>
        <v>0</v>
      </c>
      <c r="Q710" s="28">
        <f t="shared" si="1523"/>
        <v>0</v>
      </c>
      <c r="R710" s="28">
        <f t="shared" si="1523"/>
        <v>26342</v>
      </c>
      <c r="S710" s="28">
        <f t="shared" si="1523"/>
        <v>0</v>
      </c>
      <c r="T710" s="28">
        <f t="shared" si="1523"/>
        <v>0</v>
      </c>
      <c r="U710" s="28">
        <f t="shared" si="1523"/>
        <v>0</v>
      </c>
      <c r="V710" s="28">
        <f t="shared" ref="T710:AI711" si="1524">V711</f>
        <v>0</v>
      </c>
      <c r="W710" s="28">
        <f t="shared" si="1524"/>
        <v>0</v>
      </c>
      <c r="X710" s="28">
        <f t="shared" si="1524"/>
        <v>26342</v>
      </c>
      <c r="Y710" s="28">
        <f t="shared" si="1524"/>
        <v>0</v>
      </c>
      <c r="Z710" s="28">
        <f t="shared" si="1524"/>
        <v>0</v>
      </c>
      <c r="AA710" s="28">
        <f t="shared" si="1524"/>
        <v>0</v>
      </c>
      <c r="AB710" s="28">
        <f t="shared" si="1524"/>
        <v>0</v>
      </c>
      <c r="AC710" s="28">
        <f t="shared" si="1524"/>
        <v>0</v>
      </c>
      <c r="AD710" s="28">
        <f t="shared" si="1524"/>
        <v>26342</v>
      </c>
      <c r="AE710" s="28">
        <f t="shared" si="1524"/>
        <v>0</v>
      </c>
      <c r="AF710" s="28">
        <f t="shared" si="1524"/>
        <v>0</v>
      </c>
      <c r="AG710" s="28">
        <f t="shared" si="1524"/>
        <v>-306</v>
      </c>
      <c r="AH710" s="28">
        <f t="shared" si="1524"/>
        <v>0</v>
      </c>
      <c r="AI710" s="28">
        <f t="shared" si="1524"/>
        <v>0</v>
      </c>
      <c r="AJ710" s="28">
        <f t="shared" ref="AF710:AU711" si="1525">AJ711</f>
        <v>26036</v>
      </c>
      <c r="AK710" s="28">
        <f t="shared" si="1525"/>
        <v>0</v>
      </c>
      <c r="AL710" s="28">
        <f t="shared" si="1525"/>
        <v>0</v>
      </c>
      <c r="AM710" s="28">
        <f t="shared" si="1525"/>
        <v>0</v>
      </c>
      <c r="AN710" s="28">
        <f t="shared" si="1525"/>
        <v>0</v>
      </c>
      <c r="AO710" s="28">
        <f t="shared" si="1525"/>
        <v>0</v>
      </c>
      <c r="AP710" s="28">
        <f t="shared" si="1525"/>
        <v>26036</v>
      </c>
      <c r="AQ710" s="28">
        <f t="shared" si="1525"/>
        <v>0</v>
      </c>
      <c r="AR710" s="28">
        <f t="shared" si="1525"/>
        <v>0</v>
      </c>
      <c r="AS710" s="28">
        <f t="shared" si="1525"/>
        <v>0</v>
      </c>
      <c r="AT710" s="28">
        <f t="shared" si="1525"/>
        <v>0</v>
      </c>
      <c r="AU710" s="28">
        <f t="shared" si="1525"/>
        <v>0</v>
      </c>
      <c r="AV710" s="28">
        <f t="shared" ref="AR710:BG711" si="1526">AV711</f>
        <v>26036</v>
      </c>
      <c r="AW710" s="28">
        <f t="shared" si="1526"/>
        <v>0</v>
      </c>
      <c r="AX710" s="100">
        <f t="shared" si="1526"/>
        <v>0</v>
      </c>
      <c r="AY710" s="100">
        <f t="shared" si="1526"/>
        <v>0</v>
      </c>
      <c r="AZ710" s="100">
        <f t="shared" si="1526"/>
        <v>0</v>
      </c>
      <c r="BA710" s="100">
        <f t="shared" si="1526"/>
        <v>0</v>
      </c>
      <c r="BB710" s="28">
        <f t="shared" si="1526"/>
        <v>26036</v>
      </c>
      <c r="BC710" s="28">
        <f t="shared" si="1526"/>
        <v>0</v>
      </c>
      <c r="BD710" s="100">
        <f t="shared" si="1526"/>
        <v>6406</v>
      </c>
      <c r="BE710" s="100">
        <f t="shared" si="1526"/>
        <v>0</v>
      </c>
      <c r="BF710" s="100">
        <f t="shared" si="1526"/>
        <v>0</v>
      </c>
      <c r="BG710" s="100">
        <f t="shared" si="1526"/>
        <v>0</v>
      </c>
      <c r="BH710" s="28">
        <f t="shared" ref="BD710:BI711" si="1527">BH711</f>
        <v>32442</v>
      </c>
      <c r="BI710" s="28">
        <f t="shared" si="1527"/>
        <v>0</v>
      </c>
      <c r="BJ710" s="207">
        <f t="shared" si="1411"/>
        <v>0</v>
      </c>
      <c r="BK710" s="207">
        <f t="shared" si="1412"/>
        <v>0</v>
      </c>
    </row>
    <row r="711" spans="1:63" s="7" customFormat="1" ht="50.25">
      <c r="A711" s="29" t="s">
        <v>84</v>
      </c>
      <c r="B711" s="52" t="s">
        <v>56</v>
      </c>
      <c r="C711" s="52" t="s">
        <v>51</v>
      </c>
      <c r="D711" s="52" t="s">
        <v>362</v>
      </c>
      <c r="E711" s="52" t="s">
        <v>85</v>
      </c>
      <c r="F711" s="28">
        <f t="shared" si="1523"/>
        <v>26342</v>
      </c>
      <c r="G711" s="28">
        <f t="shared" si="1523"/>
        <v>0</v>
      </c>
      <c r="H711" s="28">
        <f t="shared" si="1523"/>
        <v>0</v>
      </c>
      <c r="I711" s="28">
        <f t="shared" si="1523"/>
        <v>0</v>
      </c>
      <c r="J711" s="28">
        <f t="shared" si="1523"/>
        <v>0</v>
      </c>
      <c r="K711" s="28">
        <f t="shared" si="1523"/>
        <v>0</v>
      </c>
      <c r="L711" s="28">
        <f t="shared" si="1523"/>
        <v>26342</v>
      </c>
      <c r="M711" s="28">
        <f t="shared" si="1523"/>
        <v>0</v>
      </c>
      <c r="N711" s="28">
        <f t="shared" si="1523"/>
        <v>0</v>
      </c>
      <c r="O711" s="28">
        <f t="shared" si="1523"/>
        <v>0</v>
      </c>
      <c r="P711" s="28">
        <f t="shared" si="1523"/>
        <v>0</v>
      </c>
      <c r="Q711" s="28">
        <f t="shared" si="1523"/>
        <v>0</v>
      </c>
      <c r="R711" s="28">
        <f t="shared" si="1523"/>
        <v>26342</v>
      </c>
      <c r="S711" s="28">
        <f t="shared" si="1523"/>
        <v>0</v>
      </c>
      <c r="T711" s="28">
        <f t="shared" si="1524"/>
        <v>0</v>
      </c>
      <c r="U711" s="28">
        <f t="shared" si="1524"/>
        <v>0</v>
      </c>
      <c r="V711" s="28">
        <f t="shared" si="1524"/>
        <v>0</v>
      </c>
      <c r="W711" s="28">
        <f t="shared" si="1524"/>
        <v>0</v>
      </c>
      <c r="X711" s="28">
        <f t="shared" si="1524"/>
        <v>26342</v>
      </c>
      <c r="Y711" s="28">
        <f t="shared" si="1524"/>
        <v>0</v>
      </c>
      <c r="Z711" s="28">
        <f t="shared" si="1524"/>
        <v>0</v>
      </c>
      <c r="AA711" s="28">
        <f t="shared" si="1524"/>
        <v>0</v>
      </c>
      <c r="AB711" s="28">
        <f t="shared" si="1524"/>
        <v>0</v>
      </c>
      <c r="AC711" s="28">
        <f t="shared" si="1524"/>
        <v>0</v>
      </c>
      <c r="AD711" s="28">
        <f t="shared" si="1524"/>
        <v>26342</v>
      </c>
      <c r="AE711" s="28">
        <f t="shared" si="1524"/>
        <v>0</v>
      </c>
      <c r="AF711" s="28">
        <f t="shared" si="1525"/>
        <v>0</v>
      </c>
      <c r="AG711" s="28">
        <f t="shared" si="1525"/>
        <v>-306</v>
      </c>
      <c r="AH711" s="28">
        <f t="shared" si="1525"/>
        <v>0</v>
      </c>
      <c r="AI711" s="28">
        <f t="shared" si="1525"/>
        <v>0</v>
      </c>
      <c r="AJ711" s="28">
        <f t="shared" si="1525"/>
        <v>26036</v>
      </c>
      <c r="AK711" s="28">
        <f t="shared" si="1525"/>
        <v>0</v>
      </c>
      <c r="AL711" s="28">
        <f t="shared" si="1525"/>
        <v>0</v>
      </c>
      <c r="AM711" s="28">
        <f t="shared" si="1525"/>
        <v>0</v>
      </c>
      <c r="AN711" s="28">
        <f t="shared" si="1525"/>
        <v>0</v>
      </c>
      <c r="AO711" s="28">
        <f t="shared" si="1525"/>
        <v>0</v>
      </c>
      <c r="AP711" s="28">
        <f t="shared" si="1525"/>
        <v>26036</v>
      </c>
      <c r="AQ711" s="28">
        <f t="shared" si="1525"/>
        <v>0</v>
      </c>
      <c r="AR711" s="28">
        <f t="shared" si="1526"/>
        <v>0</v>
      </c>
      <c r="AS711" s="28">
        <f t="shared" si="1526"/>
        <v>0</v>
      </c>
      <c r="AT711" s="28">
        <f t="shared" si="1526"/>
        <v>0</v>
      </c>
      <c r="AU711" s="28">
        <f t="shared" si="1526"/>
        <v>0</v>
      </c>
      <c r="AV711" s="28">
        <f t="shared" si="1526"/>
        <v>26036</v>
      </c>
      <c r="AW711" s="28">
        <f t="shared" si="1526"/>
        <v>0</v>
      </c>
      <c r="AX711" s="100">
        <f t="shared" si="1526"/>
        <v>0</v>
      </c>
      <c r="AY711" s="100">
        <f t="shared" si="1526"/>
        <v>0</v>
      </c>
      <c r="AZ711" s="100">
        <f t="shared" si="1526"/>
        <v>0</v>
      </c>
      <c r="BA711" s="100">
        <f t="shared" si="1526"/>
        <v>0</v>
      </c>
      <c r="BB711" s="28">
        <f t="shared" si="1526"/>
        <v>26036</v>
      </c>
      <c r="BC711" s="28">
        <f t="shared" si="1526"/>
        <v>0</v>
      </c>
      <c r="BD711" s="100">
        <f t="shared" si="1527"/>
        <v>6406</v>
      </c>
      <c r="BE711" s="100">
        <f t="shared" si="1527"/>
        <v>0</v>
      </c>
      <c r="BF711" s="100">
        <f t="shared" si="1527"/>
        <v>0</v>
      </c>
      <c r="BG711" s="100">
        <f t="shared" si="1527"/>
        <v>0</v>
      </c>
      <c r="BH711" s="28">
        <f t="shared" si="1527"/>
        <v>32442</v>
      </c>
      <c r="BI711" s="28">
        <f t="shared" si="1527"/>
        <v>0</v>
      </c>
      <c r="BJ711" s="207">
        <f t="shared" si="1411"/>
        <v>0</v>
      </c>
      <c r="BK711" s="207">
        <f t="shared" si="1412"/>
        <v>0</v>
      </c>
    </row>
    <row r="712" spans="1:63" s="7" customFormat="1" ht="20.25">
      <c r="A712" s="119" t="s">
        <v>187</v>
      </c>
      <c r="B712" s="99" t="s">
        <v>56</v>
      </c>
      <c r="C712" s="99" t="s">
        <v>51</v>
      </c>
      <c r="D712" s="99" t="s">
        <v>362</v>
      </c>
      <c r="E712" s="99" t="s">
        <v>186</v>
      </c>
      <c r="F712" s="100">
        <f>21220+1322+3800</f>
        <v>26342</v>
      </c>
      <c r="G712" s="100"/>
      <c r="H712" s="135"/>
      <c r="I712" s="135"/>
      <c r="J712" s="135"/>
      <c r="K712" s="135"/>
      <c r="L712" s="100">
        <f>F712+H712+I712+J712+K712</f>
        <v>26342</v>
      </c>
      <c r="M712" s="100">
        <f>G712+K712</f>
        <v>0</v>
      </c>
      <c r="N712" s="135"/>
      <c r="O712" s="135"/>
      <c r="P712" s="135"/>
      <c r="Q712" s="135"/>
      <c r="R712" s="100">
        <f>L712+N712+O712+P712+Q712</f>
        <v>26342</v>
      </c>
      <c r="S712" s="100">
        <f>M712+Q712</f>
        <v>0</v>
      </c>
      <c r="T712" s="135"/>
      <c r="U712" s="135"/>
      <c r="V712" s="135"/>
      <c r="W712" s="135"/>
      <c r="X712" s="100">
        <f>R712+T712+U712+V712+W712</f>
        <v>26342</v>
      </c>
      <c r="Y712" s="100">
        <f>S712+W712</f>
        <v>0</v>
      </c>
      <c r="Z712" s="135"/>
      <c r="AA712" s="135"/>
      <c r="AB712" s="135"/>
      <c r="AC712" s="135"/>
      <c r="AD712" s="100">
        <f>X712+Z712+AA712+AB712+AC712</f>
        <v>26342</v>
      </c>
      <c r="AE712" s="100">
        <f>Y712+AC712</f>
        <v>0</v>
      </c>
      <c r="AF712" s="135"/>
      <c r="AG712" s="100">
        <v>-306</v>
      </c>
      <c r="AH712" s="135"/>
      <c r="AI712" s="135"/>
      <c r="AJ712" s="100">
        <f>AD712+AF712+AG712+AH712+AI712</f>
        <v>26036</v>
      </c>
      <c r="AK712" s="100">
        <f>AE712+AI712</f>
        <v>0</v>
      </c>
      <c r="AL712" s="135"/>
      <c r="AM712" s="135"/>
      <c r="AN712" s="135"/>
      <c r="AO712" s="135"/>
      <c r="AP712" s="100">
        <f>AJ712+AL712+AM712+AN712+AO712</f>
        <v>26036</v>
      </c>
      <c r="AQ712" s="100">
        <f>AK712+AO712</f>
        <v>0</v>
      </c>
      <c r="AR712" s="135"/>
      <c r="AS712" s="135"/>
      <c r="AT712" s="135"/>
      <c r="AU712" s="135"/>
      <c r="AV712" s="100">
        <f>AP712+AR712+AS712+AT712+AU712</f>
        <v>26036</v>
      </c>
      <c r="AW712" s="100">
        <f>AQ712+AU712</f>
        <v>0</v>
      </c>
      <c r="AX712" s="100"/>
      <c r="AY712" s="135"/>
      <c r="AZ712" s="135"/>
      <c r="BA712" s="135"/>
      <c r="BB712" s="100">
        <f>AV712+AX712+AY712+AZ712+BA712</f>
        <v>26036</v>
      </c>
      <c r="BC712" s="100">
        <f>AW712+BA712</f>
        <v>0</v>
      </c>
      <c r="BD712" s="100">
        <f>3506+2900</f>
        <v>6406</v>
      </c>
      <c r="BE712" s="135"/>
      <c r="BF712" s="135"/>
      <c r="BG712" s="135"/>
      <c r="BH712" s="100">
        <f>BB712+BD712+BE712+BF712+BG712</f>
        <v>32442</v>
      </c>
      <c r="BI712" s="100">
        <f>BC712+BG712</f>
        <v>0</v>
      </c>
      <c r="BJ712" s="207">
        <f t="shared" si="1411"/>
        <v>0</v>
      </c>
      <c r="BK712" s="207">
        <f t="shared" si="1412"/>
        <v>0</v>
      </c>
    </row>
    <row r="713" spans="1:63" s="7" customFormat="1" ht="20.25">
      <c r="A713" s="25" t="s">
        <v>507</v>
      </c>
      <c r="B713" s="52" t="s">
        <v>56</v>
      </c>
      <c r="C713" s="52" t="s">
        <v>51</v>
      </c>
      <c r="D713" s="52" t="s">
        <v>509</v>
      </c>
      <c r="E713" s="52"/>
      <c r="F713" s="28">
        <f t="shared" ref="F713:U714" si="1528">F714</f>
        <v>1044</v>
      </c>
      <c r="G713" s="28">
        <f t="shared" si="1528"/>
        <v>0</v>
      </c>
      <c r="H713" s="28">
        <f t="shared" si="1528"/>
        <v>0</v>
      </c>
      <c r="I713" s="28">
        <f t="shared" si="1528"/>
        <v>0</v>
      </c>
      <c r="J713" s="28">
        <f t="shared" si="1528"/>
        <v>0</v>
      </c>
      <c r="K713" s="28">
        <f t="shared" si="1528"/>
        <v>0</v>
      </c>
      <c r="L713" s="28">
        <f t="shared" si="1528"/>
        <v>1044</v>
      </c>
      <c r="M713" s="28">
        <f t="shared" si="1528"/>
        <v>0</v>
      </c>
      <c r="N713" s="28">
        <f t="shared" si="1528"/>
        <v>0</v>
      </c>
      <c r="O713" s="28">
        <f t="shared" si="1528"/>
        <v>0</v>
      </c>
      <c r="P713" s="28">
        <f t="shared" si="1528"/>
        <v>0</v>
      </c>
      <c r="Q713" s="28">
        <f t="shared" si="1528"/>
        <v>0</v>
      </c>
      <c r="R713" s="28">
        <f t="shared" si="1528"/>
        <v>1044</v>
      </c>
      <c r="S713" s="28">
        <f t="shared" si="1528"/>
        <v>0</v>
      </c>
      <c r="T713" s="28">
        <f t="shared" si="1528"/>
        <v>0</v>
      </c>
      <c r="U713" s="28">
        <f t="shared" si="1528"/>
        <v>0</v>
      </c>
      <c r="V713" s="28">
        <f t="shared" ref="T713:AI714" si="1529">V714</f>
        <v>0</v>
      </c>
      <c r="W713" s="28">
        <f t="shared" si="1529"/>
        <v>0</v>
      </c>
      <c r="X713" s="28">
        <f t="shared" si="1529"/>
        <v>1044</v>
      </c>
      <c r="Y713" s="28">
        <f t="shared" si="1529"/>
        <v>0</v>
      </c>
      <c r="Z713" s="28">
        <f t="shared" si="1529"/>
        <v>200</v>
      </c>
      <c r="AA713" s="28">
        <f t="shared" si="1529"/>
        <v>0</v>
      </c>
      <c r="AB713" s="28">
        <f t="shared" si="1529"/>
        <v>0</v>
      </c>
      <c r="AC713" s="28">
        <f t="shared" si="1529"/>
        <v>0</v>
      </c>
      <c r="AD713" s="28">
        <f t="shared" si="1529"/>
        <v>1244</v>
      </c>
      <c r="AE713" s="28">
        <f t="shared" si="1529"/>
        <v>0</v>
      </c>
      <c r="AF713" s="28">
        <f t="shared" si="1529"/>
        <v>0</v>
      </c>
      <c r="AG713" s="28">
        <f t="shared" si="1529"/>
        <v>0</v>
      </c>
      <c r="AH713" s="28">
        <f t="shared" si="1529"/>
        <v>0</v>
      </c>
      <c r="AI713" s="28">
        <f t="shared" si="1529"/>
        <v>0</v>
      </c>
      <c r="AJ713" s="28">
        <f t="shared" ref="AF713:AU714" si="1530">AJ714</f>
        <v>1244</v>
      </c>
      <c r="AK713" s="28">
        <f t="shared" si="1530"/>
        <v>0</v>
      </c>
      <c r="AL713" s="28">
        <f t="shared" si="1530"/>
        <v>0</v>
      </c>
      <c r="AM713" s="28">
        <f t="shared" si="1530"/>
        <v>0</v>
      </c>
      <c r="AN713" s="28">
        <f t="shared" si="1530"/>
        <v>0</v>
      </c>
      <c r="AO713" s="28">
        <f t="shared" si="1530"/>
        <v>0</v>
      </c>
      <c r="AP713" s="28">
        <f t="shared" si="1530"/>
        <v>1244</v>
      </c>
      <c r="AQ713" s="28">
        <f t="shared" si="1530"/>
        <v>0</v>
      </c>
      <c r="AR713" s="28">
        <f t="shared" si="1530"/>
        <v>0</v>
      </c>
      <c r="AS713" s="28">
        <f t="shared" si="1530"/>
        <v>0</v>
      </c>
      <c r="AT713" s="28">
        <f t="shared" si="1530"/>
        <v>0</v>
      </c>
      <c r="AU713" s="28">
        <f t="shared" si="1530"/>
        <v>0</v>
      </c>
      <c r="AV713" s="28">
        <f t="shared" ref="AR713:BG714" si="1531">AV714</f>
        <v>1244</v>
      </c>
      <c r="AW713" s="28">
        <f t="shared" si="1531"/>
        <v>0</v>
      </c>
      <c r="AX713" s="100">
        <f t="shared" si="1531"/>
        <v>0</v>
      </c>
      <c r="AY713" s="100">
        <f t="shared" si="1531"/>
        <v>0</v>
      </c>
      <c r="AZ713" s="100">
        <f t="shared" si="1531"/>
        <v>0</v>
      </c>
      <c r="BA713" s="100">
        <f t="shared" si="1531"/>
        <v>0</v>
      </c>
      <c r="BB713" s="28">
        <f t="shared" si="1531"/>
        <v>1244</v>
      </c>
      <c r="BC713" s="28">
        <f t="shared" si="1531"/>
        <v>0</v>
      </c>
      <c r="BD713" s="100">
        <f t="shared" si="1531"/>
        <v>0</v>
      </c>
      <c r="BE713" s="100">
        <f t="shared" si="1531"/>
        <v>0</v>
      </c>
      <c r="BF713" s="100">
        <f t="shared" si="1531"/>
        <v>0</v>
      </c>
      <c r="BG713" s="100">
        <f t="shared" si="1531"/>
        <v>0</v>
      </c>
      <c r="BH713" s="28">
        <f t="shared" ref="BD713:BI714" si="1532">BH714</f>
        <v>1244</v>
      </c>
      <c r="BI713" s="28">
        <f t="shared" si="1532"/>
        <v>0</v>
      </c>
      <c r="BJ713" s="207">
        <f t="shared" si="1411"/>
        <v>0</v>
      </c>
      <c r="BK713" s="207">
        <f t="shared" si="1412"/>
        <v>0</v>
      </c>
    </row>
    <row r="714" spans="1:63" s="7" customFormat="1" ht="33">
      <c r="A714" s="75" t="s">
        <v>489</v>
      </c>
      <c r="B714" s="52" t="s">
        <v>56</v>
      </c>
      <c r="C714" s="52" t="s">
        <v>51</v>
      </c>
      <c r="D714" s="52" t="s">
        <v>509</v>
      </c>
      <c r="E714" s="52" t="s">
        <v>81</v>
      </c>
      <c r="F714" s="28">
        <f t="shared" si="1528"/>
        <v>1044</v>
      </c>
      <c r="G714" s="28">
        <f t="shared" si="1528"/>
        <v>0</v>
      </c>
      <c r="H714" s="28">
        <f t="shared" si="1528"/>
        <v>0</v>
      </c>
      <c r="I714" s="28">
        <f t="shared" si="1528"/>
        <v>0</v>
      </c>
      <c r="J714" s="28">
        <f t="shared" si="1528"/>
        <v>0</v>
      </c>
      <c r="K714" s="28">
        <f t="shared" si="1528"/>
        <v>0</v>
      </c>
      <c r="L714" s="28">
        <f t="shared" si="1528"/>
        <v>1044</v>
      </c>
      <c r="M714" s="28">
        <f t="shared" si="1528"/>
        <v>0</v>
      </c>
      <c r="N714" s="28">
        <f t="shared" si="1528"/>
        <v>0</v>
      </c>
      <c r="O714" s="28">
        <f t="shared" si="1528"/>
        <v>0</v>
      </c>
      <c r="P714" s="28">
        <f t="shared" si="1528"/>
        <v>0</v>
      </c>
      <c r="Q714" s="28">
        <f t="shared" si="1528"/>
        <v>0</v>
      </c>
      <c r="R714" s="28">
        <f t="shared" si="1528"/>
        <v>1044</v>
      </c>
      <c r="S714" s="28">
        <f t="shared" si="1528"/>
        <v>0</v>
      </c>
      <c r="T714" s="28">
        <f t="shared" si="1529"/>
        <v>0</v>
      </c>
      <c r="U714" s="28">
        <f t="shared" si="1529"/>
        <v>0</v>
      </c>
      <c r="V714" s="28">
        <f t="shared" si="1529"/>
        <v>0</v>
      </c>
      <c r="W714" s="28">
        <f t="shared" si="1529"/>
        <v>0</v>
      </c>
      <c r="X714" s="28">
        <f t="shared" si="1529"/>
        <v>1044</v>
      </c>
      <c r="Y714" s="28">
        <f t="shared" si="1529"/>
        <v>0</v>
      </c>
      <c r="Z714" s="28">
        <f t="shared" si="1529"/>
        <v>200</v>
      </c>
      <c r="AA714" s="28">
        <f t="shared" si="1529"/>
        <v>0</v>
      </c>
      <c r="AB714" s="28">
        <f t="shared" si="1529"/>
        <v>0</v>
      </c>
      <c r="AC714" s="28">
        <f t="shared" si="1529"/>
        <v>0</v>
      </c>
      <c r="AD714" s="28">
        <f t="shared" si="1529"/>
        <v>1244</v>
      </c>
      <c r="AE714" s="28">
        <f t="shared" si="1529"/>
        <v>0</v>
      </c>
      <c r="AF714" s="28">
        <f t="shared" si="1530"/>
        <v>0</v>
      </c>
      <c r="AG714" s="28">
        <f t="shared" si="1530"/>
        <v>0</v>
      </c>
      <c r="AH714" s="28">
        <f t="shared" si="1530"/>
        <v>0</v>
      </c>
      <c r="AI714" s="28">
        <f t="shared" si="1530"/>
        <v>0</v>
      </c>
      <c r="AJ714" s="28">
        <f t="shared" si="1530"/>
        <v>1244</v>
      </c>
      <c r="AK714" s="28">
        <f t="shared" si="1530"/>
        <v>0</v>
      </c>
      <c r="AL714" s="28">
        <f t="shared" si="1530"/>
        <v>0</v>
      </c>
      <c r="AM714" s="28">
        <f t="shared" si="1530"/>
        <v>0</v>
      </c>
      <c r="AN714" s="28">
        <f t="shared" si="1530"/>
        <v>0</v>
      </c>
      <c r="AO714" s="28">
        <f t="shared" si="1530"/>
        <v>0</v>
      </c>
      <c r="AP714" s="28">
        <f t="shared" si="1530"/>
        <v>1244</v>
      </c>
      <c r="AQ714" s="28">
        <f t="shared" si="1530"/>
        <v>0</v>
      </c>
      <c r="AR714" s="28">
        <f t="shared" si="1531"/>
        <v>0</v>
      </c>
      <c r="AS714" s="28">
        <f t="shared" si="1531"/>
        <v>0</v>
      </c>
      <c r="AT714" s="28">
        <f t="shared" si="1531"/>
        <v>0</v>
      </c>
      <c r="AU714" s="28">
        <f t="shared" si="1531"/>
        <v>0</v>
      </c>
      <c r="AV714" s="28">
        <f t="shared" si="1531"/>
        <v>1244</v>
      </c>
      <c r="AW714" s="28">
        <f t="shared" si="1531"/>
        <v>0</v>
      </c>
      <c r="AX714" s="100">
        <f t="shared" si="1531"/>
        <v>0</v>
      </c>
      <c r="AY714" s="100">
        <f t="shared" si="1531"/>
        <v>0</v>
      </c>
      <c r="AZ714" s="100">
        <f t="shared" si="1531"/>
        <v>0</v>
      </c>
      <c r="BA714" s="100">
        <f t="shared" si="1531"/>
        <v>0</v>
      </c>
      <c r="BB714" s="28">
        <f t="shared" si="1531"/>
        <v>1244</v>
      </c>
      <c r="BC714" s="28">
        <f t="shared" si="1531"/>
        <v>0</v>
      </c>
      <c r="BD714" s="100">
        <f t="shared" si="1532"/>
        <v>0</v>
      </c>
      <c r="BE714" s="100">
        <f t="shared" si="1532"/>
        <v>0</v>
      </c>
      <c r="BF714" s="100">
        <f t="shared" si="1532"/>
        <v>0</v>
      </c>
      <c r="BG714" s="100">
        <f t="shared" si="1532"/>
        <v>0</v>
      </c>
      <c r="BH714" s="28">
        <f t="shared" si="1532"/>
        <v>1244</v>
      </c>
      <c r="BI714" s="28">
        <f t="shared" si="1532"/>
        <v>0</v>
      </c>
      <c r="BJ714" s="207">
        <f t="shared" si="1411"/>
        <v>0</v>
      </c>
      <c r="BK714" s="207">
        <f t="shared" si="1412"/>
        <v>0</v>
      </c>
    </row>
    <row r="715" spans="1:63" s="7" customFormat="1" ht="50.25">
      <c r="A715" s="36" t="s">
        <v>179</v>
      </c>
      <c r="B715" s="52" t="s">
        <v>56</v>
      </c>
      <c r="C715" s="52" t="s">
        <v>51</v>
      </c>
      <c r="D715" s="52" t="s">
        <v>509</v>
      </c>
      <c r="E715" s="52" t="s">
        <v>178</v>
      </c>
      <c r="F715" s="28">
        <v>1044</v>
      </c>
      <c r="G715" s="28"/>
      <c r="H715" s="78"/>
      <c r="I715" s="78"/>
      <c r="J715" s="78"/>
      <c r="K715" s="78"/>
      <c r="L715" s="28">
        <f>F715+H715+I715+J715+K715</f>
        <v>1044</v>
      </c>
      <c r="M715" s="28">
        <f>G715+K715</f>
        <v>0</v>
      </c>
      <c r="N715" s="78"/>
      <c r="O715" s="78"/>
      <c r="P715" s="78"/>
      <c r="Q715" s="78"/>
      <c r="R715" s="28">
        <f>L715+N715+O715+P715+Q715</f>
        <v>1044</v>
      </c>
      <c r="S715" s="28">
        <f>M715+Q715</f>
        <v>0</v>
      </c>
      <c r="T715" s="78"/>
      <c r="U715" s="78"/>
      <c r="V715" s="78"/>
      <c r="W715" s="78"/>
      <c r="X715" s="28">
        <f>R715+T715+U715+V715+W715</f>
        <v>1044</v>
      </c>
      <c r="Y715" s="28">
        <f>S715+W715</f>
        <v>0</v>
      </c>
      <c r="Z715" s="71">
        <v>200</v>
      </c>
      <c r="AA715" s="78"/>
      <c r="AB715" s="78"/>
      <c r="AC715" s="78"/>
      <c r="AD715" s="28">
        <f>X715+Z715+AA715+AB715+AC715</f>
        <v>1244</v>
      </c>
      <c r="AE715" s="28">
        <f>Y715+AC715</f>
        <v>0</v>
      </c>
      <c r="AF715" s="71"/>
      <c r="AG715" s="78"/>
      <c r="AH715" s="78"/>
      <c r="AI715" s="78"/>
      <c r="AJ715" s="28">
        <f>AD715+AF715+AG715+AH715+AI715</f>
        <v>1244</v>
      </c>
      <c r="AK715" s="28">
        <f>AE715+AI715</f>
        <v>0</v>
      </c>
      <c r="AL715" s="78"/>
      <c r="AM715" s="78"/>
      <c r="AN715" s="78"/>
      <c r="AO715" s="78"/>
      <c r="AP715" s="28">
        <f>AJ715+AL715+AM715+AN715+AO715</f>
        <v>1244</v>
      </c>
      <c r="AQ715" s="28">
        <f>AK715+AO715</f>
        <v>0</v>
      </c>
      <c r="AR715" s="78"/>
      <c r="AS715" s="78"/>
      <c r="AT715" s="78"/>
      <c r="AU715" s="78"/>
      <c r="AV715" s="28">
        <f>AP715+AR715+AS715+AT715+AU715</f>
        <v>1244</v>
      </c>
      <c r="AW715" s="28">
        <f>AQ715+AU715</f>
        <v>0</v>
      </c>
      <c r="AX715" s="135"/>
      <c r="AY715" s="135"/>
      <c r="AZ715" s="135"/>
      <c r="BA715" s="135"/>
      <c r="BB715" s="28">
        <f>AV715+AX715+AY715+AZ715+BA715</f>
        <v>1244</v>
      </c>
      <c r="BC715" s="28">
        <f>AW715+BA715</f>
        <v>0</v>
      </c>
      <c r="BD715" s="135"/>
      <c r="BE715" s="135"/>
      <c r="BF715" s="135"/>
      <c r="BG715" s="135"/>
      <c r="BH715" s="28">
        <f>BB715+BD715+BE715+BF715+BG715</f>
        <v>1244</v>
      </c>
      <c r="BI715" s="28">
        <f>BC715+BG715</f>
        <v>0</v>
      </c>
      <c r="BJ715" s="207">
        <f t="shared" si="1411"/>
        <v>0</v>
      </c>
      <c r="BK715" s="207">
        <f t="shared" si="1412"/>
        <v>0</v>
      </c>
    </row>
    <row r="716" spans="1:63" s="7" customFormat="1" ht="66.75">
      <c r="A716" s="29" t="s">
        <v>225</v>
      </c>
      <c r="B716" s="52" t="s">
        <v>56</v>
      </c>
      <c r="C716" s="52" t="s">
        <v>51</v>
      </c>
      <c r="D716" s="52" t="s">
        <v>364</v>
      </c>
      <c r="E716" s="52"/>
      <c r="F716" s="28">
        <f t="shared" ref="F716:U718" si="1533">F717</f>
        <v>23796</v>
      </c>
      <c r="G716" s="28">
        <f t="shared" si="1533"/>
        <v>0</v>
      </c>
      <c r="H716" s="28">
        <f t="shared" si="1533"/>
        <v>0</v>
      </c>
      <c r="I716" s="28">
        <f t="shared" si="1533"/>
        <v>0</v>
      </c>
      <c r="J716" s="28">
        <f t="shared" si="1533"/>
        <v>0</v>
      </c>
      <c r="K716" s="28">
        <f t="shared" si="1533"/>
        <v>0</v>
      </c>
      <c r="L716" s="28">
        <f t="shared" si="1533"/>
        <v>23796</v>
      </c>
      <c r="M716" s="28">
        <f t="shared" si="1533"/>
        <v>0</v>
      </c>
      <c r="N716" s="28">
        <f t="shared" si="1533"/>
        <v>0</v>
      </c>
      <c r="O716" s="28">
        <f t="shared" si="1533"/>
        <v>0</v>
      </c>
      <c r="P716" s="28">
        <f t="shared" si="1533"/>
        <v>0</v>
      </c>
      <c r="Q716" s="28">
        <f t="shared" si="1533"/>
        <v>0</v>
      </c>
      <c r="R716" s="28">
        <f t="shared" si="1533"/>
        <v>23796</v>
      </c>
      <c r="S716" s="28">
        <f t="shared" si="1533"/>
        <v>0</v>
      </c>
      <c r="T716" s="28">
        <f t="shared" si="1533"/>
        <v>0</v>
      </c>
      <c r="U716" s="28">
        <f t="shared" si="1533"/>
        <v>0</v>
      </c>
      <c r="V716" s="28">
        <f t="shared" ref="T716:AI718" si="1534">V717</f>
        <v>0</v>
      </c>
      <c r="W716" s="28">
        <f t="shared" si="1534"/>
        <v>0</v>
      </c>
      <c r="X716" s="28">
        <f t="shared" si="1534"/>
        <v>23796</v>
      </c>
      <c r="Y716" s="28">
        <f t="shared" si="1534"/>
        <v>0</v>
      </c>
      <c r="Z716" s="28">
        <f t="shared" si="1534"/>
        <v>0</v>
      </c>
      <c r="AA716" s="28">
        <f t="shared" si="1534"/>
        <v>0</v>
      </c>
      <c r="AB716" s="28">
        <f t="shared" si="1534"/>
        <v>0</v>
      </c>
      <c r="AC716" s="28">
        <f t="shared" si="1534"/>
        <v>0</v>
      </c>
      <c r="AD716" s="28">
        <f t="shared" si="1534"/>
        <v>23796</v>
      </c>
      <c r="AE716" s="28">
        <f t="shared" si="1534"/>
        <v>0</v>
      </c>
      <c r="AF716" s="28">
        <f t="shared" si="1534"/>
        <v>0</v>
      </c>
      <c r="AG716" s="28">
        <f t="shared" si="1534"/>
        <v>0</v>
      </c>
      <c r="AH716" s="28">
        <f t="shared" si="1534"/>
        <v>0</v>
      </c>
      <c r="AI716" s="28">
        <f t="shared" si="1534"/>
        <v>0</v>
      </c>
      <c r="AJ716" s="28">
        <f t="shared" ref="AF716:AU718" si="1535">AJ717</f>
        <v>23796</v>
      </c>
      <c r="AK716" s="28">
        <f t="shared" si="1535"/>
        <v>0</v>
      </c>
      <c r="AL716" s="28">
        <f t="shared" si="1535"/>
        <v>0</v>
      </c>
      <c r="AM716" s="28">
        <f t="shared" si="1535"/>
        <v>0</v>
      </c>
      <c r="AN716" s="28">
        <f t="shared" si="1535"/>
        <v>0</v>
      </c>
      <c r="AO716" s="28">
        <f t="shared" si="1535"/>
        <v>0</v>
      </c>
      <c r="AP716" s="28">
        <f t="shared" si="1535"/>
        <v>23796</v>
      </c>
      <c r="AQ716" s="28">
        <f t="shared" si="1535"/>
        <v>0</v>
      </c>
      <c r="AR716" s="28">
        <f t="shared" si="1535"/>
        <v>0</v>
      </c>
      <c r="AS716" s="28">
        <f t="shared" si="1535"/>
        <v>0</v>
      </c>
      <c r="AT716" s="28">
        <f t="shared" si="1535"/>
        <v>0</v>
      </c>
      <c r="AU716" s="28">
        <f t="shared" si="1535"/>
        <v>0</v>
      </c>
      <c r="AV716" s="28">
        <f t="shared" ref="AR716:BG718" si="1536">AV717</f>
        <v>23796</v>
      </c>
      <c r="AW716" s="28">
        <f t="shared" si="1536"/>
        <v>0</v>
      </c>
      <c r="AX716" s="100">
        <f t="shared" si="1536"/>
        <v>0</v>
      </c>
      <c r="AY716" s="100">
        <f t="shared" si="1536"/>
        <v>0</v>
      </c>
      <c r="AZ716" s="100">
        <f t="shared" si="1536"/>
        <v>0</v>
      </c>
      <c r="BA716" s="100">
        <f t="shared" si="1536"/>
        <v>0</v>
      </c>
      <c r="BB716" s="28">
        <f t="shared" si="1536"/>
        <v>23796</v>
      </c>
      <c r="BC716" s="28">
        <f t="shared" si="1536"/>
        <v>0</v>
      </c>
      <c r="BD716" s="100">
        <f t="shared" si="1536"/>
        <v>0</v>
      </c>
      <c r="BE716" s="100">
        <f t="shared" si="1536"/>
        <v>0</v>
      </c>
      <c r="BF716" s="100">
        <f t="shared" si="1536"/>
        <v>0</v>
      </c>
      <c r="BG716" s="100">
        <f t="shared" si="1536"/>
        <v>0</v>
      </c>
      <c r="BH716" s="28">
        <f t="shared" ref="BD716:BI718" si="1537">BH717</f>
        <v>23796</v>
      </c>
      <c r="BI716" s="28">
        <f t="shared" si="1537"/>
        <v>0</v>
      </c>
      <c r="BJ716" s="207">
        <f t="shared" si="1411"/>
        <v>0</v>
      </c>
      <c r="BK716" s="207">
        <f t="shared" si="1412"/>
        <v>0</v>
      </c>
    </row>
    <row r="717" spans="1:63" s="7" customFormat="1" ht="33.75">
      <c r="A717" s="29" t="s">
        <v>226</v>
      </c>
      <c r="B717" s="52" t="s">
        <v>56</v>
      </c>
      <c r="C717" s="52" t="s">
        <v>51</v>
      </c>
      <c r="D717" s="52" t="s">
        <v>365</v>
      </c>
      <c r="E717" s="52"/>
      <c r="F717" s="28">
        <f t="shared" si="1533"/>
        <v>23796</v>
      </c>
      <c r="G717" s="28">
        <f t="shared" si="1533"/>
        <v>0</v>
      </c>
      <c r="H717" s="28">
        <f t="shared" si="1533"/>
        <v>0</v>
      </c>
      <c r="I717" s="28">
        <f t="shared" si="1533"/>
        <v>0</v>
      </c>
      <c r="J717" s="28">
        <f t="shared" si="1533"/>
        <v>0</v>
      </c>
      <c r="K717" s="28">
        <f t="shared" si="1533"/>
        <v>0</v>
      </c>
      <c r="L717" s="28">
        <f t="shared" si="1533"/>
        <v>23796</v>
      </c>
      <c r="M717" s="28">
        <f t="shared" si="1533"/>
        <v>0</v>
      </c>
      <c r="N717" s="28">
        <f t="shared" si="1533"/>
        <v>0</v>
      </c>
      <c r="O717" s="28">
        <f t="shared" si="1533"/>
        <v>0</v>
      </c>
      <c r="P717" s="28">
        <f t="shared" si="1533"/>
        <v>0</v>
      </c>
      <c r="Q717" s="28">
        <f t="shared" si="1533"/>
        <v>0</v>
      </c>
      <c r="R717" s="28">
        <f t="shared" si="1533"/>
        <v>23796</v>
      </c>
      <c r="S717" s="28">
        <f t="shared" si="1533"/>
        <v>0</v>
      </c>
      <c r="T717" s="28">
        <f t="shared" si="1534"/>
        <v>0</v>
      </c>
      <c r="U717" s="28">
        <f t="shared" si="1534"/>
        <v>0</v>
      </c>
      <c r="V717" s="28">
        <f t="shared" si="1534"/>
        <v>0</v>
      </c>
      <c r="W717" s="28">
        <f t="shared" si="1534"/>
        <v>0</v>
      </c>
      <c r="X717" s="28">
        <f t="shared" si="1534"/>
        <v>23796</v>
      </c>
      <c r="Y717" s="28">
        <f t="shared" si="1534"/>
        <v>0</v>
      </c>
      <c r="Z717" s="28">
        <f t="shared" si="1534"/>
        <v>0</v>
      </c>
      <c r="AA717" s="28">
        <f t="shared" si="1534"/>
        <v>0</v>
      </c>
      <c r="AB717" s="28">
        <f t="shared" si="1534"/>
        <v>0</v>
      </c>
      <c r="AC717" s="28">
        <f t="shared" si="1534"/>
        <v>0</v>
      </c>
      <c r="AD717" s="28">
        <f t="shared" si="1534"/>
        <v>23796</v>
      </c>
      <c r="AE717" s="28">
        <f t="shared" si="1534"/>
        <v>0</v>
      </c>
      <c r="AF717" s="28">
        <f t="shared" si="1535"/>
        <v>0</v>
      </c>
      <c r="AG717" s="28">
        <f t="shared" si="1535"/>
        <v>0</v>
      </c>
      <c r="AH717" s="28">
        <f t="shared" si="1535"/>
        <v>0</v>
      </c>
      <c r="AI717" s="28">
        <f t="shared" si="1535"/>
        <v>0</v>
      </c>
      <c r="AJ717" s="28">
        <f t="shared" si="1535"/>
        <v>23796</v>
      </c>
      <c r="AK717" s="28">
        <f t="shared" si="1535"/>
        <v>0</v>
      </c>
      <c r="AL717" s="28">
        <f t="shared" si="1535"/>
        <v>0</v>
      </c>
      <c r="AM717" s="28">
        <f t="shared" si="1535"/>
        <v>0</v>
      </c>
      <c r="AN717" s="28">
        <f t="shared" si="1535"/>
        <v>0</v>
      </c>
      <c r="AO717" s="28">
        <f t="shared" si="1535"/>
        <v>0</v>
      </c>
      <c r="AP717" s="28">
        <f t="shared" si="1535"/>
        <v>23796</v>
      </c>
      <c r="AQ717" s="28">
        <f t="shared" si="1535"/>
        <v>0</v>
      </c>
      <c r="AR717" s="28">
        <f t="shared" si="1536"/>
        <v>0</v>
      </c>
      <c r="AS717" s="28">
        <f t="shared" si="1536"/>
        <v>0</v>
      </c>
      <c r="AT717" s="28">
        <f t="shared" si="1536"/>
        <v>0</v>
      </c>
      <c r="AU717" s="28">
        <f t="shared" si="1536"/>
        <v>0</v>
      </c>
      <c r="AV717" s="28">
        <f t="shared" si="1536"/>
        <v>23796</v>
      </c>
      <c r="AW717" s="28">
        <f t="shared" si="1536"/>
        <v>0</v>
      </c>
      <c r="AX717" s="100">
        <f t="shared" si="1536"/>
        <v>0</v>
      </c>
      <c r="AY717" s="100">
        <f t="shared" si="1536"/>
        <v>0</v>
      </c>
      <c r="AZ717" s="100">
        <f t="shared" si="1536"/>
        <v>0</v>
      </c>
      <c r="BA717" s="100">
        <f t="shared" si="1536"/>
        <v>0</v>
      </c>
      <c r="BB717" s="28">
        <f t="shared" si="1536"/>
        <v>23796</v>
      </c>
      <c r="BC717" s="28">
        <f t="shared" si="1536"/>
        <v>0</v>
      </c>
      <c r="BD717" s="100">
        <f t="shared" si="1537"/>
        <v>0</v>
      </c>
      <c r="BE717" s="100">
        <f t="shared" si="1537"/>
        <v>0</v>
      </c>
      <c r="BF717" s="100">
        <f t="shared" si="1537"/>
        <v>0</v>
      </c>
      <c r="BG717" s="100">
        <f t="shared" si="1537"/>
        <v>0</v>
      </c>
      <c r="BH717" s="28">
        <f t="shared" si="1537"/>
        <v>23796</v>
      </c>
      <c r="BI717" s="28">
        <f t="shared" si="1537"/>
        <v>0</v>
      </c>
      <c r="BJ717" s="207">
        <f t="shared" si="1411"/>
        <v>0</v>
      </c>
      <c r="BK717" s="207">
        <f t="shared" si="1412"/>
        <v>0</v>
      </c>
    </row>
    <row r="718" spans="1:63" s="7" customFormat="1" ht="20.25">
      <c r="A718" s="29" t="s">
        <v>100</v>
      </c>
      <c r="B718" s="52" t="s">
        <v>56</v>
      </c>
      <c r="C718" s="52" t="s">
        <v>51</v>
      </c>
      <c r="D718" s="52" t="s">
        <v>365</v>
      </c>
      <c r="E718" s="52" t="s">
        <v>101</v>
      </c>
      <c r="F718" s="28">
        <f t="shared" si="1533"/>
        <v>23796</v>
      </c>
      <c r="G718" s="28">
        <f t="shared" si="1533"/>
        <v>0</v>
      </c>
      <c r="H718" s="28">
        <f t="shared" si="1533"/>
        <v>0</v>
      </c>
      <c r="I718" s="28">
        <f t="shared" si="1533"/>
        <v>0</v>
      </c>
      <c r="J718" s="28">
        <f t="shared" si="1533"/>
        <v>0</v>
      </c>
      <c r="K718" s="28">
        <f t="shared" si="1533"/>
        <v>0</v>
      </c>
      <c r="L718" s="28">
        <f t="shared" si="1533"/>
        <v>23796</v>
      </c>
      <c r="M718" s="28">
        <f t="shared" si="1533"/>
        <v>0</v>
      </c>
      <c r="N718" s="28">
        <f t="shared" si="1533"/>
        <v>0</v>
      </c>
      <c r="O718" s="28">
        <f t="shared" si="1533"/>
        <v>0</v>
      </c>
      <c r="P718" s="28">
        <f t="shared" si="1533"/>
        <v>0</v>
      </c>
      <c r="Q718" s="28">
        <f t="shared" si="1533"/>
        <v>0</v>
      </c>
      <c r="R718" s="28">
        <f t="shared" si="1533"/>
        <v>23796</v>
      </c>
      <c r="S718" s="28">
        <f t="shared" si="1533"/>
        <v>0</v>
      </c>
      <c r="T718" s="28">
        <f t="shared" si="1534"/>
        <v>0</v>
      </c>
      <c r="U718" s="28">
        <f t="shared" si="1534"/>
        <v>0</v>
      </c>
      <c r="V718" s="28">
        <f t="shared" si="1534"/>
        <v>0</v>
      </c>
      <c r="W718" s="28">
        <f t="shared" si="1534"/>
        <v>0</v>
      </c>
      <c r="X718" s="28">
        <f t="shared" si="1534"/>
        <v>23796</v>
      </c>
      <c r="Y718" s="28">
        <f t="shared" si="1534"/>
        <v>0</v>
      </c>
      <c r="Z718" s="28">
        <f t="shared" si="1534"/>
        <v>0</v>
      </c>
      <c r="AA718" s="28">
        <f t="shared" si="1534"/>
        <v>0</v>
      </c>
      <c r="AB718" s="28">
        <f t="shared" si="1534"/>
        <v>0</v>
      </c>
      <c r="AC718" s="28">
        <f t="shared" si="1534"/>
        <v>0</v>
      </c>
      <c r="AD718" s="28">
        <f t="shared" si="1534"/>
        <v>23796</v>
      </c>
      <c r="AE718" s="28">
        <f t="shared" si="1534"/>
        <v>0</v>
      </c>
      <c r="AF718" s="28">
        <f t="shared" si="1535"/>
        <v>0</v>
      </c>
      <c r="AG718" s="28">
        <f t="shared" si="1535"/>
        <v>0</v>
      </c>
      <c r="AH718" s="28">
        <f t="shared" si="1535"/>
        <v>0</v>
      </c>
      <c r="AI718" s="28">
        <f t="shared" si="1535"/>
        <v>0</v>
      </c>
      <c r="AJ718" s="28">
        <f t="shared" si="1535"/>
        <v>23796</v>
      </c>
      <c r="AK718" s="28">
        <f t="shared" si="1535"/>
        <v>0</v>
      </c>
      <c r="AL718" s="28">
        <f t="shared" si="1535"/>
        <v>0</v>
      </c>
      <c r="AM718" s="28">
        <f t="shared" si="1535"/>
        <v>0</v>
      </c>
      <c r="AN718" s="28">
        <f t="shared" si="1535"/>
        <v>0</v>
      </c>
      <c r="AO718" s="28">
        <f t="shared" si="1535"/>
        <v>0</v>
      </c>
      <c r="AP718" s="28">
        <f t="shared" si="1535"/>
        <v>23796</v>
      </c>
      <c r="AQ718" s="28">
        <f t="shared" si="1535"/>
        <v>0</v>
      </c>
      <c r="AR718" s="28">
        <f t="shared" si="1536"/>
        <v>0</v>
      </c>
      <c r="AS718" s="28">
        <f t="shared" si="1536"/>
        <v>0</v>
      </c>
      <c r="AT718" s="28">
        <f t="shared" si="1536"/>
        <v>0</v>
      </c>
      <c r="AU718" s="28">
        <f t="shared" si="1536"/>
        <v>0</v>
      </c>
      <c r="AV718" s="28">
        <f t="shared" si="1536"/>
        <v>23796</v>
      </c>
      <c r="AW718" s="28">
        <f t="shared" si="1536"/>
        <v>0</v>
      </c>
      <c r="AX718" s="100">
        <f t="shared" si="1536"/>
        <v>0</v>
      </c>
      <c r="AY718" s="100">
        <f t="shared" si="1536"/>
        <v>0</v>
      </c>
      <c r="AZ718" s="100">
        <f t="shared" si="1536"/>
        <v>0</v>
      </c>
      <c r="BA718" s="100">
        <f t="shared" si="1536"/>
        <v>0</v>
      </c>
      <c r="BB718" s="28">
        <f t="shared" si="1536"/>
        <v>23796</v>
      </c>
      <c r="BC718" s="28">
        <f t="shared" si="1536"/>
        <v>0</v>
      </c>
      <c r="BD718" s="100">
        <f t="shared" si="1537"/>
        <v>0</v>
      </c>
      <c r="BE718" s="100">
        <f t="shared" si="1537"/>
        <v>0</v>
      </c>
      <c r="BF718" s="100">
        <f t="shared" si="1537"/>
        <v>0</v>
      </c>
      <c r="BG718" s="100">
        <f t="shared" si="1537"/>
        <v>0</v>
      </c>
      <c r="BH718" s="28">
        <f t="shared" si="1537"/>
        <v>23796</v>
      </c>
      <c r="BI718" s="28">
        <f t="shared" si="1537"/>
        <v>0</v>
      </c>
      <c r="BJ718" s="207">
        <f t="shared" si="1411"/>
        <v>0</v>
      </c>
      <c r="BK718" s="207">
        <f t="shared" si="1412"/>
        <v>0</v>
      </c>
    </row>
    <row r="719" spans="1:63" s="7" customFormat="1" ht="66">
      <c r="A719" s="75" t="s">
        <v>488</v>
      </c>
      <c r="B719" s="52" t="s">
        <v>56</v>
      </c>
      <c r="C719" s="52" t="s">
        <v>51</v>
      </c>
      <c r="D719" s="52" t="s">
        <v>365</v>
      </c>
      <c r="E719" s="52" t="s">
        <v>204</v>
      </c>
      <c r="F719" s="28">
        <v>23796</v>
      </c>
      <c r="G719" s="28"/>
      <c r="H719" s="78"/>
      <c r="I719" s="78"/>
      <c r="J719" s="78"/>
      <c r="K719" s="78"/>
      <c r="L719" s="28">
        <f>F719+H719+I719+J719+K719</f>
        <v>23796</v>
      </c>
      <c r="M719" s="28">
        <f>G719+K719</f>
        <v>0</v>
      </c>
      <c r="N719" s="78"/>
      <c r="O719" s="78"/>
      <c r="P719" s="78"/>
      <c r="Q719" s="78"/>
      <c r="R719" s="28">
        <f>L719+N719+O719+P719+Q719</f>
        <v>23796</v>
      </c>
      <c r="S719" s="28">
        <f>M719+Q719</f>
        <v>0</v>
      </c>
      <c r="T719" s="78"/>
      <c r="U719" s="78"/>
      <c r="V719" s="78"/>
      <c r="W719" s="78"/>
      <c r="X719" s="28">
        <f>R719+T719+U719+V719+W719</f>
        <v>23796</v>
      </c>
      <c r="Y719" s="28">
        <f>S719+W719</f>
        <v>0</v>
      </c>
      <c r="Z719" s="78"/>
      <c r="AA719" s="78"/>
      <c r="AB719" s="78"/>
      <c r="AC719" s="78"/>
      <c r="AD719" s="28">
        <f>X719+Z719+AA719+AB719+AC719</f>
        <v>23796</v>
      </c>
      <c r="AE719" s="28">
        <f>Y719+AC719</f>
        <v>0</v>
      </c>
      <c r="AF719" s="78"/>
      <c r="AG719" s="78"/>
      <c r="AH719" s="78"/>
      <c r="AI719" s="78"/>
      <c r="AJ719" s="28">
        <f>AD719+AF719+AG719+AH719+AI719</f>
        <v>23796</v>
      </c>
      <c r="AK719" s="28">
        <f>AE719+AI719</f>
        <v>0</v>
      </c>
      <c r="AL719" s="78"/>
      <c r="AM719" s="78"/>
      <c r="AN719" s="78"/>
      <c r="AO719" s="78"/>
      <c r="AP719" s="28">
        <f>AJ719+AL719+AM719+AN719+AO719</f>
        <v>23796</v>
      </c>
      <c r="AQ719" s="28">
        <f>AK719+AO719</f>
        <v>0</v>
      </c>
      <c r="AR719" s="78"/>
      <c r="AS719" s="78"/>
      <c r="AT719" s="78"/>
      <c r="AU719" s="78"/>
      <c r="AV719" s="28">
        <f>AP719+AR719+AS719+AT719+AU719</f>
        <v>23796</v>
      </c>
      <c r="AW719" s="28">
        <f>AQ719+AU719</f>
        <v>0</v>
      </c>
      <c r="AX719" s="135"/>
      <c r="AY719" s="135"/>
      <c r="AZ719" s="135"/>
      <c r="BA719" s="135"/>
      <c r="BB719" s="28">
        <f>AV719+AX719+AY719+AZ719+BA719</f>
        <v>23796</v>
      </c>
      <c r="BC719" s="28">
        <f>AW719+BA719</f>
        <v>0</v>
      </c>
      <c r="BD719" s="135"/>
      <c r="BE719" s="135"/>
      <c r="BF719" s="135"/>
      <c r="BG719" s="135"/>
      <c r="BH719" s="28">
        <f>BB719+BD719+BE719+BF719+BG719</f>
        <v>23796</v>
      </c>
      <c r="BI719" s="28">
        <f>BC719+BG719</f>
        <v>0</v>
      </c>
      <c r="BJ719" s="207">
        <f t="shared" si="1411"/>
        <v>0</v>
      </c>
      <c r="BK719" s="207">
        <f t="shared" si="1412"/>
        <v>0</v>
      </c>
    </row>
    <row r="720" spans="1:63" s="7" customFormat="1" ht="33.75" hidden="1" customHeight="1">
      <c r="A720" s="38" t="s">
        <v>161</v>
      </c>
      <c r="B720" s="52" t="s">
        <v>56</v>
      </c>
      <c r="C720" s="52" t="s">
        <v>51</v>
      </c>
      <c r="D720" s="27" t="s">
        <v>484</v>
      </c>
      <c r="E720" s="26"/>
      <c r="F720" s="28">
        <f t="shared" ref="F720:G722" si="1538">F721</f>
        <v>0</v>
      </c>
      <c r="G720" s="28">
        <f t="shared" si="1538"/>
        <v>0</v>
      </c>
      <c r="H720" s="78"/>
      <c r="I720" s="78"/>
      <c r="J720" s="78"/>
      <c r="K720" s="78"/>
      <c r="L720" s="78"/>
      <c r="M720" s="78"/>
      <c r="N720" s="78"/>
      <c r="O720" s="78"/>
      <c r="P720" s="78"/>
      <c r="Q720" s="78"/>
      <c r="R720" s="78"/>
      <c r="S720" s="78"/>
      <c r="T720" s="78"/>
      <c r="U720" s="78"/>
      <c r="V720" s="78"/>
      <c r="W720" s="78"/>
      <c r="X720" s="78"/>
      <c r="Y720" s="78"/>
      <c r="Z720" s="78"/>
      <c r="AA720" s="78"/>
      <c r="AB720" s="78"/>
      <c r="AC720" s="78"/>
      <c r="AD720" s="78"/>
      <c r="AE720" s="78"/>
      <c r="AF720" s="78"/>
      <c r="AG720" s="78"/>
      <c r="AH720" s="78"/>
      <c r="AI720" s="78"/>
      <c r="AJ720" s="78"/>
      <c r="AK720" s="78"/>
      <c r="AL720" s="78"/>
      <c r="AM720" s="78"/>
      <c r="AN720" s="78"/>
      <c r="AO720" s="78"/>
      <c r="AP720" s="78"/>
      <c r="AQ720" s="78"/>
      <c r="AR720" s="78"/>
      <c r="AS720" s="78"/>
      <c r="AT720" s="78"/>
      <c r="AU720" s="78"/>
      <c r="AV720" s="78"/>
      <c r="AW720" s="78"/>
      <c r="AX720" s="135"/>
      <c r="AY720" s="135"/>
      <c r="AZ720" s="135"/>
      <c r="BA720" s="135"/>
      <c r="BB720" s="78"/>
      <c r="BC720" s="78"/>
      <c r="BD720" s="135"/>
      <c r="BE720" s="135"/>
      <c r="BF720" s="135"/>
      <c r="BG720" s="135"/>
      <c r="BH720" s="78"/>
      <c r="BI720" s="78"/>
      <c r="BJ720" s="207">
        <f t="shared" si="1411"/>
        <v>0</v>
      </c>
      <c r="BK720" s="207">
        <f t="shared" si="1412"/>
        <v>0</v>
      </c>
    </row>
    <row r="721" spans="1:63" s="7" customFormat="1" ht="50.25" hidden="1" customHeight="1">
      <c r="A721" s="73" t="s">
        <v>483</v>
      </c>
      <c r="B721" s="52" t="s">
        <v>56</v>
      </c>
      <c r="C721" s="52" t="s">
        <v>51</v>
      </c>
      <c r="D721" s="27" t="s">
        <v>504</v>
      </c>
      <c r="E721" s="26"/>
      <c r="F721" s="28">
        <f t="shared" si="1538"/>
        <v>0</v>
      </c>
      <c r="G721" s="28">
        <f t="shared" si="1538"/>
        <v>0</v>
      </c>
      <c r="H721" s="78"/>
      <c r="I721" s="78"/>
      <c r="J721" s="78"/>
      <c r="K721" s="78"/>
      <c r="L721" s="78"/>
      <c r="M721" s="78"/>
      <c r="N721" s="78"/>
      <c r="O721" s="78"/>
      <c r="P721" s="78"/>
      <c r="Q721" s="78"/>
      <c r="R721" s="78"/>
      <c r="S721" s="78"/>
      <c r="T721" s="78"/>
      <c r="U721" s="78"/>
      <c r="V721" s="78"/>
      <c r="W721" s="78"/>
      <c r="X721" s="78"/>
      <c r="Y721" s="78"/>
      <c r="Z721" s="78"/>
      <c r="AA721" s="78"/>
      <c r="AB721" s="78"/>
      <c r="AC721" s="78"/>
      <c r="AD721" s="78"/>
      <c r="AE721" s="78"/>
      <c r="AF721" s="78"/>
      <c r="AG721" s="78"/>
      <c r="AH721" s="78"/>
      <c r="AI721" s="78"/>
      <c r="AJ721" s="78"/>
      <c r="AK721" s="78"/>
      <c r="AL721" s="78"/>
      <c r="AM721" s="78"/>
      <c r="AN721" s="78"/>
      <c r="AO721" s="78"/>
      <c r="AP721" s="78"/>
      <c r="AQ721" s="78"/>
      <c r="AR721" s="78"/>
      <c r="AS721" s="78"/>
      <c r="AT721" s="78"/>
      <c r="AU721" s="78"/>
      <c r="AV721" s="78"/>
      <c r="AW721" s="78"/>
      <c r="AX721" s="135"/>
      <c r="AY721" s="135"/>
      <c r="AZ721" s="135"/>
      <c r="BA721" s="135"/>
      <c r="BB721" s="78"/>
      <c r="BC721" s="78"/>
      <c r="BD721" s="135"/>
      <c r="BE721" s="135"/>
      <c r="BF721" s="135"/>
      <c r="BG721" s="135"/>
      <c r="BH721" s="78"/>
      <c r="BI721" s="78"/>
      <c r="BJ721" s="207">
        <f t="shared" si="1411"/>
        <v>0</v>
      </c>
      <c r="BK721" s="207">
        <f t="shared" si="1412"/>
        <v>0</v>
      </c>
    </row>
    <row r="722" spans="1:63" s="7" customFormat="1" ht="50.25" hidden="1" customHeight="1">
      <c r="A722" s="38" t="s">
        <v>84</v>
      </c>
      <c r="B722" s="52" t="s">
        <v>56</v>
      </c>
      <c r="C722" s="52" t="s">
        <v>51</v>
      </c>
      <c r="D722" s="27" t="s">
        <v>504</v>
      </c>
      <c r="E722" s="26" t="s">
        <v>85</v>
      </c>
      <c r="F722" s="28">
        <f t="shared" si="1538"/>
        <v>0</v>
      </c>
      <c r="G722" s="28">
        <f t="shared" si="1538"/>
        <v>0</v>
      </c>
      <c r="H722" s="78"/>
      <c r="I722" s="78"/>
      <c r="J722" s="78"/>
      <c r="K722" s="78"/>
      <c r="L722" s="78"/>
      <c r="M722" s="78"/>
      <c r="N722" s="78"/>
      <c r="O722" s="78"/>
      <c r="P722" s="78"/>
      <c r="Q722" s="78"/>
      <c r="R722" s="78"/>
      <c r="S722" s="78"/>
      <c r="T722" s="78"/>
      <c r="U722" s="78"/>
      <c r="V722" s="78"/>
      <c r="W722" s="78"/>
      <c r="X722" s="78"/>
      <c r="Y722" s="78"/>
      <c r="Z722" s="78"/>
      <c r="AA722" s="78"/>
      <c r="AB722" s="78"/>
      <c r="AC722" s="78"/>
      <c r="AD722" s="78"/>
      <c r="AE722" s="78"/>
      <c r="AF722" s="78"/>
      <c r="AG722" s="78"/>
      <c r="AH722" s="78"/>
      <c r="AI722" s="78"/>
      <c r="AJ722" s="78"/>
      <c r="AK722" s="78"/>
      <c r="AL722" s="78"/>
      <c r="AM722" s="78"/>
      <c r="AN722" s="78"/>
      <c r="AO722" s="78"/>
      <c r="AP722" s="78"/>
      <c r="AQ722" s="78"/>
      <c r="AR722" s="78"/>
      <c r="AS722" s="78"/>
      <c r="AT722" s="78"/>
      <c r="AU722" s="78"/>
      <c r="AV722" s="78"/>
      <c r="AW722" s="78"/>
      <c r="AX722" s="135"/>
      <c r="AY722" s="135"/>
      <c r="AZ722" s="135"/>
      <c r="BA722" s="135"/>
      <c r="BB722" s="78"/>
      <c r="BC722" s="78"/>
      <c r="BD722" s="135"/>
      <c r="BE722" s="135"/>
      <c r="BF722" s="135"/>
      <c r="BG722" s="135"/>
      <c r="BH722" s="78"/>
      <c r="BI722" s="78"/>
      <c r="BJ722" s="207">
        <f t="shared" si="1411"/>
        <v>0</v>
      </c>
      <c r="BK722" s="207">
        <f t="shared" si="1412"/>
        <v>0</v>
      </c>
    </row>
    <row r="723" spans="1:63" s="7" customFormat="1" ht="18.75" hidden="1" customHeight="1">
      <c r="A723" s="73" t="s">
        <v>187</v>
      </c>
      <c r="B723" s="52" t="s">
        <v>56</v>
      </c>
      <c r="C723" s="52" t="s">
        <v>51</v>
      </c>
      <c r="D723" s="27" t="s">
        <v>504</v>
      </c>
      <c r="E723" s="26" t="s">
        <v>186</v>
      </c>
      <c r="F723" s="28"/>
      <c r="G723" s="28"/>
      <c r="H723" s="78"/>
      <c r="I723" s="78"/>
      <c r="J723" s="78"/>
      <c r="K723" s="78"/>
      <c r="L723" s="78"/>
      <c r="M723" s="78"/>
      <c r="N723" s="78"/>
      <c r="O723" s="78"/>
      <c r="P723" s="78"/>
      <c r="Q723" s="78"/>
      <c r="R723" s="78"/>
      <c r="S723" s="78"/>
      <c r="T723" s="78"/>
      <c r="U723" s="78"/>
      <c r="V723" s="78"/>
      <c r="W723" s="78"/>
      <c r="X723" s="78"/>
      <c r="Y723" s="78"/>
      <c r="Z723" s="78"/>
      <c r="AA723" s="78"/>
      <c r="AB723" s="78"/>
      <c r="AC723" s="78"/>
      <c r="AD723" s="78"/>
      <c r="AE723" s="78"/>
      <c r="AF723" s="78"/>
      <c r="AG723" s="78"/>
      <c r="AH723" s="78"/>
      <c r="AI723" s="78"/>
      <c r="AJ723" s="78"/>
      <c r="AK723" s="78"/>
      <c r="AL723" s="78"/>
      <c r="AM723" s="78"/>
      <c r="AN723" s="78"/>
      <c r="AO723" s="78"/>
      <c r="AP723" s="78"/>
      <c r="AQ723" s="78"/>
      <c r="AR723" s="78"/>
      <c r="AS723" s="78"/>
      <c r="AT723" s="78"/>
      <c r="AU723" s="78"/>
      <c r="AV723" s="78"/>
      <c r="AW723" s="78"/>
      <c r="AX723" s="135"/>
      <c r="AY723" s="135"/>
      <c r="AZ723" s="135"/>
      <c r="BA723" s="135"/>
      <c r="BB723" s="78"/>
      <c r="BC723" s="78"/>
      <c r="BD723" s="135"/>
      <c r="BE723" s="135"/>
      <c r="BF723" s="135"/>
      <c r="BG723" s="135"/>
      <c r="BH723" s="78"/>
      <c r="BI723" s="78"/>
      <c r="BJ723" s="207">
        <f t="shared" si="1411"/>
        <v>0</v>
      </c>
      <c r="BK723" s="207">
        <f t="shared" si="1412"/>
        <v>0</v>
      </c>
    </row>
    <row r="724" spans="1:63" s="7" customFormat="1" ht="20.25">
      <c r="A724" s="73" t="s">
        <v>582</v>
      </c>
      <c r="B724" s="52" t="s">
        <v>56</v>
      </c>
      <c r="C724" s="52" t="s">
        <v>51</v>
      </c>
      <c r="D724" s="27" t="s">
        <v>628</v>
      </c>
      <c r="E724" s="26"/>
      <c r="F724" s="28"/>
      <c r="G724" s="28"/>
      <c r="H724" s="78"/>
      <c r="I724" s="78"/>
      <c r="J724" s="78"/>
      <c r="K724" s="78"/>
      <c r="L724" s="78"/>
      <c r="M724" s="78"/>
      <c r="N724" s="78"/>
      <c r="O724" s="78"/>
      <c r="P724" s="78"/>
      <c r="Q724" s="78"/>
      <c r="R724" s="78"/>
      <c r="S724" s="78"/>
      <c r="T724" s="78"/>
      <c r="U724" s="78"/>
      <c r="V724" s="78"/>
      <c r="W724" s="78"/>
      <c r="X724" s="78"/>
      <c r="Y724" s="78"/>
      <c r="Z724" s="78">
        <f>Z725+Z728+Z732+Z735</f>
        <v>0</v>
      </c>
      <c r="AA724" s="78">
        <f t="shared" ref="AA724:AE724" si="1539">AA725+AA728+AA732+AA735</f>
        <v>0</v>
      </c>
      <c r="AB724" s="78">
        <f t="shared" si="1539"/>
        <v>0</v>
      </c>
      <c r="AC724" s="28">
        <f t="shared" si="1539"/>
        <v>2157180</v>
      </c>
      <c r="AD724" s="28">
        <f t="shared" si="1539"/>
        <v>2157180</v>
      </c>
      <c r="AE724" s="28">
        <f t="shared" si="1539"/>
        <v>2157180</v>
      </c>
      <c r="AF724" s="78">
        <f>AF725+AF728+AF732+AF735</f>
        <v>0</v>
      </c>
      <c r="AG724" s="78">
        <f t="shared" ref="AG724:AL724" si="1540">AG725+AG728+AG732+AG735</f>
        <v>0</v>
      </c>
      <c r="AH724" s="78">
        <f t="shared" si="1540"/>
        <v>0</v>
      </c>
      <c r="AI724" s="28">
        <f t="shared" si="1540"/>
        <v>0</v>
      </c>
      <c r="AJ724" s="28">
        <f t="shared" si="1540"/>
        <v>2157180</v>
      </c>
      <c r="AK724" s="28">
        <f t="shared" si="1540"/>
        <v>2157180</v>
      </c>
      <c r="AL724" s="78">
        <f t="shared" si="1540"/>
        <v>0</v>
      </c>
      <c r="AM724" s="78">
        <f t="shared" ref="AM724:AO724" si="1541">AM725+AM728+AM732+AM735</f>
        <v>0</v>
      </c>
      <c r="AN724" s="78">
        <f t="shared" ref="AN724:AS724" si="1542">AN725+AN728+AN732+AN735</f>
        <v>0</v>
      </c>
      <c r="AO724" s="78">
        <f t="shared" si="1541"/>
        <v>0</v>
      </c>
      <c r="AP724" s="28">
        <f t="shared" si="1542"/>
        <v>2157180</v>
      </c>
      <c r="AQ724" s="28">
        <f t="shared" si="1542"/>
        <v>2157180</v>
      </c>
      <c r="AR724" s="78">
        <f t="shared" si="1542"/>
        <v>0</v>
      </c>
      <c r="AS724" s="78">
        <f t="shared" si="1542"/>
        <v>0</v>
      </c>
      <c r="AT724" s="78">
        <f t="shared" ref="AT724:AY724" si="1543">AT725+AT728+AT732+AT735</f>
        <v>0</v>
      </c>
      <c r="AU724" s="78">
        <f t="shared" si="1543"/>
        <v>0</v>
      </c>
      <c r="AV724" s="28">
        <f t="shared" si="1543"/>
        <v>2157180</v>
      </c>
      <c r="AW724" s="28">
        <f t="shared" si="1543"/>
        <v>2157180</v>
      </c>
      <c r="AX724" s="135">
        <f t="shared" si="1543"/>
        <v>0</v>
      </c>
      <c r="AY724" s="135">
        <f t="shared" si="1543"/>
        <v>0</v>
      </c>
      <c r="AZ724" s="135">
        <f t="shared" ref="AZ724:BE724" si="1544">AZ725+AZ728+AZ732+AZ735</f>
        <v>0</v>
      </c>
      <c r="BA724" s="135">
        <f t="shared" si="1544"/>
        <v>0</v>
      </c>
      <c r="BB724" s="28">
        <f t="shared" si="1544"/>
        <v>2157180</v>
      </c>
      <c r="BC724" s="28">
        <f t="shared" si="1544"/>
        <v>2157180</v>
      </c>
      <c r="BD724" s="135">
        <f t="shared" si="1544"/>
        <v>0</v>
      </c>
      <c r="BE724" s="135">
        <f t="shared" si="1544"/>
        <v>0</v>
      </c>
      <c r="BF724" s="135">
        <f t="shared" ref="BF724:BI724" si="1545">BF725+BF728+BF732+BF735</f>
        <v>0</v>
      </c>
      <c r="BG724" s="135">
        <f t="shared" si="1545"/>
        <v>0</v>
      </c>
      <c r="BH724" s="28">
        <f t="shared" si="1545"/>
        <v>2157180</v>
      </c>
      <c r="BI724" s="28">
        <f t="shared" si="1545"/>
        <v>2157180</v>
      </c>
      <c r="BJ724" s="207">
        <f t="shared" si="1411"/>
        <v>0</v>
      </c>
      <c r="BK724" s="207">
        <f t="shared" si="1412"/>
        <v>0</v>
      </c>
    </row>
    <row r="725" spans="1:63" s="7" customFormat="1" ht="83.25">
      <c r="A725" s="29" t="s">
        <v>637</v>
      </c>
      <c r="B725" s="52" t="s">
        <v>56</v>
      </c>
      <c r="C725" s="52" t="s">
        <v>51</v>
      </c>
      <c r="D725" s="27" t="s">
        <v>633</v>
      </c>
      <c r="E725" s="26"/>
      <c r="F725" s="28"/>
      <c r="G725" s="28"/>
      <c r="H725" s="78"/>
      <c r="I725" s="78"/>
      <c r="J725" s="78"/>
      <c r="K725" s="78"/>
      <c r="L725" s="78"/>
      <c r="M725" s="78"/>
      <c r="N725" s="78"/>
      <c r="O725" s="78"/>
      <c r="P725" s="78"/>
      <c r="Q725" s="78"/>
      <c r="R725" s="78"/>
      <c r="S725" s="78"/>
      <c r="T725" s="78"/>
      <c r="U725" s="78"/>
      <c r="V725" s="78"/>
      <c r="W725" s="78"/>
      <c r="X725" s="78"/>
      <c r="Y725" s="78"/>
      <c r="Z725" s="78">
        <f>Z726</f>
        <v>0</v>
      </c>
      <c r="AA725" s="78">
        <f t="shared" ref="AA725:AR726" si="1546">AA726</f>
        <v>0</v>
      </c>
      <c r="AB725" s="78">
        <f t="shared" si="1546"/>
        <v>0</v>
      </c>
      <c r="AC725" s="28">
        <f t="shared" si="1546"/>
        <v>19505</v>
      </c>
      <c r="AD725" s="28">
        <f t="shared" si="1546"/>
        <v>19505</v>
      </c>
      <c r="AE725" s="28">
        <f t="shared" si="1546"/>
        <v>19505</v>
      </c>
      <c r="AF725" s="78">
        <f>AF726</f>
        <v>0</v>
      </c>
      <c r="AG725" s="78">
        <f t="shared" si="1546"/>
        <v>0</v>
      </c>
      <c r="AH725" s="78">
        <f t="shared" si="1546"/>
        <v>0</v>
      </c>
      <c r="AI725" s="28">
        <f t="shared" si="1546"/>
        <v>0</v>
      </c>
      <c r="AJ725" s="28">
        <f t="shared" si="1546"/>
        <v>19505</v>
      </c>
      <c r="AK725" s="28">
        <f t="shared" si="1546"/>
        <v>19505</v>
      </c>
      <c r="AL725" s="78">
        <f t="shared" si="1546"/>
        <v>0</v>
      </c>
      <c r="AM725" s="78">
        <f t="shared" si="1546"/>
        <v>0</v>
      </c>
      <c r="AN725" s="78">
        <f t="shared" si="1546"/>
        <v>0</v>
      </c>
      <c r="AO725" s="78">
        <f t="shared" si="1546"/>
        <v>0</v>
      </c>
      <c r="AP725" s="28">
        <f t="shared" si="1546"/>
        <v>19505</v>
      </c>
      <c r="AQ725" s="28">
        <f t="shared" ref="AL725:AQ726" si="1547">AQ726</f>
        <v>19505</v>
      </c>
      <c r="AR725" s="78">
        <f t="shared" si="1546"/>
        <v>0</v>
      </c>
      <c r="AS725" s="78">
        <f t="shared" ref="AR725:BG726" si="1548">AS726</f>
        <v>0</v>
      </c>
      <c r="AT725" s="78">
        <f t="shared" si="1548"/>
        <v>0</v>
      </c>
      <c r="AU725" s="78">
        <f t="shared" si="1548"/>
        <v>0</v>
      </c>
      <c r="AV725" s="28">
        <f t="shared" si="1548"/>
        <v>19505</v>
      </c>
      <c r="AW725" s="28">
        <f t="shared" si="1548"/>
        <v>19505</v>
      </c>
      <c r="AX725" s="135">
        <f t="shared" si="1548"/>
        <v>0</v>
      </c>
      <c r="AY725" s="135">
        <f t="shared" si="1548"/>
        <v>0</v>
      </c>
      <c r="AZ725" s="135">
        <f t="shared" si="1548"/>
        <v>0</v>
      </c>
      <c r="BA725" s="135">
        <f t="shared" si="1548"/>
        <v>0</v>
      </c>
      <c r="BB725" s="28">
        <f t="shared" si="1548"/>
        <v>19505</v>
      </c>
      <c r="BC725" s="28">
        <f t="shared" si="1548"/>
        <v>19505</v>
      </c>
      <c r="BD725" s="135">
        <f t="shared" si="1548"/>
        <v>0</v>
      </c>
      <c r="BE725" s="135">
        <f t="shared" si="1548"/>
        <v>0</v>
      </c>
      <c r="BF725" s="135">
        <f t="shared" si="1548"/>
        <v>0</v>
      </c>
      <c r="BG725" s="135">
        <f t="shared" si="1548"/>
        <v>0</v>
      </c>
      <c r="BH725" s="28">
        <f t="shared" ref="BD725:BI726" si="1549">BH726</f>
        <v>19505</v>
      </c>
      <c r="BI725" s="28">
        <f t="shared" si="1549"/>
        <v>19505</v>
      </c>
      <c r="BJ725" s="207">
        <f t="shared" si="1411"/>
        <v>0</v>
      </c>
      <c r="BK725" s="207">
        <f t="shared" si="1412"/>
        <v>0</v>
      </c>
    </row>
    <row r="726" spans="1:63" s="7" customFormat="1" ht="50.25">
      <c r="A726" s="38" t="s">
        <v>84</v>
      </c>
      <c r="B726" s="52" t="s">
        <v>56</v>
      </c>
      <c r="C726" s="52" t="s">
        <v>51</v>
      </c>
      <c r="D726" s="27" t="s">
        <v>633</v>
      </c>
      <c r="E726" s="26" t="s">
        <v>85</v>
      </c>
      <c r="F726" s="28"/>
      <c r="G726" s="28"/>
      <c r="H726" s="78"/>
      <c r="I726" s="78"/>
      <c r="J726" s="78"/>
      <c r="K726" s="78"/>
      <c r="L726" s="78"/>
      <c r="M726" s="78"/>
      <c r="N726" s="78"/>
      <c r="O726" s="78"/>
      <c r="P726" s="78"/>
      <c r="Q726" s="78"/>
      <c r="R726" s="78"/>
      <c r="S726" s="78"/>
      <c r="T726" s="78"/>
      <c r="U726" s="78"/>
      <c r="V726" s="78"/>
      <c r="W726" s="78"/>
      <c r="X726" s="78"/>
      <c r="Y726" s="78"/>
      <c r="Z726" s="78">
        <f>Z727</f>
        <v>0</v>
      </c>
      <c r="AA726" s="78">
        <f t="shared" si="1546"/>
        <v>0</v>
      </c>
      <c r="AB726" s="78">
        <f t="shared" si="1546"/>
        <v>0</v>
      </c>
      <c r="AC726" s="28">
        <f t="shared" si="1546"/>
        <v>19505</v>
      </c>
      <c r="AD726" s="28">
        <f t="shared" si="1546"/>
        <v>19505</v>
      </c>
      <c r="AE726" s="28">
        <f t="shared" si="1546"/>
        <v>19505</v>
      </c>
      <c r="AF726" s="78">
        <f>AF727</f>
        <v>0</v>
      </c>
      <c r="AG726" s="78">
        <f t="shared" si="1546"/>
        <v>0</v>
      </c>
      <c r="AH726" s="78">
        <f t="shared" si="1546"/>
        <v>0</v>
      </c>
      <c r="AI726" s="28">
        <f t="shared" si="1546"/>
        <v>0</v>
      </c>
      <c r="AJ726" s="28">
        <f t="shared" si="1546"/>
        <v>19505</v>
      </c>
      <c r="AK726" s="28">
        <f t="shared" si="1546"/>
        <v>19505</v>
      </c>
      <c r="AL726" s="78">
        <f t="shared" si="1547"/>
        <v>0</v>
      </c>
      <c r="AM726" s="78">
        <f t="shared" si="1547"/>
        <v>0</v>
      </c>
      <c r="AN726" s="78">
        <f t="shared" si="1547"/>
        <v>0</v>
      </c>
      <c r="AO726" s="78">
        <f t="shared" si="1547"/>
        <v>0</v>
      </c>
      <c r="AP726" s="28">
        <f t="shared" si="1547"/>
        <v>19505</v>
      </c>
      <c r="AQ726" s="28">
        <f t="shared" si="1547"/>
        <v>19505</v>
      </c>
      <c r="AR726" s="78">
        <f t="shared" si="1548"/>
        <v>0</v>
      </c>
      <c r="AS726" s="78">
        <f t="shared" si="1548"/>
        <v>0</v>
      </c>
      <c r="AT726" s="78">
        <f t="shared" si="1548"/>
        <v>0</v>
      </c>
      <c r="AU726" s="78">
        <f t="shared" si="1548"/>
        <v>0</v>
      </c>
      <c r="AV726" s="28">
        <f t="shared" si="1548"/>
        <v>19505</v>
      </c>
      <c r="AW726" s="28">
        <f t="shared" si="1548"/>
        <v>19505</v>
      </c>
      <c r="AX726" s="135">
        <f t="shared" si="1548"/>
        <v>0</v>
      </c>
      <c r="AY726" s="135">
        <f t="shared" si="1548"/>
        <v>0</v>
      </c>
      <c r="AZ726" s="135">
        <f t="shared" si="1548"/>
        <v>0</v>
      </c>
      <c r="BA726" s="135">
        <f t="shared" si="1548"/>
        <v>0</v>
      </c>
      <c r="BB726" s="28">
        <f t="shared" si="1548"/>
        <v>19505</v>
      </c>
      <c r="BC726" s="28">
        <f t="shared" si="1548"/>
        <v>19505</v>
      </c>
      <c r="BD726" s="135">
        <f t="shared" si="1549"/>
        <v>0</v>
      </c>
      <c r="BE726" s="135">
        <f t="shared" si="1549"/>
        <v>0</v>
      </c>
      <c r="BF726" s="135">
        <f t="shared" si="1549"/>
        <v>0</v>
      </c>
      <c r="BG726" s="135">
        <f t="shared" si="1549"/>
        <v>0</v>
      </c>
      <c r="BH726" s="28">
        <f t="shared" si="1549"/>
        <v>19505</v>
      </c>
      <c r="BI726" s="28">
        <f t="shared" si="1549"/>
        <v>19505</v>
      </c>
      <c r="BJ726" s="207">
        <f t="shared" si="1411"/>
        <v>0</v>
      </c>
      <c r="BK726" s="207">
        <f t="shared" si="1412"/>
        <v>0</v>
      </c>
    </row>
    <row r="727" spans="1:63" s="7" customFormat="1" ht="20.25">
      <c r="A727" s="73" t="s">
        <v>187</v>
      </c>
      <c r="B727" s="52" t="s">
        <v>56</v>
      </c>
      <c r="C727" s="52" t="s">
        <v>51</v>
      </c>
      <c r="D727" s="27" t="s">
        <v>633</v>
      </c>
      <c r="E727" s="26" t="s">
        <v>186</v>
      </c>
      <c r="F727" s="28"/>
      <c r="G727" s="28"/>
      <c r="H727" s="78"/>
      <c r="I727" s="78"/>
      <c r="J727" s="78"/>
      <c r="K727" s="78"/>
      <c r="L727" s="78"/>
      <c r="M727" s="78"/>
      <c r="N727" s="78"/>
      <c r="O727" s="78"/>
      <c r="P727" s="78"/>
      <c r="Q727" s="78"/>
      <c r="R727" s="78"/>
      <c r="S727" s="78"/>
      <c r="T727" s="78"/>
      <c r="U727" s="78"/>
      <c r="V727" s="78"/>
      <c r="W727" s="78"/>
      <c r="X727" s="78"/>
      <c r="Y727" s="78"/>
      <c r="Z727" s="78"/>
      <c r="AA727" s="78"/>
      <c r="AB727" s="78"/>
      <c r="AC727" s="28">
        <v>19505</v>
      </c>
      <c r="AD727" s="28">
        <f>X727+Z727+AA727+AB727+AC727</f>
        <v>19505</v>
      </c>
      <c r="AE727" s="28">
        <f>Y727+AC727</f>
        <v>19505</v>
      </c>
      <c r="AF727" s="78"/>
      <c r="AG727" s="78"/>
      <c r="AH727" s="78"/>
      <c r="AI727" s="28"/>
      <c r="AJ727" s="28">
        <f>AD727+AF727+AG727+AH727+AI727</f>
        <v>19505</v>
      </c>
      <c r="AK727" s="28">
        <f>AE727+AI727</f>
        <v>19505</v>
      </c>
      <c r="AL727" s="78"/>
      <c r="AM727" s="78"/>
      <c r="AN727" s="78"/>
      <c r="AO727" s="78"/>
      <c r="AP727" s="28">
        <f>AJ727+AL727+AM727+AN727+AO727</f>
        <v>19505</v>
      </c>
      <c r="AQ727" s="28">
        <f>AK727+AO727</f>
        <v>19505</v>
      </c>
      <c r="AR727" s="78"/>
      <c r="AS727" s="78"/>
      <c r="AT727" s="78"/>
      <c r="AU727" s="78"/>
      <c r="AV727" s="28">
        <f>AP727+AR727+AS727+AT727+AU727</f>
        <v>19505</v>
      </c>
      <c r="AW727" s="28">
        <f>AQ727+AU727</f>
        <v>19505</v>
      </c>
      <c r="AX727" s="135"/>
      <c r="AY727" s="135"/>
      <c r="AZ727" s="135"/>
      <c r="BA727" s="135"/>
      <c r="BB727" s="28">
        <f>AV727+AX727+AY727+AZ727+BA727</f>
        <v>19505</v>
      </c>
      <c r="BC727" s="28">
        <f>AW727+BA727</f>
        <v>19505</v>
      </c>
      <c r="BD727" s="135"/>
      <c r="BE727" s="135"/>
      <c r="BF727" s="135"/>
      <c r="BG727" s="135"/>
      <c r="BH727" s="28">
        <f>BB727+BD727+BE727+BF727+BG727</f>
        <v>19505</v>
      </c>
      <c r="BI727" s="28">
        <f>BC727+BG727</f>
        <v>19505</v>
      </c>
      <c r="BJ727" s="207">
        <f t="shared" si="1411"/>
        <v>0</v>
      </c>
      <c r="BK727" s="207">
        <f t="shared" si="1412"/>
        <v>0</v>
      </c>
    </row>
    <row r="728" spans="1:63" s="7" customFormat="1" ht="99">
      <c r="A728" s="92" t="s">
        <v>638</v>
      </c>
      <c r="B728" s="52" t="s">
        <v>56</v>
      </c>
      <c r="C728" s="52" t="s">
        <v>51</v>
      </c>
      <c r="D728" s="27" t="s">
        <v>634</v>
      </c>
      <c r="E728" s="26"/>
      <c r="F728" s="28"/>
      <c r="G728" s="28"/>
      <c r="H728" s="78"/>
      <c r="I728" s="78"/>
      <c r="J728" s="78"/>
      <c r="K728" s="78"/>
      <c r="L728" s="78"/>
      <c r="M728" s="78"/>
      <c r="N728" s="78"/>
      <c r="O728" s="78"/>
      <c r="P728" s="78"/>
      <c r="Q728" s="78"/>
      <c r="R728" s="78"/>
      <c r="S728" s="78"/>
      <c r="T728" s="78"/>
      <c r="U728" s="78"/>
      <c r="V728" s="78"/>
      <c r="W728" s="78"/>
      <c r="X728" s="78"/>
      <c r="Y728" s="78"/>
      <c r="Z728" s="78">
        <f>Z729</f>
        <v>0</v>
      </c>
      <c r="AA728" s="78">
        <f t="shared" ref="AA728:AR728" si="1550">AA729</f>
        <v>0</v>
      </c>
      <c r="AB728" s="78">
        <f t="shared" si="1550"/>
        <v>0</v>
      </c>
      <c r="AC728" s="28">
        <f t="shared" si="1550"/>
        <v>22186</v>
      </c>
      <c r="AD728" s="28">
        <f t="shared" si="1550"/>
        <v>22186</v>
      </c>
      <c r="AE728" s="28">
        <f t="shared" si="1550"/>
        <v>22186</v>
      </c>
      <c r="AF728" s="78">
        <f>AF729</f>
        <v>0</v>
      </c>
      <c r="AG728" s="78">
        <f t="shared" si="1550"/>
        <v>0</v>
      </c>
      <c r="AH728" s="78">
        <f t="shared" si="1550"/>
        <v>0</v>
      </c>
      <c r="AI728" s="28">
        <f t="shared" si="1550"/>
        <v>0</v>
      </c>
      <c r="AJ728" s="28">
        <f t="shared" si="1550"/>
        <v>22186</v>
      </c>
      <c r="AK728" s="28">
        <f t="shared" si="1550"/>
        <v>22186</v>
      </c>
      <c r="AL728" s="78">
        <f t="shared" si="1550"/>
        <v>0</v>
      </c>
      <c r="AM728" s="78">
        <f t="shared" si="1550"/>
        <v>0</v>
      </c>
      <c r="AN728" s="78">
        <f t="shared" si="1550"/>
        <v>0</v>
      </c>
      <c r="AO728" s="78">
        <f t="shared" si="1550"/>
        <v>0</v>
      </c>
      <c r="AP728" s="28">
        <f t="shared" si="1550"/>
        <v>22186</v>
      </c>
      <c r="AQ728" s="28">
        <f t="shared" si="1550"/>
        <v>22186</v>
      </c>
      <c r="AR728" s="78">
        <f t="shared" si="1550"/>
        <v>0</v>
      </c>
      <c r="AS728" s="78">
        <f t="shared" ref="AS728:BI728" si="1551">AS729</f>
        <v>0</v>
      </c>
      <c r="AT728" s="78">
        <f t="shared" si="1551"/>
        <v>0</v>
      </c>
      <c r="AU728" s="78">
        <f t="shared" si="1551"/>
        <v>0</v>
      </c>
      <c r="AV728" s="28">
        <f t="shared" si="1551"/>
        <v>22186</v>
      </c>
      <c r="AW728" s="28">
        <f t="shared" si="1551"/>
        <v>22186</v>
      </c>
      <c r="AX728" s="135">
        <f t="shared" si="1551"/>
        <v>0</v>
      </c>
      <c r="AY728" s="135">
        <f t="shared" si="1551"/>
        <v>0</v>
      </c>
      <c r="AZ728" s="135">
        <f t="shared" si="1551"/>
        <v>0</v>
      </c>
      <c r="BA728" s="135">
        <f t="shared" si="1551"/>
        <v>0</v>
      </c>
      <c r="BB728" s="28">
        <f t="shared" si="1551"/>
        <v>22186</v>
      </c>
      <c r="BC728" s="28">
        <f t="shared" si="1551"/>
        <v>22186</v>
      </c>
      <c r="BD728" s="135">
        <f t="shared" si="1551"/>
        <v>0</v>
      </c>
      <c r="BE728" s="135">
        <f t="shared" si="1551"/>
        <v>0</v>
      </c>
      <c r="BF728" s="135">
        <f t="shared" si="1551"/>
        <v>0</v>
      </c>
      <c r="BG728" s="135">
        <f t="shared" si="1551"/>
        <v>0</v>
      </c>
      <c r="BH728" s="28">
        <f t="shared" si="1551"/>
        <v>22186</v>
      </c>
      <c r="BI728" s="28">
        <f t="shared" si="1551"/>
        <v>22186</v>
      </c>
      <c r="BJ728" s="207">
        <f t="shared" si="1411"/>
        <v>0</v>
      </c>
      <c r="BK728" s="207">
        <f t="shared" si="1412"/>
        <v>0</v>
      </c>
    </row>
    <row r="729" spans="1:63" s="7" customFormat="1" ht="50.25">
      <c r="A729" s="38" t="s">
        <v>84</v>
      </c>
      <c r="B729" s="52" t="s">
        <v>56</v>
      </c>
      <c r="C729" s="52" t="s">
        <v>51</v>
      </c>
      <c r="D729" s="27" t="s">
        <v>634</v>
      </c>
      <c r="E729" s="26" t="s">
        <v>85</v>
      </c>
      <c r="F729" s="28"/>
      <c r="G729" s="28"/>
      <c r="H729" s="78"/>
      <c r="I729" s="78"/>
      <c r="J729" s="78"/>
      <c r="K729" s="78"/>
      <c r="L729" s="78"/>
      <c r="M729" s="78"/>
      <c r="N729" s="78"/>
      <c r="O729" s="78"/>
      <c r="P729" s="78"/>
      <c r="Q729" s="78"/>
      <c r="R729" s="78"/>
      <c r="S729" s="78"/>
      <c r="T729" s="78"/>
      <c r="U729" s="78"/>
      <c r="V729" s="78"/>
      <c r="W729" s="78"/>
      <c r="X729" s="78"/>
      <c r="Y729" s="78"/>
      <c r="Z729" s="78">
        <f>Z730+Z731</f>
        <v>0</v>
      </c>
      <c r="AA729" s="78">
        <f t="shared" ref="AA729:AE729" si="1552">AA730+AA731</f>
        <v>0</v>
      </c>
      <c r="AB729" s="78">
        <f t="shared" si="1552"/>
        <v>0</v>
      </c>
      <c r="AC729" s="28">
        <f t="shared" si="1552"/>
        <v>22186</v>
      </c>
      <c r="AD729" s="28">
        <f t="shared" si="1552"/>
        <v>22186</v>
      </c>
      <c r="AE729" s="28">
        <f t="shared" si="1552"/>
        <v>22186</v>
      </c>
      <c r="AF729" s="78">
        <f>AF730+AF731</f>
        <v>0</v>
      </c>
      <c r="AG729" s="78">
        <f t="shared" ref="AG729:AL729" si="1553">AG730+AG731</f>
        <v>0</v>
      </c>
      <c r="AH729" s="78">
        <f t="shared" si="1553"/>
        <v>0</v>
      </c>
      <c r="AI729" s="28">
        <f t="shared" si="1553"/>
        <v>0</v>
      </c>
      <c r="AJ729" s="28">
        <f t="shared" si="1553"/>
        <v>22186</v>
      </c>
      <c r="AK729" s="28">
        <f t="shared" si="1553"/>
        <v>22186</v>
      </c>
      <c r="AL729" s="78">
        <f t="shared" si="1553"/>
        <v>0</v>
      </c>
      <c r="AM729" s="78">
        <f t="shared" ref="AM729:AO729" si="1554">AM730+AM731</f>
        <v>0</v>
      </c>
      <c r="AN729" s="78">
        <f t="shared" ref="AN729:AS729" si="1555">AN730+AN731</f>
        <v>0</v>
      </c>
      <c r="AO729" s="78">
        <f t="shared" si="1554"/>
        <v>0</v>
      </c>
      <c r="AP729" s="28">
        <f t="shared" si="1555"/>
        <v>22186</v>
      </c>
      <c r="AQ729" s="28">
        <f t="shared" si="1555"/>
        <v>22186</v>
      </c>
      <c r="AR729" s="78">
        <f t="shared" si="1555"/>
        <v>0</v>
      </c>
      <c r="AS729" s="78">
        <f t="shared" si="1555"/>
        <v>0</v>
      </c>
      <c r="AT729" s="78">
        <f t="shared" ref="AT729:AY729" si="1556">AT730+AT731</f>
        <v>0</v>
      </c>
      <c r="AU729" s="78">
        <f t="shared" si="1556"/>
        <v>0</v>
      </c>
      <c r="AV729" s="28">
        <f t="shared" si="1556"/>
        <v>22186</v>
      </c>
      <c r="AW729" s="28">
        <f t="shared" si="1556"/>
        <v>22186</v>
      </c>
      <c r="AX729" s="135">
        <f t="shared" si="1556"/>
        <v>0</v>
      </c>
      <c r="AY729" s="135">
        <f t="shared" si="1556"/>
        <v>0</v>
      </c>
      <c r="AZ729" s="135">
        <f t="shared" ref="AZ729:BE729" si="1557">AZ730+AZ731</f>
        <v>0</v>
      </c>
      <c r="BA729" s="135">
        <f t="shared" si="1557"/>
        <v>0</v>
      </c>
      <c r="BB729" s="28">
        <f t="shared" si="1557"/>
        <v>22186</v>
      </c>
      <c r="BC729" s="28">
        <f t="shared" si="1557"/>
        <v>22186</v>
      </c>
      <c r="BD729" s="135">
        <f t="shared" si="1557"/>
        <v>0</v>
      </c>
      <c r="BE729" s="135">
        <f t="shared" si="1557"/>
        <v>0</v>
      </c>
      <c r="BF729" s="135">
        <f t="shared" ref="BF729:BI729" si="1558">BF730+BF731</f>
        <v>0</v>
      </c>
      <c r="BG729" s="135">
        <f t="shared" si="1558"/>
        <v>0</v>
      </c>
      <c r="BH729" s="28">
        <f t="shared" si="1558"/>
        <v>22186</v>
      </c>
      <c r="BI729" s="28">
        <f t="shared" si="1558"/>
        <v>22186</v>
      </c>
      <c r="BJ729" s="207">
        <f t="shared" si="1411"/>
        <v>0</v>
      </c>
      <c r="BK729" s="207">
        <f t="shared" si="1412"/>
        <v>0</v>
      </c>
    </row>
    <row r="730" spans="1:63" s="7" customFormat="1" ht="20.25">
      <c r="A730" s="73" t="s">
        <v>187</v>
      </c>
      <c r="B730" s="52" t="s">
        <v>56</v>
      </c>
      <c r="C730" s="52" t="s">
        <v>51</v>
      </c>
      <c r="D730" s="27" t="s">
        <v>634</v>
      </c>
      <c r="E730" s="26" t="s">
        <v>186</v>
      </c>
      <c r="F730" s="28"/>
      <c r="G730" s="28"/>
      <c r="H730" s="78"/>
      <c r="I730" s="78"/>
      <c r="J730" s="78"/>
      <c r="K730" s="78"/>
      <c r="L730" s="78"/>
      <c r="M730" s="78"/>
      <c r="N730" s="78"/>
      <c r="O730" s="78"/>
      <c r="P730" s="78"/>
      <c r="Q730" s="78"/>
      <c r="R730" s="78"/>
      <c r="S730" s="78"/>
      <c r="T730" s="78"/>
      <c r="U730" s="78"/>
      <c r="V730" s="78"/>
      <c r="W730" s="78"/>
      <c r="X730" s="78"/>
      <c r="Y730" s="78"/>
      <c r="Z730" s="78"/>
      <c r="AA730" s="78"/>
      <c r="AB730" s="78"/>
      <c r="AC730" s="28">
        <v>21600</v>
      </c>
      <c r="AD730" s="28">
        <f t="shared" ref="AD730:AD731" si="1559">X730+Z730+AA730+AB730+AC730</f>
        <v>21600</v>
      </c>
      <c r="AE730" s="28">
        <f t="shared" ref="AE730:AE731" si="1560">Y730+AC730</f>
        <v>21600</v>
      </c>
      <c r="AF730" s="78"/>
      <c r="AG730" s="78"/>
      <c r="AH730" s="78"/>
      <c r="AI730" s="28"/>
      <c r="AJ730" s="28">
        <f t="shared" ref="AJ730:AJ731" si="1561">AD730+AF730+AG730+AH730+AI730</f>
        <v>21600</v>
      </c>
      <c r="AK730" s="28">
        <f t="shared" ref="AK730:AK731" si="1562">AE730+AI730</f>
        <v>21600</v>
      </c>
      <c r="AL730" s="78"/>
      <c r="AM730" s="78"/>
      <c r="AN730" s="78"/>
      <c r="AO730" s="78"/>
      <c r="AP730" s="28">
        <f t="shared" ref="AP730:AP731" si="1563">AJ730+AL730+AM730+AN730+AO730</f>
        <v>21600</v>
      </c>
      <c r="AQ730" s="28">
        <f t="shared" ref="AQ730:AQ731" si="1564">AK730+AO730</f>
        <v>21600</v>
      </c>
      <c r="AR730" s="78"/>
      <c r="AS730" s="78"/>
      <c r="AT730" s="78"/>
      <c r="AU730" s="78"/>
      <c r="AV730" s="28">
        <f t="shared" ref="AV730:AV731" si="1565">AP730+AR730+AS730+AT730+AU730</f>
        <v>21600</v>
      </c>
      <c r="AW730" s="28">
        <f t="shared" ref="AW730:AW731" si="1566">AQ730+AU730</f>
        <v>21600</v>
      </c>
      <c r="AX730" s="135"/>
      <c r="AY730" s="135"/>
      <c r="AZ730" s="135"/>
      <c r="BA730" s="135"/>
      <c r="BB730" s="28">
        <f t="shared" ref="BB730:BB731" si="1567">AV730+AX730+AY730+AZ730+BA730</f>
        <v>21600</v>
      </c>
      <c r="BC730" s="28">
        <f t="shared" ref="BC730:BC731" si="1568">AW730+BA730</f>
        <v>21600</v>
      </c>
      <c r="BD730" s="135"/>
      <c r="BE730" s="135"/>
      <c r="BF730" s="135"/>
      <c r="BG730" s="135"/>
      <c r="BH730" s="28">
        <f t="shared" ref="BH730:BH731" si="1569">BB730+BD730+BE730+BF730+BG730</f>
        <v>21600</v>
      </c>
      <c r="BI730" s="28">
        <f t="shared" ref="BI730:BI731" si="1570">BC730+BG730</f>
        <v>21600</v>
      </c>
      <c r="BJ730" s="207">
        <f t="shared" si="1411"/>
        <v>0</v>
      </c>
      <c r="BK730" s="207">
        <f t="shared" si="1412"/>
        <v>0</v>
      </c>
    </row>
    <row r="731" spans="1:63" s="7" customFormat="1" ht="20.25">
      <c r="A731" s="29" t="s">
        <v>199</v>
      </c>
      <c r="B731" s="52" t="s">
        <v>56</v>
      </c>
      <c r="C731" s="52" t="s">
        <v>51</v>
      </c>
      <c r="D731" s="27" t="s">
        <v>634</v>
      </c>
      <c r="E731" s="26" t="s">
        <v>198</v>
      </c>
      <c r="F731" s="28"/>
      <c r="G731" s="28"/>
      <c r="H731" s="78"/>
      <c r="I731" s="78"/>
      <c r="J731" s="78"/>
      <c r="K731" s="78"/>
      <c r="L731" s="78"/>
      <c r="M731" s="78"/>
      <c r="N731" s="78"/>
      <c r="O731" s="78"/>
      <c r="P731" s="78"/>
      <c r="Q731" s="78"/>
      <c r="R731" s="78"/>
      <c r="S731" s="78"/>
      <c r="T731" s="78"/>
      <c r="U731" s="78"/>
      <c r="V731" s="78"/>
      <c r="W731" s="78"/>
      <c r="X731" s="78"/>
      <c r="Y731" s="78"/>
      <c r="Z731" s="78"/>
      <c r="AA731" s="78"/>
      <c r="AB731" s="78"/>
      <c r="AC731" s="28">
        <v>586</v>
      </c>
      <c r="AD731" s="28">
        <f t="shared" si="1559"/>
        <v>586</v>
      </c>
      <c r="AE731" s="28">
        <f t="shared" si="1560"/>
        <v>586</v>
      </c>
      <c r="AF731" s="78"/>
      <c r="AG731" s="78"/>
      <c r="AH731" s="78"/>
      <c r="AI731" s="28"/>
      <c r="AJ731" s="28">
        <f t="shared" si="1561"/>
        <v>586</v>
      </c>
      <c r="AK731" s="28">
        <f t="shared" si="1562"/>
        <v>586</v>
      </c>
      <c r="AL731" s="78"/>
      <c r="AM731" s="78"/>
      <c r="AN731" s="78"/>
      <c r="AO731" s="78"/>
      <c r="AP731" s="28">
        <f t="shared" si="1563"/>
        <v>586</v>
      </c>
      <c r="AQ731" s="28">
        <f t="shared" si="1564"/>
        <v>586</v>
      </c>
      <c r="AR731" s="78"/>
      <c r="AS731" s="78"/>
      <c r="AT731" s="78"/>
      <c r="AU731" s="78"/>
      <c r="AV731" s="28">
        <f t="shared" si="1565"/>
        <v>586</v>
      </c>
      <c r="AW731" s="28">
        <f t="shared" si="1566"/>
        <v>586</v>
      </c>
      <c r="AX731" s="135"/>
      <c r="AY731" s="135"/>
      <c r="AZ731" s="135"/>
      <c r="BA731" s="135"/>
      <c r="BB731" s="28">
        <f t="shared" si="1567"/>
        <v>586</v>
      </c>
      <c r="BC731" s="28">
        <f t="shared" si="1568"/>
        <v>586</v>
      </c>
      <c r="BD731" s="135"/>
      <c r="BE731" s="135"/>
      <c r="BF731" s="135"/>
      <c r="BG731" s="135"/>
      <c r="BH731" s="28">
        <f t="shared" si="1569"/>
        <v>586</v>
      </c>
      <c r="BI731" s="28">
        <f t="shared" si="1570"/>
        <v>586</v>
      </c>
      <c r="BJ731" s="207">
        <f t="shared" si="1411"/>
        <v>0</v>
      </c>
      <c r="BK731" s="207">
        <f t="shared" si="1412"/>
        <v>0</v>
      </c>
    </row>
    <row r="732" spans="1:63" s="7" customFormat="1" ht="66">
      <c r="A732" s="83" t="s">
        <v>639</v>
      </c>
      <c r="B732" s="52" t="s">
        <v>56</v>
      </c>
      <c r="C732" s="52" t="s">
        <v>51</v>
      </c>
      <c r="D732" s="27" t="s">
        <v>635</v>
      </c>
      <c r="E732" s="26"/>
      <c r="F732" s="28"/>
      <c r="G732" s="28"/>
      <c r="H732" s="78"/>
      <c r="I732" s="78"/>
      <c r="J732" s="78"/>
      <c r="K732" s="78"/>
      <c r="L732" s="78"/>
      <c r="M732" s="78"/>
      <c r="N732" s="78"/>
      <c r="O732" s="78"/>
      <c r="P732" s="78"/>
      <c r="Q732" s="78"/>
      <c r="R732" s="78"/>
      <c r="S732" s="78"/>
      <c r="T732" s="78"/>
      <c r="U732" s="78"/>
      <c r="V732" s="78"/>
      <c r="W732" s="78"/>
      <c r="X732" s="78"/>
      <c r="Y732" s="78"/>
      <c r="Z732" s="78">
        <f>Z733</f>
        <v>0</v>
      </c>
      <c r="AA732" s="78">
        <f t="shared" ref="AA732:AR733" si="1571">AA733</f>
        <v>0</v>
      </c>
      <c r="AB732" s="78">
        <f t="shared" si="1571"/>
        <v>0</v>
      </c>
      <c r="AC732" s="28">
        <f t="shared" si="1571"/>
        <v>66063</v>
      </c>
      <c r="AD732" s="28">
        <f t="shared" si="1571"/>
        <v>66063</v>
      </c>
      <c r="AE732" s="28">
        <f t="shared" si="1571"/>
        <v>66063</v>
      </c>
      <c r="AF732" s="78">
        <f>AF733</f>
        <v>0</v>
      </c>
      <c r="AG732" s="78">
        <f t="shared" si="1571"/>
        <v>0</v>
      </c>
      <c r="AH732" s="78">
        <f t="shared" si="1571"/>
        <v>0</v>
      </c>
      <c r="AI732" s="28">
        <f t="shared" si="1571"/>
        <v>0</v>
      </c>
      <c r="AJ732" s="28">
        <f t="shared" si="1571"/>
        <v>66063</v>
      </c>
      <c r="AK732" s="28">
        <f t="shared" si="1571"/>
        <v>66063</v>
      </c>
      <c r="AL732" s="78">
        <f t="shared" si="1571"/>
        <v>0</v>
      </c>
      <c r="AM732" s="78">
        <f t="shared" si="1571"/>
        <v>0</v>
      </c>
      <c r="AN732" s="78">
        <f t="shared" si="1571"/>
        <v>0</v>
      </c>
      <c r="AO732" s="78">
        <f t="shared" si="1571"/>
        <v>0</v>
      </c>
      <c r="AP732" s="28">
        <f t="shared" si="1571"/>
        <v>66063</v>
      </c>
      <c r="AQ732" s="28">
        <f t="shared" ref="AL732:AQ733" si="1572">AQ733</f>
        <v>66063</v>
      </c>
      <c r="AR732" s="78">
        <f t="shared" si="1571"/>
        <v>0</v>
      </c>
      <c r="AS732" s="78">
        <f t="shared" ref="AR732:BG733" si="1573">AS733</f>
        <v>0</v>
      </c>
      <c r="AT732" s="78">
        <f t="shared" si="1573"/>
        <v>0</v>
      </c>
      <c r="AU732" s="78">
        <f t="shared" si="1573"/>
        <v>0</v>
      </c>
      <c r="AV732" s="28">
        <f t="shared" si="1573"/>
        <v>66063</v>
      </c>
      <c r="AW732" s="28">
        <f t="shared" si="1573"/>
        <v>66063</v>
      </c>
      <c r="AX732" s="135">
        <f t="shared" si="1573"/>
        <v>0</v>
      </c>
      <c r="AY732" s="135">
        <f t="shared" si="1573"/>
        <v>0</v>
      </c>
      <c r="AZ732" s="135">
        <f t="shared" si="1573"/>
        <v>0</v>
      </c>
      <c r="BA732" s="135">
        <f t="shared" si="1573"/>
        <v>0</v>
      </c>
      <c r="BB732" s="28">
        <f t="shared" si="1573"/>
        <v>66063</v>
      </c>
      <c r="BC732" s="28">
        <f t="shared" si="1573"/>
        <v>66063</v>
      </c>
      <c r="BD732" s="135">
        <f t="shared" si="1573"/>
        <v>0</v>
      </c>
      <c r="BE732" s="135">
        <f t="shared" si="1573"/>
        <v>0</v>
      </c>
      <c r="BF732" s="135">
        <f t="shared" si="1573"/>
        <v>0</v>
      </c>
      <c r="BG732" s="135">
        <f t="shared" si="1573"/>
        <v>0</v>
      </c>
      <c r="BH732" s="28">
        <f t="shared" ref="BD732:BI733" si="1574">BH733</f>
        <v>66063</v>
      </c>
      <c r="BI732" s="28">
        <f t="shared" si="1574"/>
        <v>66063</v>
      </c>
      <c r="BJ732" s="207">
        <f t="shared" si="1411"/>
        <v>0</v>
      </c>
      <c r="BK732" s="207">
        <f t="shared" si="1412"/>
        <v>0</v>
      </c>
    </row>
    <row r="733" spans="1:63" s="7" customFormat="1" ht="50.25">
      <c r="A733" s="38" t="s">
        <v>84</v>
      </c>
      <c r="B733" s="52" t="s">
        <v>56</v>
      </c>
      <c r="C733" s="52" t="s">
        <v>51</v>
      </c>
      <c r="D733" s="27" t="s">
        <v>635</v>
      </c>
      <c r="E733" s="26" t="s">
        <v>85</v>
      </c>
      <c r="F733" s="28"/>
      <c r="G733" s="28"/>
      <c r="H733" s="78"/>
      <c r="I733" s="78"/>
      <c r="J733" s="78"/>
      <c r="K733" s="78"/>
      <c r="L733" s="78"/>
      <c r="M733" s="78"/>
      <c r="N733" s="78"/>
      <c r="O733" s="78"/>
      <c r="P733" s="78"/>
      <c r="Q733" s="78"/>
      <c r="R733" s="78"/>
      <c r="S733" s="78"/>
      <c r="T733" s="78"/>
      <c r="U733" s="78"/>
      <c r="V733" s="78"/>
      <c r="W733" s="78"/>
      <c r="X733" s="78"/>
      <c r="Y733" s="78"/>
      <c r="Z733" s="78">
        <f>Z734</f>
        <v>0</v>
      </c>
      <c r="AA733" s="78">
        <f t="shared" si="1571"/>
        <v>0</v>
      </c>
      <c r="AB733" s="78">
        <f t="shared" si="1571"/>
        <v>0</v>
      </c>
      <c r="AC733" s="28">
        <f t="shared" si="1571"/>
        <v>66063</v>
      </c>
      <c r="AD733" s="28">
        <f t="shared" si="1571"/>
        <v>66063</v>
      </c>
      <c r="AE733" s="28">
        <f t="shared" si="1571"/>
        <v>66063</v>
      </c>
      <c r="AF733" s="78">
        <f>AF734</f>
        <v>0</v>
      </c>
      <c r="AG733" s="78">
        <f t="shared" si="1571"/>
        <v>0</v>
      </c>
      <c r="AH733" s="78">
        <f t="shared" si="1571"/>
        <v>0</v>
      </c>
      <c r="AI733" s="28">
        <f t="shared" si="1571"/>
        <v>0</v>
      </c>
      <c r="AJ733" s="28">
        <f t="shared" si="1571"/>
        <v>66063</v>
      </c>
      <c r="AK733" s="28">
        <f t="shared" si="1571"/>
        <v>66063</v>
      </c>
      <c r="AL733" s="78">
        <f t="shared" si="1572"/>
        <v>0</v>
      </c>
      <c r="AM733" s="78">
        <f t="shared" si="1572"/>
        <v>0</v>
      </c>
      <c r="AN733" s="78">
        <f t="shared" si="1572"/>
        <v>0</v>
      </c>
      <c r="AO733" s="78">
        <f t="shared" si="1572"/>
        <v>0</v>
      </c>
      <c r="AP733" s="28">
        <f t="shared" si="1572"/>
        <v>66063</v>
      </c>
      <c r="AQ733" s="28">
        <f t="shared" si="1572"/>
        <v>66063</v>
      </c>
      <c r="AR733" s="78">
        <f t="shared" si="1573"/>
        <v>0</v>
      </c>
      <c r="AS733" s="78">
        <f t="shared" si="1573"/>
        <v>0</v>
      </c>
      <c r="AT733" s="78">
        <f t="shared" si="1573"/>
        <v>0</v>
      </c>
      <c r="AU733" s="78">
        <f t="shared" si="1573"/>
        <v>0</v>
      </c>
      <c r="AV733" s="28">
        <f t="shared" si="1573"/>
        <v>66063</v>
      </c>
      <c r="AW733" s="28">
        <f t="shared" si="1573"/>
        <v>66063</v>
      </c>
      <c r="AX733" s="135">
        <f t="shared" si="1573"/>
        <v>0</v>
      </c>
      <c r="AY733" s="135">
        <f t="shared" si="1573"/>
        <v>0</v>
      </c>
      <c r="AZ733" s="135">
        <f t="shared" si="1573"/>
        <v>0</v>
      </c>
      <c r="BA733" s="135">
        <f t="shared" si="1573"/>
        <v>0</v>
      </c>
      <c r="BB733" s="28">
        <f t="shared" si="1573"/>
        <v>66063</v>
      </c>
      <c r="BC733" s="28">
        <f t="shared" si="1573"/>
        <v>66063</v>
      </c>
      <c r="BD733" s="135">
        <f t="shared" si="1574"/>
        <v>0</v>
      </c>
      <c r="BE733" s="135">
        <f t="shared" si="1574"/>
        <v>0</v>
      </c>
      <c r="BF733" s="135">
        <f t="shared" si="1574"/>
        <v>0</v>
      </c>
      <c r="BG733" s="135">
        <f t="shared" si="1574"/>
        <v>0</v>
      </c>
      <c r="BH733" s="28">
        <f t="shared" si="1574"/>
        <v>66063</v>
      </c>
      <c r="BI733" s="28">
        <f t="shared" si="1574"/>
        <v>66063</v>
      </c>
      <c r="BJ733" s="207">
        <f t="shared" si="1411"/>
        <v>0</v>
      </c>
      <c r="BK733" s="207">
        <f t="shared" si="1412"/>
        <v>0</v>
      </c>
    </row>
    <row r="734" spans="1:63" s="7" customFormat="1" ht="20.25">
      <c r="A734" s="73" t="s">
        <v>187</v>
      </c>
      <c r="B734" s="52" t="s">
        <v>56</v>
      </c>
      <c r="C734" s="52" t="s">
        <v>51</v>
      </c>
      <c r="D734" s="27" t="s">
        <v>635</v>
      </c>
      <c r="E734" s="26" t="s">
        <v>186</v>
      </c>
      <c r="F734" s="28"/>
      <c r="G734" s="28"/>
      <c r="H734" s="78"/>
      <c r="I734" s="78"/>
      <c r="J734" s="78"/>
      <c r="K734" s="78"/>
      <c r="L734" s="78"/>
      <c r="M734" s="78"/>
      <c r="N734" s="78"/>
      <c r="O734" s="78"/>
      <c r="P734" s="78"/>
      <c r="Q734" s="78"/>
      <c r="R734" s="78"/>
      <c r="S734" s="78"/>
      <c r="T734" s="78"/>
      <c r="U734" s="78"/>
      <c r="V734" s="78"/>
      <c r="W734" s="78"/>
      <c r="X734" s="78"/>
      <c r="Y734" s="78"/>
      <c r="Z734" s="78"/>
      <c r="AA734" s="78"/>
      <c r="AB734" s="78"/>
      <c r="AC734" s="28">
        <v>66063</v>
      </c>
      <c r="AD734" s="28">
        <f>X734+Z734+AA734+AB734+AC734</f>
        <v>66063</v>
      </c>
      <c r="AE734" s="28">
        <f>Y734+AC734</f>
        <v>66063</v>
      </c>
      <c r="AF734" s="78"/>
      <c r="AG734" s="78"/>
      <c r="AH734" s="78"/>
      <c r="AI734" s="28"/>
      <c r="AJ734" s="28">
        <f>AD734+AF734+AG734+AH734+AI734</f>
        <v>66063</v>
      </c>
      <c r="AK734" s="28">
        <f>AE734+AI734</f>
        <v>66063</v>
      </c>
      <c r="AL734" s="78"/>
      <c r="AM734" s="78"/>
      <c r="AN734" s="78"/>
      <c r="AO734" s="78"/>
      <c r="AP734" s="28">
        <f>AJ734+AL734+AM734+AN734+AO734</f>
        <v>66063</v>
      </c>
      <c r="AQ734" s="28">
        <f>AK734+AO734</f>
        <v>66063</v>
      </c>
      <c r="AR734" s="78"/>
      <c r="AS734" s="78"/>
      <c r="AT734" s="78"/>
      <c r="AU734" s="78"/>
      <c r="AV734" s="28">
        <f>AP734+AR734+AS734+AT734+AU734</f>
        <v>66063</v>
      </c>
      <c r="AW734" s="28">
        <f>AQ734+AU734</f>
        <v>66063</v>
      </c>
      <c r="AX734" s="135"/>
      <c r="AY734" s="135"/>
      <c r="AZ734" s="135"/>
      <c r="BA734" s="135"/>
      <c r="BB734" s="28">
        <f>AV734+AX734+AY734+AZ734+BA734</f>
        <v>66063</v>
      </c>
      <c r="BC734" s="28">
        <f>AW734+BA734</f>
        <v>66063</v>
      </c>
      <c r="BD734" s="135"/>
      <c r="BE734" s="135"/>
      <c r="BF734" s="135"/>
      <c r="BG734" s="135"/>
      <c r="BH734" s="28">
        <f>BB734+BD734+BE734+BF734+BG734</f>
        <v>66063</v>
      </c>
      <c r="BI734" s="28">
        <f>BC734+BG734</f>
        <v>66063</v>
      </c>
      <c r="BJ734" s="207">
        <f t="shared" si="1411"/>
        <v>0</v>
      </c>
      <c r="BK734" s="207">
        <f t="shared" si="1412"/>
        <v>0</v>
      </c>
    </row>
    <row r="735" spans="1:63" s="7" customFormat="1" ht="82.5">
      <c r="A735" s="83" t="s">
        <v>640</v>
      </c>
      <c r="B735" s="52" t="s">
        <v>56</v>
      </c>
      <c r="C735" s="52" t="s">
        <v>51</v>
      </c>
      <c r="D735" s="27" t="s">
        <v>636</v>
      </c>
      <c r="E735" s="26"/>
      <c r="F735" s="28"/>
      <c r="G735" s="28"/>
      <c r="H735" s="78"/>
      <c r="I735" s="78"/>
      <c r="J735" s="78"/>
      <c r="K735" s="78"/>
      <c r="L735" s="78"/>
      <c r="M735" s="78"/>
      <c r="N735" s="78"/>
      <c r="O735" s="78"/>
      <c r="P735" s="78"/>
      <c r="Q735" s="78"/>
      <c r="R735" s="78"/>
      <c r="S735" s="78"/>
      <c r="T735" s="78"/>
      <c r="U735" s="78"/>
      <c r="V735" s="78"/>
      <c r="W735" s="78"/>
      <c r="X735" s="78"/>
      <c r="Y735" s="78"/>
      <c r="Z735" s="78">
        <f>Z736</f>
        <v>0</v>
      </c>
      <c r="AA735" s="78">
        <f t="shared" ref="AA735:AR736" si="1575">AA736</f>
        <v>0</v>
      </c>
      <c r="AB735" s="78">
        <f t="shared" si="1575"/>
        <v>0</v>
      </c>
      <c r="AC735" s="28">
        <f t="shared" si="1575"/>
        <v>2049426</v>
      </c>
      <c r="AD735" s="28">
        <f t="shared" si="1575"/>
        <v>2049426</v>
      </c>
      <c r="AE735" s="28">
        <f t="shared" si="1575"/>
        <v>2049426</v>
      </c>
      <c r="AF735" s="78">
        <f>AF736</f>
        <v>0</v>
      </c>
      <c r="AG735" s="78">
        <f t="shared" si="1575"/>
        <v>0</v>
      </c>
      <c r="AH735" s="78">
        <f t="shared" si="1575"/>
        <v>0</v>
      </c>
      <c r="AI735" s="28">
        <f t="shared" si="1575"/>
        <v>0</v>
      </c>
      <c r="AJ735" s="28">
        <f t="shared" si="1575"/>
        <v>2049426</v>
      </c>
      <c r="AK735" s="28">
        <f t="shared" si="1575"/>
        <v>2049426</v>
      </c>
      <c r="AL735" s="78">
        <f t="shared" si="1575"/>
        <v>0</v>
      </c>
      <c r="AM735" s="78">
        <f t="shared" si="1575"/>
        <v>0</v>
      </c>
      <c r="AN735" s="78">
        <f t="shared" si="1575"/>
        <v>0</v>
      </c>
      <c r="AO735" s="78">
        <f t="shared" si="1575"/>
        <v>0</v>
      </c>
      <c r="AP735" s="28">
        <f t="shared" si="1575"/>
        <v>2049426</v>
      </c>
      <c r="AQ735" s="28">
        <f t="shared" ref="AL735:AQ736" si="1576">AQ736</f>
        <v>2049426</v>
      </c>
      <c r="AR735" s="78">
        <f t="shared" si="1575"/>
        <v>0</v>
      </c>
      <c r="AS735" s="78">
        <f t="shared" ref="AR735:BG736" si="1577">AS736</f>
        <v>0</v>
      </c>
      <c r="AT735" s="78">
        <f t="shared" si="1577"/>
        <v>0</v>
      </c>
      <c r="AU735" s="78">
        <f t="shared" si="1577"/>
        <v>0</v>
      </c>
      <c r="AV735" s="28">
        <f t="shared" si="1577"/>
        <v>2049426</v>
      </c>
      <c r="AW735" s="28">
        <f t="shared" si="1577"/>
        <v>2049426</v>
      </c>
      <c r="AX735" s="135">
        <f t="shared" si="1577"/>
        <v>0</v>
      </c>
      <c r="AY735" s="135">
        <f t="shared" si="1577"/>
        <v>0</v>
      </c>
      <c r="AZ735" s="135">
        <f t="shared" si="1577"/>
        <v>0</v>
      </c>
      <c r="BA735" s="135">
        <f t="shared" si="1577"/>
        <v>0</v>
      </c>
      <c r="BB735" s="28">
        <f t="shared" si="1577"/>
        <v>2049426</v>
      </c>
      <c r="BC735" s="28">
        <f t="shared" si="1577"/>
        <v>2049426</v>
      </c>
      <c r="BD735" s="135">
        <f t="shared" si="1577"/>
        <v>0</v>
      </c>
      <c r="BE735" s="135">
        <f t="shared" si="1577"/>
        <v>0</v>
      </c>
      <c r="BF735" s="135">
        <f t="shared" si="1577"/>
        <v>0</v>
      </c>
      <c r="BG735" s="135">
        <f t="shared" si="1577"/>
        <v>0</v>
      </c>
      <c r="BH735" s="28">
        <f t="shared" ref="BD735:BI736" si="1578">BH736</f>
        <v>2049426</v>
      </c>
      <c r="BI735" s="28">
        <f t="shared" si="1578"/>
        <v>2049426</v>
      </c>
      <c r="BJ735" s="207">
        <f t="shared" ref="BJ735:BJ798" si="1579">BB735+BD735+BE735+BF735+BG735-BH735</f>
        <v>0</v>
      </c>
      <c r="BK735" s="207">
        <f t="shared" ref="BK735:BK798" si="1580">BC735+BG735-BI735</f>
        <v>0</v>
      </c>
    </row>
    <row r="736" spans="1:63" s="7" customFormat="1" ht="50.25">
      <c r="A736" s="38" t="s">
        <v>84</v>
      </c>
      <c r="B736" s="52" t="s">
        <v>56</v>
      </c>
      <c r="C736" s="52" t="s">
        <v>51</v>
      </c>
      <c r="D736" s="27" t="s">
        <v>636</v>
      </c>
      <c r="E736" s="26" t="s">
        <v>85</v>
      </c>
      <c r="F736" s="28"/>
      <c r="G736" s="28"/>
      <c r="H736" s="78"/>
      <c r="I736" s="78"/>
      <c r="J736" s="78"/>
      <c r="K736" s="78"/>
      <c r="L736" s="78"/>
      <c r="M736" s="78"/>
      <c r="N736" s="78"/>
      <c r="O736" s="78"/>
      <c r="P736" s="78"/>
      <c r="Q736" s="78"/>
      <c r="R736" s="78"/>
      <c r="S736" s="78"/>
      <c r="T736" s="78"/>
      <c r="U736" s="78"/>
      <c r="V736" s="78"/>
      <c r="W736" s="78"/>
      <c r="X736" s="78"/>
      <c r="Y736" s="78"/>
      <c r="Z736" s="78">
        <f>Z737</f>
        <v>0</v>
      </c>
      <c r="AA736" s="78">
        <f t="shared" si="1575"/>
        <v>0</v>
      </c>
      <c r="AB736" s="78">
        <f t="shared" si="1575"/>
        <v>0</v>
      </c>
      <c r="AC736" s="28">
        <f t="shared" si="1575"/>
        <v>2049426</v>
      </c>
      <c r="AD736" s="28">
        <f t="shared" si="1575"/>
        <v>2049426</v>
      </c>
      <c r="AE736" s="28">
        <f t="shared" si="1575"/>
        <v>2049426</v>
      </c>
      <c r="AF736" s="78">
        <f>AF737</f>
        <v>0</v>
      </c>
      <c r="AG736" s="78">
        <f t="shared" si="1575"/>
        <v>0</v>
      </c>
      <c r="AH736" s="78">
        <f t="shared" si="1575"/>
        <v>0</v>
      </c>
      <c r="AI736" s="28">
        <f t="shared" si="1575"/>
        <v>0</v>
      </c>
      <c r="AJ736" s="28">
        <f t="shared" si="1575"/>
        <v>2049426</v>
      </c>
      <c r="AK736" s="28">
        <f t="shared" si="1575"/>
        <v>2049426</v>
      </c>
      <c r="AL736" s="78">
        <f t="shared" si="1576"/>
        <v>0</v>
      </c>
      <c r="AM736" s="78">
        <f t="shared" si="1576"/>
        <v>0</v>
      </c>
      <c r="AN736" s="78">
        <f t="shared" si="1576"/>
        <v>0</v>
      </c>
      <c r="AO736" s="78">
        <f t="shared" si="1576"/>
        <v>0</v>
      </c>
      <c r="AP736" s="28">
        <f t="shared" si="1576"/>
        <v>2049426</v>
      </c>
      <c r="AQ736" s="28">
        <f t="shared" si="1576"/>
        <v>2049426</v>
      </c>
      <c r="AR736" s="78">
        <f t="shared" si="1577"/>
        <v>0</v>
      </c>
      <c r="AS736" s="78">
        <f t="shared" si="1577"/>
        <v>0</v>
      </c>
      <c r="AT736" s="78">
        <f t="shared" si="1577"/>
        <v>0</v>
      </c>
      <c r="AU736" s="78">
        <f t="shared" si="1577"/>
        <v>0</v>
      </c>
      <c r="AV736" s="28">
        <f t="shared" si="1577"/>
        <v>2049426</v>
      </c>
      <c r="AW736" s="28">
        <f t="shared" si="1577"/>
        <v>2049426</v>
      </c>
      <c r="AX736" s="135">
        <f t="shared" si="1577"/>
        <v>0</v>
      </c>
      <c r="AY736" s="135">
        <f t="shared" si="1577"/>
        <v>0</v>
      </c>
      <c r="AZ736" s="135">
        <f t="shared" si="1577"/>
        <v>0</v>
      </c>
      <c r="BA736" s="135">
        <f t="shared" si="1577"/>
        <v>0</v>
      </c>
      <c r="BB736" s="28">
        <f t="shared" si="1577"/>
        <v>2049426</v>
      </c>
      <c r="BC736" s="28">
        <f t="shared" si="1577"/>
        <v>2049426</v>
      </c>
      <c r="BD736" s="135">
        <f t="shared" si="1578"/>
        <v>0</v>
      </c>
      <c r="BE736" s="135">
        <f t="shared" si="1578"/>
        <v>0</v>
      </c>
      <c r="BF736" s="135">
        <f t="shared" si="1578"/>
        <v>0</v>
      </c>
      <c r="BG736" s="135">
        <f t="shared" si="1578"/>
        <v>0</v>
      </c>
      <c r="BH736" s="28">
        <f t="shared" si="1578"/>
        <v>2049426</v>
      </c>
      <c r="BI736" s="28">
        <f t="shared" si="1578"/>
        <v>2049426</v>
      </c>
      <c r="BJ736" s="207">
        <f t="shared" si="1579"/>
        <v>0</v>
      </c>
      <c r="BK736" s="207">
        <f t="shared" si="1580"/>
        <v>0</v>
      </c>
    </row>
    <row r="737" spans="1:63" s="7" customFormat="1" ht="20.25">
      <c r="A737" s="73" t="s">
        <v>187</v>
      </c>
      <c r="B737" s="52" t="s">
        <v>56</v>
      </c>
      <c r="C737" s="52" t="s">
        <v>51</v>
      </c>
      <c r="D737" s="27" t="s">
        <v>636</v>
      </c>
      <c r="E737" s="26" t="s">
        <v>186</v>
      </c>
      <c r="F737" s="28"/>
      <c r="G737" s="28"/>
      <c r="H737" s="78"/>
      <c r="I737" s="78"/>
      <c r="J737" s="78"/>
      <c r="K737" s="78"/>
      <c r="L737" s="78"/>
      <c r="M737" s="78"/>
      <c r="N737" s="78"/>
      <c r="O737" s="78"/>
      <c r="P737" s="78"/>
      <c r="Q737" s="78"/>
      <c r="R737" s="78"/>
      <c r="S737" s="78"/>
      <c r="T737" s="78"/>
      <c r="U737" s="78"/>
      <c r="V737" s="78"/>
      <c r="W737" s="78"/>
      <c r="X737" s="78"/>
      <c r="Y737" s="78"/>
      <c r="Z737" s="78"/>
      <c r="AA737" s="78"/>
      <c r="AB737" s="78"/>
      <c r="AC737" s="28">
        <v>2049426</v>
      </c>
      <c r="AD737" s="28">
        <f>X737+Z737+AA737+AB737+AC737</f>
        <v>2049426</v>
      </c>
      <c r="AE737" s="28">
        <f>Y737+AC737</f>
        <v>2049426</v>
      </c>
      <c r="AF737" s="78"/>
      <c r="AG737" s="78"/>
      <c r="AH737" s="78"/>
      <c r="AI737" s="28"/>
      <c r="AJ737" s="28">
        <f>AD737+AF737+AG737+AH737+AI737</f>
        <v>2049426</v>
      </c>
      <c r="AK737" s="28">
        <f>AE737+AI737</f>
        <v>2049426</v>
      </c>
      <c r="AL737" s="78"/>
      <c r="AM737" s="78"/>
      <c r="AN737" s="78"/>
      <c r="AO737" s="78"/>
      <c r="AP737" s="28">
        <f>AJ737+AL737+AM737+AN737+AO737</f>
        <v>2049426</v>
      </c>
      <c r="AQ737" s="28">
        <f>AK737+AO737</f>
        <v>2049426</v>
      </c>
      <c r="AR737" s="78"/>
      <c r="AS737" s="78"/>
      <c r="AT737" s="78"/>
      <c r="AU737" s="78"/>
      <c r="AV737" s="28">
        <f>AP737+AR737+AS737+AT737+AU737</f>
        <v>2049426</v>
      </c>
      <c r="AW737" s="28">
        <f>AQ737+AU737</f>
        <v>2049426</v>
      </c>
      <c r="AX737" s="135"/>
      <c r="AY737" s="135"/>
      <c r="AZ737" s="135"/>
      <c r="BA737" s="135"/>
      <c r="BB737" s="28">
        <f>AV737+AX737+AY737+AZ737+BA737</f>
        <v>2049426</v>
      </c>
      <c r="BC737" s="28">
        <f>AW737+BA737</f>
        <v>2049426</v>
      </c>
      <c r="BD737" s="135"/>
      <c r="BE737" s="135"/>
      <c r="BF737" s="135"/>
      <c r="BG737" s="135"/>
      <c r="BH737" s="28">
        <f>BB737+BD737+BE737+BF737+BG737</f>
        <v>2049426</v>
      </c>
      <c r="BI737" s="28">
        <f>BC737+BG737</f>
        <v>2049426</v>
      </c>
      <c r="BJ737" s="207">
        <f t="shared" si="1579"/>
        <v>0</v>
      </c>
      <c r="BK737" s="207">
        <f t="shared" si="1580"/>
        <v>0</v>
      </c>
    </row>
    <row r="738" spans="1:63" s="7" customFormat="1" ht="50.25">
      <c r="A738" s="112" t="s">
        <v>561</v>
      </c>
      <c r="B738" s="99" t="s">
        <v>56</v>
      </c>
      <c r="C738" s="99" t="s">
        <v>51</v>
      </c>
      <c r="D738" s="125" t="s">
        <v>433</v>
      </c>
      <c r="E738" s="98"/>
      <c r="F738" s="100"/>
      <c r="G738" s="100"/>
      <c r="H738" s="135"/>
      <c r="I738" s="135"/>
      <c r="J738" s="135"/>
      <c r="K738" s="135"/>
      <c r="L738" s="135"/>
      <c r="M738" s="135"/>
      <c r="N738" s="135"/>
      <c r="O738" s="135"/>
      <c r="P738" s="135"/>
      <c r="Q738" s="135"/>
      <c r="R738" s="135"/>
      <c r="S738" s="135"/>
      <c r="T738" s="135"/>
      <c r="U738" s="135"/>
      <c r="V738" s="135"/>
      <c r="W738" s="135"/>
      <c r="X738" s="135"/>
      <c r="Y738" s="135"/>
      <c r="Z738" s="135"/>
      <c r="AA738" s="135"/>
      <c r="AB738" s="135"/>
      <c r="AC738" s="100"/>
      <c r="AD738" s="100"/>
      <c r="AE738" s="100"/>
      <c r="AF738" s="135"/>
      <c r="AG738" s="135"/>
      <c r="AH738" s="135"/>
      <c r="AI738" s="100"/>
      <c r="AJ738" s="100"/>
      <c r="AK738" s="100"/>
      <c r="AL738" s="100">
        <f t="shared" ref="AL738:AO738" si="1581">AL739</f>
        <v>0</v>
      </c>
      <c r="AM738" s="100">
        <f t="shared" si="1581"/>
        <v>60247</v>
      </c>
      <c r="AN738" s="100">
        <f t="shared" si="1581"/>
        <v>0</v>
      </c>
      <c r="AO738" s="100">
        <f t="shared" si="1581"/>
        <v>0</v>
      </c>
      <c r="AP738" s="100">
        <f t="shared" ref="AP738:BE741" si="1582">AP739</f>
        <v>60247</v>
      </c>
      <c r="AQ738" s="100">
        <f t="shared" si="1582"/>
        <v>0</v>
      </c>
      <c r="AR738" s="100">
        <f t="shared" si="1582"/>
        <v>5000</v>
      </c>
      <c r="AS738" s="100">
        <f t="shared" si="1582"/>
        <v>0</v>
      </c>
      <c r="AT738" s="100">
        <f t="shared" si="1582"/>
        <v>0</v>
      </c>
      <c r="AU738" s="100">
        <f t="shared" si="1582"/>
        <v>0</v>
      </c>
      <c r="AV738" s="100">
        <f t="shared" si="1582"/>
        <v>65247</v>
      </c>
      <c r="AW738" s="100">
        <f t="shared" si="1582"/>
        <v>0</v>
      </c>
      <c r="AX738" s="100">
        <f t="shared" si="1582"/>
        <v>0</v>
      </c>
      <c r="AY738" s="100">
        <f t="shared" si="1582"/>
        <v>-5000</v>
      </c>
      <c r="AZ738" s="100">
        <f t="shared" si="1582"/>
        <v>0</v>
      </c>
      <c r="BA738" s="100">
        <f t="shared" si="1582"/>
        <v>0</v>
      </c>
      <c r="BB738" s="100">
        <f t="shared" si="1582"/>
        <v>60247</v>
      </c>
      <c r="BC738" s="100">
        <f t="shared" si="1582"/>
        <v>0</v>
      </c>
      <c r="BD738" s="100">
        <f t="shared" si="1582"/>
        <v>0</v>
      </c>
      <c r="BE738" s="100">
        <f t="shared" si="1582"/>
        <v>0</v>
      </c>
      <c r="BF738" s="100">
        <f t="shared" ref="BD738:BI741" si="1583">BF739</f>
        <v>0</v>
      </c>
      <c r="BG738" s="100">
        <f t="shared" si="1583"/>
        <v>0</v>
      </c>
      <c r="BH738" s="100">
        <f t="shared" si="1583"/>
        <v>60247</v>
      </c>
      <c r="BI738" s="100">
        <f t="shared" si="1583"/>
        <v>0</v>
      </c>
      <c r="BJ738" s="207">
        <f t="shared" si="1579"/>
        <v>0</v>
      </c>
      <c r="BK738" s="207">
        <f t="shared" si="1580"/>
        <v>0</v>
      </c>
    </row>
    <row r="739" spans="1:63" s="7" customFormat="1" ht="33.75" customHeight="1">
      <c r="A739" s="112" t="s">
        <v>79</v>
      </c>
      <c r="B739" s="99" t="s">
        <v>56</v>
      </c>
      <c r="C739" s="99" t="s">
        <v>51</v>
      </c>
      <c r="D739" s="98" t="s">
        <v>434</v>
      </c>
      <c r="E739" s="98"/>
      <c r="F739" s="100"/>
      <c r="G739" s="100"/>
      <c r="H739" s="135"/>
      <c r="I739" s="135"/>
      <c r="J739" s="135"/>
      <c r="K739" s="135"/>
      <c r="L739" s="135"/>
      <c r="M739" s="135"/>
      <c r="N739" s="135"/>
      <c r="O739" s="135"/>
      <c r="P739" s="135"/>
      <c r="Q739" s="135"/>
      <c r="R739" s="135"/>
      <c r="S739" s="135"/>
      <c r="T739" s="135"/>
      <c r="U739" s="135"/>
      <c r="V739" s="135"/>
      <c r="W739" s="135"/>
      <c r="X739" s="135"/>
      <c r="Y739" s="135"/>
      <c r="Z739" s="135"/>
      <c r="AA739" s="135"/>
      <c r="AB739" s="135"/>
      <c r="AC739" s="100"/>
      <c r="AD739" s="100"/>
      <c r="AE739" s="100"/>
      <c r="AF739" s="135"/>
      <c r="AG739" s="135"/>
      <c r="AH739" s="135"/>
      <c r="AI739" s="100"/>
      <c r="AJ739" s="100"/>
      <c r="AK739" s="100"/>
      <c r="AL739" s="100">
        <f t="shared" ref="AL739:AO739" si="1584">AL740</f>
        <v>0</v>
      </c>
      <c r="AM739" s="100">
        <f t="shared" si="1584"/>
        <v>60247</v>
      </c>
      <c r="AN739" s="100">
        <f t="shared" si="1584"/>
        <v>0</v>
      </c>
      <c r="AO739" s="100">
        <f t="shared" si="1584"/>
        <v>0</v>
      </c>
      <c r="AP739" s="100">
        <f t="shared" si="1582"/>
        <v>60247</v>
      </c>
      <c r="AQ739" s="100">
        <f t="shared" si="1582"/>
        <v>0</v>
      </c>
      <c r="AR739" s="100">
        <f t="shared" si="1582"/>
        <v>5000</v>
      </c>
      <c r="AS739" s="100">
        <f t="shared" si="1582"/>
        <v>0</v>
      </c>
      <c r="AT739" s="100">
        <f t="shared" si="1582"/>
        <v>0</v>
      </c>
      <c r="AU739" s="100">
        <f t="shared" si="1582"/>
        <v>0</v>
      </c>
      <c r="AV739" s="100">
        <f t="shared" si="1582"/>
        <v>65247</v>
      </c>
      <c r="AW739" s="100">
        <f t="shared" si="1582"/>
        <v>0</v>
      </c>
      <c r="AX739" s="100">
        <f t="shared" si="1582"/>
        <v>0</v>
      </c>
      <c r="AY739" s="100">
        <f t="shared" si="1582"/>
        <v>-5000</v>
      </c>
      <c r="AZ739" s="100">
        <f t="shared" si="1582"/>
        <v>0</v>
      </c>
      <c r="BA739" s="100">
        <f t="shared" si="1582"/>
        <v>0</v>
      </c>
      <c r="BB739" s="100">
        <f t="shared" si="1582"/>
        <v>60247</v>
      </c>
      <c r="BC739" s="100">
        <f t="shared" si="1582"/>
        <v>0</v>
      </c>
      <c r="BD739" s="100">
        <f t="shared" si="1583"/>
        <v>0</v>
      </c>
      <c r="BE739" s="100">
        <f t="shared" si="1583"/>
        <v>0</v>
      </c>
      <c r="BF739" s="100">
        <f t="shared" si="1583"/>
        <v>0</v>
      </c>
      <c r="BG739" s="100">
        <f t="shared" si="1583"/>
        <v>0</v>
      </c>
      <c r="BH739" s="100">
        <f t="shared" si="1583"/>
        <v>60247</v>
      </c>
      <c r="BI739" s="100">
        <f t="shared" si="1583"/>
        <v>0</v>
      </c>
      <c r="BJ739" s="207">
        <f t="shared" si="1579"/>
        <v>0</v>
      </c>
      <c r="BK739" s="207">
        <f t="shared" si="1580"/>
        <v>0</v>
      </c>
    </row>
    <row r="740" spans="1:63" s="7" customFormat="1" ht="33.75">
      <c r="A740" s="119" t="s">
        <v>109</v>
      </c>
      <c r="B740" s="99" t="s">
        <v>56</v>
      </c>
      <c r="C740" s="99" t="s">
        <v>51</v>
      </c>
      <c r="D740" s="98" t="s">
        <v>692</v>
      </c>
      <c r="E740" s="98"/>
      <c r="F740" s="100"/>
      <c r="G740" s="100"/>
      <c r="H740" s="135"/>
      <c r="I740" s="135"/>
      <c r="J740" s="135"/>
      <c r="K740" s="135"/>
      <c r="L740" s="135"/>
      <c r="M740" s="135"/>
      <c r="N740" s="135"/>
      <c r="O740" s="135"/>
      <c r="P740" s="135"/>
      <c r="Q740" s="135"/>
      <c r="R740" s="135"/>
      <c r="S740" s="135"/>
      <c r="T740" s="135"/>
      <c r="U740" s="135"/>
      <c r="V740" s="135"/>
      <c r="W740" s="135"/>
      <c r="X740" s="135"/>
      <c r="Y740" s="135"/>
      <c r="Z740" s="135"/>
      <c r="AA740" s="135"/>
      <c r="AB740" s="135"/>
      <c r="AC740" s="100"/>
      <c r="AD740" s="100"/>
      <c r="AE740" s="100"/>
      <c r="AF740" s="135"/>
      <c r="AG740" s="135"/>
      <c r="AH740" s="135"/>
      <c r="AI740" s="100"/>
      <c r="AJ740" s="100"/>
      <c r="AK740" s="100"/>
      <c r="AL740" s="100">
        <f t="shared" ref="AL740:AO740" si="1585">AL741</f>
        <v>0</v>
      </c>
      <c r="AM740" s="100">
        <f t="shared" si="1585"/>
        <v>60247</v>
      </c>
      <c r="AN740" s="100">
        <f t="shared" si="1585"/>
        <v>0</v>
      </c>
      <c r="AO740" s="100">
        <f t="shared" si="1585"/>
        <v>0</v>
      </c>
      <c r="AP740" s="100">
        <f t="shared" si="1582"/>
        <v>60247</v>
      </c>
      <c r="AQ740" s="100">
        <f t="shared" si="1582"/>
        <v>0</v>
      </c>
      <c r="AR740" s="100">
        <f t="shared" si="1582"/>
        <v>5000</v>
      </c>
      <c r="AS740" s="100">
        <f t="shared" si="1582"/>
        <v>0</v>
      </c>
      <c r="AT740" s="100">
        <f t="shared" si="1582"/>
        <v>0</v>
      </c>
      <c r="AU740" s="100">
        <f t="shared" si="1582"/>
        <v>0</v>
      </c>
      <c r="AV740" s="100">
        <f t="shared" si="1582"/>
        <v>65247</v>
      </c>
      <c r="AW740" s="100">
        <f t="shared" si="1582"/>
        <v>0</v>
      </c>
      <c r="AX740" s="100">
        <f t="shared" si="1582"/>
        <v>0</v>
      </c>
      <c r="AY740" s="100">
        <f t="shared" si="1582"/>
        <v>-5000</v>
      </c>
      <c r="AZ740" s="100">
        <f t="shared" si="1582"/>
        <v>0</v>
      </c>
      <c r="BA740" s="100">
        <f t="shared" si="1582"/>
        <v>0</v>
      </c>
      <c r="BB740" s="100">
        <f t="shared" si="1582"/>
        <v>60247</v>
      </c>
      <c r="BC740" s="100">
        <f t="shared" si="1582"/>
        <v>0</v>
      </c>
      <c r="BD740" s="100">
        <f t="shared" si="1583"/>
        <v>0</v>
      </c>
      <c r="BE740" s="100">
        <f t="shared" si="1583"/>
        <v>0</v>
      </c>
      <c r="BF740" s="100">
        <f t="shared" si="1583"/>
        <v>0</v>
      </c>
      <c r="BG740" s="100">
        <f t="shared" si="1583"/>
        <v>0</v>
      </c>
      <c r="BH740" s="100">
        <f t="shared" si="1583"/>
        <v>60247</v>
      </c>
      <c r="BI740" s="100">
        <f t="shared" si="1583"/>
        <v>0</v>
      </c>
      <c r="BJ740" s="207">
        <f t="shared" si="1579"/>
        <v>0</v>
      </c>
      <c r="BK740" s="207">
        <f t="shared" si="1580"/>
        <v>0</v>
      </c>
    </row>
    <row r="741" spans="1:63" s="7" customFormat="1" ht="50.25">
      <c r="A741" s="119" t="s">
        <v>84</v>
      </c>
      <c r="B741" s="99" t="s">
        <v>56</v>
      </c>
      <c r="C741" s="99" t="s">
        <v>51</v>
      </c>
      <c r="D741" s="98" t="s">
        <v>692</v>
      </c>
      <c r="E741" s="98" t="s">
        <v>85</v>
      </c>
      <c r="F741" s="100"/>
      <c r="G741" s="100"/>
      <c r="H741" s="135"/>
      <c r="I741" s="135"/>
      <c r="J741" s="135"/>
      <c r="K741" s="135"/>
      <c r="L741" s="135"/>
      <c r="M741" s="135"/>
      <c r="N741" s="135"/>
      <c r="O741" s="135"/>
      <c r="P741" s="135"/>
      <c r="Q741" s="135"/>
      <c r="R741" s="135"/>
      <c r="S741" s="135"/>
      <c r="T741" s="135"/>
      <c r="U741" s="135"/>
      <c r="V741" s="135"/>
      <c r="W741" s="135"/>
      <c r="X741" s="135"/>
      <c r="Y741" s="135"/>
      <c r="Z741" s="135"/>
      <c r="AA741" s="135"/>
      <c r="AB741" s="135"/>
      <c r="AC741" s="100"/>
      <c r="AD741" s="100"/>
      <c r="AE741" s="100"/>
      <c r="AF741" s="135"/>
      <c r="AG741" s="135"/>
      <c r="AH741" s="135"/>
      <c r="AI741" s="100"/>
      <c r="AJ741" s="100"/>
      <c r="AK741" s="100"/>
      <c r="AL741" s="100">
        <f t="shared" ref="AL741:AN741" si="1586">AL742</f>
        <v>0</v>
      </c>
      <c r="AM741" s="100">
        <f t="shared" si="1586"/>
        <v>60247</v>
      </c>
      <c r="AN741" s="100">
        <f t="shared" si="1586"/>
        <v>0</v>
      </c>
      <c r="AO741" s="100">
        <f>AO742</f>
        <v>0</v>
      </c>
      <c r="AP741" s="100">
        <f t="shared" si="1582"/>
        <v>60247</v>
      </c>
      <c r="AQ741" s="100">
        <f t="shared" si="1582"/>
        <v>0</v>
      </c>
      <c r="AR741" s="100">
        <f t="shared" si="1582"/>
        <v>5000</v>
      </c>
      <c r="AS741" s="100">
        <f t="shared" si="1582"/>
        <v>0</v>
      </c>
      <c r="AT741" s="100">
        <f t="shared" si="1582"/>
        <v>0</v>
      </c>
      <c r="AU741" s="100">
        <f>AU742</f>
        <v>0</v>
      </c>
      <c r="AV741" s="100">
        <f t="shared" si="1582"/>
        <v>65247</v>
      </c>
      <c r="AW741" s="100">
        <f t="shared" si="1582"/>
        <v>0</v>
      </c>
      <c r="AX741" s="100">
        <f t="shared" si="1582"/>
        <v>0</v>
      </c>
      <c r="AY741" s="100">
        <f t="shared" si="1582"/>
        <v>-5000</v>
      </c>
      <c r="AZ741" s="100">
        <f t="shared" si="1582"/>
        <v>0</v>
      </c>
      <c r="BA741" s="100">
        <f>BA742</f>
        <v>0</v>
      </c>
      <c r="BB741" s="100">
        <f t="shared" si="1582"/>
        <v>60247</v>
      </c>
      <c r="BC741" s="100">
        <f t="shared" si="1582"/>
        <v>0</v>
      </c>
      <c r="BD741" s="100">
        <f t="shared" si="1583"/>
        <v>0</v>
      </c>
      <c r="BE741" s="100">
        <f t="shared" si="1583"/>
        <v>0</v>
      </c>
      <c r="BF741" s="100">
        <f t="shared" si="1583"/>
        <v>0</v>
      </c>
      <c r="BG741" s="100">
        <f>BG742</f>
        <v>0</v>
      </c>
      <c r="BH741" s="100">
        <f t="shared" si="1583"/>
        <v>60247</v>
      </c>
      <c r="BI741" s="100">
        <f t="shared" si="1583"/>
        <v>0</v>
      </c>
      <c r="BJ741" s="207">
        <f t="shared" si="1579"/>
        <v>0</v>
      </c>
      <c r="BK741" s="207">
        <f t="shared" si="1580"/>
        <v>0</v>
      </c>
    </row>
    <row r="742" spans="1:63" s="7" customFormat="1" ht="20.25">
      <c r="A742" s="119" t="s">
        <v>187</v>
      </c>
      <c r="B742" s="99" t="s">
        <v>56</v>
      </c>
      <c r="C742" s="99" t="s">
        <v>51</v>
      </c>
      <c r="D742" s="98" t="s">
        <v>692</v>
      </c>
      <c r="E742" s="98" t="s">
        <v>186</v>
      </c>
      <c r="F742" s="100"/>
      <c r="G742" s="100"/>
      <c r="H742" s="135"/>
      <c r="I742" s="135"/>
      <c r="J742" s="135"/>
      <c r="K742" s="135"/>
      <c r="L742" s="135"/>
      <c r="M742" s="135"/>
      <c r="N742" s="135"/>
      <c r="O742" s="135"/>
      <c r="P742" s="135"/>
      <c r="Q742" s="135"/>
      <c r="R742" s="135"/>
      <c r="S742" s="135"/>
      <c r="T742" s="135"/>
      <c r="U742" s="135"/>
      <c r="V742" s="135"/>
      <c r="W742" s="135"/>
      <c r="X742" s="135"/>
      <c r="Y742" s="135"/>
      <c r="Z742" s="135"/>
      <c r="AA742" s="135"/>
      <c r="AB742" s="135"/>
      <c r="AC742" s="100"/>
      <c r="AD742" s="100"/>
      <c r="AE742" s="100"/>
      <c r="AF742" s="135"/>
      <c r="AG742" s="135"/>
      <c r="AH742" s="135"/>
      <c r="AI742" s="100"/>
      <c r="AJ742" s="100"/>
      <c r="AK742" s="100"/>
      <c r="AL742" s="100"/>
      <c r="AM742" s="100">
        <f>60000+247</f>
        <v>60247</v>
      </c>
      <c r="AN742" s="135"/>
      <c r="AO742" s="135"/>
      <c r="AP742" s="100">
        <f>AJ742+AL742+AM742+AN742+AO742</f>
        <v>60247</v>
      </c>
      <c r="AQ742" s="100">
        <f>AK742+AO742</f>
        <v>0</v>
      </c>
      <c r="AR742" s="100">
        <v>5000</v>
      </c>
      <c r="AS742" s="100"/>
      <c r="AT742" s="135"/>
      <c r="AU742" s="135"/>
      <c r="AV742" s="100">
        <f>AP742+AR742+AS742+AT742+AU742</f>
        <v>65247</v>
      </c>
      <c r="AW742" s="100">
        <f>AQ742+AU742</f>
        <v>0</v>
      </c>
      <c r="AX742" s="100"/>
      <c r="AY742" s="100">
        <v>-5000</v>
      </c>
      <c r="AZ742" s="135"/>
      <c r="BA742" s="135"/>
      <c r="BB742" s="100">
        <f>AV742+AX742+AY742+AZ742+BA742</f>
        <v>60247</v>
      </c>
      <c r="BC742" s="100">
        <f>AW742+BA742</f>
        <v>0</v>
      </c>
      <c r="BD742" s="100"/>
      <c r="BE742" s="100"/>
      <c r="BF742" s="135"/>
      <c r="BG742" s="135"/>
      <c r="BH742" s="100">
        <f>BB742+BD742+BE742+BF742+BG742</f>
        <v>60247</v>
      </c>
      <c r="BI742" s="100">
        <f>BC742+BG742</f>
        <v>0</v>
      </c>
      <c r="BJ742" s="207">
        <f t="shared" si="1579"/>
        <v>0</v>
      </c>
      <c r="BK742" s="207">
        <f t="shared" si="1580"/>
        <v>0</v>
      </c>
    </row>
    <row r="743" spans="1:63" s="9" customFormat="1" ht="20.25" customHeight="1">
      <c r="A743" s="73"/>
      <c r="B743" s="52"/>
      <c r="C743" s="52"/>
      <c r="D743" s="74"/>
      <c r="E743" s="26"/>
      <c r="F743" s="28"/>
      <c r="G743" s="28"/>
      <c r="H743" s="79"/>
      <c r="I743" s="79"/>
      <c r="J743" s="79"/>
      <c r="K743" s="79"/>
      <c r="L743" s="79"/>
      <c r="M743" s="79"/>
      <c r="N743" s="79"/>
      <c r="O743" s="79"/>
      <c r="P743" s="79"/>
      <c r="Q743" s="79"/>
      <c r="R743" s="79"/>
      <c r="S743" s="79"/>
      <c r="T743" s="79"/>
      <c r="U743" s="79"/>
      <c r="V743" s="79"/>
      <c r="W743" s="79"/>
      <c r="X743" s="79"/>
      <c r="Y743" s="79"/>
      <c r="Z743" s="79"/>
      <c r="AA743" s="79"/>
      <c r="AB743" s="79"/>
      <c r="AC743" s="79"/>
      <c r="AD743" s="79"/>
      <c r="AE743" s="79"/>
      <c r="AF743" s="79"/>
      <c r="AG743" s="79"/>
      <c r="AH743" s="79"/>
      <c r="AI743" s="79"/>
      <c r="AJ743" s="79"/>
      <c r="AK743" s="79"/>
      <c r="AL743" s="79"/>
      <c r="AM743" s="79"/>
      <c r="AN743" s="79"/>
      <c r="AO743" s="79"/>
      <c r="AP743" s="79"/>
      <c r="AQ743" s="79"/>
      <c r="AR743" s="79"/>
      <c r="AS743" s="79"/>
      <c r="AT743" s="79"/>
      <c r="AU743" s="79"/>
      <c r="AV743" s="79"/>
      <c r="AW743" s="79"/>
      <c r="AX743" s="110"/>
      <c r="AY743" s="110"/>
      <c r="AZ743" s="110"/>
      <c r="BA743" s="110"/>
      <c r="BB743" s="79"/>
      <c r="BC743" s="79"/>
      <c r="BD743" s="110"/>
      <c r="BE743" s="110"/>
      <c r="BF743" s="110"/>
      <c r="BG743" s="110"/>
      <c r="BH743" s="79"/>
      <c r="BI743" s="79"/>
      <c r="BJ743" s="207">
        <f t="shared" si="1579"/>
        <v>0</v>
      </c>
      <c r="BK743" s="207">
        <f t="shared" si="1580"/>
        <v>0</v>
      </c>
    </row>
    <row r="744" spans="1:63" s="9" customFormat="1" ht="20.25" customHeight="1">
      <c r="A744" s="32" t="s">
        <v>518</v>
      </c>
      <c r="B744" s="22" t="s">
        <v>56</v>
      </c>
      <c r="C744" s="22" t="s">
        <v>53</v>
      </c>
      <c r="D744" s="74"/>
      <c r="E744" s="26"/>
      <c r="F744" s="24">
        <f t="shared" ref="F744:AQ744" si="1587">F745+F790+F758+F813</f>
        <v>945936</v>
      </c>
      <c r="G744" s="24">
        <f t="shared" si="1587"/>
        <v>204101</v>
      </c>
      <c r="H744" s="24">
        <f t="shared" si="1587"/>
        <v>0</v>
      </c>
      <c r="I744" s="24">
        <f t="shared" si="1587"/>
        <v>0</v>
      </c>
      <c r="J744" s="24">
        <f t="shared" si="1587"/>
        <v>0</v>
      </c>
      <c r="K744" s="24">
        <f t="shared" si="1587"/>
        <v>0</v>
      </c>
      <c r="L744" s="24">
        <f t="shared" si="1587"/>
        <v>945936</v>
      </c>
      <c r="M744" s="24">
        <f t="shared" si="1587"/>
        <v>204101</v>
      </c>
      <c r="N744" s="24">
        <f t="shared" si="1587"/>
        <v>0</v>
      </c>
      <c r="O744" s="24">
        <f t="shared" si="1587"/>
        <v>0</v>
      </c>
      <c r="P744" s="24">
        <f t="shared" si="1587"/>
        <v>0</v>
      </c>
      <c r="Q744" s="24">
        <f t="shared" si="1587"/>
        <v>0</v>
      </c>
      <c r="R744" s="24">
        <f t="shared" si="1587"/>
        <v>945936</v>
      </c>
      <c r="S744" s="24">
        <f t="shared" si="1587"/>
        <v>204101</v>
      </c>
      <c r="T744" s="24">
        <f t="shared" si="1587"/>
        <v>275</v>
      </c>
      <c r="U744" s="24">
        <f t="shared" si="1587"/>
        <v>0</v>
      </c>
      <c r="V744" s="24">
        <f t="shared" si="1587"/>
        <v>0</v>
      </c>
      <c r="W744" s="24">
        <f t="shared" si="1587"/>
        <v>0</v>
      </c>
      <c r="X744" s="24">
        <f t="shared" si="1587"/>
        <v>946211</v>
      </c>
      <c r="Y744" s="24">
        <f t="shared" si="1587"/>
        <v>204101</v>
      </c>
      <c r="Z744" s="24">
        <f t="shared" si="1587"/>
        <v>120</v>
      </c>
      <c r="AA744" s="24">
        <f t="shared" si="1587"/>
        <v>341</v>
      </c>
      <c r="AB744" s="24">
        <f t="shared" si="1587"/>
        <v>0</v>
      </c>
      <c r="AC744" s="24">
        <f t="shared" si="1587"/>
        <v>63847</v>
      </c>
      <c r="AD744" s="24">
        <f t="shared" si="1587"/>
        <v>1010519</v>
      </c>
      <c r="AE744" s="24">
        <f t="shared" si="1587"/>
        <v>267948</v>
      </c>
      <c r="AF744" s="24">
        <f t="shared" si="1587"/>
        <v>6259</v>
      </c>
      <c r="AG744" s="24">
        <f t="shared" si="1587"/>
        <v>119</v>
      </c>
      <c r="AH744" s="24">
        <f t="shared" si="1587"/>
        <v>0</v>
      </c>
      <c r="AI744" s="24">
        <f t="shared" si="1587"/>
        <v>67812</v>
      </c>
      <c r="AJ744" s="24">
        <f t="shared" si="1587"/>
        <v>1084709</v>
      </c>
      <c r="AK744" s="24">
        <f t="shared" si="1587"/>
        <v>335760</v>
      </c>
      <c r="AL744" s="24">
        <f t="shared" si="1587"/>
        <v>0</v>
      </c>
      <c r="AM744" s="24">
        <f t="shared" si="1587"/>
        <v>0</v>
      </c>
      <c r="AN744" s="24">
        <f t="shared" si="1587"/>
        <v>0</v>
      </c>
      <c r="AO744" s="24">
        <f t="shared" si="1587"/>
        <v>0</v>
      </c>
      <c r="AP744" s="24">
        <f t="shared" si="1587"/>
        <v>1084709</v>
      </c>
      <c r="AQ744" s="24">
        <f t="shared" si="1587"/>
        <v>335760</v>
      </c>
      <c r="AR744" s="24">
        <f>AR745+AR790+AR758+AR813+AR781+AR822</f>
        <v>290</v>
      </c>
      <c r="AS744" s="24">
        <f>AS745+AS790+AS758+AS813+AS822</f>
        <v>0</v>
      </c>
      <c r="AT744" s="24">
        <f>AT745+AT790+AT758+AT813+AT781+AT822</f>
        <v>-200</v>
      </c>
      <c r="AU744" s="24">
        <f>AU745+AU790+AU758+AU813+AU781+AU822</f>
        <v>2800</v>
      </c>
      <c r="AV744" s="24">
        <f>AV745+AV790+AV758+AV813+AV822</f>
        <v>1087599</v>
      </c>
      <c r="AW744" s="24">
        <f>AW745+AW790+AW758+AW813+AW781+AW822</f>
        <v>338560</v>
      </c>
      <c r="AX744" s="127">
        <f>AX745+AX790+AX758+AX813+AX781+AX822</f>
        <v>15666</v>
      </c>
      <c r="AY744" s="127">
        <f>AY745+AY790+AY758+AY813+AY822</f>
        <v>0</v>
      </c>
      <c r="AZ744" s="127">
        <f>AZ745+AZ790+AZ758+AZ813+AZ781+AZ822</f>
        <v>0</v>
      </c>
      <c r="BA744" s="127">
        <f>BA745+BA790+BA758+BA813+BA781+BA822</f>
        <v>0</v>
      </c>
      <c r="BB744" s="24">
        <f t="shared" ref="BB744:BC744" si="1588">BB745+BB758+BB790+BB813+BB822</f>
        <v>1103265</v>
      </c>
      <c r="BC744" s="24">
        <f t="shared" si="1588"/>
        <v>338560</v>
      </c>
      <c r="BD744" s="24">
        <f>BD745+BD758+BD790+BD813+BD822+BD818</f>
        <v>10940</v>
      </c>
      <c r="BE744" s="24">
        <f t="shared" ref="BE744:BI744" si="1589">BE745+BE758+BE790+BE813+BE822+BE818</f>
        <v>-159</v>
      </c>
      <c r="BF744" s="24">
        <f t="shared" si="1589"/>
        <v>0</v>
      </c>
      <c r="BG744" s="24">
        <f t="shared" si="1589"/>
        <v>1370</v>
      </c>
      <c r="BH744" s="24">
        <f t="shared" si="1589"/>
        <v>1115416</v>
      </c>
      <c r="BI744" s="24">
        <f t="shared" si="1589"/>
        <v>339930</v>
      </c>
      <c r="BJ744" s="207">
        <f t="shared" si="1579"/>
        <v>0</v>
      </c>
      <c r="BK744" s="207">
        <f t="shared" si="1580"/>
        <v>0</v>
      </c>
    </row>
    <row r="745" spans="1:63" s="9" customFormat="1" ht="34.5">
      <c r="A745" s="29" t="s">
        <v>159</v>
      </c>
      <c r="B745" s="26" t="s">
        <v>56</v>
      </c>
      <c r="C745" s="26" t="s">
        <v>53</v>
      </c>
      <c r="D745" s="37" t="s">
        <v>307</v>
      </c>
      <c r="E745" s="22"/>
      <c r="F745" s="28">
        <f>F746+F750+F754</f>
        <v>252758</v>
      </c>
      <c r="G745" s="28">
        <f>G746+G750+G754</f>
        <v>67040</v>
      </c>
      <c r="H745" s="28">
        <f t="shared" ref="H745:M745" si="1590">H746+H750+H754</f>
        <v>0</v>
      </c>
      <c r="I745" s="28">
        <f t="shared" si="1590"/>
        <v>0</v>
      </c>
      <c r="J745" s="28">
        <f t="shared" si="1590"/>
        <v>0</v>
      </c>
      <c r="K745" s="28">
        <f t="shared" si="1590"/>
        <v>0</v>
      </c>
      <c r="L745" s="28">
        <f t="shared" si="1590"/>
        <v>252758</v>
      </c>
      <c r="M745" s="28">
        <f t="shared" si="1590"/>
        <v>67040</v>
      </c>
      <c r="N745" s="28">
        <f t="shared" ref="N745:S745" si="1591">N746+N750+N754</f>
        <v>0</v>
      </c>
      <c r="O745" s="28">
        <f t="shared" si="1591"/>
        <v>0</v>
      </c>
      <c r="P745" s="28">
        <f t="shared" si="1591"/>
        <v>0</v>
      </c>
      <c r="Q745" s="28">
        <f t="shared" si="1591"/>
        <v>0</v>
      </c>
      <c r="R745" s="28">
        <f t="shared" si="1591"/>
        <v>252758</v>
      </c>
      <c r="S745" s="28">
        <f t="shared" si="1591"/>
        <v>67040</v>
      </c>
      <c r="T745" s="28">
        <f t="shared" ref="T745:Y745" si="1592">T746+T750+T754</f>
        <v>0</v>
      </c>
      <c r="U745" s="28">
        <f t="shared" si="1592"/>
        <v>0</v>
      </c>
      <c r="V745" s="28">
        <f t="shared" si="1592"/>
        <v>0</v>
      </c>
      <c r="W745" s="28">
        <f t="shared" si="1592"/>
        <v>0</v>
      </c>
      <c r="X745" s="28">
        <f t="shared" si="1592"/>
        <v>252758</v>
      </c>
      <c r="Y745" s="28">
        <f t="shared" si="1592"/>
        <v>67040</v>
      </c>
      <c r="Z745" s="28">
        <f t="shared" ref="Z745:AE745" si="1593">Z746+Z750+Z754</f>
        <v>0</v>
      </c>
      <c r="AA745" s="28">
        <f t="shared" si="1593"/>
        <v>0</v>
      </c>
      <c r="AB745" s="28">
        <f t="shared" si="1593"/>
        <v>0</v>
      </c>
      <c r="AC745" s="28">
        <f t="shared" si="1593"/>
        <v>0</v>
      </c>
      <c r="AD745" s="28">
        <f t="shared" si="1593"/>
        <v>252758</v>
      </c>
      <c r="AE745" s="28">
        <f t="shared" si="1593"/>
        <v>67040</v>
      </c>
      <c r="AF745" s="28">
        <f t="shared" ref="AF745:AL745" si="1594">AF746+AF750+AF754</f>
        <v>0</v>
      </c>
      <c r="AG745" s="28">
        <f t="shared" si="1594"/>
        <v>97</v>
      </c>
      <c r="AH745" s="28">
        <f t="shared" si="1594"/>
        <v>0</v>
      </c>
      <c r="AI745" s="28">
        <f t="shared" si="1594"/>
        <v>0</v>
      </c>
      <c r="AJ745" s="28">
        <f t="shared" si="1594"/>
        <v>252855</v>
      </c>
      <c r="AK745" s="28">
        <f t="shared" si="1594"/>
        <v>67040</v>
      </c>
      <c r="AL745" s="28">
        <f t="shared" si="1594"/>
        <v>0</v>
      </c>
      <c r="AM745" s="28">
        <f t="shared" ref="AM745:AO745" si="1595">AM746+AM750+AM754</f>
        <v>0</v>
      </c>
      <c r="AN745" s="28">
        <f t="shared" ref="AN745:AS745" si="1596">AN746+AN750+AN754</f>
        <v>0</v>
      </c>
      <c r="AO745" s="28">
        <f t="shared" si="1595"/>
        <v>0</v>
      </c>
      <c r="AP745" s="28">
        <f t="shared" si="1596"/>
        <v>252855</v>
      </c>
      <c r="AQ745" s="28">
        <f t="shared" si="1596"/>
        <v>67040</v>
      </c>
      <c r="AR745" s="28">
        <f t="shared" si="1596"/>
        <v>0</v>
      </c>
      <c r="AS745" s="28">
        <f t="shared" si="1596"/>
        <v>0</v>
      </c>
      <c r="AT745" s="28">
        <f t="shared" ref="AT745:AY745" si="1597">AT746+AT750+AT754</f>
        <v>0</v>
      </c>
      <c r="AU745" s="28">
        <f t="shared" si="1597"/>
        <v>0</v>
      </c>
      <c r="AV745" s="28">
        <f t="shared" si="1597"/>
        <v>252855</v>
      </c>
      <c r="AW745" s="28">
        <f t="shared" si="1597"/>
        <v>67040</v>
      </c>
      <c r="AX745" s="100">
        <f t="shared" si="1597"/>
        <v>0</v>
      </c>
      <c r="AY745" s="100">
        <f t="shared" si="1597"/>
        <v>0</v>
      </c>
      <c r="AZ745" s="100">
        <f t="shared" ref="AZ745:BE745" si="1598">AZ746+AZ750+AZ754</f>
        <v>0</v>
      </c>
      <c r="BA745" s="100">
        <f t="shared" si="1598"/>
        <v>0</v>
      </c>
      <c r="BB745" s="28">
        <f t="shared" si="1598"/>
        <v>252855</v>
      </c>
      <c r="BC745" s="28">
        <f t="shared" si="1598"/>
        <v>67040</v>
      </c>
      <c r="BD745" s="100">
        <f t="shared" si="1598"/>
        <v>1125</v>
      </c>
      <c r="BE745" s="100">
        <f t="shared" si="1598"/>
        <v>-159</v>
      </c>
      <c r="BF745" s="100">
        <f t="shared" ref="BF745:BI745" si="1599">BF746+BF750+BF754</f>
        <v>0</v>
      </c>
      <c r="BG745" s="100">
        <f t="shared" si="1599"/>
        <v>0</v>
      </c>
      <c r="BH745" s="28">
        <f t="shared" si="1599"/>
        <v>253821</v>
      </c>
      <c r="BI745" s="28">
        <f t="shared" si="1599"/>
        <v>67040</v>
      </c>
      <c r="BJ745" s="207">
        <f t="shared" si="1579"/>
        <v>0</v>
      </c>
      <c r="BK745" s="207">
        <f t="shared" si="1580"/>
        <v>0</v>
      </c>
    </row>
    <row r="746" spans="1:63" s="9" customFormat="1" ht="33.75">
      <c r="A746" s="63" t="s">
        <v>231</v>
      </c>
      <c r="B746" s="26" t="s">
        <v>56</v>
      </c>
      <c r="C746" s="26" t="s">
        <v>53</v>
      </c>
      <c r="D746" s="37" t="s">
        <v>308</v>
      </c>
      <c r="E746" s="26"/>
      <c r="F746" s="28">
        <f>F747</f>
        <v>185244</v>
      </c>
      <c r="G746" s="28">
        <f t="shared" ref="G746:AR746" si="1600">G747</f>
        <v>0</v>
      </c>
      <c r="H746" s="28">
        <f t="shared" si="1600"/>
        <v>0</v>
      </c>
      <c r="I746" s="28">
        <f t="shared" si="1600"/>
        <v>0</v>
      </c>
      <c r="J746" s="28">
        <f t="shared" si="1600"/>
        <v>0</v>
      </c>
      <c r="K746" s="28">
        <f t="shared" si="1600"/>
        <v>0</v>
      </c>
      <c r="L746" s="28">
        <f t="shared" si="1600"/>
        <v>185244</v>
      </c>
      <c r="M746" s="28">
        <f t="shared" si="1600"/>
        <v>0</v>
      </c>
      <c r="N746" s="28">
        <f t="shared" si="1600"/>
        <v>0</v>
      </c>
      <c r="O746" s="28">
        <f t="shared" si="1600"/>
        <v>0</v>
      </c>
      <c r="P746" s="28">
        <f t="shared" si="1600"/>
        <v>0</v>
      </c>
      <c r="Q746" s="28">
        <f t="shared" si="1600"/>
        <v>0</v>
      </c>
      <c r="R746" s="28">
        <f t="shared" si="1600"/>
        <v>185244</v>
      </c>
      <c r="S746" s="28">
        <f t="shared" si="1600"/>
        <v>0</v>
      </c>
      <c r="T746" s="28">
        <f t="shared" si="1600"/>
        <v>0</v>
      </c>
      <c r="U746" s="28">
        <f t="shared" si="1600"/>
        <v>0</v>
      </c>
      <c r="V746" s="28">
        <f t="shared" si="1600"/>
        <v>0</v>
      </c>
      <c r="W746" s="28">
        <f t="shared" si="1600"/>
        <v>0</v>
      </c>
      <c r="X746" s="28">
        <f t="shared" si="1600"/>
        <v>185244</v>
      </c>
      <c r="Y746" s="28">
        <f t="shared" si="1600"/>
        <v>0</v>
      </c>
      <c r="Z746" s="28">
        <f t="shared" si="1600"/>
        <v>0</v>
      </c>
      <c r="AA746" s="28">
        <f t="shared" si="1600"/>
        <v>0</v>
      </c>
      <c r="AB746" s="28">
        <f t="shared" si="1600"/>
        <v>0</v>
      </c>
      <c r="AC746" s="28">
        <f t="shared" si="1600"/>
        <v>0</v>
      </c>
      <c r="AD746" s="28">
        <f t="shared" si="1600"/>
        <v>185244</v>
      </c>
      <c r="AE746" s="28">
        <f t="shared" si="1600"/>
        <v>0</v>
      </c>
      <c r="AF746" s="28">
        <f t="shared" si="1600"/>
        <v>0</v>
      </c>
      <c r="AG746" s="28">
        <f t="shared" si="1600"/>
        <v>0</v>
      </c>
      <c r="AH746" s="28">
        <f t="shared" si="1600"/>
        <v>0</v>
      </c>
      <c r="AI746" s="28">
        <f t="shared" si="1600"/>
        <v>0</v>
      </c>
      <c r="AJ746" s="28">
        <f t="shared" si="1600"/>
        <v>185244</v>
      </c>
      <c r="AK746" s="28">
        <f t="shared" si="1600"/>
        <v>0</v>
      </c>
      <c r="AL746" s="28">
        <f t="shared" si="1600"/>
        <v>0</v>
      </c>
      <c r="AM746" s="28">
        <f t="shared" si="1600"/>
        <v>0</v>
      </c>
      <c r="AN746" s="28">
        <f t="shared" si="1600"/>
        <v>0</v>
      </c>
      <c r="AO746" s="28">
        <f t="shared" si="1600"/>
        <v>0</v>
      </c>
      <c r="AP746" s="28">
        <f t="shared" si="1600"/>
        <v>185244</v>
      </c>
      <c r="AQ746" s="28">
        <f t="shared" si="1600"/>
        <v>0</v>
      </c>
      <c r="AR746" s="28">
        <f t="shared" si="1600"/>
        <v>0</v>
      </c>
      <c r="AS746" s="28">
        <f t="shared" ref="AS746:BH748" si="1601">AS747</f>
        <v>0</v>
      </c>
      <c r="AT746" s="28">
        <f t="shared" si="1601"/>
        <v>0</v>
      </c>
      <c r="AU746" s="28">
        <f t="shared" si="1601"/>
        <v>0</v>
      </c>
      <c r="AV746" s="28">
        <f t="shared" si="1601"/>
        <v>185244</v>
      </c>
      <c r="AW746" s="28">
        <f t="shared" si="1601"/>
        <v>0</v>
      </c>
      <c r="AX746" s="100">
        <f t="shared" si="1601"/>
        <v>0</v>
      </c>
      <c r="AY746" s="100">
        <f t="shared" si="1601"/>
        <v>0</v>
      </c>
      <c r="AZ746" s="100">
        <f t="shared" si="1601"/>
        <v>0</v>
      </c>
      <c r="BA746" s="100">
        <f t="shared" si="1601"/>
        <v>0</v>
      </c>
      <c r="BB746" s="28">
        <f t="shared" si="1601"/>
        <v>185244</v>
      </c>
      <c r="BC746" s="28">
        <f t="shared" si="1601"/>
        <v>0</v>
      </c>
      <c r="BD746" s="100">
        <f t="shared" si="1601"/>
        <v>0</v>
      </c>
      <c r="BE746" s="100">
        <f t="shared" si="1601"/>
        <v>0</v>
      </c>
      <c r="BF746" s="100">
        <f t="shared" si="1601"/>
        <v>0</v>
      </c>
      <c r="BG746" s="100">
        <f t="shared" si="1601"/>
        <v>0</v>
      </c>
      <c r="BH746" s="28">
        <f t="shared" si="1601"/>
        <v>185244</v>
      </c>
      <c r="BI746" s="28">
        <f t="shared" ref="BD746:BI748" si="1602">BI747</f>
        <v>0</v>
      </c>
      <c r="BJ746" s="207">
        <f t="shared" si="1579"/>
        <v>0</v>
      </c>
      <c r="BK746" s="207">
        <f t="shared" si="1580"/>
        <v>0</v>
      </c>
    </row>
    <row r="747" spans="1:63" s="9" customFormat="1" ht="20.25">
      <c r="A747" s="25" t="s">
        <v>88</v>
      </c>
      <c r="B747" s="26" t="s">
        <v>56</v>
      </c>
      <c r="C747" s="26" t="s">
        <v>53</v>
      </c>
      <c r="D747" s="37" t="s">
        <v>309</v>
      </c>
      <c r="E747" s="26"/>
      <c r="F747" s="28">
        <f>F748</f>
        <v>185244</v>
      </c>
      <c r="G747" s="28">
        <f t="shared" ref="G747:AR747" si="1603">G748</f>
        <v>0</v>
      </c>
      <c r="H747" s="28">
        <f t="shared" si="1603"/>
        <v>0</v>
      </c>
      <c r="I747" s="28">
        <f t="shared" si="1603"/>
        <v>0</v>
      </c>
      <c r="J747" s="28">
        <f t="shared" si="1603"/>
        <v>0</v>
      </c>
      <c r="K747" s="28">
        <f t="shared" si="1603"/>
        <v>0</v>
      </c>
      <c r="L747" s="28">
        <f t="shared" si="1603"/>
        <v>185244</v>
      </c>
      <c r="M747" s="28">
        <f t="shared" si="1603"/>
        <v>0</v>
      </c>
      <c r="N747" s="28">
        <f t="shared" si="1603"/>
        <v>0</v>
      </c>
      <c r="O747" s="28">
        <f t="shared" si="1603"/>
        <v>0</v>
      </c>
      <c r="P747" s="28">
        <f t="shared" si="1603"/>
        <v>0</v>
      </c>
      <c r="Q747" s="28">
        <f t="shared" si="1603"/>
        <v>0</v>
      </c>
      <c r="R747" s="28">
        <f t="shared" si="1603"/>
        <v>185244</v>
      </c>
      <c r="S747" s="28">
        <f t="shared" si="1603"/>
        <v>0</v>
      </c>
      <c r="T747" s="28">
        <f t="shared" si="1603"/>
        <v>0</v>
      </c>
      <c r="U747" s="28">
        <f t="shared" si="1603"/>
        <v>0</v>
      </c>
      <c r="V747" s="28">
        <f t="shared" si="1603"/>
        <v>0</v>
      </c>
      <c r="W747" s="28">
        <f t="shared" si="1603"/>
        <v>0</v>
      </c>
      <c r="X747" s="28">
        <f t="shared" si="1603"/>
        <v>185244</v>
      </c>
      <c r="Y747" s="28">
        <f t="shared" si="1603"/>
        <v>0</v>
      </c>
      <c r="Z747" s="28">
        <f t="shared" si="1603"/>
        <v>0</v>
      </c>
      <c r="AA747" s="28">
        <f t="shared" si="1603"/>
        <v>0</v>
      </c>
      <c r="AB747" s="28">
        <f t="shared" si="1603"/>
        <v>0</v>
      </c>
      <c r="AC747" s="28">
        <f t="shared" si="1603"/>
        <v>0</v>
      </c>
      <c r="AD747" s="28">
        <f t="shared" si="1603"/>
        <v>185244</v>
      </c>
      <c r="AE747" s="28">
        <f t="shared" si="1603"/>
        <v>0</v>
      </c>
      <c r="AF747" s="28">
        <f t="shared" si="1603"/>
        <v>0</v>
      </c>
      <c r="AG747" s="28">
        <f t="shared" si="1603"/>
        <v>0</v>
      </c>
      <c r="AH747" s="28">
        <f t="shared" si="1603"/>
        <v>0</v>
      </c>
      <c r="AI747" s="28">
        <f t="shared" si="1603"/>
        <v>0</v>
      </c>
      <c r="AJ747" s="28">
        <f t="shared" si="1603"/>
        <v>185244</v>
      </c>
      <c r="AK747" s="28">
        <f t="shared" si="1603"/>
        <v>0</v>
      </c>
      <c r="AL747" s="28">
        <f t="shared" si="1603"/>
        <v>0</v>
      </c>
      <c r="AM747" s="28">
        <f t="shared" si="1603"/>
        <v>0</v>
      </c>
      <c r="AN747" s="28">
        <f t="shared" si="1603"/>
        <v>0</v>
      </c>
      <c r="AO747" s="28">
        <f t="shared" si="1603"/>
        <v>0</v>
      </c>
      <c r="AP747" s="28">
        <f t="shared" si="1603"/>
        <v>185244</v>
      </c>
      <c r="AQ747" s="28">
        <f t="shared" si="1603"/>
        <v>0</v>
      </c>
      <c r="AR747" s="28">
        <f t="shared" si="1603"/>
        <v>0</v>
      </c>
      <c r="AS747" s="28">
        <f t="shared" si="1601"/>
        <v>0</v>
      </c>
      <c r="AT747" s="28">
        <f t="shared" si="1601"/>
        <v>0</v>
      </c>
      <c r="AU747" s="28">
        <f t="shared" si="1601"/>
        <v>0</v>
      </c>
      <c r="AV747" s="28">
        <f t="shared" si="1601"/>
        <v>185244</v>
      </c>
      <c r="AW747" s="28">
        <f t="shared" si="1601"/>
        <v>0</v>
      </c>
      <c r="AX747" s="100">
        <f t="shared" si="1601"/>
        <v>0</v>
      </c>
      <c r="AY747" s="100">
        <f t="shared" si="1601"/>
        <v>0</v>
      </c>
      <c r="AZ747" s="100">
        <f t="shared" si="1601"/>
        <v>0</v>
      </c>
      <c r="BA747" s="100">
        <f t="shared" si="1601"/>
        <v>0</v>
      </c>
      <c r="BB747" s="28">
        <f t="shared" si="1601"/>
        <v>185244</v>
      </c>
      <c r="BC747" s="28">
        <f t="shared" si="1601"/>
        <v>0</v>
      </c>
      <c r="BD747" s="100">
        <f t="shared" si="1602"/>
        <v>0</v>
      </c>
      <c r="BE747" s="100">
        <f t="shared" si="1602"/>
        <v>0</v>
      </c>
      <c r="BF747" s="100">
        <f t="shared" si="1602"/>
        <v>0</v>
      </c>
      <c r="BG747" s="100">
        <f t="shared" si="1602"/>
        <v>0</v>
      </c>
      <c r="BH747" s="28">
        <f t="shared" si="1602"/>
        <v>185244</v>
      </c>
      <c r="BI747" s="28">
        <f t="shared" si="1602"/>
        <v>0</v>
      </c>
      <c r="BJ747" s="207">
        <f t="shared" si="1579"/>
        <v>0</v>
      </c>
      <c r="BK747" s="207">
        <f t="shared" si="1580"/>
        <v>0</v>
      </c>
    </row>
    <row r="748" spans="1:63" s="9" customFormat="1" ht="50.25">
      <c r="A748" s="29" t="s">
        <v>84</v>
      </c>
      <c r="B748" s="26" t="s">
        <v>56</v>
      </c>
      <c r="C748" s="26" t="s">
        <v>53</v>
      </c>
      <c r="D748" s="37" t="s">
        <v>309</v>
      </c>
      <c r="E748" s="26" t="s">
        <v>85</v>
      </c>
      <c r="F748" s="28">
        <f>F749</f>
        <v>185244</v>
      </c>
      <c r="G748" s="28">
        <f t="shared" ref="G748:AR748" si="1604">G749</f>
        <v>0</v>
      </c>
      <c r="H748" s="28">
        <f t="shared" si="1604"/>
        <v>0</v>
      </c>
      <c r="I748" s="28">
        <f t="shared" si="1604"/>
        <v>0</v>
      </c>
      <c r="J748" s="28">
        <f t="shared" si="1604"/>
        <v>0</v>
      </c>
      <c r="K748" s="28">
        <f t="shared" si="1604"/>
        <v>0</v>
      </c>
      <c r="L748" s="28">
        <f t="shared" si="1604"/>
        <v>185244</v>
      </c>
      <c r="M748" s="28">
        <f t="shared" si="1604"/>
        <v>0</v>
      </c>
      <c r="N748" s="28">
        <f t="shared" si="1604"/>
        <v>0</v>
      </c>
      <c r="O748" s="28">
        <f t="shared" si="1604"/>
        <v>0</v>
      </c>
      <c r="P748" s="28">
        <f t="shared" si="1604"/>
        <v>0</v>
      </c>
      <c r="Q748" s="28">
        <f t="shared" si="1604"/>
        <v>0</v>
      </c>
      <c r="R748" s="28">
        <f t="shared" si="1604"/>
        <v>185244</v>
      </c>
      <c r="S748" s="28">
        <f t="shared" si="1604"/>
        <v>0</v>
      </c>
      <c r="T748" s="28">
        <f t="shared" si="1604"/>
        <v>0</v>
      </c>
      <c r="U748" s="28">
        <f t="shared" si="1604"/>
        <v>0</v>
      </c>
      <c r="V748" s="28">
        <f t="shared" si="1604"/>
        <v>0</v>
      </c>
      <c r="W748" s="28">
        <f t="shared" si="1604"/>
        <v>0</v>
      </c>
      <c r="X748" s="28">
        <f t="shared" si="1604"/>
        <v>185244</v>
      </c>
      <c r="Y748" s="28">
        <f t="shared" si="1604"/>
        <v>0</v>
      </c>
      <c r="Z748" s="28">
        <f t="shared" si="1604"/>
        <v>0</v>
      </c>
      <c r="AA748" s="28">
        <f t="shared" si="1604"/>
        <v>0</v>
      </c>
      <c r="AB748" s="28">
        <f t="shared" si="1604"/>
        <v>0</v>
      </c>
      <c r="AC748" s="28">
        <f t="shared" si="1604"/>
        <v>0</v>
      </c>
      <c r="AD748" s="28">
        <f t="shared" si="1604"/>
        <v>185244</v>
      </c>
      <c r="AE748" s="28">
        <f t="shared" si="1604"/>
        <v>0</v>
      </c>
      <c r="AF748" s="28">
        <f t="shared" si="1604"/>
        <v>0</v>
      </c>
      <c r="AG748" s="28">
        <f t="shared" si="1604"/>
        <v>0</v>
      </c>
      <c r="AH748" s="28">
        <f t="shared" si="1604"/>
        <v>0</v>
      </c>
      <c r="AI748" s="28">
        <f t="shared" si="1604"/>
        <v>0</v>
      </c>
      <c r="AJ748" s="28">
        <f t="shared" si="1604"/>
        <v>185244</v>
      </c>
      <c r="AK748" s="28">
        <f t="shared" si="1604"/>
        <v>0</v>
      </c>
      <c r="AL748" s="28">
        <f t="shared" si="1604"/>
        <v>0</v>
      </c>
      <c r="AM748" s="28">
        <f t="shared" si="1604"/>
        <v>0</v>
      </c>
      <c r="AN748" s="28">
        <f t="shared" si="1604"/>
        <v>0</v>
      </c>
      <c r="AO748" s="28">
        <f t="shared" si="1604"/>
        <v>0</v>
      </c>
      <c r="AP748" s="28">
        <f t="shared" si="1604"/>
        <v>185244</v>
      </c>
      <c r="AQ748" s="28">
        <f t="shared" si="1604"/>
        <v>0</v>
      </c>
      <c r="AR748" s="28">
        <f t="shared" si="1604"/>
        <v>0</v>
      </c>
      <c r="AS748" s="28">
        <f t="shared" si="1601"/>
        <v>0</v>
      </c>
      <c r="AT748" s="28">
        <f t="shared" si="1601"/>
        <v>0</v>
      </c>
      <c r="AU748" s="28">
        <f t="shared" si="1601"/>
        <v>0</v>
      </c>
      <c r="AV748" s="28">
        <f t="shared" si="1601"/>
        <v>185244</v>
      </c>
      <c r="AW748" s="28">
        <f t="shared" si="1601"/>
        <v>0</v>
      </c>
      <c r="AX748" s="100">
        <f t="shared" si="1601"/>
        <v>0</v>
      </c>
      <c r="AY748" s="100">
        <f t="shared" si="1601"/>
        <v>0</v>
      </c>
      <c r="AZ748" s="100">
        <f t="shared" si="1601"/>
        <v>0</v>
      </c>
      <c r="BA748" s="100">
        <f t="shared" si="1601"/>
        <v>0</v>
      </c>
      <c r="BB748" s="28">
        <f t="shared" si="1601"/>
        <v>185244</v>
      </c>
      <c r="BC748" s="28">
        <f t="shared" si="1601"/>
        <v>0</v>
      </c>
      <c r="BD748" s="100">
        <f t="shared" si="1602"/>
        <v>0</v>
      </c>
      <c r="BE748" s="100">
        <f t="shared" si="1602"/>
        <v>0</v>
      </c>
      <c r="BF748" s="100">
        <f t="shared" si="1602"/>
        <v>0</v>
      </c>
      <c r="BG748" s="100">
        <f t="shared" si="1602"/>
        <v>0</v>
      </c>
      <c r="BH748" s="28">
        <f t="shared" si="1602"/>
        <v>185244</v>
      </c>
      <c r="BI748" s="28">
        <f t="shared" si="1602"/>
        <v>0</v>
      </c>
      <c r="BJ748" s="207">
        <f t="shared" si="1579"/>
        <v>0</v>
      </c>
      <c r="BK748" s="207">
        <f t="shared" si="1580"/>
        <v>0</v>
      </c>
    </row>
    <row r="749" spans="1:63" s="9" customFormat="1" ht="20.25" customHeight="1">
      <c r="A749" s="29" t="s">
        <v>187</v>
      </c>
      <c r="B749" s="26" t="s">
        <v>56</v>
      </c>
      <c r="C749" s="26" t="s">
        <v>53</v>
      </c>
      <c r="D749" s="37" t="s">
        <v>309</v>
      </c>
      <c r="E749" s="26" t="s">
        <v>186</v>
      </c>
      <c r="F749" s="28">
        <f>252284-67040</f>
        <v>185244</v>
      </c>
      <c r="G749" s="28"/>
      <c r="H749" s="79"/>
      <c r="I749" s="79"/>
      <c r="J749" s="79"/>
      <c r="K749" s="79"/>
      <c r="L749" s="28">
        <f>F749+H749+I749+J749+K749</f>
        <v>185244</v>
      </c>
      <c r="M749" s="28">
        <f>G749+K749</f>
        <v>0</v>
      </c>
      <c r="N749" s="79"/>
      <c r="O749" s="79"/>
      <c r="P749" s="79"/>
      <c r="Q749" s="79"/>
      <c r="R749" s="28">
        <f>L749+N749+O749+P749+Q749</f>
        <v>185244</v>
      </c>
      <c r="S749" s="28">
        <f>M749+Q749</f>
        <v>0</v>
      </c>
      <c r="T749" s="79"/>
      <c r="U749" s="79"/>
      <c r="V749" s="79"/>
      <c r="W749" s="79"/>
      <c r="X749" s="28">
        <f>R749+T749+U749+V749+W749</f>
        <v>185244</v>
      </c>
      <c r="Y749" s="28">
        <f>S749+W749</f>
        <v>0</v>
      </c>
      <c r="Z749" s="79"/>
      <c r="AA749" s="79"/>
      <c r="AB749" s="79"/>
      <c r="AC749" s="79"/>
      <c r="AD749" s="28">
        <f>X749+Z749+AA749+AB749+AC749</f>
        <v>185244</v>
      </c>
      <c r="AE749" s="28">
        <f>Y749+AC749</f>
        <v>0</v>
      </c>
      <c r="AF749" s="79"/>
      <c r="AG749" s="79"/>
      <c r="AH749" s="79"/>
      <c r="AI749" s="79"/>
      <c r="AJ749" s="28">
        <f>AD749+AF749+AG749+AH749+AI749</f>
        <v>185244</v>
      </c>
      <c r="AK749" s="28">
        <f>AE749+AI749</f>
        <v>0</v>
      </c>
      <c r="AL749" s="79"/>
      <c r="AM749" s="79"/>
      <c r="AN749" s="79"/>
      <c r="AO749" s="79"/>
      <c r="AP749" s="28">
        <f>AJ749+AL749+AM749+AN749+AO749</f>
        <v>185244</v>
      </c>
      <c r="AQ749" s="28">
        <f>AK749+AO749</f>
        <v>0</v>
      </c>
      <c r="AR749" s="79"/>
      <c r="AS749" s="79"/>
      <c r="AT749" s="79"/>
      <c r="AU749" s="79"/>
      <c r="AV749" s="28">
        <f>AP749+AR749+AS749+AT749+AU749</f>
        <v>185244</v>
      </c>
      <c r="AW749" s="28">
        <f>AQ749+AU749</f>
        <v>0</v>
      </c>
      <c r="AX749" s="110"/>
      <c r="AY749" s="110"/>
      <c r="AZ749" s="110"/>
      <c r="BA749" s="110"/>
      <c r="BB749" s="28">
        <f>AV749+AX749+AY749+AZ749+BA749</f>
        <v>185244</v>
      </c>
      <c r="BC749" s="28">
        <f>AW749+BA749</f>
        <v>0</v>
      </c>
      <c r="BD749" s="110"/>
      <c r="BE749" s="110"/>
      <c r="BF749" s="110"/>
      <c r="BG749" s="110"/>
      <c r="BH749" s="28">
        <f>BB749+BD749+BE749+BF749+BG749</f>
        <v>185244</v>
      </c>
      <c r="BI749" s="28">
        <f>BC749+BG749</f>
        <v>0</v>
      </c>
      <c r="BJ749" s="207">
        <f t="shared" si="1579"/>
        <v>0</v>
      </c>
      <c r="BK749" s="207">
        <f t="shared" si="1580"/>
        <v>0</v>
      </c>
    </row>
    <row r="750" spans="1:63" s="9" customFormat="1" ht="37.5" customHeight="1">
      <c r="A750" s="29" t="s">
        <v>79</v>
      </c>
      <c r="B750" s="26" t="s">
        <v>56</v>
      </c>
      <c r="C750" s="26" t="s">
        <v>53</v>
      </c>
      <c r="D750" s="37" t="s">
        <v>310</v>
      </c>
      <c r="E750" s="26"/>
      <c r="F750" s="28">
        <f t="shared" ref="F750:U752" si="1605">F751</f>
        <v>474</v>
      </c>
      <c r="G750" s="28">
        <f t="shared" si="1605"/>
        <v>0</v>
      </c>
      <c r="H750" s="28">
        <f t="shared" si="1605"/>
        <v>0</v>
      </c>
      <c r="I750" s="28">
        <f t="shared" si="1605"/>
        <v>0</v>
      </c>
      <c r="J750" s="28">
        <f t="shared" si="1605"/>
        <v>0</v>
      </c>
      <c r="K750" s="28">
        <f t="shared" si="1605"/>
        <v>0</v>
      </c>
      <c r="L750" s="28">
        <f t="shared" si="1605"/>
        <v>474</v>
      </c>
      <c r="M750" s="28">
        <f t="shared" si="1605"/>
        <v>0</v>
      </c>
      <c r="N750" s="28">
        <f t="shared" si="1605"/>
        <v>0</v>
      </c>
      <c r="O750" s="28">
        <f t="shared" si="1605"/>
        <v>0</v>
      </c>
      <c r="P750" s="28">
        <f t="shared" si="1605"/>
        <v>0</v>
      </c>
      <c r="Q750" s="28">
        <f t="shared" si="1605"/>
        <v>0</v>
      </c>
      <c r="R750" s="28">
        <f t="shared" si="1605"/>
        <v>474</v>
      </c>
      <c r="S750" s="28">
        <f t="shared" si="1605"/>
        <v>0</v>
      </c>
      <c r="T750" s="28">
        <f t="shared" si="1605"/>
        <v>0</v>
      </c>
      <c r="U750" s="28">
        <f t="shared" si="1605"/>
        <v>0</v>
      </c>
      <c r="V750" s="28">
        <f t="shared" ref="T750:AI752" si="1606">V751</f>
        <v>0</v>
      </c>
      <c r="W750" s="28">
        <f t="shared" si="1606"/>
        <v>0</v>
      </c>
      <c r="X750" s="28">
        <f t="shared" si="1606"/>
        <v>474</v>
      </c>
      <c r="Y750" s="28">
        <f t="shared" si="1606"/>
        <v>0</v>
      </c>
      <c r="Z750" s="28">
        <f t="shared" si="1606"/>
        <v>0</v>
      </c>
      <c r="AA750" s="28">
        <f t="shared" si="1606"/>
        <v>0</v>
      </c>
      <c r="AB750" s="28">
        <f t="shared" si="1606"/>
        <v>0</v>
      </c>
      <c r="AC750" s="28">
        <f t="shared" si="1606"/>
        <v>0</v>
      </c>
      <c r="AD750" s="28">
        <f t="shared" si="1606"/>
        <v>474</v>
      </c>
      <c r="AE750" s="28">
        <f t="shared" si="1606"/>
        <v>0</v>
      </c>
      <c r="AF750" s="28">
        <f t="shared" si="1606"/>
        <v>0</v>
      </c>
      <c r="AG750" s="28">
        <f t="shared" si="1606"/>
        <v>97</v>
      </c>
      <c r="AH750" s="28">
        <f t="shared" si="1606"/>
        <v>0</v>
      </c>
      <c r="AI750" s="28">
        <f t="shared" si="1606"/>
        <v>0</v>
      </c>
      <c r="AJ750" s="28">
        <f t="shared" ref="AF750:AU752" si="1607">AJ751</f>
        <v>571</v>
      </c>
      <c r="AK750" s="28">
        <f t="shared" si="1607"/>
        <v>0</v>
      </c>
      <c r="AL750" s="28">
        <f t="shared" si="1607"/>
        <v>0</v>
      </c>
      <c r="AM750" s="28">
        <f t="shared" si="1607"/>
        <v>0</v>
      </c>
      <c r="AN750" s="28">
        <f t="shared" si="1607"/>
        <v>0</v>
      </c>
      <c r="AO750" s="28">
        <f t="shared" si="1607"/>
        <v>0</v>
      </c>
      <c r="AP750" s="28">
        <f t="shared" si="1607"/>
        <v>571</v>
      </c>
      <c r="AQ750" s="28">
        <f t="shared" si="1607"/>
        <v>0</v>
      </c>
      <c r="AR750" s="28">
        <f t="shared" si="1607"/>
        <v>0</v>
      </c>
      <c r="AS750" s="28">
        <f t="shared" si="1607"/>
        <v>0</v>
      </c>
      <c r="AT750" s="28">
        <f t="shared" si="1607"/>
        <v>0</v>
      </c>
      <c r="AU750" s="28">
        <f t="shared" si="1607"/>
        <v>0</v>
      </c>
      <c r="AV750" s="28">
        <f t="shared" ref="AR750:BG752" si="1608">AV751</f>
        <v>571</v>
      </c>
      <c r="AW750" s="28">
        <f t="shared" si="1608"/>
        <v>0</v>
      </c>
      <c r="AX750" s="100">
        <f t="shared" si="1608"/>
        <v>0</v>
      </c>
      <c r="AY750" s="100">
        <f t="shared" si="1608"/>
        <v>0</v>
      </c>
      <c r="AZ750" s="100">
        <f t="shared" si="1608"/>
        <v>0</v>
      </c>
      <c r="BA750" s="100">
        <f t="shared" si="1608"/>
        <v>0</v>
      </c>
      <c r="BB750" s="28">
        <f t="shared" si="1608"/>
        <v>571</v>
      </c>
      <c r="BC750" s="28">
        <f t="shared" si="1608"/>
        <v>0</v>
      </c>
      <c r="BD750" s="100">
        <f t="shared" si="1608"/>
        <v>1125</v>
      </c>
      <c r="BE750" s="100">
        <f t="shared" si="1608"/>
        <v>-159</v>
      </c>
      <c r="BF750" s="100">
        <f t="shared" si="1608"/>
        <v>0</v>
      </c>
      <c r="BG750" s="100">
        <f t="shared" si="1608"/>
        <v>0</v>
      </c>
      <c r="BH750" s="28">
        <f t="shared" ref="BD750:BI752" si="1609">BH751</f>
        <v>1537</v>
      </c>
      <c r="BI750" s="28">
        <f t="shared" si="1609"/>
        <v>0</v>
      </c>
      <c r="BJ750" s="207">
        <f t="shared" si="1579"/>
        <v>0</v>
      </c>
      <c r="BK750" s="207">
        <f t="shared" si="1580"/>
        <v>0</v>
      </c>
    </row>
    <row r="751" spans="1:63" s="9" customFormat="1" ht="35.25" customHeight="1">
      <c r="A751" s="29" t="s">
        <v>89</v>
      </c>
      <c r="B751" s="26" t="s">
        <v>56</v>
      </c>
      <c r="C751" s="26" t="s">
        <v>53</v>
      </c>
      <c r="D751" s="37" t="s">
        <v>311</v>
      </c>
      <c r="E751" s="26"/>
      <c r="F751" s="28">
        <f t="shared" si="1605"/>
        <v>474</v>
      </c>
      <c r="G751" s="28">
        <f t="shared" si="1605"/>
        <v>0</v>
      </c>
      <c r="H751" s="28">
        <f t="shared" si="1605"/>
        <v>0</v>
      </c>
      <c r="I751" s="28">
        <f t="shared" si="1605"/>
        <v>0</v>
      </c>
      <c r="J751" s="28">
        <f t="shared" si="1605"/>
        <v>0</v>
      </c>
      <c r="K751" s="28">
        <f t="shared" si="1605"/>
        <v>0</v>
      </c>
      <c r="L751" s="28">
        <f t="shared" si="1605"/>
        <v>474</v>
      </c>
      <c r="M751" s="28">
        <f t="shared" si="1605"/>
        <v>0</v>
      </c>
      <c r="N751" s="28">
        <f t="shared" si="1605"/>
        <v>0</v>
      </c>
      <c r="O751" s="28">
        <f t="shared" si="1605"/>
        <v>0</v>
      </c>
      <c r="P751" s="28">
        <f t="shared" si="1605"/>
        <v>0</v>
      </c>
      <c r="Q751" s="28">
        <f t="shared" si="1605"/>
        <v>0</v>
      </c>
      <c r="R751" s="28">
        <f t="shared" si="1605"/>
        <v>474</v>
      </c>
      <c r="S751" s="28">
        <f t="shared" si="1605"/>
        <v>0</v>
      </c>
      <c r="T751" s="28">
        <f t="shared" si="1606"/>
        <v>0</v>
      </c>
      <c r="U751" s="28">
        <f t="shared" si="1606"/>
        <v>0</v>
      </c>
      <c r="V751" s="28">
        <f t="shared" si="1606"/>
        <v>0</v>
      </c>
      <c r="W751" s="28">
        <f t="shared" si="1606"/>
        <v>0</v>
      </c>
      <c r="X751" s="28">
        <f t="shared" si="1606"/>
        <v>474</v>
      </c>
      <c r="Y751" s="28">
        <f t="shared" si="1606"/>
        <v>0</v>
      </c>
      <c r="Z751" s="28">
        <f t="shared" si="1606"/>
        <v>0</v>
      </c>
      <c r="AA751" s="28">
        <f t="shared" si="1606"/>
        <v>0</v>
      </c>
      <c r="AB751" s="28">
        <f t="shared" si="1606"/>
        <v>0</v>
      </c>
      <c r="AC751" s="28">
        <f t="shared" si="1606"/>
        <v>0</v>
      </c>
      <c r="AD751" s="28">
        <f t="shared" si="1606"/>
        <v>474</v>
      </c>
      <c r="AE751" s="28">
        <f t="shared" si="1606"/>
        <v>0</v>
      </c>
      <c r="AF751" s="28">
        <f t="shared" si="1607"/>
        <v>0</v>
      </c>
      <c r="AG751" s="28">
        <f t="shared" si="1607"/>
        <v>97</v>
      </c>
      <c r="AH751" s="28">
        <f t="shared" si="1607"/>
        <v>0</v>
      </c>
      <c r="AI751" s="28">
        <f t="shared" si="1607"/>
        <v>0</v>
      </c>
      <c r="AJ751" s="28">
        <f t="shared" si="1607"/>
        <v>571</v>
      </c>
      <c r="AK751" s="28">
        <f t="shared" si="1607"/>
        <v>0</v>
      </c>
      <c r="AL751" s="28">
        <f t="shared" si="1607"/>
        <v>0</v>
      </c>
      <c r="AM751" s="28">
        <f t="shared" si="1607"/>
        <v>0</v>
      </c>
      <c r="AN751" s="28">
        <f t="shared" si="1607"/>
        <v>0</v>
      </c>
      <c r="AO751" s="28">
        <f t="shared" si="1607"/>
        <v>0</v>
      </c>
      <c r="AP751" s="28">
        <f t="shared" si="1607"/>
        <v>571</v>
      </c>
      <c r="AQ751" s="28">
        <f t="shared" si="1607"/>
        <v>0</v>
      </c>
      <c r="AR751" s="28">
        <f t="shared" si="1608"/>
        <v>0</v>
      </c>
      <c r="AS751" s="28">
        <f t="shared" si="1608"/>
        <v>0</v>
      </c>
      <c r="AT751" s="28">
        <f t="shared" si="1608"/>
        <v>0</v>
      </c>
      <c r="AU751" s="28">
        <f t="shared" si="1608"/>
        <v>0</v>
      </c>
      <c r="AV751" s="28">
        <f t="shared" si="1608"/>
        <v>571</v>
      </c>
      <c r="AW751" s="28">
        <f t="shared" si="1608"/>
        <v>0</v>
      </c>
      <c r="AX751" s="100">
        <f t="shared" si="1608"/>
        <v>0</v>
      </c>
      <c r="AY751" s="100">
        <f t="shared" si="1608"/>
        <v>0</v>
      </c>
      <c r="AZ751" s="100">
        <f t="shared" si="1608"/>
        <v>0</v>
      </c>
      <c r="BA751" s="100">
        <f t="shared" si="1608"/>
        <v>0</v>
      </c>
      <c r="BB751" s="28">
        <f t="shared" si="1608"/>
        <v>571</v>
      </c>
      <c r="BC751" s="28">
        <f t="shared" si="1608"/>
        <v>0</v>
      </c>
      <c r="BD751" s="100">
        <f t="shared" si="1609"/>
        <v>1125</v>
      </c>
      <c r="BE751" s="100">
        <f t="shared" si="1609"/>
        <v>-159</v>
      </c>
      <c r="BF751" s="100">
        <f t="shared" si="1609"/>
        <v>0</v>
      </c>
      <c r="BG751" s="100">
        <f t="shared" si="1609"/>
        <v>0</v>
      </c>
      <c r="BH751" s="28">
        <f t="shared" si="1609"/>
        <v>1537</v>
      </c>
      <c r="BI751" s="28">
        <f t="shared" si="1609"/>
        <v>0</v>
      </c>
      <c r="BJ751" s="207">
        <f t="shared" si="1579"/>
        <v>0</v>
      </c>
      <c r="BK751" s="207">
        <f t="shared" si="1580"/>
        <v>0</v>
      </c>
    </row>
    <row r="752" spans="1:63" s="9" customFormat="1" ht="50.25">
      <c r="A752" s="29" t="s">
        <v>84</v>
      </c>
      <c r="B752" s="26" t="s">
        <v>56</v>
      </c>
      <c r="C752" s="26" t="s">
        <v>53</v>
      </c>
      <c r="D752" s="37" t="s">
        <v>311</v>
      </c>
      <c r="E752" s="26" t="s">
        <v>85</v>
      </c>
      <c r="F752" s="28">
        <f t="shared" si="1605"/>
        <v>474</v>
      </c>
      <c r="G752" s="28">
        <f t="shared" si="1605"/>
        <v>0</v>
      </c>
      <c r="H752" s="28">
        <f t="shared" si="1605"/>
        <v>0</v>
      </c>
      <c r="I752" s="28">
        <f t="shared" si="1605"/>
        <v>0</v>
      </c>
      <c r="J752" s="28">
        <f t="shared" si="1605"/>
        <v>0</v>
      </c>
      <c r="K752" s="28">
        <f t="shared" si="1605"/>
        <v>0</v>
      </c>
      <c r="L752" s="28">
        <f t="shared" si="1605"/>
        <v>474</v>
      </c>
      <c r="M752" s="28">
        <f t="shared" si="1605"/>
        <v>0</v>
      </c>
      <c r="N752" s="28">
        <f t="shared" si="1605"/>
        <v>0</v>
      </c>
      <c r="O752" s="28">
        <f t="shared" si="1605"/>
        <v>0</v>
      </c>
      <c r="P752" s="28">
        <f t="shared" si="1605"/>
        <v>0</v>
      </c>
      <c r="Q752" s="28">
        <f t="shared" si="1605"/>
        <v>0</v>
      </c>
      <c r="R752" s="28">
        <f t="shared" si="1605"/>
        <v>474</v>
      </c>
      <c r="S752" s="28">
        <f t="shared" si="1605"/>
        <v>0</v>
      </c>
      <c r="T752" s="28">
        <f t="shared" si="1606"/>
        <v>0</v>
      </c>
      <c r="U752" s="28">
        <f t="shared" si="1606"/>
        <v>0</v>
      </c>
      <c r="V752" s="28">
        <f t="shared" si="1606"/>
        <v>0</v>
      </c>
      <c r="W752" s="28">
        <f t="shared" si="1606"/>
        <v>0</v>
      </c>
      <c r="X752" s="28">
        <f t="shared" si="1606"/>
        <v>474</v>
      </c>
      <c r="Y752" s="28">
        <f t="shared" si="1606"/>
        <v>0</v>
      </c>
      <c r="Z752" s="28">
        <f t="shared" si="1606"/>
        <v>0</v>
      </c>
      <c r="AA752" s="28">
        <f t="shared" si="1606"/>
        <v>0</v>
      </c>
      <c r="AB752" s="28">
        <f t="shared" si="1606"/>
        <v>0</v>
      </c>
      <c r="AC752" s="28">
        <f t="shared" si="1606"/>
        <v>0</v>
      </c>
      <c r="AD752" s="28">
        <f t="shared" si="1606"/>
        <v>474</v>
      </c>
      <c r="AE752" s="28">
        <f t="shared" si="1606"/>
        <v>0</v>
      </c>
      <c r="AF752" s="28">
        <f t="shared" si="1607"/>
        <v>0</v>
      </c>
      <c r="AG752" s="28">
        <f t="shared" si="1607"/>
        <v>97</v>
      </c>
      <c r="AH752" s="28">
        <f t="shared" si="1607"/>
        <v>0</v>
      </c>
      <c r="AI752" s="28">
        <f t="shared" si="1607"/>
        <v>0</v>
      </c>
      <c r="AJ752" s="28">
        <f t="shared" si="1607"/>
        <v>571</v>
      </c>
      <c r="AK752" s="28">
        <f t="shared" si="1607"/>
        <v>0</v>
      </c>
      <c r="AL752" s="28">
        <f t="shared" si="1607"/>
        <v>0</v>
      </c>
      <c r="AM752" s="28">
        <f t="shared" si="1607"/>
        <v>0</v>
      </c>
      <c r="AN752" s="28">
        <f t="shared" si="1607"/>
        <v>0</v>
      </c>
      <c r="AO752" s="28">
        <f t="shared" si="1607"/>
        <v>0</v>
      </c>
      <c r="AP752" s="28">
        <f t="shared" si="1607"/>
        <v>571</v>
      </c>
      <c r="AQ752" s="28">
        <f t="shared" si="1607"/>
        <v>0</v>
      </c>
      <c r="AR752" s="28">
        <f t="shared" si="1608"/>
        <v>0</v>
      </c>
      <c r="AS752" s="28">
        <f t="shared" si="1608"/>
        <v>0</v>
      </c>
      <c r="AT752" s="28">
        <f t="shared" si="1608"/>
        <v>0</v>
      </c>
      <c r="AU752" s="28">
        <f t="shared" si="1608"/>
        <v>0</v>
      </c>
      <c r="AV752" s="28">
        <f t="shared" si="1608"/>
        <v>571</v>
      </c>
      <c r="AW752" s="28">
        <f t="shared" si="1608"/>
        <v>0</v>
      </c>
      <c r="AX752" s="100">
        <f t="shared" si="1608"/>
        <v>0</v>
      </c>
      <c r="AY752" s="100">
        <f t="shared" si="1608"/>
        <v>0</v>
      </c>
      <c r="AZ752" s="100">
        <f t="shared" si="1608"/>
        <v>0</v>
      </c>
      <c r="BA752" s="100">
        <f t="shared" si="1608"/>
        <v>0</v>
      </c>
      <c r="BB752" s="28">
        <f t="shared" si="1608"/>
        <v>571</v>
      </c>
      <c r="BC752" s="28">
        <f t="shared" si="1608"/>
        <v>0</v>
      </c>
      <c r="BD752" s="100">
        <f t="shared" si="1609"/>
        <v>1125</v>
      </c>
      <c r="BE752" s="100">
        <f t="shared" si="1609"/>
        <v>-159</v>
      </c>
      <c r="BF752" s="100">
        <f t="shared" si="1609"/>
        <v>0</v>
      </c>
      <c r="BG752" s="100">
        <f t="shared" si="1609"/>
        <v>0</v>
      </c>
      <c r="BH752" s="28">
        <f t="shared" si="1609"/>
        <v>1537</v>
      </c>
      <c r="BI752" s="28">
        <f t="shared" si="1609"/>
        <v>0</v>
      </c>
      <c r="BJ752" s="207">
        <f t="shared" si="1579"/>
        <v>0</v>
      </c>
      <c r="BK752" s="207">
        <f t="shared" si="1580"/>
        <v>0</v>
      </c>
    </row>
    <row r="753" spans="1:63" s="9" customFormat="1" ht="20.25">
      <c r="A753" s="119" t="s">
        <v>187</v>
      </c>
      <c r="B753" s="98" t="s">
        <v>56</v>
      </c>
      <c r="C753" s="98" t="s">
        <v>53</v>
      </c>
      <c r="D753" s="114" t="s">
        <v>311</v>
      </c>
      <c r="E753" s="98" t="s">
        <v>186</v>
      </c>
      <c r="F753" s="100">
        <v>474</v>
      </c>
      <c r="G753" s="100"/>
      <c r="H753" s="110"/>
      <c r="I753" s="110"/>
      <c r="J753" s="110"/>
      <c r="K753" s="110"/>
      <c r="L753" s="100">
        <f>F753+H753+I753+J753+K753</f>
        <v>474</v>
      </c>
      <c r="M753" s="100">
        <f>G753+K753</f>
        <v>0</v>
      </c>
      <c r="N753" s="110"/>
      <c r="O753" s="110"/>
      <c r="P753" s="110"/>
      <c r="Q753" s="110"/>
      <c r="R753" s="100">
        <f>L753+N753+O753+P753+Q753</f>
        <v>474</v>
      </c>
      <c r="S753" s="100">
        <f>M753+Q753</f>
        <v>0</v>
      </c>
      <c r="T753" s="110"/>
      <c r="U753" s="110"/>
      <c r="V753" s="110"/>
      <c r="W753" s="110"/>
      <c r="X753" s="100">
        <f>R753+T753+U753+V753+W753</f>
        <v>474</v>
      </c>
      <c r="Y753" s="100">
        <f>S753+W753</f>
        <v>0</v>
      </c>
      <c r="Z753" s="110"/>
      <c r="AA753" s="110"/>
      <c r="AB753" s="110"/>
      <c r="AC753" s="110"/>
      <c r="AD753" s="100">
        <f>X753+Z753+AA753+AB753+AC753</f>
        <v>474</v>
      </c>
      <c r="AE753" s="100">
        <f>Y753+AC753</f>
        <v>0</v>
      </c>
      <c r="AF753" s="110"/>
      <c r="AG753" s="111">
        <f>97</f>
        <v>97</v>
      </c>
      <c r="AH753" s="110"/>
      <c r="AI753" s="110"/>
      <c r="AJ753" s="100">
        <f>AD753+AF753+AG753+AH753+AI753</f>
        <v>571</v>
      </c>
      <c r="AK753" s="100">
        <f>AE753+AI753</f>
        <v>0</v>
      </c>
      <c r="AL753" s="110"/>
      <c r="AM753" s="110"/>
      <c r="AN753" s="110"/>
      <c r="AO753" s="110"/>
      <c r="AP753" s="100">
        <f>AJ753+AL753+AM753+AN753+AO753</f>
        <v>571</v>
      </c>
      <c r="AQ753" s="100">
        <f>AK753+AO753</f>
        <v>0</v>
      </c>
      <c r="AR753" s="110"/>
      <c r="AS753" s="110"/>
      <c r="AT753" s="110"/>
      <c r="AU753" s="110"/>
      <c r="AV753" s="100">
        <f>AP753+AR753+AS753+AT753+AU753</f>
        <v>571</v>
      </c>
      <c r="AW753" s="100">
        <f>AQ753+AU753</f>
        <v>0</v>
      </c>
      <c r="AX753" s="111"/>
      <c r="AY753" s="110"/>
      <c r="AZ753" s="110"/>
      <c r="BA753" s="110"/>
      <c r="BB753" s="100">
        <f>AV753+AX753+AY753+AZ753+BA753</f>
        <v>571</v>
      </c>
      <c r="BC753" s="100">
        <f>AW753+BA753</f>
        <v>0</v>
      </c>
      <c r="BD753" s="111">
        <v>1125</v>
      </c>
      <c r="BE753" s="110">
        <v>-159</v>
      </c>
      <c r="BF753" s="110"/>
      <c r="BG753" s="110"/>
      <c r="BH753" s="100">
        <f>BB753+BD753+BE753+BF753+BG753</f>
        <v>1537</v>
      </c>
      <c r="BI753" s="100">
        <f>BC753+BG753</f>
        <v>0</v>
      </c>
      <c r="BJ753" s="207">
        <f t="shared" si="1579"/>
        <v>0</v>
      </c>
      <c r="BK753" s="207">
        <f t="shared" si="1580"/>
        <v>0</v>
      </c>
    </row>
    <row r="754" spans="1:63" s="9" customFormat="1" ht="33.75">
      <c r="A754" s="38" t="s">
        <v>161</v>
      </c>
      <c r="B754" s="52" t="s">
        <v>56</v>
      </c>
      <c r="C754" s="26" t="s">
        <v>53</v>
      </c>
      <c r="D754" s="27" t="s">
        <v>482</v>
      </c>
      <c r="E754" s="26"/>
      <c r="F754" s="28">
        <f t="shared" ref="F754:U756" si="1610">F755</f>
        <v>67040</v>
      </c>
      <c r="G754" s="28">
        <f t="shared" si="1610"/>
        <v>67040</v>
      </c>
      <c r="H754" s="28">
        <f t="shared" si="1610"/>
        <v>0</v>
      </c>
      <c r="I754" s="28">
        <f t="shared" si="1610"/>
        <v>0</v>
      </c>
      <c r="J754" s="28">
        <f t="shared" si="1610"/>
        <v>0</v>
      </c>
      <c r="K754" s="28">
        <f t="shared" si="1610"/>
        <v>0</v>
      </c>
      <c r="L754" s="28">
        <f t="shared" si="1610"/>
        <v>67040</v>
      </c>
      <c r="M754" s="28">
        <f t="shared" si="1610"/>
        <v>67040</v>
      </c>
      <c r="N754" s="28">
        <f t="shared" si="1610"/>
        <v>0</v>
      </c>
      <c r="O754" s="28">
        <f t="shared" si="1610"/>
        <v>0</v>
      </c>
      <c r="P754" s="28">
        <f t="shared" si="1610"/>
        <v>0</v>
      </c>
      <c r="Q754" s="28">
        <f t="shared" si="1610"/>
        <v>0</v>
      </c>
      <c r="R754" s="28">
        <f t="shared" si="1610"/>
        <v>67040</v>
      </c>
      <c r="S754" s="28">
        <f t="shared" si="1610"/>
        <v>67040</v>
      </c>
      <c r="T754" s="28">
        <f t="shared" si="1610"/>
        <v>0</v>
      </c>
      <c r="U754" s="28">
        <f t="shared" si="1610"/>
        <v>0</v>
      </c>
      <c r="V754" s="28">
        <f t="shared" ref="T754:AI756" si="1611">V755</f>
        <v>0</v>
      </c>
      <c r="W754" s="28">
        <f t="shared" si="1611"/>
        <v>0</v>
      </c>
      <c r="X754" s="28">
        <f t="shared" si="1611"/>
        <v>67040</v>
      </c>
      <c r="Y754" s="28">
        <f t="shared" si="1611"/>
        <v>67040</v>
      </c>
      <c r="Z754" s="28">
        <f t="shared" si="1611"/>
        <v>0</v>
      </c>
      <c r="AA754" s="28">
        <f t="shared" si="1611"/>
        <v>0</v>
      </c>
      <c r="AB754" s="28">
        <f t="shared" si="1611"/>
        <v>0</v>
      </c>
      <c r="AC754" s="28">
        <f t="shared" si="1611"/>
        <v>0</v>
      </c>
      <c r="AD754" s="28">
        <f t="shared" si="1611"/>
        <v>67040</v>
      </c>
      <c r="AE754" s="28">
        <f t="shared" si="1611"/>
        <v>67040</v>
      </c>
      <c r="AF754" s="28">
        <f t="shared" si="1611"/>
        <v>0</v>
      </c>
      <c r="AG754" s="28">
        <f t="shared" si="1611"/>
        <v>0</v>
      </c>
      <c r="AH754" s="28">
        <f t="shared" si="1611"/>
        <v>0</v>
      </c>
      <c r="AI754" s="28">
        <f t="shared" si="1611"/>
        <v>0</v>
      </c>
      <c r="AJ754" s="28">
        <f t="shared" ref="AF754:AU756" si="1612">AJ755</f>
        <v>67040</v>
      </c>
      <c r="AK754" s="28">
        <f t="shared" si="1612"/>
        <v>67040</v>
      </c>
      <c r="AL754" s="28">
        <f t="shared" si="1612"/>
        <v>0</v>
      </c>
      <c r="AM754" s="28">
        <f t="shared" si="1612"/>
        <v>0</v>
      </c>
      <c r="AN754" s="28">
        <f t="shared" si="1612"/>
        <v>0</v>
      </c>
      <c r="AO754" s="28">
        <f t="shared" si="1612"/>
        <v>0</v>
      </c>
      <c r="AP754" s="28">
        <f t="shared" si="1612"/>
        <v>67040</v>
      </c>
      <c r="AQ754" s="28">
        <f t="shared" si="1612"/>
        <v>67040</v>
      </c>
      <c r="AR754" s="28">
        <f t="shared" si="1612"/>
        <v>0</v>
      </c>
      <c r="AS754" s="28">
        <f t="shared" si="1612"/>
        <v>0</v>
      </c>
      <c r="AT754" s="28">
        <f t="shared" si="1612"/>
        <v>0</v>
      </c>
      <c r="AU754" s="28">
        <f t="shared" si="1612"/>
        <v>0</v>
      </c>
      <c r="AV754" s="28">
        <f t="shared" ref="AR754:BG756" si="1613">AV755</f>
        <v>67040</v>
      </c>
      <c r="AW754" s="28">
        <f t="shared" si="1613"/>
        <v>67040</v>
      </c>
      <c r="AX754" s="100">
        <f t="shared" si="1613"/>
        <v>0</v>
      </c>
      <c r="AY754" s="100">
        <f t="shared" si="1613"/>
        <v>0</v>
      </c>
      <c r="AZ754" s="100">
        <f t="shared" si="1613"/>
        <v>0</v>
      </c>
      <c r="BA754" s="100">
        <f t="shared" si="1613"/>
        <v>0</v>
      </c>
      <c r="BB754" s="28">
        <f t="shared" si="1613"/>
        <v>67040</v>
      </c>
      <c r="BC754" s="28">
        <f t="shared" si="1613"/>
        <v>67040</v>
      </c>
      <c r="BD754" s="100">
        <f t="shared" si="1613"/>
        <v>0</v>
      </c>
      <c r="BE754" s="100">
        <f t="shared" si="1613"/>
        <v>0</v>
      </c>
      <c r="BF754" s="100">
        <f t="shared" si="1613"/>
        <v>0</v>
      </c>
      <c r="BG754" s="100">
        <f t="shared" si="1613"/>
        <v>0</v>
      </c>
      <c r="BH754" s="28">
        <f t="shared" ref="BD754:BI756" si="1614">BH755</f>
        <v>67040</v>
      </c>
      <c r="BI754" s="28">
        <f t="shared" si="1614"/>
        <v>67040</v>
      </c>
      <c r="BJ754" s="207">
        <f t="shared" si="1579"/>
        <v>0</v>
      </c>
      <c r="BK754" s="207">
        <f t="shared" si="1580"/>
        <v>0</v>
      </c>
    </row>
    <row r="755" spans="1:63" s="9" customFormat="1" ht="50.25">
      <c r="A755" s="73" t="s">
        <v>483</v>
      </c>
      <c r="B755" s="52" t="s">
        <v>56</v>
      </c>
      <c r="C755" s="26" t="s">
        <v>53</v>
      </c>
      <c r="D755" s="27" t="s">
        <v>500</v>
      </c>
      <c r="E755" s="26"/>
      <c r="F755" s="28">
        <f t="shared" si="1610"/>
        <v>67040</v>
      </c>
      <c r="G755" s="28">
        <f t="shared" si="1610"/>
        <v>67040</v>
      </c>
      <c r="H755" s="28">
        <f t="shared" si="1610"/>
        <v>0</v>
      </c>
      <c r="I755" s="28">
        <f t="shared" si="1610"/>
        <v>0</v>
      </c>
      <c r="J755" s="28">
        <f t="shared" si="1610"/>
        <v>0</v>
      </c>
      <c r="K755" s="28">
        <f t="shared" si="1610"/>
        <v>0</v>
      </c>
      <c r="L755" s="28">
        <f t="shared" si="1610"/>
        <v>67040</v>
      </c>
      <c r="M755" s="28">
        <f t="shared" si="1610"/>
        <v>67040</v>
      </c>
      <c r="N755" s="28">
        <f t="shared" si="1610"/>
        <v>0</v>
      </c>
      <c r="O755" s="28">
        <f t="shared" si="1610"/>
        <v>0</v>
      </c>
      <c r="P755" s="28">
        <f t="shared" si="1610"/>
        <v>0</v>
      </c>
      <c r="Q755" s="28">
        <f t="shared" si="1610"/>
        <v>0</v>
      </c>
      <c r="R755" s="28">
        <f t="shared" si="1610"/>
        <v>67040</v>
      </c>
      <c r="S755" s="28">
        <f t="shared" si="1610"/>
        <v>67040</v>
      </c>
      <c r="T755" s="28">
        <f t="shared" si="1611"/>
        <v>0</v>
      </c>
      <c r="U755" s="28">
        <f t="shared" si="1611"/>
        <v>0</v>
      </c>
      <c r="V755" s="28">
        <f t="shared" si="1611"/>
        <v>0</v>
      </c>
      <c r="W755" s="28">
        <f t="shared" si="1611"/>
        <v>0</v>
      </c>
      <c r="X755" s="28">
        <f t="shared" si="1611"/>
        <v>67040</v>
      </c>
      <c r="Y755" s="28">
        <f t="shared" si="1611"/>
        <v>67040</v>
      </c>
      <c r="Z755" s="28">
        <f t="shared" si="1611"/>
        <v>0</v>
      </c>
      <c r="AA755" s="28">
        <f t="shared" si="1611"/>
        <v>0</v>
      </c>
      <c r="AB755" s="28">
        <f t="shared" si="1611"/>
        <v>0</v>
      </c>
      <c r="AC755" s="28">
        <f t="shared" si="1611"/>
        <v>0</v>
      </c>
      <c r="AD755" s="28">
        <f t="shared" si="1611"/>
        <v>67040</v>
      </c>
      <c r="AE755" s="28">
        <f t="shared" si="1611"/>
        <v>67040</v>
      </c>
      <c r="AF755" s="28">
        <f t="shared" si="1612"/>
        <v>0</v>
      </c>
      <c r="AG755" s="28">
        <f t="shared" si="1612"/>
        <v>0</v>
      </c>
      <c r="AH755" s="28">
        <f t="shared" si="1612"/>
        <v>0</v>
      </c>
      <c r="AI755" s="28">
        <f t="shared" si="1612"/>
        <v>0</v>
      </c>
      <c r="AJ755" s="28">
        <f t="shared" si="1612"/>
        <v>67040</v>
      </c>
      <c r="AK755" s="28">
        <f t="shared" si="1612"/>
        <v>67040</v>
      </c>
      <c r="AL755" s="28">
        <f t="shared" si="1612"/>
        <v>0</v>
      </c>
      <c r="AM755" s="28">
        <f t="shared" si="1612"/>
        <v>0</v>
      </c>
      <c r="AN755" s="28">
        <f t="shared" si="1612"/>
        <v>0</v>
      </c>
      <c r="AO755" s="28">
        <f t="shared" si="1612"/>
        <v>0</v>
      </c>
      <c r="AP755" s="28">
        <f t="shared" si="1612"/>
        <v>67040</v>
      </c>
      <c r="AQ755" s="28">
        <f t="shared" si="1612"/>
        <v>67040</v>
      </c>
      <c r="AR755" s="28">
        <f t="shared" si="1613"/>
        <v>0</v>
      </c>
      <c r="AS755" s="28">
        <f t="shared" si="1613"/>
        <v>0</v>
      </c>
      <c r="AT755" s="28">
        <f t="shared" si="1613"/>
        <v>0</v>
      </c>
      <c r="AU755" s="28">
        <f t="shared" si="1613"/>
        <v>0</v>
      </c>
      <c r="AV755" s="28">
        <f t="shared" si="1613"/>
        <v>67040</v>
      </c>
      <c r="AW755" s="28">
        <f t="shared" si="1613"/>
        <v>67040</v>
      </c>
      <c r="AX755" s="100">
        <f t="shared" si="1613"/>
        <v>0</v>
      </c>
      <c r="AY755" s="100">
        <f t="shared" si="1613"/>
        <v>0</v>
      </c>
      <c r="AZ755" s="100">
        <f t="shared" si="1613"/>
        <v>0</v>
      </c>
      <c r="BA755" s="100">
        <f t="shared" si="1613"/>
        <v>0</v>
      </c>
      <c r="BB755" s="28">
        <f t="shared" si="1613"/>
        <v>67040</v>
      </c>
      <c r="BC755" s="28">
        <f t="shared" si="1613"/>
        <v>67040</v>
      </c>
      <c r="BD755" s="100">
        <f t="shared" si="1614"/>
        <v>0</v>
      </c>
      <c r="BE755" s="100">
        <f t="shared" si="1614"/>
        <v>0</v>
      </c>
      <c r="BF755" s="100">
        <f t="shared" si="1614"/>
        <v>0</v>
      </c>
      <c r="BG755" s="100">
        <f t="shared" si="1614"/>
        <v>0</v>
      </c>
      <c r="BH755" s="28">
        <f t="shared" si="1614"/>
        <v>67040</v>
      </c>
      <c r="BI755" s="28">
        <f t="shared" si="1614"/>
        <v>67040</v>
      </c>
      <c r="BJ755" s="207">
        <f t="shared" si="1579"/>
        <v>0</v>
      </c>
      <c r="BK755" s="207">
        <f t="shared" si="1580"/>
        <v>0</v>
      </c>
    </row>
    <row r="756" spans="1:63" s="9" customFormat="1" ht="50.25">
      <c r="A756" s="38" t="s">
        <v>84</v>
      </c>
      <c r="B756" s="52" t="s">
        <v>56</v>
      </c>
      <c r="C756" s="26" t="s">
        <v>53</v>
      </c>
      <c r="D756" s="27" t="s">
        <v>500</v>
      </c>
      <c r="E756" s="26" t="s">
        <v>85</v>
      </c>
      <c r="F756" s="28">
        <f t="shared" si="1610"/>
        <v>67040</v>
      </c>
      <c r="G756" s="28">
        <f t="shared" si="1610"/>
        <v>67040</v>
      </c>
      <c r="H756" s="28">
        <f t="shared" si="1610"/>
        <v>0</v>
      </c>
      <c r="I756" s="28">
        <f t="shared" si="1610"/>
        <v>0</v>
      </c>
      <c r="J756" s="28">
        <f t="shared" si="1610"/>
        <v>0</v>
      </c>
      <c r="K756" s="28">
        <f t="shared" si="1610"/>
        <v>0</v>
      </c>
      <c r="L756" s="28">
        <f t="shared" si="1610"/>
        <v>67040</v>
      </c>
      <c r="M756" s="28">
        <f t="shared" si="1610"/>
        <v>67040</v>
      </c>
      <c r="N756" s="28">
        <f t="shared" si="1610"/>
        <v>0</v>
      </c>
      <c r="O756" s="28">
        <f t="shared" si="1610"/>
        <v>0</v>
      </c>
      <c r="P756" s="28">
        <f t="shared" si="1610"/>
        <v>0</v>
      </c>
      <c r="Q756" s="28">
        <f t="shared" si="1610"/>
        <v>0</v>
      </c>
      <c r="R756" s="28">
        <f t="shared" si="1610"/>
        <v>67040</v>
      </c>
      <c r="S756" s="28">
        <f t="shared" si="1610"/>
        <v>67040</v>
      </c>
      <c r="T756" s="28">
        <f t="shared" si="1611"/>
        <v>0</v>
      </c>
      <c r="U756" s="28">
        <f t="shared" si="1611"/>
        <v>0</v>
      </c>
      <c r="V756" s="28">
        <f t="shared" si="1611"/>
        <v>0</v>
      </c>
      <c r="W756" s="28">
        <f t="shared" si="1611"/>
        <v>0</v>
      </c>
      <c r="X756" s="28">
        <f t="shared" si="1611"/>
        <v>67040</v>
      </c>
      <c r="Y756" s="28">
        <f t="shared" si="1611"/>
        <v>67040</v>
      </c>
      <c r="Z756" s="28">
        <f t="shared" si="1611"/>
        <v>0</v>
      </c>
      <c r="AA756" s="28">
        <f t="shared" si="1611"/>
        <v>0</v>
      </c>
      <c r="AB756" s="28">
        <f t="shared" si="1611"/>
        <v>0</v>
      </c>
      <c r="AC756" s="28">
        <f t="shared" si="1611"/>
        <v>0</v>
      </c>
      <c r="AD756" s="28">
        <f t="shared" si="1611"/>
        <v>67040</v>
      </c>
      <c r="AE756" s="28">
        <f t="shared" si="1611"/>
        <v>67040</v>
      </c>
      <c r="AF756" s="28">
        <f t="shared" si="1612"/>
        <v>0</v>
      </c>
      <c r="AG756" s="28">
        <f t="shared" si="1612"/>
        <v>0</v>
      </c>
      <c r="AH756" s="28">
        <f t="shared" si="1612"/>
        <v>0</v>
      </c>
      <c r="AI756" s="28">
        <f t="shared" si="1612"/>
        <v>0</v>
      </c>
      <c r="AJ756" s="28">
        <f t="shared" si="1612"/>
        <v>67040</v>
      </c>
      <c r="AK756" s="28">
        <f t="shared" si="1612"/>
        <v>67040</v>
      </c>
      <c r="AL756" s="28">
        <f t="shared" si="1612"/>
        <v>0</v>
      </c>
      <c r="AM756" s="28">
        <f t="shared" si="1612"/>
        <v>0</v>
      </c>
      <c r="AN756" s="28">
        <f t="shared" si="1612"/>
        <v>0</v>
      </c>
      <c r="AO756" s="28">
        <f t="shared" si="1612"/>
        <v>0</v>
      </c>
      <c r="AP756" s="28">
        <f t="shared" si="1612"/>
        <v>67040</v>
      </c>
      <c r="AQ756" s="28">
        <f t="shared" si="1612"/>
        <v>67040</v>
      </c>
      <c r="AR756" s="28">
        <f t="shared" si="1613"/>
        <v>0</v>
      </c>
      <c r="AS756" s="28">
        <f t="shared" si="1613"/>
        <v>0</v>
      </c>
      <c r="AT756" s="28">
        <f t="shared" si="1613"/>
        <v>0</v>
      </c>
      <c r="AU756" s="28">
        <f t="shared" si="1613"/>
        <v>0</v>
      </c>
      <c r="AV756" s="28">
        <f t="shared" si="1613"/>
        <v>67040</v>
      </c>
      <c r="AW756" s="28">
        <f t="shared" si="1613"/>
        <v>67040</v>
      </c>
      <c r="AX756" s="100">
        <f t="shared" si="1613"/>
        <v>0</v>
      </c>
      <c r="AY756" s="100">
        <f t="shared" si="1613"/>
        <v>0</v>
      </c>
      <c r="AZ756" s="100">
        <f t="shared" si="1613"/>
        <v>0</v>
      </c>
      <c r="BA756" s="100">
        <f t="shared" si="1613"/>
        <v>0</v>
      </c>
      <c r="BB756" s="28">
        <f t="shared" si="1613"/>
        <v>67040</v>
      </c>
      <c r="BC756" s="28">
        <f t="shared" si="1613"/>
        <v>67040</v>
      </c>
      <c r="BD756" s="100">
        <f t="shared" si="1614"/>
        <v>0</v>
      </c>
      <c r="BE756" s="100">
        <f t="shared" si="1614"/>
        <v>0</v>
      </c>
      <c r="BF756" s="100">
        <f t="shared" si="1614"/>
        <v>0</v>
      </c>
      <c r="BG756" s="100">
        <f t="shared" si="1614"/>
        <v>0</v>
      </c>
      <c r="BH756" s="28">
        <f t="shared" si="1614"/>
        <v>67040</v>
      </c>
      <c r="BI756" s="28">
        <f t="shared" si="1614"/>
        <v>67040</v>
      </c>
      <c r="BJ756" s="207">
        <f t="shared" si="1579"/>
        <v>0</v>
      </c>
      <c r="BK756" s="207">
        <f t="shared" si="1580"/>
        <v>0</v>
      </c>
    </row>
    <row r="757" spans="1:63" s="9" customFormat="1" ht="20.25">
      <c r="A757" s="73" t="s">
        <v>187</v>
      </c>
      <c r="B757" s="52" t="s">
        <v>56</v>
      </c>
      <c r="C757" s="26" t="s">
        <v>53</v>
      </c>
      <c r="D757" s="27" t="s">
        <v>500</v>
      </c>
      <c r="E757" s="26" t="s">
        <v>186</v>
      </c>
      <c r="F757" s="28">
        <v>67040</v>
      </c>
      <c r="G757" s="28">
        <v>67040</v>
      </c>
      <c r="H757" s="79"/>
      <c r="I757" s="79"/>
      <c r="J757" s="79"/>
      <c r="K757" s="79"/>
      <c r="L757" s="28">
        <f>F757+H757+I757+J757+K757</f>
        <v>67040</v>
      </c>
      <c r="M757" s="28">
        <f>G757+K757</f>
        <v>67040</v>
      </c>
      <c r="N757" s="79"/>
      <c r="O757" s="79"/>
      <c r="P757" s="79"/>
      <c r="Q757" s="79"/>
      <c r="R757" s="28">
        <f>L757+N757+O757+P757+Q757</f>
        <v>67040</v>
      </c>
      <c r="S757" s="28">
        <f>M757+Q757</f>
        <v>67040</v>
      </c>
      <c r="T757" s="79"/>
      <c r="U757" s="79"/>
      <c r="V757" s="79"/>
      <c r="W757" s="79"/>
      <c r="X757" s="28">
        <f>R757+T757+U757+V757+W757</f>
        <v>67040</v>
      </c>
      <c r="Y757" s="28">
        <f>S757+W757</f>
        <v>67040</v>
      </c>
      <c r="Z757" s="79"/>
      <c r="AA757" s="79"/>
      <c r="AB757" s="79"/>
      <c r="AC757" s="79"/>
      <c r="AD757" s="28">
        <f>X757+Z757+AA757+AB757+AC757</f>
        <v>67040</v>
      </c>
      <c r="AE757" s="28">
        <f>Y757+AC757</f>
        <v>67040</v>
      </c>
      <c r="AF757" s="79"/>
      <c r="AG757" s="79"/>
      <c r="AH757" s="79"/>
      <c r="AI757" s="79"/>
      <c r="AJ757" s="28">
        <f>AD757+AF757+AG757+AH757+AI757</f>
        <v>67040</v>
      </c>
      <c r="AK757" s="28">
        <f>AE757+AI757</f>
        <v>67040</v>
      </c>
      <c r="AL757" s="79"/>
      <c r="AM757" s="79"/>
      <c r="AN757" s="79"/>
      <c r="AO757" s="79"/>
      <c r="AP757" s="28">
        <f>AJ757+AL757+AM757+AN757+AO757</f>
        <v>67040</v>
      </c>
      <c r="AQ757" s="28">
        <f>AK757+AO757</f>
        <v>67040</v>
      </c>
      <c r="AR757" s="79"/>
      <c r="AS757" s="79"/>
      <c r="AT757" s="79"/>
      <c r="AU757" s="79"/>
      <c r="AV757" s="28">
        <f>AP757+AR757+AS757+AT757+AU757</f>
        <v>67040</v>
      </c>
      <c r="AW757" s="28">
        <f>AQ757+AU757</f>
        <v>67040</v>
      </c>
      <c r="AX757" s="110"/>
      <c r="AY757" s="110"/>
      <c r="AZ757" s="110"/>
      <c r="BA757" s="110"/>
      <c r="BB757" s="28">
        <f>AV757+AX757+AY757+AZ757+BA757</f>
        <v>67040</v>
      </c>
      <c r="BC757" s="28">
        <f>AW757+BA757</f>
        <v>67040</v>
      </c>
      <c r="BD757" s="110"/>
      <c r="BE757" s="110"/>
      <c r="BF757" s="110"/>
      <c r="BG757" s="110"/>
      <c r="BH757" s="28">
        <f>BB757+BD757+BE757+BF757+BG757</f>
        <v>67040</v>
      </c>
      <c r="BI757" s="28">
        <f>BC757+BG757</f>
        <v>67040</v>
      </c>
      <c r="BJ757" s="207">
        <f t="shared" si="1579"/>
        <v>0</v>
      </c>
      <c r="BK757" s="207">
        <f t="shared" si="1580"/>
        <v>0</v>
      </c>
    </row>
    <row r="758" spans="1:63" s="9" customFormat="1" ht="50.25">
      <c r="A758" s="29" t="s">
        <v>543</v>
      </c>
      <c r="B758" s="26" t="s">
        <v>56</v>
      </c>
      <c r="C758" s="26" t="s">
        <v>53</v>
      </c>
      <c r="D758" s="37" t="s">
        <v>292</v>
      </c>
      <c r="E758" s="26"/>
      <c r="F758" s="62">
        <f>F759+F763+F770</f>
        <v>449201</v>
      </c>
      <c r="G758" s="62">
        <f>G759+G763+G770</f>
        <v>34266</v>
      </c>
      <c r="H758" s="62">
        <f t="shared" ref="H758:M758" si="1615">H759+H763+H770</f>
        <v>0</v>
      </c>
      <c r="I758" s="62">
        <f t="shared" si="1615"/>
        <v>0</v>
      </c>
      <c r="J758" s="62">
        <f t="shared" si="1615"/>
        <v>0</v>
      </c>
      <c r="K758" s="62">
        <f t="shared" si="1615"/>
        <v>0</v>
      </c>
      <c r="L758" s="62">
        <f t="shared" si="1615"/>
        <v>449201</v>
      </c>
      <c r="M758" s="62">
        <f t="shared" si="1615"/>
        <v>34266</v>
      </c>
      <c r="N758" s="62">
        <f t="shared" ref="N758:S758" si="1616">N759+N763+N770</f>
        <v>0</v>
      </c>
      <c r="O758" s="62">
        <f t="shared" si="1616"/>
        <v>0</v>
      </c>
      <c r="P758" s="62">
        <f t="shared" si="1616"/>
        <v>0</v>
      </c>
      <c r="Q758" s="62">
        <f t="shared" si="1616"/>
        <v>0</v>
      </c>
      <c r="R758" s="62">
        <f t="shared" si="1616"/>
        <v>449201</v>
      </c>
      <c r="S758" s="62">
        <f t="shared" si="1616"/>
        <v>34266</v>
      </c>
      <c r="T758" s="62">
        <f t="shared" ref="T758:AE758" si="1617">T759+T763+T770+T784</f>
        <v>275</v>
      </c>
      <c r="U758" s="62">
        <f t="shared" si="1617"/>
        <v>0</v>
      </c>
      <c r="V758" s="62">
        <f t="shared" si="1617"/>
        <v>0</v>
      </c>
      <c r="W758" s="62">
        <f t="shared" si="1617"/>
        <v>0</v>
      </c>
      <c r="X758" s="62">
        <f t="shared" si="1617"/>
        <v>449476</v>
      </c>
      <c r="Y758" s="62">
        <f t="shared" si="1617"/>
        <v>34266</v>
      </c>
      <c r="Z758" s="62">
        <f t="shared" si="1617"/>
        <v>120</v>
      </c>
      <c r="AA758" s="62">
        <f t="shared" si="1617"/>
        <v>-200</v>
      </c>
      <c r="AB758" s="62">
        <f t="shared" si="1617"/>
        <v>0</v>
      </c>
      <c r="AC758" s="62">
        <f t="shared" si="1617"/>
        <v>0</v>
      </c>
      <c r="AD758" s="62">
        <f t="shared" si="1617"/>
        <v>449396</v>
      </c>
      <c r="AE758" s="62">
        <f t="shared" si="1617"/>
        <v>34266</v>
      </c>
      <c r="AF758" s="62">
        <f>AF759+AF763+AF770+AF784+AF778+AF774</f>
        <v>5802</v>
      </c>
      <c r="AG758" s="62">
        <f t="shared" ref="AG758:AL758" si="1618">AG759+AG763+AG770+AG784+AG778+AG774</f>
        <v>0</v>
      </c>
      <c r="AH758" s="62">
        <f t="shared" si="1618"/>
        <v>0</v>
      </c>
      <c r="AI758" s="62">
        <f t="shared" si="1618"/>
        <v>67812</v>
      </c>
      <c r="AJ758" s="62">
        <f t="shared" si="1618"/>
        <v>523010</v>
      </c>
      <c r="AK758" s="62">
        <f t="shared" si="1618"/>
        <v>102078</v>
      </c>
      <c r="AL758" s="62">
        <f t="shared" si="1618"/>
        <v>0</v>
      </c>
      <c r="AM758" s="62">
        <f t="shared" ref="AM758:AO758" si="1619">AM759+AM763+AM770+AM784+AM778+AM774</f>
        <v>0</v>
      </c>
      <c r="AN758" s="62">
        <f t="shared" ref="AN758" si="1620">AN759+AN763+AN770+AN784+AN778+AN774</f>
        <v>0</v>
      </c>
      <c r="AO758" s="62">
        <f t="shared" si="1619"/>
        <v>0</v>
      </c>
      <c r="AP758" s="62">
        <f t="shared" ref="AP758:AQ758" si="1621">AP759+AP763+AP770+AP784+AP778+AP774+AP781</f>
        <v>523010</v>
      </c>
      <c r="AQ758" s="62">
        <f t="shared" si="1621"/>
        <v>102078</v>
      </c>
      <c r="AR758" s="62">
        <f>AR759+AR763+AR770+AR774+AR778+AR781+AR784+AR787</f>
        <v>0</v>
      </c>
      <c r="AS758" s="62">
        <f t="shared" ref="AS758:AX758" si="1622">AS759+AS763+AS770+AS774+AS778+AS781+AS784+AS787</f>
        <v>0</v>
      </c>
      <c r="AT758" s="62">
        <f t="shared" si="1622"/>
        <v>-200</v>
      </c>
      <c r="AU758" s="62">
        <f t="shared" si="1622"/>
        <v>2800</v>
      </c>
      <c r="AV758" s="62">
        <f t="shared" si="1622"/>
        <v>525610</v>
      </c>
      <c r="AW758" s="62">
        <f t="shared" si="1622"/>
        <v>104878</v>
      </c>
      <c r="AX758" s="62">
        <f t="shared" si="1622"/>
        <v>13816</v>
      </c>
      <c r="AY758" s="62">
        <f t="shared" ref="AY758" si="1623">AY759+AY763+AY770+AY774+AY778+AY781+AY784+AY787</f>
        <v>0</v>
      </c>
      <c r="AZ758" s="62">
        <f t="shared" ref="AZ758" si="1624">AZ759+AZ763+AZ770+AZ774+AZ778+AZ781+AZ784+AZ787</f>
        <v>0</v>
      </c>
      <c r="BA758" s="62">
        <f t="shared" ref="BA758" si="1625">BA759+BA763+BA770+BA774+BA778+BA781+BA784+BA787</f>
        <v>0</v>
      </c>
      <c r="BB758" s="62">
        <f t="shared" ref="BB758" si="1626">BB759+BB763+BB770+BB774+BB778+BB781+BB784+BB787</f>
        <v>539426</v>
      </c>
      <c r="BC758" s="62">
        <f t="shared" ref="BC758:BD758" si="1627">BC759+BC763+BC770+BC774+BC778+BC781+BC784+BC787</f>
        <v>104878</v>
      </c>
      <c r="BD758" s="62">
        <f t="shared" si="1627"/>
        <v>8037</v>
      </c>
      <c r="BE758" s="62">
        <f t="shared" ref="BE758" si="1628">BE759+BE763+BE770+BE774+BE778+BE781+BE784+BE787</f>
        <v>0</v>
      </c>
      <c r="BF758" s="62">
        <f t="shared" ref="BF758" si="1629">BF759+BF763+BF770+BF774+BF778+BF781+BF784+BF787</f>
        <v>0</v>
      </c>
      <c r="BG758" s="62">
        <f t="shared" ref="BG758" si="1630">BG759+BG763+BG770+BG774+BG778+BG781+BG784+BG787</f>
        <v>0</v>
      </c>
      <c r="BH758" s="62">
        <f t="shared" ref="BH758" si="1631">BH759+BH763+BH770+BH774+BH778+BH781+BH784+BH787</f>
        <v>547463</v>
      </c>
      <c r="BI758" s="62">
        <f t="shared" ref="BI758" si="1632">BI759+BI763+BI770+BI774+BI778+BI781+BI784+BI787</f>
        <v>104878</v>
      </c>
      <c r="BJ758" s="207">
        <f t="shared" si="1579"/>
        <v>0</v>
      </c>
      <c r="BK758" s="207">
        <f t="shared" si="1580"/>
        <v>0</v>
      </c>
    </row>
    <row r="759" spans="1:63" s="9" customFormat="1" ht="33.75">
      <c r="A759" s="63" t="s">
        <v>231</v>
      </c>
      <c r="B759" s="26" t="s">
        <v>56</v>
      </c>
      <c r="C759" s="26" t="s">
        <v>53</v>
      </c>
      <c r="D759" s="37" t="s">
        <v>293</v>
      </c>
      <c r="E759" s="26"/>
      <c r="F759" s="62">
        <f t="shared" ref="F759:U761" si="1633">F760</f>
        <v>405396</v>
      </c>
      <c r="G759" s="62">
        <f t="shared" si="1633"/>
        <v>0</v>
      </c>
      <c r="H759" s="62">
        <f t="shared" si="1633"/>
        <v>0</v>
      </c>
      <c r="I759" s="62">
        <f t="shared" si="1633"/>
        <v>0</v>
      </c>
      <c r="J759" s="62">
        <f t="shared" si="1633"/>
        <v>0</v>
      </c>
      <c r="K759" s="62">
        <f t="shared" si="1633"/>
        <v>0</v>
      </c>
      <c r="L759" s="62">
        <f t="shared" si="1633"/>
        <v>405396</v>
      </c>
      <c r="M759" s="62">
        <f t="shared" si="1633"/>
        <v>0</v>
      </c>
      <c r="N759" s="62">
        <f t="shared" si="1633"/>
        <v>0</v>
      </c>
      <c r="O759" s="62">
        <f t="shared" si="1633"/>
        <v>0</v>
      </c>
      <c r="P759" s="62">
        <f t="shared" si="1633"/>
        <v>0</v>
      </c>
      <c r="Q759" s="62">
        <f t="shared" si="1633"/>
        <v>0</v>
      </c>
      <c r="R759" s="62">
        <f t="shared" si="1633"/>
        <v>405396</v>
      </c>
      <c r="S759" s="62">
        <f t="shared" si="1633"/>
        <v>0</v>
      </c>
      <c r="T759" s="62">
        <f t="shared" si="1633"/>
        <v>0</v>
      </c>
      <c r="U759" s="62">
        <f t="shared" si="1633"/>
        <v>0</v>
      </c>
      <c r="V759" s="62">
        <f t="shared" ref="T759:AI761" si="1634">V760</f>
        <v>0</v>
      </c>
      <c r="W759" s="62">
        <f t="shared" si="1634"/>
        <v>0</v>
      </c>
      <c r="X759" s="62">
        <f t="shared" si="1634"/>
        <v>405396</v>
      </c>
      <c r="Y759" s="62">
        <f t="shared" si="1634"/>
        <v>0</v>
      </c>
      <c r="Z759" s="62">
        <f t="shared" si="1634"/>
        <v>0</v>
      </c>
      <c r="AA759" s="62">
        <f t="shared" si="1634"/>
        <v>0</v>
      </c>
      <c r="AB759" s="62">
        <f t="shared" si="1634"/>
        <v>0</v>
      </c>
      <c r="AC759" s="62">
        <f t="shared" si="1634"/>
        <v>0</v>
      </c>
      <c r="AD759" s="62">
        <f t="shared" si="1634"/>
        <v>405396</v>
      </c>
      <c r="AE759" s="62">
        <f t="shared" si="1634"/>
        <v>0</v>
      </c>
      <c r="AF759" s="62">
        <f t="shared" si="1634"/>
        <v>1903</v>
      </c>
      <c r="AG759" s="62">
        <f t="shared" si="1634"/>
        <v>0</v>
      </c>
      <c r="AH759" s="62">
        <f t="shared" si="1634"/>
        <v>0</v>
      </c>
      <c r="AI759" s="62">
        <f t="shared" si="1634"/>
        <v>0</v>
      </c>
      <c r="AJ759" s="62">
        <f t="shared" ref="AF759:AU761" si="1635">AJ760</f>
        <v>407299</v>
      </c>
      <c r="AK759" s="62">
        <f t="shared" si="1635"/>
        <v>0</v>
      </c>
      <c r="AL759" s="62">
        <f t="shared" si="1635"/>
        <v>0</v>
      </c>
      <c r="AM759" s="62">
        <f t="shared" si="1635"/>
        <v>0</v>
      </c>
      <c r="AN759" s="62">
        <f t="shared" si="1635"/>
        <v>0</v>
      </c>
      <c r="AO759" s="62">
        <f t="shared" si="1635"/>
        <v>0</v>
      </c>
      <c r="AP759" s="62">
        <f t="shared" si="1635"/>
        <v>407299</v>
      </c>
      <c r="AQ759" s="62">
        <f t="shared" si="1635"/>
        <v>0</v>
      </c>
      <c r="AR759" s="62">
        <f t="shared" si="1635"/>
        <v>0</v>
      </c>
      <c r="AS759" s="62">
        <f t="shared" si="1635"/>
        <v>0</v>
      </c>
      <c r="AT759" s="62">
        <f t="shared" si="1635"/>
        <v>0</v>
      </c>
      <c r="AU759" s="62">
        <f t="shared" si="1635"/>
        <v>0</v>
      </c>
      <c r="AV759" s="62">
        <f t="shared" ref="AS759:BH761" si="1636">AV760</f>
        <v>407299</v>
      </c>
      <c r="AW759" s="62">
        <f t="shared" si="1636"/>
        <v>0</v>
      </c>
      <c r="AX759" s="120">
        <f t="shared" si="1636"/>
        <v>3816</v>
      </c>
      <c r="AY759" s="120">
        <f t="shared" si="1636"/>
        <v>0</v>
      </c>
      <c r="AZ759" s="120">
        <f t="shared" si="1636"/>
        <v>0</v>
      </c>
      <c r="BA759" s="120">
        <f t="shared" si="1636"/>
        <v>0</v>
      </c>
      <c r="BB759" s="120">
        <f t="shared" si="1636"/>
        <v>411115</v>
      </c>
      <c r="BC759" s="120">
        <f t="shared" si="1636"/>
        <v>0</v>
      </c>
      <c r="BD759" s="120">
        <f t="shared" si="1636"/>
        <v>3898</v>
      </c>
      <c r="BE759" s="120">
        <f t="shared" si="1636"/>
        <v>0</v>
      </c>
      <c r="BF759" s="120">
        <f t="shared" si="1636"/>
        <v>0</v>
      </c>
      <c r="BG759" s="120">
        <f t="shared" si="1636"/>
        <v>0</v>
      </c>
      <c r="BH759" s="120">
        <f t="shared" si="1636"/>
        <v>415013</v>
      </c>
      <c r="BI759" s="120">
        <f t="shared" ref="BD759:BI761" si="1637">BI760</f>
        <v>0</v>
      </c>
      <c r="BJ759" s="207">
        <f t="shared" si="1579"/>
        <v>0</v>
      </c>
      <c r="BK759" s="207">
        <f t="shared" si="1580"/>
        <v>0</v>
      </c>
    </row>
    <row r="760" spans="1:63" s="9" customFormat="1" ht="20.25">
      <c r="A760" s="29" t="s">
        <v>88</v>
      </c>
      <c r="B760" s="26" t="s">
        <v>56</v>
      </c>
      <c r="C760" s="26" t="s">
        <v>53</v>
      </c>
      <c r="D760" s="37" t="s">
        <v>294</v>
      </c>
      <c r="E760" s="26"/>
      <c r="F760" s="62">
        <f t="shared" si="1633"/>
        <v>405396</v>
      </c>
      <c r="G760" s="62">
        <f t="shared" si="1633"/>
        <v>0</v>
      </c>
      <c r="H760" s="62">
        <f t="shared" si="1633"/>
        <v>0</v>
      </c>
      <c r="I760" s="62">
        <f t="shared" si="1633"/>
        <v>0</v>
      </c>
      <c r="J760" s="62">
        <f t="shared" si="1633"/>
        <v>0</v>
      </c>
      <c r="K760" s="62">
        <f t="shared" si="1633"/>
        <v>0</v>
      </c>
      <c r="L760" s="62">
        <f t="shared" si="1633"/>
        <v>405396</v>
      </c>
      <c r="M760" s="62">
        <f t="shared" si="1633"/>
        <v>0</v>
      </c>
      <c r="N760" s="62">
        <f t="shared" si="1633"/>
        <v>0</v>
      </c>
      <c r="O760" s="62">
        <f t="shared" si="1633"/>
        <v>0</v>
      </c>
      <c r="P760" s="62">
        <f t="shared" si="1633"/>
        <v>0</v>
      </c>
      <c r="Q760" s="62">
        <f t="shared" si="1633"/>
        <v>0</v>
      </c>
      <c r="R760" s="62">
        <f t="shared" si="1633"/>
        <v>405396</v>
      </c>
      <c r="S760" s="62">
        <f t="shared" si="1633"/>
        <v>0</v>
      </c>
      <c r="T760" s="62">
        <f t="shared" si="1634"/>
        <v>0</v>
      </c>
      <c r="U760" s="62">
        <f t="shared" si="1634"/>
        <v>0</v>
      </c>
      <c r="V760" s="62">
        <f t="shared" si="1634"/>
        <v>0</v>
      </c>
      <c r="W760" s="62">
        <f t="shared" si="1634"/>
        <v>0</v>
      </c>
      <c r="X760" s="62">
        <f t="shared" si="1634"/>
        <v>405396</v>
      </c>
      <c r="Y760" s="62">
        <f t="shared" si="1634"/>
        <v>0</v>
      </c>
      <c r="Z760" s="62">
        <f t="shared" si="1634"/>
        <v>0</v>
      </c>
      <c r="AA760" s="62">
        <f t="shared" si="1634"/>
        <v>0</v>
      </c>
      <c r="AB760" s="62">
        <f t="shared" si="1634"/>
        <v>0</v>
      </c>
      <c r="AC760" s="62">
        <f t="shared" si="1634"/>
        <v>0</v>
      </c>
      <c r="AD760" s="62">
        <f t="shared" si="1634"/>
        <v>405396</v>
      </c>
      <c r="AE760" s="62">
        <f t="shared" si="1634"/>
        <v>0</v>
      </c>
      <c r="AF760" s="62">
        <f t="shared" si="1635"/>
        <v>1903</v>
      </c>
      <c r="AG760" s="62">
        <f t="shared" si="1635"/>
        <v>0</v>
      </c>
      <c r="AH760" s="62">
        <f t="shared" si="1635"/>
        <v>0</v>
      </c>
      <c r="AI760" s="62">
        <f t="shared" si="1635"/>
        <v>0</v>
      </c>
      <c r="AJ760" s="62">
        <f t="shared" si="1635"/>
        <v>407299</v>
      </c>
      <c r="AK760" s="62">
        <f t="shared" si="1635"/>
        <v>0</v>
      </c>
      <c r="AL760" s="62">
        <f t="shared" si="1635"/>
        <v>0</v>
      </c>
      <c r="AM760" s="62">
        <f t="shared" si="1635"/>
        <v>0</v>
      </c>
      <c r="AN760" s="62">
        <f t="shared" si="1635"/>
        <v>0</v>
      </c>
      <c r="AO760" s="62">
        <f t="shared" si="1635"/>
        <v>0</v>
      </c>
      <c r="AP760" s="62">
        <f t="shared" si="1635"/>
        <v>407299</v>
      </c>
      <c r="AQ760" s="62">
        <f t="shared" si="1635"/>
        <v>0</v>
      </c>
      <c r="AR760" s="62">
        <f>AR761</f>
        <v>0</v>
      </c>
      <c r="AS760" s="62">
        <f t="shared" si="1636"/>
        <v>0</v>
      </c>
      <c r="AT760" s="62">
        <f t="shared" si="1636"/>
        <v>0</v>
      </c>
      <c r="AU760" s="62">
        <f t="shared" si="1636"/>
        <v>0</v>
      </c>
      <c r="AV760" s="62">
        <f t="shared" si="1636"/>
        <v>407299</v>
      </c>
      <c r="AW760" s="62">
        <f t="shared" si="1636"/>
        <v>0</v>
      </c>
      <c r="AX760" s="120">
        <f t="shared" si="1636"/>
        <v>3816</v>
      </c>
      <c r="AY760" s="120">
        <f t="shared" si="1636"/>
        <v>0</v>
      </c>
      <c r="AZ760" s="120">
        <f t="shared" si="1636"/>
        <v>0</v>
      </c>
      <c r="BA760" s="120">
        <f t="shared" si="1636"/>
        <v>0</v>
      </c>
      <c r="BB760" s="62">
        <f t="shared" si="1636"/>
        <v>411115</v>
      </c>
      <c r="BC760" s="62">
        <f t="shared" si="1636"/>
        <v>0</v>
      </c>
      <c r="BD760" s="120">
        <f t="shared" si="1637"/>
        <v>3898</v>
      </c>
      <c r="BE760" s="120">
        <f t="shared" si="1637"/>
        <v>0</v>
      </c>
      <c r="BF760" s="120">
        <f t="shared" si="1637"/>
        <v>0</v>
      </c>
      <c r="BG760" s="120">
        <f t="shared" si="1637"/>
        <v>0</v>
      </c>
      <c r="BH760" s="62">
        <f t="shared" si="1637"/>
        <v>415013</v>
      </c>
      <c r="BI760" s="62">
        <f t="shared" si="1637"/>
        <v>0</v>
      </c>
      <c r="BJ760" s="207">
        <f t="shared" si="1579"/>
        <v>0</v>
      </c>
      <c r="BK760" s="207">
        <f t="shared" si="1580"/>
        <v>0</v>
      </c>
    </row>
    <row r="761" spans="1:63" s="9" customFormat="1" ht="50.25">
      <c r="A761" s="29" t="s">
        <v>84</v>
      </c>
      <c r="B761" s="26" t="s">
        <v>56</v>
      </c>
      <c r="C761" s="26" t="s">
        <v>53</v>
      </c>
      <c r="D761" s="37" t="s">
        <v>294</v>
      </c>
      <c r="E761" s="26" t="s">
        <v>85</v>
      </c>
      <c r="F761" s="28">
        <f t="shared" si="1633"/>
        <v>405396</v>
      </c>
      <c r="G761" s="28">
        <f t="shared" si="1633"/>
        <v>0</v>
      </c>
      <c r="H761" s="28">
        <f t="shared" si="1633"/>
        <v>0</v>
      </c>
      <c r="I761" s="28">
        <f t="shared" si="1633"/>
        <v>0</v>
      </c>
      <c r="J761" s="28">
        <f t="shared" si="1633"/>
        <v>0</v>
      </c>
      <c r="K761" s="28">
        <f t="shared" si="1633"/>
        <v>0</v>
      </c>
      <c r="L761" s="28">
        <f t="shared" si="1633"/>
        <v>405396</v>
      </c>
      <c r="M761" s="28">
        <f t="shared" si="1633"/>
        <v>0</v>
      </c>
      <c r="N761" s="28">
        <f t="shared" si="1633"/>
        <v>0</v>
      </c>
      <c r="O761" s="28">
        <f t="shared" si="1633"/>
        <v>0</v>
      </c>
      <c r="P761" s="28">
        <f t="shared" si="1633"/>
        <v>0</v>
      </c>
      <c r="Q761" s="28">
        <f t="shared" si="1633"/>
        <v>0</v>
      </c>
      <c r="R761" s="28">
        <f t="shared" si="1633"/>
        <v>405396</v>
      </c>
      <c r="S761" s="28">
        <f t="shared" si="1633"/>
        <v>0</v>
      </c>
      <c r="T761" s="28">
        <f t="shared" si="1634"/>
        <v>0</v>
      </c>
      <c r="U761" s="28">
        <f t="shared" si="1634"/>
        <v>0</v>
      </c>
      <c r="V761" s="28">
        <f t="shared" si="1634"/>
        <v>0</v>
      </c>
      <c r="W761" s="28">
        <f t="shared" si="1634"/>
        <v>0</v>
      </c>
      <c r="X761" s="28">
        <f t="shared" si="1634"/>
        <v>405396</v>
      </c>
      <c r="Y761" s="28">
        <f t="shared" si="1634"/>
        <v>0</v>
      </c>
      <c r="Z761" s="28">
        <f t="shared" si="1634"/>
        <v>0</v>
      </c>
      <c r="AA761" s="28">
        <f t="shared" si="1634"/>
        <v>0</v>
      </c>
      <c r="AB761" s="28">
        <f t="shared" si="1634"/>
        <v>0</v>
      </c>
      <c r="AC761" s="28">
        <f t="shared" si="1634"/>
        <v>0</v>
      </c>
      <c r="AD761" s="28">
        <f t="shared" si="1634"/>
        <v>405396</v>
      </c>
      <c r="AE761" s="28">
        <f t="shared" si="1634"/>
        <v>0</v>
      </c>
      <c r="AF761" s="28">
        <f t="shared" si="1635"/>
        <v>1903</v>
      </c>
      <c r="AG761" s="28">
        <f t="shared" si="1635"/>
        <v>0</v>
      </c>
      <c r="AH761" s="28">
        <f t="shared" si="1635"/>
        <v>0</v>
      </c>
      <c r="AI761" s="28">
        <f t="shared" si="1635"/>
        <v>0</v>
      </c>
      <c r="AJ761" s="28">
        <f t="shared" si="1635"/>
        <v>407299</v>
      </c>
      <c r="AK761" s="28">
        <f t="shared" si="1635"/>
        <v>0</v>
      </c>
      <c r="AL761" s="28">
        <f t="shared" si="1635"/>
        <v>0</v>
      </c>
      <c r="AM761" s="28">
        <f t="shared" si="1635"/>
        <v>0</v>
      </c>
      <c r="AN761" s="28">
        <f t="shared" si="1635"/>
        <v>0</v>
      </c>
      <c r="AO761" s="28">
        <f t="shared" si="1635"/>
        <v>0</v>
      </c>
      <c r="AP761" s="28">
        <f t="shared" si="1635"/>
        <v>407299</v>
      </c>
      <c r="AQ761" s="28">
        <f t="shared" si="1635"/>
        <v>0</v>
      </c>
      <c r="AR761" s="28">
        <f>AR762</f>
        <v>0</v>
      </c>
      <c r="AS761" s="28">
        <f t="shared" si="1636"/>
        <v>0</v>
      </c>
      <c r="AT761" s="28">
        <f t="shared" si="1636"/>
        <v>0</v>
      </c>
      <c r="AU761" s="28">
        <f t="shared" si="1636"/>
        <v>0</v>
      </c>
      <c r="AV761" s="28">
        <f t="shared" si="1636"/>
        <v>407299</v>
      </c>
      <c r="AW761" s="28">
        <f t="shared" si="1636"/>
        <v>0</v>
      </c>
      <c r="AX761" s="100">
        <f t="shared" si="1636"/>
        <v>3816</v>
      </c>
      <c r="AY761" s="100">
        <f t="shared" si="1636"/>
        <v>0</v>
      </c>
      <c r="AZ761" s="100">
        <f t="shared" si="1636"/>
        <v>0</v>
      </c>
      <c r="BA761" s="100">
        <f t="shared" si="1636"/>
        <v>0</v>
      </c>
      <c r="BB761" s="28">
        <f t="shared" si="1636"/>
        <v>411115</v>
      </c>
      <c r="BC761" s="28">
        <f t="shared" si="1636"/>
        <v>0</v>
      </c>
      <c r="BD761" s="100">
        <f t="shared" si="1637"/>
        <v>3898</v>
      </c>
      <c r="BE761" s="100">
        <f t="shared" si="1637"/>
        <v>0</v>
      </c>
      <c r="BF761" s="100">
        <f t="shared" si="1637"/>
        <v>0</v>
      </c>
      <c r="BG761" s="100">
        <f t="shared" si="1637"/>
        <v>0</v>
      </c>
      <c r="BH761" s="28">
        <f t="shared" si="1637"/>
        <v>415013</v>
      </c>
      <c r="BI761" s="28">
        <f t="shared" si="1637"/>
        <v>0</v>
      </c>
      <c r="BJ761" s="207">
        <f t="shared" si="1579"/>
        <v>0</v>
      </c>
      <c r="BK761" s="207">
        <f t="shared" si="1580"/>
        <v>0</v>
      </c>
    </row>
    <row r="762" spans="1:63" s="9" customFormat="1" ht="20.25" customHeight="1">
      <c r="A762" s="119" t="s">
        <v>187</v>
      </c>
      <c r="B762" s="98" t="s">
        <v>56</v>
      </c>
      <c r="C762" s="98" t="s">
        <v>53</v>
      </c>
      <c r="D762" s="114" t="s">
        <v>294</v>
      </c>
      <c r="E762" s="98" t="s">
        <v>186</v>
      </c>
      <c r="F762" s="100">
        <f>439662-34266</f>
        <v>405396</v>
      </c>
      <c r="G762" s="100"/>
      <c r="H762" s="110"/>
      <c r="I762" s="110"/>
      <c r="J762" s="110"/>
      <c r="K762" s="110"/>
      <c r="L762" s="100">
        <f>F762+H762+I762+J762+K762</f>
        <v>405396</v>
      </c>
      <c r="M762" s="100">
        <f>G762+K762</f>
        <v>0</v>
      </c>
      <c r="N762" s="110"/>
      <c r="O762" s="110"/>
      <c r="P762" s="110"/>
      <c r="Q762" s="110"/>
      <c r="R762" s="100">
        <f>L762+N762+O762+P762+Q762</f>
        <v>405396</v>
      </c>
      <c r="S762" s="100">
        <f>M762+Q762</f>
        <v>0</v>
      </c>
      <c r="T762" s="110"/>
      <c r="U762" s="110"/>
      <c r="V762" s="110"/>
      <c r="W762" s="110"/>
      <c r="X762" s="100">
        <f>R762+T762+U762+V762+W762</f>
        <v>405396</v>
      </c>
      <c r="Y762" s="100">
        <f>S762+W762</f>
        <v>0</v>
      </c>
      <c r="Z762" s="110"/>
      <c r="AA762" s="110"/>
      <c r="AB762" s="110"/>
      <c r="AC762" s="110"/>
      <c r="AD762" s="100">
        <f>X762+Z762+AA762+AB762+AC762</f>
        <v>405396</v>
      </c>
      <c r="AE762" s="100">
        <f>Y762+AC762</f>
        <v>0</v>
      </c>
      <c r="AF762" s="100">
        <v>1903</v>
      </c>
      <c r="AG762" s="110"/>
      <c r="AH762" s="110"/>
      <c r="AI762" s="110"/>
      <c r="AJ762" s="100">
        <f>AD762+AF762+AG762+AH762+AI762</f>
        <v>407299</v>
      </c>
      <c r="AK762" s="100">
        <f>AE762+AI762</f>
        <v>0</v>
      </c>
      <c r="AL762" s="110"/>
      <c r="AM762" s="110"/>
      <c r="AN762" s="110"/>
      <c r="AO762" s="110"/>
      <c r="AP762" s="100">
        <f>AJ762+AL762+AM762+AN762+AO762</f>
        <v>407299</v>
      </c>
      <c r="AQ762" s="100">
        <f>AK762+AO762</f>
        <v>0</v>
      </c>
      <c r="AR762" s="110"/>
      <c r="AS762" s="110"/>
      <c r="AT762" s="110"/>
      <c r="AU762" s="110"/>
      <c r="AV762" s="100">
        <f>AP762+AR762+AS762+AT762+AU762</f>
        <v>407299</v>
      </c>
      <c r="AW762" s="100">
        <f>AQ762+AU762</f>
        <v>0</v>
      </c>
      <c r="AX762" s="111">
        <v>3816</v>
      </c>
      <c r="AY762" s="110"/>
      <c r="AZ762" s="110"/>
      <c r="BA762" s="110"/>
      <c r="BB762" s="100">
        <f>AV762+AX762+AY762+AZ762+BA762</f>
        <v>411115</v>
      </c>
      <c r="BC762" s="100">
        <f>AW762+BA762</f>
        <v>0</v>
      </c>
      <c r="BD762" s="111">
        <v>3898</v>
      </c>
      <c r="BE762" s="110"/>
      <c r="BF762" s="110"/>
      <c r="BG762" s="110"/>
      <c r="BH762" s="100">
        <f>BB762+BD762+BE762+BF762+BG762</f>
        <v>415013</v>
      </c>
      <c r="BI762" s="100">
        <f>BC762+BG762</f>
        <v>0</v>
      </c>
      <c r="BJ762" s="207">
        <f t="shared" si="1579"/>
        <v>0</v>
      </c>
      <c r="BK762" s="207">
        <f t="shared" si="1580"/>
        <v>0</v>
      </c>
    </row>
    <row r="763" spans="1:63" s="9" customFormat="1" ht="33" customHeight="1">
      <c r="A763" s="29" t="s">
        <v>79</v>
      </c>
      <c r="B763" s="26" t="s">
        <v>56</v>
      </c>
      <c r="C763" s="26" t="s">
        <v>53</v>
      </c>
      <c r="D763" s="37" t="s">
        <v>295</v>
      </c>
      <c r="E763" s="26"/>
      <c r="F763" s="62">
        <f>F764+F767</f>
        <v>9539</v>
      </c>
      <c r="G763" s="62">
        <f t="shared" ref="G763:M763" si="1638">G764+G767</f>
        <v>0</v>
      </c>
      <c r="H763" s="62">
        <f t="shared" si="1638"/>
        <v>0</v>
      </c>
      <c r="I763" s="62">
        <f t="shared" si="1638"/>
        <v>0</v>
      </c>
      <c r="J763" s="62">
        <f t="shared" si="1638"/>
        <v>0</v>
      </c>
      <c r="K763" s="62">
        <f t="shared" si="1638"/>
        <v>0</v>
      </c>
      <c r="L763" s="62">
        <f t="shared" si="1638"/>
        <v>9539</v>
      </c>
      <c r="M763" s="62">
        <f t="shared" si="1638"/>
        <v>0</v>
      </c>
      <c r="N763" s="62">
        <f t="shared" ref="N763:S763" si="1639">N764+N767</f>
        <v>0</v>
      </c>
      <c r="O763" s="62">
        <f t="shared" si="1639"/>
        <v>0</v>
      </c>
      <c r="P763" s="62">
        <f t="shared" si="1639"/>
        <v>0</v>
      </c>
      <c r="Q763" s="62">
        <f t="shared" si="1639"/>
        <v>0</v>
      </c>
      <c r="R763" s="62">
        <f t="shared" si="1639"/>
        <v>9539</v>
      </c>
      <c r="S763" s="62">
        <f t="shared" si="1639"/>
        <v>0</v>
      </c>
      <c r="T763" s="62">
        <f t="shared" ref="T763:Y763" si="1640">T764+T767</f>
        <v>0</v>
      </c>
      <c r="U763" s="62">
        <f t="shared" si="1640"/>
        <v>0</v>
      </c>
      <c r="V763" s="62">
        <f t="shared" si="1640"/>
        <v>0</v>
      </c>
      <c r="W763" s="62">
        <f t="shared" si="1640"/>
        <v>0</v>
      </c>
      <c r="X763" s="62">
        <f t="shared" si="1640"/>
        <v>9539</v>
      </c>
      <c r="Y763" s="62">
        <f t="shared" si="1640"/>
        <v>0</v>
      </c>
      <c r="Z763" s="62">
        <f t="shared" ref="Z763:AE763" si="1641">Z764+Z767</f>
        <v>120</v>
      </c>
      <c r="AA763" s="62">
        <f t="shared" si="1641"/>
        <v>-200</v>
      </c>
      <c r="AB763" s="62">
        <f t="shared" si="1641"/>
        <v>0</v>
      </c>
      <c r="AC763" s="62">
        <f t="shared" si="1641"/>
        <v>0</v>
      </c>
      <c r="AD763" s="62">
        <f t="shared" si="1641"/>
        <v>9459</v>
      </c>
      <c r="AE763" s="62">
        <f t="shared" si="1641"/>
        <v>0</v>
      </c>
      <c r="AF763" s="62">
        <f t="shared" ref="AF763:AL763" si="1642">AF764+AF767</f>
        <v>0</v>
      </c>
      <c r="AG763" s="62">
        <f t="shared" si="1642"/>
        <v>0</v>
      </c>
      <c r="AH763" s="62">
        <f t="shared" si="1642"/>
        <v>0</v>
      </c>
      <c r="AI763" s="62">
        <f t="shared" si="1642"/>
        <v>0</v>
      </c>
      <c r="AJ763" s="62">
        <f t="shared" si="1642"/>
        <v>9459</v>
      </c>
      <c r="AK763" s="62">
        <f t="shared" si="1642"/>
        <v>0</v>
      </c>
      <c r="AL763" s="62">
        <f t="shared" si="1642"/>
        <v>0</v>
      </c>
      <c r="AM763" s="62">
        <f t="shared" ref="AM763:AO763" si="1643">AM764+AM767</f>
        <v>0</v>
      </c>
      <c r="AN763" s="62">
        <f t="shared" ref="AN763:AS763" si="1644">AN764+AN767</f>
        <v>0</v>
      </c>
      <c r="AO763" s="62">
        <f t="shared" si="1643"/>
        <v>0</v>
      </c>
      <c r="AP763" s="62">
        <f t="shared" si="1644"/>
        <v>9459</v>
      </c>
      <c r="AQ763" s="62">
        <f t="shared" si="1644"/>
        <v>0</v>
      </c>
      <c r="AR763" s="62">
        <f t="shared" si="1644"/>
        <v>0</v>
      </c>
      <c r="AS763" s="62">
        <f t="shared" si="1644"/>
        <v>0</v>
      </c>
      <c r="AT763" s="62">
        <f t="shared" ref="AT763:AY763" si="1645">AT764+AT767</f>
        <v>-200</v>
      </c>
      <c r="AU763" s="62">
        <f t="shared" si="1645"/>
        <v>0</v>
      </c>
      <c r="AV763" s="62">
        <f t="shared" si="1645"/>
        <v>9259</v>
      </c>
      <c r="AW763" s="62">
        <f t="shared" si="1645"/>
        <v>0</v>
      </c>
      <c r="AX763" s="120">
        <f t="shared" si="1645"/>
        <v>10000</v>
      </c>
      <c r="AY763" s="120">
        <f t="shared" si="1645"/>
        <v>0</v>
      </c>
      <c r="AZ763" s="120">
        <f t="shared" ref="AZ763:BE763" si="1646">AZ764+AZ767</f>
        <v>0</v>
      </c>
      <c r="BA763" s="120">
        <f t="shared" si="1646"/>
        <v>0</v>
      </c>
      <c r="BB763" s="62">
        <f t="shared" si="1646"/>
        <v>19259</v>
      </c>
      <c r="BC763" s="62">
        <f t="shared" si="1646"/>
        <v>0</v>
      </c>
      <c r="BD763" s="120">
        <f t="shared" si="1646"/>
        <v>4139</v>
      </c>
      <c r="BE763" s="120">
        <f t="shared" si="1646"/>
        <v>0</v>
      </c>
      <c r="BF763" s="120">
        <f t="shared" ref="BF763:BI763" si="1647">BF764+BF767</f>
        <v>0</v>
      </c>
      <c r="BG763" s="120">
        <f t="shared" si="1647"/>
        <v>0</v>
      </c>
      <c r="BH763" s="62">
        <f t="shared" si="1647"/>
        <v>23398</v>
      </c>
      <c r="BI763" s="62">
        <f t="shared" si="1647"/>
        <v>0</v>
      </c>
      <c r="BJ763" s="207">
        <f t="shared" si="1579"/>
        <v>0</v>
      </c>
      <c r="BK763" s="207">
        <f t="shared" si="1580"/>
        <v>0</v>
      </c>
    </row>
    <row r="764" spans="1:63" s="9" customFormat="1" ht="20.25" customHeight="1">
      <c r="A764" s="75" t="s">
        <v>86</v>
      </c>
      <c r="B764" s="26" t="s">
        <v>56</v>
      </c>
      <c r="C764" s="26" t="s">
        <v>53</v>
      </c>
      <c r="D764" s="37" t="s">
        <v>540</v>
      </c>
      <c r="E764" s="26"/>
      <c r="F764" s="62">
        <f>F765</f>
        <v>9404</v>
      </c>
      <c r="G764" s="62">
        <f t="shared" ref="G764:V765" si="1648">G765</f>
        <v>0</v>
      </c>
      <c r="H764" s="62">
        <f t="shared" si="1648"/>
        <v>0</v>
      </c>
      <c r="I764" s="62">
        <f t="shared" si="1648"/>
        <v>0</v>
      </c>
      <c r="J764" s="62">
        <f t="shared" si="1648"/>
        <v>0</v>
      </c>
      <c r="K764" s="62">
        <f t="shared" si="1648"/>
        <v>0</v>
      </c>
      <c r="L764" s="62">
        <f t="shared" si="1648"/>
        <v>9404</v>
      </c>
      <c r="M764" s="62">
        <f t="shared" si="1648"/>
        <v>0</v>
      </c>
      <c r="N764" s="62">
        <f t="shared" si="1648"/>
        <v>0</v>
      </c>
      <c r="O764" s="62">
        <f t="shared" si="1648"/>
        <v>0</v>
      </c>
      <c r="P764" s="62">
        <f t="shared" si="1648"/>
        <v>0</v>
      </c>
      <c r="Q764" s="62">
        <f t="shared" si="1648"/>
        <v>0</v>
      </c>
      <c r="R764" s="62">
        <f t="shared" si="1648"/>
        <v>9404</v>
      </c>
      <c r="S764" s="62">
        <f t="shared" si="1648"/>
        <v>0</v>
      </c>
      <c r="T764" s="62">
        <f t="shared" si="1648"/>
        <v>0</v>
      </c>
      <c r="U764" s="62">
        <f t="shared" si="1648"/>
        <v>0</v>
      </c>
      <c r="V764" s="62">
        <f t="shared" si="1648"/>
        <v>0</v>
      </c>
      <c r="W764" s="62">
        <f t="shared" ref="T764:AI765" si="1649">W765</f>
        <v>0</v>
      </c>
      <c r="X764" s="62">
        <f t="shared" si="1649"/>
        <v>9404</v>
      </c>
      <c r="Y764" s="62">
        <f t="shared" si="1649"/>
        <v>0</v>
      </c>
      <c r="Z764" s="62">
        <f t="shared" si="1649"/>
        <v>0</v>
      </c>
      <c r="AA764" s="62">
        <f t="shared" si="1649"/>
        <v>-200</v>
      </c>
      <c r="AB764" s="62">
        <f t="shared" si="1649"/>
        <v>0</v>
      </c>
      <c r="AC764" s="62">
        <f t="shared" si="1649"/>
        <v>0</v>
      </c>
      <c r="AD764" s="62">
        <f t="shared" si="1649"/>
        <v>9204</v>
      </c>
      <c r="AE764" s="62">
        <f t="shared" si="1649"/>
        <v>0</v>
      </c>
      <c r="AF764" s="62">
        <f t="shared" si="1649"/>
        <v>0</v>
      </c>
      <c r="AG764" s="62">
        <f t="shared" si="1649"/>
        <v>0</v>
      </c>
      <c r="AH764" s="62">
        <f t="shared" si="1649"/>
        <v>0</v>
      </c>
      <c r="AI764" s="62">
        <f t="shared" si="1649"/>
        <v>0</v>
      </c>
      <c r="AJ764" s="62">
        <f t="shared" ref="AF764:AU765" si="1650">AJ765</f>
        <v>9204</v>
      </c>
      <c r="AK764" s="62">
        <f t="shared" si="1650"/>
        <v>0</v>
      </c>
      <c r="AL764" s="62">
        <f t="shared" si="1650"/>
        <v>0</v>
      </c>
      <c r="AM764" s="62">
        <f t="shared" si="1650"/>
        <v>0</v>
      </c>
      <c r="AN764" s="62">
        <f t="shared" si="1650"/>
        <v>0</v>
      </c>
      <c r="AO764" s="62">
        <f t="shared" si="1650"/>
        <v>0</v>
      </c>
      <c r="AP764" s="62">
        <f t="shared" si="1650"/>
        <v>9204</v>
      </c>
      <c r="AQ764" s="62">
        <f t="shared" si="1650"/>
        <v>0</v>
      </c>
      <c r="AR764" s="62">
        <f t="shared" si="1650"/>
        <v>0</v>
      </c>
      <c r="AS764" s="62">
        <f t="shared" si="1650"/>
        <v>0</v>
      </c>
      <c r="AT764" s="62">
        <f t="shared" si="1650"/>
        <v>-200</v>
      </c>
      <c r="AU764" s="62">
        <f t="shared" si="1650"/>
        <v>0</v>
      </c>
      <c r="AV764" s="62">
        <f t="shared" ref="AR764:BG765" si="1651">AV765</f>
        <v>9004</v>
      </c>
      <c r="AW764" s="62">
        <f t="shared" si="1651"/>
        <v>0</v>
      </c>
      <c r="AX764" s="120">
        <f t="shared" si="1651"/>
        <v>0</v>
      </c>
      <c r="AY764" s="120">
        <f t="shared" si="1651"/>
        <v>0</v>
      </c>
      <c r="AZ764" s="120">
        <f t="shared" si="1651"/>
        <v>0</v>
      </c>
      <c r="BA764" s="120">
        <f t="shared" si="1651"/>
        <v>0</v>
      </c>
      <c r="BB764" s="62">
        <f t="shared" si="1651"/>
        <v>9004</v>
      </c>
      <c r="BC764" s="62">
        <f t="shared" si="1651"/>
        <v>0</v>
      </c>
      <c r="BD764" s="120">
        <f t="shared" si="1651"/>
        <v>0</v>
      </c>
      <c r="BE764" s="120">
        <f t="shared" si="1651"/>
        <v>0</v>
      </c>
      <c r="BF764" s="120">
        <f t="shared" si="1651"/>
        <v>0</v>
      </c>
      <c r="BG764" s="120">
        <f t="shared" si="1651"/>
        <v>0</v>
      </c>
      <c r="BH764" s="62">
        <f t="shared" ref="BD764:BI765" si="1652">BH765</f>
        <v>9004</v>
      </c>
      <c r="BI764" s="62">
        <f t="shared" si="1652"/>
        <v>0</v>
      </c>
      <c r="BJ764" s="207">
        <f t="shared" si="1579"/>
        <v>0</v>
      </c>
      <c r="BK764" s="207">
        <f t="shared" si="1580"/>
        <v>0</v>
      </c>
    </row>
    <row r="765" spans="1:63" s="9" customFormat="1" ht="20.25" customHeight="1">
      <c r="A765" s="118" t="s">
        <v>232</v>
      </c>
      <c r="B765" s="98" t="s">
        <v>56</v>
      </c>
      <c r="C765" s="98" t="s">
        <v>53</v>
      </c>
      <c r="D765" s="114" t="s">
        <v>540</v>
      </c>
      <c r="E765" s="98" t="s">
        <v>87</v>
      </c>
      <c r="F765" s="120">
        <f>F766</f>
        <v>9404</v>
      </c>
      <c r="G765" s="120">
        <f t="shared" si="1648"/>
        <v>0</v>
      </c>
      <c r="H765" s="120">
        <f t="shared" si="1648"/>
        <v>0</v>
      </c>
      <c r="I765" s="120">
        <f t="shared" si="1648"/>
        <v>0</v>
      </c>
      <c r="J765" s="120">
        <f t="shared" si="1648"/>
        <v>0</v>
      </c>
      <c r="K765" s="120">
        <f t="shared" si="1648"/>
        <v>0</v>
      </c>
      <c r="L765" s="120">
        <f t="shared" si="1648"/>
        <v>9404</v>
      </c>
      <c r="M765" s="120">
        <f t="shared" si="1648"/>
        <v>0</v>
      </c>
      <c r="N765" s="120">
        <f t="shared" si="1648"/>
        <v>0</v>
      </c>
      <c r="O765" s="120">
        <f t="shared" si="1648"/>
        <v>0</v>
      </c>
      <c r="P765" s="120">
        <f t="shared" si="1648"/>
        <v>0</v>
      </c>
      <c r="Q765" s="120">
        <f t="shared" si="1648"/>
        <v>0</v>
      </c>
      <c r="R765" s="120">
        <f t="shared" si="1648"/>
        <v>9404</v>
      </c>
      <c r="S765" s="120">
        <f t="shared" si="1648"/>
        <v>0</v>
      </c>
      <c r="T765" s="120">
        <f t="shared" si="1649"/>
        <v>0</v>
      </c>
      <c r="U765" s="120">
        <f t="shared" si="1649"/>
        <v>0</v>
      </c>
      <c r="V765" s="120">
        <f t="shared" si="1649"/>
        <v>0</v>
      </c>
      <c r="W765" s="120">
        <f t="shared" si="1649"/>
        <v>0</v>
      </c>
      <c r="X765" s="120">
        <f t="shared" si="1649"/>
        <v>9404</v>
      </c>
      <c r="Y765" s="120">
        <f t="shared" si="1649"/>
        <v>0</v>
      </c>
      <c r="Z765" s="120">
        <f t="shared" si="1649"/>
        <v>0</v>
      </c>
      <c r="AA765" s="120">
        <f t="shared" si="1649"/>
        <v>-200</v>
      </c>
      <c r="AB765" s="120">
        <f t="shared" si="1649"/>
        <v>0</v>
      </c>
      <c r="AC765" s="120">
        <f t="shared" si="1649"/>
        <v>0</v>
      </c>
      <c r="AD765" s="120">
        <f t="shared" si="1649"/>
        <v>9204</v>
      </c>
      <c r="AE765" s="120">
        <f t="shared" si="1649"/>
        <v>0</v>
      </c>
      <c r="AF765" s="120">
        <f t="shared" si="1650"/>
        <v>0</v>
      </c>
      <c r="AG765" s="120">
        <f t="shared" si="1650"/>
        <v>0</v>
      </c>
      <c r="AH765" s="120">
        <f t="shared" si="1650"/>
        <v>0</v>
      </c>
      <c r="AI765" s="120">
        <f t="shared" si="1650"/>
        <v>0</v>
      </c>
      <c r="AJ765" s="120">
        <f t="shared" si="1650"/>
        <v>9204</v>
      </c>
      <c r="AK765" s="120">
        <f t="shared" si="1650"/>
        <v>0</v>
      </c>
      <c r="AL765" s="120">
        <f t="shared" si="1650"/>
        <v>0</v>
      </c>
      <c r="AM765" s="120">
        <f t="shared" si="1650"/>
        <v>0</v>
      </c>
      <c r="AN765" s="120">
        <f t="shared" si="1650"/>
        <v>0</v>
      </c>
      <c r="AO765" s="120">
        <f t="shared" si="1650"/>
        <v>0</v>
      </c>
      <c r="AP765" s="120">
        <f t="shared" si="1650"/>
        <v>9204</v>
      </c>
      <c r="AQ765" s="120">
        <f t="shared" si="1650"/>
        <v>0</v>
      </c>
      <c r="AR765" s="120">
        <f t="shared" si="1651"/>
        <v>0</v>
      </c>
      <c r="AS765" s="120">
        <f t="shared" si="1651"/>
        <v>0</v>
      </c>
      <c r="AT765" s="120">
        <f t="shared" si="1651"/>
        <v>-200</v>
      </c>
      <c r="AU765" s="120">
        <f t="shared" si="1651"/>
        <v>0</v>
      </c>
      <c r="AV765" s="120">
        <f t="shared" si="1651"/>
        <v>9004</v>
      </c>
      <c r="AW765" s="120">
        <f t="shared" si="1651"/>
        <v>0</v>
      </c>
      <c r="AX765" s="120">
        <f t="shared" si="1651"/>
        <v>0</v>
      </c>
      <c r="AY765" s="120">
        <f t="shared" si="1651"/>
        <v>0</v>
      </c>
      <c r="AZ765" s="120">
        <f t="shared" si="1651"/>
        <v>0</v>
      </c>
      <c r="BA765" s="120">
        <f t="shared" si="1651"/>
        <v>0</v>
      </c>
      <c r="BB765" s="120">
        <f t="shared" si="1651"/>
        <v>9004</v>
      </c>
      <c r="BC765" s="120">
        <f t="shared" si="1651"/>
        <v>0</v>
      </c>
      <c r="BD765" s="120">
        <f t="shared" si="1652"/>
        <v>0</v>
      </c>
      <c r="BE765" s="120">
        <f t="shared" si="1652"/>
        <v>0</v>
      </c>
      <c r="BF765" s="120">
        <f t="shared" si="1652"/>
        <v>0</v>
      </c>
      <c r="BG765" s="120">
        <f t="shared" si="1652"/>
        <v>0</v>
      </c>
      <c r="BH765" s="120">
        <f t="shared" si="1652"/>
        <v>9004</v>
      </c>
      <c r="BI765" s="120">
        <f t="shared" si="1652"/>
        <v>0</v>
      </c>
      <c r="BJ765" s="207">
        <f t="shared" si="1579"/>
        <v>0</v>
      </c>
      <c r="BK765" s="207">
        <f t="shared" si="1580"/>
        <v>0</v>
      </c>
    </row>
    <row r="766" spans="1:63" s="9" customFormat="1" ht="20.25" customHeight="1">
      <c r="A766" s="118" t="s">
        <v>86</v>
      </c>
      <c r="B766" s="98" t="s">
        <v>56</v>
      </c>
      <c r="C766" s="98" t="s">
        <v>53</v>
      </c>
      <c r="D766" s="114" t="s">
        <v>540</v>
      </c>
      <c r="E766" s="98" t="s">
        <v>205</v>
      </c>
      <c r="F766" s="120">
        <v>9404</v>
      </c>
      <c r="G766" s="120"/>
      <c r="H766" s="110"/>
      <c r="I766" s="110"/>
      <c r="J766" s="110"/>
      <c r="K766" s="110"/>
      <c r="L766" s="100">
        <f>F766+H766+I766+J766+K766</f>
        <v>9404</v>
      </c>
      <c r="M766" s="100">
        <f>G766+K766</f>
        <v>0</v>
      </c>
      <c r="N766" s="110"/>
      <c r="O766" s="110"/>
      <c r="P766" s="110"/>
      <c r="Q766" s="110"/>
      <c r="R766" s="100">
        <f>L766+N766+O766+P766+Q766</f>
        <v>9404</v>
      </c>
      <c r="S766" s="100">
        <f>M766+Q766</f>
        <v>0</v>
      </c>
      <c r="T766" s="110"/>
      <c r="U766" s="110"/>
      <c r="V766" s="110"/>
      <c r="W766" s="110"/>
      <c r="X766" s="100">
        <f>R766+T766+U766+V766+W766</f>
        <v>9404</v>
      </c>
      <c r="Y766" s="100">
        <f>S766+W766</f>
        <v>0</v>
      </c>
      <c r="Z766" s="110"/>
      <c r="AA766" s="111">
        <v>-200</v>
      </c>
      <c r="AB766" s="110"/>
      <c r="AC766" s="110"/>
      <c r="AD766" s="100">
        <f>X766+Z766+AA766+AB766+AC766</f>
        <v>9204</v>
      </c>
      <c r="AE766" s="100">
        <f>Y766+AC766</f>
        <v>0</v>
      </c>
      <c r="AF766" s="110"/>
      <c r="AG766" s="111"/>
      <c r="AH766" s="110"/>
      <c r="AI766" s="110"/>
      <c r="AJ766" s="100">
        <f>AD766+AF766+AG766+AH766+AI766</f>
        <v>9204</v>
      </c>
      <c r="AK766" s="100">
        <f>AE766+AI766</f>
        <v>0</v>
      </c>
      <c r="AL766" s="110"/>
      <c r="AM766" s="110"/>
      <c r="AN766" s="110"/>
      <c r="AO766" s="110"/>
      <c r="AP766" s="100">
        <f>AJ766+AL766+AM766+AN766+AO766</f>
        <v>9204</v>
      </c>
      <c r="AQ766" s="100">
        <f>AK766+AO766</f>
        <v>0</v>
      </c>
      <c r="AR766" s="110"/>
      <c r="AS766" s="110"/>
      <c r="AT766" s="120">
        <v>-200</v>
      </c>
      <c r="AU766" s="110"/>
      <c r="AV766" s="100">
        <f>AP766+AR766+AS766+AT766+AU766</f>
        <v>9004</v>
      </c>
      <c r="AW766" s="100">
        <f>AQ766+AU766</f>
        <v>0</v>
      </c>
      <c r="AX766" s="110"/>
      <c r="AY766" s="110"/>
      <c r="AZ766" s="120"/>
      <c r="BA766" s="110"/>
      <c r="BB766" s="100">
        <f>AV766+AX766+AY766+AZ766+BA766</f>
        <v>9004</v>
      </c>
      <c r="BC766" s="100">
        <f>AW766+BA766</f>
        <v>0</v>
      </c>
      <c r="BD766" s="110"/>
      <c r="BE766" s="110"/>
      <c r="BF766" s="120"/>
      <c r="BG766" s="110"/>
      <c r="BH766" s="100">
        <f>BB766+BD766+BE766+BF766+BG766</f>
        <v>9004</v>
      </c>
      <c r="BI766" s="100">
        <f>BC766+BG766</f>
        <v>0</v>
      </c>
      <c r="BJ766" s="207">
        <f t="shared" si="1579"/>
        <v>0</v>
      </c>
      <c r="BK766" s="207">
        <f t="shared" si="1580"/>
        <v>0</v>
      </c>
    </row>
    <row r="767" spans="1:63" s="9" customFormat="1" ht="33.75">
      <c r="A767" s="29" t="s">
        <v>138</v>
      </c>
      <c r="B767" s="26" t="s">
        <v>56</v>
      </c>
      <c r="C767" s="26" t="s">
        <v>53</v>
      </c>
      <c r="D767" s="37" t="s">
        <v>296</v>
      </c>
      <c r="E767" s="26"/>
      <c r="F767" s="62">
        <f t="shared" ref="F767:U768" si="1653">F768</f>
        <v>135</v>
      </c>
      <c r="G767" s="62">
        <f t="shared" si="1653"/>
        <v>0</v>
      </c>
      <c r="H767" s="62">
        <f t="shared" si="1653"/>
        <v>0</v>
      </c>
      <c r="I767" s="62">
        <f t="shared" si="1653"/>
        <v>0</v>
      </c>
      <c r="J767" s="62">
        <f t="shared" si="1653"/>
        <v>0</v>
      </c>
      <c r="K767" s="62">
        <f t="shared" si="1653"/>
        <v>0</v>
      </c>
      <c r="L767" s="62">
        <f t="shared" si="1653"/>
        <v>135</v>
      </c>
      <c r="M767" s="62">
        <f t="shared" si="1653"/>
        <v>0</v>
      </c>
      <c r="N767" s="62">
        <f t="shared" si="1653"/>
        <v>0</v>
      </c>
      <c r="O767" s="62">
        <f t="shared" si="1653"/>
        <v>0</v>
      </c>
      <c r="P767" s="62">
        <f t="shared" si="1653"/>
        <v>0</v>
      </c>
      <c r="Q767" s="62">
        <f t="shared" si="1653"/>
        <v>0</v>
      </c>
      <c r="R767" s="62">
        <f t="shared" si="1653"/>
        <v>135</v>
      </c>
      <c r="S767" s="62">
        <f t="shared" si="1653"/>
        <v>0</v>
      </c>
      <c r="T767" s="62">
        <f t="shared" si="1653"/>
        <v>0</v>
      </c>
      <c r="U767" s="62">
        <f t="shared" si="1653"/>
        <v>0</v>
      </c>
      <c r="V767" s="62">
        <f t="shared" ref="T767:AI768" si="1654">V768</f>
        <v>0</v>
      </c>
      <c r="W767" s="62">
        <f t="shared" si="1654"/>
        <v>0</v>
      </c>
      <c r="X767" s="62">
        <f t="shared" si="1654"/>
        <v>135</v>
      </c>
      <c r="Y767" s="62">
        <f t="shared" si="1654"/>
        <v>0</v>
      </c>
      <c r="Z767" s="62">
        <f t="shared" si="1654"/>
        <v>120</v>
      </c>
      <c r="AA767" s="62">
        <f t="shared" si="1654"/>
        <v>0</v>
      </c>
      <c r="AB767" s="62">
        <f t="shared" si="1654"/>
        <v>0</v>
      </c>
      <c r="AC767" s="62">
        <f t="shared" si="1654"/>
        <v>0</v>
      </c>
      <c r="AD767" s="62">
        <f t="shared" si="1654"/>
        <v>255</v>
      </c>
      <c r="AE767" s="62">
        <f t="shared" si="1654"/>
        <v>0</v>
      </c>
      <c r="AF767" s="62">
        <f t="shared" si="1654"/>
        <v>0</v>
      </c>
      <c r="AG767" s="62">
        <f t="shared" si="1654"/>
        <v>0</v>
      </c>
      <c r="AH767" s="62">
        <f t="shared" si="1654"/>
        <v>0</v>
      </c>
      <c r="AI767" s="62">
        <f t="shared" si="1654"/>
        <v>0</v>
      </c>
      <c r="AJ767" s="62">
        <f t="shared" ref="AF767:AU768" si="1655">AJ768</f>
        <v>255</v>
      </c>
      <c r="AK767" s="62">
        <f t="shared" si="1655"/>
        <v>0</v>
      </c>
      <c r="AL767" s="62">
        <f t="shared" si="1655"/>
        <v>0</v>
      </c>
      <c r="AM767" s="62">
        <f t="shared" si="1655"/>
        <v>0</v>
      </c>
      <c r="AN767" s="62">
        <f t="shared" si="1655"/>
        <v>0</v>
      </c>
      <c r="AO767" s="62">
        <f t="shared" si="1655"/>
        <v>0</v>
      </c>
      <c r="AP767" s="62">
        <f t="shared" si="1655"/>
        <v>255</v>
      </c>
      <c r="AQ767" s="62">
        <f t="shared" si="1655"/>
        <v>0</v>
      </c>
      <c r="AR767" s="62">
        <f t="shared" si="1655"/>
        <v>0</v>
      </c>
      <c r="AS767" s="62">
        <f t="shared" si="1655"/>
        <v>0</v>
      </c>
      <c r="AT767" s="62">
        <f t="shared" si="1655"/>
        <v>0</v>
      </c>
      <c r="AU767" s="62">
        <f t="shared" si="1655"/>
        <v>0</v>
      </c>
      <c r="AV767" s="62">
        <f t="shared" ref="AR767:BG768" si="1656">AV768</f>
        <v>255</v>
      </c>
      <c r="AW767" s="62">
        <f t="shared" si="1656"/>
        <v>0</v>
      </c>
      <c r="AX767" s="120">
        <f t="shared" si="1656"/>
        <v>10000</v>
      </c>
      <c r="AY767" s="120">
        <f t="shared" si="1656"/>
        <v>0</v>
      </c>
      <c r="AZ767" s="120">
        <f t="shared" si="1656"/>
        <v>0</v>
      </c>
      <c r="BA767" s="120">
        <f t="shared" si="1656"/>
        <v>0</v>
      </c>
      <c r="BB767" s="62">
        <f t="shared" si="1656"/>
        <v>10255</v>
      </c>
      <c r="BC767" s="62">
        <f t="shared" si="1656"/>
        <v>0</v>
      </c>
      <c r="BD767" s="120">
        <f t="shared" si="1656"/>
        <v>4139</v>
      </c>
      <c r="BE767" s="120">
        <f t="shared" si="1656"/>
        <v>0</v>
      </c>
      <c r="BF767" s="120">
        <f t="shared" si="1656"/>
        <v>0</v>
      </c>
      <c r="BG767" s="120">
        <f t="shared" si="1656"/>
        <v>0</v>
      </c>
      <c r="BH767" s="62">
        <f t="shared" ref="BD767:BI768" si="1657">BH768</f>
        <v>14394</v>
      </c>
      <c r="BI767" s="62">
        <f t="shared" si="1657"/>
        <v>0</v>
      </c>
      <c r="BJ767" s="207">
        <f t="shared" si="1579"/>
        <v>0</v>
      </c>
      <c r="BK767" s="207">
        <f t="shared" si="1580"/>
        <v>0</v>
      </c>
    </row>
    <row r="768" spans="1:63" s="9" customFormat="1" ht="50.25">
      <c r="A768" s="29" t="s">
        <v>84</v>
      </c>
      <c r="B768" s="26" t="s">
        <v>56</v>
      </c>
      <c r="C768" s="26" t="s">
        <v>53</v>
      </c>
      <c r="D768" s="37" t="s">
        <v>296</v>
      </c>
      <c r="E768" s="26" t="s">
        <v>85</v>
      </c>
      <c r="F768" s="28">
        <f t="shared" si="1653"/>
        <v>135</v>
      </c>
      <c r="G768" s="28">
        <f t="shared" si="1653"/>
        <v>0</v>
      </c>
      <c r="H768" s="28">
        <f t="shared" si="1653"/>
        <v>0</v>
      </c>
      <c r="I768" s="28">
        <f t="shared" si="1653"/>
        <v>0</v>
      </c>
      <c r="J768" s="28">
        <f t="shared" si="1653"/>
        <v>0</v>
      </c>
      <c r="K768" s="28">
        <f t="shared" si="1653"/>
        <v>0</v>
      </c>
      <c r="L768" s="28">
        <f t="shared" si="1653"/>
        <v>135</v>
      </c>
      <c r="M768" s="28">
        <f t="shared" si="1653"/>
        <v>0</v>
      </c>
      <c r="N768" s="28">
        <f t="shared" si="1653"/>
        <v>0</v>
      </c>
      <c r="O768" s="28">
        <f t="shared" si="1653"/>
        <v>0</v>
      </c>
      <c r="P768" s="28">
        <f t="shared" si="1653"/>
        <v>0</v>
      </c>
      <c r="Q768" s="28">
        <f t="shared" si="1653"/>
        <v>0</v>
      </c>
      <c r="R768" s="28">
        <f t="shared" si="1653"/>
        <v>135</v>
      </c>
      <c r="S768" s="28">
        <f t="shared" si="1653"/>
        <v>0</v>
      </c>
      <c r="T768" s="28">
        <f t="shared" si="1654"/>
        <v>0</v>
      </c>
      <c r="U768" s="28">
        <f t="shared" si="1654"/>
        <v>0</v>
      </c>
      <c r="V768" s="28">
        <f t="shared" si="1654"/>
        <v>0</v>
      </c>
      <c r="W768" s="28">
        <f t="shared" si="1654"/>
        <v>0</v>
      </c>
      <c r="X768" s="28">
        <f t="shared" si="1654"/>
        <v>135</v>
      </c>
      <c r="Y768" s="28">
        <f t="shared" si="1654"/>
        <v>0</v>
      </c>
      <c r="Z768" s="28">
        <f t="shared" si="1654"/>
        <v>120</v>
      </c>
      <c r="AA768" s="28">
        <f t="shared" si="1654"/>
        <v>0</v>
      </c>
      <c r="AB768" s="28">
        <f t="shared" si="1654"/>
        <v>0</v>
      </c>
      <c r="AC768" s="28">
        <f t="shared" si="1654"/>
        <v>0</v>
      </c>
      <c r="AD768" s="28">
        <f t="shared" si="1654"/>
        <v>255</v>
      </c>
      <c r="AE768" s="28">
        <f t="shared" si="1654"/>
        <v>0</v>
      </c>
      <c r="AF768" s="28">
        <f t="shared" si="1655"/>
        <v>0</v>
      </c>
      <c r="AG768" s="28">
        <f t="shared" si="1655"/>
        <v>0</v>
      </c>
      <c r="AH768" s="28">
        <f t="shared" si="1655"/>
        <v>0</v>
      </c>
      <c r="AI768" s="28">
        <f t="shared" si="1655"/>
        <v>0</v>
      </c>
      <c r="AJ768" s="28">
        <f t="shared" si="1655"/>
        <v>255</v>
      </c>
      <c r="AK768" s="28">
        <f t="shared" si="1655"/>
        <v>0</v>
      </c>
      <c r="AL768" s="28">
        <f t="shared" si="1655"/>
        <v>0</v>
      </c>
      <c r="AM768" s="28">
        <f t="shared" si="1655"/>
        <v>0</v>
      </c>
      <c r="AN768" s="28">
        <f t="shared" si="1655"/>
        <v>0</v>
      </c>
      <c r="AO768" s="28">
        <f t="shared" si="1655"/>
        <v>0</v>
      </c>
      <c r="AP768" s="28">
        <f t="shared" si="1655"/>
        <v>255</v>
      </c>
      <c r="AQ768" s="28">
        <f t="shared" si="1655"/>
        <v>0</v>
      </c>
      <c r="AR768" s="28">
        <f t="shared" si="1656"/>
        <v>0</v>
      </c>
      <c r="AS768" s="28">
        <f t="shared" si="1656"/>
        <v>0</v>
      </c>
      <c r="AT768" s="28">
        <f t="shared" si="1656"/>
        <v>0</v>
      </c>
      <c r="AU768" s="28">
        <f t="shared" si="1656"/>
        <v>0</v>
      </c>
      <c r="AV768" s="28">
        <f t="shared" si="1656"/>
        <v>255</v>
      </c>
      <c r="AW768" s="28">
        <f t="shared" si="1656"/>
        <v>0</v>
      </c>
      <c r="AX768" s="100">
        <f t="shared" si="1656"/>
        <v>10000</v>
      </c>
      <c r="AY768" s="100">
        <f t="shared" si="1656"/>
        <v>0</v>
      </c>
      <c r="AZ768" s="100">
        <f t="shared" si="1656"/>
        <v>0</v>
      </c>
      <c r="BA768" s="100">
        <f t="shared" si="1656"/>
        <v>0</v>
      </c>
      <c r="BB768" s="28">
        <f t="shared" si="1656"/>
        <v>10255</v>
      </c>
      <c r="BC768" s="28">
        <f t="shared" si="1656"/>
        <v>0</v>
      </c>
      <c r="BD768" s="100">
        <f t="shared" si="1657"/>
        <v>4139</v>
      </c>
      <c r="BE768" s="100">
        <f t="shared" si="1657"/>
        <v>0</v>
      </c>
      <c r="BF768" s="100">
        <f t="shared" si="1657"/>
        <v>0</v>
      </c>
      <c r="BG768" s="100">
        <f t="shared" si="1657"/>
        <v>0</v>
      </c>
      <c r="BH768" s="28">
        <f t="shared" si="1657"/>
        <v>14394</v>
      </c>
      <c r="BI768" s="28">
        <f t="shared" si="1657"/>
        <v>0</v>
      </c>
      <c r="BJ768" s="207">
        <f t="shared" si="1579"/>
        <v>0</v>
      </c>
      <c r="BK768" s="207">
        <f t="shared" si="1580"/>
        <v>0</v>
      </c>
    </row>
    <row r="769" spans="1:63" s="9" customFormat="1" ht="20.25">
      <c r="A769" s="119" t="s">
        <v>187</v>
      </c>
      <c r="B769" s="98" t="s">
        <v>56</v>
      </c>
      <c r="C769" s="98" t="s">
        <v>53</v>
      </c>
      <c r="D769" s="114" t="s">
        <v>296</v>
      </c>
      <c r="E769" s="98" t="s">
        <v>186</v>
      </c>
      <c r="F769" s="100">
        <v>135</v>
      </c>
      <c r="G769" s="100"/>
      <c r="H769" s="110"/>
      <c r="I769" s="110"/>
      <c r="J769" s="110"/>
      <c r="K769" s="110"/>
      <c r="L769" s="100">
        <f>F769+H769+I769+J769+K769</f>
        <v>135</v>
      </c>
      <c r="M769" s="100">
        <f>G769+K769</f>
        <v>0</v>
      </c>
      <c r="N769" s="110"/>
      <c r="O769" s="110"/>
      <c r="P769" s="110"/>
      <c r="Q769" s="110"/>
      <c r="R769" s="100">
        <f>L769+N769+O769+P769+Q769</f>
        <v>135</v>
      </c>
      <c r="S769" s="100">
        <f>M769+Q769</f>
        <v>0</v>
      </c>
      <c r="T769" s="110"/>
      <c r="U769" s="110"/>
      <c r="V769" s="110"/>
      <c r="W769" s="110"/>
      <c r="X769" s="100">
        <f>R769+T769+U769+V769+W769</f>
        <v>135</v>
      </c>
      <c r="Y769" s="100">
        <f>S769+W769</f>
        <v>0</v>
      </c>
      <c r="Z769" s="111">
        <v>120</v>
      </c>
      <c r="AA769" s="110"/>
      <c r="AB769" s="110"/>
      <c r="AC769" s="110"/>
      <c r="AD769" s="100">
        <f>X769+Z769+AA769+AB769+AC769</f>
        <v>255</v>
      </c>
      <c r="AE769" s="100">
        <f>Y769+AC769</f>
        <v>0</v>
      </c>
      <c r="AF769" s="111"/>
      <c r="AG769" s="110"/>
      <c r="AH769" s="110"/>
      <c r="AI769" s="110"/>
      <c r="AJ769" s="100">
        <f>AD769+AF769+AG769+AH769+AI769</f>
        <v>255</v>
      </c>
      <c r="AK769" s="100">
        <f>AE769+AI769</f>
        <v>0</v>
      </c>
      <c r="AL769" s="110"/>
      <c r="AM769" s="110"/>
      <c r="AN769" s="110"/>
      <c r="AO769" s="110"/>
      <c r="AP769" s="100">
        <f>AJ769+AL769+AM769+AN769+AO769</f>
        <v>255</v>
      </c>
      <c r="AQ769" s="100">
        <f>AK769+AO769</f>
        <v>0</v>
      </c>
      <c r="AR769" s="110"/>
      <c r="AS769" s="110"/>
      <c r="AT769" s="110"/>
      <c r="AU769" s="110"/>
      <c r="AV769" s="100">
        <f>AP769+AR769+AS769+AT769+AU769</f>
        <v>255</v>
      </c>
      <c r="AW769" s="100">
        <f>AQ769+AU769</f>
        <v>0</v>
      </c>
      <c r="AX769" s="111">
        <v>10000</v>
      </c>
      <c r="AY769" s="110"/>
      <c r="AZ769" s="110"/>
      <c r="BA769" s="110"/>
      <c r="BB769" s="100">
        <f>AV769+AX769+AY769+AZ769+BA769</f>
        <v>10255</v>
      </c>
      <c r="BC769" s="100">
        <f>AW769+BA769</f>
        <v>0</v>
      </c>
      <c r="BD769" s="111">
        <f>1884+2255</f>
        <v>4139</v>
      </c>
      <c r="BE769" s="110"/>
      <c r="BF769" s="110"/>
      <c r="BG769" s="110"/>
      <c r="BH769" s="100">
        <f>BB769+BD769+BE769+BF769+BG769</f>
        <v>14394</v>
      </c>
      <c r="BI769" s="100">
        <f>BC769+BG769</f>
        <v>0</v>
      </c>
      <c r="BJ769" s="207">
        <f t="shared" si="1579"/>
        <v>0</v>
      </c>
      <c r="BK769" s="207">
        <f t="shared" si="1580"/>
        <v>0</v>
      </c>
    </row>
    <row r="770" spans="1:63" s="9" customFormat="1" ht="33.75">
      <c r="A770" s="38" t="s">
        <v>161</v>
      </c>
      <c r="B770" s="52" t="s">
        <v>56</v>
      </c>
      <c r="C770" s="26" t="s">
        <v>53</v>
      </c>
      <c r="D770" s="27" t="s">
        <v>548</v>
      </c>
      <c r="E770" s="26"/>
      <c r="F770" s="28">
        <f t="shared" ref="F770:U771" si="1658">F771</f>
        <v>34266</v>
      </c>
      <c r="G770" s="28">
        <f t="shared" si="1658"/>
        <v>34266</v>
      </c>
      <c r="H770" s="28">
        <f t="shared" si="1658"/>
        <v>0</v>
      </c>
      <c r="I770" s="28">
        <f t="shared" si="1658"/>
        <v>0</v>
      </c>
      <c r="J770" s="28">
        <f t="shared" si="1658"/>
        <v>0</v>
      </c>
      <c r="K770" s="28">
        <f t="shared" si="1658"/>
        <v>0</v>
      </c>
      <c r="L770" s="28">
        <f t="shared" si="1658"/>
        <v>34266</v>
      </c>
      <c r="M770" s="28">
        <f t="shared" si="1658"/>
        <v>34266</v>
      </c>
      <c r="N770" s="28">
        <f t="shared" si="1658"/>
        <v>0</v>
      </c>
      <c r="O770" s="28">
        <f t="shared" si="1658"/>
        <v>0</v>
      </c>
      <c r="P770" s="28">
        <f t="shared" si="1658"/>
        <v>0</v>
      </c>
      <c r="Q770" s="28">
        <f t="shared" si="1658"/>
        <v>0</v>
      </c>
      <c r="R770" s="28">
        <f t="shared" si="1658"/>
        <v>34266</v>
      </c>
      <c r="S770" s="28">
        <f t="shared" si="1658"/>
        <v>34266</v>
      </c>
      <c r="T770" s="28">
        <f t="shared" si="1658"/>
        <v>0</v>
      </c>
      <c r="U770" s="28">
        <f t="shared" si="1658"/>
        <v>0</v>
      </c>
      <c r="V770" s="28">
        <f t="shared" ref="T770:AI771" si="1659">V771</f>
        <v>0</v>
      </c>
      <c r="W770" s="28">
        <f t="shared" si="1659"/>
        <v>0</v>
      </c>
      <c r="X770" s="28">
        <f t="shared" si="1659"/>
        <v>34266</v>
      </c>
      <c r="Y770" s="28">
        <f t="shared" si="1659"/>
        <v>34266</v>
      </c>
      <c r="Z770" s="28">
        <f t="shared" si="1659"/>
        <v>0</v>
      </c>
      <c r="AA770" s="28">
        <f t="shared" si="1659"/>
        <v>0</v>
      </c>
      <c r="AB770" s="28">
        <f t="shared" si="1659"/>
        <v>0</v>
      </c>
      <c r="AC770" s="28">
        <f t="shared" si="1659"/>
        <v>0</v>
      </c>
      <c r="AD770" s="28">
        <f t="shared" si="1659"/>
        <v>34266</v>
      </c>
      <c r="AE770" s="28">
        <f t="shared" si="1659"/>
        <v>34266</v>
      </c>
      <c r="AF770" s="28">
        <f t="shared" si="1659"/>
        <v>0</v>
      </c>
      <c r="AG770" s="28">
        <f t="shared" si="1659"/>
        <v>0</v>
      </c>
      <c r="AH770" s="28">
        <f t="shared" si="1659"/>
        <v>0</v>
      </c>
      <c r="AI770" s="28">
        <f t="shared" si="1659"/>
        <v>0</v>
      </c>
      <c r="AJ770" s="28">
        <f t="shared" ref="AF770:AU771" si="1660">AJ771</f>
        <v>34266</v>
      </c>
      <c r="AK770" s="28">
        <f t="shared" si="1660"/>
        <v>34266</v>
      </c>
      <c r="AL770" s="28">
        <f t="shared" si="1660"/>
        <v>0</v>
      </c>
      <c r="AM770" s="28">
        <f t="shared" si="1660"/>
        <v>0</v>
      </c>
      <c r="AN770" s="28">
        <f t="shared" si="1660"/>
        <v>0</v>
      </c>
      <c r="AO770" s="28">
        <f t="shared" si="1660"/>
        <v>0</v>
      </c>
      <c r="AP770" s="28">
        <f t="shared" si="1660"/>
        <v>34266</v>
      </c>
      <c r="AQ770" s="28">
        <f t="shared" si="1660"/>
        <v>34266</v>
      </c>
      <c r="AR770" s="28">
        <f t="shared" si="1660"/>
        <v>0</v>
      </c>
      <c r="AS770" s="28">
        <f t="shared" si="1660"/>
        <v>0</v>
      </c>
      <c r="AT770" s="28">
        <f t="shared" si="1660"/>
        <v>0</v>
      </c>
      <c r="AU770" s="28">
        <f t="shared" si="1660"/>
        <v>0</v>
      </c>
      <c r="AV770" s="28">
        <f t="shared" ref="AR770:BG772" si="1661">AV771</f>
        <v>34266</v>
      </c>
      <c r="AW770" s="28">
        <f t="shared" si="1661"/>
        <v>34266</v>
      </c>
      <c r="AX770" s="100">
        <f t="shared" si="1661"/>
        <v>0</v>
      </c>
      <c r="AY770" s="100">
        <f t="shared" si="1661"/>
        <v>0</v>
      </c>
      <c r="AZ770" s="100">
        <f t="shared" si="1661"/>
        <v>0</v>
      </c>
      <c r="BA770" s="100">
        <f t="shared" si="1661"/>
        <v>0</v>
      </c>
      <c r="BB770" s="28">
        <f t="shared" si="1661"/>
        <v>34266</v>
      </c>
      <c r="BC770" s="28">
        <f t="shared" si="1661"/>
        <v>34266</v>
      </c>
      <c r="BD770" s="100">
        <f t="shared" si="1661"/>
        <v>0</v>
      </c>
      <c r="BE770" s="100">
        <f t="shared" si="1661"/>
        <v>0</v>
      </c>
      <c r="BF770" s="100">
        <f t="shared" si="1661"/>
        <v>0</v>
      </c>
      <c r="BG770" s="100">
        <f t="shared" si="1661"/>
        <v>0</v>
      </c>
      <c r="BH770" s="28">
        <f t="shared" ref="BD770:BI772" si="1662">BH771</f>
        <v>34266</v>
      </c>
      <c r="BI770" s="28">
        <f t="shared" si="1662"/>
        <v>34266</v>
      </c>
      <c r="BJ770" s="207">
        <f t="shared" si="1579"/>
        <v>0</v>
      </c>
      <c r="BK770" s="207">
        <f t="shared" si="1580"/>
        <v>0</v>
      </c>
    </row>
    <row r="771" spans="1:63" s="9" customFormat="1" ht="50.25">
      <c r="A771" s="73" t="s">
        <v>483</v>
      </c>
      <c r="B771" s="52" t="s">
        <v>56</v>
      </c>
      <c r="C771" s="26" t="s">
        <v>53</v>
      </c>
      <c r="D771" s="27" t="s">
        <v>549</v>
      </c>
      <c r="E771" s="26"/>
      <c r="F771" s="28">
        <f t="shared" si="1658"/>
        <v>34266</v>
      </c>
      <c r="G771" s="28">
        <f t="shared" si="1658"/>
        <v>34266</v>
      </c>
      <c r="H771" s="28">
        <f t="shared" si="1658"/>
        <v>0</v>
      </c>
      <c r="I771" s="28">
        <f t="shared" si="1658"/>
        <v>0</v>
      </c>
      <c r="J771" s="28">
        <f t="shared" si="1658"/>
        <v>0</v>
      </c>
      <c r="K771" s="28">
        <f t="shared" si="1658"/>
        <v>0</v>
      </c>
      <c r="L771" s="28">
        <f t="shared" si="1658"/>
        <v>34266</v>
      </c>
      <c r="M771" s="28">
        <f t="shared" si="1658"/>
        <v>34266</v>
      </c>
      <c r="N771" s="28">
        <f t="shared" si="1658"/>
        <v>0</v>
      </c>
      <c r="O771" s="28">
        <f t="shared" si="1658"/>
        <v>0</v>
      </c>
      <c r="P771" s="28">
        <f t="shared" si="1658"/>
        <v>0</v>
      </c>
      <c r="Q771" s="28">
        <f t="shared" si="1658"/>
        <v>0</v>
      </c>
      <c r="R771" s="28">
        <f t="shared" si="1658"/>
        <v>34266</v>
      </c>
      <c r="S771" s="28">
        <f t="shared" si="1658"/>
        <v>34266</v>
      </c>
      <c r="T771" s="28">
        <f t="shared" si="1659"/>
        <v>0</v>
      </c>
      <c r="U771" s="28">
        <f t="shared" si="1659"/>
        <v>0</v>
      </c>
      <c r="V771" s="28">
        <f t="shared" si="1659"/>
        <v>0</v>
      </c>
      <c r="W771" s="28">
        <f t="shared" si="1659"/>
        <v>0</v>
      </c>
      <c r="X771" s="28">
        <f t="shared" si="1659"/>
        <v>34266</v>
      </c>
      <c r="Y771" s="28">
        <f t="shared" si="1659"/>
        <v>34266</v>
      </c>
      <c r="Z771" s="28">
        <f t="shared" si="1659"/>
        <v>0</v>
      </c>
      <c r="AA771" s="28">
        <f t="shared" si="1659"/>
        <v>0</v>
      </c>
      <c r="AB771" s="28">
        <f t="shared" si="1659"/>
        <v>0</v>
      </c>
      <c r="AC771" s="28">
        <f t="shared" si="1659"/>
        <v>0</v>
      </c>
      <c r="AD771" s="28">
        <f t="shared" si="1659"/>
        <v>34266</v>
      </c>
      <c r="AE771" s="28">
        <f t="shared" si="1659"/>
        <v>34266</v>
      </c>
      <c r="AF771" s="28">
        <f t="shared" si="1660"/>
        <v>0</v>
      </c>
      <c r="AG771" s="28">
        <f t="shared" si="1660"/>
        <v>0</v>
      </c>
      <c r="AH771" s="28">
        <f t="shared" si="1660"/>
        <v>0</v>
      </c>
      <c r="AI771" s="28">
        <f t="shared" si="1660"/>
        <v>0</v>
      </c>
      <c r="AJ771" s="28">
        <f t="shared" si="1660"/>
        <v>34266</v>
      </c>
      <c r="AK771" s="28">
        <f t="shared" si="1660"/>
        <v>34266</v>
      </c>
      <c r="AL771" s="28">
        <f t="shared" si="1660"/>
        <v>0</v>
      </c>
      <c r="AM771" s="28">
        <f t="shared" si="1660"/>
        <v>0</v>
      </c>
      <c r="AN771" s="28">
        <f t="shared" si="1660"/>
        <v>0</v>
      </c>
      <c r="AO771" s="28">
        <f t="shared" si="1660"/>
        <v>0</v>
      </c>
      <c r="AP771" s="28">
        <f t="shared" si="1660"/>
        <v>34266</v>
      </c>
      <c r="AQ771" s="28">
        <f t="shared" si="1660"/>
        <v>34266</v>
      </c>
      <c r="AR771" s="28">
        <f t="shared" si="1661"/>
        <v>0</v>
      </c>
      <c r="AS771" s="28">
        <f t="shared" si="1661"/>
        <v>0</v>
      </c>
      <c r="AT771" s="28">
        <f t="shared" si="1661"/>
        <v>0</v>
      </c>
      <c r="AU771" s="28">
        <f t="shared" si="1661"/>
        <v>0</v>
      </c>
      <c r="AV771" s="28">
        <f t="shared" si="1661"/>
        <v>34266</v>
      </c>
      <c r="AW771" s="28">
        <f t="shared" si="1661"/>
        <v>34266</v>
      </c>
      <c r="AX771" s="100">
        <f t="shared" si="1661"/>
        <v>0</v>
      </c>
      <c r="AY771" s="100">
        <f t="shared" si="1661"/>
        <v>0</v>
      </c>
      <c r="AZ771" s="100">
        <f t="shared" si="1661"/>
        <v>0</v>
      </c>
      <c r="BA771" s="100">
        <f t="shared" si="1661"/>
        <v>0</v>
      </c>
      <c r="BB771" s="28">
        <f t="shared" si="1661"/>
        <v>34266</v>
      </c>
      <c r="BC771" s="28">
        <f t="shared" si="1661"/>
        <v>34266</v>
      </c>
      <c r="BD771" s="100">
        <f t="shared" si="1662"/>
        <v>0</v>
      </c>
      <c r="BE771" s="100">
        <f t="shared" si="1662"/>
        <v>0</v>
      </c>
      <c r="BF771" s="100">
        <f t="shared" si="1662"/>
        <v>0</v>
      </c>
      <c r="BG771" s="100">
        <f t="shared" si="1662"/>
        <v>0</v>
      </c>
      <c r="BH771" s="28">
        <f t="shared" si="1662"/>
        <v>34266</v>
      </c>
      <c r="BI771" s="28">
        <f t="shared" si="1662"/>
        <v>34266</v>
      </c>
      <c r="BJ771" s="207">
        <f t="shared" si="1579"/>
        <v>0</v>
      </c>
      <c r="BK771" s="207">
        <f t="shared" si="1580"/>
        <v>0</v>
      </c>
    </row>
    <row r="772" spans="1:63" s="9" customFormat="1" ht="50.25">
      <c r="A772" s="38" t="s">
        <v>84</v>
      </c>
      <c r="B772" s="52" t="s">
        <v>56</v>
      </c>
      <c r="C772" s="26" t="s">
        <v>53</v>
      </c>
      <c r="D772" s="27" t="s">
        <v>549</v>
      </c>
      <c r="E772" s="26" t="s">
        <v>85</v>
      </c>
      <c r="F772" s="28">
        <f t="shared" ref="F772:AR772" si="1663">F773</f>
        <v>34266</v>
      </c>
      <c r="G772" s="28">
        <f t="shared" si="1663"/>
        <v>34266</v>
      </c>
      <c r="H772" s="28">
        <f t="shared" si="1663"/>
        <v>0</v>
      </c>
      <c r="I772" s="28">
        <f t="shared" si="1663"/>
        <v>0</v>
      </c>
      <c r="J772" s="28">
        <f t="shared" si="1663"/>
        <v>0</v>
      </c>
      <c r="K772" s="28">
        <f t="shared" si="1663"/>
        <v>0</v>
      </c>
      <c r="L772" s="28">
        <f t="shared" si="1663"/>
        <v>34266</v>
      </c>
      <c r="M772" s="28">
        <f t="shared" si="1663"/>
        <v>34266</v>
      </c>
      <c r="N772" s="28">
        <f t="shared" si="1663"/>
        <v>0</v>
      </c>
      <c r="O772" s="28">
        <f t="shared" si="1663"/>
        <v>0</v>
      </c>
      <c r="P772" s="28">
        <f t="shared" si="1663"/>
        <v>0</v>
      </c>
      <c r="Q772" s="28">
        <f t="shared" si="1663"/>
        <v>0</v>
      </c>
      <c r="R772" s="28">
        <f t="shared" si="1663"/>
        <v>34266</v>
      </c>
      <c r="S772" s="28">
        <f t="shared" si="1663"/>
        <v>34266</v>
      </c>
      <c r="T772" s="28">
        <f t="shared" si="1663"/>
        <v>0</v>
      </c>
      <c r="U772" s="28">
        <f t="shared" si="1663"/>
        <v>0</v>
      </c>
      <c r="V772" s="28">
        <f t="shared" si="1663"/>
        <v>0</v>
      </c>
      <c r="W772" s="28">
        <f t="shared" si="1663"/>
        <v>0</v>
      </c>
      <c r="X772" s="28">
        <f t="shared" si="1663"/>
        <v>34266</v>
      </c>
      <c r="Y772" s="28">
        <f t="shared" si="1663"/>
        <v>34266</v>
      </c>
      <c r="Z772" s="28">
        <f t="shared" si="1663"/>
        <v>0</v>
      </c>
      <c r="AA772" s="28">
        <f t="shared" si="1663"/>
        <v>0</v>
      </c>
      <c r="AB772" s="28">
        <f t="shared" si="1663"/>
        <v>0</v>
      </c>
      <c r="AC772" s="28">
        <f t="shared" si="1663"/>
        <v>0</v>
      </c>
      <c r="AD772" s="28">
        <f t="shared" si="1663"/>
        <v>34266</v>
      </c>
      <c r="AE772" s="28">
        <f t="shared" si="1663"/>
        <v>34266</v>
      </c>
      <c r="AF772" s="28">
        <f t="shared" si="1663"/>
        <v>0</v>
      </c>
      <c r="AG772" s="28">
        <f t="shared" si="1663"/>
        <v>0</v>
      </c>
      <c r="AH772" s="28">
        <f t="shared" si="1663"/>
        <v>0</v>
      </c>
      <c r="AI772" s="28">
        <f t="shared" si="1663"/>
        <v>0</v>
      </c>
      <c r="AJ772" s="28">
        <f t="shared" si="1663"/>
        <v>34266</v>
      </c>
      <c r="AK772" s="28">
        <f t="shared" si="1663"/>
        <v>34266</v>
      </c>
      <c r="AL772" s="28">
        <f t="shared" si="1663"/>
        <v>0</v>
      </c>
      <c r="AM772" s="28">
        <f t="shared" si="1663"/>
        <v>0</v>
      </c>
      <c r="AN772" s="28">
        <f t="shared" si="1663"/>
        <v>0</v>
      </c>
      <c r="AO772" s="28">
        <f t="shared" si="1663"/>
        <v>0</v>
      </c>
      <c r="AP772" s="28">
        <f t="shared" si="1663"/>
        <v>34266</v>
      </c>
      <c r="AQ772" s="28">
        <f t="shared" si="1663"/>
        <v>34266</v>
      </c>
      <c r="AR772" s="28">
        <f t="shared" si="1663"/>
        <v>0</v>
      </c>
      <c r="AS772" s="28">
        <f t="shared" si="1661"/>
        <v>0</v>
      </c>
      <c r="AT772" s="28">
        <f t="shared" si="1661"/>
        <v>0</v>
      </c>
      <c r="AU772" s="28">
        <f t="shared" si="1661"/>
        <v>0</v>
      </c>
      <c r="AV772" s="28">
        <f t="shared" si="1661"/>
        <v>34266</v>
      </c>
      <c r="AW772" s="28">
        <f t="shared" si="1661"/>
        <v>34266</v>
      </c>
      <c r="AX772" s="100">
        <f t="shared" si="1661"/>
        <v>0</v>
      </c>
      <c r="AY772" s="100">
        <f t="shared" si="1661"/>
        <v>0</v>
      </c>
      <c r="AZ772" s="100">
        <f t="shared" si="1661"/>
        <v>0</v>
      </c>
      <c r="BA772" s="100">
        <f t="shared" si="1661"/>
        <v>0</v>
      </c>
      <c r="BB772" s="28">
        <f t="shared" si="1661"/>
        <v>34266</v>
      </c>
      <c r="BC772" s="28">
        <f t="shared" si="1661"/>
        <v>34266</v>
      </c>
      <c r="BD772" s="100">
        <f t="shared" si="1662"/>
        <v>0</v>
      </c>
      <c r="BE772" s="100">
        <f t="shared" si="1662"/>
        <v>0</v>
      </c>
      <c r="BF772" s="100">
        <f t="shared" si="1662"/>
        <v>0</v>
      </c>
      <c r="BG772" s="100">
        <f t="shared" si="1662"/>
        <v>0</v>
      </c>
      <c r="BH772" s="28">
        <f t="shared" si="1662"/>
        <v>34266</v>
      </c>
      <c r="BI772" s="28">
        <f t="shared" si="1662"/>
        <v>34266</v>
      </c>
      <c r="BJ772" s="207">
        <f t="shared" si="1579"/>
        <v>0</v>
      </c>
      <c r="BK772" s="207">
        <f t="shared" si="1580"/>
        <v>0</v>
      </c>
    </row>
    <row r="773" spans="1:63" s="9" customFormat="1" ht="20.25">
      <c r="A773" s="73" t="s">
        <v>187</v>
      </c>
      <c r="B773" s="52" t="s">
        <v>56</v>
      </c>
      <c r="C773" s="26" t="s">
        <v>53</v>
      </c>
      <c r="D773" s="27" t="s">
        <v>549</v>
      </c>
      <c r="E773" s="26" t="s">
        <v>186</v>
      </c>
      <c r="F773" s="28">
        <v>34266</v>
      </c>
      <c r="G773" s="28">
        <v>34266</v>
      </c>
      <c r="H773" s="79"/>
      <c r="I773" s="79"/>
      <c r="J773" s="79"/>
      <c r="K773" s="79"/>
      <c r="L773" s="28">
        <f>F773+H773+I773+J773+K773</f>
        <v>34266</v>
      </c>
      <c r="M773" s="28">
        <f>G773+K773</f>
        <v>34266</v>
      </c>
      <c r="N773" s="79"/>
      <c r="O773" s="79"/>
      <c r="P773" s="79"/>
      <c r="Q773" s="79"/>
      <c r="R773" s="28">
        <f>L773+N773+O773+P773+Q773</f>
        <v>34266</v>
      </c>
      <c r="S773" s="28">
        <f>M773+Q773</f>
        <v>34266</v>
      </c>
      <c r="T773" s="79"/>
      <c r="U773" s="79"/>
      <c r="V773" s="79"/>
      <c r="W773" s="79"/>
      <c r="X773" s="28">
        <f>R773+T773+U773+V773+W773</f>
        <v>34266</v>
      </c>
      <c r="Y773" s="28">
        <f>S773+W773</f>
        <v>34266</v>
      </c>
      <c r="Z773" s="79"/>
      <c r="AA773" s="79"/>
      <c r="AB773" s="79"/>
      <c r="AC773" s="79"/>
      <c r="AD773" s="28">
        <f>X773+Z773+AA773+AB773+AC773</f>
        <v>34266</v>
      </c>
      <c r="AE773" s="28">
        <f>Y773+AC773</f>
        <v>34266</v>
      </c>
      <c r="AF773" s="79"/>
      <c r="AG773" s="79"/>
      <c r="AH773" s="79"/>
      <c r="AI773" s="79"/>
      <c r="AJ773" s="28">
        <f>AD773+AF773+AG773+AH773+AI773</f>
        <v>34266</v>
      </c>
      <c r="AK773" s="28">
        <f>AE773+AI773</f>
        <v>34266</v>
      </c>
      <c r="AL773" s="79"/>
      <c r="AM773" s="79"/>
      <c r="AN773" s="79"/>
      <c r="AO773" s="79"/>
      <c r="AP773" s="28">
        <f>AJ773+AL773+AM773+AN773+AO773</f>
        <v>34266</v>
      </c>
      <c r="AQ773" s="28">
        <f>AK773+AO773</f>
        <v>34266</v>
      </c>
      <c r="AR773" s="79"/>
      <c r="AS773" s="79"/>
      <c r="AT773" s="79"/>
      <c r="AU773" s="79"/>
      <c r="AV773" s="28">
        <f>AP773+AR773+AS773+AT773+AU773</f>
        <v>34266</v>
      </c>
      <c r="AW773" s="28">
        <f>AQ773+AU773</f>
        <v>34266</v>
      </c>
      <c r="AX773" s="110"/>
      <c r="AY773" s="110"/>
      <c r="AZ773" s="110"/>
      <c r="BA773" s="110"/>
      <c r="BB773" s="28">
        <f>AV773+AX773+AY773+AZ773+BA773</f>
        <v>34266</v>
      </c>
      <c r="BC773" s="28">
        <f>AW773+BA773</f>
        <v>34266</v>
      </c>
      <c r="BD773" s="110"/>
      <c r="BE773" s="110"/>
      <c r="BF773" s="110"/>
      <c r="BG773" s="110"/>
      <c r="BH773" s="28">
        <f>BB773+BD773+BE773+BF773+BG773</f>
        <v>34266</v>
      </c>
      <c r="BI773" s="28">
        <f>BC773+BG773</f>
        <v>34266</v>
      </c>
      <c r="BJ773" s="207">
        <f t="shared" si="1579"/>
        <v>0</v>
      </c>
      <c r="BK773" s="207">
        <f t="shared" si="1580"/>
        <v>0</v>
      </c>
    </row>
    <row r="774" spans="1:63" s="9" customFormat="1" ht="33.75">
      <c r="A774" s="73" t="s">
        <v>580</v>
      </c>
      <c r="B774" s="52" t="s">
        <v>56</v>
      </c>
      <c r="C774" s="26" t="s">
        <v>53</v>
      </c>
      <c r="D774" s="27" t="s">
        <v>674</v>
      </c>
      <c r="E774" s="26"/>
      <c r="F774" s="28"/>
      <c r="G774" s="28"/>
      <c r="H774" s="79"/>
      <c r="I774" s="79"/>
      <c r="J774" s="79"/>
      <c r="K774" s="79"/>
      <c r="L774" s="28"/>
      <c r="M774" s="28"/>
      <c r="N774" s="79"/>
      <c r="O774" s="79"/>
      <c r="P774" s="79"/>
      <c r="Q774" s="79"/>
      <c r="R774" s="28"/>
      <c r="S774" s="28"/>
      <c r="T774" s="79"/>
      <c r="U774" s="79"/>
      <c r="V774" s="79"/>
      <c r="W774" s="79"/>
      <c r="X774" s="28"/>
      <c r="Y774" s="28"/>
      <c r="Z774" s="79"/>
      <c r="AA774" s="79"/>
      <c r="AB774" s="79"/>
      <c r="AC774" s="79"/>
      <c r="AD774" s="28"/>
      <c r="AE774" s="28"/>
      <c r="AF774" s="28">
        <f>AF775</f>
        <v>0</v>
      </c>
      <c r="AG774" s="28">
        <f t="shared" ref="AG774:AX776" si="1664">AG775</f>
        <v>0</v>
      </c>
      <c r="AH774" s="28">
        <f t="shared" si="1664"/>
        <v>0</v>
      </c>
      <c r="AI774" s="28">
        <f t="shared" si="1664"/>
        <v>67812</v>
      </c>
      <c r="AJ774" s="28">
        <f t="shared" si="1664"/>
        <v>67812</v>
      </c>
      <c r="AK774" s="28">
        <f t="shared" si="1664"/>
        <v>67812</v>
      </c>
      <c r="AL774" s="28">
        <f t="shared" si="1664"/>
        <v>0</v>
      </c>
      <c r="AM774" s="28">
        <f t="shared" si="1664"/>
        <v>0</v>
      </c>
      <c r="AN774" s="28">
        <f t="shared" si="1664"/>
        <v>0</v>
      </c>
      <c r="AO774" s="28">
        <f t="shared" si="1664"/>
        <v>0</v>
      </c>
      <c r="AP774" s="28">
        <f t="shared" si="1664"/>
        <v>67812</v>
      </c>
      <c r="AQ774" s="28">
        <f t="shared" si="1664"/>
        <v>67812</v>
      </c>
      <c r="AR774" s="28">
        <f t="shared" si="1664"/>
        <v>0</v>
      </c>
      <c r="AS774" s="28">
        <f t="shared" si="1664"/>
        <v>0</v>
      </c>
      <c r="AT774" s="28">
        <f t="shared" si="1664"/>
        <v>0</v>
      </c>
      <c r="AU774" s="28">
        <f t="shared" si="1664"/>
        <v>0</v>
      </c>
      <c r="AV774" s="28">
        <f t="shared" si="1664"/>
        <v>67812</v>
      </c>
      <c r="AW774" s="28">
        <f t="shared" ref="AR774:BI776" si="1665">AW775</f>
        <v>67812</v>
      </c>
      <c r="AX774" s="100">
        <f t="shared" si="1664"/>
        <v>0</v>
      </c>
      <c r="AY774" s="100">
        <f t="shared" ref="AY774:BB774" si="1666">AY775</f>
        <v>0</v>
      </c>
      <c r="AZ774" s="100">
        <f t="shared" si="1666"/>
        <v>0</v>
      </c>
      <c r="BA774" s="100">
        <f t="shared" si="1666"/>
        <v>0</v>
      </c>
      <c r="BB774" s="28">
        <f t="shared" si="1666"/>
        <v>67812</v>
      </c>
      <c r="BC774" s="28">
        <f t="shared" si="1665"/>
        <v>67812</v>
      </c>
      <c r="BD774" s="100">
        <f t="shared" si="1665"/>
        <v>0</v>
      </c>
      <c r="BE774" s="100">
        <f t="shared" si="1665"/>
        <v>0</v>
      </c>
      <c r="BF774" s="100">
        <f t="shared" si="1665"/>
        <v>0</v>
      </c>
      <c r="BG774" s="100">
        <f t="shared" si="1665"/>
        <v>0</v>
      </c>
      <c r="BH774" s="28">
        <f t="shared" ref="BH774" si="1667">BH775</f>
        <v>67812</v>
      </c>
      <c r="BI774" s="28">
        <f t="shared" si="1665"/>
        <v>67812</v>
      </c>
      <c r="BJ774" s="207">
        <f t="shared" si="1579"/>
        <v>0</v>
      </c>
      <c r="BK774" s="207">
        <f t="shared" si="1580"/>
        <v>0</v>
      </c>
    </row>
    <row r="775" spans="1:63" s="9" customFormat="1" ht="99.75">
      <c r="A775" s="87" t="s">
        <v>680</v>
      </c>
      <c r="B775" s="52" t="s">
        <v>56</v>
      </c>
      <c r="C775" s="26" t="s">
        <v>53</v>
      </c>
      <c r="D775" s="27" t="s">
        <v>675</v>
      </c>
      <c r="E775" s="26"/>
      <c r="F775" s="28"/>
      <c r="G775" s="28"/>
      <c r="H775" s="79"/>
      <c r="I775" s="79"/>
      <c r="J775" s="79"/>
      <c r="K775" s="79"/>
      <c r="L775" s="28"/>
      <c r="M775" s="28"/>
      <c r="N775" s="79"/>
      <c r="O775" s="79"/>
      <c r="P775" s="79"/>
      <c r="Q775" s="79"/>
      <c r="R775" s="28"/>
      <c r="S775" s="28"/>
      <c r="T775" s="79"/>
      <c r="U775" s="79"/>
      <c r="V775" s="79"/>
      <c r="W775" s="79"/>
      <c r="X775" s="28"/>
      <c r="Y775" s="28"/>
      <c r="Z775" s="79"/>
      <c r="AA775" s="79"/>
      <c r="AB775" s="79"/>
      <c r="AC775" s="79"/>
      <c r="AD775" s="28"/>
      <c r="AE775" s="28"/>
      <c r="AF775" s="28">
        <f>AF776</f>
        <v>0</v>
      </c>
      <c r="AG775" s="28">
        <f t="shared" si="1664"/>
        <v>0</v>
      </c>
      <c r="AH775" s="28">
        <f t="shared" si="1664"/>
        <v>0</v>
      </c>
      <c r="AI775" s="28">
        <f t="shared" si="1664"/>
        <v>67812</v>
      </c>
      <c r="AJ775" s="28">
        <f t="shared" si="1664"/>
        <v>67812</v>
      </c>
      <c r="AK775" s="28">
        <f t="shared" si="1664"/>
        <v>67812</v>
      </c>
      <c r="AL775" s="28">
        <f t="shared" si="1664"/>
        <v>0</v>
      </c>
      <c r="AM775" s="28">
        <f t="shared" si="1664"/>
        <v>0</v>
      </c>
      <c r="AN775" s="28">
        <f t="shared" si="1664"/>
        <v>0</v>
      </c>
      <c r="AO775" s="28">
        <f t="shared" si="1664"/>
        <v>0</v>
      </c>
      <c r="AP775" s="28">
        <f t="shared" si="1664"/>
        <v>67812</v>
      </c>
      <c r="AQ775" s="28">
        <f t="shared" si="1664"/>
        <v>67812</v>
      </c>
      <c r="AR775" s="28">
        <f t="shared" si="1665"/>
        <v>0</v>
      </c>
      <c r="AS775" s="28">
        <f t="shared" si="1665"/>
        <v>0</v>
      </c>
      <c r="AT775" s="28">
        <f t="shared" si="1665"/>
        <v>0</v>
      </c>
      <c r="AU775" s="28">
        <f t="shared" si="1665"/>
        <v>0</v>
      </c>
      <c r="AV775" s="28">
        <f t="shared" si="1665"/>
        <v>67812</v>
      </c>
      <c r="AW775" s="28">
        <f t="shared" si="1665"/>
        <v>67812</v>
      </c>
      <c r="AX775" s="100">
        <f t="shared" si="1665"/>
        <v>0</v>
      </c>
      <c r="AY775" s="100">
        <f t="shared" si="1665"/>
        <v>0</v>
      </c>
      <c r="AZ775" s="100">
        <f t="shared" si="1665"/>
        <v>0</v>
      </c>
      <c r="BA775" s="100">
        <f t="shared" si="1665"/>
        <v>0</v>
      </c>
      <c r="BB775" s="28">
        <f t="shared" si="1665"/>
        <v>67812</v>
      </c>
      <c r="BC775" s="28">
        <f t="shared" si="1665"/>
        <v>67812</v>
      </c>
      <c r="BD775" s="100">
        <f t="shared" si="1665"/>
        <v>0</v>
      </c>
      <c r="BE775" s="100">
        <f t="shared" si="1665"/>
        <v>0</v>
      </c>
      <c r="BF775" s="100">
        <f t="shared" si="1665"/>
        <v>0</v>
      </c>
      <c r="BG775" s="100">
        <f t="shared" si="1665"/>
        <v>0</v>
      </c>
      <c r="BH775" s="28">
        <f t="shared" si="1665"/>
        <v>67812</v>
      </c>
      <c r="BI775" s="28">
        <f t="shared" si="1665"/>
        <v>67812</v>
      </c>
      <c r="BJ775" s="207">
        <f t="shared" si="1579"/>
        <v>0</v>
      </c>
      <c r="BK775" s="207">
        <f t="shared" si="1580"/>
        <v>0</v>
      </c>
    </row>
    <row r="776" spans="1:63" s="9" customFormat="1" ht="33">
      <c r="A776" s="95" t="s">
        <v>232</v>
      </c>
      <c r="B776" s="52" t="s">
        <v>56</v>
      </c>
      <c r="C776" s="26" t="s">
        <v>53</v>
      </c>
      <c r="D776" s="27" t="s">
        <v>675</v>
      </c>
      <c r="E776" s="26" t="s">
        <v>87</v>
      </c>
      <c r="F776" s="28"/>
      <c r="G776" s="28"/>
      <c r="H776" s="79"/>
      <c r="I776" s="79"/>
      <c r="J776" s="79"/>
      <c r="K776" s="79"/>
      <c r="L776" s="28"/>
      <c r="M776" s="28"/>
      <c r="N776" s="79"/>
      <c r="O776" s="79"/>
      <c r="P776" s="79"/>
      <c r="Q776" s="79"/>
      <c r="R776" s="28"/>
      <c r="S776" s="28"/>
      <c r="T776" s="79"/>
      <c r="U776" s="79"/>
      <c r="V776" s="79"/>
      <c r="W776" s="79"/>
      <c r="X776" s="28"/>
      <c r="Y776" s="28"/>
      <c r="Z776" s="79"/>
      <c r="AA776" s="79"/>
      <c r="AB776" s="79"/>
      <c r="AC776" s="79"/>
      <c r="AD776" s="28"/>
      <c r="AE776" s="28"/>
      <c r="AF776" s="28">
        <f>AF777</f>
        <v>0</v>
      </c>
      <c r="AG776" s="28">
        <f t="shared" si="1664"/>
        <v>0</v>
      </c>
      <c r="AH776" s="28">
        <f t="shared" si="1664"/>
        <v>0</v>
      </c>
      <c r="AI776" s="28">
        <f t="shared" si="1664"/>
        <v>67812</v>
      </c>
      <c r="AJ776" s="28">
        <f t="shared" si="1664"/>
        <v>67812</v>
      </c>
      <c r="AK776" s="28">
        <f t="shared" si="1664"/>
        <v>67812</v>
      </c>
      <c r="AL776" s="28">
        <f t="shared" si="1664"/>
        <v>0</v>
      </c>
      <c r="AM776" s="28">
        <f t="shared" si="1664"/>
        <v>0</v>
      </c>
      <c r="AN776" s="28">
        <f t="shared" si="1664"/>
        <v>0</v>
      </c>
      <c r="AO776" s="28">
        <f t="shared" si="1664"/>
        <v>0</v>
      </c>
      <c r="AP776" s="28">
        <f t="shared" si="1664"/>
        <v>67812</v>
      </c>
      <c r="AQ776" s="28">
        <f t="shared" si="1664"/>
        <v>67812</v>
      </c>
      <c r="AR776" s="28">
        <f t="shared" si="1665"/>
        <v>0</v>
      </c>
      <c r="AS776" s="28">
        <f t="shared" si="1665"/>
        <v>0</v>
      </c>
      <c r="AT776" s="28">
        <f t="shared" si="1665"/>
        <v>0</v>
      </c>
      <c r="AU776" s="28">
        <f t="shared" si="1665"/>
        <v>0</v>
      </c>
      <c r="AV776" s="28">
        <f t="shared" si="1665"/>
        <v>67812</v>
      </c>
      <c r="AW776" s="28">
        <f t="shared" si="1665"/>
        <v>67812</v>
      </c>
      <c r="AX776" s="100">
        <f t="shared" si="1665"/>
        <v>0</v>
      </c>
      <c r="AY776" s="100">
        <f t="shared" si="1665"/>
        <v>0</v>
      </c>
      <c r="AZ776" s="100">
        <f t="shared" si="1665"/>
        <v>0</v>
      </c>
      <c r="BA776" s="100">
        <f t="shared" si="1665"/>
        <v>0</v>
      </c>
      <c r="BB776" s="28">
        <f t="shared" si="1665"/>
        <v>67812</v>
      </c>
      <c r="BC776" s="28">
        <f t="shared" si="1665"/>
        <v>67812</v>
      </c>
      <c r="BD776" s="100">
        <f t="shared" si="1665"/>
        <v>0</v>
      </c>
      <c r="BE776" s="100">
        <f t="shared" si="1665"/>
        <v>0</v>
      </c>
      <c r="BF776" s="100">
        <f t="shared" si="1665"/>
        <v>0</v>
      </c>
      <c r="BG776" s="100">
        <f t="shared" si="1665"/>
        <v>0</v>
      </c>
      <c r="BH776" s="28">
        <f t="shared" si="1665"/>
        <v>67812</v>
      </c>
      <c r="BI776" s="28">
        <f t="shared" si="1665"/>
        <v>67812</v>
      </c>
      <c r="BJ776" s="207">
        <f t="shared" si="1579"/>
        <v>0</v>
      </c>
      <c r="BK776" s="207">
        <f t="shared" si="1580"/>
        <v>0</v>
      </c>
    </row>
    <row r="777" spans="1:63" s="9" customFormat="1" ht="132">
      <c r="A777" s="95" t="s">
        <v>651</v>
      </c>
      <c r="B777" s="52" t="s">
        <v>56</v>
      </c>
      <c r="C777" s="26" t="s">
        <v>53</v>
      </c>
      <c r="D777" s="27" t="s">
        <v>675</v>
      </c>
      <c r="E777" s="26" t="s">
        <v>676</v>
      </c>
      <c r="F777" s="28"/>
      <c r="G777" s="28"/>
      <c r="H777" s="79"/>
      <c r="I777" s="79"/>
      <c r="J777" s="79"/>
      <c r="K777" s="79"/>
      <c r="L777" s="28"/>
      <c r="M777" s="28"/>
      <c r="N777" s="79"/>
      <c r="O777" s="79"/>
      <c r="P777" s="79"/>
      <c r="Q777" s="79"/>
      <c r="R777" s="28"/>
      <c r="S777" s="28"/>
      <c r="T777" s="79"/>
      <c r="U777" s="79"/>
      <c r="V777" s="79"/>
      <c r="W777" s="79"/>
      <c r="X777" s="28"/>
      <c r="Y777" s="28"/>
      <c r="Z777" s="79"/>
      <c r="AA777" s="79"/>
      <c r="AB777" s="79"/>
      <c r="AC777" s="79"/>
      <c r="AD777" s="28"/>
      <c r="AE777" s="28"/>
      <c r="AF777" s="79"/>
      <c r="AG777" s="79"/>
      <c r="AH777" s="79"/>
      <c r="AI777" s="28">
        <v>67812</v>
      </c>
      <c r="AJ777" s="28">
        <f>AD777+AF777+AG777+AH777+AI777</f>
        <v>67812</v>
      </c>
      <c r="AK777" s="28">
        <f>AE777+AI777</f>
        <v>67812</v>
      </c>
      <c r="AL777" s="79"/>
      <c r="AM777" s="79"/>
      <c r="AN777" s="79"/>
      <c r="AO777" s="79"/>
      <c r="AP777" s="28">
        <f>AJ777+AL777+AM777+AN777+AO777</f>
        <v>67812</v>
      </c>
      <c r="AQ777" s="28">
        <f>AK777+AO777</f>
        <v>67812</v>
      </c>
      <c r="AR777" s="79"/>
      <c r="AS777" s="79"/>
      <c r="AT777" s="79"/>
      <c r="AU777" s="79"/>
      <c r="AV777" s="28">
        <f>AP777+AR777+AS777+AT777+AU777</f>
        <v>67812</v>
      </c>
      <c r="AW777" s="28">
        <f>AQ777+AU777</f>
        <v>67812</v>
      </c>
      <c r="AX777" s="110"/>
      <c r="AY777" s="110"/>
      <c r="AZ777" s="110"/>
      <c r="BA777" s="110"/>
      <c r="BB777" s="28">
        <f>AV777+AX777+AY777+AZ777+BA777</f>
        <v>67812</v>
      </c>
      <c r="BC777" s="28">
        <f>AW777+BA777</f>
        <v>67812</v>
      </c>
      <c r="BD777" s="110"/>
      <c r="BE777" s="110"/>
      <c r="BF777" s="110"/>
      <c r="BG777" s="110"/>
      <c r="BH777" s="28">
        <f>BB777+BD777+BE777+BF777+BG777</f>
        <v>67812</v>
      </c>
      <c r="BI777" s="28">
        <f>BC777+BG777</f>
        <v>67812</v>
      </c>
      <c r="BJ777" s="207">
        <f t="shared" si="1579"/>
        <v>0</v>
      </c>
      <c r="BK777" s="207">
        <f t="shared" si="1580"/>
        <v>0</v>
      </c>
    </row>
    <row r="778" spans="1:63" s="9" customFormat="1" ht="99.75">
      <c r="A778" s="87" t="s">
        <v>680</v>
      </c>
      <c r="B778" s="52" t="s">
        <v>56</v>
      </c>
      <c r="C778" s="26" t="s">
        <v>53</v>
      </c>
      <c r="D778" s="27" t="s">
        <v>677</v>
      </c>
      <c r="E778" s="26"/>
      <c r="F778" s="28"/>
      <c r="G778" s="28"/>
      <c r="H778" s="79"/>
      <c r="I778" s="79"/>
      <c r="J778" s="79"/>
      <c r="K778" s="79"/>
      <c r="L778" s="28"/>
      <c r="M778" s="28"/>
      <c r="N778" s="79"/>
      <c r="O778" s="79"/>
      <c r="P778" s="79"/>
      <c r="Q778" s="79"/>
      <c r="R778" s="28"/>
      <c r="S778" s="28"/>
      <c r="T778" s="79"/>
      <c r="U778" s="79"/>
      <c r="V778" s="79"/>
      <c r="W778" s="79"/>
      <c r="X778" s="28"/>
      <c r="Y778" s="28"/>
      <c r="Z778" s="79"/>
      <c r="AA778" s="79"/>
      <c r="AB778" s="79"/>
      <c r="AC778" s="79"/>
      <c r="AD778" s="28"/>
      <c r="AE778" s="28"/>
      <c r="AF778" s="28">
        <f>AF779</f>
        <v>3899</v>
      </c>
      <c r="AG778" s="28">
        <f t="shared" ref="AG778:BD779" si="1668">AG779</f>
        <v>0</v>
      </c>
      <c r="AH778" s="28">
        <f t="shared" si="1668"/>
        <v>0</v>
      </c>
      <c r="AI778" s="28">
        <f t="shared" si="1668"/>
        <v>0</v>
      </c>
      <c r="AJ778" s="28">
        <f t="shared" si="1668"/>
        <v>3899</v>
      </c>
      <c r="AK778" s="28">
        <f t="shared" si="1668"/>
        <v>0</v>
      </c>
      <c r="AL778" s="28">
        <f t="shared" si="1668"/>
        <v>0</v>
      </c>
      <c r="AM778" s="28">
        <f t="shared" si="1668"/>
        <v>0</v>
      </c>
      <c r="AN778" s="28">
        <f t="shared" si="1668"/>
        <v>0</v>
      </c>
      <c r="AO778" s="28">
        <f t="shared" si="1668"/>
        <v>0</v>
      </c>
      <c r="AP778" s="28">
        <f t="shared" si="1668"/>
        <v>3899</v>
      </c>
      <c r="AQ778" s="28">
        <f t="shared" si="1668"/>
        <v>0</v>
      </c>
      <c r="AR778" s="28">
        <f t="shared" si="1668"/>
        <v>0</v>
      </c>
      <c r="AS778" s="28">
        <f t="shared" si="1668"/>
        <v>0</v>
      </c>
      <c r="AT778" s="28">
        <f t="shared" si="1668"/>
        <v>0</v>
      </c>
      <c r="AU778" s="28">
        <f t="shared" si="1668"/>
        <v>0</v>
      </c>
      <c r="AV778" s="28">
        <f t="shared" si="1668"/>
        <v>3899</v>
      </c>
      <c r="AW778" s="28">
        <f t="shared" ref="AW778:AW779" si="1669">AW779</f>
        <v>0</v>
      </c>
      <c r="AX778" s="100">
        <f t="shared" si="1668"/>
        <v>0</v>
      </c>
      <c r="AY778" s="100">
        <f t="shared" si="1668"/>
        <v>0</v>
      </c>
      <c r="AZ778" s="100">
        <f t="shared" si="1668"/>
        <v>0</v>
      </c>
      <c r="BA778" s="100">
        <f t="shared" si="1668"/>
        <v>0</v>
      </c>
      <c r="BB778" s="28">
        <f t="shared" si="1668"/>
        <v>3899</v>
      </c>
      <c r="BC778" s="28">
        <f t="shared" si="1668"/>
        <v>0</v>
      </c>
      <c r="BD778" s="100">
        <f t="shared" si="1668"/>
        <v>0</v>
      </c>
      <c r="BE778" s="100">
        <f t="shared" ref="BE778:BI779" si="1670">BE779</f>
        <v>0</v>
      </c>
      <c r="BF778" s="100">
        <f t="shared" si="1670"/>
        <v>0</v>
      </c>
      <c r="BG778" s="100">
        <f t="shared" si="1670"/>
        <v>0</v>
      </c>
      <c r="BH778" s="28">
        <f t="shared" si="1670"/>
        <v>3899</v>
      </c>
      <c r="BI778" s="28">
        <f t="shared" si="1670"/>
        <v>0</v>
      </c>
      <c r="BJ778" s="207">
        <f t="shared" si="1579"/>
        <v>0</v>
      </c>
      <c r="BK778" s="207">
        <f t="shared" si="1580"/>
        <v>0</v>
      </c>
    </row>
    <row r="779" spans="1:63" s="9" customFormat="1" ht="33">
      <c r="A779" s="95" t="s">
        <v>232</v>
      </c>
      <c r="B779" s="52" t="s">
        <v>56</v>
      </c>
      <c r="C779" s="26" t="s">
        <v>53</v>
      </c>
      <c r="D779" s="27" t="s">
        <v>677</v>
      </c>
      <c r="E779" s="26" t="s">
        <v>87</v>
      </c>
      <c r="F779" s="28"/>
      <c r="G779" s="28"/>
      <c r="H779" s="79"/>
      <c r="I779" s="79"/>
      <c r="J779" s="79"/>
      <c r="K779" s="79"/>
      <c r="L779" s="28"/>
      <c r="M779" s="28"/>
      <c r="N779" s="79"/>
      <c r="O779" s="79"/>
      <c r="P779" s="79"/>
      <c r="Q779" s="79"/>
      <c r="R779" s="28"/>
      <c r="S779" s="28"/>
      <c r="T779" s="79"/>
      <c r="U779" s="79"/>
      <c r="V779" s="79"/>
      <c r="W779" s="79"/>
      <c r="X779" s="28"/>
      <c r="Y779" s="28"/>
      <c r="Z779" s="79"/>
      <c r="AA779" s="79"/>
      <c r="AB779" s="79"/>
      <c r="AC779" s="79"/>
      <c r="AD779" s="28"/>
      <c r="AE779" s="28"/>
      <c r="AF779" s="28">
        <f>AF780</f>
        <v>3899</v>
      </c>
      <c r="AG779" s="28">
        <f t="shared" ref="AG779:BH779" si="1671">AG780</f>
        <v>0</v>
      </c>
      <c r="AH779" s="28">
        <f t="shared" si="1671"/>
        <v>0</v>
      </c>
      <c r="AI779" s="28">
        <f t="shared" si="1671"/>
        <v>0</v>
      </c>
      <c r="AJ779" s="28">
        <f t="shared" si="1671"/>
        <v>3899</v>
      </c>
      <c r="AK779" s="28">
        <f t="shared" si="1671"/>
        <v>0</v>
      </c>
      <c r="AL779" s="28">
        <f t="shared" si="1671"/>
        <v>0</v>
      </c>
      <c r="AM779" s="28">
        <f t="shared" si="1671"/>
        <v>0</v>
      </c>
      <c r="AN779" s="28">
        <f t="shared" si="1671"/>
        <v>0</v>
      </c>
      <c r="AO779" s="28">
        <f t="shared" si="1671"/>
        <v>0</v>
      </c>
      <c r="AP779" s="28">
        <f t="shared" si="1671"/>
        <v>3899</v>
      </c>
      <c r="AQ779" s="28">
        <f t="shared" si="1671"/>
        <v>0</v>
      </c>
      <c r="AR779" s="28">
        <f t="shared" si="1671"/>
        <v>0</v>
      </c>
      <c r="AS779" s="28">
        <f t="shared" si="1671"/>
        <v>0</v>
      </c>
      <c r="AT779" s="28">
        <f t="shared" si="1671"/>
        <v>0</v>
      </c>
      <c r="AU779" s="28">
        <f t="shared" si="1671"/>
        <v>0</v>
      </c>
      <c r="AV779" s="28">
        <f t="shared" si="1671"/>
        <v>3899</v>
      </c>
      <c r="AW779" s="28">
        <f t="shared" si="1669"/>
        <v>0</v>
      </c>
      <c r="AX779" s="100">
        <f t="shared" si="1671"/>
        <v>0</v>
      </c>
      <c r="AY779" s="100">
        <f t="shared" si="1671"/>
        <v>0</v>
      </c>
      <c r="AZ779" s="100">
        <f t="shared" si="1671"/>
        <v>0</v>
      </c>
      <c r="BA779" s="100">
        <f t="shared" si="1671"/>
        <v>0</v>
      </c>
      <c r="BB779" s="28">
        <f t="shared" si="1671"/>
        <v>3899</v>
      </c>
      <c r="BC779" s="28">
        <f t="shared" si="1668"/>
        <v>0</v>
      </c>
      <c r="BD779" s="100">
        <f t="shared" si="1671"/>
        <v>0</v>
      </c>
      <c r="BE779" s="100">
        <f t="shared" si="1671"/>
        <v>0</v>
      </c>
      <c r="BF779" s="100">
        <f t="shared" si="1671"/>
        <v>0</v>
      </c>
      <c r="BG779" s="100">
        <f t="shared" si="1671"/>
        <v>0</v>
      </c>
      <c r="BH779" s="28">
        <f t="shared" si="1671"/>
        <v>3899</v>
      </c>
      <c r="BI779" s="28">
        <f t="shared" si="1670"/>
        <v>0</v>
      </c>
      <c r="BJ779" s="207">
        <f t="shared" si="1579"/>
        <v>0</v>
      </c>
      <c r="BK779" s="207">
        <f t="shared" si="1580"/>
        <v>0</v>
      </c>
    </row>
    <row r="780" spans="1:63" s="9" customFormat="1" ht="132">
      <c r="A780" s="95" t="s">
        <v>651</v>
      </c>
      <c r="B780" s="52" t="s">
        <v>56</v>
      </c>
      <c r="C780" s="26" t="s">
        <v>53</v>
      </c>
      <c r="D780" s="27" t="s">
        <v>677</v>
      </c>
      <c r="E780" s="26" t="s">
        <v>676</v>
      </c>
      <c r="F780" s="28"/>
      <c r="G780" s="28"/>
      <c r="H780" s="79"/>
      <c r="I780" s="79"/>
      <c r="J780" s="79"/>
      <c r="K780" s="79"/>
      <c r="L780" s="28"/>
      <c r="M780" s="28"/>
      <c r="N780" s="79"/>
      <c r="O780" s="79"/>
      <c r="P780" s="79"/>
      <c r="Q780" s="79"/>
      <c r="R780" s="28"/>
      <c r="S780" s="28"/>
      <c r="T780" s="79"/>
      <c r="U780" s="79"/>
      <c r="V780" s="79"/>
      <c r="W780" s="79"/>
      <c r="X780" s="28"/>
      <c r="Y780" s="28"/>
      <c r="Z780" s="79"/>
      <c r="AA780" s="79"/>
      <c r="AB780" s="79"/>
      <c r="AC780" s="79"/>
      <c r="AD780" s="28"/>
      <c r="AE780" s="28"/>
      <c r="AF780" s="28">
        <v>3899</v>
      </c>
      <c r="AG780" s="79"/>
      <c r="AH780" s="79"/>
      <c r="AI780" s="28"/>
      <c r="AJ780" s="28">
        <f>AD780+AF780+AG780+AH780+AI780</f>
        <v>3899</v>
      </c>
      <c r="AK780" s="28">
        <f>AE780+AI780</f>
        <v>0</v>
      </c>
      <c r="AL780" s="79"/>
      <c r="AM780" s="79"/>
      <c r="AN780" s="79"/>
      <c r="AO780" s="79"/>
      <c r="AP780" s="28">
        <f>AJ780+AL780+AM780+AN780+AO780</f>
        <v>3899</v>
      </c>
      <c r="AQ780" s="28">
        <f>AK780+AO780</f>
        <v>0</v>
      </c>
      <c r="AR780" s="79"/>
      <c r="AS780" s="79"/>
      <c r="AT780" s="79"/>
      <c r="AU780" s="79"/>
      <c r="AV780" s="28">
        <f>AP780+AR780+AS780+AT780+AU780</f>
        <v>3899</v>
      </c>
      <c r="AW780" s="28">
        <f>AQ780+AU780</f>
        <v>0</v>
      </c>
      <c r="AX780" s="110"/>
      <c r="AY780" s="110"/>
      <c r="AZ780" s="110"/>
      <c r="BA780" s="110"/>
      <c r="BB780" s="28">
        <f>AV780+AX780+AY780+AZ780+BA780</f>
        <v>3899</v>
      </c>
      <c r="BC780" s="28">
        <f>AW780+BA780</f>
        <v>0</v>
      </c>
      <c r="BD780" s="110"/>
      <c r="BE780" s="110"/>
      <c r="BF780" s="110"/>
      <c r="BG780" s="110"/>
      <c r="BH780" s="28">
        <f>BB780+BD780+BE780+BF780+BG780</f>
        <v>3899</v>
      </c>
      <c r="BI780" s="28">
        <f>BC780+BG780</f>
        <v>0</v>
      </c>
      <c r="BJ780" s="207">
        <f t="shared" si="1579"/>
        <v>0</v>
      </c>
      <c r="BK780" s="207">
        <f t="shared" si="1580"/>
        <v>0</v>
      </c>
    </row>
    <row r="781" spans="1:63" s="209" customFormat="1" ht="66.75">
      <c r="A781" s="124" t="s">
        <v>625</v>
      </c>
      <c r="B781" s="99" t="s">
        <v>56</v>
      </c>
      <c r="C781" s="98" t="s">
        <v>53</v>
      </c>
      <c r="D781" s="125" t="s">
        <v>712</v>
      </c>
      <c r="E781" s="98"/>
      <c r="F781" s="100"/>
      <c r="G781" s="100"/>
      <c r="H781" s="110"/>
      <c r="I781" s="110"/>
      <c r="J781" s="110"/>
      <c r="K781" s="110"/>
      <c r="L781" s="100"/>
      <c r="M781" s="100"/>
      <c r="N781" s="110"/>
      <c r="O781" s="110"/>
      <c r="P781" s="110"/>
      <c r="Q781" s="110"/>
      <c r="R781" s="100"/>
      <c r="S781" s="100"/>
      <c r="T781" s="111"/>
      <c r="U781" s="111"/>
      <c r="V781" s="111"/>
      <c r="W781" s="111"/>
      <c r="X781" s="100"/>
      <c r="Y781" s="100"/>
      <c r="Z781" s="111"/>
      <c r="AA781" s="111"/>
      <c r="AB781" s="111"/>
      <c r="AC781" s="111"/>
      <c r="AD781" s="100"/>
      <c r="AE781" s="100"/>
      <c r="AF781" s="111"/>
      <c r="AG781" s="111"/>
      <c r="AH781" s="111"/>
      <c r="AI781" s="111"/>
      <c r="AJ781" s="100"/>
      <c r="AK781" s="100"/>
      <c r="AL781" s="111"/>
      <c r="AM781" s="111"/>
      <c r="AN781" s="111"/>
      <c r="AO781" s="111"/>
      <c r="AP781" s="100"/>
      <c r="AQ781" s="100"/>
      <c r="AR781" s="111"/>
      <c r="AS781" s="111">
        <f>AS782</f>
        <v>275</v>
      </c>
      <c r="AT781" s="111"/>
      <c r="AU781" s="111"/>
      <c r="AV781" s="100">
        <f t="shared" ref="AV781:AV782" si="1672">AV782</f>
        <v>275</v>
      </c>
      <c r="AW781" s="100"/>
      <c r="AX781" s="111"/>
      <c r="AY781" s="111">
        <f>AY782</f>
        <v>0</v>
      </c>
      <c r="AZ781" s="111"/>
      <c r="BA781" s="111"/>
      <c r="BB781" s="100">
        <f t="shared" ref="BB781:BC782" si="1673">BB782</f>
        <v>275</v>
      </c>
      <c r="BC781" s="100">
        <f t="shared" si="1673"/>
        <v>0</v>
      </c>
      <c r="BD781" s="111">
        <f>BD782</f>
        <v>0</v>
      </c>
      <c r="BE781" s="111">
        <f t="shared" ref="BE781:BI782" si="1674">BE782</f>
        <v>0</v>
      </c>
      <c r="BF781" s="111">
        <f t="shared" si="1674"/>
        <v>0</v>
      </c>
      <c r="BG781" s="111">
        <f t="shared" si="1674"/>
        <v>0</v>
      </c>
      <c r="BH781" s="111">
        <f t="shared" si="1674"/>
        <v>275</v>
      </c>
      <c r="BI781" s="111">
        <f t="shared" si="1674"/>
        <v>0</v>
      </c>
      <c r="BJ781" s="208">
        <f t="shared" si="1579"/>
        <v>0</v>
      </c>
      <c r="BK781" s="208">
        <f t="shared" si="1580"/>
        <v>0</v>
      </c>
    </row>
    <row r="782" spans="1:63" s="209" customFormat="1" ht="50.25">
      <c r="A782" s="112" t="s">
        <v>84</v>
      </c>
      <c r="B782" s="99" t="s">
        <v>56</v>
      </c>
      <c r="C782" s="98" t="s">
        <v>53</v>
      </c>
      <c r="D782" s="125" t="s">
        <v>712</v>
      </c>
      <c r="E782" s="98" t="s">
        <v>85</v>
      </c>
      <c r="F782" s="100"/>
      <c r="G782" s="100"/>
      <c r="H782" s="110"/>
      <c r="I782" s="110"/>
      <c r="J782" s="110"/>
      <c r="K782" s="110"/>
      <c r="L782" s="100"/>
      <c r="M782" s="100"/>
      <c r="N782" s="110"/>
      <c r="O782" s="110"/>
      <c r="P782" s="110"/>
      <c r="Q782" s="110"/>
      <c r="R782" s="100"/>
      <c r="S782" s="100"/>
      <c r="T782" s="111"/>
      <c r="U782" s="111"/>
      <c r="V782" s="111"/>
      <c r="W782" s="111"/>
      <c r="X782" s="100"/>
      <c r="Y782" s="100"/>
      <c r="Z782" s="111"/>
      <c r="AA782" s="111"/>
      <c r="AB782" s="111"/>
      <c r="AC782" s="111"/>
      <c r="AD782" s="100"/>
      <c r="AE782" s="100"/>
      <c r="AF782" s="111"/>
      <c r="AG782" s="111"/>
      <c r="AH782" s="111"/>
      <c r="AI782" s="111"/>
      <c r="AJ782" s="100"/>
      <c r="AK782" s="100"/>
      <c r="AL782" s="111"/>
      <c r="AM782" s="111"/>
      <c r="AN782" s="111"/>
      <c r="AO782" s="111"/>
      <c r="AP782" s="100"/>
      <c r="AQ782" s="100"/>
      <c r="AR782" s="111"/>
      <c r="AS782" s="111">
        <f>AS783</f>
        <v>275</v>
      </c>
      <c r="AT782" s="111"/>
      <c r="AU782" s="111"/>
      <c r="AV782" s="100">
        <f t="shared" si="1672"/>
        <v>275</v>
      </c>
      <c r="AW782" s="100"/>
      <c r="AX782" s="111"/>
      <c r="AY782" s="111">
        <f>AY783</f>
        <v>0</v>
      </c>
      <c r="AZ782" s="111"/>
      <c r="BA782" s="111"/>
      <c r="BB782" s="100">
        <f t="shared" si="1673"/>
        <v>275</v>
      </c>
      <c r="BC782" s="100">
        <f t="shared" si="1673"/>
        <v>0</v>
      </c>
      <c r="BD782" s="111">
        <f>BD783</f>
        <v>0</v>
      </c>
      <c r="BE782" s="111">
        <f t="shared" si="1674"/>
        <v>0</v>
      </c>
      <c r="BF782" s="111">
        <f t="shared" si="1674"/>
        <v>0</v>
      </c>
      <c r="BG782" s="111">
        <f t="shared" si="1674"/>
        <v>0</v>
      </c>
      <c r="BH782" s="111">
        <f t="shared" si="1674"/>
        <v>275</v>
      </c>
      <c r="BI782" s="111">
        <f t="shared" si="1674"/>
        <v>0</v>
      </c>
      <c r="BJ782" s="208">
        <f t="shared" si="1579"/>
        <v>0</v>
      </c>
      <c r="BK782" s="208">
        <f t="shared" si="1580"/>
        <v>0</v>
      </c>
    </row>
    <row r="783" spans="1:63" s="209" customFormat="1" ht="20.25">
      <c r="A783" s="124" t="s">
        <v>187</v>
      </c>
      <c r="B783" s="99" t="s">
        <v>56</v>
      </c>
      <c r="C783" s="98" t="s">
        <v>53</v>
      </c>
      <c r="D783" s="125" t="s">
        <v>712</v>
      </c>
      <c r="E783" s="98" t="s">
        <v>186</v>
      </c>
      <c r="F783" s="100"/>
      <c r="G783" s="100"/>
      <c r="H783" s="110"/>
      <c r="I783" s="110"/>
      <c r="J783" s="110"/>
      <c r="K783" s="110"/>
      <c r="L783" s="100"/>
      <c r="M783" s="100"/>
      <c r="N783" s="110"/>
      <c r="O783" s="110"/>
      <c r="P783" s="110"/>
      <c r="Q783" s="110"/>
      <c r="R783" s="100"/>
      <c r="S783" s="100"/>
      <c r="T783" s="111"/>
      <c r="U783" s="111"/>
      <c r="V783" s="111"/>
      <c r="W783" s="111"/>
      <c r="X783" s="100"/>
      <c r="Y783" s="100"/>
      <c r="Z783" s="111"/>
      <c r="AA783" s="111"/>
      <c r="AB783" s="111"/>
      <c r="AC783" s="111"/>
      <c r="AD783" s="100"/>
      <c r="AE783" s="100"/>
      <c r="AF783" s="111"/>
      <c r="AG783" s="111"/>
      <c r="AH783" s="111"/>
      <c r="AI783" s="111"/>
      <c r="AJ783" s="100"/>
      <c r="AK783" s="100"/>
      <c r="AL783" s="111"/>
      <c r="AM783" s="111"/>
      <c r="AN783" s="111"/>
      <c r="AO783" s="111"/>
      <c r="AP783" s="100"/>
      <c r="AQ783" s="100"/>
      <c r="AR783" s="111"/>
      <c r="AS783" s="111">
        <v>275</v>
      </c>
      <c r="AT783" s="111"/>
      <c r="AU783" s="111"/>
      <c r="AV783" s="100">
        <f>AP783+AR783+AS783+AT783+AU783</f>
        <v>275</v>
      </c>
      <c r="AW783" s="100"/>
      <c r="AX783" s="111"/>
      <c r="AY783" s="111"/>
      <c r="AZ783" s="111"/>
      <c r="BA783" s="111"/>
      <c r="BB783" s="28">
        <f>AV783+AX783+AY783+AZ783+BA783</f>
        <v>275</v>
      </c>
      <c r="BC783" s="28">
        <f>AW783+BA783</f>
        <v>0</v>
      </c>
      <c r="BD783" s="111"/>
      <c r="BE783" s="111"/>
      <c r="BF783" s="111"/>
      <c r="BG783" s="111"/>
      <c r="BH783" s="28">
        <f>BB783+BD783+BE783+BF783+BG783</f>
        <v>275</v>
      </c>
      <c r="BI783" s="28">
        <f>BC783+BG783</f>
        <v>0</v>
      </c>
      <c r="BJ783" s="208">
        <f t="shared" si="1579"/>
        <v>0</v>
      </c>
      <c r="BK783" s="208">
        <f t="shared" si="1580"/>
        <v>0</v>
      </c>
    </row>
    <row r="784" spans="1:63" s="9" customFormat="1" ht="66.75" hidden="1">
      <c r="A784" s="102" t="s">
        <v>625</v>
      </c>
      <c r="B784" s="103" t="s">
        <v>56</v>
      </c>
      <c r="C784" s="104" t="s">
        <v>53</v>
      </c>
      <c r="D784" s="105" t="s">
        <v>626</v>
      </c>
      <c r="E784" s="104"/>
      <c r="F784" s="106"/>
      <c r="G784" s="106"/>
      <c r="H784" s="107"/>
      <c r="I784" s="107"/>
      <c r="J784" s="107"/>
      <c r="K784" s="107"/>
      <c r="L784" s="106"/>
      <c r="M784" s="106"/>
      <c r="N784" s="107"/>
      <c r="O784" s="107"/>
      <c r="P784" s="107"/>
      <c r="Q784" s="107"/>
      <c r="R784" s="106"/>
      <c r="S784" s="106"/>
      <c r="T784" s="108">
        <f>T785</f>
        <v>275</v>
      </c>
      <c r="U784" s="108">
        <f t="shared" ref="U784:AJ785" si="1675">U785</f>
        <v>0</v>
      </c>
      <c r="V784" s="108">
        <f t="shared" si="1675"/>
        <v>0</v>
      </c>
      <c r="W784" s="108">
        <f t="shared" si="1675"/>
        <v>0</v>
      </c>
      <c r="X784" s="108">
        <f t="shared" si="1675"/>
        <v>275</v>
      </c>
      <c r="Y784" s="108">
        <f t="shared" si="1675"/>
        <v>0</v>
      </c>
      <c r="Z784" s="108">
        <f>Z785</f>
        <v>0</v>
      </c>
      <c r="AA784" s="108">
        <f t="shared" si="1675"/>
        <v>0</v>
      </c>
      <c r="AB784" s="108">
        <f t="shared" si="1675"/>
        <v>0</v>
      </c>
      <c r="AC784" s="108">
        <f t="shared" si="1675"/>
        <v>0</v>
      </c>
      <c r="AD784" s="108">
        <f t="shared" si="1675"/>
        <v>275</v>
      </c>
      <c r="AE784" s="108">
        <f t="shared" si="1675"/>
        <v>0</v>
      </c>
      <c r="AF784" s="108">
        <f>AF785</f>
        <v>0</v>
      </c>
      <c r="AG784" s="108">
        <f t="shared" si="1675"/>
        <v>0</v>
      </c>
      <c r="AH784" s="108">
        <f t="shared" si="1675"/>
        <v>0</v>
      </c>
      <c r="AI784" s="108">
        <f t="shared" si="1675"/>
        <v>0</v>
      </c>
      <c r="AJ784" s="108">
        <f t="shared" si="1675"/>
        <v>275</v>
      </c>
      <c r="AK784" s="108">
        <f t="shared" ref="AG784:AK785" si="1676">AK785</f>
        <v>0</v>
      </c>
      <c r="AL784" s="108">
        <f t="shared" ref="AL784:BD785" si="1677">AL785</f>
        <v>0</v>
      </c>
      <c r="AM784" s="108">
        <f t="shared" si="1677"/>
        <v>0</v>
      </c>
      <c r="AN784" s="108">
        <f t="shared" si="1677"/>
        <v>0</v>
      </c>
      <c r="AO784" s="108">
        <f t="shared" si="1677"/>
        <v>0</v>
      </c>
      <c r="AP784" s="108">
        <f t="shared" si="1677"/>
        <v>275</v>
      </c>
      <c r="AQ784" s="108">
        <f t="shared" si="1677"/>
        <v>0</v>
      </c>
      <c r="AR784" s="108">
        <f t="shared" si="1677"/>
        <v>0</v>
      </c>
      <c r="AS784" s="108">
        <f t="shared" si="1677"/>
        <v>-275</v>
      </c>
      <c r="AT784" s="108">
        <f t="shared" si="1677"/>
        <v>0</v>
      </c>
      <c r="AU784" s="108">
        <f t="shared" si="1677"/>
        <v>0</v>
      </c>
      <c r="AV784" s="108">
        <f t="shared" si="1677"/>
        <v>0</v>
      </c>
      <c r="AW784" s="108">
        <f t="shared" si="1677"/>
        <v>0</v>
      </c>
      <c r="AX784" s="108">
        <f t="shared" si="1677"/>
        <v>0</v>
      </c>
      <c r="AY784" s="108">
        <f t="shared" si="1677"/>
        <v>0</v>
      </c>
      <c r="AZ784" s="108">
        <f t="shared" si="1677"/>
        <v>0</v>
      </c>
      <c r="BA784" s="108">
        <f t="shared" si="1677"/>
        <v>0</v>
      </c>
      <c r="BB784" s="108">
        <f t="shared" si="1677"/>
        <v>0</v>
      </c>
      <c r="BC784" s="108">
        <f t="shared" si="1677"/>
        <v>0</v>
      </c>
      <c r="BD784" s="108">
        <f t="shared" si="1677"/>
        <v>0</v>
      </c>
      <c r="BE784" s="108">
        <f t="shared" ref="AW784:BI785" si="1678">BE785</f>
        <v>0</v>
      </c>
      <c r="BF784" s="108">
        <f t="shared" si="1678"/>
        <v>0</v>
      </c>
      <c r="BG784" s="108">
        <f t="shared" si="1678"/>
        <v>0</v>
      </c>
      <c r="BH784" s="108">
        <f t="shared" si="1678"/>
        <v>0</v>
      </c>
      <c r="BI784" s="108">
        <f t="shared" si="1678"/>
        <v>0</v>
      </c>
      <c r="BJ784" s="207">
        <f t="shared" si="1579"/>
        <v>0</v>
      </c>
      <c r="BK784" s="207">
        <f t="shared" si="1580"/>
        <v>0</v>
      </c>
    </row>
    <row r="785" spans="1:63" s="9" customFormat="1" ht="50.25" hidden="1">
      <c r="A785" s="109" t="s">
        <v>84</v>
      </c>
      <c r="B785" s="103" t="s">
        <v>56</v>
      </c>
      <c r="C785" s="104" t="s">
        <v>53</v>
      </c>
      <c r="D785" s="105" t="s">
        <v>626</v>
      </c>
      <c r="E785" s="104" t="s">
        <v>85</v>
      </c>
      <c r="F785" s="106"/>
      <c r="G785" s="106"/>
      <c r="H785" s="107"/>
      <c r="I785" s="107"/>
      <c r="J785" s="107"/>
      <c r="K785" s="107"/>
      <c r="L785" s="106"/>
      <c r="M785" s="106"/>
      <c r="N785" s="107"/>
      <c r="O785" s="107"/>
      <c r="P785" s="107"/>
      <c r="Q785" s="107"/>
      <c r="R785" s="106"/>
      <c r="S785" s="106"/>
      <c r="T785" s="108">
        <f>T786</f>
        <v>275</v>
      </c>
      <c r="U785" s="108">
        <f t="shared" si="1675"/>
        <v>0</v>
      </c>
      <c r="V785" s="108">
        <f t="shared" si="1675"/>
        <v>0</v>
      </c>
      <c r="W785" s="108">
        <f t="shared" si="1675"/>
        <v>0</v>
      </c>
      <c r="X785" s="108">
        <f t="shared" si="1675"/>
        <v>275</v>
      </c>
      <c r="Y785" s="108">
        <f t="shared" si="1675"/>
        <v>0</v>
      </c>
      <c r="Z785" s="108">
        <f>Z786</f>
        <v>0</v>
      </c>
      <c r="AA785" s="108">
        <f t="shared" si="1675"/>
        <v>0</v>
      </c>
      <c r="AB785" s="108">
        <f t="shared" si="1675"/>
        <v>0</v>
      </c>
      <c r="AC785" s="108">
        <f t="shared" si="1675"/>
        <v>0</v>
      </c>
      <c r="AD785" s="108">
        <f t="shared" si="1675"/>
        <v>275</v>
      </c>
      <c r="AE785" s="108">
        <f t="shared" si="1675"/>
        <v>0</v>
      </c>
      <c r="AF785" s="108">
        <f>AF786</f>
        <v>0</v>
      </c>
      <c r="AG785" s="108">
        <f t="shared" si="1676"/>
        <v>0</v>
      </c>
      <c r="AH785" s="108">
        <f t="shared" si="1676"/>
        <v>0</v>
      </c>
      <c r="AI785" s="108">
        <f t="shared" si="1676"/>
        <v>0</v>
      </c>
      <c r="AJ785" s="108">
        <f t="shared" si="1676"/>
        <v>275</v>
      </c>
      <c r="AK785" s="108">
        <f t="shared" si="1676"/>
        <v>0</v>
      </c>
      <c r="AL785" s="108">
        <f t="shared" si="1677"/>
        <v>0</v>
      </c>
      <c r="AM785" s="108">
        <f t="shared" si="1677"/>
        <v>0</v>
      </c>
      <c r="AN785" s="108">
        <f t="shared" si="1677"/>
        <v>0</v>
      </c>
      <c r="AO785" s="108">
        <f t="shared" si="1677"/>
        <v>0</v>
      </c>
      <c r="AP785" s="108">
        <f t="shared" si="1677"/>
        <v>275</v>
      </c>
      <c r="AQ785" s="108">
        <f t="shared" si="1677"/>
        <v>0</v>
      </c>
      <c r="AR785" s="108">
        <f t="shared" si="1677"/>
        <v>0</v>
      </c>
      <c r="AS785" s="108">
        <f t="shared" si="1677"/>
        <v>-275</v>
      </c>
      <c r="AT785" s="108">
        <f t="shared" si="1677"/>
        <v>0</v>
      </c>
      <c r="AU785" s="108">
        <f t="shared" si="1677"/>
        <v>0</v>
      </c>
      <c r="AV785" s="108">
        <f t="shared" si="1677"/>
        <v>0</v>
      </c>
      <c r="AW785" s="108">
        <f t="shared" si="1678"/>
        <v>0</v>
      </c>
      <c r="AX785" s="108">
        <f t="shared" si="1678"/>
        <v>0</v>
      </c>
      <c r="AY785" s="108">
        <f t="shared" si="1678"/>
        <v>0</v>
      </c>
      <c r="AZ785" s="108">
        <f t="shared" si="1678"/>
        <v>0</v>
      </c>
      <c r="BA785" s="108">
        <f t="shared" si="1678"/>
        <v>0</v>
      </c>
      <c r="BB785" s="108">
        <f t="shared" si="1678"/>
        <v>0</v>
      </c>
      <c r="BC785" s="108">
        <f t="shared" si="1678"/>
        <v>0</v>
      </c>
      <c r="BD785" s="108">
        <f t="shared" si="1678"/>
        <v>0</v>
      </c>
      <c r="BE785" s="108">
        <f t="shared" si="1678"/>
        <v>0</v>
      </c>
      <c r="BF785" s="108">
        <f t="shared" si="1678"/>
        <v>0</v>
      </c>
      <c r="BG785" s="108">
        <f t="shared" si="1678"/>
        <v>0</v>
      </c>
      <c r="BH785" s="108">
        <f t="shared" si="1678"/>
        <v>0</v>
      </c>
      <c r="BI785" s="108">
        <f t="shared" si="1678"/>
        <v>0</v>
      </c>
      <c r="BJ785" s="207">
        <f t="shared" si="1579"/>
        <v>0</v>
      </c>
      <c r="BK785" s="207">
        <f t="shared" si="1580"/>
        <v>0</v>
      </c>
    </row>
    <row r="786" spans="1:63" s="9" customFormat="1" ht="20.25" hidden="1">
      <c r="A786" s="102" t="s">
        <v>187</v>
      </c>
      <c r="B786" s="103" t="s">
        <v>56</v>
      </c>
      <c r="C786" s="104" t="s">
        <v>53</v>
      </c>
      <c r="D786" s="105" t="s">
        <v>626</v>
      </c>
      <c r="E786" s="104" t="s">
        <v>186</v>
      </c>
      <c r="F786" s="106"/>
      <c r="G786" s="106"/>
      <c r="H786" s="107"/>
      <c r="I786" s="107"/>
      <c r="J786" s="107"/>
      <c r="K786" s="107"/>
      <c r="L786" s="106"/>
      <c r="M786" s="106"/>
      <c r="N786" s="107"/>
      <c r="O786" s="107"/>
      <c r="P786" s="107"/>
      <c r="Q786" s="107"/>
      <c r="R786" s="106"/>
      <c r="S786" s="106"/>
      <c r="T786" s="108">
        <v>275</v>
      </c>
      <c r="U786" s="108"/>
      <c r="V786" s="108"/>
      <c r="W786" s="108"/>
      <c r="X786" s="106">
        <f>R786+T786+U786+V786+W786</f>
        <v>275</v>
      </c>
      <c r="Y786" s="106">
        <f>S786+W786</f>
        <v>0</v>
      </c>
      <c r="Z786" s="108"/>
      <c r="AA786" s="108"/>
      <c r="AB786" s="108"/>
      <c r="AC786" s="108"/>
      <c r="AD786" s="106">
        <f>X786+Z786+AA786+AB786+AC786</f>
        <v>275</v>
      </c>
      <c r="AE786" s="106">
        <f>Y786+AC786</f>
        <v>0</v>
      </c>
      <c r="AF786" s="108"/>
      <c r="AG786" s="108"/>
      <c r="AH786" s="108"/>
      <c r="AI786" s="108"/>
      <c r="AJ786" s="106">
        <f>AD786+AF786+AG786+AH786+AI786</f>
        <v>275</v>
      </c>
      <c r="AK786" s="106">
        <f>AE786+AI786</f>
        <v>0</v>
      </c>
      <c r="AL786" s="108"/>
      <c r="AM786" s="108"/>
      <c r="AN786" s="108"/>
      <c r="AO786" s="108"/>
      <c r="AP786" s="106">
        <f>AJ786+AL786+AM786+AN786+AO786</f>
        <v>275</v>
      </c>
      <c r="AQ786" s="106">
        <f>AK786+AO786</f>
        <v>0</v>
      </c>
      <c r="AR786" s="108"/>
      <c r="AS786" s="108">
        <v>-275</v>
      </c>
      <c r="AT786" s="108"/>
      <c r="AU786" s="108"/>
      <c r="AV786" s="106">
        <f>AP786+AR786+AS786+AT786+AU786</f>
        <v>0</v>
      </c>
      <c r="AW786" s="106">
        <f>AQ786+AU786</f>
        <v>0</v>
      </c>
      <c r="AX786" s="108"/>
      <c r="AY786" s="108"/>
      <c r="AZ786" s="108"/>
      <c r="BA786" s="108"/>
      <c r="BB786" s="106">
        <f>AV786+AX786+AY786+AZ786+BA786</f>
        <v>0</v>
      </c>
      <c r="BC786" s="106">
        <f>AW786+BA786</f>
        <v>0</v>
      </c>
      <c r="BD786" s="108"/>
      <c r="BE786" s="108"/>
      <c r="BF786" s="108"/>
      <c r="BG786" s="108"/>
      <c r="BH786" s="106">
        <f>BB786+BD786+BE786+BF786+BG786</f>
        <v>0</v>
      </c>
      <c r="BI786" s="106">
        <f>BC786+BG786</f>
        <v>0</v>
      </c>
      <c r="BJ786" s="207">
        <f t="shared" si="1579"/>
        <v>0</v>
      </c>
      <c r="BK786" s="207">
        <f t="shared" si="1580"/>
        <v>0</v>
      </c>
    </row>
    <row r="787" spans="1:63" s="9" customFormat="1" ht="66.75">
      <c r="A787" s="124" t="s">
        <v>625</v>
      </c>
      <c r="B787" s="99" t="s">
        <v>56</v>
      </c>
      <c r="C787" s="98" t="s">
        <v>53</v>
      </c>
      <c r="D787" s="125" t="s">
        <v>713</v>
      </c>
      <c r="E787" s="98"/>
      <c r="F787" s="100"/>
      <c r="G787" s="100"/>
      <c r="H787" s="110"/>
      <c r="I787" s="110"/>
      <c r="J787" s="110"/>
      <c r="K787" s="110"/>
      <c r="L787" s="100"/>
      <c r="M787" s="100"/>
      <c r="N787" s="110"/>
      <c r="O787" s="110"/>
      <c r="P787" s="110"/>
      <c r="Q787" s="110"/>
      <c r="R787" s="100"/>
      <c r="S787" s="100"/>
      <c r="T787" s="111"/>
      <c r="U787" s="111"/>
      <c r="V787" s="111"/>
      <c r="W787" s="111"/>
      <c r="X787" s="100"/>
      <c r="Y787" s="100"/>
      <c r="Z787" s="111"/>
      <c r="AA787" s="111"/>
      <c r="AB787" s="111"/>
      <c r="AC787" s="111"/>
      <c r="AD787" s="100"/>
      <c r="AE787" s="100"/>
      <c r="AF787" s="111"/>
      <c r="AG787" s="111"/>
      <c r="AH787" s="111"/>
      <c r="AI787" s="111"/>
      <c r="AJ787" s="100"/>
      <c r="AK787" s="100"/>
      <c r="AL787" s="111"/>
      <c r="AM787" s="111"/>
      <c r="AN787" s="111"/>
      <c r="AO787" s="111"/>
      <c r="AP787" s="100"/>
      <c r="AQ787" s="100"/>
      <c r="AR787" s="100">
        <f t="shared" ref="AR787:AT788" si="1679">AR788</f>
        <v>0</v>
      </c>
      <c r="AS787" s="100">
        <f t="shared" si="1679"/>
        <v>0</v>
      </c>
      <c r="AT787" s="100">
        <f t="shared" si="1679"/>
        <v>0</v>
      </c>
      <c r="AU787" s="100">
        <f>AU788</f>
        <v>2800</v>
      </c>
      <c r="AV787" s="100">
        <f t="shared" ref="AV787:AW788" si="1680">AV788</f>
        <v>2800</v>
      </c>
      <c r="AW787" s="100">
        <f t="shared" si="1680"/>
        <v>2800</v>
      </c>
      <c r="AX787" s="100">
        <f>AX788</f>
        <v>0</v>
      </c>
      <c r="AY787" s="100">
        <f t="shared" ref="AY787:BI788" si="1681">AY788</f>
        <v>0</v>
      </c>
      <c r="AZ787" s="100">
        <f t="shared" si="1681"/>
        <v>0</v>
      </c>
      <c r="BA787" s="100">
        <f t="shared" si="1681"/>
        <v>0</v>
      </c>
      <c r="BB787" s="100">
        <f t="shared" si="1681"/>
        <v>2800</v>
      </c>
      <c r="BC787" s="100">
        <f t="shared" si="1681"/>
        <v>2800</v>
      </c>
      <c r="BD787" s="100">
        <f>BD788</f>
        <v>0</v>
      </c>
      <c r="BE787" s="100">
        <f t="shared" si="1681"/>
        <v>0</v>
      </c>
      <c r="BF787" s="100">
        <f t="shared" si="1681"/>
        <v>0</v>
      </c>
      <c r="BG787" s="100">
        <f t="shared" si="1681"/>
        <v>0</v>
      </c>
      <c r="BH787" s="100">
        <f t="shared" si="1681"/>
        <v>2800</v>
      </c>
      <c r="BI787" s="100">
        <f t="shared" si="1681"/>
        <v>2800</v>
      </c>
      <c r="BJ787" s="207">
        <f t="shared" si="1579"/>
        <v>0</v>
      </c>
      <c r="BK787" s="207">
        <f t="shared" si="1580"/>
        <v>0</v>
      </c>
    </row>
    <row r="788" spans="1:63" s="9" customFormat="1" ht="50.25">
      <c r="A788" s="112" t="s">
        <v>84</v>
      </c>
      <c r="B788" s="99" t="s">
        <v>56</v>
      </c>
      <c r="C788" s="98" t="s">
        <v>53</v>
      </c>
      <c r="D788" s="125" t="s">
        <v>713</v>
      </c>
      <c r="E788" s="98" t="s">
        <v>85</v>
      </c>
      <c r="F788" s="100"/>
      <c r="G788" s="100"/>
      <c r="H788" s="110"/>
      <c r="I788" s="110"/>
      <c r="J788" s="110"/>
      <c r="K788" s="110"/>
      <c r="L788" s="100"/>
      <c r="M788" s="100"/>
      <c r="N788" s="110"/>
      <c r="O788" s="110"/>
      <c r="P788" s="110"/>
      <c r="Q788" s="110"/>
      <c r="R788" s="100"/>
      <c r="S788" s="100"/>
      <c r="T788" s="111"/>
      <c r="U788" s="111"/>
      <c r="V788" s="111"/>
      <c r="W788" s="111"/>
      <c r="X788" s="100"/>
      <c r="Y788" s="100"/>
      <c r="Z788" s="111"/>
      <c r="AA788" s="111"/>
      <c r="AB788" s="111"/>
      <c r="AC788" s="111"/>
      <c r="AD788" s="100"/>
      <c r="AE788" s="100"/>
      <c r="AF788" s="111"/>
      <c r="AG788" s="111"/>
      <c r="AH788" s="111"/>
      <c r="AI788" s="111"/>
      <c r="AJ788" s="100"/>
      <c r="AK788" s="100"/>
      <c r="AL788" s="111"/>
      <c r="AM788" s="111"/>
      <c r="AN788" s="111"/>
      <c r="AO788" s="111"/>
      <c r="AP788" s="100"/>
      <c r="AQ788" s="100"/>
      <c r="AR788" s="100">
        <f t="shared" si="1679"/>
        <v>0</v>
      </c>
      <c r="AS788" s="100">
        <f t="shared" si="1679"/>
        <v>0</v>
      </c>
      <c r="AT788" s="100">
        <f t="shared" si="1679"/>
        <v>0</v>
      </c>
      <c r="AU788" s="100">
        <f>AU789</f>
        <v>2800</v>
      </c>
      <c r="AV788" s="100">
        <f t="shared" si="1680"/>
        <v>2800</v>
      </c>
      <c r="AW788" s="100">
        <f>AU788</f>
        <v>2800</v>
      </c>
      <c r="AX788" s="100">
        <f>AX789</f>
        <v>0</v>
      </c>
      <c r="AY788" s="100">
        <f t="shared" si="1681"/>
        <v>0</v>
      </c>
      <c r="AZ788" s="100">
        <f t="shared" si="1681"/>
        <v>0</v>
      </c>
      <c r="BA788" s="100">
        <f t="shared" si="1681"/>
        <v>0</v>
      </c>
      <c r="BB788" s="100">
        <f t="shared" si="1681"/>
        <v>2800</v>
      </c>
      <c r="BC788" s="100">
        <f t="shared" si="1681"/>
        <v>2800</v>
      </c>
      <c r="BD788" s="100">
        <f>BD789</f>
        <v>0</v>
      </c>
      <c r="BE788" s="100">
        <f t="shared" si="1681"/>
        <v>0</v>
      </c>
      <c r="BF788" s="100">
        <f t="shared" si="1681"/>
        <v>0</v>
      </c>
      <c r="BG788" s="100">
        <f t="shared" si="1681"/>
        <v>0</v>
      </c>
      <c r="BH788" s="100">
        <f t="shared" si="1681"/>
        <v>2800</v>
      </c>
      <c r="BI788" s="100">
        <f t="shared" si="1681"/>
        <v>2800</v>
      </c>
      <c r="BJ788" s="207">
        <f t="shared" si="1579"/>
        <v>0</v>
      </c>
      <c r="BK788" s="207">
        <f t="shared" si="1580"/>
        <v>0</v>
      </c>
    </row>
    <row r="789" spans="1:63" s="9" customFormat="1" ht="20.25">
      <c r="A789" s="124" t="s">
        <v>187</v>
      </c>
      <c r="B789" s="99" t="s">
        <v>56</v>
      </c>
      <c r="C789" s="98" t="s">
        <v>53</v>
      </c>
      <c r="D789" s="125" t="s">
        <v>713</v>
      </c>
      <c r="E789" s="98" t="s">
        <v>186</v>
      </c>
      <c r="F789" s="100"/>
      <c r="G789" s="100"/>
      <c r="H789" s="110"/>
      <c r="I789" s="110"/>
      <c r="J789" s="110"/>
      <c r="K789" s="110"/>
      <c r="L789" s="100"/>
      <c r="M789" s="100"/>
      <c r="N789" s="110"/>
      <c r="O789" s="110"/>
      <c r="P789" s="110"/>
      <c r="Q789" s="110"/>
      <c r="R789" s="100"/>
      <c r="S789" s="100"/>
      <c r="T789" s="111"/>
      <c r="U789" s="111"/>
      <c r="V789" s="111"/>
      <c r="W789" s="111"/>
      <c r="X789" s="100"/>
      <c r="Y789" s="100"/>
      <c r="Z789" s="111"/>
      <c r="AA789" s="111"/>
      <c r="AB789" s="111"/>
      <c r="AC789" s="111"/>
      <c r="AD789" s="100"/>
      <c r="AE789" s="100"/>
      <c r="AF789" s="111"/>
      <c r="AG789" s="111"/>
      <c r="AH789" s="111"/>
      <c r="AI789" s="111"/>
      <c r="AJ789" s="100"/>
      <c r="AK789" s="100"/>
      <c r="AL789" s="111"/>
      <c r="AM789" s="111"/>
      <c r="AN789" s="111"/>
      <c r="AO789" s="111"/>
      <c r="AP789" s="100"/>
      <c r="AQ789" s="100"/>
      <c r="AR789" s="100"/>
      <c r="AS789" s="100"/>
      <c r="AT789" s="100"/>
      <c r="AU789" s="100">
        <v>2800</v>
      </c>
      <c r="AV789" s="100">
        <f>AP789+AR789+AS789+AT789+AU789</f>
        <v>2800</v>
      </c>
      <c r="AW789" s="100">
        <f>AQ789+AU789</f>
        <v>2800</v>
      </c>
      <c r="AX789" s="100"/>
      <c r="AY789" s="100"/>
      <c r="AZ789" s="100"/>
      <c r="BA789" s="100"/>
      <c r="BB789" s="100">
        <f>AV789+AX789+AY789+AZ789+BA789</f>
        <v>2800</v>
      </c>
      <c r="BC789" s="100">
        <f>AW789+BA789</f>
        <v>2800</v>
      </c>
      <c r="BD789" s="100"/>
      <c r="BE789" s="100"/>
      <c r="BF789" s="100"/>
      <c r="BG789" s="100"/>
      <c r="BH789" s="100">
        <f>BB789+BD789+BE789+BF789+BG789</f>
        <v>2800</v>
      </c>
      <c r="BI789" s="100">
        <f>BC789+BG789</f>
        <v>2800</v>
      </c>
      <c r="BJ789" s="207">
        <f t="shared" si="1579"/>
        <v>0</v>
      </c>
      <c r="BK789" s="207">
        <f t="shared" si="1580"/>
        <v>0</v>
      </c>
    </row>
    <row r="790" spans="1:63" s="9" customFormat="1" ht="50.25">
      <c r="A790" s="113" t="s">
        <v>541</v>
      </c>
      <c r="B790" s="98" t="s">
        <v>56</v>
      </c>
      <c r="C790" s="98" t="s">
        <v>53</v>
      </c>
      <c r="D790" s="114" t="s">
        <v>352</v>
      </c>
      <c r="E790" s="98"/>
      <c r="F790" s="28">
        <f>F791+F795+F799</f>
        <v>243643</v>
      </c>
      <c r="G790" s="28">
        <f>G791+G795+G799</f>
        <v>102795</v>
      </c>
      <c r="H790" s="28">
        <f t="shared" ref="H790:M790" si="1682">H791+H795+H799</f>
        <v>0</v>
      </c>
      <c r="I790" s="28">
        <f t="shared" si="1682"/>
        <v>0</v>
      </c>
      <c r="J790" s="28">
        <f t="shared" si="1682"/>
        <v>0</v>
      </c>
      <c r="K790" s="28">
        <f t="shared" si="1682"/>
        <v>0</v>
      </c>
      <c r="L790" s="28">
        <f t="shared" si="1682"/>
        <v>243643</v>
      </c>
      <c r="M790" s="28">
        <f t="shared" si="1682"/>
        <v>102795</v>
      </c>
      <c r="N790" s="28">
        <f t="shared" ref="N790:S790" si="1683">N791+N795+N799</f>
        <v>0</v>
      </c>
      <c r="O790" s="28">
        <f t="shared" si="1683"/>
        <v>0</v>
      </c>
      <c r="P790" s="28">
        <f t="shared" si="1683"/>
        <v>0</v>
      </c>
      <c r="Q790" s="28">
        <f t="shared" si="1683"/>
        <v>0</v>
      </c>
      <c r="R790" s="28">
        <f t="shared" si="1683"/>
        <v>243643</v>
      </c>
      <c r="S790" s="28">
        <f t="shared" si="1683"/>
        <v>102795</v>
      </c>
      <c r="T790" s="28">
        <f t="shared" ref="T790:Y790" si="1684">T791+T795+T799</f>
        <v>0</v>
      </c>
      <c r="U790" s="28">
        <f t="shared" si="1684"/>
        <v>0</v>
      </c>
      <c r="V790" s="28">
        <f t="shared" si="1684"/>
        <v>0</v>
      </c>
      <c r="W790" s="28">
        <f t="shared" si="1684"/>
        <v>0</v>
      </c>
      <c r="X790" s="28">
        <f t="shared" si="1684"/>
        <v>243643</v>
      </c>
      <c r="Y790" s="28">
        <f t="shared" si="1684"/>
        <v>102795</v>
      </c>
      <c r="Z790" s="28">
        <f>Z791+Z795+Z799+Z803</f>
        <v>0</v>
      </c>
      <c r="AA790" s="28">
        <f t="shared" ref="AA790:AE790" si="1685">AA791+AA795+AA799+AA803</f>
        <v>571</v>
      </c>
      <c r="AB790" s="28">
        <f t="shared" si="1685"/>
        <v>0</v>
      </c>
      <c r="AC790" s="28">
        <f t="shared" si="1685"/>
        <v>63847</v>
      </c>
      <c r="AD790" s="28">
        <f t="shared" si="1685"/>
        <v>308061</v>
      </c>
      <c r="AE790" s="28">
        <f t="shared" si="1685"/>
        <v>166642</v>
      </c>
      <c r="AF790" s="28">
        <f>AF791+AF795+AF799+AF803+AF807</f>
        <v>457</v>
      </c>
      <c r="AG790" s="28">
        <f t="shared" ref="AG790:AL790" si="1686">AG791+AG795+AG799+AG803+AG807</f>
        <v>22</v>
      </c>
      <c r="AH790" s="28">
        <f t="shared" si="1686"/>
        <v>0</v>
      </c>
      <c r="AI790" s="28">
        <f t="shared" si="1686"/>
        <v>0</v>
      </c>
      <c r="AJ790" s="28">
        <f t="shared" si="1686"/>
        <v>308540</v>
      </c>
      <c r="AK790" s="28">
        <f t="shared" si="1686"/>
        <v>166642</v>
      </c>
      <c r="AL790" s="28">
        <f t="shared" si="1686"/>
        <v>0</v>
      </c>
      <c r="AM790" s="28">
        <f t="shared" ref="AM790:AO790" si="1687">AM791+AM795+AM799+AM803+AM807</f>
        <v>0</v>
      </c>
      <c r="AN790" s="28">
        <f t="shared" ref="AN790:AS790" si="1688">AN791+AN795+AN799+AN803+AN807</f>
        <v>0</v>
      </c>
      <c r="AO790" s="28">
        <f t="shared" si="1687"/>
        <v>0</v>
      </c>
      <c r="AP790" s="28">
        <f t="shared" si="1688"/>
        <v>308540</v>
      </c>
      <c r="AQ790" s="28">
        <f t="shared" si="1688"/>
        <v>166642</v>
      </c>
      <c r="AR790" s="28">
        <f t="shared" si="1688"/>
        <v>0</v>
      </c>
      <c r="AS790" s="28">
        <f t="shared" si="1688"/>
        <v>0</v>
      </c>
      <c r="AT790" s="28">
        <f t="shared" ref="AT790:AY790" si="1689">AT791+AT795+AT799+AT803+AT807</f>
        <v>0</v>
      </c>
      <c r="AU790" s="28">
        <f t="shared" si="1689"/>
        <v>0</v>
      </c>
      <c r="AV790" s="28">
        <f t="shared" si="1689"/>
        <v>308540</v>
      </c>
      <c r="AW790" s="28">
        <f t="shared" si="1689"/>
        <v>166642</v>
      </c>
      <c r="AX790" s="100">
        <f t="shared" si="1689"/>
        <v>636</v>
      </c>
      <c r="AY790" s="100">
        <f t="shared" si="1689"/>
        <v>0</v>
      </c>
      <c r="AZ790" s="100">
        <f t="shared" ref="AZ790:BC790" si="1690">AZ791+AZ795+AZ799+AZ803+AZ807</f>
        <v>0</v>
      </c>
      <c r="BA790" s="100">
        <f t="shared" si="1690"/>
        <v>0</v>
      </c>
      <c r="BB790" s="28">
        <f t="shared" si="1690"/>
        <v>309176</v>
      </c>
      <c r="BC790" s="28">
        <f t="shared" si="1690"/>
        <v>166642</v>
      </c>
      <c r="BD790" s="100">
        <f>BD791+BD795+BD799+BD803+BD807+BD810</f>
        <v>0</v>
      </c>
      <c r="BE790" s="100">
        <f t="shared" ref="BE790:BI790" si="1691">BE791+BE795+BE799+BE803+BE807+BE810</f>
        <v>0</v>
      </c>
      <c r="BF790" s="100">
        <f t="shared" si="1691"/>
        <v>0</v>
      </c>
      <c r="BG790" s="100">
        <f t="shared" si="1691"/>
        <v>1370</v>
      </c>
      <c r="BH790" s="100">
        <f t="shared" si="1691"/>
        <v>310546</v>
      </c>
      <c r="BI790" s="100">
        <f t="shared" si="1691"/>
        <v>168012</v>
      </c>
      <c r="BJ790" s="207">
        <f t="shared" si="1579"/>
        <v>0</v>
      </c>
      <c r="BK790" s="207">
        <f t="shared" si="1580"/>
        <v>0</v>
      </c>
    </row>
    <row r="791" spans="1:63" s="9" customFormat="1" ht="33.75">
      <c r="A791" s="63" t="s">
        <v>231</v>
      </c>
      <c r="B791" s="26" t="s">
        <v>56</v>
      </c>
      <c r="C791" s="26" t="s">
        <v>53</v>
      </c>
      <c r="D791" s="37" t="s">
        <v>353</v>
      </c>
      <c r="E791" s="26"/>
      <c r="F791" s="28">
        <f t="shared" ref="F791:U793" si="1692">F792</f>
        <v>138696</v>
      </c>
      <c r="G791" s="28">
        <f t="shared" si="1692"/>
        <v>0</v>
      </c>
      <c r="H791" s="28">
        <f t="shared" si="1692"/>
        <v>0</v>
      </c>
      <c r="I791" s="28">
        <f t="shared" si="1692"/>
        <v>0</v>
      </c>
      <c r="J791" s="28">
        <f t="shared" si="1692"/>
        <v>0</v>
      </c>
      <c r="K791" s="28">
        <f t="shared" si="1692"/>
        <v>0</v>
      </c>
      <c r="L791" s="28">
        <f t="shared" si="1692"/>
        <v>138696</v>
      </c>
      <c r="M791" s="28">
        <f t="shared" si="1692"/>
        <v>0</v>
      </c>
      <c r="N791" s="28">
        <f t="shared" si="1692"/>
        <v>0</v>
      </c>
      <c r="O791" s="28">
        <f t="shared" si="1692"/>
        <v>0</v>
      </c>
      <c r="P791" s="28">
        <f t="shared" si="1692"/>
        <v>0</v>
      </c>
      <c r="Q791" s="28">
        <f t="shared" si="1692"/>
        <v>0</v>
      </c>
      <c r="R791" s="28">
        <f t="shared" si="1692"/>
        <v>138696</v>
      </c>
      <c r="S791" s="28">
        <f t="shared" si="1692"/>
        <v>0</v>
      </c>
      <c r="T791" s="28">
        <f t="shared" si="1692"/>
        <v>0</v>
      </c>
      <c r="U791" s="28">
        <f t="shared" si="1692"/>
        <v>0</v>
      </c>
      <c r="V791" s="28">
        <f t="shared" ref="T791:AI793" si="1693">V792</f>
        <v>0</v>
      </c>
      <c r="W791" s="28">
        <f t="shared" si="1693"/>
        <v>0</v>
      </c>
      <c r="X791" s="28">
        <f t="shared" si="1693"/>
        <v>138696</v>
      </c>
      <c r="Y791" s="28">
        <f t="shared" si="1693"/>
        <v>0</v>
      </c>
      <c r="Z791" s="28">
        <f t="shared" si="1693"/>
        <v>0</v>
      </c>
      <c r="AA791" s="28">
        <f t="shared" si="1693"/>
        <v>571</v>
      </c>
      <c r="AB791" s="28">
        <f t="shared" si="1693"/>
        <v>0</v>
      </c>
      <c r="AC791" s="28">
        <f t="shared" si="1693"/>
        <v>0</v>
      </c>
      <c r="AD791" s="28">
        <f t="shared" si="1693"/>
        <v>139267</v>
      </c>
      <c r="AE791" s="28">
        <f t="shared" si="1693"/>
        <v>0</v>
      </c>
      <c r="AF791" s="28">
        <f t="shared" si="1693"/>
        <v>0</v>
      </c>
      <c r="AG791" s="28">
        <f t="shared" si="1693"/>
        <v>0</v>
      </c>
      <c r="AH791" s="28">
        <f t="shared" si="1693"/>
        <v>0</v>
      </c>
      <c r="AI791" s="28">
        <f t="shared" si="1693"/>
        <v>0</v>
      </c>
      <c r="AJ791" s="28">
        <f t="shared" ref="AF791:AU793" si="1694">AJ792</f>
        <v>139267</v>
      </c>
      <c r="AK791" s="28">
        <f t="shared" si="1694"/>
        <v>0</v>
      </c>
      <c r="AL791" s="28">
        <f t="shared" si="1694"/>
        <v>0</v>
      </c>
      <c r="AM791" s="28">
        <f t="shared" si="1694"/>
        <v>0</v>
      </c>
      <c r="AN791" s="28">
        <f t="shared" si="1694"/>
        <v>0</v>
      </c>
      <c r="AO791" s="28">
        <f t="shared" si="1694"/>
        <v>0</v>
      </c>
      <c r="AP791" s="28">
        <f t="shared" si="1694"/>
        <v>139267</v>
      </c>
      <c r="AQ791" s="28">
        <f t="shared" si="1694"/>
        <v>0</v>
      </c>
      <c r="AR791" s="28">
        <f t="shared" si="1694"/>
        <v>0</v>
      </c>
      <c r="AS791" s="28">
        <f t="shared" si="1694"/>
        <v>0</v>
      </c>
      <c r="AT791" s="28">
        <f t="shared" si="1694"/>
        <v>0</v>
      </c>
      <c r="AU791" s="28">
        <f t="shared" si="1694"/>
        <v>0</v>
      </c>
      <c r="AV791" s="28">
        <f t="shared" ref="AR791:BG793" si="1695">AV792</f>
        <v>139267</v>
      </c>
      <c r="AW791" s="28">
        <f t="shared" si="1695"/>
        <v>0</v>
      </c>
      <c r="AX791" s="100">
        <f t="shared" si="1695"/>
        <v>636</v>
      </c>
      <c r="AY791" s="100">
        <f t="shared" si="1695"/>
        <v>0</v>
      </c>
      <c r="AZ791" s="100">
        <f t="shared" si="1695"/>
        <v>0</v>
      </c>
      <c r="BA791" s="100">
        <f t="shared" si="1695"/>
        <v>0</v>
      </c>
      <c r="BB791" s="28">
        <f t="shared" si="1695"/>
        <v>139903</v>
      </c>
      <c r="BC791" s="28">
        <f t="shared" si="1695"/>
        <v>0</v>
      </c>
      <c r="BD791" s="100">
        <f t="shared" si="1695"/>
        <v>0</v>
      </c>
      <c r="BE791" s="100">
        <f t="shared" si="1695"/>
        <v>0</v>
      </c>
      <c r="BF791" s="100">
        <f t="shared" si="1695"/>
        <v>0</v>
      </c>
      <c r="BG791" s="100">
        <f t="shared" si="1695"/>
        <v>0</v>
      </c>
      <c r="BH791" s="28">
        <f t="shared" ref="BD791:BI793" si="1696">BH792</f>
        <v>139903</v>
      </c>
      <c r="BI791" s="28">
        <f t="shared" si="1696"/>
        <v>0</v>
      </c>
      <c r="BJ791" s="207">
        <f t="shared" si="1579"/>
        <v>0</v>
      </c>
      <c r="BK791" s="207">
        <f t="shared" si="1580"/>
        <v>0</v>
      </c>
    </row>
    <row r="792" spans="1:63" s="9" customFormat="1" ht="20.25">
      <c r="A792" s="29" t="s">
        <v>88</v>
      </c>
      <c r="B792" s="52" t="s">
        <v>56</v>
      </c>
      <c r="C792" s="26" t="s">
        <v>53</v>
      </c>
      <c r="D792" s="52" t="s">
        <v>361</v>
      </c>
      <c r="E792" s="52"/>
      <c r="F792" s="28">
        <f t="shared" si="1692"/>
        <v>138696</v>
      </c>
      <c r="G792" s="28">
        <f t="shared" si="1692"/>
        <v>0</v>
      </c>
      <c r="H792" s="28">
        <f t="shared" si="1692"/>
        <v>0</v>
      </c>
      <c r="I792" s="28">
        <f t="shared" si="1692"/>
        <v>0</v>
      </c>
      <c r="J792" s="28">
        <f t="shared" si="1692"/>
        <v>0</v>
      </c>
      <c r="K792" s="28">
        <f t="shared" si="1692"/>
        <v>0</v>
      </c>
      <c r="L792" s="28">
        <f t="shared" si="1692"/>
        <v>138696</v>
      </c>
      <c r="M792" s="28">
        <f t="shared" si="1692"/>
        <v>0</v>
      </c>
      <c r="N792" s="28">
        <f t="shared" si="1692"/>
        <v>0</v>
      </c>
      <c r="O792" s="28">
        <f t="shared" si="1692"/>
        <v>0</v>
      </c>
      <c r="P792" s="28">
        <f t="shared" si="1692"/>
        <v>0</v>
      </c>
      <c r="Q792" s="28">
        <f t="shared" si="1692"/>
        <v>0</v>
      </c>
      <c r="R792" s="28">
        <f t="shared" si="1692"/>
        <v>138696</v>
      </c>
      <c r="S792" s="28">
        <f t="shared" si="1692"/>
        <v>0</v>
      </c>
      <c r="T792" s="28">
        <f t="shared" si="1693"/>
        <v>0</v>
      </c>
      <c r="U792" s="28">
        <f t="shared" si="1693"/>
        <v>0</v>
      </c>
      <c r="V792" s="28">
        <f t="shared" si="1693"/>
        <v>0</v>
      </c>
      <c r="W792" s="28">
        <f t="shared" si="1693"/>
        <v>0</v>
      </c>
      <c r="X792" s="28">
        <f t="shared" si="1693"/>
        <v>138696</v>
      </c>
      <c r="Y792" s="28">
        <f t="shared" si="1693"/>
        <v>0</v>
      </c>
      <c r="Z792" s="28">
        <f t="shared" si="1693"/>
        <v>0</v>
      </c>
      <c r="AA792" s="28">
        <f t="shared" si="1693"/>
        <v>571</v>
      </c>
      <c r="AB792" s="28">
        <f t="shared" si="1693"/>
        <v>0</v>
      </c>
      <c r="AC792" s="28">
        <f t="shared" si="1693"/>
        <v>0</v>
      </c>
      <c r="AD792" s="28">
        <f t="shared" si="1693"/>
        <v>139267</v>
      </c>
      <c r="AE792" s="28">
        <f t="shared" si="1693"/>
        <v>0</v>
      </c>
      <c r="AF792" s="28">
        <f t="shared" si="1694"/>
        <v>0</v>
      </c>
      <c r="AG792" s="28">
        <f t="shared" si="1694"/>
        <v>0</v>
      </c>
      <c r="AH792" s="28">
        <f t="shared" si="1694"/>
        <v>0</v>
      </c>
      <c r="AI792" s="28">
        <f t="shared" si="1694"/>
        <v>0</v>
      </c>
      <c r="AJ792" s="28">
        <f t="shared" si="1694"/>
        <v>139267</v>
      </c>
      <c r="AK792" s="28">
        <f t="shared" si="1694"/>
        <v>0</v>
      </c>
      <c r="AL792" s="28">
        <f t="shared" si="1694"/>
        <v>0</v>
      </c>
      <c r="AM792" s="28">
        <f t="shared" si="1694"/>
        <v>0</v>
      </c>
      <c r="AN792" s="28">
        <f t="shared" si="1694"/>
        <v>0</v>
      </c>
      <c r="AO792" s="28">
        <f t="shared" si="1694"/>
        <v>0</v>
      </c>
      <c r="AP792" s="28">
        <f t="shared" si="1694"/>
        <v>139267</v>
      </c>
      <c r="AQ792" s="28">
        <f t="shared" si="1694"/>
        <v>0</v>
      </c>
      <c r="AR792" s="28">
        <f t="shared" si="1695"/>
        <v>0</v>
      </c>
      <c r="AS792" s="28">
        <f t="shared" si="1695"/>
        <v>0</v>
      </c>
      <c r="AT792" s="28">
        <f t="shared" si="1695"/>
        <v>0</v>
      </c>
      <c r="AU792" s="28">
        <f t="shared" si="1695"/>
        <v>0</v>
      </c>
      <c r="AV792" s="28">
        <f t="shared" si="1695"/>
        <v>139267</v>
      </c>
      <c r="AW792" s="28">
        <f t="shared" si="1695"/>
        <v>0</v>
      </c>
      <c r="AX792" s="100">
        <f t="shared" si="1695"/>
        <v>636</v>
      </c>
      <c r="AY792" s="100">
        <f t="shared" si="1695"/>
        <v>0</v>
      </c>
      <c r="AZ792" s="100">
        <f t="shared" si="1695"/>
        <v>0</v>
      </c>
      <c r="BA792" s="100">
        <f t="shared" si="1695"/>
        <v>0</v>
      </c>
      <c r="BB792" s="28">
        <f t="shared" si="1695"/>
        <v>139903</v>
      </c>
      <c r="BC792" s="28">
        <f t="shared" si="1695"/>
        <v>0</v>
      </c>
      <c r="BD792" s="100">
        <f t="shared" si="1696"/>
        <v>0</v>
      </c>
      <c r="BE792" s="100">
        <f t="shared" si="1696"/>
        <v>0</v>
      </c>
      <c r="BF792" s="100">
        <f t="shared" si="1696"/>
        <v>0</v>
      </c>
      <c r="BG792" s="100">
        <f t="shared" si="1696"/>
        <v>0</v>
      </c>
      <c r="BH792" s="28">
        <f t="shared" si="1696"/>
        <v>139903</v>
      </c>
      <c r="BI792" s="28">
        <f t="shared" si="1696"/>
        <v>0</v>
      </c>
      <c r="BJ792" s="207">
        <f t="shared" si="1579"/>
        <v>0</v>
      </c>
      <c r="BK792" s="207">
        <f t="shared" si="1580"/>
        <v>0</v>
      </c>
    </row>
    <row r="793" spans="1:63" s="9" customFormat="1" ht="50.25">
      <c r="A793" s="29" t="s">
        <v>84</v>
      </c>
      <c r="B793" s="52" t="s">
        <v>56</v>
      </c>
      <c r="C793" s="26" t="s">
        <v>53</v>
      </c>
      <c r="D793" s="52" t="s">
        <v>361</v>
      </c>
      <c r="E793" s="52">
        <v>600</v>
      </c>
      <c r="F793" s="28">
        <f t="shared" si="1692"/>
        <v>138696</v>
      </c>
      <c r="G793" s="28">
        <f t="shared" si="1692"/>
        <v>0</v>
      </c>
      <c r="H793" s="28">
        <f t="shared" si="1692"/>
        <v>0</v>
      </c>
      <c r="I793" s="28">
        <f t="shared" si="1692"/>
        <v>0</v>
      </c>
      <c r="J793" s="28">
        <f t="shared" si="1692"/>
        <v>0</v>
      </c>
      <c r="K793" s="28">
        <f t="shared" si="1692"/>
        <v>0</v>
      </c>
      <c r="L793" s="28">
        <f t="shared" si="1692"/>
        <v>138696</v>
      </c>
      <c r="M793" s="28">
        <f t="shared" si="1692"/>
        <v>0</v>
      </c>
      <c r="N793" s="28">
        <f t="shared" si="1692"/>
        <v>0</v>
      </c>
      <c r="O793" s="28">
        <f t="shared" si="1692"/>
        <v>0</v>
      </c>
      <c r="P793" s="28">
        <f t="shared" si="1692"/>
        <v>0</v>
      </c>
      <c r="Q793" s="28">
        <f t="shared" si="1692"/>
        <v>0</v>
      </c>
      <c r="R793" s="28">
        <f t="shared" si="1692"/>
        <v>138696</v>
      </c>
      <c r="S793" s="28">
        <f t="shared" si="1692"/>
        <v>0</v>
      </c>
      <c r="T793" s="28">
        <f t="shared" si="1693"/>
        <v>0</v>
      </c>
      <c r="U793" s="28">
        <f t="shared" si="1693"/>
        <v>0</v>
      </c>
      <c r="V793" s="28">
        <f t="shared" si="1693"/>
        <v>0</v>
      </c>
      <c r="W793" s="28">
        <f t="shared" si="1693"/>
        <v>0</v>
      </c>
      <c r="X793" s="28">
        <f t="shared" si="1693"/>
        <v>138696</v>
      </c>
      <c r="Y793" s="28">
        <f t="shared" si="1693"/>
        <v>0</v>
      </c>
      <c r="Z793" s="28">
        <f t="shared" si="1693"/>
        <v>0</v>
      </c>
      <c r="AA793" s="28">
        <f t="shared" si="1693"/>
        <v>571</v>
      </c>
      <c r="AB793" s="28">
        <f t="shared" si="1693"/>
        <v>0</v>
      </c>
      <c r="AC793" s="28">
        <f t="shared" si="1693"/>
        <v>0</v>
      </c>
      <c r="AD793" s="28">
        <f t="shared" si="1693"/>
        <v>139267</v>
      </c>
      <c r="AE793" s="28">
        <f t="shared" si="1693"/>
        <v>0</v>
      </c>
      <c r="AF793" s="28">
        <f t="shared" si="1694"/>
        <v>0</v>
      </c>
      <c r="AG793" s="28">
        <f t="shared" si="1694"/>
        <v>0</v>
      </c>
      <c r="AH793" s="28">
        <f t="shared" si="1694"/>
        <v>0</v>
      </c>
      <c r="AI793" s="28">
        <f t="shared" si="1694"/>
        <v>0</v>
      </c>
      <c r="AJ793" s="28">
        <f t="shared" si="1694"/>
        <v>139267</v>
      </c>
      <c r="AK793" s="28">
        <f t="shared" si="1694"/>
        <v>0</v>
      </c>
      <c r="AL793" s="28">
        <f t="shared" si="1694"/>
        <v>0</v>
      </c>
      <c r="AM793" s="28">
        <f t="shared" si="1694"/>
        <v>0</v>
      </c>
      <c r="AN793" s="28">
        <f t="shared" si="1694"/>
        <v>0</v>
      </c>
      <c r="AO793" s="28">
        <f t="shared" si="1694"/>
        <v>0</v>
      </c>
      <c r="AP793" s="28">
        <f t="shared" si="1694"/>
        <v>139267</v>
      </c>
      <c r="AQ793" s="28">
        <f t="shared" si="1694"/>
        <v>0</v>
      </c>
      <c r="AR793" s="28">
        <f t="shared" si="1695"/>
        <v>0</v>
      </c>
      <c r="AS793" s="28">
        <f t="shared" si="1695"/>
        <v>0</v>
      </c>
      <c r="AT793" s="28">
        <f t="shared" si="1695"/>
        <v>0</v>
      </c>
      <c r="AU793" s="28">
        <f t="shared" si="1695"/>
        <v>0</v>
      </c>
      <c r="AV793" s="28">
        <f t="shared" si="1695"/>
        <v>139267</v>
      </c>
      <c r="AW793" s="28">
        <f t="shared" si="1695"/>
        <v>0</v>
      </c>
      <c r="AX793" s="100">
        <f t="shared" si="1695"/>
        <v>636</v>
      </c>
      <c r="AY793" s="100">
        <f t="shared" si="1695"/>
        <v>0</v>
      </c>
      <c r="AZ793" s="100">
        <f t="shared" si="1695"/>
        <v>0</v>
      </c>
      <c r="BA793" s="100">
        <f t="shared" si="1695"/>
        <v>0</v>
      </c>
      <c r="BB793" s="28">
        <f t="shared" si="1695"/>
        <v>139903</v>
      </c>
      <c r="BC793" s="28">
        <f t="shared" si="1695"/>
        <v>0</v>
      </c>
      <c r="BD793" s="100">
        <f t="shared" si="1696"/>
        <v>0</v>
      </c>
      <c r="BE793" s="100">
        <f t="shared" si="1696"/>
        <v>0</v>
      </c>
      <c r="BF793" s="100">
        <f t="shared" si="1696"/>
        <v>0</v>
      </c>
      <c r="BG793" s="100">
        <f t="shared" si="1696"/>
        <v>0</v>
      </c>
      <c r="BH793" s="28">
        <f t="shared" si="1696"/>
        <v>139903</v>
      </c>
      <c r="BI793" s="28">
        <f t="shared" si="1696"/>
        <v>0</v>
      </c>
      <c r="BJ793" s="207">
        <f t="shared" si="1579"/>
        <v>0</v>
      </c>
      <c r="BK793" s="207">
        <f t="shared" si="1580"/>
        <v>0</v>
      </c>
    </row>
    <row r="794" spans="1:63" s="9" customFormat="1" ht="20.25">
      <c r="A794" s="119" t="s">
        <v>187</v>
      </c>
      <c r="B794" s="99" t="s">
        <v>56</v>
      </c>
      <c r="C794" s="98" t="s">
        <v>53</v>
      </c>
      <c r="D794" s="99" t="s">
        <v>361</v>
      </c>
      <c r="E794" s="99" t="s">
        <v>186</v>
      </c>
      <c r="F794" s="100">
        <f>241491-102795</f>
        <v>138696</v>
      </c>
      <c r="G794" s="100"/>
      <c r="H794" s="110"/>
      <c r="I794" s="110"/>
      <c r="J794" s="110"/>
      <c r="K794" s="110"/>
      <c r="L794" s="100">
        <f>F794+H794+I794+J794+K794</f>
        <v>138696</v>
      </c>
      <c r="M794" s="100">
        <f>G794+K794</f>
        <v>0</v>
      </c>
      <c r="N794" s="110"/>
      <c r="O794" s="110"/>
      <c r="P794" s="110"/>
      <c r="Q794" s="110"/>
      <c r="R794" s="100">
        <f>L794+N794+O794+P794+Q794</f>
        <v>138696</v>
      </c>
      <c r="S794" s="100">
        <f>M794+Q794</f>
        <v>0</v>
      </c>
      <c r="T794" s="110"/>
      <c r="U794" s="110"/>
      <c r="V794" s="110"/>
      <c r="W794" s="110"/>
      <c r="X794" s="100">
        <f>R794+T794+U794+V794+W794</f>
        <v>138696</v>
      </c>
      <c r="Y794" s="100">
        <f>S794+W794</f>
        <v>0</v>
      </c>
      <c r="Z794" s="110"/>
      <c r="AA794" s="111">
        <v>571</v>
      </c>
      <c r="AB794" s="110"/>
      <c r="AC794" s="110"/>
      <c r="AD794" s="100">
        <f>X794+Z794+AA794+AB794+AC794</f>
        <v>139267</v>
      </c>
      <c r="AE794" s="100">
        <f>Y794+AC794</f>
        <v>0</v>
      </c>
      <c r="AF794" s="110"/>
      <c r="AG794" s="111"/>
      <c r="AH794" s="110"/>
      <c r="AI794" s="110"/>
      <c r="AJ794" s="100">
        <f>AD794+AF794+AG794+AH794+AI794</f>
        <v>139267</v>
      </c>
      <c r="AK794" s="100">
        <f>AE794+AI794</f>
        <v>0</v>
      </c>
      <c r="AL794" s="110"/>
      <c r="AM794" s="110"/>
      <c r="AN794" s="110"/>
      <c r="AO794" s="110"/>
      <c r="AP794" s="100">
        <f>AJ794+AL794+AM794+AN794+AO794</f>
        <v>139267</v>
      </c>
      <c r="AQ794" s="100">
        <f>AK794+AO794</f>
        <v>0</v>
      </c>
      <c r="AR794" s="110"/>
      <c r="AS794" s="110"/>
      <c r="AT794" s="110"/>
      <c r="AU794" s="110"/>
      <c r="AV794" s="100">
        <f>AP794+AR794+AS794+AT794+AU794</f>
        <v>139267</v>
      </c>
      <c r="AW794" s="100">
        <f>AQ794+AU794</f>
        <v>0</v>
      </c>
      <c r="AX794" s="100">
        <v>636</v>
      </c>
      <c r="AY794" s="110"/>
      <c r="AZ794" s="110"/>
      <c r="BA794" s="110"/>
      <c r="BB794" s="100">
        <f>AV794+AX794+AY794+AZ794+BA794</f>
        <v>139903</v>
      </c>
      <c r="BC794" s="100">
        <f>AW794+BA794</f>
        <v>0</v>
      </c>
      <c r="BD794" s="100"/>
      <c r="BE794" s="110"/>
      <c r="BF794" s="110"/>
      <c r="BG794" s="110"/>
      <c r="BH794" s="100">
        <f>BB794+BD794+BE794+BF794+BG794</f>
        <v>139903</v>
      </c>
      <c r="BI794" s="100">
        <f>BC794+BG794</f>
        <v>0</v>
      </c>
      <c r="BJ794" s="207">
        <f t="shared" si="1579"/>
        <v>0</v>
      </c>
      <c r="BK794" s="207">
        <f t="shared" si="1580"/>
        <v>0</v>
      </c>
    </row>
    <row r="795" spans="1:63" s="9" customFormat="1" ht="36" customHeight="1">
      <c r="A795" s="65" t="s">
        <v>79</v>
      </c>
      <c r="B795" s="26" t="s">
        <v>56</v>
      </c>
      <c r="C795" s="26" t="s">
        <v>53</v>
      </c>
      <c r="D795" s="37" t="s">
        <v>355</v>
      </c>
      <c r="E795" s="26"/>
      <c r="F795" s="28">
        <f t="shared" ref="F795:U797" si="1697">F796</f>
        <v>2152</v>
      </c>
      <c r="G795" s="28">
        <f t="shared" si="1697"/>
        <v>0</v>
      </c>
      <c r="H795" s="28">
        <f t="shared" si="1697"/>
        <v>0</v>
      </c>
      <c r="I795" s="28">
        <f t="shared" si="1697"/>
        <v>0</v>
      </c>
      <c r="J795" s="28">
        <f t="shared" si="1697"/>
        <v>0</v>
      </c>
      <c r="K795" s="28">
        <f t="shared" si="1697"/>
        <v>0</v>
      </c>
      <c r="L795" s="28">
        <f t="shared" si="1697"/>
        <v>2152</v>
      </c>
      <c r="M795" s="28">
        <f t="shared" si="1697"/>
        <v>0</v>
      </c>
      <c r="N795" s="28">
        <f t="shared" si="1697"/>
        <v>0</v>
      </c>
      <c r="O795" s="28">
        <f t="shared" si="1697"/>
        <v>0</v>
      </c>
      <c r="P795" s="28">
        <f t="shared" si="1697"/>
        <v>0</v>
      </c>
      <c r="Q795" s="28">
        <f t="shared" si="1697"/>
        <v>0</v>
      </c>
      <c r="R795" s="28">
        <f t="shared" si="1697"/>
        <v>2152</v>
      </c>
      <c r="S795" s="28">
        <f t="shared" si="1697"/>
        <v>0</v>
      </c>
      <c r="T795" s="28">
        <f t="shared" si="1697"/>
        <v>0</v>
      </c>
      <c r="U795" s="28">
        <f t="shared" si="1697"/>
        <v>0</v>
      </c>
      <c r="V795" s="28">
        <f t="shared" ref="T795:AI797" si="1698">V796</f>
        <v>0</v>
      </c>
      <c r="W795" s="28">
        <f t="shared" si="1698"/>
        <v>0</v>
      </c>
      <c r="X795" s="28">
        <f t="shared" si="1698"/>
        <v>2152</v>
      </c>
      <c r="Y795" s="28">
        <f t="shared" si="1698"/>
        <v>0</v>
      </c>
      <c r="Z795" s="28">
        <f t="shared" si="1698"/>
        <v>0</v>
      </c>
      <c r="AA795" s="28">
        <f t="shared" si="1698"/>
        <v>0</v>
      </c>
      <c r="AB795" s="28">
        <f t="shared" si="1698"/>
        <v>0</v>
      </c>
      <c r="AC795" s="28">
        <f t="shared" si="1698"/>
        <v>0</v>
      </c>
      <c r="AD795" s="28">
        <f t="shared" si="1698"/>
        <v>2152</v>
      </c>
      <c r="AE795" s="28">
        <f t="shared" si="1698"/>
        <v>0</v>
      </c>
      <c r="AF795" s="28">
        <f t="shared" si="1698"/>
        <v>0</v>
      </c>
      <c r="AG795" s="28">
        <f t="shared" si="1698"/>
        <v>22</v>
      </c>
      <c r="AH795" s="28">
        <f t="shared" si="1698"/>
        <v>0</v>
      </c>
      <c r="AI795" s="28">
        <f t="shared" si="1698"/>
        <v>0</v>
      </c>
      <c r="AJ795" s="28">
        <f t="shared" ref="AF795:AU797" si="1699">AJ796</f>
        <v>2174</v>
      </c>
      <c r="AK795" s="28">
        <f t="shared" si="1699"/>
        <v>0</v>
      </c>
      <c r="AL795" s="28">
        <f t="shared" si="1699"/>
        <v>0</v>
      </c>
      <c r="AM795" s="28">
        <f t="shared" si="1699"/>
        <v>0</v>
      </c>
      <c r="AN795" s="28">
        <f t="shared" si="1699"/>
        <v>0</v>
      </c>
      <c r="AO795" s="28">
        <f t="shared" si="1699"/>
        <v>0</v>
      </c>
      <c r="AP795" s="28">
        <f t="shared" si="1699"/>
        <v>2174</v>
      </c>
      <c r="AQ795" s="28">
        <f t="shared" si="1699"/>
        <v>0</v>
      </c>
      <c r="AR795" s="28">
        <f t="shared" si="1699"/>
        <v>0</v>
      </c>
      <c r="AS795" s="28">
        <f t="shared" si="1699"/>
        <v>0</v>
      </c>
      <c r="AT795" s="28">
        <f t="shared" si="1699"/>
        <v>0</v>
      </c>
      <c r="AU795" s="28">
        <f t="shared" si="1699"/>
        <v>0</v>
      </c>
      <c r="AV795" s="28">
        <f t="shared" ref="AR795:BG797" si="1700">AV796</f>
        <v>2174</v>
      </c>
      <c r="AW795" s="28">
        <f t="shared" si="1700"/>
        <v>0</v>
      </c>
      <c r="AX795" s="100">
        <f t="shared" si="1700"/>
        <v>0</v>
      </c>
      <c r="AY795" s="100">
        <f t="shared" si="1700"/>
        <v>0</v>
      </c>
      <c r="AZ795" s="100">
        <f t="shared" si="1700"/>
        <v>0</v>
      </c>
      <c r="BA795" s="100">
        <f t="shared" si="1700"/>
        <v>0</v>
      </c>
      <c r="BB795" s="28">
        <f t="shared" si="1700"/>
        <v>2174</v>
      </c>
      <c r="BC795" s="28">
        <f t="shared" si="1700"/>
        <v>0</v>
      </c>
      <c r="BD795" s="100">
        <f t="shared" si="1700"/>
        <v>0</v>
      </c>
      <c r="BE795" s="100">
        <f t="shared" si="1700"/>
        <v>0</v>
      </c>
      <c r="BF795" s="100">
        <f t="shared" si="1700"/>
        <v>0</v>
      </c>
      <c r="BG795" s="100">
        <f t="shared" si="1700"/>
        <v>0</v>
      </c>
      <c r="BH795" s="28">
        <f t="shared" ref="BD795:BI797" si="1701">BH796</f>
        <v>2174</v>
      </c>
      <c r="BI795" s="28">
        <f t="shared" si="1701"/>
        <v>0</v>
      </c>
      <c r="BJ795" s="207">
        <f t="shared" si="1579"/>
        <v>0</v>
      </c>
      <c r="BK795" s="207">
        <f t="shared" si="1580"/>
        <v>0</v>
      </c>
    </row>
    <row r="796" spans="1:63" s="9" customFormat="1" ht="33.75">
      <c r="A796" s="29" t="s">
        <v>89</v>
      </c>
      <c r="B796" s="52" t="s">
        <v>56</v>
      </c>
      <c r="C796" s="26" t="s">
        <v>53</v>
      </c>
      <c r="D796" s="52" t="s">
        <v>363</v>
      </c>
      <c r="E796" s="52"/>
      <c r="F796" s="28">
        <f t="shared" si="1697"/>
        <v>2152</v>
      </c>
      <c r="G796" s="28">
        <f t="shared" si="1697"/>
        <v>0</v>
      </c>
      <c r="H796" s="28">
        <f t="shared" si="1697"/>
        <v>0</v>
      </c>
      <c r="I796" s="28">
        <f t="shared" si="1697"/>
        <v>0</v>
      </c>
      <c r="J796" s="28">
        <f t="shared" si="1697"/>
        <v>0</v>
      </c>
      <c r="K796" s="28">
        <f t="shared" si="1697"/>
        <v>0</v>
      </c>
      <c r="L796" s="28">
        <f t="shared" si="1697"/>
        <v>2152</v>
      </c>
      <c r="M796" s="28">
        <f t="shared" si="1697"/>
        <v>0</v>
      </c>
      <c r="N796" s="28">
        <f t="shared" si="1697"/>
        <v>0</v>
      </c>
      <c r="O796" s="28">
        <f t="shared" si="1697"/>
        <v>0</v>
      </c>
      <c r="P796" s="28">
        <f t="shared" si="1697"/>
        <v>0</v>
      </c>
      <c r="Q796" s="28">
        <f t="shared" si="1697"/>
        <v>0</v>
      </c>
      <c r="R796" s="28">
        <f t="shared" si="1697"/>
        <v>2152</v>
      </c>
      <c r="S796" s="28">
        <f t="shared" si="1697"/>
        <v>0</v>
      </c>
      <c r="T796" s="28">
        <f t="shared" si="1698"/>
        <v>0</v>
      </c>
      <c r="U796" s="28">
        <f t="shared" si="1698"/>
        <v>0</v>
      </c>
      <c r="V796" s="28">
        <f t="shared" si="1698"/>
        <v>0</v>
      </c>
      <c r="W796" s="28">
        <f t="shared" si="1698"/>
        <v>0</v>
      </c>
      <c r="X796" s="28">
        <f t="shared" si="1698"/>
        <v>2152</v>
      </c>
      <c r="Y796" s="28">
        <f t="shared" si="1698"/>
        <v>0</v>
      </c>
      <c r="Z796" s="28">
        <f t="shared" si="1698"/>
        <v>0</v>
      </c>
      <c r="AA796" s="28">
        <f t="shared" si="1698"/>
        <v>0</v>
      </c>
      <c r="AB796" s="28">
        <f t="shared" si="1698"/>
        <v>0</v>
      </c>
      <c r="AC796" s="28">
        <f t="shared" si="1698"/>
        <v>0</v>
      </c>
      <c r="AD796" s="28">
        <f t="shared" si="1698"/>
        <v>2152</v>
      </c>
      <c r="AE796" s="28">
        <f t="shared" si="1698"/>
        <v>0</v>
      </c>
      <c r="AF796" s="28">
        <f t="shared" si="1699"/>
        <v>0</v>
      </c>
      <c r="AG796" s="28">
        <f t="shared" si="1699"/>
        <v>22</v>
      </c>
      <c r="AH796" s="28">
        <f t="shared" si="1699"/>
        <v>0</v>
      </c>
      <c r="AI796" s="28">
        <f t="shared" si="1699"/>
        <v>0</v>
      </c>
      <c r="AJ796" s="28">
        <f t="shared" si="1699"/>
        <v>2174</v>
      </c>
      <c r="AK796" s="28">
        <f t="shared" si="1699"/>
        <v>0</v>
      </c>
      <c r="AL796" s="28">
        <f t="shared" si="1699"/>
        <v>0</v>
      </c>
      <c r="AM796" s="28">
        <f t="shared" si="1699"/>
        <v>0</v>
      </c>
      <c r="AN796" s="28">
        <f t="shared" si="1699"/>
        <v>0</v>
      </c>
      <c r="AO796" s="28">
        <f t="shared" si="1699"/>
        <v>0</v>
      </c>
      <c r="AP796" s="28">
        <f t="shared" si="1699"/>
        <v>2174</v>
      </c>
      <c r="AQ796" s="28">
        <f t="shared" si="1699"/>
        <v>0</v>
      </c>
      <c r="AR796" s="28">
        <f t="shared" si="1700"/>
        <v>0</v>
      </c>
      <c r="AS796" s="28">
        <f t="shared" si="1700"/>
        <v>0</v>
      </c>
      <c r="AT796" s="28">
        <f t="shared" si="1700"/>
        <v>0</v>
      </c>
      <c r="AU796" s="28">
        <f t="shared" si="1700"/>
        <v>0</v>
      </c>
      <c r="AV796" s="28">
        <f>AV797</f>
        <v>2174</v>
      </c>
      <c r="AW796" s="28">
        <f t="shared" si="1700"/>
        <v>0</v>
      </c>
      <c r="AX796" s="100">
        <f t="shared" si="1700"/>
        <v>0</v>
      </c>
      <c r="AY796" s="100">
        <f t="shared" si="1700"/>
        <v>0</v>
      </c>
      <c r="AZ796" s="100">
        <f t="shared" si="1700"/>
        <v>0</v>
      </c>
      <c r="BA796" s="100">
        <f t="shared" si="1700"/>
        <v>0</v>
      </c>
      <c r="BB796" s="28">
        <f>BB797</f>
        <v>2174</v>
      </c>
      <c r="BC796" s="28">
        <f t="shared" si="1700"/>
        <v>0</v>
      </c>
      <c r="BD796" s="100">
        <f t="shared" si="1701"/>
        <v>0</v>
      </c>
      <c r="BE796" s="100">
        <f t="shared" si="1701"/>
        <v>0</v>
      </c>
      <c r="BF796" s="100">
        <f t="shared" si="1701"/>
        <v>0</v>
      </c>
      <c r="BG796" s="100">
        <f t="shared" si="1701"/>
        <v>0</v>
      </c>
      <c r="BH796" s="28">
        <f>BH797</f>
        <v>2174</v>
      </c>
      <c r="BI796" s="28">
        <f t="shared" si="1701"/>
        <v>0</v>
      </c>
      <c r="BJ796" s="207">
        <f t="shared" si="1579"/>
        <v>0</v>
      </c>
      <c r="BK796" s="207">
        <f t="shared" si="1580"/>
        <v>0</v>
      </c>
    </row>
    <row r="797" spans="1:63" s="9" customFormat="1" ht="50.25">
      <c r="A797" s="29" t="s">
        <v>84</v>
      </c>
      <c r="B797" s="52" t="s">
        <v>56</v>
      </c>
      <c r="C797" s="26" t="s">
        <v>53</v>
      </c>
      <c r="D797" s="52" t="s">
        <v>363</v>
      </c>
      <c r="E797" s="52" t="s">
        <v>85</v>
      </c>
      <c r="F797" s="28">
        <f t="shared" si="1697"/>
        <v>2152</v>
      </c>
      <c r="G797" s="28">
        <f t="shared" si="1697"/>
        <v>0</v>
      </c>
      <c r="H797" s="28">
        <f t="shared" si="1697"/>
        <v>0</v>
      </c>
      <c r="I797" s="28">
        <f t="shared" si="1697"/>
        <v>0</v>
      </c>
      <c r="J797" s="28">
        <f t="shared" si="1697"/>
        <v>0</v>
      </c>
      <c r="K797" s="28">
        <f t="shared" si="1697"/>
        <v>0</v>
      </c>
      <c r="L797" s="28">
        <f t="shared" si="1697"/>
        <v>2152</v>
      </c>
      <c r="M797" s="28">
        <f t="shared" si="1697"/>
        <v>0</v>
      </c>
      <c r="N797" s="28">
        <f t="shared" si="1697"/>
        <v>0</v>
      </c>
      <c r="O797" s="28">
        <f t="shared" si="1697"/>
        <v>0</v>
      </c>
      <c r="P797" s="28">
        <f t="shared" si="1697"/>
        <v>0</v>
      </c>
      <c r="Q797" s="28">
        <f t="shared" si="1697"/>
        <v>0</v>
      </c>
      <c r="R797" s="28">
        <f t="shared" si="1697"/>
        <v>2152</v>
      </c>
      <c r="S797" s="28">
        <f t="shared" si="1697"/>
        <v>0</v>
      </c>
      <c r="T797" s="28">
        <f t="shared" si="1698"/>
        <v>0</v>
      </c>
      <c r="U797" s="28">
        <f t="shared" si="1698"/>
        <v>0</v>
      </c>
      <c r="V797" s="28">
        <f t="shared" si="1698"/>
        <v>0</v>
      </c>
      <c r="W797" s="28">
        <f t="shared" si="1698"/>
        <v>0</v>
      </c>
      <c r="X797" s="28">
        <f t="shared" si="1698"/>
        <v>2152</v>
      </c>
      <c r="Y797" s="28">
        <f t="shared" si="1698"/>
        <v>0</v>
      </c>
      <c r="Z797" s="28">
        <f t="shared" si="1698"/>
        <v>0</v>
      </c>
      <c r="AA797" s="28">
        <f t="shared" si="1698"/>
        <v>0</v>
      </c>
      <c r="AB797" s="28">
        <f t="shared" si="1698"/>
        <v>0</v>
      </c>
      <c r="AC797" s="28">
        <f t="shared" si="1698"/>
        <v>0</v>
      </c>
      <c r="AD797" s="28">
        <f t="shared" si="1698"/>
        <v>2152</v>
      </c>
      <c r="AE797" s="28">
        <f t="shared" si="1698"/>
        <v>0</v>
      </c>
      <c r="AF797" s="28">
        <f t="shared" si="1699"/>
        <v>0</v>
      </c>
      <c r="AG797" s="28">
        <f t="shared" si="1699"/>
        <v>22</v>
      </c>
      <c r="AH797" s="28">
        <f t="shared" si="1699"/>
        <v>0</v>
      </c>
      <c r="AI797" s="28">
        <f t="shared" si="1699"/>
        <v>0</v>
      </c>
      <c r="AJ797" s="28">
        <f t="shared" si="1699"/>
        <v>2174</v>
      </c>
      <c r="AK797" s="28">
        <f t="shared" si="1699"/>
        <v>0</v>
      </c>
      <c r="AL797" s="28">
        <f t="shared" si="1699"/>
        <v>0</v>
      </c>
      <c r="AM797" s="28">
        <f t="shared" si="1699"/>
        <v>0</v>
      </c>
      <c r="AN797" s="28">
        <f t="shared" si="1699"/>
        <v>0</v>
      </c>
      <c r="AO797" s="28">
        <f t="shared" si="1699"/>
        <v>0</v>
      </c>
      <c r="AP797" s="28">
        <f t="shared" si="1699"/>
        <v>2174</v>
      </c>
      <c r="AQ797" s="28">
        <f t="shared" si="1699"/>
        <v>0</v>
      </c>
      <c r="AR797" s="28">
        <f t="shared" si="1700"/>
        <v>0</v>
      </c>
      <c r="AS797" s="28">
        <f t="shared" si="1700"/>
        <v>0</v>
      </c>
      <c r="AT797" s="28">
        <f t="shared" si="1700"/>
        <v>0</v>
      </c>
      <c r="AU797" s="28">
        <f t="shared" si="1700"/>
        <v>0</v>
      </c>
      <c r="AV797" s="28">
        <f t="shared" si="1700"/>
        <v>2174</v>
      </c>
      <c r="AW797" s="28">
        <f t="shared" si="1700"/>
        <v>0</v>
      </c>
      <c r="AX797" s="100">
        <f t="shared" si="1700"/>
        <v>0</v>
      </c>
      <c r="AY797" s="100">
        <f t="shared" si="1700"/>
        <v>0</v>
      </c>
      <c r="AZ797" s="100">
        <f t="shared" si="1700"/>
        <v>0</v>
      </c>
      <c r="BA797" s="100">
        <f t="shared" si="1700"/>
        <v>0</v>
      </c>
      <c r="BB797" s="28">
        <f t="shared" si="1700"/>
        <v>2174</v>
      </c>
      <c r="BC797" s="28">
        <f t="shared" si="1700"/>
        <v>0</v>
      </c>
      <c r="BD797" s="100">
        <f t="shared" si="1701"/>
        <v>0</v>
      </c>
      <c r="BE797" s="100">
        <f t="shared" si="1701"/>
        <v>0</v>
      </c>
      <c r="BF797" s="100">
        <f t="shared" si="1701"/>
        <v>0</v>
      </c>
      <c r="BG797" s="100">
        <f t="shared" si="1701"/>
        <v>0</v>
      </c>
      <c r="BH797" s="28">
        <f t="shared" si="1701"/>
        <v>2174</v>
      </c>
      <c r="BI797" s="28">
        <f t="shared" si="1701"/>
        <v>0</v>
      </c>
      <c r="BJ797" s="207">
        <f t="shared" si="1579"/>
        <v>0</v>
      </c>
      <c r="BK797" s="207">
        <f t="shared" si="1580"/>
        <v>0</v>
      </c>
    </row>
    <row r="798" spans="1:63" s="9" customFormat="1" ht="20.25">
      <c r="A798" s="119" t="s">
        <v>187</v>
      </c>
      <c r="B798" s="99" t="s">
        <v>56</v>
      </c>
      <c r="C798" s="98" t="s">
        <v>53</v>
      </c>
      <c r="D798" s="99" t="s">
        <v>363</v>
      </c>
      <c r="E798" s="99" t="s">
        <v>186</v>
      </c>
      <c r="F798" s="100">
        <f>1528+624</f>
        <v>2152</v>
      </c>
      <c r="G798" s="100"/>
      <c r="H798" s="110"/>
      <c r="I798" s="110"/>
      <c r="J798" s="110"/>
      <c r="K798" s="110"/>
      <c r="L798" s="100">
        <f>F798+H798+I798+J798+K798</f>
        <v>2152</v>
      </c>
      <c r="M798" s="100">
        <f>G798+K798</f>
        <v>0</v>
      </c>
      <c r="N798" s="110"/>
      <c r="O798" s="110"/>
      <c r="P798" s="110"/>
      <c r="Q798" s="110"/>
      <c r="R798" s="100">
        <f>L798+N798+O798+P798+Q798</f>
        <v>2152</v>
      </c>
      <c r="S798" s="100">
        <f>M798+Q798</f>
        <v>0</v>
      </c>
      <c r="T798" s="110"/>
      <c r="U798" s="110"/>
      <c r="V798" s="110"/>
      <c r="W798" s="110"/>
      <c r="X798" s="100">
        <f>R798+T798+U798+V798+W798</f>
        <v>2152</v>
      </c>
      <c r="Y798" s="100">
        <f>S798+W798</f>
        <v>0</v>
      </c>
      <c r="Z798" s="110"/>
      <c r="AA798" s="110"/>
      <c r="AB798" s="110"/>
      <c r="AC798" s="110"/>
      <c r="AD798" s="100">
        <f>X798+Z798+AA798+AB798+AC798</f>
        <v>2152</v>
      </c>
      <c r="AE798" s="100">
        <f>Y798+AC798</f>
        <v>0</v>
      </c>
      <c r="AF798" s="110"/>
      <c r="AG798" s="100">
        <v>22</v>
      </c>
      <c r="AH798" s="110"/>
      <c r="AI798" s="110"/>
      <c r="AJ798" s="100">
        <f>AD798+AF798+AG798+AH798+AI798</f>
        <v>2174</v>
      </c>
      <c r="AK798" s="100">
        <f>AE798+AI798</f>
        <v>0</v>
      </c>
      <c r="AL798" s="110"/>
      <c r="AM798" s="110"/>
      <c r="AN798" s="110"/>
      <c r="AO798" s="110"/>
      <c r="AP798" s="100">
        <f>AJ798+AL798+AM798+AN798+AO798</f>
        <v>2174</v>
      </c>
      <c r="AQ798" s="100">
        <f>AK798+AO798</f>
        <v>0</v>
      </c>
      <c r="AR798" s="110"/>
      <c r="AS798" s="110"/>
      <c r="AT798" s="110"/>
      <c r="AU798" s="110"/>
      <c r="AV798" s="100">
        <f>AP798+AR798+AS798+AT798+AU798</f>
        <v>2174</v>
      </c>
      <c r="AW798" s="100">
        <f>AQ798+AU798</f>
        <v>0</v>
      </c>
      <c r="AX798" s="100"/>
      <c r="AY798" s="110"/>
      <c r="AZ798" s="110"/>
      <c r="BA798" s="110"/>
      <c r="BB798" s="100">
        <f>AV798+AX798+AY798+AZ798+BA798</f>
        <v>2174</v>
      </c>
      <c r="BC798" s="100">
        <f>AW798+BA798</f>
        <v>0</v>
      </c>
      <c r="BD798" s="100"/>
      <c r="BE798" s="110"/>
      <c r="BF798" s="110"/>
      <c r="BG798" s="110"/>
      <c r="BH798" s="100">
        <f>BB798+BD798+BE798+BF798+BG798</f>
        <v>2174</v>
      </c>
      <c r="BI798" s="100">
        <f>BC798+BG798</f>
        <v>0</v>
      </c>
      <c r="BJ798" s="207">
        <f t="shared" si="1579"/>
        <v>0</v>
      </c>
      <c r="BK798" s="207">
        <f t="shared" si="1580"/>
        <v>0</v>
      </c>
    </row>
    <row r="799" spans="1:63" s="9" customFormat="1" ht="33.75">
      <c r="A799" s="38" t="s">
        <v>161</v>
      </c>
      <c r="B799" s="52" t="s">
        <v>56</v>
      </c>
      <c r="C799" s="26" t="s">
        <v>53</v>
      </c>
      <c r="D799" s="27" t="s">
        <v>484</v>
      </c>
      <c r="E799" s="26"/>
      <c r="F799" s="28">
        <f t="shared" ref="F799:U801" si="1702">F800</f>
        <v>102795</v>
      </c>
      <c r="G799" s="28">
        <f t="shared" si="1702"/>
        <v>102795</v>
      </c>
      <c r="H799" s="28">
        <f t="shared" si="1702"/>
        <v>0</v>
      </c>
      <c r="I799" s="28">
        <f t="shared" si="1702"/>
        <v>0</v>
      </c>
      <c r="J799" s="28">
        <f t="shared" si="1702"/>
        <v>0</v>
      </c>
      <c r="K799" s="28">
        <f t="shared" si="1702"/>
        <v>0</v>
      </c>
      <c r="L799" s="28">
        <f t="shared" si="1702"/>
        <v>102795</v>
      </c>
      <c r="M799" s="28">
        <f t="shared" si="1702"/>
        <v>102795</v>
      </c>
      <c r="N799" s="28">
        <f t="shared" si="1702"/>
        <v>0</v>
      </c>
      <c r="O799" s="28">
        <f t="shared" si="1702"/>
        <v>0</v>
      </c>
      <c r="P799" s="28">
        <f t="shared" si="1702"/>
        <v>0</v>
      </c>
      <c r="Q799" s="28">
        <f t="shared" si="1702"/>
        <v>0</v>
      </c>
      <c r="R799" s="28">
        <f t="shared" si="1702"/>
        <v>102795</v>
      </c>
      <c r="S799" s="28">
        <f t="shared" si="1702"/>
        <v>102795</v>
      </c>
      <c r="T799" s="28">
        <f t="shared" si="1702"/>
        <v>0</v>
      </c>
      <c r="U799" s="28">
        <f t="shared" si="1702"/>
        <v>0</v>
      </c>
      <c r="V799" s="28">
        <f t="shared" ref="T799:AI801" si="1703">V800</f>
        <v>0</v>
      </c>
      <c r="W799" s="28">
        <f t="shared" si="1703"/>
        <v>0</v>
      </c>
      <c r="X799" s="28">
        <f t="shared" si="1703"/>
        <v>102795</v>
      </c>
      <c r="Y799" s="28">
        <f t="shared" si="1703"/>
        <v>102795</v>
      </c>
      <c r="Z799" s="28">
        <f t="shared" si="1703"/>
        <v>0</v>
      </c>
      <c r="AA799" s="28">
        <f t="shared" si="1703"/>
        <v>0</v>
      </c>
      <c r="AB799" s="28">
        <f t="shared" si="1703"/>
        <v>0</v>
      </c>
      <c r="AC799" s="28">
        <f t="shared" si="1703"/>
        <v>0</v>
      </c>
      <c r="AD799" s="28">
        <f t="shared" si="1703"/>
        <v>102795</v>
      </c>
      <c r="AE799" s="28">
        <f t="shared" si="1703"/>
        <v>102795</v>
      </c>
      <c r="AF799" s="28">
        <f t="shared" si="1703"/>
        <v>0</v>
      </c>
      <c r="AG799" s="28">
        <f t="shared" si="1703"/>
        <v>0</v>
      </c>
      <c r="AH799" s="28">
        <f t="shared" si="1703"/>
        <v>0</v>
      </c>
      <c r="AI799" s="28">
        <f t="shared" si="1703"/>
        <v>0</v>
      </c>
      <c r="AJ799" s="28">
        <f t="shared" ref="AF799:AU801" si="1704">AJ800</f>
        <v>102795</v>
      </c>
      <c r="AK799" s="28">
        <f t="shared" si="1704"/>
        <v>102795</v>
      </c>
      <c r="AL799" s="28">
        <f t="shared" si="1704"/>
        <v>0</v>
      </c>
      <c r="AM799" s="28">
        <f t="shared" si="1704"/>
        <v>0</v>
      </c>
      <c r="AN799" s="28">
        <f t="shared" si="1704"/>
        <v>0</v>
      </c>
      <c r="AO799" s="28">
        <f t="shared" si="1704"/>
        <v>0</v>
      </c>
      <c r="AP799" s="28">
        <f t="shared" si="1704"/>
        <v>102795</v>
      </c>
      <c r="AQ799" s="28">
        <f t="shared" si="1704"/>
        <v>102795</v>
      </c>
      <c r="AR799" s="28">
        <f t="shared" si="1704"/>
        <v>0</v>
      </c>
      <c r="AS799" s="28">
        <f t="shared" si="1704"/>
        <v>0</v>
      </c>
      <c r="AT799" s="28">
        <f t="shared" si="1704"/>
        <v>0</v>
      </c>
      <c r="AU799" s="28">
        <f t="shared" si="1704"/>
        <v>0</v>
      </c>
      <c r="AV799" s="28">
        <f t="shared" ref="AR799:BG801" si="1705">AV800</f>
        <v>102795</v>
      </c>
      <c r="AW799" s="28">
        <f t="shared" si="1705"/>
        <v>102795</v>
      </c>
      <c r="AX799" s="100">
        <f t="shared" si="1705"/>
        <v>0</v>
      </c>
      <c r="AY799" s="100">
        <f t="shared" si="1705"/>
        <v>0</v>
      </c>
      <c r="AZ799" s="100">
        <f t="shared" si="1705"/>
        <v>0</v>
      </c>
      <c r="BA799" s="100">
        <f t="shared" si="1705"/>
        <v>0</v>
      </c>
      <c r="BB799" s="28">
        <f t="shared" si="1705"/>
        <v>102795</v>
      </c>
      <c r="BC799" s="28">
        <f t="shared" si="1705"/>
        <v>102795</v>
      </c>
      <c r="BD799" s="100">
        <f t="shared" si="1705"/>
        <v>0</v>
      </c>
      <c r="BE799" s="100">
        <f t="shared" si="1705"/>
        <v>0</v>
      </c>
      <c r="BF799" s="100">
        <f t="shared" si="1705"/>
        <v>0</v>
      </c>
      <c r="BG799" s="100">
        <f t="shared" si="1705"/>
        <v>0</v>
      </c>
      <c r="BH799" s="28">
        <f t="shared" ref="BD799:BI801" si="1706">BH800</f>
        <v>102795</v>
      </c>
      <c r="BI799" s="28">
        <f t="shared" si="1706"/>
        <v>102795</v>
      </c>
      <c r="BJ799" s="207">
        <f t="shared" ref="BJ799:BJ866" si="1707">BB799+BD799+BE799+BF799+BG799-BH799</f>
        <v>0</v>
      </c>
      <c r="BK799" s="207">
        <f t="shared" ref="BK799:BK866" si="1708">BC799+BG799-BI799</f>
        <v>0</v>
      </c>
    </row>
    <row r="800" spans="1:63" s="9" customFormat="1" ht="50.25">
      <c r="A800" s="73" t="s">
        <v>483</v>
      </c>
      <c r="B800" s="52" t="s">
        <v>56</v>
      </c>
      <c r="C800" s="26" t="s">
        <v>53</v>
      </c>
      <c r="D800" s="27" t="s">
        <v>504</v>
      </c>
      <c r="E800" s="26"/>
      <c r="F800" s="28">
        <f t="shared" si="1702"/>
        <v>102795</v>
      </c>
      <c r="G800" s="28">
        <f t="shared" si="1702"/>
        <v>102795</v>
      </c>
      <c r="H800" s="28">
        <f t="shared" si="1702"/>
        <v>0</v>
      </c>
      <c r="I800" s="28">
        <f t="shared" si="1702"/>
        <v>0</v>
      </c>
      <c r="J800" s="28">
        <f t="shared" si="1702"/>
        <v>0</v>
      </c>
      <c r="K800" s="28">
        <f t="shared" si="1702"/>
        <v>0</v>
      </c>
      <c r="L800" s="28">
        <f t="shared" si="1702"/>
        <v>102795</v>
      </c>
      <c r="M800" s="28">
        <f t="shared" si="1702"/>
        <v>102795</v>
      </c>
      <c r="N800" s="28">
        <f t="shared" si="1702"/>
        <v>0</v>
      </c>
      <c r="O800" s="28">
        <f t="shared" si="1702"/>
        <v>0</v>
      </c>
      <c r="P800" s="28">
        <f t="shared" si="1702"/>
        <v>0</v>
      </c>
      <c r="Q800" s="28">
        <f t="shared" si="1702"/>
        <v>0</v>
      </c>
      <c r="R800" s="28">
        <f t="shared" si="1702"/>
        <v>102795</v>
      </c>
      <c r="S800" s="28">
        <f t="shared" si="1702"/>
        <v>102795</v>
      </c>
      <c r="T800" s="28">
        <f t="shared" si="1703"/>
        <v>0</v>
      </c>
      <c r="U800" s="28">
        <f t="shared" si="1703"/>
        <v>0</v>
      </c>
      <c r="V800" s="28">
        <f t="shared" si="1703"/>
        <v>0</v>
      </c>
      <c r="W800" s="28">
        <f t="shared" si="1703"/>
        <v>0</v>
      </c>
      <c r="X800" s="28">
        <f t="shared" si="1703"/>
        <v>102795</v>
      </c>
      <c r="Y800" s="28">
        <f t="shared" si="1703"/>
        <v>102795</v>
      </c>
      <c r="Z800" s="28">
        <f t="shared" si="1703"/>
        <v>0</v>
      </c>
      <c r="AA800" s="28">
        <f t="shared" si="1703"/>
        <v>0</v>
      </c>
      <c r="AB800" s="28">
        <f t="shared" si="1703"/>
        <v>0</v>
      </c>
      <c r="AC800" s="28">
        <f t="shared" si="1703"/>
        <v>0</v>
      </c>
      <c r="AD800" s="28">
        <f t="shared" si="1703"/>
        <v>102795</v>
      </c>
      <c r="AE800" s="28">
        <f t="shared" si="1703"/>
        <v>102795</v>
      </c>
      <c r="AF800" s="28">
        <f t="shared" si="1704"/>
        <v>0</v>
      </c>
      <c r="AG800" s="28">
        <f t="shared" si="1704"/>
        <v>0</v>
      </c>
      <c r="AH800" s="28">
        <f t="shared" si="1704"/>
        <v>0</v>
      </c>
      <c r="AI800" s="28">
        <f t="shared" si="1704"/>
        <v>0</v>
      </c>
      <c r="AJ800" s="28">
        <f t="shared" si="1704"/>
        <v>102795</v>
      </c>
      <c r="AK800" s="28">
        <f t="shared" si="1704"/>
        <v>102795</v>
      </c>
      <c r="AL800" s="28">
        <f t="shared" si="1704"/>
        <v>0</v>
      </c>
      <c r="AM800" s="28">
        <f t="shared" si="1704"/>
        <v>0</v>
      </c>
      <c r="AN800" s="28">
        <f t="shared" si="1704"/>
        <v>0</v>
      </c>
      <c r="AO800" s="28">
        <f t="shared" si="1704"/>
        <v>0</v>
      </c>
      <c r="AP800" s="28">
        <f t="shared" si="1704"/>
        <v>102795</v>
      </c>
      <c r="AQ800" s="28">
        <f t="shared" si="1704"/>
        <v>102795</v>
      </c>
      <c r="AR800" s="28">
        <f t="shared" si="1705"/>
        <v>0</v>
      </c>
      <c r="AS800" s="28">
        <f t="shared" si="1705"/>
        <v>0</v>
      </c>
      <c r="AT800" s="28">
        <f t="shared" si="1705"/>
        <v>0</v>
      </c>
      <c r="AU800" s="28">
        <f t="shared" si="1705"/>
        <v>0</v>
      </c>
      <c r="AV800" s="28">
        <f t="shared" si="1705"/>
        <v>102795</v>
      </c>
      <c r="AW800" s="28">
        <f t="shared" si="1705"/>
        <v>102795</v>
      </c>
      <c r="AX800" s="100">
        <f t="shared" si="1705"/>
        <v>0</v>
      </c>
      <c r="AY800" s="100">
        <f t="shared" si="1705"/>
        <v>0</v>
      </c>
      <c r="AZ800" s="100">
        <f t="shared" si="1705"/>
        <v>0</v>
      </c>
      <c r="BA800" s="100">
        <f t="shared" si="1705"/>
        <v>0</v>
      </c>
      <c r="BB800" s="28">
        <f t="shared" si="1705"/>
        <v>102795</v>
      </c>
      <c r="BC800" s="28">
        <f t="shared" si="1705"/>
        <v>102795</v>
      </c>
      <c r="BD800" s="100">
        <f t="shared" si="1706"/>
        <v>0</v>
      </c>
      <c r="BE800" s="100">
        <f t="shared" si="1706"/>
        <v>0</v>
      </c>
      <c r="BF800" s="100">
        <f t="shared" si="1706"/>
        <v>0</v>
      </c>
      <c r="BG800" s="100">
        <f t="shared" si="1706"/>
        <v>0</v>
      </c>
      <c r="BH800" s="28">
        <f t="shared" si="1706"/>
        <v>102795</v>
      </c>
      <c r="BI800" s="28">
        <f t="shared" si="1706"/>
        <v>102795</v>
      </c>
      <c r="BJ800" s="207">
        <f t="shared" si="1707"/>
        <v>0</v>
      </c>
      <c r="BK800" s="207">
        <f t="shared" si="1708"/>
        <v>0</v>
      </c>
    </row>
    <row r="801" spans="1:63" s="9" customFormat="1" ht="50.25">
      <c r="A801" s="38" t="s">
        <v>84</v>
      </c>
      <c r="B801" s="52" t="s">
        <v>56</v>
      </c>
      <c r="C801" s="26" t="s">
        <v>53</v>
      </c>
      <c r="D801" s="27" t="s">
        <v>504</v>
      </c>
      <c r="E801" s="26" t="s">
        <v>85</v>
      </c>
      <c r="F801" s="28">
        <f t="shared" si="1702"/>
        <v>102795</v>
      </c>
      <c r="G801" s="28">
        <f t="shared" si="1702"/>
        <v>102795</v>
      </c>
      <c r="H801" s="28">
        <f t="shared" si="1702"/>
        <v>0</v>
      </c>
      <c r="I801" s="28">
        <f t="shared" si="1702"/>
        <v>0</v>
      </c>
      <c r="J801" s="28">
        <f t="shared" si="1702"/>
        <v>0</v>
      </c>
      <c r="K801" s="28">
        <f t="shared" si="1702"/>
        <v>0</v>
      </c>
      <c r="L801" s="28">
        <f t="shared" si="1702"/>
        <v>102795</v>
      </c>
      <c r="M801" s="28">
        <f t="shared" si="1702"/>
        <v>102795</v>
      </c>
      <c r="N801" s="28">
        <f t="shared" si="1702"/>
        <v>0</v>
      </c>
      <c r="O801" s="28">
        <f t="shared" si="1702"/>
        <v>0</v>
      </c>
      <c r="P801" s="28">
        <f t="shared" si="1702"/>
        <v>0</v>
      </c>
      <c r="Q801" s="28">
        <f t="shared" si="1702"/>
        <v>0</v>
      </c>
      <c r="R801" s="28">
        <f t="shared" si="1702"/>
        <v>102795</v>
      </c>
      <c r="S801" s="28">
        <f t="shared" si="1702"/>
        <v>102795</v>
      </c>
      <c r="T801" s="28">
        <f t="shared" si="1703"/>
        <v>0</v>
      </c>
      <c r="U801" s="28">
        <f t="shared" si="1703"/>
        <v>0</v>
      </c>
      <c r="V801" s="28">
        <f t="shared" si="1703"/>
        <v>0</v>
      </c>
      <c r="W801" s="28">
        <f t="shared" si="1703"/>
        <v>0</v>
      </c>
      <c r="X801" s="28">
        <f t="shared" si="1703"/>
        <v>102795</v>
      </c>
      <c r="Y801" s="28">
        <f t="shared" si="1703"/>
        <v>102795</v>
      </c>
      <c r="Z801" s="28">
        <f t="shared" si="1703"/>
        <v>0</v>
      </c>
      <c r="AA801" s="28">
        <f t="shared" si="1703"/>
        <v>0</v>
      </c>
      <c r="AB801" s="28">
        <f t="shared" si="1703"/>
        <v>0</v>
      </c>
      <c r="AC801" s="28">
        <f t="shared" si="1703"/>
        <v>0</v>
      </c>
      <c r="AD801" s="28">
        <f t="shared" si="1703"/>
        <v>102795</v>
      </c>
      <c r="AE801" s="28">
        <f t="shared" si="1703"/>
        <v>102795</v>
      </c>
      <c r="AF801" s="28">
        <f t="shared" si="1704"/>
        <v>0</v>
      </c>
      <c r="AG801" s="28">
        <f t="shared" si="1704"/>
        <v>0</v>
      </c>
      <c r="AH801" s="28">
        <f t="shared" si="1704"/>
        <v>0</v>
      </c>
      <c r="AI801" s="28">
        <f t="shared" si="1704"/>
        <v>0</v>
      </c>
      <c r="AJ801" s="28">
        <f t="shared" si="1704"/>
        <v>102795</v>
      </c>
      <c r="AK801" s="28">
        <f t="shared" si="1704"/>
        <v>102795</v>
      </c>
      <c r="AL801" s="28">
        <f t="shared" si="1704"/>
        <v>0</v>
      </c>
      <c r="AM801" s="28">
        <f t="shared" si="1704"/>
        <v>0</v>
      </c>
      <c r="AN801" s="28">
        <f t="shared" si="1704"/>
        <v>0</v>
      </c>
      <c r="AO801" s="28">
        <f t="shared" si="1704"/>
        <v>0</v>
      </c>
      <c r="AP801" s="28">
        <f t="shared" si="1704"/>
        <v>102795</v>
      </c>
      <c r="AQ801" s="28">
        <f t="shared" si="1704"/>
        <v>102795</v>
      </c>
      <c r="AR801" s="28">
        <f t="shared" si="1705"/>
        <v>0</v>
      </c>
      <c r="AS801" s="28">
        <f t="shared" si="1705"/>
        <v>0</v>
      </c>
      <c r="AT801" s="28">
        <f t="shared" si="1705"/>
        <v>0</v>
      </c>
      <c r="AU801" s="28">
        <f t="shared" si="1705"/>
        <v>0</v>
      </c>
      <c r="AV801" s="28">
        <f t="shared" si="1705"/>
        <v>102795</v>
      </c>
      <c r="AW801" s="28">
        <f t="shared" si="1705"/>
        <v>102795</v>
      </c>
      <c r="AX801" s="100">
        <f t="shared" si="1705"/>
        <v>0</v>
      </c>
      <c r="AY801" s="100">
        <f t="shared" si="1705"/>
        <v>0</v>
      </c>
      <c r="AZ801" s="100">
        <f t="shared" si="1705"/>
        <v>0</v>
      </c>
      <c r="BA801" s="100">
        <f t="shared" si="1705"/>
        <v>0</v>
      </c>
      <c r="BB801" s="28">
        <f t="shared" si="1705"/>
        <v>102795</v>
      </c>
      <c r="BC801" s="28">
        <f t="shared" si="1705"/>
        <v>102795</v>
      </c>
      <c r="BD801" s="100">
        <f t="shared" si="1706"/>
        <v>0</v>
      </c>
      <c r="BE801" s="100">
        <f t="shared" si="1706"/>
        <v>0</v>
      </c>
      <c r="BF801" s="100">
        <f t="shared" si="1706"/>
        <v>0</v>
      </c>
      <c r="BG801" s="100">
        <f t="shared" si="1706"/>
        <v>0</v>
      </c>
      <c r="BH801" s="28">
        <f t="shared" si="1706"/>
        <v>102795</v>
      </c>
      <c r="BI801" s="28">
        <f t="shared" si="1706"/>
        <v>102795</v>
      </c>
      <c r="BJ801" s="207">
        <f t="shared" si="1707"/>
        <v>0</v>
      </c>
      <c r="BK801" s="207">
        <f t="shared" si="1708"/>
        <v>0</v>
      </c>
    </row>
    <row r="802" spans="1:63" s="9" customFormat="1" ht="20.25">
      <c r="A802" s="73" t="s">
        <v>187</v>
      </c>
      <c r="B802" s="52" t="s">
        <v>56</v>
      </c>
      <c r="C802" s="26" t="s">
        <v>53</v>
      </c>
      <c r="D802" s="27" t="s">
        <v>504</v>
      </c>
      <c r="E802" s="26" t="s">
        <v>186</v>
      </c>
      <c r="F802" s="28">
        <v>102795</v>
      </c>
      <c r="G802" s="28">
        <v>102795</v>
      </c>
      <c r="H802" s="79"/>
      <c r="I802" s="79"/>
      <c r="J802" s="79"/>
      <c r="K802" s="79"/>
      <c r="L802" s="28">
        <f>F802+H802+I802+J802+K802</f>
        <v>102795</v>
      </c>
      <c r="M802" s="28">
        <f>G802+K802</f>
        <v>102795</v>
      </c>
      <c r="N802" s="79"/>
      <c r="O802" s="79"/>
      <c r="P802" s="79"/>
      <c r="Q802" s="79"/>
      <c r="R802" s="28">
        <f>L802+N802+O802+P802+Q802</f>
        <v>102795</v>
      </c>
      <c r="S802" s="28">
        <f>M802+Q802</f>
        <v>102795</v>
      </c>
      <c r="T802" s="79"/>
      <c r="U802" s="79"/>
      <c r="V802" s="79"/>
      <c r="W802" s="79"/>
      <c r="X802" s="28">
        <f>R802+T802+U802+V802+W802</f>
        <v>102795</v>
      </c>
      <c r="Y802" s="28">
        <f>S802+W802</f>
        <v>102795</v>
      </c>
      <c r="Z802" s="79"/>
      <c r="AA802" s="79"/>
      <c r="AB802" s="79"/>
      <c r="AC802" s="79"/>
      <c r="AD802" s="28">
        <f>X802+Z802+AA802+AB802+AC802</f>
        <v>102795</v>
      </c>
      <c r="AE802" s="28">
        <f>Y802+AC802</f>
        <v>102795</v>
      </c>
      <c r="AF802" s="79"/>
      <c r="AG802" s="79"/>
      <c r="AH802" s="79"/>
      <c r="AI802" s="79"/>
      <c r="AJ802" s="28">
        <f>AD802+AF802+AG802+AH802+AI802</f>
        <v>102795</v>
      </c>
      <c r="AK802" s="28">
        <f>AE802+AI802</f>
        <v>102795</v>
      </c>
      <c r="AL802" s="79"/>
      <c r="AM802" s="79"/>
      <c r="AN802" s="79"/>
      <c r="AO802" s="79"/>
      <c r="AP802" s="28">
        <f>AJ802+AL802+AM802+AN802+AO802</f>
        <v>102795</v>
      </c>
      <c r="AQ802" s="28">
        <f>AK802+AO802</f>
        <v>102795</v>
      </c>
      <c r="AR802" s="79"/>
      <c r="AS802" s="79"/>
      <c r="AT802" s="79"/>
      <c r="AU802" s="79"/>
      <c r="AV802" s="28">
        <f>AP802+AR802+AS802+AT802+AU802</f>
        <v>102795</v>
      </c>
      <c r="AW802" s="28">
        <f>AQ802+AU802</f>
        <v>102795</v>
      </c>
      <c r="AX802" s="110"/>
      <c r="AY802" s="110"/>
      <c r="AZ802" s="110"/>
      <c r="BA802" s="110"/>
      <c r="BB802" s="28">
        <f>AV802+AX802+AY802+AZ802+BA802</f>
        <v>102795</v>
      </c>
      <c r="BC802" s="28">
        <f>AW802+BA802</f>
        <v>102795</v>
      </c>
      <c r="BD802" s="110"/>
      <c r="BE802" s="110"/>
      <c r="BF802" s="110"/>
      <c r="BG802" s="110"/>
      <c r="BH802" s="28">
        <f>BB802+BD802+BE802+BF802+BG802</f>
        <v>102795</v>
      </c>
      <c r="BI802" s="28">
        <f>BC802+BG802</f>
        <v>102795</v>
      </c>
      <c r="BJ802" s="207">
        <f t="shared" si="1707"/>
        <v>0</v>
      </c>
      <c r="BK802" s="207">
        <f t="shared" si="1708"/>
        <v>0</v>
      </c>
    </row>
    <row r="803" spans="1:63" s="9" customFormat="1" ht="20.25">
      <c r="A803" s="73" t="s">
        <v>582</v>
      </c>
      <c r="B803" s="52" t="s">
        <v>56</v>
      </c>
      <c r="C803" s="26" t="s">
        <v>53</v>
      </c>
      <c r="D803" s="26" t="s">
        <v>628</v>
      </c>
      <c r="E803" s="26"/>
      <c r="F803" s="28"/>
      <c r="G803" s="28"/>
      <c r="H803" s="79"/>
      <c r="I803" s="79"/>
      <c r="J803" s="79"/>
      <c r="K803" s="79"/>
      <c r="L803" s="28"/>
      <c r="M803" s="28"/>
      <c r="N803" s="79"/>
      <c r="O803" s="79"/>
      <c r="P803" s="79"/>
      <c r="Q803" s="79"/>
      <c r="R803" s="28"/>
      <c r="S803" s="28"/>
      <c r="T803" s="79"/>
      <c r="U803" s="79"/>
      <c r="V803" s="79"/>
      <c r="W803" s="79"/>
      <c r="X803" s="28"/>
      <c r="Y803" s="28"/>
      <c r="Z803" s="79">
        <f>Z804</f>
        <v>0</v>
      </c>
      <c r="AA803" s="79">
        <f t="shared" ref="AA803:AR805" si="1709">AA804</f>
        <v>0</v>
      </c>
      <c r="AB803" s="79">
        <f t="shared" si="1709"/>
        <v>0</v>
      </c>
      <c r="AC803" s="28">
        <f t="shared" si="1709"/>
        <v>63847</v>
      </c>
      <c r="AD803" s="28">
        <f t="shared" si="1709"/>
        <v>63847</v>
      </c>
      <c r="AE803" s="28">
        <f t="shared" si="1709"/>
        <v>63847</v>
      </c>
      <c r="AF803" s="79">
        <f>AF804</f>
        <v>0</v>
      </c>
      <c r="AG803" s="79">
        <f t="shared" si="1709"/>
        <v>0</v>
      </c>
      <c r="AH803" s="79">
        <f t="shared" si="1709"/>
        <v>0</v>
      </c>
      <c r="AI803" s="28">
        <f t="shared" si="1709"/>
        <v>0</v>
      </c>
      <c r="AJ803" s="28">
        <f t="shared" si="1709"/>
        <v>63847</v>
      </c>
      <c r="AK803" s="28">
        <f t="shared" si="1709"/>
        <v>63847</v>
      </c>
      <c r="AL803" s="79">
        <f t="shared" si="1709"/>
        <v>0</v>
      </c>
      <c r="AM803" s="79">
        <f t="shared" si="1709"/>
        <v>0</v>
      </c>
      <c r="AN803" s="79">
        <f t="shared" si="1709"/>
        <v>0</v>
      </c>
      <c r="AO803" s="79">
        <f t="shared" si="1709"/>
        <v>0</v>
      </c>
      <c r="AP803" s="28">
        <f t="shared" si="1709"/>
        <v>63847</v>
      </c>
      <c r="AQ803" s="28">
        <f t="shared" ref="AL803:AQ805" si="1710">AQ804</f>
        <v>63847</v>
      </c>
      <c r="AR803" s="79">
        <f t="shared" si="1709"/>
        <v>0</v>
      </c>
      <c r="AS803" s="79">
        <f t="shared" ref="AR803:BG805" si="1711">AS804</f>
        <v>0</v>
      </c>
      <c r="AT803" s="79">
        <f t="shared" si="1711"/>
        <v>0</v>
      </c>
      <c r="AU803" s="79">
        <f t="shared" si="1711"/>
        <v>0</v>
      </c>
      <c r="AV803" s="28">
        <f t="shared" si="1711"/>
        <v>63847</v>
      </c>
      <c r="AW803" s="28">
        <f t="shared" si="1711"/>
        <v>63847</v>
      </c>
      <c r="AX803" s="110">
        <f t="shared" si="1711"/>
        <v>0</v>
      </c>
      <c r="AY803" s="110">
        <f t="shared" si="1711"/>
        <v>0</v>
      </c>
      <c r="AZ803" s="110">
        <f t="shared" si="1711"/>
        <v>0</v>
      </c>
      <c r="BA803" s="110">
        <f t="shared" si="1711"/>
        <v>0</v>
      </c>
      <c r="BB803" s="28">
        <f t="shared" si="1711"/>
        <v>63847</v>
      </c>
      <c r="BC803" s="28">
        <f t="shared" si="1711"/>
        <v>63847</v>
      </c>
      <c r="BD803" s="110">
        <f t="shared" si="1711"/>
        <v>0</v>
      </c>
      <c r="BE803" s="110">
        <f t="shared" si="1711"/>
        <v>0</v>
      </c>
      <c r="BF803" s="110">
        <f t="shared" si="1711"/>
        <v>0</v>
      </c>
      <c r="BG803" s="110">
        <f t="shared" si="1711"/>
        <v>0</v>
      </c>
      <c r="BH803" s="28">
        <f t="shared" ref="BD803:BI805" si="1712">BH804</f>
        <v>63847</v>
      </c>
      <c r="BI803" s="28">
        <f t="shared" si="1712"/>
        <v>63847</v>
      </c>
      <c r="BJ803" s="207">
        <f t="shared" si="1707"/>
        <v>0</v>
      </c>
      <c r="BK803" s="207">
        <f t="shared" si="1708"/>
        <v>0</v>
      </c>
    </row>
    <row r="804" spans="1:63" s="9" customFormat="1" ht="68.25" customHeight="1">
      <c r="A804" s="73" t="s">
        <v>641</v>
      </c>
      <c r="B804" s="52" t="s">
        <v>56</v>
      </c>
      <c r="C804" s="26" t="s">
        <v>53</v>
      </c>
      <c r="D804" s="26" t="s">
        <v>642</v>
      </c>
      <c r="E804" s="26"/>
      <c r="F804" s="28"/>
      <c r="G804" s="28"/>
      <c r="H804" s="79"/>
      <c r="I804" s="79"/>
      <c r="J804" s="79"/>
      <c r="K804" s="79"/>
      <c r="L804" s="28"/>
      <c r="M804" s="28"/>
      <c r="N804" s="79"/>
      <c r="O804" s="79"/>
      <c r="P804" s="79"/>
      <c r="Q804" s="79"/>
      <c r="R804" s="28"/>
      <c r="S804" s="28"/>
      <c r="T804" s="79"/>
      <c r="U804" s="79"/>
      <c r="V804" s="79"/>
      <c r="W804" s="79"/>
      <c r="X804" s="28"/>
      <c r="Y804" s="28"/>
      <c r="Z804" s="79">
        <f>Z805</f>
        <v>0</v>
      </c>
      <c r="AA804" s="79">
        <f t="shared" si="1709"/>
        <v>0</v>
      </c>
      <c r="AB804" s="79">
        <f t="shared" si="1709"/>
        <v>0</v>
      </c>
      <c r="AC804" s="28">
        <f t="shared" si="1709"/>
        <v>63847</v>
      </c>
      <c r="AD804" s="28">
        <f t="shared" si="1709"/>
        <v>63847</v>
      </c>
      <c r="AE804" s="28">
        <f t="shared" si="1709"/>
        <v>63847</v>
      </c>
      <c r="AF804" s="79">
        <f>AF805</f>
        <v>0</v>
      </c>
      <c r="AG804" s="79">
        <f t="shared" si="1709"/>
        <v>0</v>
      </c>
      <c r="AH804" s="79">
        <f t="shared" si="1709"/>
        <v>0</v>
      </c>
      <c r="AI804" s="28">
        <f t="shared" si="1709"/>
        <v>0</v>
      </c>
      <c r="AJ804" s="28">
        <f t="shared" si="1709"/>
        <v>63847</v>
      </c>
      <c r="AK804" s="28">
        <f t="shared" si="1709"/>
        <v>63847</v>
      </c>
      <c r="AL804" s="79">
        <f t="shared" si="1710"/>
        <v>0</v>
      </c>
      <c r="AM804" s="79">
        <f t="shared" si="1710"/>
        <v>0</v>
      </c>
      <c r="AN804" s="79">
        <f t="shared" si="1710"/>
        <v>0</v>
      </c>
      <c r="AO804" s="79">
        <f t="shared" si="1710"/>
        <v>0</v>
      </c>
      <c r="AP804" s="28">
        <f t="shared" si="1710"/>
        <v>63847</v>
      </c>
      <c r="AQ804" s="28">
        <f t="shared" si="1710"/>
        <v>63847</v>
      </c>
      <c r="AR804" s="79">
        <f t="shared" si="1711"/>
        <v>0</v>
      </c>
      <c r="AS804" s="79">
        <f t="shared" si="1711"/>
        <v>0</v>
      </c>
      <c r="AT804" s="79">
        <f t="shared" si="1711"/>
        <v>0</v>
      </c>
      <c r="AU804" s="79">
        <f t="shared" si="1711"/>
        <v>0</v>
      </c>
      <c r="AV804" s="28">
        <f t="shared" si="1711"/>
        <v>63847</v>
      </c>
      <c r="AW804" s="28">
        <f t="shared" si="1711"/>
        <v>63847</v>
      </c>
      <c r="AX804" s="110">
        <f t="shared" si="1711"/>
        <v>0</v>
      </c>
      <c r="AY804" s="110">
        <f t="shared" si="1711"/>
        <v>0</v>
      </c>
      <c r="AZ804" s="110">
        <f t="shared" si="1711"/>
        <v>0</v>
      </c>
      <c r="BA804" s="110">
        <f t="shared" si="1711"/>
        <v>0</v>
      </c>
      <c r="BB804" s="28">
        <f t="shared" si="1711"/>
        <v>63847</v>
      </c>
      <c r="BC804" s="28">
        <f t="shared" si="1711"/>
        <v>63847</v>
      </c>
      <c r="BD804" s="110">
        <f t="shared" si="1712"/>
        <v>0</v>
      </c>
      <c r="BE804" s="110">
        <f t="shared" si="1712"/>
        <v>0</v>
      </c>
      <c r="BF804" s="110">
        <f t="shared" si="1712"/>
        <v>0</v>
      </c>
      <c r="BG804" s="110">
        <f t="shared" si="1712"/>
        <v>0</v>
      </c>
      <c r="BH804" s="28">
        <f t="shared" si="1712"/>
        <v>63847</v>
      </c>
      <c r="BI804" s="28">
        <f t="shared" si="1712"/>
        <v>63847</v>
      </c>
      <c r="BJ804" s="207">
        <f t="shared" si="1707"/>
        <v>0</v>
      </c>
      <c r="BK804" s="207">
        <f t="shared" si="1708"/>
        <v>0</v>
      </c>
    </row>
    <row r="805" spans="1:63" s="9" customFormat="1" ht="50.25">
      <c r="A805" s="38" t="s">
        <v>84</v>
      </c>
      <c r="B805" s="52" t="s">
        <v>56</v>
      </c>
      <c r="C805" s="26" t="s">
        <v>53</v>
      </c>
      <c r="D805" s="26" t="s">
        <v>642</v>
      </c>
      <c r="E805" s="26" t="s">
        <v>85</v>
      </c>
      <c r="F805" s="28"/>
      <c r="G805" s="28"/>
      <c r="H805" s="79"/>
      <c r="I805" s="79"/>
      <c r="J805" s="79"/>
      <c r="K805" s="79"/>
      <c r="L805" s="28"/>
      <c r="M805" s="28"/>
      <c r="N805" s="79"/>
      <c r="O805" s="79"/>
      <c r="P805" s="79"/>
      <c r="Q805" s="79"/>
      <c r="R805" s="28"/>
      <c r="S805" s="28"/>
      <c r="T805" s="79"/>
      <c r="U805" s="79"/>
      <c r="V805" s="79"/>
      <c r="W805" s="79"/>
      <c r="X805" s="28"/>
      <c r="Y805" s="28"/>
      <c r="Z805" s="79">
        <f>Z806</f>
        <v>0</v>
      </c>
      <c r="AA805" s="79">
        <f t="shared" si="1709"/>
        <v>0</v>
      </c>
      <c r="AB805" s="79">
        <f t="shared" si="1709"/>
        <v>0</v>
      </c>
      <c r="AC805" s="28">
        <f t="shared" si="1709"/>
        <v>63847</v>
      </c>
      <c r="AD805" s="28">
        <f t="shared" si="1709"/>
        <v>63847</v>
      </c>
      <c r="AE805" s="28">
        <f t="shared" si="1709"/>
        <v>63847</v>
      </c>
      <c r="AF805" s="79">
        <f>AF806</f>
        <v>0</v>
      </c>
      <c r="AG805" s="79">
        <f t="shared" si="1709"/>
        <v>0</v>
      </c>
      <c r="AH805" s="79">
        <f t="shared" si="1709"/>
        <v>0</v>
      </c>
      <c r="AI805" s="28">
        <f t="shared" si="1709"/>
        <v>0</v>
      </c>
      <c r="AJ805" s="28">
        <f t="shared" si="1709"/>
        <v>63847</v>
      </c>
      <c r="AK805" s="28">
        <f t="shared" si="1709"/>
        <v>63847</v>
      </c>
      <c r="AL805" s="79">
        <f t="shared" si="1710"/>
        <v>0</v>
      </c>
      <c r="AM805" s="79">
        <f t="shared" si="1710"/>
        <v>0</v>
      </c>
      <c r="AN805" s="79">
        <f t="shared" si="1710"/>
        <v>0</v>
      </c>
      <c r="AO805" s="79">
        <f t="shared" si="1710"/>
        <v>0</v>
      </c>
      <c r="AP805" s="28">
        <f t="shared" si="1710"/>
        <v>63847</v>
      </c>
      <c r="AQ805" s="28">
        <f t="shared" si="1710"/>
        <v>63847</v>
      </c>
      <c r="AR805" s="79">
        <f t="shared" si="1711"/>
        <v>0</v>
      </c>
      <c r="AS805" s="79">
        <f t="shared" si="1711"/>
        <v>0</v>
      </c>
      <c r="AT805" s="79">
        <f t="shared" si="1711"/>
        <v>0</v>
      </c>
      <c r="AU805" s="79">
        <f t="shared" si="1711"/>
        <v>0</v>
      </c>
      <c r="AV805" s="28">
        <f t="shared" si="1711"/>
        <v>63847</v>
      </c>
      <c r="AW805" s="28">
        <f t="shared" si="1711"/>
        <v>63847</v>
      </c>
      <c r="AX805" s="110">
        <f t="shared" si="1711"/>
        <v>0</v>
      </c>
      <c r="AY805" s="110">
        <f t="shared" si="1711"/>
        <v>0</v>
      </c>
      <c r="AZ805" s="110">
        <f t="shared" si="1711"/>
        <v>0</v>
      </c>
      <c r="BA805" s="110">
        <f t="shared" si="1711"/>
        <v>0</v>
      </c>
      <c r="BB805" s="28">
        <f t="shared" si="1711"/>
        <v>63847</v>
      </c>
      <c r="BC805" s="28">
        <f t="shared" si="1711"/>
        <v>63847</v>
      </c>
      <c r="BD805" s="110">
        <f t="shared" si="1712"/>
        <v>0</v>
      </c>
      <c r="BE805" s="110">
        <f t="shared" si="1712"/>
        <v>0</v>
      </c>
      <c r="BF805" s="110">
        <f t="shared" si="1712"/>
        <v>0</v>
      </c>
      <c r="BG805" s="110">
        <f t="shared" si="1712"/>
        <v>0</v>
      </c>
      <c r="BH805" s="28">
        <f t="shared" si="1712"/>
        <v>63847</v>
      </c>
      <c r="BI805" s="28">
        <f t="shared" si="1712"/>
        <v>63847</v>
      </c>
      <c r="BJ805" s="207">
        <f t="shared" si="1707"/>
        <v>0</v>
      </c>
      <c r="BK805" s="207">
        <f t="shared" si="1708"/>
        <v>0</v>
      </c>
    </row>
    <row r="806" spans="1:63" s="9" customFormat="1" ht="20.25">
      <c r="A806" s="73" t="s">
        <v>187</v>
      </c>
      <c r="B806" s="52" t="s">
        <v>56</v>
      </c>
      <c r="C806" s="26" t="s">
        <v>53</v>
      </c>
      <c r="D806" s="26" t="s">
        <v>642</v>
      </c>
      <c r="E806" s="26" t="s">
        <v>186</v>
      </c>
      <c r="F806" s="28"/>
      <c r="G806" s="28"/>
      <c r="H806" s="79"/>
      <c r="I806" s="79"/>
      <c r="J806" s="79"/>
      <c r="K806" s="79"/>
      <c r="L806" s="28"/>
      <c r="M806" s="28"/>
      <c r="N806" s="79"/>
      <c r="O806" s="79"/>
      <c r="P806" s="79"/>
      <c r="Q806" s="79"/>
      <c r="R806" s="28"/>
      <c r="S806" s="28"/>
      <c r="T806" s="79"/>
      <c r="U806" s="79"/>
      <c r="V806" s="79"/>
      <c r="W806" s="79"/>
      <c r="X806" s="28"/>
      <c r="Y806" s="28"/>
      <c r="Z806" s="79"/>
      <c r="AA806" s="79"/>
      <c r="AB806" s="79"/>
      <c r="AC806" s="28">
        <v>63847</v>
      </c>
      <c r="AD806" s="28">
        <f>X806+Z806+AA806+AB806+AC806</f>
        <v>63847</v>
      </c>
      <c r="AE806" s="28">
        <f>Y806+AC806</f>
        <v>63847</v>
      </c>
      <c r="AF806" s="79"/>
      <c r="AG806" s="79"/>
      <c r="AH806" s="79"/>
      <c r="AI806" s="28"/>
      <c r="AJ806" s="28">
        <f>AD806+AF806+AG806+AH806+AI806</f>
        <v>63847</v>
      </c>
      <c r="AK806" s="28">
        <f>AE806+AI806</f>
        <v>63847</v>
      </c>
      <c r="AL806" s="79"/>
      <c r="AM806" s="79"/>
      <c r="AN806" s="79"/>
      <c r="AO806" s="79"/>
      <c r="AP806" s="28">
        <f>AJ806+AL806+AM806+AN806+AO806</f>
        <v>63847</v>
      </c>
      <c r="AQ806" s="28">
        <f>AK806+AO806</f>
        <v>63847</v>
      </c>
      <c r="AR806" s="79"/>
      <c r="AS806" s="79"/>
      <c r="AT806" s="79"/>
      <c r="AU806" s="79"/>
      <c r="AV806" s="28">
        <f>AP806+AR806+AS806+AT806+AU806</f>
        <v>63847</v>
      </c>
      <c r="AW806" s="28">
        <f>AQ806+AU806</f>
        <v>63847</v>
      </c>
      <c r="AX806" s="110"/>
      <c r="AY806" s="110"/>
      <c r="AZ806" s="110"/>
      <c r="BA806" s="110"/>
      <c r="BB806" s="28">
        <f>AV806+AX806+AY806+AZ806+BA806</f>
        <v>63847</v>
      </c>
      <c r="BC806" s="28">
        <f>AW806+BA806</f>
        <v>63847</v>
      </c>
      <c r="BD806" s="110"/>
      <c r="BE806" s="110"/>
      <c r="BF806" s="110"/>
      <c r="BG806" s="110"/>
      <c r="BH806" s="28">
        <f>BB806+BD806+BE806+BF806+BG806</f>
        <v>63847</v>
      </c>
      <c r="BI806" s="28">
        <f>BC806+BG806</f>
        <v>63847</v>
      </c>
      <c r="BJ806" s="207">
        <f t="shared" si="1707"/>
        <v>0</v>
      </c>
      <c r="BK806" s="207">
        <f t="shared" si="1708"/>
        <v>0</v>
      </c>
    </row>
    <row r="807" spans="1:63" s="9" customFormat="1" ht="50.25">
      <c r="A807" s="73" t="s">
        <v>679</v>
      </c>
      <c r="B807" s="52" t="s">
        <v>56</v>
      </c>
      <c r="C807" s="26" t="s">
        <v>53</v>
      </c>
      <c r="D807" s="26" t="s">
        <v>660</v>
      </c>
      <c r="E807" s="26"/>
      <c r="F807" s="28"/>
      <c r="G807" s="28"/>
      <c r="H807" s="79"/>
      <c r="I807" s="79"/>
      <c r="J807" s="79"/>
      <c r="K807" s="79"/>
      <c r="L807" s="28"/>
      <c r="M807" s="28"/>
      <c r="N807" s="79"/>
      <c r="O807" s="79"/>
      <c r="P807" s="79"/>
      <c r="Q807" s="79"/>
      <c r="R807" s="28"/>
      <c r="S807" s="28"/>
      <c r="T807" s="79"/>
      <c r="U807" s="79"/>
      <c r="V807" s="79"/>
      <c r="W807" s="79"/>
      <c r="X807" s="28"/>
      <c r="Y807" s="28"/>
      <c r="Z807" s="79"/>
      <c r="AA807" s="79"/>
      <c r="AB807" s="79"/>
      <c r="AC807" s="28"/>
      <c r="AD807" s="28"/>
      <c r="AE807" s="28"/>
      <c r="AF807" s="71">
        <f>AF808</f>
        <v>457</v>
      </c>
      <c r="AG807" s="71">
        <f t="shared" ref="AG807:AX808" si="1713">AG808</f>
        <v>0</v>
      </c>
      <c r="AH807" s="71">
        <f t="shared" si="1713"/>
        <v>0</v>
      </c>
      <c r="AI807" s="71">
        <f t="shared" si="1713"/>
        <v>0</v>
      </c>
      <c r="AJ807" s="71">
        <f t="shared" si="1713"/>
        <v>457</v>
      </c>
      <c r="AK807" s="71">
        <f t="shared" si="1713"/>
        <v>0</v>
      </c>
      <c r="AL807" s="71">
        <f t="shared" si="1713"/>
        <v>0</v>
      </c>
      <c r="AM807" s="71">
        <f t="shared" si="1713"/>
        <v>0</v>
      </c>
      <c r="AN807" s="71">
        <f t="shared" si="1713"/>
        <v>0</v>
      </c>
      <c r="AO807" s="71">
        <f t="shared" si="1713"/>
        <v>0</v>
      </c>
      <c r="AP807" s="71">
        <f t="shared" si="1713"/>
        <v>457</v>
      </c>
      <c r="AQ807" s="71">
        <f t="shared" si="1713"/>
        <v>0</v>
      </c>
      <c r="AR807" s="71">
        <f t="shared" si="1713"/>
        <v>0</v>
      </c>
      <c r="AS807" s="71">
        <f t="shared" si="1713"/>
        <v>0</v>
      </c>
      <c r="AT807" s="71">
        <f t="shared" si="1713"/>
        <v>0</v>
      </c>
      <c r="AU807" s="71">
        <f t="shared" si="1713"/>
        <v>0</v>
      </c>
      <c r="AV807" s="71">
        <f t="shared" si="1713"/>
        <v>457</v>
      </c>
      <c r="AW807" s="71">
        <f t="shared" ref="AR807:BI808" si="1714">AW808</f>
        <v>0</v>
      </c>
      <c r="AX807" s="111">
        <f t="shared" si="1713"/>
        <v>0</v>
      </c>
      <c r="AY807" s="111">
        <f t="shared" ref="AY807:BB807" si="1715">AY808</f>
        <v>0</v>
      </c>
      <c r="AZ807" s="111">
        <f t="shared" si="1715"/>
        <v>0</v>
      </c>
      <c r="BA807" s="111">
        <f t="shared" si="1715"/>
        <v>0</v>
      </c>
      <c r="BB807" s="71">
        <f t="shared" si="1715"/>
        <v>457</v>
      </c>
      <c r="BC807" s="71">
        <f t="shared" si="1714"/>
        <v>0</v>
      </c>
      <c r="BD807" s="111">
        <f t="shared" si="1714"/>
        <v>0</v>
      </c>
      <c r="BE807" s="111">
        <f t="shared" si="1714"/>
        <v>0</v>
      </c>
      <c r="BF807" s="111">
        <f t="shared" si="1714"/>
        <v>0</v>
      </c>
      <c r="BG807" s="111">
        <f t="shared" si="1714"/>
        <v>0</v>
      </c>
      <c r="BH807" s="71">
        <f t="shared" ref="BH807" si="1716">BH808</f>
        <v>457</v>
      </c>
      <c r="BI807" s="71">
        <f t="shared" si="1714"/>
        <v>0</v>
      </c>
      <c r="BJ807" s="207">
        <f t="shared" si="1707"/>
        <v>0</v>
      </c>
      <c r="BK807" s="207">
        <f t="shared" si="1708"/>
        <v>0</v>
      </c>
    </row>
    <row r="808" spans="1:63" s="9" customFormat="1" ht="50.25">
      <c r="A808" s="38" t="s">
        <v>84</v>
      </c>
      <c r="B808" s="52" t="s">
        <v>56</v>
      </c>
      <c r="C808" s="26" t="s">
        <v>53</v>
      </c>
      <c r="D808" s="26" t="s">
        <v>660</v>
      </c>
      <c r="E808" s="26" t="s">
        <v>85</v>
      </c>
      <c r="F808" s="28"/>
      <c r="G808" s="28"/>
      <c r="H808" s="79"/>
      <c r="I808" s="79"/>
      <c r="J808" s="79"/>
      <c r="K808" s="79"/>
      <c r="L808" s="28"/>
      <c r="M808" s="28"/>
      <c r="N808" s="79"/>
      <c r="O808" s="79"/>
      <c r="P808" s="79"/>
      <c r="Q808" s="79"/>
      <c r="R808" s="28"/>
      <c r="S808" s="28"/>
      <c r="T808" s="79"/>
      <c r="U808" s="79"/>
      <c r="V808" s="79"/>
      <c r="W808" s="79"/>
      <c r="X808" s="28"/>
      <c r="Y808" s="28"/>
      <c r="Z808" s="79"/>
      <c r="AA808" s="79"/>
      <c r="AB808" s="79"/>
      <c r="AC808" s="28"/>
      <c r="AD808" s="28"/>
      <c r="AE808" s="28"/>
      <c r="AF808" s="71">
        <f>AF809</f>
        <v>457</v>
      </c>
      <c r="AG808" s="71">
        <f t="shared" si="1713"/>
        <v>0</v>
      </c>
      <c r="AH808" s="71">
        <f t="shared" si="1713"/>
        <v>0</v>
      </c>
      <c r="AI808" s="71">
        <f t="shared" si="1713"/>
        <v>0</v>
      </c>
      <c r="AJ808" s="71">
        <f t="shared" si="1713"/>
        <v>457</v>
      </c>
      <c r="AK808" s="71">
        <f t="shared" si="1713"/>
        <v>0</v>
      </c>
      <c r="AL808" s="71">
        <f t="shared" si="1713"/>
        <v>0</v>
      </c>
      <c r="AM808" s="71">
        <f t="shared" si="1713"/>
        <v>0</v>
      </c>
      <c r="AN808" s="71">
        <f t="shared" si="1713"/>
        <v>0</v>
      </c>
      <c r="AO808" s="71">
        <f t="shared" si="1713"/>
        <v>0</v>
      </c>
      <c r="AP808" s="71">
        <f t="shared" si="1713"/>
        <v>457</v>
      </c>
      <c r="AQ808" s="71">
        <f t="shared" si="1713"/>
        <v>0</v>
      </c>
      <c r="AR808" s="71">
        <f t="shared" si="1714"/>
        <v>0</v>
      </c>
      <c r="AS808" s="71">
        <f t="shared" si="1714"/>
        <v>0</v>
      </c>
      <c r="AT808" s="71">
        <f t="shared" si="1714"/>
        <v>0</v>
      </c>
      <c r="AU808" s="71">
        <f t="shared" si="1714"/>
        <v>0</v>
      </c>
      <c r="AV808" s="71">
        <f t="shared" si="1714"/>
        <v>457</v>
      </c>
      <c r="AW808" s="71">
        <f t="shared" si="1714"/>
        <v>0</v>
      </c>
      <c r="AX808" s="111">
        <f t="shared" si="1714"/>
        <v>0</v>
      </c>
      <c r="AY808" s="111">
        <f t="shared" si="1714"/>
        <v>0</v>
      </c>
      <c r="AZ808" s="111">
        <f t="shared" si="1714"/>
        <v>0</v>
      </c>
      <c r="BA808" s="111">
        <f t="shared" si="1714"/>
        <v>0</v>
      </c>
      <c r="BB808" s="71">
        <f t="shared" si="1714"/>
        <v>457</v>
      </c>
      <c r="BC808" s="71">
        <f t="shared" si="1714"/>
        <v>0</v>
      </c>
      <c r="BD808" s="111">
        <f t="shared" si="1714"/>
        <v>0</v>
      </c>
      <c r="BE808" s="111">
        <f t="shared" si="1714"/>
        <v>0</v>
      </c>
      <c r="BF808" s="111">
        <f t="shared" si="1714"/>
        <v>0</v>
      </c>
      <c r="BG808" s="111">
        <f t="shared" si="1714"/>
        <v>0</v>
      </c>
      <c r="BH808" s="71">
        <f t="shared" si="1714"/>
        <v>457</v>
      </c>
      <c r="BI808" s="71">
        <f t="shared" si="1714"/>
        <v>0</v>
      </c>
      <c r="BJ808" s="207">
        <f t="shared" si="1707"/>
        <v>0</v>
      </c>
      <c r="BK808" s="207">
        <f t="shared" si="1708"/>
        <v>0</v>
      </c>
    </row>
    <row r="809" spans="1:63" s="9" customFormat="1" ht="20.25">
      <c r="A809" s="73" t="s">
        <v>187</v>
      </c>
      <c r="B809" s="52" t="s">
        <v>56</v>
      </c>
      <c r="C809" s="26" t="s">
        <v>53</v>
      </c>
      <c r="D809" s="26" t="s">
        <v>660</v>
      </c>
      <c r="E809" s="26" t="s">
        <v>186</v>
      </c>
      <c r="F809" s="28"/>
      <c r="G809" s="28"/>
      <c r="H809" s="79"/>
      <c r="I809" s="79"/>
      <c r="J809" s="79"/>
      <c r="K809" s="79"/>
      <c r="L809" s="28"/>
      <c r="M809" s="28"/>
      <c r="N809" s="79"/>
      <c r="O809" s="79"/>
      <c r="P809" s="79"/>
      <c r="Q809" s="79"/>
      <c r="R809" s="28"/>
      <c r="S809" s="28"/>
      <c r="T809" s="79"/>
      <c r="U809" s="79"/>
      <c r="V809" s="79"/>
      <c r="W809" s="79"/>
      <c r="X809" s="28"/>
      <c r="Y809" s="28"/>
      <c r="Z809" s="79"/>
      <c r="AA809" s="79"/>
      <c r="AB809" s="79"/>
      <c r="AC809" s="28"/>
      <c r="AD809" s="28"/>
      <c r="AE809" s="28"/>
      <c r="AF809" s="71">
        <v>457</v>
      </c>
      <c r="AG809" s="79"/>
      <c r="AH809" s="79"/>
      <c r="AI809" s="28"/>
      <c r="AJ809" s="28">
        <f>AD809+AF809+AG809+AH809+AI809</f>
        <v>457</v>
      </c>
      <c r="AK809" s="28">
        <f>AE809+AI809</f>
        <v>0</v>
      </c>
      <c r="AL809" s="79"/>
      <c r="AM809" s="79"/>
      <c r="AN809" s="79"/>
      <c r="AO809" s="79"/>
      <c r="AP809" s="28">
        <f>AJ809+AL809+AM809+AN809+AO809</f>
        <v>457</v>
      </c>
      <c r="AQ809" s="28">
        <f>AK809+AO809</f>
        <v>0</v>
      </c>
      <c r="AR809" s="79"/>
      <c r="AS809" s="79"/>
      <c r="AT809" s="79"/>
      <c r="AU809" s="79"/>
      <c r="AV809" s="28">
        <f>AP809+AR809+AS809+AT809+AU809</f>
        <v>457</v>
      </c>
      <c r="AW809" s="28">
        <f>AQ809+AU809</f>
        <v>0</v>
      </c>
      <c r="AX809" s="110"/>
      <c r="AY809" s="110"/>
      <c r="AZ809" s="110"/>
      <c r="BA809" s="110"/>
      <c r="BB809" s="28">
        <f>AV809+AX809+AY809+AZ809+BA809</f>
        <v>457</v>
      </c>
      <c r="BC809" s="28">
        <f>AW809+BA809</f>
        <v>0</v>
      </c>
      <c r="BD809" s="110"/>
      <c r="BE809" s="110"/>
      <c r="BF809" s="110"/>
      <c r="BG809" s="110"/>
      <c r="BH809" s="28">
        <f>BB809+BD809+BE809+BF809+BG809</f>
        <v>457</v>
      </c>
      <c r="BI809" s="28">
        <f>BC809+BG809</f>
        <v>0</v>
      </c>
      <c r="BJ809" s="207">
        <f t="shared" si="1707"/>
        <v>0</v>
      </c>
      <c r="BK809" s="207">
        <f t="shared" si="1708"/>
        <v>0</v>
      </c>
    </row>
    <row r="810" spans="1:63" s="9" customFormat="1" ht="50.25">
      <c r="A810" s="124" t="s">
        <v>679</v>
      </c>
      <c r="B810" s="99" t="s">
        <v>56</v>
      </c>
      <c r="C810" s="98" t="s">
        <v>53</v>
      </c>
      <c r="D810" s="98" t="s">
        <v>733</v>
      </c>
      <c r="E810" s="98"/>
      <c r="F810" s="201"/>
      <c r="G810" s="201"/>
      <c r="H810" s="146"/>
      <c r="I810" s="146"/>
      <c r="J810" s="146"/>
      <c r="K810" s="146"/>
      <c r="L810" s="201"/>
      <c r="M810" s="201"/>
      <c r="N810" s="146"/>
      <c r="O810" s="146"/>
      <c r="P810" s="146"/>
      <c r="Q810" s="146"/>
      <c r="R810" s="201"/>
      <c r="S810" s="201"/>
      <c r="T810" s="146"/>
      <c r="U810" s="146"/>
      <c r="V810" s="146"/>
      <c r="W810" s="146"/>
      <c r="X810" s="201"/>
      <c r="Y810" s="201"/>
      <c r="Z810" s="146"/>
      <c r="AA810" s="146"/>
      <c r="AB810" s="146"/>
      <c r="AC810" s="201"/>
      <c r="AD810" s="201"/>
      <c r="AE810" s="201"/>
      <c r="AF810" s="205"/>
      <c r="AG810" s="146"/>
      <c r="AH810" s="146"/>
      <c r="AI810" s="201"/>
      <c r="AJ810" s="201"/>
      <c r="AK810" s="201"/>
      <c r="AL810" s="146"/>
      <c r="AM810" s="146"/>
      <c r="AN810" s="146"/>
      <c r="AO810" s="146"/>
      <c r="AP810" s="201"/>
      <c r="AQ810" s="201"/>
      <c r="AR810" s="146"/>
      <c r="AS810" s="146"/>
      <c r="AT810" s="146"/>
      <c r="AU810" s="146"/>
      <c r="AV810" s="201"/>
      <c r="AW810" s="201"/>
      <c r="AX810" s="146"/>
      <c r="AY810" s="146"/>
      <c r="AZ810" s="146"/>
      <c r="BA810" s="146"/>
      <c r="BB810" s="201"/>
      <c r="BC810" s="201"/>
      <c r="BD810" s="146">
        <f>BD811</f>
        <v>0</v>
      </c>
      <c r="BE810" s="146">
        <f t="shared" ref="BE810:BI811" si="1717">BE811</f>
        <v>0</v>
      </c>
      <c r="BF810" s="146">
        <f t="shared" si="1717"/>
        <v>0</v>
      </c>
      <c r="BG810" s="146">
        <f t="shared" si="1717"/>
        <v>1370</v>
      </c>
      <c r="BH810" s="28">
        <f t="shared" si="1717"/>
        <v>1370</v>
      </c>
      <c r="BI810" s="28">
        <f t="shared" si="1717"/>
        <v>1370</v>
      </c>
      <c r="BJ810" s="207">
        <f t="shared" si="1707"/>
        <v>0</v>
      </c>
      <c r="BK810" s="207">
        <f t="shared" si="1708"/>
        <v>0</v>
      </c>
    </row>
    <row r="811" spans="1:63" s="9" customFormat="1" ht="50.25">
      <c r="A811" s="112" t="s">
        <v>84</v>
      </c>
      <c r="B811" s="99" t="s">
        <v>56</v>
      </c>
      <c r="C811" s="98" t="s">
        <v>53</v>
      </c>
      <c r="D811" s="98" t="s">
        <v>733</v>
      </c>
      <c r="E811" s="98" t="s">
        <v>85</v>
      </c>
      <c r="F811" s="201"/>
      <c r="G811" s="201"/>
      <c r="H811" s="146"/>
      <c r="I811" s="146"/>
      <c r="J811" s="146"/>
      <c r="K811" s="146"/>
      <c r="L811" s="201"/>
      <c r="M811" s="201"/>
      <c r="N811" s="146"/>
      <c r="O811" s="146"/>
      <c r="P811" s="146"/>
      <c r="Q811" s="146"/>
      <c r="R811" s="201"/>
      <c r="S811" s="201"/>
      <c r="T811" s="146"/>
      <c r="U811" s="146"/>
      <c r="V811" s="146"/>
      <c r="W811" s="146"/>
      <c r="X811" s="201"/>
      <c r="Y811" s="201"/>
      <c r="Z811" s="146"/>
      <c r="AA811" s="146"/>
      <c r="AB811" s="146"/>
      <c r="AC811" s="201"/>
      <c r="AD811" s="201"/>
      <c r="AE811" s="201"/>
      <c r="AF811" s="205"/>
      <c r="AG811" s="146"/>
      <c r="AH811" s="146"/>
      <c r="AI811" s="201"/>
      <c r="AJ811" s="201"/>
      <c r="AK811" s="201"/>
      <c r="AL811" s="146"/>
      <c r="AM811" s="146"/>
      <c r="AN811" s="146"/>
      <c r="AO811" s="146"/>
      <c r="AP811" s="201"/>
      <c r="AQ811" s="201"/>
      <c r="AR811" s="146"/>
      <c r="AS811" s="146"/>
      <c r="AT811" s="146"/>
      <c r="AU811" s="146"/>
      <c r="AV811" s="201"/>
      <c r="AW811" s="201"/>
      <c r="AX811" s="146"/>
      <c r="AY811" s="146"/>
      <c r="AZ811" s="146"/>
      <c r="BA811" s="146"/>
      <c r="BB811" s="201"/>
      <c r="BC811" s="201"/>
      <c r="BD811" s="146">
        <f>BD812</f>
        <v>0</v>
      </c>
      <c r="BE811" s="146">
        <f t="shared" si="1717"/>
        <v>0</v>
      </c>
      <c r="BF811" s="146">
        <f t="shared" si="1717"/>
        <v>0</v>
      </c>
      <c r="BG811" s="146">
        <f t="shared" si="1717"/>
        <v>1370</v>
      </c>
      <c r="BH811" s="28">
        <f t="shared" si="1717"/>
        <v>1370</v>
      </c>
      <c r="BI811" s="28">
        <f t="shared" si="1717"/>
        <v>1370</v>
      </c>
      <c r="BJ811" s="207">
        <f t="shared" si="1707"/>
        <v>0</v>
      </c>
      <c r="BK811" s="207">
        <f t="shared" si="1708"/>
        <v>0</v>
      </c>
    </row>
    <row r="812" spans="1:63" s="9" customFormat="1" ht="20.25">
      <c r="A812" s="124" t="s">
        <v>187</v>
      </c>
      <c r="B812" s="99" t="s">
        <v>56</v>
      </c>
      <c r="C812" s="98" t="s">
        <v>53</v>
      </c>
      <c r="D812" s="98" t="s">
        <v>733</v>
      </c>
      <c r="E812" s="98" t="s">
        <v>186</v>
      </c>
      <c r="F812" s="201"/>
      <c r="G812" s="201"/>
      <c r="H812" s="146"/>
      <c r="I812" s="146"/>
      <c r="J812" s="146"/>
      <c r="K812" s="146"/>
      <c r="L812" s="201"/>
      <c r="M812" s="201"/>
      <c r="N812" s="146"/>
      <c r="O812" s="146"/>
      <c r="P812" s="146"/>
      <c r="Q812" s="146"/>
      <c r="R812" s="201"/>
      <c r="S812" s="201"/>
      <c r="T812" s="146"/>
      <c r="U812" s="146"/>
      <c r="V812" s="146"/>
      <c r="W812" s="146"/>
      <c r="X812" s="201"/>
      <c r="Y812" s="201"/>
      <c r="Z812" s="146"/>
      <c r="AA812" s="146"/>
      <c r="AB812" s="146"/>
      <c r="AC812" s="201"/>
      <c r="AD812" s="201"/>
      <c r="AE812" s="201"/>
      <c r="AF812" s="205"/>
      <c r="AG812" s="146"/>
      <c r="AH812" s="146"/>
      <c r="AI812" s="201"/>
      <c r="AJ812" s="201"/>
      <c r="AK812" s="201"/>
      <c r="AL812" s="146"/>
      <c r="AM812" s="146"/>
      <c r="AN812" s="146"/>
      <c r="AO812" s="146"/>
      <c r="AP812" s="201"/>
      <c r="AQ812" s="201"/>
      <c r="AR812" s="146"/>
      <c r="AS812" s="146"/>
      <c r="AT812" s="146"/>
      <c r="AU812" s="146"/>
      <c r="AV812" s="201"/>
      <c r="AW812" s="201"/>
      <c r="AX812" s="146"/>
      <c r="AY812" s="146"/>
      <c r="AZ812" s="146"/>
      <c r="BA812" s="146"/>
      <c r="BB812" s="201"/>
      <c r="BC812" s="201"/>
      <c r="BD812" s="146"/>
      <c r="BE812" s="146"/>
      <c r="BF812" s="146"/>
      <c r="BG812" s="146">
        <v>1370</v>
      </c>
      <c r="BH812" s="28">
        <f>BB812+BD812+BE812+BF812+BG812</f>
        <v>1370</v>
      </c>
      <c r="BI812" s="28">
        <f>BC812+BG812</f>
        <v>1370</v>
      </c>
      <c r="BJ812" s="207">
        <f t="shared" si="1707"/>
        <v>0</v>
      </c>
      <c r="BK812" s="207">
        <f t="shared" si="1708"/>
        <v>0</v>
      </c>
    </row>
    <row r="813" spans="1:63" s="9" customFormat="1" ht="104.25" customHeight="1">
      <c r="A813" s="25" t="s">
        <v>220</v>
      </c>
      <c r="B813" s="26" t="s">
        <v>56</v>
      </c>
      <c r="C813" s="26" t="s">
        <v>53</v>
      </c>
      <c r="D813" s="37" t="s">
        <v>324</v>
      </c>
      <c r="E813" s="26"/>
      <c r="F813" s="28">
        <f t="shared" ref="F813:U816" si="1718">F814</f>
        <v>334</v>
      </c>
      <c r="G813" s="28">
        <f t="shared" si="1718"/>
        <v>0</v>
      </c>
      <c r="H813" s="28">
        <f t="shared" si="1718"/>
        <v>0</v>
      </c>
      <c r="I813" s="28">
        <f t="shared" si="1718"/>
        <v>0</v>
      </c>
      <c r="J813" s="28">
        <f t="shared" si="1718"/>
        <v>0</v>
      </c>
      <c r="K813" s="28">
        <f t="shared" si="1718"/>
        <v>0</v>
      </c>
      <c r="L813" s="28">
        <f t="shared" si="1718"/>
        <v>334</v>
      </c>
      <c r="M813" s="28">
        <f t="shared" si="1718"/>
        <v>0</v>
      </c>
      <c r="N813" s="28">
        <f t="shared" si="1718"/>
        <v>0</v>
      </c>
      <c r="O813" s="28">
        <f t="shared" si="1718"/>
        <v>0</v>
      </c>
      <c r="P813" s="28">
        <f t="shared" si="1718"/>
        <v>0</v>
      </c>
      <c r="Q813" s="28">
        <f t="shared" si="1718"/>
        <v>0</v>
      </c>
      <c r="R813" s="28">
        <f t="shared" si="1718"/>
        <v>334</v>
      </c>
      <c r="S813" s="28">
        <f t="shared" si="1718"/>
        <v>0</v>
      </c>
      <c r="T813" s="28">
        <f t="shared" si="1718"/>
        <v>0</v>
      </c>
      <c r="U813" s="28">
        <f t="shared" si="1718"/>
        <v>0</v>
      </c>
      <c r="V813" s="28">
        <f t="shared" ref="T813:AI816" si="1719">V814</f>
        <v>0</v>
      </c>
      <c r="W813" s="28">
        <f t="shared" si="1719"/>
        <v>0</v>
      </c>
      <c r="X813" s="28">
        <f t="shared" si="1719"/>
        <v>334</v>
      </c>
      <c r="Y813" s="28">
        <f t="shared" si="1719"/>
        <v>0</v>
      </c>
      <c r="Z813" s="28">
        <f t="shared" si="1719"/>
        <v>0</v>
      </c>
      <c r="AA813" s="28">
        <f t="shared" si="1719"/>
        <v>-30</v>
      </c>
      <c r="AB813" s="28">
        <f t="shared" si="1719"/>
        <v>0</v>
      </c>
      <c r="AC813" s="28">
        <f t="shared" si="1719"/>
        <v>0</v>
      </c>
      <c r="AD813" s="28">
        <f t="shared" si="1719"/>
        <v>304</v>
      </c>
      <c r="AE813" s="28">
        <f t="shared" si="1719"/>
        <v>0</v>
      </c>
      <c r="AF813" s="28">
        <f t="shared" si="1719"/>
        <v>0</v>
      </c>
      <c r="AG813" s="28">
        <f t="shared" si="1719"/>
        <v>0</v>
      </c>
      <c r="AH813" s="28">
        <f t="shared" si="1719"/>
        <v>0</v>
      </c>
      <c r="AI813" s="28">
        <f t="shared" si="1719"/>
        <v>0</v>
      </c>
      <c r="AJ813" s="28">
        <f t="shared" ref="AF813:AU816" si="1720">AJ814</f>
        <v>304</v>
      </c>
      <c r="AK813" s="28">
        <f t="shared" si="1720"/>
        <v>0</v>
      </c>
      <c r="AL813" s="28">
        <f t="shared" si="1720"/>
        <v>0</v>
      </c>
      <c r="AM813" s="28">
        <f t="shared" si="1720"/>
        <v>0</v>
      </c>
      <c r="AN813" s="28">
        <f t="shared" si="1720"/>
        <v>0</v>
      </c>
      <c r="AO813" s="28">
        <f t="shared" si="1720"/>
        <v>0</v>
      </c>
      <c r="AP813" s="28">
        <f t="shared" si="1720"/>
        <v>304</v>
      </c>
      <c r="AQ813" s="28">
        <f t="shared" si="1720"/>
        <v>0</v>
      </c>
      <c r="AR813" s="28">
        <f t="shared" si="1720"/>
        <v>0</v>
      </c>
      <c r="AS813" s="28">
        <f t="shared" si="1720"/>
        <v>0</v>
      </c>
      <c r="AT813" s="28">
        <f t="shared" si="1720"/>
        <v>0</v>
      </c>
      <c r="AU813" s="28">
        <f t="shared" si="1720"/>
        <v>0</v>
      </c>
      <c r="AV813" s="28">
        <f t="shared" ref="AR813:BG816" si="1721">AV814</f>
        <v>304</v>
      </c>
      <c r="AW813" s="28">
        <f t="shared" si="1721"/>
        <v>0</v>
      </c>
      <c r="AX813" s="100">
        <f t="shared" si="1721"/>
        <v>0</v>
      </c>
      <c r="AY813" s="100">
        <f t="shared" si="1721"/>
        <v>0</v>
      </c>
      <c r="AZ813" s="100">
        <f t="shared" si="1721"/>
        <v>0</v>
      </c>
      <c r="BA813" s="100">
        <f t="shared" si="1721"/>
        <v>0</v>
      </c>
      <c r="BB813" s="28">
        <f t="shared" si="1721"/>
        <v>304</v>
      </c>
      <c r="BC813" s="28">
        <f t="shared" si="1721"/>
        <v>0</v>
      </c>
      <c r="BD813" s="100">
        <f t="shared" si="1721"/>
        <v>0</v>
      </c>
      <c r="BE813" s="100">
        <f t="shared" si="1721"/>
        <v>0</v>
      </c>
      <c r="BF813" s="100">
        <f t="shared" si="1721"/>
        <v>0</v>
      </c>
      <c r="BG813" s="100">
        <f t="shared" si="1721"/>
        <v>0</v>
      </c>
      <c r="BH813" s="28">
        <f t="shared" ref="BD813:BI816" si="1722">BH814</f>
        <v>304</v>
      </c>
      <c r="BI813" s="28">
        <f t="shared" si="1722"/>
        <v>0</v>
      </c>
      <c r="BJ813" s="207">
        <f t="shared" si="1707"/>
        <v>0</v>
      </c>
      <c r="BK813" s="207">
        <f t="shared" si="1708"/>
        <v>0</v>
      </c>
    </row>
    <row r="814" spans="1:63" s="9" customFormat="1" ht="30" customHeight="1">
      <c r="A814" s="25" t="s">
        <v>79</v>
      </c>
      <c r="B814" s="26" t="s">
        <v>56</v>
      </c>
      <c r="C814" s="26" t="s">
        <v>53</v>
      </c>
      <c r="D814" s="37" t="s">
        <v>325</v>
      </c>
      <c r="E814" s="26"/>
      <c r="F814" s="28">
        <f t="shared" si="1718"/>
        <v>334</v>
      </c>
      <c r="G814" s="28">
        <f t="shared" si="1718"/>
        <v>0</v>
      </c>
      <c r="H814" s="28">
        <f t="shared" si="1718"/>
        <v>0</v>
      </c>
      <c r="I814" s="28">
        <f t="shared" si="1718"/>
        <v>0</v>
      </c>
      <c r="J814" s="28">
        <f t="shared" si="1718"/>
        <v>0</v>
      </c>
      <c r="K814" s="28">
        <f t="shared" si="1718"/>
        <v>0</v>
      </c>
      <c r="L814" s="28">
        <f t="shared" si="1718"/>
        <v>334</v>
      </c>
      <c r="M814" s="28">
        <f t="shared" si="1718"/>
        <v>0</v>
      </c>
      <c r="N814" s="28">
        <f t="shared" si="1718"/>
        <v>0</v>
      </c>
      <c r="O814" s="28">
        <f t="shared" si="1718"/>
        <v>0</v>
      </c>
      <c r="P814" s="28">
        <f t="shared" si="1718"/>
        <v>0</v>
      </c>
      <c r="Q814" s="28">
        <f t="shared" si="1718"/>
        <v>0</v>
      </c>
      <c r="R814" s="28">
        <f t="shared" si="1718"/>
        <v>334</v>
      </c>
      <c r="S814" s="28">
        <f t="shared" si="1718"/>
        <v>0</v>
      </c>
      <c r="T814" s="28">
        <f t="shared" si="1719"/>
        <v>0</v>
      </c>
      <c r="U814" s="28">
        <f t="shared" si="1719"/>
        <v>0</v>
      </c>
      <c r="V814" s="28">
        <f t="shared" si="1719"/>
        <v>0</v>
      </c>
      <c r="W814" s="28">
        <f t="shared" si="1719"/>
        <v>0</v>
      </c>
      <c r="X814" s="28">
        <f t="shared" si="1719"/>
        <v>334</v>
      </c>
      <c r="Y814" s="28">
        <f t="shared" si="1719"/>
        <v>0</v>
      </c>
      <c r="Z814" s="28">
        <f t="shared" si="1719"/>
        <v>0</v>
      </c>
      <c r="AA814" s="28">
        <f t="shared" si="1719"/>
        <v>-30</v>
      </c>
      <c r="AB814" s="28">
        <f t="shared" si="1719"/>
        <v>0</v>
      </c>
      <c r="AC814" s="28">
        <f t="shared" si="1719"/>
        <v>0</v>
      </c>
      <c r="AD814" s="28">
        <f t="shared" si="1719"/>
        <v>304</v>
      </c>
      <c r="AE814" s="28">
        <f t="shared" si="1719"/>
        <v>0</v>
      </c>
      <c r="AF814" s="28">
        <f t="shared" si="1720"/>
        <v>0</v>
      </c>
      <c r="AG814" s="28">
        <f t="shared" si="1720"/>
        <v>0</v>
      </c>
      <c r="AH814" s="28">
        <f t="shared" si="1720"/>
        <v>0</v>
      </c>
      <c r="AI814" s="28">
        <f t="shared" si="1720"/>
        <v>0</v>
      </c>
      <c r="AJ814" s="28">
        <f t="shared" si="1720"/>
        <v>304</v>
      </c>
      <c r="AK814" s="28">
        <f t="shared" si="1720"/>
        <v>0</v>
      </c>
      <c r="AL814" s="28">
        <f t="shared" si="1720"/>
        <v>0</v>
      </c>
      <c r="AM814" s="28">
        <f t="shared" si="1720"/>
        <v>0</v>
      </c>
      <c r="AN814" s="28">
        <f t="shared" si="1720"/>
        <v>0</v>
      </c>
      <c r="AO814" s="28">
        <f t="shared" si="1720"/>
        <v>0</v>
      </c>
      <c r="AP814" s="28">
        <f t="shared" si="1720"/>
        <v>304</v>
      </c>
      <c r="AQ814" s="28">
        <f t="shared" si="1720"/>
        <v>0</v>
      </c>
      <c r="AR814" s="28">
        <f t="shared" si="1721"/>
        <v>0</v>
      </c>
      <c r="AS814" s="28">
        <f t="shared" si="1721"/>
        <v>0</v>
      </c>
      <c r="AT814" s="28">
        <f t="shared" si="1721"/>
        <v>0</v>
      </c>
      <c r="AU814" s="28">
        <f t="shared" si="1721"/>
        <v>0</v>
      </c>
      <c r="AV814" s="28">
        <f t="shared" si="1721"/>
        <v>304</v>
      </c>
      <c r="AW814" s="28">
        <f t="shared" si="1721"/>
        <v>0</v>
      </c>
      <c r="AX814" s="100">
        <f t="shared" si="1721"/>
        <v>0</v>
      </c>
      <c r="AY814" s="100">
        <f t="shared" si="1721"/>
        <v>0</v>
      </c>
      <c r="AZ814" s="100">
        <f t="shared" si="1721"/>
        <v>0</v>
      </c>
      <c r="BA814" s="100">
        <f t="shared" si="1721"/>
        <v>0</v>
      </c>
      <c r="BB814" s="28">
        <f t="shared" si="1721"/>
        <v>304</v>
      </c>
      <c r="BC814" s="28">
        <f t="shared" si="1721"/>
        <v>0</v>
      </c>
      <c r="BD814" s="100">
        <f t="shared" si="1722"/>
        <v>0</v>
      </c>
      <c r="BE814" s="100">
        <f t="shared" si="1722"/>
        <v>0</v>
      </c>
      <c r="BF814" s="100">
        <f t="shared" si="1722"/>
        <v>0</v>
      </c>
      <c r="BG814" s="100">
        <f t="shared" si="1722"/>
        <v>0</v>
      </c>
      <c r="BH814" s="28">
        <f t="shared" si="1722"/>
        <v>304</v>
      </c>
      <c r="BI814" s="28">
        <f t="shared" si="1722"/>
        <v>0</v>
      </c>
      <c r="BJ814" s="207">
        <f t="shared" si="1707"/>
        <v>0</v>
      </c>
      <c r="BK814" s="207">
        <f t="shared" si="1708"/>
        <v>0</v>
      </c>
    </row>
    <row r="815" spans="1:63" s="9" customFormat="1" ht="33.75">
      <c r="A815" s="29" t="s">
        <v>138</v>
      </c>
      <c r="B815" s="26" t="s">
        <v>56</v>
      </c>
      <c r="C815" s="26" t="s">
        <v>53</v>
      </c>
      <c r="D815" s="37" t="s">
        <v>519</v>
      </c>
      <c r="E815" s="26"/>
      <c r="F815" s="28">
        <f t="shared" si="1718"/>
        <v>334</v>
      </c>
      <c r="G815" s="28">
        <f t="shared" si="1718"/>
        <v>0</v>
      </c>
      <c r="H815" s="28">
        <f t="shared" si="1718"/>
        <v>0</v>
      </c>
      <c r="I815" s="28">
        <f t="shared" si="1718"/>
        <v>0</v>
      </c>
      <c r="J815" s="28">
        <f t="shared" si="1718"/>
        <v>0</v>
      </c>
      <c r="K815" s="28">
        <f t="shared" si="1718"/>
        <v>0</v>
      </c>
      <c r="L815" s="28">
        <f t="shared" si="1718"/>
        <v>334</v>
      </c>
      <c r="M815" s="28">
        <f t="shared" si="1718"/>
        <v>0</v>
      </c>
      <c r="N815" s="28">
        <f t="shared" si="1718"/>
        <v>0</v>
      </c>
      <c r="O815" s="28">
        <f t="shared" si="1718"/>
        <v>0</v>
      </c>
      <c r="P815" s="28">
        <f t="shared" si="1718"/>
        <v>0</v>
      </c>
      <c r="Q815" s="28">
        <f t="shared" si="1718"/>
        <v>0</v>
      </c>
      <c r="R815" s="28">
        <f t="shared" si="1718"/>
        <v>334</v>
      </c>
      <c r="S815" s="28">
        <f t="shared" si="1718"/>
        <v>0</v>
      </c>
      <c r="T815" s="28">
        <f t="shared" si="1719"/>
        <v>0</v>
      </c>
      <c r="U815" s="28">
        <f t="shared" si="1719"/>
        <v>0</v>
      </c>
      <c r="V815" s="28">
        <f t="shared" si="1719"/>
        <v>0</v>
      </c>
      <c r="W815" s="28">
        <f t="shared" si="1719"/>
        <v>0</v>
      </c>
      <c r="X815" s="28">
        <f t="shared" si="1719"/>
        <v>334</v>
      </c>
      <c r="Y815" s="28">
        <f t="shared" si="1719"/>
        <v>0</v>
      </c>
      <c r="Z815" s="28">
        <f t="shared" si="1719"/>
        <v>0</v>
      </c>
      <c r="AA815" s="28">
        <f t="shared" si="1719"/>
        <v>-30</v>
      </c>
      <c r="AB815" s="28">
        <f t="shared" si="1719"/>
        <v>0</v>
      </c>
      <c r="AC815" s="28">
        <f t="shared" si="1719"/>
        <v>0</v>
      </c>
      <c r="AD815" s="28">
        <f t="shared" si="1719"/>
        <v>304</v>
      </c>
      <c r="AE815" s="28">
        <f t="shared" si="1719"/>
        <v>0</v>
      </c>
      <c r="AF815" s="28">
        <f t="shared" si="1720"/>
        <v>0</v>
      </c>
      <c r="AG815" s="28">
        <f t="shared" si="1720"/>
        <v>0</v>
      </c>
      <c r="AH815" s="28">
        <f t="shared" si="1720"/>
        <v>0</v>
      </c>
      <c r="AI815" s="28">
        <f t="shared" si="1720"/>
        <v>0</v>
      </c>
      <c r="AJ815" s="28">
        <f t="shared" si="1720"/>
        <v>304</v>
      </c>
      <c r="AK815" s="28">
        <f t="shared" si="1720"/>
        <v>0</v>
      </c>
      <c r="AL815" s="28">
        <f t="shared" si="1720"/>
        <v>0</v>
      </c>
      <c r="AM815" s="28">
        <f t="shared" si="1720"/>
        <v>0</v>
      </c>
      <c r="AN815" s="28">
        <f t="shared" si="1720"/>
        <v>0</v>
      </c>
      <c r="AO815" s="28">
        <f t="shared" si="1720"/>
        <v>0</v>
      </c>
      <c r="AP815" s="28">
        <f t="shared" si="1720"/>
        <v>304</v>
      </c>
      <c r="AQ815" s="28">
        <f t="shared" si="1720"/>
        <v>0</v>
      </c>
      <c r="AR815" s="28">
        <f t="shared" si="1721"/>
        <v>0</v>
      </c>
      <c r="AS815" s="28">
        <f t="shared" si="1721"/>
        <v>0</v>
      </c>
      <c r="AT815" s="28">
        <f t="shared" si="1721"/>
        <v>0</v>
      </c>
      <c r="AU815" s="28">
        <f t="shared" si="1721"/>
        <v>0</v>
      </c>
      <c r="AV815" s="28">
        <f t="shared" si="1721"/>
        <v>304</v>
      </c>
      <c r="AW815" s="28">
        <f t="shared" si="1721"/>
        <v>0</v>
      </c>
      <c r="AX815" s="100">
        <f t="shared" si="1721"/>
        <v>0</v>
      </c>
      <c r="AY815" s="100">
        <f t="shared" si="1721"/>
        <v>0</v>
      </c>
      <c r="AZ815" s="100">
        <f t="shared" si="1721"/>
        <v>0</v>
      </c>
      <c r="BA815" s="100">
        <f t="shared" si="1721"/>
        <v>0</v>
      </c>
      <c r="BB815" s="28">
        <f t="shared" si="1721"/>
        <v>304</v>
      </c>
      <c r="BC815" s="28">
        <f t="shared" si="1721"/>
        <v>0</v>
      </c>
      <c r="BD815" s="100">
        <f t="shared" si="1722"/>
        <v>0</v>
      </c>
      <c r="BE815" s="100">
        <f t="shared" si="1722"/>
        <v>0</v>
      </c>
      <c r="BF815" s="100">
        <f t="shared" si="1722"/>
        <v>0</v>
      </c>
      <c r="BG815" s="100">
        <f t="shared" si="1722"/>
        <v>0</v>
      </c>
      <c r="BH815" s="28">
        <f t="shared" si="1722"/>
        <v>304</v>
      </c>
      <c r="BI815" s="28">
        <f t="shared" si="1722"/>
        <v>0</v>
      </c>
      <c r="BJ815" s="207">
        <f t="shared" si="1707"/>
        <v>0</v>
      </c>
      <c r="BK815" s="207">
        <f t="shared" si="1708"/>
        <v>0</v>
      </c>
    </row>
    <row r="816" spans="1:63" s="9" customFormat="1" ht="50.25">
      <c r="A816" s="119" t="s">
        <v>84</v>
      </c>
      <c r="B816" s="98" t="s">
        <v>56</v>
      </c>
      <c r="C816" s="98" t="s">
        <v>53</v>
      </c>
      <c r="D816" s="114" t="s">
        <v>519</v>
      </c>
      <c r="E816" s="98" t="s">
        <v>85</v>
      </c>
      <c r="F816" s="100">
        <f t="shared" si="1718"/>
        <v>334</v>
      </c>
      <c r="G816" s="100">
        <f t="shared" si="1718"/>
        <v>0</v>
      </c>
      <c r="H816" s="100">
        <f t="shared" si="1718"/>
        <v>0</v>
      </c>
      <c r="I816" s="100">
        <f t="shared" si="1718"/>
        <v>0</v>
      </c>
      <c r="J816" s="100">
        <f t="shared" si="1718"/>
        <v>0</v>
      </c>
      <c r="K816" s="100">
        <f t="shared" si="1718"/>
        <v>0</v>
      </c>
      <c r="L816" s="100">
        <f t="shared" si="1718"/>
        <v>334</v>
      </c>
      <c r="M816" s="100">
        <f t="shared" si="1718"/>
        <v>0</v>
      </c>
      <c r="N816" s="100">
        <f t="shared" si="1718"/>
        <v>0</v>
      </c>
      <c r="O816" s="100">
        <f t="shared" si="1718"/>
        <v>0</v>
      </c>
      <c r="P816" s="100">
        <f t="shared" si="1718"/>
        <v>0</v>
      </c>
      <c r="Q816" s="100">
        <f t="shared" si="1718"/>
        <v>0</v>
      </c>
      <c r="R816" s="100">
        <f t="shared" si="1718"/>
        <v>334</v>
      </c>
      <c r="S816" s="100">
        <f t="shared" si="1718"/>
        <v>0</v>
      </c>
      <c r="T816" s="100">
        <f t="shared" si="1719"/>
        <v>0</v>
      </c>
      <c r="U816" s="100">
        <f t="shared" si="1719"/>
        <v>0</v>
      </c>
      <c r="V816" s="100">
        <f t="shared" si="1719"/>
        <v>0</v>
      </c>
      <c r="W816" s="100">
        <f t="shared" si="1719"/>
        <v>0</v>
      </c>
      <c r="X816" s="100">
        <f t="shared" si="1719"/>
        <v>334</v>
      </c>
      <c r="Y816" s="100">
        <f t="shared" si="1719"/>
        <v>0</v>
      </c>
      <c r="Z816" s="100">
        <f t="shared" si="1719"/>
        <v>0</v>
      </c>
      <c r="AA816" s="100">
        <f t="shared" si="1719"/>
        <v>-30</v>
      </c>
      <c r="AB816" s="100">
        <f t="shared" si="1719"/>
        <v>0</v>
      </c>
      <c r="AC816" s="100">
        <f t="shared" si="1719"/>
        <v>0</v>
      </c>
      <c r="AD816" s="100">
        <f t="shared" si="1719"/>
        <v>304</v>
      </c>
      <c r="AE816" s="100">
        <f t="shared" si="1719"/>
        <v>0</v>
      </c>
      <c r="AF816" s="100">
        <f t="shared" si="1720"/>
        <v>0</v>
      </c>
      <c r="AG816" s="100">
        <f t="shared" si="1720"/>
        <v>0</v>
      </c>
      <c r="AH816" s="100">
        <f t="shared" si="1720"/>
        <v>0</v>
      </c>
      <c r="AI816" s="100">
        <f t="shared" si="1720"/>
        <v>0</v>
      </c>
      <c r="AJ816" s="100">
        <f t="shared" si="1720"/>
        <v>304</v>
      </c>
      <c r="AK816" s="100">
        <f t="shared" si="1720"/>
        <v>0</v>
      </c>
      <c r="AL816" s="100">
        <f t="shared" si="1720"/>
        <v>0</v>
      </c>
      <c r="AM816" s="100">
        <f t="shared" si="1720"/>
        <v>0</v>
      </c>
      <c r="AN816" s="100">
        <f t="shared" si="1720"/>
        <v>0</v>
      </c>
      <c r="AO816" s="100">
        <f t="shared" si="1720"/>
        <v>0</v>
      </c>
      <c r="AP816" s="100">
        <f t="shared" si="1720"/>
        <v>304</v>
      </c>
      <c r="AQ816" s="100">
        <f t="shared" si="1720"/>
        <v>0</v>
      </c>
      <c r="AR816" s="100">
        <f t="shared" si="1721"/>
        <v>0</v>
      </c>
      <c r="AS816" s="100">
        <f t="shared" si="1721"/>
        <v>0</v>
      </c>
      <c r="AT816" s="100">
        <f t="shared" si="1721"/>
        <v>0</v>
      </c>
      <c r="AU816" s="100">
        <f t="shared" si="1721"/>
        <v>0</v>
      </c>
      <c r="AV816" s="100">
        <f t="shared" si="1721"/>
        <v>304</v>
      </c>
      <c r="AW816" s="100">
        <f t="shared" si="1721"/>
        <v>0</v>
      </c>
      <c r="AX816" s="100">
        <f t="shared" si="1721"/>
        <v>0</v>
      </c>
      <c r="AY816" s="100">
        <f t="shared" si="1721"/>
        <v>0</v>
      </c>
      <c r="AZ816" s="100">
        <f t="shared" si="1721"/>
        <v>0</v>
      </c>
      <c r="BA816" s="100">
        <f t="shared" si="1721"/>
        <v>0</v>
      </c>
      <c r="BB816" s="100">
        <f t="shared" si="1721"/>
        <v>304</v>
      </c>
      <c r="BC816" s="100">
        <f t="shared" si="1721"/>
        <v>0</v>
      </c>
      <c r="BD816" s="100">
        <f t="shared" si="1722"/>
        <v>0</v>
      </c>
      <c r="BE816" s="100">
        <f t="shared" si="1722"/>
        <v>0</v>
      </c>
      <c r="BF816" s="100">
        <f t="shared" si="1722"/>
        <v>0</v>
      </c>
      <c r="BG816" s="100">
        <f t="shared" si="1722"/>
        <v>0</v>
      </c>
      <c r="BH816" s="100">
        <f t="shared" si="1722"/>
        <v>304</v>
      </c>
      <c r="BI816" s="100">
        <f t="shared" si="1722"/>
        <v>0</v>
      </c>
      <c r="BJ816" s="207">
        <f t="shared" si="1707"/>
        <v>0</v>
      </c>
      <c r="BK816" s="207">
        <f t="shared" si="1708"/>
        <v>0</v>
      </c>
    </row>
    <row r="817" spans="1:63" s="9" customFormat="1" ht="20.25" customHeight="1">
      <c r="A817" s="119" t="s">
        <v>187</v>
      </c>
      <c r="B817" s="98" t="s">
        <v>56</v>
      </c>
      <c r="C817" s="98" t="s">
        <v>53</v>
      </c>
      <c r="D817" s="114" t="s">
        <v>519</v>
      </c>
      <c r="E817" s="98" t="s">
        <v>186</v>
      </c>
      <c r="F817" s="100">
        <v>334</v>
      </c>
      <c r="G817" s="100"/>
      <c r="H817" s="110"/>
      <c r="I817" s="110"/>
      <c r="J817" s="110"/>
      <c r="K817" s="110"/>
      <c r="L817" s="100">
        <f>F817+H817+I817+J817+K817</f>
        <v>334</v>
      </c>
      <c r="M817" s="100">
        <f>G817+K817</f>
        <v>0</v>
      </c>
      <c r="N817" s="110"/>
      <c r="O817" s="110"/>
      <c r="P817" s="110"/>
      <c r="Q817" s="110"/>
      <c r="R817" s="100">
        <f>L817+N817+O817+P817+Q817</f>
        <v>334</v>
      </c>
      <c r="S817" s="100">
        <f>M817+Q817</f>
        <v>0</v>
      </c>
      <c r="T817" s="110"/>
      <c r="U817" s="110"/>
      <c r="V817" s="110"/>
      <c r="W817" s="110"/>
      <c r="X817" s="100">
        <f>R817+T817+U817+V817+W817</f>
        <v>334</v>
      </c>
      <c r="Y817" s="100">
        <f>S817+W817</f>
        <v>0</v>
      </c>
      <c r="Z817" s="110"/>
      <c r="AA817" s="111">
        <v>-30</v>
      </c>
      <c r="AB817" s="110"/>
      <c r="AC817" s="110"/>
      <c r="AD817" s="100">
        <f>X817+Z817+AA817+AB817+AC817</f>
        <v>304</v>
      </c>
      <c r="AE817" s="100">
        <f>Y817+AC817</f>
        <v>0</v>
      </c>
      <c r="AF817" s="110"/>
      <c r="AG817" s="111"/>
      <c r="AH817" s="110"/>
      <c r="AI817" s="110"/>
      <c r="AJ817" s="100">
        <f>AD817+AF817+AG817+AH817+AI817</f>
        <v>304</v>
      </c>
      <c r="AK817" s="100">
        <f>AE817+AI817</f>
        <v>0</v>
      </c>
      <c r="AL817" s="110"/>
      <c r="AM817" s="110"/>
      <c r="AN817" s="110"/>
      <c r="AO817" s="110"/>
      <c r="AP817" s="100">
        <f>AJ817+AL817+AM817+AN817+AO817</f>
        <v>304</v>
      </c>
      <c r="AQ817" s="100">
        <f>AK817+AO817</f>
        <v>0</v>
      </c>
      <c r="AR817" s="110"/>
      <c r="AS817" s="110"/>
      <c r="AT817" s="110"/>
      <c r="AU817" s="110"/>
      <c r="AV817" s="100">
        <f>AP817+AR817+AS817+AT817+AU817</f>
        <v>304</v>
      </c>
      <c r="AW817" s="100">
        <f>AQ817+AU817</f>
        <v>0</v>
      </c>
      <c r="AX817" s="110"/>
      <c r="AY817" s="110"/>
      <c r="AZ817" s="110"/>
      <c r="BA817" s="110"/>
      <c r="BB817" s="100">
        <f>AV817+AX817+AY817+AZ817+BA817</f>
        <v>304</v>
      </c>
      <c r="BC817" s="100">
        <f>AW817+BA817</f>
        <v>0</v>
      </c>
      <c r="BD817" s="110"/>
      <c r="BE817" s="110"/>
      <c r="BF817" s="110"/>
      <c r="BG817" s="110"/>
      <c r="BH817" s="100">
        <f>BB817+BD817+BE817+BF817+BG817</f>
        <v>304</v>
      </c>
      <c r="BI817" s="100">
        <f>BC817+BG817</f>
        <v>0</v>
      </c>
      <c r="BJ817" s="207">
        <f t="shared" si="1707"/>
        <v>0</v>
      </c>
      <c r="BK817" s="207">
        <f t="shared" si="1708"/>
        <v>0</v>
      </c>
    </row>
    <row r="818" spans="1:63" s="9" customFormat="1" ht="50.25">
      <c r="A818" s="36" t="s">
        <v>561</v>
      </c>
      <c r="B818" s="26" t="s">
        <v>56</v>
      </c>
      <c r="C818" s="26" t="s">
        <v>53</v>
      </c>
      <c r="D818" s="26" t="s">
        <v>433</v>
      </c>
      <c r="E818" s="26"/>
      <c r="F818" s="28"/>
      <c r="G818" s="28"/>
      <c r="H818" s="79"/>
      <c r="I818" s="79"/>
      <c r="J818" s="79"/>
      <c r="K818" s="79"/>
      <c r="L818" s="28"/>
      <c r="M818" s="28"/>
      <c r="N818" s="79"/>
      <c r="O818" s="79"/>
      <c r="P818" s="79"/>
      <c r="Q818" s="79"/>
      <c r="R818" s="28"/>
      <c r="S818" s="28"/>
      <c r="T818" s="79"/>
      <c r="U818" s="79"/>
      <c r="V818" s="79"/>
      <c r="W818" s="79"/>
      <c r="X818" s="28"/>
      <c r="Y818" s="28"/>
      <c r="Z818" s="79"/>
      <c r="AA818" s="71"/>
      <c r="AB818" s="79"/>
      <c r="AC818" s="79"/>
      <c r="AD818" s="28"/>
      <c r="AE818" s="28"/>
      <c r="AF818" s="79"/>
      <c r="AG818" s="71"/>
      <c r="AH818" s="79"/>
      <c r="AI818" s="79"/>
      <c r="AJ818" s="28"/>
      <c r="AK818" s="28"/>
      <c r="AL818" s="79"/>
      <c r="AM818" s="79"/>
      <c r="AN818" s="79"/>
      <c r="AO818" s="79"/>
      <c r="AP818" s="28"/>
      <c r="AQ818" s="28"/>
      <c r="AR818" s="79"/>
      <c r="AS818" s="79"/>
      <c r="AT818" s="79"/>
      <c r="AU818" s="79"/>
      <c r="AV818" s="28"/>
      <c r="AW818" s="28"/>
      <c r="AX818" s="79"/>
      <c r="AY818" s="79"/>
      <c r="AZ818" s="79"/>
      <c r="BA818" s="79"/>
      <c r="BB818" s="28"/>
      <c r="BC818" s="28"/>
      <c r="BD818" s="79">
        <f>BD819</f>
        <v>1500</v>
      </c>
      <c r="BE818" s="79">
        <f t="shared" ref="BE818:BI820" si="1723">BE819</f>
        <v>0</v>
      </c>
      <c r="BF818" s="79">
        <f t="shared" si="1723"/>
        <v>0</v>
      </c>
      <c r="BG818" s="79">
        <f t="shared" si="1723"/>
        <v>0</v>
      </c>
      <c r="BH818" s="28">
        <f t="shared" si="1723"/>
        <v>1500</v>
      </c>
      <c r="BI818" s="79">
        <f t="shared" si="1723"/>
        <v>0</v>
      </c>
      <c r="BJ818" s="207"/>
      <c r="BK818" s="207"/>
    </row>
    <row r="819" spans="1:63" s="9" customFormat="1" ht="83.25">
      <c r="A819" s="38" t="s">
        <v>734</v>
      </c>
      <c r="B819" s="26" t="s">
        <v>56</v>
      </c>
      <c r="C819" s="26" t="s">
        <v>53</v>
      </c>
      <c r="D819" s="37" t="s">
        <v>705</v>
      </c>
      <c r="E819" s="26"/>
      <c r="F819" s="28"/>
      <c r="G819" s="28"/>
      <c r="H819" s="79"/>
      <c r="I819" s="79"/>
      <c r="J819" s="79"/>
      <c r="K819" s="79"/>
      <c r="L819" s="28"/>
      <c r="M819" s="28"/>
      <c r="N819" s="79"/>
      <c r="O819" s="79"/>
      <c r="P819" s="79"/>
      <c r="Q819" s="79"/>
      <c r="R819" s="28"/>
      <c r="S819" s="28"/>
      <c r="T819" s="79"/>
      <c r="U819" s="79"/>
      <c r="V819" s="79"/>
      <c r="W819" s="79"/>
      <c r="X819" s="28"/>
      <c r="Y819" s="28"/>
      <c r="Z819" s="79"/>
      <c r="AA819" s="71"/>
      <c r="AB819" s="79"/>
      <c r="AC819" s="79"/>
      <c r="AD819" s="28"/>
      <c r="AE819" s="28"/>
      <c r="AF819" s="79"/>
      <c r="AG819" s="71"/>
      <c r="AH819" s="79"/>
      <c r="AI819" s="79"/>
      <c r="AJ819" s="28"/>
      <c r="AK819" s="28"/>
      <c r="AL819" s="79"/>
      <c r="AM819" s="79"/>
      <c r="AN819" s="79"/>
      <c r="AO819" s="79"/>
      <c r="AP819" s="28"/>
      <c r="AQ819" s="28"/>
      <c r="AR819" s="79"/>
      <c r="AS819" s="79"/>
      <c r="AT819" s="79"/>
      <c r="AU819" s="79"/>
      <c r="AV819" s="28"/>
      <c r="AW819" s="28"/>
      <c r="AX819" s="79"/>
      <c r="AY819" s="79"/>
      <c r="AZ819" s="79"/>
      <c r="BA819" s="79"/>
      <c r="BB819" s="28"/>
      <c r="BC819" s="28"/>
      <c r="BD819" s="79">
        <f>BD820</f>
        <v>1500</v>
      </c>
      <c r="BE819" s="79">
        <f t="shared" si="1723"/>
        <v>0</v>
      </c>
      <c r="BF819" s="79">
        <f t="shared" si="1723"/>
        <v>0</v>
      </c>
      <c r="BG819" s="79">
        <f t="shared" si="1723"/>
        <v>0</v>
      </c>
      <c r="BH819" s="28">
        <f t="shared" si="1723"/>
        <v>1500</v>
      </c>
      <c r="BI819" s="79">
        <f t="shared" si="1723"/>
        <v>0</v>
      </c>
      <c r="BJ819" s="207"/>
      <c r="BK819" s="207"/>
    </row>
    <row r="820" spans="1:63" s="9" customFormat="1" ht="50.25">
      <c r="A820" s="29" t="s">
        <v>84</v>
      </c>
      <c r="B820" s="26" t="s">
        <v>56</v>
      </c>
      <c r="C820" s="26" t="s">
        <v>53</v>
      </c>
      <c r="D820" s="37" t="s">
        <v>705</v>
      </c>
      <c r="E820" s="26" t="s">
        <v>85</v>
      </c>
      <c r="F820" s="28"/>
      <c r="G820" s="28"/>
      <c r="H820" s="79"/>
      <c r="I820" s="79"/>
      <c r="J820" s="79"/>
      <c r="K820" s="79"/>
      <c r="L820" s="28"/>
      <c r="M820" s="28"/>
      <c r="N820" s="79"/>
      <c r="O820" s="79"/>
      <c r="P820" s="79"/>
      <c r="Q820" s="79"/>
      <c r="R820" s="28"/>
      <c r="S820" s="28"/>
      <c r="T820" s="79"/>
      <c r="U820" s="79"/>
      <c r="V820" s="79"/>
      <c r="W820" s="79"/>
      <c r="X820" s="28"/>
      <c r="Y820" s="28"/>
      <c r="Z820" s="79"/>
      <c r="AA820" s="71"/>
      <c r="AB820" s="79"/>
      <c r="AC820" s="79"/>
      <c r="AD820" s="28"/>
      <c r="AE820" s="28"/>
      <c r="AF820" s="79"/>
      <c r="AG820" s="71"/>
      <c r="AH820" s="79"/>
      <c r="AI820" s="79"/>
      <c r="AJ820" s="28"/>
      <c r="AK820" s="28"/>
      <c r="AL820" s="79"/>
      <c r="AM820" s="79"/>
      <c r="AN820" s="79"/>
      <c r="AO820" s="79"/>
      <c r="AP820" s="28"/>
      <c r="AQ820" s="28"/>
      <c r="AR820" s="79"/>
      <c r="AS820" s="79"/>
      <c r="AT820" s="79"/>
      <c r="AU820" s="79"/>
      <c r="AV820" s="28"/>
      <c r="AW820" s="28"/>
      <c r="AX820" s="79"/>
      <c r="AY820" s="79"/>
      <c r="AZ820" s="79"/>
      <c r="BA820" s="79"/>
      <c r="BB820" s="28"/>
      <c r="BC820" s="28"/>
      <c r="BD820" s="79">
        <f>BD821</f>
        <v>1500</v>
      </c>
      <c r="BE820" s="79">
        <f t="shared" si="1723"/>
        <v>0</v>
      </c>
      <c r="BF820" s="79">
        <f t="shared" si="1723"/>
        <v>0</v>
      </c>
      <c r="BG820" s="79">
        <f t="shared" si="1723"/>
        <v>0</v>
      </c>
      <c r="BH820" s="28">
        <f t="shared" si="1723"/>
        <v>1500</v>
      </c>
      <c r="BI820" s="79">
        <f t="shared" si="1723"/>
        <v>0</v>
      </c>
      <c r="BJ820" s="207"/>
      <c r="BK820" s="207"/>
    </row>
    <row r="821" spans="1:63" s="9" customFormat="1" ht="20.25" customHeight="1">
      <c r="A821" s="29" t="s">
        <v>187</v>
      </c>
      <c r="B821" s="26" t="s">
        <v>56</v>
      </c>
      <c r="C821" s="26" t="s">
        <v>53</v>
      </c>
      <c r="D821" s="37" t="s">
        <v>705</v>
      </c>
      <c r="E821" s="26" t="s">
        <v>186</v>
      </c>
      <c r="F821" s="28"/>
      <c r="G821" s="28"/>
      <c r="H821" s="79"/>
      <c r="I821" s="79"/>
      <c r="J821" s="79"/>
      <c r="K821" s="79"/>
      <c r="L821" s="28"/>
      <c r="M821" s="28"/>
      <c r="N821" s="79"/>
      <c r="O821" s="79"/>
      <c r="P821" s="79"/>
      <c r="Q821" s="79"/>
      <c r="R821" s="28"/>
      <c r="S821" s="28"/>
      <c r="T821" s="79"/>
      <c r="U821" s="79"/>
      <c r="V821" s="79"/>
      <c r="W821" s="79"/>
      <c r="X821" s="28"/>
      <c r="Y821" s="28"/>
      <c r="Z821" s="79"/>
      <c r="AA821" s="71"/>
      <c r="AB821" s="79"/>
      <c r="AC821" s="79"/>
      <c r="AD821" s="28"/>
      <c r="AE821" s="28"/>
      <c r="AF821" s="79"/>
      <c r="AG821" s="71"/>
      <c r="AH821" s="79"/>
      <c r="AI821" s="79"/>
      <c r="AJ821" s="28"/>
      <c r="AK821" s="28"/>
      <c r="AL821" s="79"/>
      <c r="AM821" s="79"/>
      <c r="AN821" s="79"/>
      <c r="AO821" s="79"/>
      <c r="AP821" s="28"/>
      <c r="AQ821" s="28"/>
      <c r="AR821" s="79"/>
      <c r="AS821" s="79"/>
      <c r="AT821" s="79"/>
      <c r="AU821" s="79"/>
      <c r="AV821" s="28"/>
      <c r="AW821" s="28"/>
      <c r="AX821" s="79"/>
      <c r="AY821" s="79"/>
      <c r="AZ821" s="79"/>
      <c r="BA821" s="79"/>
      <c r="BB821" s="28"/>
      <c r="BC821" s="28"/>
      <c r="BD821" s="79">
        <v>1500</v>
      </c>
      <c r="BE821" s="79"/>
      <c r="BF821" s="79"/>
      <c r="BG821" s="79"/>
      <c r="BH821" s="28">
        <f>BB821+BD821+BE821+BF821+BG821</f>
        <v>1500</v>
      </c>
      <c r="BI821" s="28">
        <f>BC821+BG821</f>
        <v>0</v>
      </c>
      <c r="BJ821" s="207"/>
      <c r="BK821" s="207"/>
    </row>
    <row r="822" spans="1:63" s="9" customFormat="1" ht="20.25" customHeight="1">
      <c r="A822" s="113" t="s">
        <v>661</v>
      </c>
      <c r="B822" s="98" t="s">
        <v>56</v>
      </c>
      <c r="C822" s="98" t="s">
        <v>53</v>
      </c>
      <c r="D822" s="114" t="s">
        <v>268</v>
      </c>
      <c r="E822" s="98"/>
      <c r="F822" s="100"/>
      <c r="G822" s="100"/>
      <c r="H822" s="110"/>
      <c r="I822" s="110"/>
      <c r="J822" s="110"/>
      <c r="K822" s="110"/>
      <c r="L822" s="100"/>
      <c r="M822" s="100"/>
      <c r="N822" s="110"/>
      <c r="O822" s="110"/>
      <c r="P822" s="110"/>
      <c r="Q822" s="110"/>
      <c r="R822" s="100"/>
      <c r="S822" s="100"/>
      <c r="T822" s="110"/>
      <c r="U822" s="110"/>
      <c r="V822" s="110"/>
      <c r="W822" s="110"/>
      <c r="X822" s="100"/>
      <c r="Y822" s="100"/>
      <c r="Z822" s="110"/>
      <c r="AA822" s="111"/>
      <c r="AB822" s="110"/>
      <c r="AC822" s="110"/>
      <c r="AD822" s="100"/>
      <c r="AE822" s="100"/>
      <c r="AF822" s="110"/>
      <c r="AG822" s="111"/>
      <c r="AH822" s="110"/>
      <c r="AI822" s="110"/>
      <c r="AJ822" s="100"/>
      <c r="AK822" s="100"/>
      <c r="AL822" s="110"/>
      <c r="AM822" s="110"/>
      <c r="AN822" s="110"/>
      <c r="AO822" s="110"/>
      <c r="AP822" s="100"/>
      <c r="AQ822" s="100"/>
      <c r="AR822" s="111">
        <f>AR823</f>
        <v>290</v>
      </c>
      <c r="AS822" s="111">
        <f t="shared" ref="AS822:BH825" si="1724">AS823</f>
        <v>0</v>
      </c>
      <c r="AT822" s="111">
        <f t="shared" si="1724"/>
        <v>0</v>
      </c>
      <c r="AU822" s="111">
        <f t="shared" si="1724"/>
        <v>0</v>
      </c>
      <c r="AV822" s="111">
        <f t="shared" si="1724"/>
        <v>290</v>
      </c>
      <c r="AW822" s="110">
        <f t="shared" si="1724"/>
        <v>0</v>
      </c>
      <c r="AX822" s="111">
        <f>AX823</f>
        <v>1214</v>
      </c>
      <c r="AY822" s="111">
        <f t="shared" si="1724"/>
        <v>0</v>
      </c>
      <c r="AZ822" s="111">
        <f t="shared" si="1724"/>
        <v>0</v>
      </c>
      <c r="BA822" s="111">
        <f t="shared" si="1724"/>
        <v>0</v>
      </c>
      <c r="BB822" s="111">
        <f t="shared" si="1724"/>
        <v>1504</v>
      </c>
      <c r="BC822" s="110">
        <f t="shared" si="1724"/>
        <v>0</v>
      </c>
      <c r="BD822" s="111">
        <f>BD823</f>
        <v>278</v>
      </c>
      <c r="BE822" s="111">
        <f t="shared" si="1724"/>
        <v>0</v>
      </c>
      <c r="BF822" s="111">
        <f t="shared" si="1724"/>
        <v>0</v>
      </c>
      <c r="BG822" s="111">
        <f t="shared" si="1724"/>
        <v>0</v>
      </c>
      <c r="BH822" s="100">
        <f t="shared" si="1724"/>
        <v>1782</v>
      </c>
      <c r="BI822" s="110">
        <f t="shared" ref="BE822:BI825" si="1725">BI823</f>
        <v>0</v>
      </c>
      <c r="BJ822" s="207">
        <f t="shared" si="1707"/>
        <v>0</v>
      </c>
      <c r="BK822" s="207">
        <f t="shared" si="1708"/>
        <v>0</v>
      </c>
    </row>
    <row r="823" spans="1:63" s="9" customFormat="1" ht="37.5" customHeight="1">
      <c r="A823" s="113" t="s">
        <v>79</v>
      </c>
      <c r="B823" s="98" t="s">
        <v>56</v>
      </c>
      <c r="C823" s="98" t="s">
        <v>53</v>
      </c>
      <c r="D823" s="114" t="s">
        <v>269</v>
      </c>
      <c r="E823" s="98"/>
      <c r="F823" s="100"/>
      <c r="G823" s="100"/>
      <c r="H823" s="110"/>
      <c r="I823" s="110"/>
      <c r="J823" s="110"/>
      <c r="K823" s="110"/>
      <c r="L823" s="100"/>
      <c r="M823" s="100"/>
      <c r="N823" s="110"/>
      <c r="O823" s="110"/>
      <c r="P823" s="110"/>
      <c r="Q823" s="110"/>
      <c r="R823" s="100"/>
      <c r="S823" s="100"/>
      <c r="T823" s="110"/>
      <c r="U823" s="110"/>
      <c r="V823" s="110"/>
      <c r="W823" s="110"/>
      <c r="X823" s="100"/>
      <c r="Y823" s="100"/>
      <c r="Z823" s="110"/>
      <c r="AA823" s="111"/>
      <c r="AB823" s="110"/>
      <c r="AC823" s="110"/>
      <c r="AD823" s="100"/>
      <c r="AE823" s="100"/>
      <c r="AF823" s="110"/>
      <c r="AG823" s="111"/>
      <c r="AH823" s="110"/>
      <c r="AI823" s="110"/>
      <c r="AJ823" s="100"/>
      <c r="AK823" s="100"/>
      <c r="AL823" s="110"/>
      <c r="AM823" s="110"/>
      <c r="AN823" s="110"/>
      <c r="AO823" s="110"/>
      <c r="AP823" s="100"/>
      <c r="AQ823" s="100"/>
      <c r="AR823" s="111">
        <f>AR824</f>
        <v>290</v>
      </c>
      <c r="AS823" s="111">
        <f t="shared" si="1724"/>
        <v>0</v>
      </c>
      <c r="AT823" s="111">
        <f t="shared" si="1724"/>
        <v>0</v>
      </c>
      <c r="AU823" s="111">
        <f t="shared" si="1724"/>
        <v>0</v>
      </c>
      <c r="AV823" s="111">
        <f t="shared" si="1724"/>
        <v>290</v>
      </c>
      <c r="AW823" s="110">
        <f t="shared" si="1724"/>
        <v>0</v>
      </c>
      <c r="AX823" s="111">
        <f>AX824</f>
        <v>1214</v>
      </c>
      <c r="AY823" s="111">
        <f t="shared" si="1724"/>
        <v>0</v>
      </c>
      <c r="AZ823" s="111">
        <f t="shared" si="1724"/>
        <v>0</v>
      </c>
      <c r="BA823" s="111">
        <f t="shared" si="1724"/>
        <v>0</v>
      </c>
      <c r="BB823" s="111">
        <f t="shared" si="1724"/>
        <v>1504</v>
      </c>
      <c r="BC823" s="110">
        <f t="shared" si="1724"/>
        <v>0</v>
      </c>
      <c r="BD823" s="111">
        <f>BD824</f>
        <v>278</v>
      </c>
      <c r="BE823" s="111">
        <f t="shared" si="1725"/>
        <v>0</v>
      </c>
      <c r="BF823" s="111">
        <f t="shared" si="1725"/>
        <v>0</v>
      </c>
      <c r="BG823" s="111">
        <f t="shared" si="1725"/>
        <v>0</v>
      </c>
      <c r="BH823" s="100">
        <f t="shared" si="1725"/>
        <v>1782</v>
      </c>
      <c r="BI823" s="110">
        <f t="shared" si="1725"/>
        <v>0</v>
      </c>
      <c r="BJ823" s="207">
        <f t="shared" si="1707"/>
        <v>0</v>
      </c>
      <c r="BK823" s="207">
        <f t="shared" si="1708"/>
        <v>0</v>
      </c>
    </row>
    <row r="824" spans="1:63" s="9" customFormat="1" ht="41.25" customHeight="1">
      <c r="A824" s="119" t="s">
        <v>138</v>
      </c>
      <c r="B824" s="98" t="s">
        <v>56</v>
      </c>
      <c r="C824" s="98" t="s">
        <v>53</v>
      </c>
      <c r="D824" s="114" t="s">
        <v>718</v>
      </c>
      <c r="E824" s="98"/>
      <c r="F824" s="100"/>
      <c r="G824" s="100"/>
      <c r="H824" s="110"/>
      <c r="I824" s="110"/>
      <c r="J824" s="110"/>
      <c r="K824" s="110"/>
      <c r="L824" s="100"/>
      <c r="M824" s="100"/>
      <c r="N824" s="110"/>
      <c r="O824" s="110"/>
      <c r="P824" s="110"/>
      <c r="Q824" s="110"/>
      <c r="R824" s="100"/>
      <c r="S824" s="100"/>
      <c r="T824" s="110"/>
      <c r="U824" s="110"/>
      <c r="V824" s="110"/>
      <c r="W824" s="110"/>
      <c r="X824" s="100"/>
      <c r="Y824" s="100"/>
      <c r="Z824" s="110"/>
      <c r="AA824" s="111"/>
      <c r="AB824" s="110"/>
      <c r="AC824" s="110"/>
      <c r="AD824" s="100"/>
      <c r="AE824" s="100"/>
      <c r="AF824" s="110"/>
      <c r="AG824" s="111"/>
      <c r="AH824" s="110"/>
      <c r="AI824" s="110"/>
      <c r="AJ824" s="100"/>
      <c r="AK824" s="100"/>
      <c r="AL824" s="110"/>
      <c r="AM824" s="110"/>
      <c r="AN824" s="110"/>
      <c r="AO824" s="110"/>
      <c r="AP824" s="100"/>
      <c r="AQ824" s="100"/>
      <c r="AR824" s="111">
        <f>AR825</f>
        <v>290</v>
      </c>
      <c r="AS824" s="111">
        <f t="shared" si="1724"/>
        <v>0</v>
      </c>
      <c r="AT824" s="111">
        <f t="shared" si="1724"/>
        <v>0</v>
      </c>
      <c r="AU824" s="111">
        <f t="shared" si="1724"/>
        <v>0</v>
      </c>
      <c r="AV824" s="111">
        <f t="shared" si="1724"/>
        <v>290</v>
      </c>
      <c r="AW824" s="110">
        <f t="shared" si="1724"/>
        <v>0</v>
      </c>
      <c r="AX824" s="111">
        <f>AX825</f>
        <v>1214</v>
      </c>
      <c r="AY824" s="111">
        <f t="shared" si="1724"/>
        <v>0</v>
      </c>
      <c r="AZ824" s="111">
        <f t="shared" si="1724"/>
        <v>0</v>
      </c>
      <c r="BA824" s="111">
        <f t="shared" si="1724"/>
        <v>0</v>
      </c>
      <c r="BB824" s="111">
        <f t="shared" si="1724"/>
        <v>1504</v>
      </c>
      <c r="BC824" s="110">
        <f t="shared" si="1724"/>
        <v>0</v>
      </c>
      <c r="BD824" s="111">
        <f>BD825</f>
        <v>278</v>
      </c>
      <c r="BE824" s="111">
        <f t="shared" si="1725"/>
        <v>0</v>
      </c>
      <c r="BF824" s="111">
        <f t="shared" si="1725"/>
        <v>0</v>
      </c>
      <c r="BG824" s="111">
        <f t="shared" si="1725"/>
        <v>0</v>
      </c>
      <c r="BH824" s="100">
        <f t="shared" si="1725"/>
        <v>1782</v>
      </c>
      <c r="BI824" s="110">
        <f t="shared" si="1725"/>
        <v>0</v>
      </c>
      <c r="BJ824" s="207">
        <f t="shared" si="1707"/>
        <v>0</v>
      </c>
      <c r="BK824" s="207">
        <f t="shared" si="1708"/>
        <v>0</v>
      </c>
    </row>
    <row r="825" spans="1:63" s="9" customFormat="1" ht="50.25">
      <c r="A825" s="119" t="s">
        <v>84</v>
      </c>
      <c r="B825" s="98" t="s">
        <v>56</v>
      </c>
      <c r="C825" s="98" t="s">
        <v>53</v>
      </c>
      <c r="D825" s="114" t="s">
        <v>718</v>
      </c>
      <c r="E825" s="98" t="s">
        <v>85</v>
      </c>
      <c r="F825" s="100"/>
      <c r="G825" s="100"/>
      <c r="H825" s="110"/>
      <c r="I825" s="110"/>
      <c r="J825" s="110"/>
      <c r="K825" s="110"/>
      <c r="L825" s="100"/>
      <c r="M825" s="100"/>
      <c r="N825" s="110"/>
      <c r="O825" s="110"/>
      <c r="P825" s="110"/>
      <c r="Q825" s="110"/>
      <c r="R825" s="100"/>
      <c r="S825" s="100"/>
      <c r="T825" s="110"/>
      <c r="U825" s="110"/>
      <c r="V825" s="110"/>
      <c r="W825" s="110"/>
      <c r="X825" s="100"/>
      <c r="Y825" s="100"/>
      <c r="Z825" s="110"/>
      <c r="AA825" s="111"/>
      <c r="AB825" s="110"/>
      <c r="AC825" s="110"/>
      <c r="AD825" s="100"/>
      <c r="AE825" s="100"/>
      <c r="AF825" s="110"/>
      <c r="AG825" s="111"/>
      <c r="AH825" s="110"/>
      <c r="AI825" s="110"/>
      <c r="AJ825" s="100"/>
      <c r="AK825" s="100"/>
      <c r="AL825" s="110"/>
      <c r="AM825" s="110"/>
      <c r="AN825" s="110"/>
      <c r="AO825" s="110"/>
      <c r="AP825" s="100"/>
      <c r="AQ825" s="100"/>
      <c r="AR825" s="111">
        <f>AR826</f>
        <v>290</v>
      </c>
      <c r="AS825" s="111">
        <f t="shared" si="1724"/>
        <v>0</v>
      </c>
      <c r="AT825" s="111">
        <f t="shared" si="1724"/>
        <v>0</v>
      </c>
      <c r="AU825" s="111">
        <f t="shared" si="1724"/>
        <v>0</v>
      </c>
      <c r="AV825" s="111">
        <f t="shared" si="1724"/>
        <v>290</v>
      </c>
      <c r="AW825" s="110">
        <f t="shared" si="1724"/>
        <v>0</v>
      </c>
      <c r="AX825" s="111">
        <f>AX826</f>
        <v>1214</v>
      </c>
      <c r="AY825" s="111">
        <f t="shared" si="1724"/>
        <v>0</v>
      </c>
      <c r="AZ825" s="111">
        <f t="shared" si="1724"/>
        <v>0</v>
      </c>
      <c r="BA825" s="111">
        <f t="shared" si="1724"/>
        <v>0</v>
      </c>
      <c r="BB825" s="111">
        <f t="shared" si="1724"/>
        <v>1504</v>
      </c>
      <c r="BC825" s="110">
        <f t="shared" si="1724"/>
        <v>0</v>
      </c>
      <c r="BD825" s="111">
        <f>BD826</f>
        <v>278</v>
      </c>
      <c r="BE825" s="111">
        <f t="shared" si="1725"/>
        <v>0</v>
      </c>
      <c r="BF825" s="111">
        <f t="shared" si="1725"/>
        <v>0</v>
      </c>
      <c r="BG825" s="111">
        <f t="shared" si="1725"/>
        <v>0</v>
      </c>
      <c r="BH825" s="100">
        <f t="shared" si="1725"/>
        <v>1782</v>
      </c>
      <c r="BI825" s="110">
        <f t="shared" si="1725"/>
        <v>0</v>
      </c>
      <c r="BJ825" s="207">
        <f t="shared" si="1707"/>
        <v>0</v>
      </c>
      <c r="BK825" s="207">
        <f t="shared" si="1708"/>
        <v>0</v>
      </c>
    </row>
    <row r="826" spans="1:63" s="9" customFormat="1" ht="20.25" customHeight="1">
      <c r="A826" s="119" t="s">
        <v>187</v>
      </c>
      <c r="B826" s="98" t="s">
        <v>56</v>
      </c>
      <c r="C826" s="98" t="s">
        <v>53</v>
      </c>
      <c r="D826" s="114" t="s">
        <v>718</v>
      </c>
      <c r="E826" s="98" t="s">
        <v>186</v>
      </c>
      <c r="F826" s="110"/>
      <c r="G826" s="110"/>
      <c r="H826" s="110"/>
      <c r="I826" s="110"/>
      <c r="J826" s="110"/>
      <c r="K826" s="110"/>
      <c r="L826" s="110"/>
      <c r="M826" s="110"/>
      <c r="N826" s="110"/>
      <c r="O826" s="110"/>
      <c r="P826" s="110"/>
      <c r="Q826" s="110"/>
      <c r="R826" s="110"/>
      <c r="S826" s="110"/>
      <c r="T826" s="110"/>
      <c r="U826" s="110"/>
      <c r="V826" s="110"/>
      <c r="W826" s="110"/>
      <c r="X826" s="110"/>
      <c r="Y826" s="110"/>
      <c r="Z826" s="110"/>
      <c r="AA826" s="110"/>
      <c r="AB826" s="110"/>
      <c r="AC826" s="110"/>
      <c r="AD826" s="110"/>
      <c r="AE826" s="110"/>
      <c r="AF826" s="110"/>
      <c r="AG826" s="110"/>
      <c r="AH826" s="110"/>
      <c r="AI826" s="110"/>
      <c r="AJ826" s="110"/>
      <c r="AK826" s="110"/>
      <c r="AL826" s="110"/>
      <c r="AM826" s="110"/>
      <c r="AN826" s="110"/>
      <c r="AO826" s="110"/>
      <c r="AP826" s="110"/>
      <c r="AQ826" s="110"/>
      <c r="AR826" s="111">
        <v>290</v>
      </c>
      <c r="AS826" s="111"/>
      <c r="AT826" s="111"/>
      <c r="AU826" s="111"/>
      <c r="AV826" s="100">
        <f>AP826+AR826+AS826+AT826+AU826</f>
        <v>290</v>
      </c>
      <c r="AW826" s="100">
        <f>AQ826+AU826</f>
        <v>0</v>
      </c>
      <c r="AX826" s="111">
        <f>884+330</f>
        <v>1214</v>
      </c>
      <c r="AY826" s="111"/>
      <c r="AZ826" s="111"/>
      <c r="BA826" s="111"/>
      <c r="BB826" s="100">
        <f>AV826+AX826+AY826+AZ826+BA826</f>
        <v>1504</v>
      </c>
      <c r="BC826" s="100">
        <f>AW826+BA826</f>
        <v>0</v>
      </c>
      <c r="BD826" s="111">
        <v>278</v>
      </c>
      <c r="BE826" s="111"/>
      <c r="BF826" s="111"/>
      <c r="BG826" s="111"/>
      <c r="BH826" s="100">
        <f>BB826+BD826+BE826+BF826+BG826</f>
        <v>1782</v>
      </c>
      <c r="BI826" s="100">
        <f>BC826+BG826</f>
        <v>0</v>
      </c>
      <c r="BJ826" s="207">
        <f t="shared" si="1707"/>
        <v>0</v>
      </c>
      <c r="BK826" s="207">
        <f t="shared" si="1708"/>
        <v>0</v>
      </c>
    </row>
    <row r="827" spans="1:63" s="9" customFormat="1" ht="20.25" customHeight="1">
      <c r="A827" s="119"/>
      <c r="B827" s="98"/>
      <c r="C827" s="98"/>
      <c r="D827" s="114"/>
      <c r="E827" s="98"/>
      <c r="F827" s="79"/>
      <c r="G827" s="79"/>
      <c r="H827" s="79"/>
      <c r="I827" s="79"/>
      <c r="J827" s="79"/>
      <c r="K827" s="79"/>
      <c r="L827" s="79"/>
      <c r="M827" s="79"/>
      <c r="N827" s="79"/>
      <c r="O827" s="79"/>
      <c r="P827" s="79"/>
      <c r="Q827" s="79"/>
      <c r="R827" s="79"/>
      <c r="S827" s="79"/>
      <c r="T827" s="79"/>
      <c r="U827" s="79"/>
      <c r="V827" s="79"/>
      <c r="W827" s="79"/>
      <c r="X827" s="79"/>
      <c r="Y827" s="79"/>
      <c r="Z827" s="79"/>
      <c r="AA827" s="79"/>
      <c r="AB827" s="79"/>
      <c r="AC827" s="79"/>
      <c r="AD827" s="79"/>
      <c r="AE827" s="79"/>
      <c r="AF827" s="79"/>
      <c r="AG827" s="79"/>
      <c r="AH827" s="79"/>
      <c r="AI827" s="79"/>
      <c r="AJ827" s="79"/>
      <c r="AK827" s="79"/>
      <c r="AL827" s="79"/>
      <c r="AM827" s="79"/>
      <c r="AN827" s="79"/>
      <c r="AO827" s="79"/>
      <c r="AP827" s="79"/>
      <c r="AQ827" s="79"/>
      <c r="AR827" s="79"/>
      <c r="AS827" s="79"/>
      <c r="AT827" s="79"/>
      <c r="AU827" s="79"/>
      <c r="AV827" s="79"/>
      <c r="AW827" s="79"/>
      <c r="AX827" s="110"/>
      <c r="AY827" s="110"/>
      <c r="AZ827" s="110"/>
      <c r="BA827" s="110"/>
      <c r="BB827" s="79"/>
      <c r="BC827" s="79"/>
      <c r="BD827" s="110"/>
      <c r="BE827" s="110"/>
      <c r="BF827" s="110"/>
      <c r="BG827" s="110"/>
      <c r="BH827" s="79"/>
      <c r="BI827" s="79"/>
      <c r="BJ827" s="207">
        <f t="shared" si="1707"/>
        <v>0</v>
      </c>
      <c r="BK827" s="207">
        <f t="shared" si="1708"/>
        <v>0</v>
      </c>
    </row>
    <row r="828" spans="1:63" s="9" customFormat="1" ht="56.25">
      <c r="A828" s="32" t="s">
        <v>65</v>
      </c>
      <c r="B828" s="22" t="s">
        <v>56</v>
      </c>
      <c r="C828" s="22" t="s">
        <v>62</v>
      </c>
      <c r="D828" s="33"/>
      <c r="E828" s="22"/>
      <c r="F828" s="24">
        <f>F829</f>
        <v>3005</v>
      </c>
      <c r="G828" s="24">
        <f t="shared" ref="G828:AR828" si="1726">G829</f>
        <v>0</v>
      </c>
      <c r="H828" s="24">
        <f t="shared" si="1726"/>
        <v>0</v>
      </c>
      <c r="I828" s="24">
        <f t="shared" si="1726"/>
        <v>0</v>
      </c>
      <c r="J828" s="24">
        <f t="shared" si="1726"/>
        <v>0</v>
      </c>
      <c r="K828" s="24">
        <f t="shared" si="1726"/>
        <v>0</v>
      </c>
      <c r="L828" s="24">
        <f t="shared" si="1726"/>
        <v>3005</v>
      </c>
      <c r="M828" s="24">
        <f t="shared" si="1726"/>
        <v>0</v>
      </c>
      <c r="N828" s="24">
        <f t="shared" si="1726"/>
        <v>0</v>
      </c>
      <c r="O828" s="24">
        <f t="shared" si="1726"/>
        <v>0</v>
      </c>
      <c r="P828" s="24">
        <f t="shared" si="1726"/>
        <v>0</v>
      </c>
      <c r="Q828" s="24">
        <f t="shared" si="1726"/>
        <v>0</v>
      </c>
      <c r="R828" s="24">
        <f t="shared" si="1726"/>
        <v>3005</v>
      </c>
      <c r="S828" s="24">
        <f t="shared" si="1726"/>
        <v>0</v>
      </c>
      <c r="T828" s="24">
        <f t="shared" si="1726"/>
        <v>0</v>
      </c>
      <c r="U828" s="24">
        <f t="shared" si="1726"/>
        <v>0</v>
      </c>
      <c r="V828" s="24">
        <f t="shared" si="1726"/>
        <v>0</v>
      </c>
      <c r="W828" s="24">
        <f t="shared" si="1726"/>
        <v>0</v>
      </c>
      <c r="X828" s="24">
        <f t="shared" si="1726"/>
        <v>3005</v>
      </c>
      <c r="Y828" s="24">
        <f t="shared" si="1726"/>
        <v>0</v>
      </c>
      <c r="Z828" s="24">
        <f t="shared" si="1726"/>
        <v>0</v>
      </c>
      <c r="AA828" s="24">
        <f t="shared" si="1726"/>
        <v>0</v>
      </c>
      <c r="AB828" s="24">
        <f t="shared" si="1726"/>
        <v>0</v>
      </c>
      <c r="AC828" s="24">
        <f t="shared" si="1726"/>
        <v>0</v>
      </c>
      <c r="AD828" s="24">
        <f t="shared" si="1726"/>
        <v>3005</v>
      </c>
      <c r="AE828" s="24">
        <f t="shared" si="1726"/>
        <v>0</v>
      </c>
      <c r="AF828" s="24">
        <f t="shared" si="1726"/>
        <v>0</v>
      </c>
      <c r="AG828" s="24">
        <f t="shared" si="1726"/>
        <v>0</v>
      </c>
      <c r="AH828" s="24">
        <f t="shared" si="1726"/>
        <v>0</v>
      </c>
      <c r="AI828" s="24">
        <f t="shared" si="1726"/>
        <v>0</v>
      </c>
      <c r="AJ828" s="24">
        <f t="shared" si="1726"/>
        <v>3005</v>
      </c>
      <c r="AK828" s="24">
        <f t="shared" si="1726"/>
        <v>0</v>
      </c>
      <c r="AL828" s="24">
        <f t="shared" si="1726"/>
        <v>0</v>
      </c>
      <c r="AM828" s="24">
        <f t="shared" si="1726"/>
        <v>0</v>
      </c>
      <c r="AN828" s="24">
        <f t="shared" si="1726"/>
        <v>0</v>
      </c>
      <c r="AO828" s="24">
        <f t="shared" si="1726"/>
        <v>0</v>
      </c>
      <c r="AP828" s="24">
        <f t="shared" si="1726"/>
        <v>3005</v>
      </c>
      <c r="AQ828" s="24">
        <f t="shared" si="1726"/>
        <v>0</v>
      </c>
      <c r="AR828" s="24">
        <f t="shared" si="1726"/>
        <v>0</v>
      </c>
      <c r="AS828" s="24">
        <f t="shared" ref="AS828:BI828" si="1727">AS829</f>
        <v>0</v>
      </c>
      <c r="AT828" s="24">
        <f t="shared" si="1727"/>
        <v>0</v>
      </c>
      <c r="AU828" s="24">
        <f t="shared" si="1727"/>
        <v>0</v>
      </c>
      <c r="AV828" s="24">
        <f t="shared" si="1727"/>
        <v>3005</v>
      </c>
      <c r="AW828" s="24">
        <f t="shared" si="1727"/>
        <v>0</v>
      </c>
      <c r="AX828" s="127">
        <f t="shared" si="1727"/>
        <v>0</v>
      </c>
      <c r="AY828" s="127">
        <f t="shared" si="1727"/>
        <v>0</v>
      </c>
      <c r="AZ828" s="127">
        <f t="shared" si="1727"/>
        <v>0</v>
      </c>
      <c r="BA828" s="127">
        <f t="shared" si="1727"/>
        <v>0</v>
      </c>
      <c r="BB828" s="24">
        <f t="shared" si="1727"/>
        <v>3005</v>
      </c>
      <c r="BC828" s="24">
        <f t="shared" si="1727"/>
        <v>0</v>
      </c>
      <c r="BD828" s="127">
        <f t="shared" si="1727"/>
        <v>19</v>
      </c>
      <c r="BE828" s="127">
        <f t="shared" si="1727"/>
        <v>0</v>
      </c>
      <c r="BF828" s="127">
        <f t="shared" si="1727"/>
        <v>0</v>
      </c>
      <c r="BG828" s="127">
        <f t="shared" si="1727"/>
        <v>0</v>
      </c>
      <c r="BH828" s="24">
        <f t="shared" si="1727"/>
        <v>3024</v>
      </c>
      <c r="BI828" s="24">
        <f t="shared" si="1727"/>
        <v>0</v>
      </c>
      <c r="BJ828" s="207">
        <f t="shared" si="1707"/>
        <v>0</v>
      </c>
      <c r="BK828" s="207">
        <f t="shared" si="1708"/>
        <v>0</v>
      </c>
    </row>
    <row r="829" spans="1:63" s="9" customFormat="1" ht="99.75">
      <c r="A829" s="25" t="s">
        <v>220</v>
      </c>
      <c r="B829" s="26" t="s">
        <v>56</v>
      </c>
      <c r="C829" s="26" t="s">
        <v>62</v>
      </c>
      <c r="D829" s="37" t="s">
        <v>324</v>
      </c>
      <c r="E829" s="26"/>
      <c r="F829" s="28">
        <f t="shared" ref="F829" si="1728">F830+F834</f>
        <v>3005</v>
      </c>
      <c r="G829" s="28">
        <f t="shared" ref="G829:M829" si="1729">G830+G834</f>
        <v>0</v>
      </c>
      <c r="H829" s="28">
        <f t="shared" si="1729"/>
        <v>0</v>
      </c>
      <c r="I829" s="28">
        <f t="shared" si="1729"/>
        <v>0</v>
      </c>
      <c r="J829" s="28">
        <f t="shared" si="1729"/>
        <v>0</v>
      </c>
      <c r="K829" s="28">
        <f t="shared" si="1729"/>
        <v>0</v>
      </c>
      <c r="L829" s="28">
        <f t="shared" si="1729"/>
        <v>3005</v>
      </c>
      <c r="M829" s="28">
        <f t="shared" si="1729"/>
        <v>0</v>
      </c>
      <c r="N829" s="28">
        <f t="shared" ref="N829:S829" si="1730">N830+N834</f>
        <v>0</v>
      </c>
      <c r="O829" s="28">
        <f t="shared" si="1730"/>
        <v>0</v>
      </c>
      <c r="P829" s="28">
        <f t="shared" si="1730"/>
        <v>0</v>
      </c>
      <c r="Q829" s="28">
        <f t="shared" si="1730"/>
        <v>0</v>
      </c>
      <c r="R829" s="28">
        <f t="shared" si="1730"/>
        <v>3005</v>
      </c>
      <c r="S829" s="28">
        <f t="shared" si="1730"/>
        <v>0</v>
      </c>
      <c r="T829" s="28">
        <f t="shared" ref="T829:Y829" si="1731">T830+T834</f>
        <v>0</v>
      </c>
      <c r="U829" s="28">
        <f t="shared" si="1731"/>
        <v>0</v>
      </c>
      <c r="V829" s="28">
        <f t="shared" si="1731"/>
        <v>0</v>
      </c>
      <c r="W829" s="28">
        <f t="shared" si="1731"/>
        <v>0</v>
      </c>
      <c r="X829" s="28">
        <f t="shared" si="1731"/>
        <v>3005</v>
      </c>
      <c r="Y829" s="28">
        <f t="shared" si="1731"/>
        <v>0</v>
      </c>
      <c r="Z829" s="28">
        <f t="shared" ref="Z829:AE829" si="1732">Z830+Z834</f>
        <v>0</v>
      </c>
      <c r="AA829" s="28">
        <f t="shared" si="1732"/>
        <v>0</v>
      </c>
      <c r="AB829" s="28">
        <f t="shared" si="1732"/>
        <v>0</v>
      </c>
      <c r="AC829" s="28">
        <f t="shared" si="1732"/>
        <v>0</v>
      </c>
      <c r="AD829" s="28">
        <f t="shared" si="1732"/>
        <v>3005</v>
      </c>
      <c r="AE829" s="28">
        <f t="shared" si="1732"/>
        <v>0</v>
      </c>
      <c r="AF829" s="28">
        <f t="shared" ref="AF829:AL829" si="1733">AF830+AF834</f>
        <v>0</v>
      </c>
      <c r="AG829" s="28">
        <f t="shared" si="1733"/>
        <v>0</v>
      </c>
      <c r="AH829" s="28">
        <f t="shared" si="1733"/>
        <v>0</v>
      </c>
      <c r="AI829" s="28">
        <f t="shared" si="1733"/>
        <v>0</v>
      </c>
      <c r="AJ829" s="28">
        <f t="shared" si="1733"/>
        <v>3005</v>
      </c>
      <c r="AK829" s="28">
        <f t="shared" si="1733"/>
        <v>0</v>
      </c>
      <c r="AL829" s="28">
        <f t="shared" si="1733"/>
        <v>0</v>
      </c>
      <c r="AM829" s="28">
        <f t="shared" ref="AM829:AO829" si="1734">AM830+AM834</f>
        <v>0</v>
      </c>
      <c r="AN829" s="28">
        <f t="shared" ref="AN829:AS829" si="1735">AN830+AN834</f>
        <v>0</v>
      </c>
      <c r="AO829" s="28">
        <f t="shared" si="1734"/>
        <v>0</v>
      </c>
      <c r="AP829" s="28">
        <f t="shared" si="1735"/>
        <v>3005</v>
      </c>
      <c r="AQ829" s="28">
        <f t="shared" si="1735"/>
        <v>0</v>
      </c>
      <c r="AR829" s="28">
        <f t="shared" si="1735"/>
        <v>0</v>
      </c>
      <c r="AS829" s="28">
        <f t="shared" si="1735"/>
        <v>0</v>
      </c>
      <c r="AT829" s="28">
        <f t="shared" ref="AT829:AY829" si="1736">AT830+AT834</f>
        <v>0</v>
      </c>
      <c r="AU829" s="28">
        <f t="shared" si="1736"/>
        <v>0</v>
      </c>
      <c r="AV829" s="28">
        <f t="shared" si="1736"/>
        <v>3005</v>
      </c>
      <c r="AW829" s="28">
        <f t="shared" si="1736"/>
        <v>0</v>
      </c>
      <c r="AX829" s="100">
        <f t="shared" si="1736"/>
        <v>0</v>
      </c>
      <c r="AY829" s="100">
        <f t="shared" si="1736"/>
        <v>0</v>
      </c>
      <c r="AZ829" s="100">
        <f t="shared" ref="AZ829:BE829" si="1737">AZ830+AZ834</f>
        <v>0</v>
      </c>
      <c r="BA829" s="100">
        <f t="shared" si="1737"/>
        <v>0</v>
      </c>
      <c r="BB829" s="28">
        <f t="shared" si="1737"/>
        <v>3005</v>
      </c>
      <c r="BC829" s="28">
        <f t="shared" si="1737"/>
        <v>0</v>
      </c>
      <c r="BD829" s="100">
        <f t="shared" si="1737"/>
        <v>19</v>
      </c>
      <c r="BE829" s="100">
        <f t="shared" si="1737"/>
        <v>0</v>
      </c>
      <c r="BF829" s="100">
        <f t="shared" ref="BF829:BI829" si="1738">BF830+BF834</f>
        <v>0</v>
      </c>
      <c r="BG829" s="100">
        <f t="shared" si="1738"/>
        <v>0</v>
      </c>
      <c r="BH829" s="28">
        <f t="shared" si="1738"/>
        <v>3024</v>
      </c>
      <c r="BI829" s="28">
        <f t="shared" si="1738"/>
        <v>0</v>
      </c>
      <c r="BJ829" s="207">
        <f t="shared" si="1707"/>
        <v>0</v>
      </c>
      <c r="BK829" s="207">
        <f t="shared" si="1708"/>
        <v>0</v>
      </c>
    </row>
    <row r="830" spans="1:63" s="9" customFormat="1" ht="33.75">
      <c r="A830" s="63" t="s">
        <v>231</v>
      </c>
      <c r="B830" s="26" t="s">
        <v>56</v>
      </c>
      <c r="C830" s="26" t="s">
        <v>62</v>
      </c>
      <c r="D830" s="37" t="s">
        <v>338</v>
      </c>
      <c r="E830" s="26"/>
      <c r="F830" s="28">
        <f t="shared" ref="F830:U832" si="1739">F831</f>
        <v>2908</v>
      </c>
      <c r="G830" s="28">
        <f t="shared" si="1739"/>
        <v>0</v>
      </c>
      <c r="H830" s="28">
        <f t="shared" si="1739"/>
        <v>0</v>
      </c>
      <c r="I830" s="28">
        <f t="shared" si="1739"/>
        <v>0</v>
      </c>
      <c r="J830" s="28">
        <f t="shared" si="1739"/>
        <v>0</v>
      </c>
      <c r="K830" s="28">
        <f t="shared" si="1739"/>
        <v>0</v>
      </c>
      <c r="L830" s="28">
        <f t="shared" si="1739"/>
        <v>2908</v>
      </c>
      <c r="M830" s="28">
        <f t="shared" si="1739"/>
        <v>0</v>
      </c>
      <c r="N830" s="28">
        <f t="shared" si="1739"/>
        <v>0</v>
      </c>
      <c r="O830" s="28">
        <f t="shared" si="1739"/>
        <v>0</v>
      </c>
      <c r="P830" s="28">
        <f t="shared" si="1739"/>
        <v>0</v>
      </c>
      <c r="Q830" s="28">
        <f t="shared" si="1739"/>
        <v>0</v>
      </c>
      <c r="R830" s="28">
        <f t="shared" si="1739"/>
        <v>2908</v>
      </c>
      <c r="S830" s="28">
        <f t="shared" si="1739"/>
        <v>0</v>
      </c>
      <c r="T830" s="28">
        <f t="shared" si="1739"/>
        <v>0</v>
      </c>
      <c r="U830" s="28">
        <f t="shared" si="1739"/>
        <v>0</v>
      </c>
      <c r="V830" s="28">
        <f t="shared" ref="T830:AI832" si="1740">V831</f>
        <v>0</v>
      </c>
      <c r="W830" s="28">
        <f t="shared" si="1740"/>
        <v>0</v>
      </c>
      <c r="X830" s="28">
        <f t="shared" si="1740"/>
        <v>2908</v>
      </c>
      <c r="Y830" s="28">
        <f t="shared" si="1740"/>
        <v>0</v>
      </c>
      <c r="Z830" s="28">
        <f t="shared" si="1740"/>
        <v>0</v>
      </c>
      <c r="AA830" s="28">
        <f t="shared" si="1740"/>
        <v>0</v>
      </c>
      <c r="AB830" s="28">
        <f t="shared" si="1740"/>
        <v>0</v>
      </c>
      <c r="AC830" s="28">
        <f t="shared" si="1740"/>
        <v>0</v>
      </c>
      <c r="AD830" s="28">
        <f t="shared" si="1740"/>
        <v>2908</v>
      </c>
      <c r="AE830" s="28">
        <f t="shared" si="1740"/>
        <v>0</v>
      </c>
      <c r="AF830" s="28">
        <f t="shared" si="1740"/>
        <v>0</v>
      </c>
      <c r="AG830" s="28">
        <f t="shared" si="1740"/>
        <v>0</v>
      </c>
      <c r="AH830" s="28">
        <f t="shared" si="1740"/>
        <v>0</v>
      </c>
      <c r="AI830" s="28">
        <f t="shared" si="1740"/>
        <v>0</v>
      </c>
      <c r="AJ830" s="28">
        <f t="shared" ref="AF830:AU832" si="1741">AJ831</f>
        <v>2908</v>
      </c>
      <c r="AK830" s="28">
        <f t="shared" si="1741"/>
        <v>0</v>
      </c>
      <c r="AL830" s="28">
        <f t="shared" si="1741"/>
        <v>0</v>
      </c>
      <c r="AM830" s="28">
        <f t="shared" si="1741"/>
        <v>0</v>
      </c>
      <c r="AN830" s="28">
        <f t="shared" si="1741"/>
        <v>0</v>
      </c>
      <c r="AO830" s="28">
        <f t="shared" si="1741"/>
        <v>0</v>
      </c>
      <c r="AP830" s="28">
        <f t="shared" si="1741"/>
        <v>2908</v>
      </c>
      <c r="AQ830" s="28">
        <f t="shared" si="1741"/>
        <v>0</v>
      </c>
      <c r="AR830" s="28">
        <f t="shared" si="1741"/>
        <v>0</v>
      </c>
      <c r="AS830" s="28">
        <f t="shared" si="1741"/>
        <v>0</v>
      </c>
      <c r="AT830" s="28">
        <f t="shared" si="1741"/>
        <v>0</v>
      </c>
      <c r="AU830" s="28">
        <f t="shared" si="1741"/>
        <v>0</v>
      </c>
      <c r="AV830" s="28">
        <f t="shared" ref="AR830:BG832" si="1742">AV831</f>
        <v>2908</v>
      </c>
      <c r="AW830" s="28">
        <f t="shared" si="1742"/>
        <v>0</v>
      </c>
      <c r="AX830" s="100">
        <f t="shared" si="1742"/>
        <v>0</v>
      </c>
      <c r="AY830" s="100">
        <f t="shared" si="1742"/>
        <v>0</v>
      </c>
      <c r="AZ830" s="100">
        <f t="shared" si="1742"/>
        <v>0</v>
      </c>
      <c r="BA830" s="100">
        <f t="shared" si="1742"/>
        <v>0</v>
      </c>
      <c r="BB830" s="28">
        <f t="shared" si="1742"/>
        <v>2908</v>
      </c>
      <c r="BC830" s="28">
        <f t="shared" si="1742"/>
        <v>0</v>
      </c>
      <c r="BD830" s="100">
        <f t="shared" si="1742"/>
        <v>19</v>
      </c>
      <c r="BE830" s="100">
        <f t="shared" si="1742"/>
        <v>97</v>
      </c>
      <c r="BF830" s="100">
        <f t="shared" si="1742"/>
        <v>0</v>
      </c>
      <c r="BG830" s="100">
        <f t="shared" si="1742"/>
        <v>0</v>
      </c>
      <c r="BH830" s="28">
        <f t="shared" ref="BD830:BI832" si="1743">BH831</f>
        <v>3024</v>
      </c>
      <c r="BI830" s="28">
        <f t="shared" si="1743"/>
        <v>0</v>
      </c>
      <c r="BJ830" s="207">
        <f t="shared" si="1707"/>
        <v>0</v>
      </c>
      <c r="BK830" s="207">
        <f t="shared" si="1708"/>
        <v>0</v>
      </c>
    </row>
    <row r="831" spans="1:63" s="9" customFormat="1" ht="66.75">
      <c r="A831" s="25" t="s">
        <v>131</v>
      </c>
      <c r="B831" s="26" t="s">
        <v>56</v>
      </c>
      <c r="C831" s="26" t="s">
        <v>62</v>
      </c>
      <c r="D831" s="37" t="s">
        <v>339</v>
      </c>
      <c r="E831" s="26"/>
      <c r="F831" s="28">
        <f t="shared" si="1739"/>
        <v>2908</v>
      </c>
      <c r="G831" s="28">
        <f t="shared" si="1739"/>
        <v>0</v>
      </c>
      <c r="H831" s="28">
        <f t="shared" si="1739"/>
        <v>0</v>
      </c>
      <c r="I831" s="28">
        <f t="shared" si="1739"/>
        <v>0</v>
      </c>
      <c r="J831" s="28">
        <f t="shared" si="1739"/>
        <v>0</v>
      </c>
      <c r="K831" s="28">
        <f t="shared" si="1739"/>
        <v>0</v>
      </c>
      <c r="L831" s="28">
        <f t="shared" si="1739"/>
        <v>2908</v>
      </c>
      <c r="M831" s="28">
        <f t="shared" si="1739"/>
        <v>0</v>
      </c>
      <c r="N831" s="28">
        <f t="shared" si="1739"/>
        <v>0</v>
      </c>
      <c r="O831" s="28">
        <f t="shared" si="1739"/>
        <v>0</v>
      </c>
      <c r="P831" s="28">
        <f t="shared" si="1739"/>
        <v>0</v>
      </c>
      <c r="Q831" s="28">
        <f t="shared" si="1739"/>
        <v>0</v>
      </c>
      <c r="R831" s="28">
        <f t="shared" si="1739"/>
        <v>2908</v>
      </c>
      <c r="S831" s="28">
        <f t="shared" si="1739"/>
        <v>0</v>
      </c>
      <c r="T831" s="28">
        <f t="shared" si="1740"/>
        <v>0</v>
      </c>
      <c r="U831" s="28">
        <f t="shared" si="1740"/>
        <v>0</v>
      </c>
      <c r="V831" s="28">
        <f t="shared" si="1740"/>
        <v>0</v>
      </c>
      <c r="W831" s="28">
        <f t="shared" si="1740"/>
        <v>0</v>
      </c>
      <c r="X831" s="28">
        <f t="shared" si="1740"/>
        <v>2908</v>
      </c>
      <c r="Y831" s="28">
        <f t="shared" si="1740"/>
        <v>0</v>
      </c>
      <c r="Z831" s="28">
        <f t="shared" si="1740"/>
        <v>0</v>
      </c>
      <c r="AA831" s="28">
        <f t="shared" si="1740"/>
        <v>0</v>
      </c>
      <c r="AB831" s="28">
        <f t="shared" si="1740"/>
        <v>0</v>
      </c>
      <c r="AC831" s="28">
        <f t="shared" si="1740"/>
        <v>0</v>
      </c>
      <c r="AD831" s="28">
        <f t="shared" si="1740"/>
        <v>2908</v>
      </c>
      <c r="AE831" s="28">
        <f t="shared" si="1740"/>
        <v>0</v>
      </c>
      <c r="AF831" s="28">
        <f t="shared" si="1741"/>
        <v>0</v>
      </c>
      <c r="AG831" s="28">
        <f t="shared" si="1741"/>
        <v>0</v>
      </c>
      <c r="AH831" s="28">
        <f t="shared" si="1741"/>
        <v>0</v>
      </c>
      <c r="AI831" s="28">
        <f t="shared" si="1741"/>
        <v>0</v>
      </c>
      <c r="AJ831" s="28">
        <f t="shared" si="1741"/>
        <v>2908</v>
      </c>
      <c r="AK831" s="28">
        <f t="shared" si="1741"/>
        <v>0</v>
      </c>
      <c r="AL831" s="28">
        <f t="shared" si="1741"/>
        <v>0</v>
      </c>
      <c r="AM831" s="28">
        <f t="shared" si="1741"/>
        <v>0</v>
      </c>
      <c r="AN831" s="28">
        <f t="shared" si="1741"/>
        <v>0</v>
      </c>
      <c r="AO831" s="28">
        <f t="shared" si="1741"/>
        <v>0</v>
      </c>
      <c r="AP831" s="28">
        <f t="shared" si="1741"/>
        <v>2908</v>
      </c>
      <c r="AQ831" s="28">
        <f t="shared" si="1741"/>
        <v>0</v>
      </c>
      <c r="AR831" s="28">
        <f t="shared" si="1742"/>
        <v>0</v>
      </c>
      <c r="AS831" s="28">
        <f t="shared" si="1742"/>
        <v>0</v>
      </c>
      <c r="AT831" s="28">
        <f t="shared" si="1742"/>
        <v>0</v>
      </c>
      <c r="AU831" s="28">
        <f t="shared" si="1742"/>
        <v>0</v>
      </c>
      <c r="AV831" s="28">
        <f t="shared" si="1742"/>
        <v>2908</v>
      </c>
      <c r="AW831" s="28">
        <f t="shared" si="1742"/>
        <v>0</v>
      </c>
      <c r="AX831" s="100">
        <f t="shared" si="1742"/>
        <v>0</v>
      </c>
      <c r="AY831" s="100">
        <f t="shared" si="1742"/>
        <v>0</v>
      </c>
      <c r="AZ831" s="100">
        <f t="shared" si="1742"/>
        <v>0</v>
      </c>
      <c r="BA831" s="100">
        <f t="shared" si="1742"/>
        <v>0</v>
      </c>
      <c r="BB831" s="28">
        <f t="shared" si="1742"/>
        <v>2908</v>
      </c>
      <c r="BC831" s="28">
        <f t="shared" si="1742"/>
        <v>0</v>
      </c>
      <c r="BD831" s="100">
        <f t="shared" si="1743"/>
        <v>19</v>
      </c>
      <c r="BE831" s="100">
        <f t="shared" si="1743"/>
        <v>97</v>
      </c>
      <c r="BF831" s="100">
        <f t="shared" si="1743"/>
        <v>0</v>
      </c>
      <c r="BG831" s="100">
        <f t="shared" si="1743"/>
        <v>0</v>
      </c>
      <c r="BH831" s="28">
        <f t="shared" si="1743"/>
        <v>3024</v>
      </c>
      <c r="BI831" s="28">
        <f t="shared" si="1743"/>
        <v>0</v>
      </c>
      <c r="BJ831" s="207">
        <f t="shared" si="1707"/>
        <v>0</v>
      </c>
      <c r="BK831" s="207">
        <f t="shared" si="1708"/>
        <v>0</v>
      </c>
    </row>
    <row r="832" spans="1:63" s="9" customFormat="1" ht="50.25">
      <c r="A832" s="25" t="s">
        <v>84</v>
      </c>
      <c r="B832" s="26" t="s">
        <v>56</v>
      </c>
      <c r="C832" s="26" t="s">
        <v>62</v>
      </c>
      <c r="D832" s="37" t="s">
        <v>339</v>
      </c>
      <c r="E832" s="26" t="s">
        <v>85</v>
      </c>
      <c r="F832" s="28">
        <f t="shared" si="1739"/>
        <v>2908</v>
      </c>
      <c r="G832" s="28">
        <f t="shared" si="1739"/>
        <v>0</v>
      </c>
      <c r="H832" s="28">
        <f t="shared" si="1739"/>
        <v>0</v>
      </c>
      <c r="I832" s="28">
        <f t="shared" si="1739"/>
        <v>0</v>
      </c>
      <c r="J832" s="28">
        <f t="shared" si="1739"/>
        <v>0</v>
      </c>
      <c r="K832" s="28">
        <f t="shared" si="1739"/>
        <v>0</v>
      </c>
      <c r="L832" s="28">
        <f t="shared" si="1739"/>
        <v>2908</v>
      </c>
      <c r="M832" s="28">
        <f t="shared" si="1739"/>
        <v>0</v>
      </c>
      <c r="N832" s="28">
        <f t="shared" si="1739"/>
        <v>0</v>
      </c>
      <c r="O832" s="28">
        <f t="shared" si="1739"/>
        <v>0</v>
      </c>
      <c r="P832" s="28">
        <f t="shared" si="1739"/>
        <v>0</v>
      </c>
      <c r="Q832" s="28">
        <f t="shared" si="1739"/>
        <v>0</v>
      </c>
      <c r="R832" s="28">
        <f t="shared" si="1739"/>
        <v>2908</v>
      </c>
      <c r="S832" s="28">
        <f t="shared" si="1739"/>
        <v>0</v>
      </c>
      <c r="T832" s="28">
        <f t="shared" si="1740"/>
        <v>0</v>
      </c>
      <c r="U832" s="28">
        <f t="shared" si="1740"/>
        <v>0</v>
      </c>
      <c r="V832" s="28">
        <f t="shared" si="1740"/>
        <v>0</v>
      </c>
      <c r="W832" s="28">
        <f t="shared" si="1740"/>
        <v>0</v>
      </c>
      <c r="X832" s="28">
        <f t="shared" si="1740"/>
        <v>2908</v>
      </c>
      <c r="Y832" s="28">
        <f t="shared" si="1740"/>
        <v>0</v>
      </c>
      <c r="Z832" s="28">
        <f t="shared" si="1740"/>
        <v>0</v>
      </c>
      <c r="AA832" s="28">
        <f t="shared" si="1740"/>
        <v>0</v>
      </c>
      <c r="AB832" s="28">
        <f t="shared" si="1740"/>
        <v>0</v>
      </c>
      <c r="AC832" s="28">
        <f t="shared" si="1740"/>
        <v>0</v>
      </c>
      <c r="AD832" s="28">
        <f t="shared" si="1740"/>
        <v>2908</v>
      </c>
      <c r="AE832" s="28">
        <f t="shared" si="1740"/>
        <v>0</v>
      </c>
      <c r="AF832" s="28">
        <f t="shared" si="1741"/>
        <v>0</v>
      </c>
      <c r="AG832" s="28">
        <f t="shared" si="1741"/>
        <v>0</v>
      </c>
      <c r="AH832" s="28">
        <f t="shared" si="1741"/>
        <v>0</v>
      </c>
      <c r="AI832" s="28">
        <f t="shared" si="1741"/>
        <v>0</v>
      </c>
      <c r="AJ832" s="28">
        <f t="shared" si="1741"/>
        <v>2908</v>
      </c>
      <c r="AK832" s="28">
        <f t="shared" si="1741"/>
        <v>0</v>
      </c>
      <c r="AL832" s="28">
        <f t="shared" si="1741"/>
        <v>0</v>
      </c>
      <c r="AM832" s="28">
        <f t="shared" si="1741"/>
        <v>0</v>
      </c>
      <c r="AN832" s="28">
        <f t="shared" si="1741"/>
        <v>0</v>
      </c>
      <c r="AO832" s="28">
        <f t="shared" si="1741"/>
        <v>0</v>
      </c>
      <c r="AP832" s="28">
        <f t="shared" si="1741"/>
        <v>2908</v>
      </c>
      <c r="AQ832" s="28">
        <f t="shared" si="1741"/>
        <v>0</v>
      </c>
      <c r="AR832" s="28">
        <f t="shared" si="1742"/>
        <v>0</v>
      </c>
      <c r="AS832" s="28">
        <f t="shared" si="1742"/>
        <v>0</v>
      </c>
      <c r="AT832" s="28">
        <f t="shared" si="1742"/>
        <v>0</v>
      </c>
      <c r="AU832" s="28">
        <f t="shared" si="1742"/>
        <v>0</v>
      </c>
      <c r="AV832" s="28">
        <f t="shared" si="1742"/>
        <v>2908</v>
      </c>
      <c r="AW832" s="28">
        <f t="shared" si="1742"/>
        <v>0</v>
      </c>
      <c r="AX832" s="100">
        <f t="shared" si="1742"/>
        <v>0</v>
      </c>
      <c r="AY832" s="100">
        <f t="shared" si="1742"/>
        <v>0</v>
      </c>
      <c r="AZ832" s="100">
        <f t="shared" si="1742"/>
        <v>0</v>
      </c>
      <c r="BA832" s="100">
        <f t="shared" si="1742"/>
        <v>0</v>
      </c>
      <c r="BB832" s="28">
        <f t="shared" si="1742"/>
        <v>2908</v>
      </c>
      <c r="BC832" s="28">
        <f t="shared" si="1742"/>
        <v>0</v>
      </c>
      <c r="BD832" s="100">
        <f t="shared" si="1743"/>
        <v>19</v>
      </c>
      <c r="BE832" s="100">
        <f t="shared" si="1743"/>
        <v>97</v>
      </c>
      <c r="BF832" s="100">
        <f t="shared" si="1743"/>
        <v>0</v>
      </c>
      <c r="BG832" s="100">
        <f t="shared" si="1743"/>
        <v>0</v>
      </c>
      <c r="BH832" s="28">
        <f t="shared" si="1743"/>
        <v>3024</v>
      </c>
      <c r="BI832" s="28">
        <f t="shared" si="1743"/>
        <v>0</v>
      </c>
      <c r="BJ832" s="207">
        <f t="shared" si="1707"/>
        <v>0</v>
      </c>
      <c r="BK832" s="207">
        <f t="shared" si="1708"/>
        <v>0</v>
      </c>
    </row>
    <row r="833" spans="1:63" s="9" customFormat="1" ht="20.25">
      <c r="A833" s="113" t="s">
        <v>187</v>
      </c>
      <c r="B833" s="98" t="s">
        <v>56</v>
      </c>
      <c r="C833" s="98" t="s">
        <v>62</v>
      </c>
      <c r="D833" s="114" t="s">
        <v>339</v>
      </c>
      <c r="E833" s="98" t="s">
        <v>186</v>
      </c>
      <c r="F833" s="100">
        <v>2908</v>
      </c>
      <c r="G833" s="100"/>
      <c r="H833" s="110"/>
      <c r="I833" s="110"/>
      <c r="J833" s="110"/>
      <c r="K833" s="110"/>
      <c r="L833" s="100">
        <f>F833+H833+I833+J833+K833</f>
        <v>2908</v>
      </c>
      <c r="M833" s="100">
        <f>G833+K833</f>
        <v>0</v>
      </c>
      <c r="N833" s="110"/>
      <c r="O833" s="110"/>
      <c r="P833" s="110"/>
      <c r="Q833" s="110"/>
      <c r="R833" s="100">
        <f>L833+N833+O833+P833+Q833</f>
        <v>2908</v>
      </c>
      <c r="S833" s="100">
        <f>M833+Q833</f>
        <v>0</v>
      </c>
      <c r="T833" s="110"/>
      <c r="U833" s="110"/>
      <c r="V833" s="110"/>
      <c r="W833" s="110"/>
      <c r="X833" s="100">
        <f>R833+T833+U833+V833+W833</f>
        <v>2908</v>
      </c>
      <c r="Y833" s="100">
        <f>S833+W833</f>
        <v>0</v>
      </c>
      <c r="Z833" s="110"/>
      <c r="AA833" s="110"/>
      <c r="AB833" s="110"/>
      <c r="AC833" s="110"/>
      <c r="AD833" s="100">
        <f>X833+Z833+AA833+AB833+AC833</f>
        <v>2908</v>
      </c>
      <c r="AE833" s="100">
        <f>Y833+AC833</f>
        <v>0</v>
      </c>
      <c r="AF833" s="110"/>
      <c r="AG833" s="110"/>
      <c r="AH833" s="110"/>
      <c r="AI833" s="110"/>
      <c r="AJ833" s="100">
        <f>AD833+AF833+AG833+AH833+AI833</f>
        <v>2908</v>
      </c>
      <c r="AK833" s="100">
        <f>AE833+AI833</f>
        <v>0</v>
      </c>
      <c r="AL833" s="110"/>
      <c r="AM833" s="110"/>
      <c r="AN833" s="110"/>
      <c r="AO833" s="110"/>
      <c r="AP833" s="100">
        <f>AJ833+AL833+AM833+AN833+AO833</f>
        <v>2908</v>
      </c>
      <c r="AQ833" s="100">
        <f>AK833+AO833</f>
        <v>0</v>
      </c>
      <c r="AR833" s="110"/>
      <c r="AS833" s="110"/>
      <c r="AT833" s="110"/>
      <c r="AU833" s="110"/>
      <c r="AV833" s="100">
        <f>AP833+AR833+AS833+AT833+AU833</f>
        <v>2908</v>
      </c>
      <c r="AW833" s="100">
        <f>AQ833+AU833</f>
        <v>0</v>
      </c>
      <c r="AX833" s="110"/>
      <c r="AY833" s="110"/>
      <c r="AZ833" s="110"/>
      <c r="BA833" s="110"/>
      <c r="BB833" s="100">
        <f>AV833+AX833+AY833+AZ833+BA833</f>
        <v>2908</v>
      </c>
      <c r="BC833" s="100">
        <f>AW833+BA833</f>
        <v>0</v>
      </c>
      <c r="BD833" s="110">
        <v>19</v>
      </c>
      <c r="BE833" s="110">
        <v>97</v>
      </c>
      <c r="BF833" s="110"/>
      <c r="BG833" s="110"/>
      <c r="BH833" s="100">
        <f>BB833+BD833+BE833+BF833+BG833</f>
        <v>3024</v>
      </c>
      <c r="BI833" s="100">
        <f>BC833+BG833</f>
        <v>0</v>
      </c>
      <c r="BJ833" s="207">
        <f t="shared" si="1707"/>
        <v>0</v>
      </c>
      <c r="BK833" s="207">
        <f t="shared" si="1708"/>
        <v>0</v>
      </c>
    </row>
    <row r="834" spans="1:63" s="9" customFormat="1" ht="36" hidden="1" customHeight="1">
      <c r="A834" s="25" t="s">
        <v>79</v>
      </c>
      <c r="B834" s="26" t="s">
        <v>56</v>
      </c>
      <c r="C834" s="26" t="s">
        <v>62</v>
      </c>
      <c r="D834" s="37" t="s">
        <v>325</v>
      </c>
      <c r="E834" s="26"/>
      <c r="F834" s="28">
        <f t="shared" ref="F834:U836" si="1744">F835</f>
        <v>97</v>
      </c>
      <c r="G834" s="28">
        <f t="shared" si="1744"/>
        <v>0</v>
      </c>
      <c r="H834" s="28">
        <f t="shared" si="1744"/>
        <v>0</v>
      </c>
      <c r="I834" s="28">
        <f t="shared" si="1744"/>
        <v>0</v>
      </c>
      <c r="J834" s="28">
        <f t="shared" si="1744"/>
        <v>0</v>
      </c>
      <c r="K834" s="28">
        <f t="shared" si="1744"/>
        <v>0</v>
      </c>
      <c r="L834" s="28">
        <f t="shared" si="1744"/>
        <v>97</v>
      </c>
      <c r="M834" s="28">
        <f t="shared" si="1744"/>
        <v>0</v>
      </c>
      <c r="N834" s="28">
        <f t="shared" si="1744"/>
        <v>0</v>
      </c>
      <c r="O834" s="28">
        <f t="shared" si="1744"/>
        <v>0</v>
      </c>
      <c r="P834" s="28">
        <f t="shared" si="1744"/>
        <v>0</v>
      </c>
      <c r="Q834" s="28">
        <f t="shared" si="1744"/>
        <v>0</v>
      </c>
      <c r="R834" s="28">
        <f t="shared" si="1744"/>
        <v>97</v>
      </c>
      <c r="S834" s="28">
        <f t="shared" si="1744"/>
        <v>0</v>
      </c>
      <c r="T834" s="28">
        <f t="shared" si="1744"/>
        <v>0</v>
      </c>
      <c r="U834" s="28">
        <f t="shared" si="1744"/>
        <v>0</v>
      </c>
      <c r="V834" s="28">
        <f t="shared" ref="T834:AI836" si="1745">V835</f>
        <v>0</v>
      </c>
      <c r="W834" s="28">
        <f t="shared" si="1745"/>
        <v>0</v>
      </c>
      <c r="X834" s="28">
        <f t="shared" si="1745"/>
        <v>97</v>
      </c>
      <c r="Y834" s="28">
        <f t="shared" si="1745"/>
        <v>0</v>
      </c>
      <c r="Z834" s="28">
        <f t="shared" si="1745"/>
        <v>0</v>
      </c>
      <c r="AA834" s="28">
        <f t="shared" si="1745"/>
        <v>0</v>
      </c>
      <c r="AB834" s="28">
        <f t="shared" si="1745"/>
        <v>0</v>
      </c>
      <c r="AC834" s="28">
        <f t="shared" si="1745"/>
        <v>0</v>
      </c>
      <c r="AD834" s="28">
        <f t="shared" si="1745"/>
        <v>97</v>
      </c>
      <c r="AE834" s="28">
        <f t="shared" si="1745"/>
        <v>0</v>
      </c>
      <c r="AF834" s="28">
        <f t="shared" si="1745"/>
        <v>0</v>
      </c>
      <c r="AG834" s="28">
        <f t="shared" si="1745"/>
        <v>0</v>
      </c>
      <c r="AH834" s="28">
        <f t="shared" si="1745"/>
        <v>0</v>
      </c>
      <c r="AI834" s="28">
        <f t="shared" si="1745"/>
        <v>0</v>
      </c>
      <c r="AJ834" s="28">
        <f t="shared" ref="AF834:AU836" si="1746">AJ835</f>
        <v>97</v>
      </c>
      <c r="AK834" s="28">
        <f t="shared" si="1746"/>
        <v>0</v>
      </c>
      <c r="AL834" s="28">
        <f t="shared" si="1746"/>
        <v>0</v>
      </c>
      <c r="AM834" s="28">
        <f t="shared" si="1746"/>
        <v>0</v>
      </c>
      <c r="AN834" s="28">
        <f t="shared" si="1746"/>
        <v>0</v>
      </c>
      <c r="AO834" s="28">
        <f t="shared" si="1746"/>
        <v>0</v>
      </c>
      <c r="AP834" s="28">
        <f t="shared" si="1746"/>
        <v>97</v>
      </c>
      <c r="AQ834" s="28">
        <f t="shared" si="1746"/>
        <v>0</v>
      </c>
      <c r="AR834" s="28">
        <f t="shared" si="1746"/>
        <v>0</v>
      </c>
      <c r="AS834" s="28">
        <f t="shared" si="1746"/>
        <v>0</v>
      </c>
      <c r="AT834" s="28">
        <f t="shared" si="1746"/>
        <v>0</v>
      </c>
      <c r="AU834" s="28">
        <f t="shared" si="1746"/>
        <v>0</v>
      </c>
      <c r="AV834" s="28">
        <f t="shared" ref="AR834:BG836" si="1747">AV835</f>
        <v>97</v>
      </c>
      <c r="AW834" s="28">
        <f t="shared" si="1747"/>
        <v>0</v>
      </c>
      <c r="AX834" s="100">
        <f t="shared" si="1747"/>
        <v>0</v>
      </c>
      <c r="AY834" s="100">
        <f t="shared" si="1747"/>
        <v>0</v>
      </c>
      <c r="AZ834" s="100">
        <f t="shared" si="1747"/>
        <v>0</v>
      </c>
      <c r="BA834" s="100">
        <f t="shared" si="1747"/>
        <v>0</v>
      </c>
      <c r="BB834" s="28">
        <f t="shared" si="1747"/>
        <v>97</v>
      </c>
      <c r="BC834" s="28">
        <f t="shared" si="1747"/>
        <v>0</v>
      </c>
      <c r="BD834" s="100">
        <f t="shared" si="1747"/>
        <v>0</v>
      </c>
      <c r="BE834" s="100">
        <f t="shared" si="1747"/>
        <v>-97</v>
      </c>
      <c r="BF834" s="100">
        <f t="shared" si="1747"/>
        <v>0</v>
      </c>
      <c r="BG834" s="100">
        <f t="shared" si="1747"/>
        <v>0</v>
      </c>
      <c r="BH834" s="28">
        <f t="shared" ref="BD834:BI836" si="1748">BH835</f>
        <v>0</v>
      </c>
      <c r="BI834" s="28">
        <f t="shared" si="1748"/>
        <v>0</v>
      </c>
      <c r="BJ834" s="207">
        <f t="shared" si="1707"/>
        <v>0</v>
      </c>
      <c r="BK834" s="207">
        <f t="shared" si="1708"/>
        <v>0</v>
      </c>
    </row>
    <row r="835" spans="1:63" s="9" customFormat="1" ht="50.25" hidden="1">
      <c r="A835" s="25" t="s">
        <v>158</v>
      </c>
      <c r="B835" s="26" t="s">
        <v>56</v>
      </c>
      <c r="C835" s="26" t="s">
        <v>62</v>
      </c>
      <c r="D835" s="37" t="s">
        <v>340</v>
      </c>
      <c r="E835" s="26"/>
      <c r="F835" s="28">
        <f t="shared" si="1744"/>
        <v>97</v>
      </c>
      <c r="G835" s="28">
        <f t="shared" si="1744"/>
        <v>0</v>
      </c>
      <c r="H835" s="28">
        <f t="shared" si="1744"/>
        <v>0</v>
      </c>
      <c r="I835" s="28">
        <f t="shared" si="1744"/>
        <v>0</v>
      </c>
      <c r="J835" s="28">
        <f t="shared" si="1744"/>
        <v>0</v>
      </c>
      <c r="K835" s="28">
        <f t="shared" si="1744"/>
        <v>0</v>
      </c>
      <c r="L835" s="28">
        <f t="shared" si="1744"/>
        <v>97</v>
      </c>
      <c r="M835" s="28">
        <f t="shared" si="1744"/>
        <v>0</v>
      </c>
      <c r="N835" s="28">
        <f t="shared" si="1744"/>
        <v>0</v>
      </c>
      <c r="O835" s="28">
        <f t="shared" si="1744"/>
        <v>0</v>
      </c>
      <c r="P835" s="28">
        <f t="shared" si="1744"/>
        <v>0</v>
      </c>
      <c r="Q835" s="28">
        <f t="shared" si="1744"/>
        <v>0</v>
      </c>
      <c r="R835" s="28">
        <f t="shared" si="1744"/>
        <v>97</v>
      </c>
      <c r="S835" s="28">
        <f t="shared" si="1744"/>
        <v>0</v>
      </c>
      <c r="T835" s="28">
        <f t="shared" si="1745"/>
        <v>0</v>
      </c>
      <c r="U835" s="28">
        <f t="shared" si="1745"/>
        <v>0</v>
      </c>
      <c r="V835" s="28">
        <f t="shared" si="1745"/>
        <v>0</v>
      </c>
      <c r="W835" s="28">
        <f t="shared" si="1745"/>
        <v>0</v>
      </c>
      <c r="X835" s="28">
        <f t="shared" si="1745"/>
        <v>97</v>
      </c>
      <c r="Y835" s="28">
        <f t="shared" si="1745"/>
        <v>0</v>
      </c>
      <c r="Z835" s="28">
        <f t="shared" si="1745"/>
        <v>0</v>
      </c>
      <c r="AA835" s="28">
        <f t="shared" si="1745"/>
        <v>0</v>
      </c>
      <c r="AB835" s="28">
        <f t="shared" si="1745"/>
        <v>0</v>
      </c>
      <c r="AC835" s="28">
        <f t="shared" si="1745"/>
        <v>0</v>
      </c>
      <c r="AD835" s="28">
        <f t="shared" si="1745"/>
        <v>97</v>
      </c>
      <c r="AE835" s="28">
        <f t="shared" si="1745"/>
        <v>0</v>
      </c>
      <c r="AF835" s="28">
        <f t="shared" si="1746"/>
        <v>0</v>
      </c>
      <c r="AG835" s="28">
        <f t="shared" si="1746"/>
        <v>0</v>
      </c>
      <c r="AH835" s="28">
        <f t="shared" si="1746"/>
        <v>0</v>
      </c>
      <c r="AI835" s="28">
        <f t="shared" si="1746"/>
        <v>0</v>
      </c>
      <c r="AJ835" s="28">
        <f t="shared" si="1746"/>
        <v>97</v>
      </c>
      <c r="AK835" s="28">
        <f t="shared" si="1746"/>
        <v>0</v>
      </c>
      <c r="AL835" s="28">
        <f t="shared" si="1746"/>
        <v>0</v>
      </c>
      <c r="AM835" s="28">
        <f t="shared" si="1746"/>
        <v>0</v>
      </c>
      <c r="AN835" s="28">
        <f t="shared" si="1746"/>
        <v>0</v>
      </c>
      <c r="AO835" s="28">
        <f t="shared" si="1746"/>
        <v>0</v>
      </c>
      <c r="AP835" s="28">
        <f t="shared" si="1746"/>
        <v>97</v>
      </c>
      <c r="AQ835" s="28">
        <f t="shared" si="1746"/>
        <v>0</v>
      </c>
      <c r="AR835" s="28">
        <f t="shared" si="1747"/>
        <v>0</v>
      </c>
      <c r="AS835" s="28">
        <f t="shared" si="1747"/>
        <v>0</v>
      </c>
      <c r="AT835" s="28">
        <f t="shared" si="1747"/>
        <v>0</v>
      </c>
      <c r="AU835" s="28">
        <f t="shared" si="1747"/>
        <v>0</v>
      </c>
      <c r="AV835" s="28">
        <f t="shared" si="1747"/>
        <v>97</v>
      </c>
      <c r="AW835" s="28">
        <f t="shared" si="1747"/>
        <v>0</v>
      </c>
      <c r="AX835" s="100">
        <f t="shared" si="1747"/>
        <v>0</v>
      </c>
      <c r="AY835" s="100">
        <f t="shared" si="1747"/>
        <v>0</v>
      </c>
      <c r="AZ835" s="100">
        <f t="shared" si="1747"/>
        <v>0</v>
      </c>
      <c r="BA835" s="100">
        <f t="shared" si="1747"/>
        <v>0</v>
      </c>
      <c r="BB835" s="28">
        <f t="shared" si="1747"/>
        <v>97</v>
      </c>
      <c r="BC835" s="28">
        <f t="shared" si="1747"/>
        <v>0</v>
      </c>
      <c r="BD835" s="100">
        <f t="shared" si="1748"/>
        <v>0</v>
      </c>
      <c r="BE835" s="100">
        <f t="shared" si="1748"/>
        <v>-97</v>
      </c>
      <c r="BF835" s="100">
        <f t="shared" si="1748"/>
        <v>0</v>
      </c>
      <c r="BG835" s="100">
        <f t="shared" si="1748"/>
        <v>0</v>
      </c>
      <c r="BH835" s="28">
        <f t="shared" si="1748"/>
        <v>0</v>
      </c>
      <c r="BI835" s="28">
        <f t="shared" si="1748"/>
        <v>0</v>
      </c>
      <c r="BJ835" s="207">
        <f t="shared" si="1707"/>
        <v>0</v>
      </c>
      <c r="BK835" s="207">
        <f t="shared" si="1708"/>
        <v>0</v>
      </c>
    </row>
    <row r="836" spans="1:63" s="9" customFormat="1" ht="50.25" hidden="1">
      <c r="A836" s="25" t="s">
        <v>84</v>
      </c>
      <c r="B836" s="26" t="s">
        <v>56</v>
      </c>
      <c r="C836" s="26" t="s">
        <v>62</v>
      </c>
      <c r="D836" s="37" t="s">
        <v>340</v>
      </c>
      <c r="E836" s="26" t="s">
        <v>85</v>
      </c>
      <c r="F836" s="28">
        <f t="shared" si="1744"/>
        <v>97</v>
      </c>
      <c r="G836" s="28">
        <f t="shared" si="1744"/>
        <v>0</v>
      </c>
      <c r="H836" s="28">
        <f t="shared" si="1744"/>
        <v>0</v>
      </c>
      <c r="I836" s="28">
        <f t="shared" si="1744"/>
        <v>0</v>
      </c>
      <c r="J836" s="28">
        <f t="shared" si="1744"/>
        <v>0</v>
      </c>
      <c r="K836" s="28">
        <f t="shared" si="1744"/>
        <v>0</v>
      </c>
      <c r="L836" s="28">
        <f t="shared" si="1744"/>
        <v>97</v>
      </c>
      <c r="M836" s="28">
        <f t="shared" si="1744"/>
        <v>0</v>
      </c>
      <c r="N836" s="28">
        <f t="shared" si="1744"/>
        <v>0</v>
      </c>
      <c r="O836" s="28">
        <f t="shared" si="1744"/>
        <v>0</v>
      </c>
      <c r="P836" s="28">
        <f t="shared" si="1744"/>
        <v>0</v>
      </c>
      <c r="Q836" s="28">
        <f t="shared" si="1744"/>
        <v>0</v>
      </c>
      <c r="R836" s="28">
        <f t="shared" si="1744"/>
        <v>97</v>
      </c>
      <c r="S836" s="28">
        <f t="shared" si="1744"/>
        <v>0</v>
      </c>
      <c r="T836" s="28">
        <f t="shared" si="1745"/>
        <v>0</v>
      </c>
      <c r="U836" s="28">
        <f t="shared" si="1745"/>
        <v>0</v>
      </c>
      <c r="V836" s="28">
        <f t="shared" si="1745"/>
        <v>0</v>
      </c>
      <c r="W836" s="28">
        <f t="shared" si="1745"/>
        <v>0</v>
      </c>
      <c r="X836" s="28">
        <f t="shared" si="1745"/>
        <v>97</v>
      </c>
      <c r="Y836" s="28">
        <f t="shared" si="1745"/>
        <v>0</v>
      </c>
      <c r="Z836" s="28">
        <f t="shared" si="1745"/>
        <v>0</v>
      </c>
      <c r="AA836" s="28">
        <f t="shared" si="1745"/>
        <v>0</v>
      </c>
      <c r="AB836" s="28">
        <f t="shared" si="1745"/>
        <v>0</v>
      </c>
      <c r="AC836" s="28">
        <f t="shared" si="1745"/>
        <v>0</v>
      </c>
      <c r="AD836" s="28">
        <f t="shared" si="1745"/>
        <v>97</v>
      </c>
      <c r="AE836" s="28">
        <f t="shared" si="1745"/>
        <v>0</v>
      </c>
      <c r="AF836" s="28">
        <f t="shared" si="1746"/>
        <v>0</v>
      </c>
      <c r="AG836" s="28">
        <f t="shared" si="1746"/>
        <v>0</v>
      </c>
      <c r="AH836" s="28">
        <f t="shared" si="1746"/>
        <v>0</v>
      </c>
      <c r="AI836" s="28">
        <f t="shared" si="1746"/>
        <v>0</v>
      </c>
      <c r="AJ836" s="28">
        <f t="shared" si="1746"/>
        <v>97</v>
      </c>
      <c r="AK836" s="28">
        <f t="shared" si="1746"/>
        <v>0</v>
      </c>
      <c r="AL836" s="28">
        <f t="shared" si="1746"/>
        <v>0</v>
      </c>
      <c r="AM836" s="28">
        <f t="shared" si="1746"/>
        <v>0</v>
      </c>
      <c r="AN836" s="28">
        <f t="shared" si="1746"/>
        <v>0</v>
      </c>
      <c r="AO836" s="28">
        <f t="shared" si="1746"/>
        <v>0</v>
      </c>
      <c r="AP836" s="28">
        <f t="shared" si="1746"/>
        <v>97</v>
      </c>
      <c r="AQ836" s="28">
        <f t="shared" si="1746"/>
        <v>0</v>
      </c>
      <c r="AR836" s="28">
        <f t="shared" si="1747"/>
        <v>0</v>
      </c>
      <c r="AS836" s="28">
        <f t="shared" si="1747"/>
        <v>0</v>
      </c>
      <c r="AT836" s="28">
        <f t="shared" si="1747"/>
        <v>0</v>
      </c>
      <c r="AU836" s="28">
        <f t="shared" si="1747"/>
        <v>0</v>
      </c>
      <c r="AV836" s="28">
        <f t="shared" si="1747"/>
        <v>97</v>
      </c>
      <c r="AW836" s="28">
        <f t="shared" si="1747"/>
        <v>0</v>
      </c>
      <c r="AX836" s="100">
        <f t="shared" si="1747"/>
        <v>0</v>
      </c>
      <c r="AY836" s="100">
        <f t="shared" si="1747"/>
        <v>0</v>
      </c>
      <c r="AZ836" s="100">
        <f t="shared" si="1747"/>
        <v>0</v>
      </c>
      <c r="BA836" s="100">
        <f t="shared" si="1747"/>
        <v>0</v>
      </c>
      <c r="BB836" s="28">
        <f t="shared" si="1747"/>
        <v>97</v>
      </c>
      <c r="BC836" s="28">
        <f t="shared" si="1747"/>
        <v>0</v>
      </c>
      <c r="BD836" s="100">
        <f t="shared" si="1748"/>
        <v>0</v>
      </c>
      <c r="BE836" s="100">
        <f t="shared" si="1748"/>
        <v>-97</v>
      </c>
      <c r="BF836" s="100">
        <f t="shared" si="1748"/>
        <v>0</v>
      </c>
      <c r="BG836" s="100">
        <f t="shared" si="1748"/>
        <v>0</v>
      </c>
      <c r="BH836" s="28">
        <f t="shared" si="1748"/>
        <v>0</v>
      </c>
      <c r="BI836" s="28">
        <f t="shared" si="1748"/>
        <v>0</v>
      </c>
      <c r="BJ836" s="207">
        <f t="shared" si="1707"/>
        <v>0</v>
      </c>
      <c r="BK836" s="207">
        <f t="shared" si="1708"/>
        <v>0</v>
      </c>
    </row>
    <row r="837" spans="1:63" s="9" customFormat="1" ht="20.25" hidden="1">
      <c r="A837" s="199" t="s">
        <v>187</v>
      </c>
      <c r="B837" s="200" t="s">
        <v>56</v>
      </c>
      <c r="C837" s="200" t="s">
        <v>62</v>
      </c>
      <c r="D837" s="202" t="s">
        <v>340</v>
      </c>
      <c r="E837" s="200" t="s">
        <v>186</v>
      </c>
      <c r="F837" s="201">
        <v>97</v>
      </c>
      <c r="G837" s="201"/>
      <c r="H837" s="146"/>
      <c r="I837" s="146"/>
      <c r="J837" s="146"/>
      <c r="K837" s="146"/>
      <c r="L837" s="201">
        <f>F837+H837+I837+J837+K837</f>
        <v>97</v>
      </c>
      <c r="M837" s="201">
        <f>G837+K837</f>
        <v>0</v>
      </c>
      <c r="N837" s="146"/>
      <c r="O837" s="146"/>
      <c r="P837" s="146"/>
      <c r="Q837" s="146"/>
      <c r="R837" s="201">
        <f>L837+N837+O837+P837+Q837</f>
        <v>97</v>
      </c>
      <c r="S837" s="201">
        <f>M837+Q837</f>
        <v>0</v>
      </c>
      <c r="T837" s="146"/>
      <c r="U837" s="146"/>
      <c r="V837" s="146"/>
      <c r="W837" s="146"/>
      <c r="X837" s="201">
        <f>R837+T837+U837+V837+W837</f>
        <v>97</v>
      </c>
      <c r="Y837" s="201">
        <f>S837+W837</f>
        <v>0</v>
      </c>
      <c r="Z837" s="146"/>
      <c r="AA837" s="146"/>
      <c r="AB837" s="146"/>
      <c r="AC837" s="146"/>
      <c r="AD837" s="201">
        <f>X837+Z837+AA837+AB837+AC837</f>
        <v>97</v>
      </c>
      <c r="AE837" s="201">
        <f>Y837+AC837</f>
        <v>0</v>
      </c>
      <c r="AF837" s="146"/>
      <c r="AG837" s="146"/>
      <c r="AH837" s="146"/>
      <c r="AI837" s="146"/>
      <c r="AJ837" s="201">
        <f>AD837+AF837+AG837+AH837+AI837</f>
        <v>97</v>
      </c>
      <c r="AK837" s="201">
        <f>AE837+AI837</f>
        <v>0</v>
      </c>
      <c r="AL837" s="146"/>
      <c r="AM837" s="146"/>
      <c r="AN837" s="146"/>
      <c r="AO837" s="146"/>
      <c r="AP837" s="201">
        <f>AJ837+AL837+AM837+AN837+AO837</f>
        <v>97</v>
      </c>
      <c r="AQ837" s="201">
        <f>AK837+AO837</f>
        <v>0</v>
      </c>
      <c r="AR837" s="146"/>
      <c r="AS837" s="146"/>
      <c r="AT837" s="146"/>
      <c r="AU837" s="146"/>
      <c r="AV837" s="201">
        <f>AP837+AR837+AS837+AT837+AU837</f>
        <v>97</v>
      </c>
      <c r="AW837" s="201">
        <f>AQ837+AU837</f>
        <v>0</v>
      </c>
      <c r="AX837" s="146"/>
      <c r="AY837" s="146"/>
      <c r="AZ837" s="146"/>
      <c r="BA837" s="146"/>
      <c r="BB837" s="201">
        <f>AV837+AX837+AY837+AZ837+BA837</f>
        <v>97</v>
      </c>
      <c r="BC837" s="201">
        <f>AW837+BA837</f>
        <v>0</v>
      </c>
      <c r="BD837" s="146"/>
      <c r="BE837" s="146">
        <v>-97</v>
      </c>
      <c r="BF837" s="146"/>
      <c r="BG837" s="146"/>
      <c r="BH837" s="201">
        <f>BB837+BD837+BE837+BF837+BG837</f>
        <v>0</v>
      </c>
      <c r="BI837" s="201">
        <f>BC837+BG837</f>
        <v>0</v>
      </c>
      <c r="BJ837" s="207">
        <f t="shared" si="1707"/>
        <v>0</v>
      </c>
      <c r="BK837" s="207">
        <f t="shared" si="1708"/>
        <v>0</v>
      </c>
    </row>
    <row r="838" spans="1:63" s="11" customFormat="1" ht="20.25">
      <c r="A838" s="25"/>
      <c r="B838" s="26"/>
      <c r="C838" s="26"/>
      <c r="D838" s="37"/>
      <c r="E838" s="26"/>
      <c r="F838" s="81"/>
      <c r="G838" s="81"/>
      <c r="H838" s="81"/>
      <c r="I838" s="81"/>
      <c r="J838" s="81"/>
      <c r="K838" s="81"/>
      <c r="L838" s="81"/>
      <c r="M838" s="81"/>
      <c r="N838" s="81"/>
      <c r="O838" s="81"/>
      <c r="P838" s="81"/>
      <c r="Q838" s="81"/>
      <c r="R838" s="81"/>
      <c r="S838" s="81"/>
      <c r="T838" s="81"/>
      <c r="U838" s="81"/>
      <c r="V838" s="81"/>
      <c r="W838" s="81"/>
      <c r="X838" s="81"/>
      <c r="Y838" s="81"/>
      <c r="Z838" s="81"/>
      <c r="AA838" s="81"/>
      <c r="AB838" s="81"/>
      <c r="AC838" s="81"/>
      <c r="AD838" s="81"/>
      <c r="AE838" s="81"/>
      <c r="AF838" s="81"/>
      <c r="AG838" s="81"/>
      <c r="AH838" s="81"/>
      <c r="AI838" s="81"/>
      <c r="AJ838" s="81"/>
      <c r="AK838" s="81"/>
      <c r="AL838" s="81"/>
      <c r="AM838" s="81"/>
      <c r="AN838" s="81"/>
      <c r="AO838" s="81"/>
      <c r="AP838" s="81"/>
      <c r="AQ838" s="81"/>
      <c r="AR838" s="81"/>
      <c r="AS838" s="81"/>
      <c r="AT838" s="81"/>
      <c r="AU838" s="81"/>
      <c r="AV838" s="81"/>
      <c r="AW838" s="81"/>
      <c r="AX838" s="158"/>
      <c r="AY838" s="158"/>
      <c r="AZ838" s="158"/>
      <c r="BA838" s="158"/>
      <c r="BB838" s="81"/>
      <c r="BC838" s="81"/>
      <c r="BD838" s="158"/>
      <c r="BE838" s="158"/>
      <c r="BF838" s="158"/>
      <c r="BG838" s="158"/>
      <c r="BH838" s="81"/>
      <c r="BI838" s="81"/>
      <c r="BJ838" s="207">
        <f t="shared" si="1707"/>
        <v>0</v>
      </c>
      <c r="BK838" s="207">
        <f t="shared" si="1708"/>
        <v>0</v>
      </c>
    </row>
    <row r="839" spans="1:63" s="11" customFormat="1" ht="20.25">
      <c r="A839" s="32" t="s">
        <v>689</v>
      </c>
      <c r="B839" s="22" t="s">
        <v>56</v>
      </c>
      <c r="C839" s="22" t="s">
        <v>60</v>
      </c>
      <c r="D839" s="33"/>
      <c r="E839" s="22"/>
      <c r="F839" s="34">
        <f t="shared" ref="F839:AR839" si="1749">F840</f>
        <v>58968</v>
      </c>
      <c r="G839" s="34">
        <f t="shared" si="1749"/>
        <v>0</v>
      </c>
      <c r="H839" s="34">
        <f t="shared" si="1749"/>
        <v>0</v>
      </c>
      <c r="I839" s="34">
        <f t="shared" si="1749"/>
        <v>0</v>
      </c>
      <c r="J839" s="34">
        <f t="shared" si="1749"/>
        <v>0</v>
      </c>
      <c r="K839" s="34">
        <f t="shared" si="1749"/>
        <v>0</v>
      </c>
      <c r="L839" s="34">
        <f t="shared" si="1749"/>
        <v>58968</v>
      </c>
      <c r="M839" s="34">
        <f t="shared" si="1749"/>
        <v>0</v>
      </c>
      <c r="N839" s="34">
        <f t="shared" si="1749"/>
        <v>0</v>
      </c>
      <c r="O839" s="34">
        <f t="shared" si="1749"/>
        <v>0</v>
      </c>
      <c r="P839" s="34">
        <f t="shared" si="1749"/>
        <v>0</v>
      </c>
      <c r="Q839" s="34">
        <f t="shared" si="1749"/>
        <v>0</v>
      </c>
      <c r="R839" s="34">
        <f t="shared" si="1749"/>
        <v>58968</v>
      </c>
      <c r="S839" s="34">
        <f t="shared" si="1749"/>
        <v>0</v>
      </c>
      <c r="T839" s="34">
        <f t="shared" si="1749"/>
        <v>0</v>
      </c>
      <c r="U839" s="34">
        <f t="shared" si="1749"/>
        <v>0</v>
      </c>
      <c r="V839" s="34">
        <f t="shared" si="1749"/>
        <v>0</v>
      </c>
      <c r="W839" s="34">
        <f t="shared" si="1749"/>
        <v>0</v>
      </c>
      <c r="X839" s="34">
        <f t="shared" si="1749"/>
        <v>58968</v>
      </c>
      <c r="Y839" s="34">
        <f t="shared" si="1749"/>
        <v>0</v>
      </c>
      <c r="Z839" s="34">
        <f t="shared" si="1749"/>
        <v>0</v>
      </c>
      <c r="AA839" s="34">
        <f t="shared" si="1749"/>
        <v>0</v>
      </c>
      <c r="AB839" s="34">
        <f t="shared" si="1749"/>
        <v>0</v>
      </c>
      <c r="AC839" s="34">
        <f t="shared" si="1749"/>
        <v>0</v>
      </c>
      <c r="AD839" s="34">
        <f t="shared" si="1749"/>
        <v>58968</v>
      </c>
      <c r="AE839" s="34">
        <f t="shared" si="1749"/>
        <v>0</v>
      </c>
      <c r="AF839" s="34">
        <f t="shared" si="1749"/>
        <v>0</v>
      </c>
      <c r="AG839" s="34">
        <f t="shared" si="1749"/>
        <v>0</v>
      </c>
      <c r="AH839" s="34">
        <f t="shared" si="1749"/>
        <v>0</v>
      </c>
      <c r="AI839" s="34">
        <f t="shared" si="1749"/>
        <v>0</v>
      </c>
      <c r="AJ839" s="34">
        <f t="shared" si="1749"/>
        <v>58968</v>
      </c>
      <c r="AK839" s="34">
        <f t="shared" si="1749"/>
        <v>0</v>
      </c>
      <c r="AL839" s="34">
        <f t="shared" si="1749"/>
        <v>0</v>
      </c>
      <c r="AM839" s="34">
        <f t="shared" si="1749"/>
        <v>0</v>
      </c>
      <c r="AN839" s="34">
        <f t="shared" si="1749"/>
        <v>0</v>
      </c>
      <c r="AO839" s="34">
        <f t="shared" si="1749"/>
        <v>0</v>
      </c>
      <c r="AP839" s="34">
        <f t="shared" si="1749"/>
        <v>58968</v>
      </c>
      <c r="AQ839" s="34">
        <f t="shared" si="1749"/>
        <v>0</v>
      </c>
      <c r="AR839" s="34">
        <f t="shared" si="1749"/>
        <v>0</v>
      </c>
      <c r="AS839" s="34">
        <f t="shared" ref="AS839:BI839" si="1750">AS840</f>
        <v>0</v>
      </c>
      <c r="AT839" s="34">
        <f t="shared" si="1750"/>
        <v>0</v>
      </c>
      <c r="AU839" s="34">
        <f t="shared" si="1750"/>
        <v>0</v>
      </c>
      <c r="AV839" s="34">
        <f t="shared" si="1750"/>
        <v>58968</v>
      </c>
      <c r="AW839" s="34">
        <f t="shared" si="1750"/>
        <v>0</v>
      </c>
      <c r="AX839" s="151">
        <f t="shared" si="1750"/>
        <v>0</v>
      </c>
      <c r="AY839" s="151">
        <f t="shared" si="1750"/>
        <v>0</v>
      </c>
      <c r="AZ839" s="151">
        <f t="shared" si="1750"/>
        <v>0</v>
      </c>
      <c r="BA839" s="151">
        <f t="shared" si="1750"/>
        <v>0</v>
      </c>
      <c r="BB839" s="34">
        <f t="shared" si="1750"/>
        <v>58968</v>
      </c>
      <c r="BC839" s="34">
        <f t="shared" si="1750"/>
        <v>0</v>
      </c>
      <c r="BD839" s="151">
        <f t="shared" si="1750"/>
        <v>0</v>
      </c>
      <c r="BE839" s="151">
        <f t="shared" si="1750"/>
        <v>0</v>
      </c>
      <c r="BF839" s="151">
        <f t="shared" si="1750"/>
        <v>0</v>
      </c>
      <c r="BG839" s="151">
        <f t="shared" si="1750"/>
        <v>0</v>
      </c>
      <c r="BH839" s="34">
        <f t="shared" si="1750"/>
        <v>58968</v>
      </c>
      <c r="BI839" s="34">
        <f t="shared" si="1750"/>
        <v>0</v>
      </c>
      <c r="BJ839" s="207">
        <f t="shared" si="1707"/>
        <v>0</v>
      </c>
      <c r="BK839" s="207">
        <f t="shared" si="1708"/>
        <v>0</v>
      </c>
    </row>
    <row r="840" spans="1:63" s="11" customFormat="1" ht="34.5">
      <c r="A840" s="29" t="s">
        <v>159</v>
      </c>
      <c r="B840" s="26" t="s">
        <v>56</v>
      </c>
      <c r="C840" s="26" t="s">
        <v>60</v>
      </c>
      <c r="D840" s="37" t="s">
        <v>307</v>
      </c>
      <c r="E840" s="22"/>
      <c r="F840" s="62">
        <f t="shared" ref="F840" si="1751">F841+F845</f>
        <v>58968</v>
      </c>
      <c r="G840" s="62">
        <f t="shared" ref="G840:M840" si="1752">G841+G845</f>
        <v>0</v>
      </c>
      <c r="H840" s="62">
        <f t="shared" si="1752"/>
        <v>0</v>
      </c>
      <c r="I840" s="62">
        <f t="shared" si="1752"/>
        <v>0</v>
      </c>
      <c r="J840" s="62">
        <f t="shared" si="1752"/>
        <v>0</v>
      </c>
      <c r="K840" s="62">
        <f t="shared" si="1752"/>
        <v>0</v>
      </c>
      <c r="L840" s="62">
        <f t="shared" si="1752"/>
        <v>58968</v>
      </c>
      <c r="M840" s="62">
        <f t="shared" si="1752"/>
        <v>0</v>
      </c>
      <c r="N840" s="62">
        <f t="shared" ref="N840:S840" si="1753">N841+N845</f>
        <v>0</v>
      </c>
      <c r="O840" s="62">
        <f t="shared" si="1753"/>
        <v>0</v>
      </c>
      <c r="P840" s="62">
        <f t="shared" si="1753"/>
        <v>0</v>
      </c>
      <c r="Q840" s="62">
        <f t="shared" si="1753"/>
        <v>0</v>
      </c>
      <c r="R840" s="62">
        <f t="shared" si="1753"/>
        <v>58968</v>
      </c>
      <c r="S840" s="62">
        <f t="shared" si="1753"/>
        <v>0</v>
      </c>
      <c r="T840" s="62">
        <f t="shared" ref="T840:Y840" si="1754">T841+T845</f>
        <v>0</v>
      </c>
      <c r="U840" s="62">
        <f t="shared" si="1754"/>
        <v>0</v>
      </c>
      <c r="V840" s="62">
        <f t="shared" si="1754"/>
        <v>0</v>
      </c>
      <c r="W840" s="62">
        <f t="shared" si="1754"/>
        <v>0</v>
      </c>
      <c r="X840" s="62">
        <f t="shared" si="1754"/>
        <v>58968</v>
      </c>
      <c r="Y840" s="62">
        <f t="shared" si="1754"/>
        <v>0</v>
      </c>
      <c r="Z840" s="62">
        <f t="shared" ref="Z840:AE840" si="1755">Z841+Z845</f>
        <v>0</v>
      </c>
      <c r="AA840" s="62">
        <f t="shared" si="1755"/>
        <v>0</v>
      </c>
      <c r="AB840" s="62">
        <f t="shared" si="1755"/>
        <v>0</v>
      </c>
      <c r="AC840" s="62">
        <f t="shared" si="1755"/>
        <v>0</v>
      </c>
      <c r="AD840" s="62">
        <f t="shared" si="1755"/>
        <v>58968</v>
      </c>
      <c r="AE840" s="62">
        <f t="shared" si="1755"/>
        <v>0</v>
      </c>
      <c r="AF840" s="62">
        <f t="shared" ref="AF840:AL840" si="1756">AF841+AF845</f>
        <v>0</v>
      </c>
      <c r="AG840" s="62">
        <f t="shared" si="1756"/>
        <v>0</v>
      </c>
      <c r="AH840" s="62">
        <f t="shared" si="1756"/>
        <v>0</v>
      </c>
      <c r="AI840" s="62">
        <f t="shared" si="1756"/>
        <v>0</v>
      </c>
      <c r="AJ840" s="62">
        <f t="shared" si="1756"/>
        <v>58968</v>
      </c>
      <c r="AK840" s="62">
        <f t="shared" si="1756"/>
        <v>0</v>
      </c>
      <c r="AL840" s="62">
        <f t="shared" si="1756"/>
        <v>0</v>
      </c>
      <c r="AM840" s="62">
        <f t="shared" ref="AM840:AO840" si="1757">AM841+AM845</f>
        <v>0</v>
      </c>
      <c r="AN840" s="62">
        <f t="shared" ref="AN840:AS840" si="1758">AN841+AN845</f>
        <v>0</v>
      </c>
      <c r="AO840" s="62">
        <f t="shared" si="1757"/>
        <v>0</v>
      </c>
      <c r="AP840" s="62">
        <f t="shared" si="1758"/>
        <v>58968</v>
      </c>
      <c r="AQ840" s="62">
        <f t="shared" si="1758"/>
        <v>0</v>
      </c>
      <c r="AR840" s="62">
        <f t="shared" si="1758"/>
        <v>0</v>
      </c>
      <c r="AS840" s="62">
        <f t="shared" si="1758"/>
        <v>0</v>
      </c>
      <c r="AT840" s="62">
        <f t="shared" ref="AT840:AY840" si="1759">AT841+AT845</f>
        <v>0</v>
      </c>
      <c r="AU840" s="62">
        <f t="shared" si="1759"/>
        <v>0</v>
      </c>
      <c r="AV840" s="62">
        <f t="shared" si="1759"/>
        <v>58968</v>
      </c>
      <c r="AW840" s="62">
        <f t="shared" si="1759"/>
        <v>0</v>
      </c>
      <c r="AX840" s="120">
        <f t="shared" si="1759"/>
        <v>0</v>
      </c>
      <c r="AY840" s="120">
        <f t="shared" si="1759"/>
        <v>0</v>
      </c>
      <c r="AZ840" s="120">
        <f t="shared" ref="AZ840:BE840" si="1760">AZ841+AZ845</f>
        <v>0</v>
      </c>
      <c r="BA840" s="120">
        <f t="shared" si="1760"/>
        <v>0</v>
      </c>
      <c r="BB840" s="62">
        <f t="shared" si="1760"/>
        <v>58968</v>
      </c>
      <c r="BC840" s="62">
        <f t="shared" si="1760"/>
        <v>0</v>
      </c>
      <c r="BD840" s="120">
        <f t="shared" si="1760"/>
        <v>0</v>
      </c>
      <c r="BE840" s="120">
        <f t="shared" si="1760"/>
        <v>0</v>
      </c>
      <c r="BF840" s="120">
        <f t="shared" ref="BF840:BI840" si="1761">BF841+BF845</f>
        <v>0</v>
      </c>
      <c r="BG840" s="120">
        <f t="shared" si="1761"/>
        <v>0</v>
      </c>
      <c r="BH840" s="62">
        <f t="shared" si="1761"/>
        <v>58968</v>
      </c>
      <c r="BI840" s="62">
        <f t="shared" si="1761"/>
        <v>0</v>
      </c>
      <c r="BJ840" s="207">
        <f t="shared" si="1707"/>
        <v>0</v>
      </c>
      <c r="BK840" s="207">
        <f t="shared" si="1708"/>
        <v>0</v>
      </c>
    </row>
    <row r="841" spans="1:63" s="11" customFormat="1" ht="33" customHeight="1">
      <c r="A841" s="63" t="s">
        <v>231</v>
      </c>
      <c r="B841" s="26" t="s">
        <v>56</v>
      </c>
      <c r="C841" s="26" t="s">
        <v>60</v>
      </c>
      <c r="D841" s="37" t="s">
        <v>308</v>
      </c>
      <c r="E841" s="22"/>
      <c r="F841" s="62">
        <f t="shared" ref="F841:U843" si="1762">F842</f>
        <v>57233</v>
      </c>
      <c r="G841" s="62">
        <f t="shared" si="1762"/>
        <v>0</v>
      </c>
      <c r="H841" s="62">
        <f t="shared" si="1762"/>
        <v>0</v>
      </c>
      <c r="I841" s="62">
        <f t="shared" si="1762"/>
        <v>0</v>
      </c>
      <c r="J841" s="62">
        <f t="shared" si="1762"/>
        <v>0</v>
      </c>
      <c r="K841" s="62">
        <f t="shared" si="1762"/>
        <v>0</v>
      </c>
      <c r="L841" s="62">
        <f t="shared" si="1762"/>
        <v>57233</v>
      </c>
      <c r="M841" s="62">
        <f t="shared" si="1762"/>
        <v>0</v>
      </c>
      <c r="N841" s="62">
        <f t="shared" si="1762"/>
        <v>0</v>
      </c>
      <c r="O841" s="62">
        <f t="shared" si="1762"/>
        <v>0</v>
      </c>
      <c r="P841" s="62">
        <f t="shared" si="1762"/>
        <v>0</v>
      </c>
      <c r="Q841" s="62">
        <f t="shared" si="1762"/>
        <v>0</v>
      </c>
      <c r="R841" s="62">
        <f t="shared" si="1762"/>
        <v>57233</v>
      </c>
      <c r="S841" s="62">
        <f t="shared" si="1762"/>
        <v>0</v>
      </c>
      <c r="T841" s="62">
        <f t="shared" si="1762"/>
        <v>0</v>
      </c>
      <c r="U841" s="62">
        <f t="shared" si="1762"/>
        <v>0</v>
      </c>
      <c r="V841" s="62">
        <f t="shared" ref="T841:AI843" si="1763">V842</f>
        <v>0</v>
      </c>
      <c r="W841" s="62">
        <f t="shared" si="1763"/>
        <v>0</v>
      </c>
      <c r="X841" s="62">
        <f t="shared" si="1763"/>
        <v>57233</v>
      </c>
      <c r="Y841" s="62">
        <f t="shared" si="1763"/>
        <v>0</v>
      </c>
      <c r="Z841" s="62">
        <f t="shared" si="1763"/>
        <v>0</v>
      </c>
      <c r="AA841" s="62">
        <f t="shared" si="1763"/>
        <v>0</v>
      </c>
      <c r="AB841" s="62">
        <f t="shared" si="1763"/>
        <v>0</v>
      </c>
      <c r="AC841" s="62">
        <f t="shared" si="1763"/>
        <v>0</v>
      </c>
      <c r="AD841" s="62">
        <f t="shared" si="1763"/>
        <v>57233</v>
      </c>
      <c r="AE841" s="62">
        <f t="shared" si="1763"/>
        <v>0</v>
      </c>
      <c r="AF841" s="62">
        <f t="shared" si="1763"/>
        <v>0</v>
      </c>
      <c r="AG841" s="62">
        <f t="shared" si="1763"/>
        <v>0</v>
      </c>
      <c r="AH841" s="62">
        <f t="shared" si="1763"/>
        <v>0</v>
      </c>
      <c r="AI841" s="62">
        <f t="shared" si="1763"/>
        <v>0</v>
      </c>
      <c r="AJ841" s="62">
        <f t="shared" ref="AF841:AU843" si="1764">AJ842</f>
        <v>57233</v>
      </c>
      <c r="AK841" s="62">
        <f t="shared" si="1764"/>
        <v>0</v>
      </c>
      <c r="AL841" s="62">
        <f t="shared" si="1764"/>
        <v>0</v>
      </c>
      <c r="AM841" s="62">
        <f t="shared" si="1764"/>
        <v>0</v>
      </c>
      <c r="AN841" s="62">
        <f t="shared" si="1764"/>
        <v>0</v>
      </c>
      <c r="AO841" s="62">
        <f t="shared" si="1764"/>
        <v>0</v>
      </c>
      <c r="AP841" s="62">
        <f t="shared" si="1764"/>
        <v>57233</v>
      </c>
      <c r="AQ841" s="62">
        <f t="shared" si="1764"/>
        <v>0</v>
      </c>
      <c r="AR841" s="62">
        <f t="shared" si="1764"/>
        <v>0</v>
      </c>
      <c r="AS841" s="62">
        <f t="shared" si="1764"/>
        <v>0</v>
      </c>
      <c r="AT841" s="62">
        <f t="shared" si="1764"/>
        <v>0</v>
      </c>
      <c r="AU841" s="62">
        <f t="shared" si="1764"/>
        <v>0</v>
      </c>
      <c r="AV841" s="62">
        <f t="shared" ref="AR841:BG843" si="1765">AV842</f>
        <v>57233</v>
      </c>
      <c r="AW841" s="62">
        <f t="shared" si="1765"/>
        <v>0</v>
      </c>
      <c r="AX841" s="120">
        <f t="shared" si="1765"/>
        <v>0</v>
      </c>
      <c r="AY841" s="120">
        <f t="shared" si="1765"/>
        <v>0</v>
      </c>
      <c r="AZ841" s="120">
        <f t="shared" si="1765"/>
        <v>0</v>
      </c>
      <c r="BA841" s="120">
        <f t="shared" si="1765"/>
        <v>0</v>
      </c>
      <c r="BB841" s="62">
        <f t="shared" si="1765"/>
        <v>57233</v>
      </c>
      <c r="BC841" s="62">
        <f t="shared" si="1765"/>
        <v>0</v>
      </c>
      <c r="BD841" s="120">
        <f t="shared" si="1765"/>
        <v>0</v>
      </c>
      <c r="BE841" s="120">
        <f t="shared" si="1765"/>
        <v>0</v>
      </c>
      <c r="BF841" s="120">
        <f t="shared" si="1765"/>
        <v>0</v>
      </c>
      <c r="BG841" s="120">
        <f t="shared" si="1765"/>
        <v>0</v>
      </c>
      <c r="BH841" s="62">
        <f t="shared" ref="BD841:BI843" si="1766">BH842</f>
        <v>57233</v>
      </c>
      <c r="BI841" s="62">
        <f t="shared" si="1766"/>
        <v>0</v>
      </c>
      <c r="BJ841" s="207">
        <f t="shared" si="1707"/>
        <v>0</v>
      </c>
      <c r="BK841" s="207">
        <f t="shared" si="1708"/>
        <v>0</v>
      </c>
    </row>
    <row r="842" spans="1:63" s="11" customFormat="1" ht="36.75" customHeight="1">
      <c r="A842" s="25" t="s">
        <v>90</v>
      </c>
      <c r="B842" s="26" t="s">
        <v>56</v>
      </c>
      <c r="C842" s="26" t="s">
        <v>60</v>
      </c>
      <c r="D842" s="37" t="s">
        <v>312</v>
      </c>
      <c r="E842" s="22"/>
      <c r="F842" s="62">
        <f t="shared" si="1762"/>
        <v>57233</v>
      </c>
      <c r="G842" s="62">
        <f t="shared" si="1762"/>
        <v>0</v>
      </c>
      <c r="H842" s="62">
        <f t="shared" si="1762"/>
        <v>0</v>
      </c>
      <c r="I842" s="62">
        <f t="shared" si="1762"/>
        <v>0</v>
      </c>
      <c r="J842" s="62">
        <f t="shared" si="1762"/>
        <v>0</v>
      </c>
      <c r="K842" s="62">
        <f t="shared" si="1762"/>
        <v>0</v>
      </c>
      <c r="L842" s="62">
        <f t="shared" si="1762"/>
        <v>57233</v>
      </c>
      <c r="M842" s="62">
        <f t="shared" si="1762"/>
        <v>0</v>
      </c>
      <c r="N842" s="62">
        <f t="shared" si="1762"/>
        <v>0</v>
      </c>
      <c r="O842" s="62">
        <f t="shared" si="1762"/>
        <v>0</v>
      </c>
      <c r="P842" s="62">
        <f t="shared" si="1762"/>
        <v>0</v>
      </c>
      <c r="Q842" s="62">
        <f t="shared" si="1762"/>
        <v>0</v>
      </c>
      <c r="R842" s="62">
        <f t="shared" si="1762"/>
        <v>57233</v>
      </c>
      <c r="S842" s="62">
        <f t="shared" si="1762"/>
        <v>0</v>
      </c>
      <c r="T842" s="62">
        <f t="shared" si="1763"/>
        <v>0</v>
      </c>
      <c r="U842" s="62">
        <f t="shared" si="1763"/>
        <v>0</v>
      </c>
      <c r="V842" s="62">
        <f t="shared" si="1763"/>
        <v>0</v>
      </c>
      <c r="W842" s="62">
        <f t="shared" si="1763"/>
        <v>0</v>
      </c>
      <c r="X842" s="62">
        <f t="shared" si="1763"/>
        <v>57233</v>
      </c>
      <c r="Y842" s="62">
        <f t="shared" si="1763"/>
        <v>0</v>
      </c>
      <c r="Z842" s="62">
        <f t="shared" si="1763"/>
        <v>0</v>
      </c>
      <c r="AA842" s="62">
        <f t="shared" si="1763"/>
        <v>0</v>
      </c>
      <c r="AB842" s="62">
        <f t="shared" si="1763"/>
        <v>0</v>
      </c>
      <c r="AC842" s="62">
        <f t="shared" si="1763"/>
        <v>0</v>
      </c>
      <c r="AD842" s="62">
        <f t="shared" si="1763"/>
        <v>57233</v>
      </c>
      <c r="AE842" s="62">
        <f t="shared" si="1763"/>
        <v>0</v>
      </c>
      <c r="AF842" s="62">
        <f t="shared" si="1764"/>
        <v>0</v>
      </c>
      <c r="AG842" s="62">
        <f t="shared" si="1764"/>
        <v>0</v>
      </c>
      <c r="AH842" s="62">
        <f t="shared" si="1764"/>
        <v>0</v>
      </c>
      <c r="AI842" s="62">
        <f t="shared" si="1764"/>
        <v>0</v>
      </c>
      <c r="AJ842" s="62">
        <f t="shared" si="1764"/>
        <v>57233</v>
      </c>
      <c r="AK842" s="62">
        <f t="shared" si="1764"/>
        <v>0</v>
      </c>
      <c r="AL842" s="62">
        <f t="shared" si="1764"/>
        <v>0</v>
      </c>
      <c r="AM842" s="62">
        <f t="shared" si="1764"/>
        <v>0</v>
      </c>
      <c r="AN842" s="62">
        <f t="shared" si="1764"/>
        <v>0</v>
      </c>
      <c r="AO842" s="62">
        <f t="shared" si="1764"/>
        <v>0</v>
      </c>
      <c r="AP842" s="62">
        <f t="shared" si="1764"/>
        <v>57233</v>
      </c>
      <c r="AQ842" s="62">
        <f t="shared" si="1764"/>
        <v>0</v>
      </c>
      <c r="AR842" s="62">
        <f t="shared" si="1765"/>
        <v>0</v>
      </c>
      <c r="AS842" s="62">
        <f t="shared" si="1765"/>
        <v>0</v>
      </c>
      <c r="AT842" s="62">
        <f t="shared" si="1765"/>
        <v>0</v>
      </c>
      <c r="AU842" s="62">
        <f t="shared" si="1765"/>
        <v>0</v>
      </c>
      <c r="AV842" s="62">
        <f t="shared" si="1765"/>
        <v>57233</v>
      </c>
      <c r="AW842" s="62">
        <f t="shared" si="1765"/>
        <v>0</v>
      </c>
      <c r="AX842" s="120">
        <f t="shared" si="1765"/>
        <v>0</v>
      </c>
      <c r="AY842" s="120">
        <f t="shared" si="1765"/>
        <v>0</v>
      </c>
      <c r="AZ842" s="120">
        <f t="shared" si="1765"/>
        <v>0</v>
      </c>
      <c r="BA842" s="120">
        <f t="shared" si="1765"/>
        <v>0</v>
      </c>
      <c r="BB842" s="62">
        <f t="shared" si="1765"/>
        <v>57233</v>
      </c>
      <c r="BC842" s="62">
        <f t="shared" si="1765"/>
        <v>0</v>
      </c>
      <c r="BD842" s="120">
        <f t="shared" si="1766"/>
        <v>0</v>
      </c>
      <c r="BE842" s="120">
        <f t="shared" si="1766"/>
        <v>0</v>
      </c>
      <c r="BF842" s="120">
        <f t="shared" si="1766"/>
        <v>0</v>
      </c>
      <c r="BG842" s="120">
        <f t="shared" si="1766"/>
        <v>0</v>
      </c>
      <c r="BH842" s="62">
        <f t="shared" si="1766"/>
        <v>57233</v>
      </c>
      <c r="BI842" s="62">
        <f t="shared" si="1766"/>
        <v>0</v>
      </c>
      <c r="BJ842" s="207">
        <f t="shared" si="1707"/>
        <v>0</v>
      </c>
      <c r="BK842" s="207">
        <f t="shared" si="1708"/>
        <v>0</v>
      </c>
    </row>
    <row r="843" spans="1:63" s="11" customFormat="1" ht="50.25">
      <c r="A843" s="25" t="s">
        <v>84</v>
      </c>
      <c r="B843" s="26" t="s">
        <v>56</v>
      </c>
      <c r="C843" s="26" t="s">
        <v>60</v>
      </c>
      <c r="D843" s="37" t="s">
        <v>312</v>
      </c>
      <c r="E843" s="26" t="s">
        <v>85</v>
      </c>
      <c r="F843" s="28">
        <f t="shared" si="1762"/>
        <v>57233</v>
      </c>
      <c r="G843" s="28">
        <f t="shared" si="1762"/>
        <v>0</v>
      </c>
      <c r="H843" s="28">
        <f t="shared" si="1762"/>
        <v>0</v>
      </c>
      <c r="I843" s="28">
        <f t="shared" si="1762"/>
        <v>0</v>
      </c>
      <c r="J843" s="28">
        <f t="shared" si="1762"/>
        <v>0</v>
      </c>
      <c r="K843" s="28">
        <f t="shared" si="1762"/>
        <v>0</v>
      </c>
      <c r="L843" s="28">
        <f t="shared" si="1762"/>
        <v>57233</v>
      </c>
      <c r="M843" s="28">
        <f t="shared" si="1762"/>
        <v>0</v>
      </c>
      <c r="N843" s="28">
        <f t="shared" si="1762"/>
        <v>0</v>
      </c>
      <c r="O843" s="28">
        <f t="shared" si="1762"/>
        <v>0</v>
      </c>
      <c r="P843" s="28">
        <f t="shared" si="1762"/>
        <v>0</v>
      </c>
      <c r="Q843" s="28">
        <f t="shared" si="1762"/>
        <v>0</v>
      </c>
      <c r="R843" s="28">
        <f t="shared" si="1762"/>
        <v>57233</v>
      </c>
      <c r="S843" s="28">
        <f t="shared" si="1762"/>
        <v>0</v>
      </c>
      <c r="T843" s="28">
        <f t="shared" si="1763"/>
        <v>0</v>
      </c>
      <c r="U843" s="28">
        <f t="shared" si="1763"/>
        <v>0</v>
      </c>
      <c r="V843" s="28">
        <f t="shared" si="1763"/>
        <v>0</v>
      </c>
      <c r="W843" s="28">
        <f t="shared" si="1763"/>
        <v>0</v>
      </c>
      <c r="X843" s="28">
        <f t="shared" si="1763"/>
        <v>57233</v>
      </c>
      <c r="Y843" s="28">
        <f t="shared" si="1763"/>
        <v>0</v>
      </c>
      <c r="Z843" s="28">
        <f t="shared" si="1763"/>
        <v>0</v>
      </c>
      <c r="AA843" s="28">
        <f t="shared" si="1763"/>
        <v>0</v>
      </c>
      <c r="AB843" s="28">
        <f t="shared" si="1763"/>
        <v>0</v>
      </c>
      <c r="AC843" s="28">
        <f t="shared" si="1763"/>
        <v>0</v>
      </c>
      <c r="AD843" s="28">
        <f t="shared" si="1763"/>
        <v>57233</v>
      </c>
      <c r="AE843" s="28">
        <f t="shared" si="1763"/>
        <v>0</v>
      </c>
      <c r="AF843" s="28">
        <f t="shared" si="1764"/>
        <v>0</v>
      </c>
      <c r="AG843" s="28">
        <f t="shared" si="1764"/>
        <v>0</v>
      </c>
      <c r="AH843" s="28">
        <f t="shared" si="1764"/>
        <v>0</v>
      </c>
      <c r="AI843" s="28">
        <f t="shared" si="1764"/>
        <v>0</v>
      </c>
      <c r="AJ843" s="28">
        <f t="shared" si="1764"/>
        <v>57233</v>
      </c>
      <c r="AK843" s="28">
        <f t="shared" si="1764"/>
        <v>0</v>
      </c>
      <c r="AL843" s="28">
        <f t="shared" si="1764"/>
        <v>0</v>
      </c>
      <c r="AM843" s="28">
        <f t="shared" si="1764"/>
        <v>0</v>
      </c>
      <c r="AN843" s="28">
        <f t="shared" si="1764"/>
        <v>0</v>
      </c>
      <c r="AO843" s="28">
        <f t="shared" si="1764"/>
        <v>0</v>
      </c>
      <c r="AP843" s="28">
        <f t="shared" si="1764"/>
        <v>57233</v>
      </c>
      <c r="AQ843" s="28">
        <f t="shared" si="1764"/>
        <v>0</v>
      </c>
      <c r="AR843" s="28">
        <f t="shared" si="1765"/>
        <v>0</v>
      </c>
      <c r="AS843" s="28">
        <f t="shared" si="1765"/>
        <v>0</v>
      </c>
      <c r="AT843" s="28">
        <f t="shared" si="1765"/>
        <v>0</v>
      </c>
      <c r="AU843" s="28">
        <f t="shared" si="1765"/>
        <v>0</v>
      </c>
      <c r="AV843" s="28">
        <f t="shared" si="1765"/>
        <v>57233</v>
      </c>
      <c r="AW843" s="28">
        <f t="shared" si="1765"/>
        <v>0</v>
      </c>
      <c r="AX843" s="100">
        <f t="shared" si="1765"/>
        <v>0</v>
      </c>
      <c r="AY843" s="100">
        <f t="shared" si="1765"/>
        <v>0</v>
      </c>
      <c r="AZ843" s="100">
        <f t="shared" si="1765"/>
        <v>0</v>
      </c>
      <c r="BA843" s="100">
        <f t="shared" si="1765"/>
        <v>0</v>
      </c>
      <c r="BB843" s="28">
        <f t="shared" si="1765"/>
        <v>57233</v>
      </c>
      <c r="BC843" s="28">
        <f t="shared" si="1765"/>
        <v>0</v>
      </c>
      <c r="BD843" s="100">
        <f t="shared" si="1766"/>
        <v>0</v>
      </c>
      <c r="BE843" s="100">
        <f t="shared" si="1766"/>
        <v>0</v>
      </c>
      <c r="BF843" s="100">
        <f t="shared" si="1766"/>
        <v>0</v>
      </c>
      <c r="BG843" s="100">
        <f t="shared" si="1766"/>
        <v>0</v>
      </c>
      <c r="BH843" s="28">
        <f t="shared" si="1766"/>
        <v>57233</v>
      </c>
      <c r="BI843" s="28">
        <f t="shared" si="1766"/>
        <v>0</v>
      </c>
      <c r="BJ843" s="207">
        <f t="shared" si="1707"/>
        <v>0</v>
      </c>
      <c r="BK843" s="207">
        <f t="shared" si="1708"/>
        <v>0</v>
      </c>
    </row>
    <row r="844" spans="1:63" s="11" customFormat="1" ht="20.25">
      <c r="A844" s="25" t="s">
        <v>187</v>
      </c>
      <c r="B844" s="26" t="s">
        <v>56</v>
      </c>
      <c r="C844" s="26" t="s">
        <v>60</v>
      </c>
      <c r="D844" s="37" t="s">
        <v>312</v>
      </c>
      <c r="E844" s="26" t="s">
        <v>186</v>
      </c>
      <c r="F844" s="28">
        <v>57233</v>
      </c>
      <c r="G844" s="28"/>
      <c r="H844" s="81"/>
      <c r="I844" s="81"/>
      <c r="J844" s="81"/>
      <c r="K844" s="81"/>
      <c r="L844" s="28">
        <f>F844+H844+I844+J844+K844</f>
        <v>57233</v>
      </c>
      <c r="M844" s="28">
        <f>G844+K844</f>
        <v>0</v>
      </c>
      <c r="N844" s="81"/>
      <c r="O844" s="81"/>
      <c r="P844" s="81"/>
      <c r="Q844" s="81"/>
      <c r="R844" s="28">
        <f>L844+N844+O844+P844+Q844</f>
        <v>57233</v>
      </c>
      <c r="S844" s="28">
        <f>M844+Q844</f>
        <v>0</v>
      </c>
      <c r="T844" s="81"/>
      <c r="U844" s="81"/>
      <c r="V844" s="81"/>
      <c r="W844" s="81"/>
      <c r="X844" s="28">
        <f>R844+T844+U844+V844+W844</f>
        <v>57233</v>
      </c>
      <c r="Y844" s="28">
        <f>S844+W844</f>
        <v>0</v>
      </c>
      <c r="Z844" s="81"/>
      <c r="AA844" s="81"/>
      <c r="AB844" s="81"/>
      <c r="AC844" s="81"/>
      <c r="AD844" s="28">
        <f>X844+Z844+AA844+AB844+AC844</f>
        <v>57233</v>
      </c>
      <c r="AE844" s="28">
        <f>Y844+AC844</f>
        <v>0</v>
      </c>
      <c r="AF844" s="81"/>
      <c r="AG844" s="81"/>
      <c r="AH844" s="81"/>
      <c r="AI844" s="81"/>
      <c r="AJ844" s="28">
        <f>AD844+AF844+AG844+AH844+AI844</f>
        <v>57233</v>
      </c>
      <c r="AK844" s="28">
        <f>AE844+AI844</f>
        <v>0</v>
      </c>
      <c r="AL844" s="81"/>
      <c r="AM844" s="81"/>
      <c r="AN844" s="81"/>
      <c r="AO844" s="81"/>
      <c r="AP844" s="28">
        <f>AJ844+AL844+AM844+AN844+AO844</f>
        <v>57233</v>
      </c>
      <c r="AQ844" s="28">
        <f>AK844+AO844</f>
        <v>0</v>
      </c>
      <c r="AR844" s="81"/>
      <c r="AS844" s="81"/>
      <c r="AT844" s="81"/>
      <c r="AU844" s="81"/>
      <c r="AV844" s="28">
        <f>AP844+AR844+AS844+AT844+AU844</f>
        <v>57233</v>
      </c>
      <c r="AW844" s="28">
        <f>AQ844+AU844</f>
        <v>0</v>
      </c>
      <c r="AX844" s="158"/>
      <c r="AY844" s="158"/>
      <c r="AZ844" s="158"/>
      <c r="BA844" s="158"/>
      <c r="BB844" s="28">
        <f>AV844+AX844+AY844+AZ844+BA844</f>
        <v>57233</v>
      </c>
      <c r="BC844" s="28">
        <f>AW844+BA844</f>
        <v>0</v>
      </c>
      <c r="BD844" s="158"/>
      <c r="BE844" s="158"/>
      <c r="BF844" s="158"/>
      <c r="BG844" s="158"/>
      <c r="BH844" s="28">
        <f>BB844+BD844+BE844+BF844+BG844</f>
        <v>57233</v>
      </c>
      <c r="BI844" s="28">
        <f>BC844+BG844</f>
        <v>0</v>
      </c>
      <c r="BJ844" s="207">
        <f t="shared" si="1707"/>
        <v>0</v>
      </c>
      <c r="BK844" s="207">
        <f t="shared" si="1708"/>
        <v>0</v>
      </c>
    </row>
    <row r="845" spans="1:63" s="11" customFormat="1" ht="36.75" customHeight="1">
      <c r="A845" s="29" t="s">
        <v>79</v>
      </c>
      <c r="B845" s="26" t="s">
        <v>56</v>
      </c>
      <c r="C845" s="26" t="s">
        <v>60</v>
      </c>
      <c r="D845" s="37" t="s">
        <v>310</v>
      </c>
      <c r="E845" s="22"/>
      <c r="F845" s="62">
        <f t="shared" ref="F845:U847" si="1767">F846</f>
        <v>1735</v>
      </c>
      <c r="G845" s="62">
        <f t="shared" si="1767"/>
        <v>0</v>
      </c>
      <c r="H845" s="62">
        <f t="shared" si="1767"/>
        <v>0</v>
      </c>
      <c r="I845" s="62">
        <f t="shared" si="1767"/>
        <v>0</v>
      </c>
      <c r="J845" s="62">
        <f t="shared" si="1767"/>
        <v>0</v>
      </c>
      <c r="K845" s="62">
        <f t="shared" si="1767"/>
        <v>0</v>
      </c>
      <c r="L845" s="62">
        <f t="shared" si="1767"/>
        <v>1735</v>
      </c>
      <c r="M845" s="62">
        <f t="shared" si="1767"/>
        <v>0</v>
      </c>
      <c r="N845" s="62">
        <f t="shared" si="1767"/>
        <v>0</v>
      </c>
      <c r="O845" s="62">
        <f t="shared" si="1767"/>
        <v>0</v>
      </c>
      <c r="P845" s="62">
        <f t="shared" si="1767"/>
        <v>0</v>
      </c>
      <c r="Q845" s="62">
        <f t="shared" si="1767"/>
        <v>0</v>
      </c>
      <c r="R845" s="62">
        <f t="shared" si="1767"/>
        <v>1735</v>
      </c>
      <c r="S845" s="62">
        <f t="shared" si="1767"/>
        <v>0</v>
      </c>
      <c r="T845" s="62">
        <f t="shared" si="1767"/>
        <v>0</v>
      </c>
      <c r="U845" s="62">
        <f t="shared" si="1767"/>
        <v>0</v>
      </c>
      <c r="V845" s="62">
        <f t="shared" ref="T845:AI847" si="1768">V846</f>
        <v>0</v>
      </c>
      <c r="W845" s="62">
        <f t="shared" si="1768"/>
        <v>0</v>
      </c>
      <c r="X845" s="62">
        <f t="shared" si="1768"/>
        <v>1735</v>
      </c>
      <c r="Y845" s="62">
        <f t="shared" si="1768"/>
        <v>0</v>
      </c>
      <c r="Z845" s="62">
        <f t="shared" si="1768"/>
        <v>0</v>
      </c>
      <c r="AA845" s="62">
        <f t="shared" si="1768"/>
        <v>0</v>
      </c>
      <c r="AB845" s="62">
        <f t="shared" si="1768"/>
        <v>0</v>
      </c>
      <c r="AC845" s="62">
        <f t="shared" si="1768"/>
        <v>0</v>
      </c>
      <c r="AD845" s="62">
        <f t="shared" si="1768"/>
        <v>1735</v>
      </c>
      <c r="AE845" s="62">
        <f t="shared" si="1768"/>
        <v>0</v>
      </c>
      <c r="AF845" s="62">
        <f t="shared" si="1768"/>
        <v>0</v>
      </c>
      <c r="AG845" s="62">
        <f t="shared" si="1768"/>
        <v>0</v>
      </c>
      <c r="AH845" s="62">
        <f t="shared" si="1768"/>
        <v>0</v>
      </c>
      <c r="AI845" s="62">
        <f t="shared" si="1768"/>
        <v>0</v>
      </c>
      <c r="AJ845" s="62">
        <f t="shared" ref="AF845:AU847" si="1769">AJ846</f>
        <v>1735</v>
      </c>
      <c r="AK845" s="62">
        <f t="shared" si="1769"/>
        <v>0</v>
      </c>
      <c r="AL845" s="62">
        <f t="shared" si="1769"/>
        <v>0</v>
      </c>
      <c r="AM845" s="62">
        <f t="shared" si="1769"/>
        <v>0</v>
      </c>
      <c r="AN845" s="62">
        <f t="shared" si="1769"/>
        <v>0</v>
      </c>
      <c r="AO845" s="62">
        <f t="shared" si="1769"/>
        <v>0</v>
      </c>
      <c r="AP845" s="62">
        <f t="shared" si="1769"/>
        <v>1735</v>
      </c>
      <c r="AQ845" s="62">
        <f t="shared" si="1769"/>
        <v>0</v>
      </c>
      <c r="AR845" s="62">
        <f t="shared" si="1769"/>
        <v>0</v>
      </c>
      <c r="AS845" s="62">
        <f t="shared" si="1769"/>
        <v>0</v>
      </c>
      <c r="AT845" s="62">
        <f t="shared" si="1769"/>
        <v>0</v>
      </c>
      <c r="AU845" s="62">
        <f t="shared" si="1769"/>
        <v>0</v>
      </c>
      <c r="AV845" s="62">
        <f t="shared" ref="AR845:BG847" si="1770">AV846</f>
        <v>1735</v>
      </c>
      <c r="AW845" s="62">
        <f t="shared" si="1770"/>
        <v>0</v>
      </c>
      <c r="AX845" s="120">
        <f t="shared" si="1770"/>
        <v>0</v>
      </c>
      <c r="AY845" s="120">
        <f t="shared" si="1770"/>
        <v>0</v>
      </c>
      <c r="AZ845" s="120">
        <f t="shared" si="1770"/>
        <v>0</v>
      </c>
      <c r="BA845" s="120">
        <f t="shared" si="1770"/>
        <v>0</v>
      </c>
      <c r="BB845" s="62">
        <f t="shared" si="1770"/>
        <v>1735</v>
      </c>
      <c r="BC845" s="62">
        <f t="shared" si="1770"/>
        <v>0</v>
      </c>
      <c r="BD845" s="120">
        <f t="shared" si="1770"/>
        <v>0</v>
      </c>
      <c r="BE845" s="120">
        <f t="shared" si="1770"/>
        <v>0</v>
      </c>
      <c r="BF845" s="120">
        <f t="shared" si="1770"/>
        <v>0</v>
      </c>
      <c r="BG845" s="120">
        <f t="shared" si="1770"/>
        <v>0</v>
      </c>
      <c r="BH845" s="62">
        <f t="shared" ref="BD845:BI847" si="1771">BH846</f>
        <v>1735</v>
      </c>
      <c r="BI845" s="62">
        <f t="shared" si="1771"/>
        <v>0</v>
      </c>
      <c r="BJ845" s="207">
        <f t="shared" si="1707"/>
        <v>0</v>
      </c>
      <c r="BK845" s="207">
        <f t="shared" si="1708"/>
        <v>0</v>
      </c>
    </row>
    <row r="846" spans="1:63" s="11" customFormat="1" ht="20.25">
      <c r="A846" s="25" t="s">
        <v>91</v>
      </c>
      <c r="B846" s="26" t="s">
        <v>56</v>
      </c>
      <c r="C846" s="26" t="s">
        <v>60</v>
      </c>
      <c r="D846" s="37" t="s">
        <v>313</v>
      </c>
      <c r="E846" s="22"/>
      <c r="F846" s="62">
        <f t="shared" si="1767"/>
        <v>1735</v>
      </c>
      <c r="G846" s="62">
        <f t="shared" si="1767"/>
        <v>0</v>
      </c>
      <c r="H846" s="62">
        <f t="shared" si="1767"/>
        <v>0</v>
      </c>
      <c r="I846" s="62">
        <f t="shared" si="1767"/>
        <v>0</v>
      </c>
      <c r="J846" s="62">
        <f t="shared" si="1767"/>
        <v>0</v>
      </c>
      <c r="K846" s="62">
        <f t="shared" si="1767"/>
        <v>0</v>
      </c>
      <c r="L846" s="62">
        <f t="shared" si="1767"/>
        <v>1735</v>
      </c>
      <c r="M846" s="62">
        <f t="shared" si="1767"/>
        <v>0</v>
      </c>
      <c r="N846" s="62">
        <f t="shared" si="1767"/>
        <v>0</v>
      </c>
      <c r="O846" s="62">
        <f t="shared" si="1767"/>
        <v>0</v>
      </c>
      <c r="P846" s="62">
        <f t="shared" si="1767"/>
        <v>0</v>
      </c>
      <c r="Q846" s="62">
        <f t="shared" si="1767"/>
        <v>0</v>
      </c>
      <c r="R846" s="62">
        <f t="shared" si="1767"/>
        <v>1735</v>
      </c>
      <c r="S846" s="62">
        <f t="shared" si="1767"/>
        <v>0</v>
      </c>
      <c r="T846" s="62">
        <f t="shared" si="1768"/>
        <v>0</v>
      </c>
      <c r="U846" s="62">
        <f t="shared" si="1768"/>
        <v>0</v>
      </c>
      <c r="V846" s="62">
        <f t="shared" si="1768"/>
        <v>0</v>
      </c>
      <c r="W846" s="62">
        <f t="shared" si="1768"/>
        <v>0</v>
      </c>
      <c r="X846" s="62">
        <f t="shared" si="1768"/>
        <v>1735</v>
      </c>
      <c r="Y846" s="62">
        <f t="shared" si="1768"/>
        <v>0</v>
      </c>
      <c r="Z846" s="62">
        <f t="shared" si="1768"/>
        <v>0</v>
      </c>
      <c r="AA846" s="62">
        <f t="shared" si="1768"/>
        <v>0</v>
      </c>
      <c r="AB846" s="62">
        <f t="shared" si="1768"/>
        <v>0</v>
      </c>
      <c r="AC846" s="62">
        <f t="shared" si="1768"/>
        <v>0</v>
      </c>
      <c r="AD846" s="62">
        <f t="shared" si="1768"/>
        <v>1735</v>
      </c>
      <c r="AE846" s="62">
        <f t="shared" si="1768"/>
        <v>0</v>
      </c>
      <c r="AF846" s="62">
        <f t="shared" si="1769"/>
        <v>0</v>
      </c>
      <c r="AG846" s="62">
        <f t="shared" si="1769"/>
        <v>0</v>
      </c>
      <c r="AH846" s="62">
        <f t="shared" si="1769"/>
        <v>0</v>
      </c>
      <c r="AI846" s="62">
        <f t="shared" si="1769"/>
        <v>0</v>
      </c>
      <c r="AJ846" s="62">
        <f t="shared" si="1769"/>
        <v>1735</v>
      </c>
      <c r="AK846" s="62">
        <f t="shared" si="1769"/>
        <v>0</v>
      </c>
      <c r="AL846" s="62">
        <f t="shared" si="1769"/>
        <v>0</v>
      </c>
      <c r="AM846" s="62">
        <f t="shared" si="1769"/>
        <v>0</v>
      </c>
      <c r="AN846" s="62">
        <f t="shared" si="1769"/>
        <v>0</v>
      </c>
      <c r="AO846" s="62">
        <f t="shared" si="1769"/>
        <v>0</v>
      </c>
      <c r="AP846" s="62">
        <f t="shared" si="1769"/>
        <v>1735</v>
      </c>
      <c r="AQ846" s="62">
        <f t="shared" si="1769"/>
        <v>0</v>
      </c>
      <c r="AR846" s="62">
        <f t="shared" si="1770"/>
        <v>0</v>
      </c>
      <c r="AS846" s="62">
        <f t="shared" si="1770"/>
        <v>0</v>
      </c>
      <c r="AT846" s="62">
        <f t="shared" si="1770"/>
        <v>0</v>
      </c>
      <c r="AU846" s="62">
        <f t="shared" si="1770"/>
        <v>0</v>
      </c>
      <c r="AV846" s="62">
        <f t="shared" si="1770"/>
        <v>1735</v>
      </c>
      <c r="AW846" s="62">
        <f t="shared" si="1770"/>
        <v>0</v>
      </c>
      <c r="AX846" s="120">
        <f t="shared" si="1770"/>
        <v>0</v>
      </c>
      <c r="AY846" s="120">
        <f t="shared" si="1770"/>
        <v>0</v>
      </c>
      <c r="AZ846" s="120">
        <f t="shared" si="1770"/>
        <v>0</v>
      </c>
      <c r="BA846" s="120">
        <f t="shared" si="1770"/>
        <v>0</v>
      </c>
      <c r="BB846" s="62">
        <f t="shared" si="1770"/>
        <v>1735</v>
      </c>
      <c r="BC846" s="62">
        <f t="shared" si="1770"/>
        <v>0</v>
      </c>
      <c r="BD846" s="120">
        <f t="shared" si="1771"/>
        <v>0</v>
      </c>
      <c r="BE846" s="120">
        <f t="shared" si="1771"/>
        <v>0</v>
      </c>
      <c r="BF846" s="120">
        <f t="shared" si="1771"/>
        <v>0</v>
      </c>
      <c r="BG846" s="120">
        <f t="shared" si="1771"/>
        <v>0</v>
      </c>
      <c r="BH846" s="62">
        <f t="shared" si="1771"/>
        <v>1735</v>
      </c>
      <c r="BI846" s="62">
        <f t="shared" si="1771"/>
        <v>0</v>
      </c>
      <c r="BJ846" s="207">
        <f t="shared" si="1707"/>
        <v>0</v>
      </c>
      <c r="BK846" s="207">
        <f t="shared" si="1708"/>
        <v>0</v>
      </c>
    </row>
    <row r="847" spans="1:63" s="11" customFormat="1" ht="50.25">
      <c r="A847" s="29" t="s">
        <v>84</v>
      </c>
      <c r="B847" s="26" t="s">
        <v>56</v>
      </c>
      <c r="C847" s="26" t="s">
        <v>60</v>
      </c>
      <c r="D847" s="37" t="s">
        <v>313</v>
      </c>
      <c r="E847" s="26" t="s">
        <v>85</v>
      </c>
      <c r="F847" s="28">
        <f t="shared" si="1767"/>
        <v>1735</v>
      </c>
      <c r="G847" s="28">
        <f t="shared" si="1767"/>
        <v>0</v>
      </c>
      <c r="H847" s="28">
        <f t="shared" si="1767"/>
        <v>0</v>
      </c>
      <c r="I847" s="28">
        <f t="shared" si="1767"/>
        <v>0</v>
      </c>
      <c r="J847" s="28">
        <f t="shared" si="1767"/>
        <v>0</v>
      </c>
      <c r="K847" s="28">
        <f t="shared" si="1767"/>
        <v>0</v>
      </c>
      <c r="L847" s="28">
        <f t="shared" si="1767"/>
        <v>1735</v>
      </c>
      <c r="M847" s="28">
        <f t="shared" si="1767"/>
        <v>0</v>
      </c>
      <c r="N847" s="28">
        <f t="shared" si="1767"/>
        <v>0</v>
      </c>
      <c r="O847" s="28">
        <f t="shared" si="1767"/>
        <v>0</v>
      </c>
      <c r="P847" s="28">
        <f t="shared" si="1767"/>
        <v>0</v>
      </c>
      <c r="Q847" s="28">
        <f t="shared" si="1767"/>
        <v>0</v>
      </c>
      <c r="R847" s="28">
        <f t="shared" si="1767"/>
        <v>1735</v>
      </c>
      <c r="S847" s="28">
        <f t="shared" si="1767"/>
        <v>0</v>
      </c>
      <c r="T847" s="28">
        <f t="shared" si="1768"/>
        <v>0</v>
      </c>
      <c r="U847" s="28">
        <f t="shared" si="1768"/>
        <v>0</v>
      </c>
      <c r="V847" s="28">
        <f t="shared" si="1768"/>
        <v>0</v>
      </c>
      <c r="W847" s="28">
        <f t="shared" si="1768"/>
        <v>0</v>
      </c>
      <c r="X847" s="28">
        <f t="shared" si="1768"/>
        <v>1735</v>
      </c>
      <c r="Y847" s="28">
        <f t="shared" si="1768"/>
        <v>0</v>
      </c>
      <c r="Z847" s="28">
        <f t="shared" si="1768"/>
        <v>0</v>
      </c>
      <c r="AA847" s="28">
        <f t="shared" si="1768"/>
        <v>0</v>
      </c>
      <c r="AB847" s="28">
        <f t="shared" si="1768"/>
        <v>0</v>
      </c>
      <c r="AC847" s="28">
        <f t="shared" si="1768"/>
        <v>0</v>
      </c>
      <c r="AD847" s="28">
        <f t="shared" si="1768"/>
        <v>1735</v>
      </c>
      <c r="AE847" s="28">
        <f t="shared" si="1768"/>
        <v>0</v>
      </c>
      <c r="AF847" s="28">
        <f t="shared" si="1769"/>
        <v>0</v>
      </c>
      <c r="AG847" s="28">
        <f t="shared" si="1769"/>
        <v>0</v>
      </c>
      <c r="AH847" s="28">
        <f t="shared" si="1769"/>
        <v>0</v>
      </c>
      <c r="AI847" s="28">
        <f t="shared" si="1769"/>
        <v>0</v>
      </c>
      <c r="AJ847" s="28">
        <f t="shared" si="1769"/>
        <v>1735</v>
      </c>
      <c r="AK847" s="28">
        <f t="shared" si="1769"/>
        <v>0</v>
      </c>
      <c r="AL847" s="28">
        <f t="shared" si="1769"/>
        <v>0</v>
      </c>
      <c r="AM847" s="28">
        <f t="shared" si="1769"/>
        <v>0</v>
      </c>
      <c r="AN847" s="28">
        <f t="shared" si="1769"/>
        <v>0</v>
      </c>
      <c r="AO847" s="28">
        <f t="shared" si="1769"/>
        <v>0</v>
      </c>
      <c r="AP847" s="28">
        <f t="shared" si="1769"/>
        <v>1735</v>
      </c>
      <c r="AQ847" s="28">
        <f t="shared" si="1769"/>
        <v>0</v>
      </c>
      <c r="AR847" s="28">
        <f t="shared" si="1770"/>
        <v>0</v>
      </c>
      <c r="AS847" s="28">
        <f t="shared" si="1770"/>
        <v>0</v>
      </c>
      <c r="AT847" s="28">
        <f t="shared" si="1770"/>
        <v>0</v>
      </c>
      <c r="AU847" s="28">
        <f t="shared" si="1770"/>
        <v>0</v>
      </c>
      <c r="AV847" s="28">
        <f t="shared" si="1770"/>
        <v>1735</v>
      </c>
      <c r="AW847" s="28">
        <f t="shared" si="1770"/>
        <v>0</v>
      </c>
      <c r="AX847" s="100">
        <f t="shared" si="1770"/>
        <v>0</v>
      </c>
      <c r="AY847" s="100">
        <f t="shared" si="1770"/>
        <v>0</v>
      </c>
      <c r="AZ847" s="100">
        <f t="shared" si="1770"/>
        <v>0</v>
      </c>
      <c r="BA847" s="100">
        <f t="shared" si="1770"/>
        <v>0</v>
      </c>
      <c r="BB847" s="28">
        <f t="shared" si="1770"/>
        <v>1735</v>
      </c>
      <c r="BC847" s="28">
        <f t="shared" si="1770"/>
        <v>0</v>
      </c>
      <c r="BD847" s="100">
        <f t="shared" si="1771"/>
        <v>0</v>
      </c>
      <c r="BE847" s="100">
        <f t="shared" si="1771"/>
        <v>0</v>
      </c>
      <c r="BF847" s="100">
        <f t="shared" si="1771"/>
        <v>0</v>
      </c>
      <c r="BG847" s="100">
        <f t="shared" si="1771"/>
        <v>0</v>
      </c>
      <c r="BH847" s="28">
        <f t="shared" si="1771"/>
        <v>1735</v>
      </c>
      <c r="BI847" s="28">
        <f t="shared" si="1771"/>
        <v>0</v>
      </c>
      <c r="BJ847" s="207">
        <f t="shared" si="1707"/>
        <v>0</v>
      </c>
      <c r="BK847" s="207">
        <f t="shared" si="1708"/>
        <v>0</v>
      </c>
    </row>
    <row r="848" spans="1:63" s="11" customFormat="1" ht="20.25">
      <c r="A848" s="25" t="s">
        <v>187</v>
      </c>
      <c r="B848" s="26" t="s">
        <v>56</v>
      </c>
      <c r="C848" s="26" t="s">
        <v>60</v>
      </c>
      <c r="D848" s="37" t="s">
        <v>313</v>
      </c>
      <c r="E848" s="26" t="s">
        <v>186</v>
      </c>
      <c r="F848" s="28">
        <v>1735</v>
      </c>
      <c r="G848" s="28"/>
      <c r="H848" s="81"/>
      <c r="I848" s="81"/>
      <c r="J848" s="81"/>
      <c r="K848" s="81"/>
      <c r="L848" s="28">
        <f>F848+H848+I848+J848+K848</f>
        <v>1735</v>
      </c>
      <c r="M848" s="28">
        <f>G848+K848</f>
        <v>0</v>
      </c>
      <c r="N848" s="81"/>
      <c r="O848" s="81"/>
      <c r="P848" s="81"/>
      <c r="Q848" s="81"/>
      <c r="R848" s="28">
        <f>L848+N848+O848+P848+Q848</f>
        <v>1735</v>
      </c>
      <c r="S848" s="28">
        <f>M848+Q848</f>
        <v>0</v>
      </c>
      <c r="T848" s="81"/>
      <c r="U848" s="81"/>
      <c r="V848" s="81"/>
      <c r="W848" s="81"/>
      <c r="X848" s="28">
        <f>R848+T848+U848+V848+W848</f>
        <v>1735</v>
      </c>
      <c r="Y848" s="28">
        <f>S848+W848</f>
        <v>0</v>
      </c>
      <c r="Z848" s="81"/>
      <c r="AA848" s="81"/>
      <c r="AB848" s="81"/>
      <c r="AC848" s="81"/>
      <c r="AD848" s="28">
        <f>X848+Z848+AA848+AB848+AC848</f>
        <v>1735</v>
      </c>
      <c r="AE848" s="28">
        <f>Y848+AC848</f>
        <v>0</v>
      </c>
      <c r="AF848" s="81"/>
      <c r="AG848" s="81"/>
      <c r="AH848" s="81"/>
      <c r="AI848" s="81"/>
      <c r="AJ848" s="28">
        <f>AD848+AF848+AG848+AH848+AI848</f>
        <v>1735</v>
      </c>
      <c r="AK848" s="28">
        <f>AE848+AI848</f>
        <v>0</v>
      </c>
      <c r="AL848" s="81"/>
      <c r="AM848" s="81"/>
      <c r="AN848" s="81"/>
      <c r="AO848" s="81"/>
      <c r="AP848" s="28">
        <f>AJ848+AL848+AM848+AN848+AO848</f>
        <v>1735</v>
      </c>
      <c r="AQ848" s="28">
        <f>AK848+AO848</f>
        <v>0</v>
      </c>
      <c r="AR848" s="81"/>
      <c r="AS848" s="81"/>
      <c r="AT848" s="81"/>
      <c r="AU848" s="81"/>
      <c r="AV848" s="28">
        <f>AP848+AR848+AS848+AT848+AU848</f>
        <v>1735</v>
      </c>
      <c r="AW848" s="28">
        <f>AQ848+AU848</f>
        <v>0</v>
      </c>
      <c r="AX848" s="158"/>
      <c r="AY848" s="158"/>
      <c r="AZ848" s="158"/>
      <c r="BA848" s="158"/>
      <c r="BB848" s="28">
        <f>AV848+AX848+AY848+AZ848+BA848</f>
        <v>1735</v>
      </c>
      <c r="BC848" s="28">
        <f>AW848+BA848</f>
        <v>0</v>
      </c>
      <c r="BD848" s="158"/>
      <c r="BE848" s="158"/>
      <c r="BF848" s="158"/>
      <c r="BG848" s="158"/>
      <c r="BH848" s="28">
        <f>BB848+BD848+BE848+BF848+BG848</f>
        <v>1735</v>
      </c>
      <c r="BI848" s="28">
        <f>BC848+BG848</f>
        <v>0</v>
      </c>
      <c r="BJ848" s="207">
        <f t="shared" si="1707"/>
        <v>0</v>
      </c>
      <c r="BK848" s="207">
        <f t="shared" si="1708"/>
        <v>0</v>
      </c>
    </row>
    <row r="849" spans="1:63" s="11" customFormat="1" ht="20.25">
      <c r="A849" s="25"/>
      <c r="B849" s="26"/>
      <c r="C849" s="26"/>
      <c r="D849" s="37"/>
      <c r="E849" s="26"/>
      <c r="F849" s="81"/>
      <c r="G849" s="81"/>
      <c r="H849" s="81"/>
      <c r="I849" s="81"/>
      <c r="J849" s="81"/>
      <c r="K849" s="81"/>
      <c r="L849" s="81"/>
      <c r="M849" s="81"/>
      <c r="N849" s="81"/>
      <c r="O849" s="81"/>
      <c r="P849" s="81"/>
      <c r="Q849" s="81"/>
      <c r="R849" s="81"/>
      <c r="S849" s="81"/>
      <c r="T849" s="81"/>
      <c r="U849" s="81"/>
      <c r="V849" s="81"/>
      <c r="W849" s="81"/>
      <c r="X849" s="81"/>
      <c r="Y849" s="81"/>
      <c r="Z849" s="81"/>
      <c r="AA849" s="81"/>
      <c r="AB849" s="81"/>
      <c r="AC849" s="81"/>
      <c r="AD849" s="81"/>
      <c r="AE849" s="81"/>
      <c r="AF849" s="81"/>
      <c r="AG849" s="81"/>
      <c r="AH849" s="81"/>
      <c r="AI849" s="81"/>
      <c r="AJ849" s="81"/>
      <c r="AK849" s="81"/>
      <c r="AL849" s="81"/>
      <c r="AM849" s="81"/>
      <c r="AN849" s="81"/>
      <c r="AO849" s="81"/>
      <c r="AP849" s="81"/>
      <c r="AQ849" s="81"/>
      <c r="AR849" s="81"/>
      <c r="AS849" s="81"/>
      <c r="AT849" s="81"/>
      <c r="AU849" s="81"/>
      <c r="AV849" s="81"/>
      <c r="AW849" s="81"/>
      <c r="AX849" s="158"/>
      <c r="AY849" s="158"/>
      <c r="AZ849" s="158"/>
      <c r="BA849" s="158"/>
      <c r="BB849" s="81"/>
      <c r="BC849" s="81"/>
      <c r="BD849" s="158"/>
      <c r="BE849" s="158"/>
      <c r="BF849" s="158"/>
      <c r="BG849" s="158"/>
      <c r="BH849" s="81"/>
      <c r="BI849" s="81"/>
      <c r="BJ849" s="207">
        <f t="shared" si="1707"/>
        <v>0</v>
      </c>
      <c r="BK849" s="207">
        <f t="shared" si="1708"/>
        <v>0</v>
      </c>
    </row>
    <row r="850" spans="1:63" s="11" customFormat="1" ht="20.25">
      <c r="A850" s="32" t="s">
        <v>535</v>
      </c>
      <c r="B850" s="22" t="s">
        <v>56</v>
      </c>
      <c r="C850" s="22" t="s">
        <v>56</v>
      </c>
      <c r="D850" s="33"/>
      <c r="E850" s="22"/>
      <c r="F850" s="34">
        <f>F867+F851</f>
        <v>39479</v>
      </c>
      <c r="G850" s="34">
        <f t="shared" ref="G850:M850" si="1772">G867+G851</f>
        <v>0</v>
      </c>
      <c r="H850" s="34">
        <f t="shared" si="1772"/>
        <v>0</v>
      </c>
      <c r="I850" s="34">
        <f t="shared" si="1772"/>
        <v>0</v>
      </c>
      <c r="J850" s="34">
        <f t="shared" si="1772"/>
        <v>0</v>
      </c>
      <c r="K850" s="34">
        <f t="shared" si="1772"/>
        <v>0</v>
      </c>
      <c r="L850" s="34">
        <f t="shared" si="1772"/>
        <v>39479</v>
      </c>
      <c r="M850" s="34">
        <f t="shared" si="1772"/>
        <v>0</v>
      </c>
      <c r="N850" s="34">
        <f t="shared" ref="N850:S850" si="1773">N867+N851</f>
        <v>0</v>
      </c>
      <c r="O850" s="34">
        <f t="shared" si="1773"/>
        <v>0</v>
      </c>
      <c r="P850" s="34">
        <f t="shared" si="1773"/>
        <v>0</v>
      </c>
      <c r="Q850" s="34">
        <f t="shared" si="1773"/>
        <v>0</v>
      </c>
      <c r="R850" s="34">
        <f t="shared" si="1773"/>
        <v>39479</v>
      </c>
      <c r="S850" s="34">
        <f t="shared" si="1773"/>
        <v>0</v>
      </c>
      <c r="T850" s="34">
        <f t="shared" ref="T850:Y850" si="1774">T867+T851</f>
        <v>0</v>
      </c>
      <c r="U850" s="34">
        <f t="shared" si="1774"/>
        <v>0</v>
      </c>
      <c r="V850" s="34">
        <f t="shared" si="1774"/>
        <v>0</v>
      </c>
      <c r="W850" s="34">
        <f t="shared" si="1774"/>
        <v>0</v>
      </c>
      <c r="X850" s="34">
        <f t="shared" si="1774"/>
        <v>39479</v>
      </c>
      <c r="Y850" s="34">
        <f t="shared" si="1774"/>
        <v>0</v>
      </c>
      <c r="Z850" s="34">
        <f t="shared" ref="Z850:AE850" si="1775">Z867+Z851</f>
        <v>0</v>
      </c>
      <c r="AA850" s="34">
        <f t="shared" si="1775"/>
        <v>0</v>
      </c>
      <c r="AB850" s="34">
        <f t="shared" si="1775"/>
        <v>0</v>
      </c>
      <c r="AC850" s="34">
        <f t="shared" si="1775"/>
        <v>0</v>
      </c>
      <c r="AD850" s="34">
        <f t="shared" si="1775"/>
        <v>39479</v>
      </c>
      <c r="AE850" s="34">
        <f t="shared" si="1775"/>
        <v>0</v>
      </c>
      <c r="AF850" s="34">
        <f t="shared" ref="AF850:AL850" si="1776">AF867+AF851</f>
        <v>0</v>
      </c>
      <c r="AG850" s="34">
        <f t="shared" si="1776"/>
        <v>0</v>
      </c>
      <c r="AH850" s="34">
        <f t="shared" si="1776"/>
        <v>0</v>
      </c>
      <c r="AI850" s="34">
        <f t="shared" si="1776"/>
        <v>0</v>
      </c>
      <c r="AJ850" s="34">
        <f t="shared" si="1776"/>
        <v>39479</v>
      </c>
      <c r="AK850" s="34">
        <f t="shared" si="1776"/>
        <v>0</v>
      </c>
      <c r="AL850" s="34">
        <f t="shared" si="1776"/>
        <v>0</v>
      </c>
      <c r="AM850" s="34">
        <f t="shared" ref="AM850:AO850" si="1777">AM867+AM851</f>
        <v>0</v>
      </c>
      <c r="AN850" s="34">
        <f t="shared" ref="AN850:AS850" si="1778">AN867+AN851</f>
        <v>0</v>
      </c>
      <c r="AO850" s="34">
        <f t="shared" si="1777"/>
        <v>3652</v>
      </c>
      <c r="AP850" s="34">
        <f t="shared" si="1778"/>
        <v>43131</v>
      </c>
      <c r="AQ850" s="34">
        <f t="shared" si="1778"/>
        <v>3652</v>
      </c>
      <c r="AR850" s="34">
        <f t="shared" si="1778"/>
        <v>0</v>
      </c>
      <c r="AS850" s="34">
        <f t="shared" si="1778"/>
        <v>0</v>
      </c>
      <c r="AT850" s="34">
        <f t="shared" ref="AT850:AY850" si="1779">AT867+AT851</f>
        <v>0</v>
      </c>
      <c r="AU850" s="34">
        <f t="shared" si="1779"/>
        <v>0</v>
      </c>
      <c r="AV850" s="34">
        <f t="shared" si="1779"/>
        <v>43131</v>
      </c>
      <c r="AW850" s="34">
        <f t="shared" si="1779"/>
        <v>3652</v>
      </c>
      <c r="AX850" s="151">
        <f t="shared" si="1779"/>
        <v>0</v>
      </c>
      <c r="AY850" s="151">
        <f t="shared" si="1779"/>
        <v>-9185</v>
      </c>
      <c r="AZ850" s="151">
        <f t="shared" ref="AZ850:BD850" si="1780">AZ867+AZ851</f>
        <v>0</v>
      </c>
      <c r="BA850" s="151">
        <f t="shared" si="1780"/>
        <v>0</v>
      </c>
      <c r="BB850" s="34">
        <f t="shared" si="1780"/>
        <v>33946</v>
      </c>
      <c r="BC850" s="34">
        <f t="shared" si="1780"/>
        <v>3652</v>
      </c>
      <c r="BD850" s="151">
        <f t="shared" si="1780"/>
        <v>0</v>
      </c>
      <c r="BE850" s="151">
        <f>BE867+BE851</f>
        <v>0</v>
      </c>
      <c r="BF850" s="151">
        <f t="shared" ref="BF850:BI850" si="1781">BF867+BF851</f>
        <v>0</v>
      </c>
      <c r="BG850" s="151">
        <f t="shared" si="1781"/>
        <v>0</v>
      </c>
      <c r="BH850" s="34">
        <f t="shared" si="1781"/>
        <v>33946</v>
      </c>
      <c r="BI850" s="34">
        <f t="shared" si="1781"/>
        <v>3652</v>
      </c>
      <c r="BJ850" s="207">
        <f t="shared" si="1707"/>
        <v>0</v>
      </c>
      <c r="BK850" s="207">
        <f t="shared" si="1708"/>
        <v>0</v>
      </c>
    </row>
    <row r="851" spans="1:63" s="11" customFormat="1" ht="50.25">
      <c r="A851" s="25" t="s">
        <v>141</v>
      </c>
      <c r="B851" s="26" t="s">
        <v>56</v>
      </c>
      <c r="C851" s="26" t="s">
        <v>56</v>
      </c>
      <c r="D851" s="37" t="s">
        <v>253</v>
      </c>
      <c r="E851" s="22"/>
      <c r="F851" s="62">
        <f>F852+F856</f>
        <v>30294</v>
      </c>
      <c r="G851" s="62">
        <f t="shared" ref="G851:M851" si="1782">G852+G856</f>
        <v>0</v>
      </c>
      <c r="H851" s="62">
        <f t="shared" si="1782"/>
        <v>0</v>
      </c>
      <c r="I851" s="62">
        <f t="shared" si="1782"/>
        <v>0</v>
      </c>
      <c r="J851" s="62">
        <f t="shared" si="1782"/>
        <v>0</v>
      </c>
      <c r="K851" s="62">
        <f t="shared" si="1782"/>
        <v>0</v>
      </c>
      <c r="L851" s="62">
        <f t="shared" si="1782"/>
        <v>30294</v>
      </c>
      <c r="M851" s="62">
        <f t="shared" si="1782"/>
        <v>0</v>
      </c>
      <c r="N851" s="62">
        <f t="shared" ref="N851:S851" si="1783">N852+N856</f>
        <v>0</v>
      </c>
      <c r="O851" s="62">
        <f t="shared" si="1783"/>
        <v>0</v>
      </c>
      <c r="P851" s="62">
        <f t="shared" si="1783"/>
        <v>0</v>
      </c>
      <c r="Q851" s="62">
        <f t="shared" si="1783"/>
        <v>0</v>
      </c>
      <c r="R851" s="62">
        <f t="shared" si="1783"/>
        <v>30294</v>
      </c>
      <c r="S851" s="62">
        <f t="shared" si="1783"/>
        <v>0</v>
      </c>
      <c r="T851" s="62">
        <f t="shared" ref="T851:Y851" si="1784">T852+T856</f>
        <v>0</v>
      </c>
      <c r="U851" s="62">
        <f t="shared" si="1784"/>
        <v>0</v>
      </c>
      <c r="V851" s="62">
        <f t="shared" si="1784"/>
        <v>0</v>
      </c>
      <c r="W851" s="62">
        <f t="shared" si="1784"/>
        <v>0</v>
      </c>
      <c r="X851" s="62">
        <f t="shared" si="1784"/>
        <v>30294</v>
      </c>
      <c r="Y851" s="62">
        <f t="shared" si="1784"/>
        <v>0</v>
      </c>
      <c r="Z851" s="62">
        <f t="shared" ref="Z851:AE851" si="1785">Z852+Z856</f>
        <v>0</v>
      </c>
      <c r="AA851" s="62">
        <f t="shared" si="1785"/>
        <v>0</v>
      </c>
      <c r="AB851" s="62">
        <f t="shared" si="1785"/>
        <v>0</v>
      </c>
      <c r="AC851" s="62">
        <f t="shared" si="1785"/>
        <v>0</v>
      </c>
      <c r="AD851" s="62">
        <f t="shared" si="1785"/>
        <v>30294</v>
      </c>
      <c r="AE851" s="62">
        <f t="shared" si="1785"/>
        <v>0</v>
      </c>
      <c r="AF851" s="62">
        <f t="shared" ref="AF851:AK851" si="1786">AF852+AF856</f>
        <v>0</v>
      </c>
      <c r="AG851" s="62">
        <f t="shared" si="1786"/>
        <v>0</v>
      </c>
      <c r="AH851" s="62">
        <f t="shared" si="1786"/>
        <v>0</v>
      </c>
      <c r="AI851" s="62">
        <f t="shared" si="1786"/>
        <v>0</v>
      </c>
      <c r="AJ851" s="62">
        <f t="shared" si="1786"/>
        <v>30294</v>
      </c>
      <c r="AK851" s="62">
        <f t="shared" si="1786"/>
        <v>0</v>
      </c>
      <c r="AL851" s="62">
        <f t="shared" ref="AL851:AQ851" si="1787">AL852+AL856+AL860+AL864</f>
        <v>0</v>
      </c>
      <c r="AM851" s="62">
        <f t="shared" si="1787"/>
        <v>0</v>
      </c>
      <c r="AN851" s="62">
        <f t="shared" si="1787"/>
        <v>0</v>
      </c>
      <c r="AO851" s="62">
        <f t="shared" si="1787"/>
        <v>3652</v>
      </c>
      <c r="AP851" s="62">
        <f t="shared" si="1787"/>
        <v>33946</v>
      </c>
      <c r="AQ851" s="62">
        <f t="shared" si="1787"/>
        <v>3652</v>
      </c>
      <c r="AR851" s="62">
        <f t="shared" ref="AR851:AW851" si="1788">AR852+AR856+AR860+AR864</f>
        <v>0</v>
      </c>
      <c r="AS851" s="62">
        <f t="shared" si="1788"/>
        <v>0</v>
      </c>
      <c r="AT851" s="62">
        <f t="shared" si="1788"/>
        <v>0</v>
      </c>
      <c r="AU851" s="62">
        <f t="shared" si="1788"/>
        <v>0</v>
      </c>
      <c r="AV851" s="62">
        <f t="shared" si="1788"/>
        <v>33946</v>
      </c>
      <c r="AW851" s="62">
        <f t="shared" si="1788"/>
        <v>3652</v>
      </c>
      <c r="AX851" s="120">
        <f t="shared" ref="AX851:BC851" si="1789">AX852+AX856+AX860+AX864</f>
        <v>0</v>
      </c>
      <c r="AY851" s="120">
        <f t="shared" si="1789"/>
        <v>0</v>
      </c>
      <c r="AZ851" s="120">
        <f t="shared" si="1789"/>
        <v>0</v>
      </c>
      <c r="BA851" s="120">
        <f t="shared" si="1789"/>
        <v>0</v>
      </c>
      <c r="BB851" s="62">
        <f t="shared" si="1789"/>
        <v>33946</v>
      </c>
      <c r="BC851" s="62">
        <f t="shared" si="1789"/>
        <v>3652</v>
      </c>
      <c r="BD851" s="120">
        <f t="shared" ref="BD851:BI851" si="1790">BD852+BD856+BD860+BD864</f>
        <v>0</v>
      </c>
      <c r="BE851" s="120">
        <f t="shared" si="1790"/>
        <v>0</v>
      </c>
      <c r="BF851" s="120">
        <f t="shared" si="1790"/>
        <v>0</v>
      </c>
      <c r="BG851" s="120">
        <f t="shared" si="1790"/>
        <v>0</v>
      </c>
      <c r="BH851" s="62">
        <f t="shared" si="1790"/>
        <v>33946</v>
      </c>
      <c r="BI851" s="62">
        <f t="shared" si="1790"/>
        <v>3652</v>
      </c>
      <c r="BJ851" s="207">
        <f t="shared" si="1707"/>
        <v>0</v>
      </c>
      <c r="BK851" s="207">
        <f t="shared" si="1708"/>
        <v>0</v>
      </c>
    </row>
    <row r="852" spans="1:63" s="11" customFormat="1" ht="33.75">
      <c r="A852" s="63" t="s">
        <v>231</v>
      </c>
      <c r="B852" s="26" t="s">
        <v>56</v>
      </c>
      <c r="C852" s="26" t="s">
        <v>56</v>
      </c>
      <c r="D852" s="71" t="s">
        <v>256</v>
      </c>
      <c r="E852" s="52"/>
      <c r="F852" s="62">
        <f t="shared" ref="F852:U854" si="1791">F853</f>
        <v>25825</v>
      </c>
      <c r="G852" s="62">
        <f t="shared" si="1791"/>
        <v>0</v>
      </c>
      <c r="H852" s="62">
        <f t="shared" si="1791"/>
        <v>0</v>
      </c>
      <c r="I852" s="62">
        <f t="shared" si="1791"/>
        <v>0</v>
      </c>
      <c r="J852" s="62">
        <f t="shared" si="1791"/>
        <v>0</v>
      </c>
      <c r="K852" s="62">
        <f t="shared" si="1791"/>
        <v>0</v>
      </c>
      <c r="L852" s="62">
        <f t="shared" si="1791"/>
        <v>25825</v>
      </c>
      <c r="M852" s="62">
        <f t="shared" si="1791"/>
        <v>0</v>
      </c>
      <c r="N852" s="62">
        <f t="shared" si="1791"/>
        <v>0</v>
      </c>
      <c r="O852" s="62">
        <f t="shared" si="1791"/>
        <v>0</v>
      </c>
      <c r="P852" s="62">
        <f t="shared" si="1791"/>
        <v>0</v>
      </c>
      <c r="Q852" s="62">
        <f t="shared" si="1791"/>
        <v>0</v>
      </c>
      <c r="R852" s="62">
        <f t="shared" si="1791"/>
        <v>25825</v>
      </c>
      <c r="S852" s="62">
        <f t="shared" si="1791"/>
        <v>0</v>
      </c>
      <c r="T852" s="62">
        <f t="shared" si="1791"/>
        <v>0</v>
      </c>
      <c r="U852" s="62">
        <f t="shared" si="1791"/>
        <v>0</v>
      </c>
      <c r="V852" s="62">
        <f t="shared" ref="T852:AI854" si="1792">V853</f>
        <v>0</v>
      </c>
      <c r="W852" s="62">
        <f t="shared" si="1792"/>
        <v>0</v>
      </c>
      <c r="X852" s="62">
        <f t="shared" si="1792"/>
        <v>25825</v>
      </c>
      <c r="Y852" s="62">
        <f t="shared" si="1792"/>
        <v>0</v>
      </c>
      <c r="Z852" s="62">
        <f t="shared" si="1792"/>
        <v>0</v>
      </c>
      <c r="AA852" s="62">
        <f t="shared" si="1792"/>
        <v>0</v>
      </c>
      <c r="AB852" s="62">
        <f t="shared" si="1792"/>
        <v>0</v>
      </c>
      <c r="AC852" s="62">
        <f t="shared" si="1792"/>
        <v>0</v>
      </c>
      <c r="AD852" s="62">
        <f t="shared" si="1792"/>
        <v>25825</v>
      </c>
      <c r="AE852" s="62">
        <f t="shared" si="1792"/>
        <v>0</v>
      </c>
      <c r="AF852" s="62">
        <f t="shared" si="1792"/>
        <v>0</v>
      </c>
      <c r="AG852" s="62">
        <f t="shared" si="1792"/>
        <v>0</v>
      </c>
      <c r="AH852" s="62">
        <f t="shared" si="1792"/>
        <v>0</v>
      </c>
      <c r="AI852" s="62">
        <f t="shared" si="1792"/>
        <v>0</v>
      </c>
      <c r="AJ852" s="62">
        <f t="shared" ref="AF852:AU854" si="1793">AJ853</f>
        <v>25825</v>
      </c>
      <c r="AK852" s="62">
        <f t="shared" si="1793"/>
        <v>0</v>
      </c>
      <c r="AL852" s="62">
        <f t="shared" si="1793"/>
        <v>0</v>
      </c>
      <c r="AM852" s="62">
        <f t="shared" si="1793"/>
        <v>0</v>
      </c>
      <c r="AN852" s="62">
        <f t="shared" si="1793"/>
        <v>0</v>
      </c>
      <c r="AO852" s="62">
        <f t="shared" si="1793"/>
        <v>0</v>
      </c>
      <c r="AP852" s="62">
        <f t="shared" si="1793"/>
        <v>25825</v>
      </c>
      <c r="AQ852" s="62">
        <f t="shared" si="1793"/>
        <v>0</v>
      </c>
      <c r="AR852" s="62">
        <f t="shared" si="1793"/>
        <v>0</v>
      </c>
      <c r="AS852" s="62">
        <f t="shared" si="1793"/>
        <v>0</v>
      </c>
      <c r="AT852" s="62">
        <f t="shared" si="1793"/>
        <v>0</v>
      </c>
      <c r="AU852" s="62">
        <f t="shared" si="1793"/>
        <v>0</v>
      </c>
      <c r="AV852" s="62">
        <f t="shared" ref="AR852:BG854" si="1794">AV853</f>
        <v>25825</v>
      </c>
      <c r="AW852" s="62">
        <f t="shared" si="1794"/>
        <v>0</v>
      </c>
      <c r="AX852" s="120">
        <f t="shared" si="1794"/>
        <v>0</v>
      </c>
      <c r="AY852" s="120">
        <f t="shared" si="1794"/>
        <v>0</v>
      </c>
      <c r="AZ852" s="120">
        <f t="shared" si="1794"/>
        <v>0</v>
      </c>
      <c r="BA852" s="120">
        <f t="shared" si="1794"/>
        <v>0</v>
      </c>
      <c r="BB852" s="62">
        <f t="shared" si="1794"/>
        <v>25825</v>
      </c>
      <c r="BC852" s="62">
        <f t="shared" si="1794"/>
        <v>0</v>
      </c>
      <c r="BD852" s="120">
        <f t="shared" si="1794"/>
        <v>0</v>
      </c>
      <c r="BE852" s="120">
        <f t="shared" si="1794"/>
        <v>0</v>
      </c>
      <c r="BF852" s="120">
        <f t="shared" si="1794"/>
        <v>0</v>
      </c>
      <c r="BG852" s="120">
        <f t="shared" si="1794"/>
        <v>0</v>
      </c>
      <c r="BH852" s="62">
        <f t="shared" ref="BD852:BI854" si="1795">BH853</f>
        <v>25825</v>
      </c>
      <c r="BI852" s="62">
        <f t="shared" si="1795"/>
        <v>0</v>
      </c>
      <c r="BJ852" s="207">
        <f t="shared" si="1707"/>
        <v>0</v>
      </c>
      <c r="BK852" s="207">
        <f t="shared" si="1708"/>
        <v>0</v>
      </c>
    </row>
    <row r="853" spans="1:63" s="11" customFormat="1" ht="33.75">
      <c r="A853" s="25" t="s">
        <v>143</v>
      </c>
      <c r="B853" s="26" t="s">
        <v>56</v>
      </c>
      <c r="C853" s="26" t="s">
        <v>56</v>
      </c>
      <c r="D853" s="71" t="s">
        <v>257</v>
      </c>
      <c r="E853" s="52"/>
      <c r="F853" s="62">
        <f t="shared" si="1791"/>
        <v>25825</v>
      </c>
      <c r="G853" s="62">
        <f t="shared" si="1791"/>
        <v>0</v>
      </c>
      <c r="H853" s="62">
        <f t="shared" si="1791"/>
        <v>0</v>
      </c>
      <c r="I853" s="62">
        <f t="shared" si="1791"/>
        <v>0</v>
      </c>
      <c r="J853" s="62">
        <f t="shared" si="1791"/>
        <v>0</v>
      </c>
      <c r="K853" s="62">
        <f t="shared" si="1791"/>
        <v>0</v>
      </c>
      <c r="L853" s="62">
        <f t="shared" si="1791"/>
        <v>25825</v>
      </c>
      <c r="M853" s="62">
        <f t="shared" si="1791"/>
        <v>0</v>
      </c>
      <c r="N853" s="62">
        <f t="shared" si="1791"/>
        <v>0</v>
      </c>
      <c r="O853" s="62">
        <f t="shared" si="1791"/>
        <v>0</v>
      </c>
      <c r="P853" s="62">
        <f t="shared" si="1791"/>
        <v>0</v>
      </c>
      <c r="Q853" s="62">
        <f t="shared" si="1791"/>
        <v>0</v>
      </c>
      <c r="R853" s="62">
        <f t="shared" si="1791"/>
        <v>25825</v>
      </c>
      <c r="S853" s="62">
        <f t="shared" si="1791"/>
        <v>0</v>
      </c>
      <c r="T853" s="62">
        <f t="shared" si="1792"/>
        <v>0</v>
      </c>
      <c r="U853" s="62">
        <f t="shared" si="1792"/>
        <v>0</v>
      </c>
      <c r="V853" s="62">
        <f t="shared" si="1792"/>
        <v>0</v>
      </c>
      <c r="W853" s="62">
        <f t="shared" si="1792"/>
        <v>0</v>
      </c>
      <c r="X853" s="62">
        <f t="shared" si="1792"/>
        <v>25825</v>
      </c>
      <c r="Y853" s="62">
        <f t="shared" si="1792"/>
        <v>0</v>
      </c>
      <c r="Z853" s="62">
        <f t="shared" si="1792"/>
        <v>0</v>
      </c>
      <c r="AA853" s="62">
        <f t="shared" si="1792"/>
        <v>0</v>
      </c>
      <c r="AB853" s="62">
        <f t="shared" si="1792"/>
        <v>0</v>
      </c>
      <c r="AC853" s="62">
        <f t="shared" si="1792"/>
        <v>0</v>
      </c>
      <c r="AD853" s="62">
        <f t="shared" si="1792"/>
        <v>25825</v>
      </c>
      <c r="AE853" s="62">
        <f t="shared" si="1792"/>
        <v>0</v>
      </c>
      <c r="AF853" s="62">
        <f t="shared" si="1793"/>
        <v>0</v>
      </c>
      <c r="AG853" s="62">
        <f t="shared" si="1793"/>
        <v>0</v>
      </c>
      <c r="AH853" s="62">
        <f t="shared" si="1793"/>
        <v>0</v>
      </c>
      <c r="AI853" s="62">
        <f t="shared" si="1793"/>
        <v>0</v>
      </c>
      <c r="AJ853" s="62">
        <f t="shared" si="1793"/>
        <v>25825</v>
      </c>
      <c r="AK853" s="62">
        <f t="shared" si="1793"/>
        <v>0</v>
      </c>
      <c r="AL853" s="62">
        <f t="shared" si="1793"/>
        <v>0</v>
      </c>
      <c r="AM853" s="62">
        <f t="shared" si="1793"/>
        <v>0</v>
      </c>
      <c r="AN853" s="62">
        <f t="shared" si="1793"/>
        <v>0</v>
      </c>
      <c r="AO853" s="62">
        <f t="shared" si="1793"/>
        <v>0</v>
      </c>
      <c r="AP853" s="62">
        <f t="shared" si="1793"/>
        <v>25825</v>
      </c>
      <c r="AQ853" s="62">
        <f t="shared" si="1793"/>
        <v>0</v>
      </c>
      <c r="AR853" s="62">
        <f t="shared" si="1794"/>
        <v>0</v>
      </c>
      <c r="AS853" s="62">
        <f t="shared" si="1794"/>
        <v>0</v>
      </c>
      <c r="AT853" s="62">
        <f t="shared" si="1794"/>
        <v>0</v>
      </c>
      <c r="AU853" s="62">
        <f t="shared" si="1794"/>
        <v>0</v>
      </c>
      <c r="AV853" s="62">
        <f t="shared" si="1794"/>
        <v>25825</v>
      </c>
      <c r="AW853" s="62">
        <f t="shared" si="1794"/>
        <v>0</v>
      </c>
      <c r="AX853" s="120">
        <f t="shared" si="1794"/>
        <v>0</v>
      </c>
      <c r="AY853" s="120">
        <f t="shared" si="1794"/>
        <v>0</v>
      </c>
      <c r="AZ853" s="120">
        <f t="shared" si="1794"/>
        <v>0</v>
      </c>
      <c r="BA853" s="120">
        <f t="shared" si="1794"/>
        <v>0</v>
      </c>
      <c r="BB853" s="62">
        <f t="shared" si="1794"/>
        <v>25825</v>
      </c>
      <c r="BC853" s="62">
        <f t="shared" si="1794"/>
        <v>0</v>
      </c>
      <c r="BD853" s="120">
        <f t="shared" si="1795"/>
        <v>0</v>
      </c>
      <c r="BE853" s="120">
        <f t="shared" si="1795"/>
        <v>0</v>
      </c>
      <c r="BF853" s="120">
        <f t="shared" si="1795"/>
        <v>0</v>
      </c>
      <c r="BG853" s="120">
        <f t="shared" si="1795"/>
        <v>0</v>
      </c>
      <c r="BH853" s="62">
        <f t="shared" si="1795"/>
        <v>25825</v>
      </c>
      <c r="BI853" s="62">
        <f t="shared" si="1795"/>
        <v>0</v>
      </c>
      <c r="BJ853" s="207">
        <f t="shared" si="1707"/>
        <v>0</v>
      </c>
      <c r="BK853" s="207">
        <f t="shared" si="1708"/>
        <v>0</v>
      </c>
    </row>
    <row r="854" spans="1:63" s="11" customFormat="1" ht="50.25">
      <c r="A854" s="25" t="s">
        <v>84</v>
      </c>
      <c r="B854" s="26" t="s">
        <v>56</v>
      </c>
      <c r="C854" s="26" t="s">
        <v>56</v>
      </c>
      <c r="D854" s="71" t="s">
        <v>257</v>
      </c>
      <c r="E854" s="52">
        <v>600</v>
      </c>
      <c r="F854" s="28">
        <f t="shared" si="1791"/>
        <v>25825</v>
      </c>
      <c r="G854" s="28">
        <f t="shared" si="1791"/>
        <v>0</v>
      </c>
      <c r="H854" s="28">
        <f t="shared" si="1791"/>
        <v>0</v>
      </c>
      <c r="I854" s="28">
        <f t="shared" si="1791"/>
        <v>0</v>
      </c>
      <c r="J854" s="28">
        <f t="shared" si="1791"/>
        <v>0</v>
      </c>
      <c r="K854" s="28">
        <f t="shared" si="1791"/>
        <v>0</v>
      </c>
      <c r="L854" s="28">
        <f t="shared" si="1791"/>
        <v>25825</v>
      </c>
      <c r="M854" s="28">
        <f t="shared" si="1791"/>
        <v>0</v>
      </c>
      <c r="N854" s="28">
        <f t="shared" si="1791"/>
        <v>0</v>
      </c>
      <c r="O854" s="28">
        <f t="shared" si="1791"/>
        <v>0</v>
      </c>
      <c r="P854" s="28">
        <f t="shared" si="1791"/>
        <v>0</v>
      </c>
      <c r="Q854" s="28">
        <f t="shared" si="1791"/>
        <v>0</v>
      </c>
      <c r="R854" s="28">
        <f t="shared" si="1791"/>
        <v>25825</v>
      </c>
      <c r="S854" s="28">
        <f t="shared" si="1791"/>
        <v>0</v>
      </c>
      <c r="T854" s="28">
        <f t="shared" si="1792"/>
        <v>0</v>
      </c>
      <c r="U854" s="28">
        <f t="shared" si="1792"/>
        <v>0</v>
      </c>
      <c r="V854" s="28">
        <f t="shared" si="1792"/>
        <v>0</v>
      </c>
      <c r="W854" s="28">
        <f t="shared" si="1792"/>
        <v>0</v>
      </c>
      <c r="X854" s="28">
        <f t="shared" si="1792"/>
        <v>25825</v>
      </c>
      <c r="Y854" s="28">
        <f t="shared" si="1792"/>
        <v>0</v>
      </c>
      <c r="Z854" s="28">
        <f t="shared" si="1792"/>
        <v>0</v>
      </c>
      <c r="AA854" s="28">
        <f t="shared" si="1792"/>
        <v>0</v>
      </c>
      <c r="AB854" s="28">
        <f t="shared" si="1792"/>
        <v>0</v>
      </c>
      <c r="AC854" s="28">
        <f t="shared" si="1792"/>
        <v>0</v>
      </c>
      <c r="AD854" s="28">
        <f t="shared" si="1792"/>
        <v>25825</v>
      </c>
      <c r="AE854" s="28">
        <f t="shared" si="1792"/>
        <v>0</v>
      </c>
      <c r="AF854" s="28">
        <f t="shared" si="1793"/>
        <v>0</v>
      </c>
      <c r="AG854" s="28">
        <f t="shared" si="1793"/>
        <v>0</v>
      </c>
      <c r="AH854" s="28">
        <f t="shared" si="1793"/>
        <v>0</v>
      </c>
      <c r="AI854" s="28">
        <f t="shared" si="1793"/>
        <v>0</v>
      </c>
      <c r="AJ854" s="28">
        <f t="shared" si="1793"/>
        <v>25825</v>
      </c>
      <c r="AK854" s="28">
        <f t="shared" si="1793"/>
        <v>0</v>
      </c>
      <c r="AL854" s="28">
        <f t="shared" si="1793"/>
        <v>0</v>
      </c>
      <c r="AM854" s="28">
        <f t="shared" si="1793"/>
        <v>0</v>
      </c>
      <c r="AN854" s="28">
        <f t="shared" si="1793"/>
        <v>0</v>
      </c>
      <c r="AO854" s="28">
        <f t="shared" si="1793"/>
        <v>0</v>
      </c>
      <c r="AP854" s="28">
        <f t="shared" si="1793"/>
        <v>25825</v>
      </c>
      <c r="AQ854" s="28">
        <f t="shared" si="1793"/>
        <v>0</v>
      </c>
      <c r="AR854" s="28">
        <f t="shared" si="1794"/>
        <v>0</v>
      </c>
      <c r="AS854" s="28">
        <f t="shared" si="1794"/>
        <v>0</v>
      </c>
      <c r="AT854" s="28">
        <f t="shared" si="1794"/>
        <v>0</v>
      </c>
      <c r="AU854" s="28">
        <f t="shared" si="1794"/>
        <v>0</v>
      </c>
      <c r="AV854" s="28">
        <f t="shared" si="1794"/>
        <v>25825</v>
      </c>
      <c r="AW854" s="28">
        <f t="shared" si="1794"/>
        <v>0</v>
      </c>
      <c r="AX854" s="100">
        <f t="shared" si="1794"/>
        <v>0</v>
      </c>
      <c r="AY854" s="100">
        <f t="shared" si="1794"/>
        <v>0</v>
      </c>
      <c r="AZ854" s="100">
        <f t="shared" si="1794"/>
        <v>0</v>
      </c>
      <c r="BA854" s="100">
        <f t="shared" si="1794"/>
        <v>0</v>
      </c>
      <c r="BB854" s="28">
        <f t="shared" si="1794"/>
        <v>25825</v>
      </c>
      <c r="BC854" s="28">
        <f t="shared" si="1794"/>
        <v>0</v>
      </c>
      <c r="BD854" s="100">
        <f t="shared" si="1795"/>
        <v>0</v>
      </c>
      <c r="BE854" s="100">
        <f t="shared" si="1795"/>
        <v>0</v>
      </c>
      <c r="BF854" s="100">
        <f t="shared" si="1795"/>
        <v>0</v>
      </c>
      <c r="BG854" s="100">
        <f t="shared" si="1795"/>
        <v>0</v>
      </c>
      <c r="BH854" s="28">
        <f t="shared" si="1795"/>
        <v>25825</v>
      </c>
      <c r="BI854" s="28">
        <f t="shared" si="1795"/>
        <v>0</v>
      </c>
      <c r="BJ854" s="207">
        <f t="shared" si="1707"/>
        <v>0</v>
      </c>
      <c r="BK854" s="207">
        <f t="shared" si="1708"/>
        <v>0</v>
      </c>
    </row>
    <row r="855" spans="1:63" s="11" customFormat="1" ht="20.25">
      <c r="A855" s="25" t="s">
        <v>187</v>
      </c>
      <c r="B855" s="26" t="s">
        <v>56</v>
      </c>
      <c r="C855" s="26" t="s">
        <v>56</v>
      </c>
      <c r="D855" s="71" t="s">
        <v>257</v>
      </c>
      <c r="E855" s="52" t="s">
        <v>186</v>
      </c>
      <c r="F855" s="28">
        <v>25825</v>
      </c>
      <c r="G855" s="28"/>
      <c r="H855" s="81"/>
      <c r="I855" s="81"/>
      <c r="J855" s="81"/>
      <c r="K855" s="81"/>
      <c r="L855" s="28">
        <f>F855+H855+I855+J855+K855</f>
        <v>25825</v>
      </c>
      <c r="M855" s="28">
        <f>G855+K855</f>
        <v>0</v>
      </c>
      <c r="N855" s="81"/>
      <c r="O855" s="81"/>
      <c r="P855" s="81"/>
      <c r="Q855" s="81"/>
      <c r="R855" s="28">
        <f>L855+N855+O855+P855+Q855</f>
        <v>25825</v>
      </c>
      <c r="S855" s="28">
        <f>M855+Q855</f>
        <v>0</v>
      </c>
      <c r="T855" s="81"/>
      <c r="U855" s="81"/>
      <c r="V855" s="81"/>
      <c r="W855" s="81"/>
      <c r="X855" s="28">
        <f>R855+T855+U855+V855+W855</f>
        <v>25825</v>
      </c>
      <c r="Y855" s="28">
        <f>S855+W855</f>
        <v>0</v>
      </c>
      <c r="Z855" s="81"/>
      <c r="AA855" s="81"/>
      <c r="AB855" s="81"/>
      <c r="AC855" s="81"/>
      <c r="AD855" s="28">
        <f>X855+Z855+AA855+AB855+AC855</f>
        <v>25825</v>
      </c>
      <c r="AE855" s="28">
        <f>Y855+AC855</f>
        <v>0</v>
      </c>
      <c r="AF855" s="81"/>
      <c r="AG855" s="81"/>
      <c r="AH855" s="81"/>
      <c r="AI855" s="81"/>
      <c r="AJ855" s="28">
        <f>AD855+AF855+AG855+AH855+AI855</f>
        <v>25825</v>
      </c>
      <c r="AK855" s="28">
        <f>AE855+AI855</f>
        <v>0</v>
      </c>
      <c r="AL855" s="81"/>
      <c r="AM855" s="81"/>
      <c r="AN855" s="81"/>
      <c r="AO855" s="81"/>
      <c r="AP855" s="28">
        <f>AJ855+AL855+AM855+AN855+AO855</f>
        <v>25825</v>
      </c>
      <c r="AQ855" s="28">
        <f>AK855+AO855</f>
        <v>0</v>
      </c>
      <c r="AR855" s="81"/>
      <c r="AS855" s="81"/>
      <c r="AT855" s="81"/>
      <c r="AU855" s="81"/>
      <c r="AV855" s="28">
        <f>AP855+AR855+AS855+AT855+AU855</f>
        <v>25825</v>
      </c>
      <c r="AW855" s="28">
        <f>AQ855+AU855</f>
        <v>0</v>
      </c>
      <c r="AX855" s="158"/>
      <c r="AY855" s="158"/>
      <c r="AZ855" s="158"/>
      <c r="BA855" s="158"/>
      <c r="BB855" s="28">
        <f>AV855+AX855+AY855+AZ855+BA855</f>
        <v>25825</v>
      </c>
      <c r="BC855" s="28">
        <f>AW855+BA855</f>
        <v>0</v>
      </c>
      <c r="BD855" s="158"/>
      <c r="BE855" s="158"/>
      <c r="BF855" s="158"/>
      <c r="BG855" s="158"/>
      <c r="BH855" s="28">
        <f>BB855+BD855+BE855+BF855+BG855</f>
        <v>25825</v>
      </c>
      <c r="BI855" s="28">
        <f>BC855+BG855</f>
        <v>0</v>
      </c>
      <c r="BJ855" s="207">
        <f t="shared" si="1707"/>
        <v>0</v>
      </c>
      <c r="BK855" s="207">
        <f t="shared" si="1708"/>
        <v>0</v>
      </c>
    </row>
    <row r="856" spans="1:63" s="11" customFormat="1" ht="39.75" customHeight="1">
      <c r="A856" s="25" t="s">
        <v>79</v>
      </c>
      <c r="B856" s="26" t="s">
        <v>56</v>
      </c>
      <c r="C856" s="26" t="s">
        <v>56</v>
      </c>
      <c r="D856" s="37" t="s">
        <v>254</v>
      </c>
      <c r="E856" s="26"/>
      <c r="F856" s="62">
        <f>F857</f>
        <v>4469</v>
      </c>
      <c r="G856" s="62">
        <f t="shared" ref="G856:Z858" si="1796">G857</f>
        <v>0</v>
      </c>
      <c r="H856" s="62">
        <f t="shared" si="1796"/>
        <v>0</v>
      </c>
      <c r="I856" s="62">
        <f t="shared" si="1796"/>
        <v>0</v>
      </c>
      <c r="J856" s="62">
        <f t="shared" si="1796"/>
        <v>0</v>
      </c>
      <c r="K856" s="62">
        <f t="shared" si="1796"/>
        <v>0</v>
      </c>
      <c r="L856" s="62">
        <f t="shared" si="1796"/>
        <v>4469</v>
      </c>
      <c r="M856" s="62">
        <f t="shared" si="1796"/>
        <v>0</v>
      </c>
      <c r="N856" s="62">
        <f t="shared" si="1796"/>
        <v>0</v>
      </c>
      <c r="O856" s="62">
        <f t="shared" si="1796"/>
        <v>0</v>
      </c>
      <c r="P856" s="62">
        <f t="shared" si="1796"/>
        <v>0</v>
      </c>
      <c r="Q856" s="62">
        <f t="shared" si="1796"/>
        <v>0</v>
      </c>
      <c r="R856" s="62">
        <f t="shared" si="1796"/>
        <v>4469</v>
      </c>
      <c r="S856" s="62">
        <f t="shared" si="1796"/>
        <v>0</v>
      </c>
      <c r="T856" s="62">
        <f t="shared" si="1796"/>
        <v>0</v>
      </c>
      <c r="U856" s="62">
        <f t="shared" si="1796"/>
        <v>0</v>
      </c>
      <c r="V856" s="62">
        <f t="shared" si="1796"/>
        <v>0</v>
      </c>
      <c r="W856" s="62">
        <f t="shared" si="1796"/>
        <v>0</v>
      </c>
      <c r="X856" s="62">
        <f t="shared" si="1796"/>
        <v>4469</v>
      </c>
      <c r="Y856" s="62">
        <f t="shared" si="1796"/>
        <v>0</v>
      </c>
      <c r="Z856" s="62">
        <f t="shared" si="1796"/>
        <v>0</v>
      </c>
      <c r="AA856" s="62">
        <f t="shared" ref="Z856:AO858" si="1797">AA857</f>
        <v>0</v>
      </c>
      <c r="AB856" s="62">
        <f t="shared" si="1797"/>
        <v>0</v>
      </c>
      <c r="AC856" s="62">
        <f t="shared" si="1797"/>
        <v>0</v>
      </c>
      <c r="AD856" s="62">
        <f t="shared" si="1797"/>
        <v>4469</v>
      </c>
      <c r="AE856" s="62">
        <f t="shared" si="1797"/>
        <v>0</v>
      </c>
      <c r="AF856" s="62">
        <f t="shared" si="1797"/>
        <v>0</v>
      </c>
      <c r="AG856" s="62">
        <f t="shared" si="1797"/>
        <v>0</v>
      </c>
      <c r="AH856" s="62">
        <f t="shared" si="1797"/>
        <v>0</v>
      </c>
      <c r="AI856" s="62">
        <f t="shared" si="1797"/>
        <v>0</v>
      </c>
      <c r="AJ856" s="62">
        <f t="shared" si="1797"/>
        <v>4469</v>
      </c>
      <c r="AK856" s="62">
        <f t="shared" si="1797"/>
        <v>0</v>
      </c>
      <c r="AL856" s="62">
        <f t="shared" si="1797"/>
        <v>0</v>
      </c>
      <c r="AM856" s="62">
        <f t="shared" si="1797"/>
        <v>-554</v>
      </c>
      <c r="AN856" s="62">
        <f t="shared" si="1797"/>
        <v>0</v>
      </c>
      <c r="AO856" s="62">
        <f t="shared" si="1797"/>
        <v>0</v>
      </c>
      <c r="AP856" s="62">
        <f t="shared" ref="AL856:BD858" si="1798">AP857</f>
        <v>3915</v>
      </c>
      <c r="AQ856" s="62">
        <f t="shared" si="1798"/>
        <v>0</v>
      </c>
      <c r="AR856" s="62">
        <f t="shared" si="1798"/>
        <v>0</v>
      </c>
      <c r="AS856" s="62">
        <f t="shared" si="1798"/>
        <v>0</v>
      </c>
      <c r="AT856" s="62">
        <f t="shared" si="1798"/>
        <v>0</v>
      </c>
      <c r="AU856" s="62">
        <f t="shared" si="1798"/>
        <v>0</v>
      </c>
      <c r="AV856" s="62">
        <f t="shared" si="1798"/>
        <v>3915</v>
      </c>
      <c r="AW856" s="62">
        <f t="shared" si="1798"/>
        <v>0</v>
      </c>
      <c r="AX856" s="120">
        <f t="shared" si="1798"/>
        <v>0</v>
      </c>
      <c r="AY856" s="120">
        <f t="shared" si="1798"/>
        <v>0</v>
      </c>
      <c r="AZ856" s="120">
        <f t="shared" si="1798"/>
        <v>0</v>
      </c>
      <c r="BA856" s="120">
        <f t="shared" si="1798"/>
        <v>0</v>
      </c>
      <c r="BB856" s="62">
        <f t="shared" si="1798"/>
        <v>3915</v>
      </c>
      <c r="BC856" s="62">
        <f t="shared" ref="BB856:BC858" si="1799">BC857</f>
        <v>0</v>
      </c>
      <c r="BD856" s="120">
        <f t="shared" si="1798"/>
        <v>0</v>
      </c>
      <c r="BE856" s="120">
        <f t="shared" ref="BD856:BI858" si="1800">BE857</f>
        <v>0</v>
      </c>
      <c r="BF856" s="120">
        <f t="shared" si="1800"/>
        <v>0</v>
      </c>
      <c r="BG856" s="120">
        <f t="shared" si="1800"/>
        <v>0</v>
      </c>
      <c r="BH856" s="62">
        <f t="shared" si="1800"/>
        <v>3915</v>
      </c>
      <c r="BI856" s="62">
        <f t="shared" si="1800"/>
        <v>0</v>
      </c>
      <c r="BJ856" s="207">
        <f t="shared" si="1707"/>
        <v>0</v>
      </c>
      <c r="BK856" s="207">
        <f t="shared" si="1708"/>
        <v>0</v>
      </c>
    </row>
    <row r="857" spans="1:63" s="11" customFormat="1" ht="20.25">
      <c r="A857" s="25" t="s">
        <v>142</v>
      </c>
      <c r="B857" s="26" t="s">
        <v>56</v>
      </c>
      <c r="C857" s="26" t="s">
        <v>56</v>
      </c>
      <c r="D857" s="37" t="s">
        <v>255</v>
      </c>
      <c r="E857" s="26"/>
      <c r="F857" s="62">
        <f t="shared" ref="F857:U858" si="1801">F858</f>
        <v>4469</v>
      </c>
      <c r="G857" s="62">
        <f t="shared" si="1801"/>
        <v>0</v>
      </c>
      <c r="H857" s="62">
        <f t="shared" si="1801"/>
        <v>0</v>
      </c>
      <c r="I857" s="62">
        <f t="shared" si="1801"/>
        <v>0</v>
      </c>
      <c r="J857" s="62">
        <f t="shared" si="1801"/>
        <v>0</v>
      </c>
      <c r="K857" s="62">
        <f t="shared" si="1801"/>
        <v>0</v>
      </c>
      <c r="L857" s="62">
        <f t="shared" si="1801"/>
        <v>4469</v>
      </c>
      <c r="M857" s="62">
        <f t="shared" si="1801"/>
        <v>0</v>
      </c>
      <c r="N857" s="62">
        <f t="shared" si="1801"/>
        <v>0</v>
      </c>
      <c r="O857" s="62">
        <f t="shared" si="1801"/>
        <v>0</v>
      </c>
      <c r="P857" s="62">
        <f t="shared" si="1801"/>
        <v>0</v>
      </c>
      <c r="Q857" s="62">
        <f t="shared" si="1801"/>
        <v>0</v>
      </c>
      <c r="R857" s="62">
        <f t="shared" si="1801"/>
        <v>4469</v>
      </c>
      <c r="S857" s="62">
        <f t="shared" si="1801"/>
        <v>0</v>
      </c>
      <c r="T857" s="62">
        <f t="shared" si="1801"/>
        <v>0</v>
      </c>
      <c r="U857" s="62">
        <f t="shared" si="1801"/>
        <v>0</v>
      </c>
      <c r="V857" s="62">
        <f t="shared" si="1796"/>
        <v>0</v>
      </c>
      <c r="W857" s="62">
        <f t="shared" si="1796"/>
        <v>0</v>
      </c>
      <c r="X857" s="62">
        <f t="shared" si="1796"/>
        <v>4469</v>
      </c>
      <c r="Y857" s="62">
        <f t="shared" si="1796"/>
        <v>0</v>
      </c>
      <c r="Z857" s="62">
        <f t="shared" si="1796"/>
        <v>0</v>
      </c>
      <c r="AA857" s="62">
        <f t="shared" si="1797"/>
        <v>0</v>
      </c>
      <c r="AB857" s="62">
        <f t="shared" si="1797"/>
        <v>0</v>
      </c>
      <c r="AC857" s="62">
        <f t="shared" si="1797"/>
        <v>0</v>
      </c>
      <c r="AD857" s="62">
        <f t="shared" si="1797"/>
        <v>4469</v>
      </c>
      <c r="AE857" s="62">
        <f t="shared" si="1797"/>
        <v>0</v>
      </c>
      <c r="AF857" s="62">
        <f t="shared" si="1797"/>
        <v>0</v>
      </c>
      <c r="AG857" s="62">
        <f t="shared" si="1797"/>
        <v>0</v>
      </c>
      <c r="AH857" s="62">
        <f t="shared" si="1797"/>
        <v>0</v>
      </c>
      <c r="AI857" s="62">
        <f t="shared" si="1797"/>
        <v>0</v>
      </c>
      <c r="AJ857" s="62">
        <f t="shared" si="1797"/>
        <v>4469</v>
      </c>
      <c r="AK857" s="62">
        <f t="shared" si="1797"/>
        <v>0</v>
      </c>
      <c r="AL857" s="62">
        <f t="shared" si="1798"/>
        <v>0</v>
      </c>
      <c r="AM857" s="62">
        <f t="shared" si="1798"/>
        <v>-554</v>
      </c>
      <c r="AN857" s="62">
        <f t="shared" si="1798"/>
        <v>0</v>
      </c>
      <c r="AO857" s="62">
        <f t="shared" si="1798"/>
        <v>0</v>
      </c>
      <c r="AP857" s="62">
        <f t="shared" si="1798"/>
        <v>3915</v>
      </c>
      <c r="AQ857" s="62">
        <f t="shared" si="1798"/>
        <v>0</v>
      </c>
      <c r="AR857" s="62">
        <f t="shared" si="1798"/>
        <v>0</v>
      </c>
      <c r="AS857" s="62">
        <f t="shared" si="1798"/>
        <v>0</v>
      </c>
      <c r="AT857" s="62">
        <f t="shared" si="1798"/>
        <v>0</v>
      </c>
      <c r="AU857" s="62">
        <f t="shared" si="1798"/>
        <v>0</v>
      </c>
      <c r="AV857" s="62">
        <f t="shared" si="1798"/>
        <v>3915</v>
      </c>
      <c r="AW857" s="62">
        <f t="shared" si="1798"/>
        <v>0</v>
      </c>
      <c r="AX857" s="120">
        <f t="shared" si="1798"/>
        <v>0</v>
      </c>
      <c r="AY857" s="120">
        <f t="shared" si="1798"/>
        <v>0</v>
      </c>
      <c r="AZ857" s="120">
        <f t="shared" si="1798"/>
        <v>0</v>
      </c>
      <c r="BA857" s="120">
        <f t="shared" si="1798"/>
        <v>0</v>
      </c>
      <c r="BB857" s="62">
        <f t="shared" si="1799"/>
        <v>3915</v>
      </c>
      <c r="BC857" s="62">
        <f t="shared" si="1799"/>
        <v>0</v>
      </c>
      <c r="BD857" s="120">
        <f t="shared" si="1800"/>
        <v>0</v>
      </c>
      <c r="BE857" s="120">
        <f t="shared" si="1800"/>
        <v>0</v>
      </c>
      <c r="BF857" s="120">
        <f t="shared" si="1800"/>
        <v>0</v>
      </c>
      <c r="BG857" s="120">
        <f t="shared" si="1800"/>
        <v>0</v>
      </c>
      <c r="BH857" s="62">
        <f t="shared" si="1800"/>
        <v>3915</v>
      </c>
      <c r="BI857" s="62">
        <f t="shared" si="1800"/>
        <v>0</v>
      </c>
      <c r="BJ857" s="207">
        <f t="shared" si="1707"/>
        <v>0</v>
      </c>
      <c r="BK857" s="207">
        <f t="shared" si="1708"/>
        <v>0</v>
      </c>
    </row>
    <row r="858" spans="1:63" s="11" customFormat="1" ht="50.25">
      <c r="A858" s="25" t="s">
        <v>84</v>
      </c>
      <c r="B858" s="26" t="s">
        <v>56</v>
      </c>
      <c r="C858" s="26" t="s">
        <v>56</v>
      </c>
      <c r="D858" s="37" t="s">
        <v>255</v>
      </c>
      <c r="E858" s="26" t="s">
        <v>85</v>
      </c>
      <c r="F858" s="28">
        <f t="shared" si="1801"/>
        <v>4469</v>
      </c>
      <c r="G858" s="28">
        <f t="shared" si="1801"/>
        <v>0</v>
      </c>
      <c r="H858" s="28">
        <f t="shared" si="1801"/>
        <v>0</v>
      </c>
      <c r="I858" s="28">
        <f t="shared" si="1801"/>
        <v>0</v>
      </c>
      <c r="J858" s="28">
        <f t="shared" si="1801"/>
        <v>0</v>
      </c>
      <c r="K858" s="28">
        <f t="shared" si="1801"/>
        <v>0</v>
      </c>
      <c r="L858" s="28">
        <f t="shared" si="1801"/>
        <v>4469</v>
      </c>
      <c r="M858" s="28">
        <f t="shared" si="1801"/>
        <v>0</v>
      </c>
      <c r="N858" s="28">
        <f t="shared" si="1801"/>
        <v>0</v>
      </c>
      <c r="O858" s="28">
        <f t="shared" si="1801"/>
        <v>0</v>
      </c>
      <c r="P858" s="28">
        <f t="shared" si="1801"/>
        <v>0</v>
      </c>
      <c r="Q858" s="28">
        <f t="shared" si="1801"/>
        <v>0</v>
      </c>
      <c r="R858" s="28">
        <f t="shared" si="1801"/>
        <v>4469</v>
      </c>
      <c r="S858" s="28">
        <f t="shared" si="1801"/>
        <v>0</v>
      </c>
      <c r="T858" s="28">
        <f t="shared" si="1796"/>
        <v>0</v>
      </c>
      <c r="U858" s="28">
        <f t="shared" si="1796"/>
        <v>0</v>
      </c>
      <c r="V858" s="28">
        <f t="shared" si="1796"/>
        <v>0</v>
      </c>
      <c r="W858" s="28">
        <f t="shared" si="1796"/>
        <v>0</v>
      </c>
      <c r="X858" s="28">
        <f t="shared" si="1796"/>
        <v>4469</v>
      </c>
      <c r="Y858" s="28">
        <f t="shared" si="1796"/>
        <v>0</v>
      </c>
      <c r="Z858" s="28">
        <f t="shared" si="1797"/>
        <v>0</v>
      </c>
      <c r="AA858" s="28">
        <f t="shared" si="1797"/>
        <v>0</v>
      </c>
      <c r="AB858" s="28">
        <f t="shared" si="1797"/>
        <v>0</v>
      </c>
      <c r="AC858" s="28">
        <f t="shared" si="1797"/>
        <v>0</v>
      </c>
      <c r="AD858" s="28">
        <f t="shared" si="1797"/>
        <v>4469</v>
      </c>
      <c r="AE858" s="28">
        <f t="shared" si="1797"/>
        <v>0</v>
      </c>
      <c r="AF858" s="28">
        <f t="shared" si="1797"/>
        <v>0</v>
      </c>
      <c r="AG858" s="28">
        <f t="shared" si="1797"/>
        <v>0</v>
      </c>
      <c r="AH858" s="28">
        <f t="shared" si="1797"/>
        <v>0</v>
      </c>
      <c r="AI858" s="28">
        <f t="shared" si="1797"/>
        <v>0</v>
      </c>
      <c r="AJ858" s="28">
        <f t="shared" si="1797"/>
        <v>4469</v>
      </c>
      <c r="AK858" s="28">
        <f t="shared" si="1797"/>
        <v>0</v>
      </c>
      <c r="AL858" s="28">
        <f t="shared" si="1798"/>
        <v>0</v>
      </c>
      <c r="AM858" s="28">
        <f t="shared" si="1798"/>
        <v>-554</v>
      </c>
      <c r="AN858" s="28">
        <f t="shared" si="1798"/>
        <v>0</v>
      </c>
      <c r="AO858" s="28">
        <f t="shared" si="1798"/>
        <v>0</v>
      </c>
      <c r="AP858" s="28">
        <f t="shared" si="1798"/>
        <v>3915</v>
      </c>
      <c r="AQ858" s="28">
        <f t="shared" si="1798"/>
        <v>0</v>
      </c>
      <c r="AR858" s="28">
        <f t="shared" si="1798"/>
        <v>0</v>
      </c>
      <c r="AS858" s="28">
        <f t="shared" si="1798"/>
        <v>0</v>
      </c>
      <c r="AT858" s="28">
        <f t="shared" si="1798"/>
        <v>0</v>
      </c>
      <c r="AU858" s="28">
        <f t="shared" si="1798"/>
        <v>0</v>
      </c>
      <c r="AV858" s="28">
        <f t="shared" si="1798"/>
        <v>3915</v>
      </c>
      <c r="AW858" s="28">
        <f t="shared" si="1798"/>
        <v>0</v>
      </c>
      <c r="AX858" s="100">
        <f t="shared" si="1798"/>
        <v>0</v>
      </c>
      <c r="AY858" s="100">
        <f t="shared" si="1798"/>
        <v>0</v>
      </c>
      <c r="AZ858" s="100">
        <f t="shared" si="1798"/>
        <v>0</v>
      </c>
      <c r="BA858" s="100">
        <f t="shared" si="1798"/>
        <v>0</v>
      </c>
      <c r="BB858" s="28">
        <f t="shared" si="1799"/>
        <v>3915</v>
      </c>
      <c r="BC858" s="28">
        <f t="shared" si="1799"/>
        <v>0</v>
      </c>
      <c r="BD858" s="100">
        <f t="shared" si="1800"/>
        <v>0</v>
      </c>
      <c r="BE858" s="100">
        <f t="shared" si="1800"/>
        <v>0</v>
      </c>
      <c r="BF858" s="100">
        <f t="shared" si="1800"/>
        <v>0</v>
      </c>
      <c r="BG858" s="100">
        <f t="shared" si="1800"/>
        <v>0</v>
      </c>
      <c r="BH858" s="28">
        <f t="shared" si="1800"/>
        <v>3915</v>
      </c>
      <c r="BI858" s="28">
        <f t="shared" si="1800"/>
        <v>0</v>
      </c>
      <c r="BJ858" s="207">
        <f t="shared" si="1707"/>
        <v>0</v>
      </c>
      <c r="BK858" s="207">
        <f t="shared" si="1708"/>
        <v>0</v>
      </c>
    </row>
    <row r="859" spans="1:63" s="11" customFormat="1" ht="20.25">
      <c r="A859" s="25" t="s">
        <v>187</v>
      </c>
      <c r="B859" s="26" t="s">
        <v>56</v>
      </c>
      <c r="C859" s="26" t="s">
        <v>56</v>
      </c>
      <c r="D859" s="37" t="s">
        <v>255</v>
      </c>
      <c r="E859" s="26" t="s">
        <v>186</v>
      </c>
      <c r="F859" s="28">
        <v>4469</v>
      </c>
      <c r="G859" s="28"/>
      <c r="H859" s="81"/>
      <c r="I859" s="81"/>
      <c r="J859" s="81"/>
      <c r="K859" s="81"/>
      <c r="L859" s="28">
        <f>F859+H859+I859+J859+K859</f>
        <v>4469</v>
      </c>
      <c r="M859" s="28">
        <f>G859+K859</f>
        <v>0</v>
      </c>
      <c r="N859" s="81"/>
      <c r="O859" s="81"/>
      <c r="P859" s="81"/>
      <c r="Q859" s="81"/>
      <c r="R859" s="28">
        <f>L859+N859+O859+P859+Q859</f>
        <v>4469</v>
      </c>
      <c r="S859" s="28">
        <f>M859+Q859</f>
        <v>0</v>
      </c>
      <c r="T859" s="81"/>
      <c r="U859" s="81"/>
      <c r="V859" s="81"/>
      <c r="W859" s="81"/>
      <c r="X859" s="28">
        <f>R859+T859+U859+V859+W859</f>
        <v>4469</v>
      </c>
      <c r="Y859" s="28">
        <f>S859+W859</f>
        <v>0</v>
      </c>
      <c r="Z859" s="81"/>
      <c r="AA859" s="81"/>
      <c r="AB859" s="81"/>
      <c r="AC859" s="81"/>
      <c r="AD859" s="28">
        <f>X859+Z859+AA859+AB859+AC859</f>
        <v>4469</v>
      </c>
      <c r="AE859" s="28">
        <f>Y859+AC859</f>
        <v>0</v>
      </c>
      <c r="AF859" s="81"/>
      <c r="AG859" s="81"/>
      <c r="AH859" s="81"/>
      <c r="AI859" s="81"/>
      <c r="AJ859" s="28">
        <f>AD859+AF859+AG859+AH859+AI859</f>
        <v>4469</v>
      </c>
      <c r="AK859" s="28">
        <f>AE859+AI859</f>
        <v>0</v>
      </c>
      <c r="AL859" s="81"/>
      <c r="AM859" s="81">
        <v>-554</v>
      </c>
      <c r="AN859" s="81"/>
      <c r="AO859" s="81"/>
      <c r="AP859" s="28">
        <f>AJ859+AL859+AM859+AN859+AO859</f>
        <v>3915</v>
      </c>
      <c r="AQ859" s="28">
        <f>AK859+AO859</f>
        <v>0</v>
      </c>
      <c r="AR859" s="81"/>
      <c r="AS859" s="81"/>
      <c r="AT859" s="81"/>
      <c r="AU859" s="81"/>
      <c r="AV859" s="28">
        <f>AP859+AR859+AS859+AT859+AU859</f>
        <v>3915</v>
      </c>
      <c r="AW859" s="28">
        <f>AQ859+AU859</f>
        <v>0</v>
      </c>
      <c r="AX859" s="158"/>
      <c r="AY859" s="158"/>
      <c r="AZ859" s="158"/>
      <c r="BA859" s="158"/>
      <c r="BB859" s="28">
        <f>AV859+AX859+AY859+AZ859+BA859</f>
        <v>3915</v>
      </c>
      <c r="BC859" s="28">
        <f>AW859+BA859</f>
        <v>0</v>
      </c>
      <c r="BD859" s="158"/>
      <c r="BE859" s="158"/>
      <c r="BF859" s="158"/>
      <c r="BG859" s="158"/>
      <c r="BH859" s="28">
        <f>BB859+BD859+BE859+BF859+BG859</f>
        <v>3915</v>
      </c>
      <c r="BI859" s="28">
        <f>BC859+BG859</f>
        <v>0</v>
      </c>
      <c r="BJ859" s="207">
        <f t="shared" si="1707"/>
        <v>0</v>
      </c>
      <c r="BK859" s="207">
        <f t="shared" si="1708"/>
        <v>0</v>
      </c>
    </row>
    <row r="860" spans="1:63" s="11" customFormat="1" ht="33.75">
      <c r="A860" s="36" t="s">
        <v>580</v>
      </c>
      <c r="B860" s="26" t="s">
        <v>56</v>
      </c>
      <c r="C860" s="26" t="s">
        <v>56</v>
      </c>
      <c r="D860" s="37" t="s">
        <v>700</v>
      </c>
      <c r="E860" s="26"/>
      <c r="F860" s="28"/>
      <c r="G860" s="28"/>
      <c r="H860" s="81"/>
      <c r="I860" s="81"/>
      <c r="J860" s="81"/>
      <c r="K860" s="81"/>
      <c r="L860" s="28"/>
      <c r="M860" s="28"/>
      <c r="N860" s="81"/>
      <c r="O860" s="81"/>
      <c r="P860" s="81"/>
      <c r="Q860" s="81"/>
      <c r="R860" s="28"/>
      <c r="S860" s="28"/>
      <c r="T860" s="81"/>
      <c r="U860" s="81"/>
      <c r="V860" s="81"/>
      <c r="W860" s="81"/>
      <c r="X860" s="28"/>
      <c r="Y860" s="28"/>
      <c r="Z860" s="81"/>
      <c r="AA860" s="81"/>
      <c r="AB860" s="81"/>
      <c r="AC860" s="81"/>
      <c r="AD860" s="28"/>
      <c r="AE860" s="28"/>
      <c r="AF860" s="81"/>
      <c r="AG860" s="81"/>
      <c r="AH860" s="81"/>
      <c r="AI860" s="81"/>
      <c r="AJ860" s="28"/>
      <c r="AK860" s="28"/>
      <c r="AL860" s="28">
        <f t="shared" ref="AL860:BD862" si="1802">AL861</f>
        <v>0</v>
      </c>
      <c r="AM860" s="28">
        <f t="shared" si="1802"/>
        <v>0</v>
      </c>
      <c r="AN860" s="28">
        <f t="shared" si="1802"/>
        <v>0</v>
      </c>
      <c r="AO860" s="28">
        <f t="shared" si="1802"/>
        <v>3652</v>
      </c>
      <c r="AP860" s="28">
        <f t="shared" si="1802"/>
        <v>3652</v>
      </c>
      <c r="AQ860" s="28">
        <f t="shared" si="1802"/>
        <v>3652</v>
      </c>
      <c r="AR860" s="28">
        <f t="shared" si="1802"/>
        <v>0</v>
      </c>
      <c r="AS860" s="28">
        <f t="shared" si="1802"/>
        <v>0</v>
      </c>
      <c r="AT860" s="28">
        <f t="shared" si="1802"/>
        <v>0</v>
      </c>
      <c r="AU860" s="28">
        <f t="shared" si="1802"/>
        <v>0</v>
      </c>
      <c r="AV860" s="28">
        <f t="shared" si="1802"/>
        <v>3652</v>
      </c>
      <c r="AW860" s="28">
        <f t="shared" si="1802"/>
        <v>3652</v>
      </c>
      <c r="AX860" s="100">
        <f t="shared" si="1802"/>
        <v>0</v>
      </c>
      <c r="AY860" s="100">
        <f t="shared" si="1802"/>
        <v>0</v>
      </c>
      <c r="AZ860" s="100">
        <f t="shared" si="1802"/>
        <v>0</v>
      </c>
      <c r="BA860" s="100">
        <f t="shared" si="1802"/>
        <v>0</v>
      </c>
      <c r="BB860" s="28">
        <f t="shared" si="1802"/>
        <v>3652</v>
      </c>
      <c r="BC860" s="28">
        <f t="shared" ref="BB860:BC862" si="1803">BC861</f>
        <v>3652</v>
      </c>
      <c r="BD860" s="100">
        <f t="shared" si="1802"/>
        <v>0</v>
      </c>
      <c r="BE860" s="100">
        <f t="shared" ref="BD860:BI862" si="1804">BE861</f>
        <v>0</v>
      </c>
      <c r="BF860" s="100">
        <f t="shared" si="1804"/>
        <v>0</v>
      </c>
      <c r="BG860" s="100">
        <f t="shared" si="1804"/>
        <v>0</v>
      </c>
      <c r="BH860" s="28">
        <f t="shared" si="1804"/>
        <v>3652</v>
      </c>
      <c r="BI860" s="28">
        <f t="shared" si="1804"/>
        <v>3652</v>
      </c>
      <c r="BJ860" s="207">
        <f t="shared" si="1707"/>
        <v>0</v>
      </c>
      <c r="BK860" s="207">
        <f t="shared" si="1708"/>
        <v>0</v>
      </c>
    </row>
    <row r="861" spans="1:63" s="11" customFormat="1" ht="99.75">
      <c r="A861" s="25" t="s">
        <v>699</v>
      </c>
      <c r="B861" s="26" t="s">
        <v>56</v>
      </c>
      <c r="C861" s="26" t="s">
        <v>56</v>
      </c>
      <c r="D861" s="37" t="s">
        <v>701</v>
      </c>
      <c r="E861" s="26"/>
      <c r="F861" s="28"/>
      <c r="G861" s="28"/>
      <c r="H861" s="81"/>
      <c r="I861" s="81"/>
      <c r="J861" s="81"/>
      <c r="K861" s="81"/>
      <c r="L861" s="28"/>
      <c r="M861" s="28"/>
      <c r="N861" s="81"/>
      <c r="O861" s="81"/>
      <c r="P861" s="81"/>
      <c r="Q861" s="81"/>
      <c r="R861" s="28"/>
      <c r="S861" s="28"/>
      <c r="T861" s="81"/>
      <c r="U861" s="81"/>
      <c r="V861" s="81"/>
      <c r="W861" s="81"/>
      <c r="X861" s="28"/>
      <c r="Y861" s="28"/>
      <c r="Z861" s="81"/>
      <c r="AA861" s="81"/>
      <c r="AB861" s="81"/>
      <c r="AC861" s="81"/>
      <c r="AD861" s="28"/>
      <c r="AE861" s="28"/>
      <c r="AF861" s="81"/>
      <c r="AG861" s="81"/>
      <c r="AH861" s="81"/>
      <c r="AI861" s="81"/>
      <c r="AJ861" s="28"/>
      <c r="AK861" s="28"/>
      <c r="AL861" s="28">
        <f t="shared" si="1802"/>
        <v>0</v>
      </c>
      <c r="AM861" s="28">
        <f t="shared" si="1802"/>
        <v>0</v>
      </c>
      <c r="AN861" s="28">
        <f t="shared" si="1802"/>
        <v>0</v>
      </c>
      <c r="AO861" s="28">
        <f t="shared" si="1802"/>
        <v>3652</v>
      </c>
      <c r="AP861" s="28">
        <f t="shared" si="1802"/>
        <v>3652</v>
      </c>
      <c r="AQ861" s="28">
        <f t="shared" si="1802"/>
        <v>3652</v>
      </c>
      <c r="AR861" s="28">
        <f t="shared" si="1802"/>
        <v>0</v>
      </c>
      <c r="AS861" s="28">
        <f t="shared" si="1802"/>
        <v>0</v>
      </c>
      <c r="AT861" s="28">
        <f t="shared" si="1802"/>
        <v>0</v>
      </c>
      <c r="AU861" s="28">
        <f t="shared" si="1802"/>
        <v>0</v>
      </c>
      <c r="AV861" s="28">
        <f t="shared" si="1802"/>
        <v>3652</v>
      </c>
      <c r="AW861" s="28">
        <f t="shared" si="1802"/>
        <v>3652</v>
      </c>
      <c r="AX861" s="100">
        <f t="shared" si="1802"/>
        <v>0</v>
      </c>
      <c r="AY861" s="100">
        <f t="shared" si="1802"/>
        <v>0</v>
      </c>
      <c r="AZ861" s="100">
        <f t="shared" si="1802"/>
        <v>0</v>
      </c>
      <c r="BA861" s="100">
        <f t="shared" si="1802"/>
        <v>0</v>
      </c>
      <c r="BB861" s="28">
        <f t="shared" si="1803"/>
        <v>3652</v>
      </c>
      <c r="BC861" s="28">
        <f t="shared" si="1803"/>
        <v>3652</v>
      </c>
      <c r="BD861" s="100">
        <f t="shared" si="1804"/>
        <v>0</v>
      </c>
      <c r="BE861" s="100">
        <f t="shared" si="1804"/>
        <v>0</v>
      </c>
      <c r="BF861" s="100">
        <f t="shared" si="1804"/>
        <v>0</v>
      </c>
      <c r="BG861" s="100">
        <f t="shared" si="1804"/>
        <v>0</v>
      </c>
      <c r="BH861" s="28">
        <f t="shared" si="1804"/>
        <v>3652</v>
      </c>
      <c r="BI861" s="28">
        <f t="shared" si="1804"/>
        <v>3652</v>
      </c>
      <c r="BJ861" s="207">
        <f t="shared" si="1707"/>
        <v>0</v>
      </c>
      <c r="BK861" s="207">
        <f t="shared" si="1708"/>
        <v>0</v>
      </c>
    </row>
    <row r="862" spans="1:63" s="11" customFormat="1" ht="50.25">
      <c r="A862" s="25" t="s">
        <v>84</v>
      </c>
      <c r="B862" s="26" t="s">
        <v>56</v>
      </c>
      <c r="C862" s="26" t="s">
        <v>56</v>
      </c>
      <c r="D862" s="37" t="s">
        <v>701</v>
      </c>
      <c r="E862" s="26" t="s">
        <v>85</v>
      </c>
      <c r="F862" s="28"/>
      <c r="G862" s="28"/>
      <c r="H862" s="81"/>
      <c r="I862" s="81"/>
      <c r="J862" s="81"/>
      <c r="K862" s="81"/>
      <c r="L862" s="28"/>
      <c r="M862" s="28"/>
      <c r="N862" s="81"/>
      <c r="O862" s="81"/>
      <c r="P862" s="81"/>
      <c r="Q862" s="81"/>
      <c r="R862" s="28"/>
      <c r="S862" s="28"/>
      <c r="T862" s="81"/>
      <c r="U862" s="81"/>
      <c r="V862" s="81"/>
      <c r="W862" s="81"/>
      <c r="X862" s="28"/>
      <c r="Y862" s="28"/>
      <c r="Z862" s="81"/>
      <c r="AA862" s="81"/>
      <c r="AB862" s="81"/>
      <c r="AC862" s="81"/>
      <c r="AD862" s="28"/>
      <c r="AE862" s="28"/>
      <c r="AF862" s="81"/>
      <c r="AG862" s="81"/>
      <c r="AH862" s="81"/>
      <c r="AI862" s="81"/>
      <c r="AJ862" s="28"/>
      <c r="AK862" s="28"/>
      <c r="AL862" s="28">
        <f t="shared" si="1802"/>
        <v>0</v>
      </c>
      <c r="AM862" s="28">
        <f t="shared" si="1802"/>
        <v>0</v>
      </c>
      <c r="AN862" s="28">
        <f t="shared" si="1802"/>
        <v>0</v>
      </c>
      <c r="AO862" s="28">
        <f t="shared" si="1802"/>
        <v>3652</v>
      </c>
      <c r="AP862" s="28">
        <f t="shared" si="1802"/>
        <v>3652</v>
      </c>
      <c r="AQ862" s="28">
        <f t="shared" si="1802"/>
        <v>3652</v>
      </c>
      <c r="AR862" s="28">
        <f t="shared" si="1802"/>
        <v>0</v>
      </c>
      <c r="AS862" s="28">
        <f t="shared" si="1802"/>
        <v>0</v>
      </c>
      <c r="AT862" s="28">
        <f t="shared" si="1802"/>
        <v>0</v>
      </c>
      <c r="AU862" s="28">
        <f t="shared" si="1802"/>
        <v>0</v>
      </c>
      <c r="AV862" s="28">
        <f t="shared" si="1802"/>
        <v>3652</v>
      </c>
      <c r="AW862" s="28">
        <f t="shared" si="1802"/>
        <v>3652</v>
      </c>
      <c r="AX862" s="100">
        <f t="shared" si="1802"/>
        <v>0</v>
      </c>
      <c r="AY862" s="100">
        <f t="shared" si="1802"/>
        <v>0</v>
      </c>
      <c r="AZ862" s="100">
        <f t="shared" si="1802"/>
        <v>0</v>
      </c>
      <c r="BA862" s="100">
        <f t="shared" si="1802"/>
        <v>0</v>
      </c>
      <c r="BB862" s="28">
        <f t="shared" si="1803"/>
        <v>3652</v>
      </c>
      <c r="BC862" s="28">
        <f t="shared" si="1803"/>
        <v>3652</v>
      </c>
      <c r="BD862" s="100">
        <f t="shared" si="1804"/>
        <v>0</v>
      </c>
      <c r="BE862" s="100">
        <f t="shared" si="1804"/>
        <v>0</v>
      </c>
      <c r="BF862" s="100">
        <f t="shared" si="1804"/>
        <v>0</v>
      </c>
      <c r="BG862" s="100">
        <f t="shared" si="1804"/>
        <v>0</v>
      </c>
      <c r="BH862" s="28">
        <f t="shared" si="1804"/>
        <v>3652</v>
      </c>
      <c r="BI862" s="28">
        <f t="shared" si="1804"/>
        <v>3652</v>
      </c>
      <c r="BJ862" s="207">
        <f t="shared" si="1707"/>
        <v>0</v>
      </c>
      <c r="BK862" s="207">
        <f t="shared" si="1708"/>
        <v>0</v>
      </c>
    </row>
    <row r="863" spans="1:63" s="11" customFormat="1" ht="20.25">
      <c r="A863" s="25" t="s">
        <v>187</v>
      </c>
      <c r="B863" s="26" t="s">
        <v>56</v>
      </c>
      <c r="C863" s="26" t="s">
        <v>56</v>
      </c>
      <c r="D863" s="37" t="s">
        <v>701</v>
      </c>
      <c r="E863" s="26" t="s">
        <v>186</v>
      </c>
      <c r="F863" s="28"/>
      <c r="G863" s="28"/>
      <c r="H863" s="81"/>
      <c r="I863" s="81"/>
      <c r="J863" s="81"/>
      <c r="K863" s="81"/>
      <c r="L863" s="28"/>
      <c r="M863" s="28"/>
      <c r="N863" s="81"/>
      <c r="O863" s="81"/>
      <c r="P863" s="81"/>
      <c r="Q863" s="81"/>
      <c r="R863" s="28"/>
      <c r="S863" s="28"/>
      <c r="T863" s="81"/>
      <c r="U863" s="81"/>
      <c r="V863" s="81"/>
      <c r="W863" s="81"/>
      <c r="X863" s="28"/>
      <c r="Y863" s="28"/>
      <c r="Z863" s="81"/>
      <c r="AA863" s="81"/>
      <c r="AB863" s="81"/>
      <c r="AC863" s="81"/>
      <c r="AD863" s="28"/>
      <c r="AE863" s="28"/>
      <c r="AF863" s="81"/>
      <c r="AG863" s="81"/>
      <c r="AH863" s="81"/>
      <c r="AI863" s="81"/>
      <c r="AJ863" s="28"/>
      <c r="AK863" s="28"/>
      <c r="AL863" s="81"/>
      <c r="AM863" s="81"/>
      <c r="AN863" s="81"/>
      <c r="AO863" s="81">
        <v>3652</v>
      </c>
      <c r="AP863" s="28">
        <f>AJ863+AL863+AM863+AN863+AO863</f>
        <v>3652</v>
      </c>
      <c r="AQ863" s="28">
        <f>AK863+AO863</f>
        <v>3652</v>
      </c>
      <c r="AR863" s="81"/>
      <c r="AS863" s="81"/>
      <c r="AT863" s="81"/>
      <c r="AU863" s="81"/>
      <c r="AV863" s="28">
        <f>AP863+AR863+AS863+AT863+AU863</f>
        <v>3652</v>
      </c>
      <c r="AW863" s="28">
        <f>AQ863+AU863</f>
        <v>3652</v>
      </c>
      <c r="AX863" s="158"/>
      <c r="AY863" s="158"/>
      <c r="AZ863" s="158"/>
      <c r="BA863" s="158"/>
      <c r="BB863" s="28">
        <f>AV863+AX863+AY863+AZ863+BA863</f>
        <v>3652</v>
      </c>
      <c r="BC863" s="28">
        <f>AW863+BA863</f>
        <v>3652</v>
      </c>
      <c r="BD863" s="158"/>
      <c r="BE863" s="158"/>
      <c r="BF863" s="158"/>
      <c r="BG863" s="158"/>
      <c r="BH863" s="28">
        <f>BB863+BD863+BE863+BF863+BG863</f>
        <v>3652</v>
      </c>
      <c r="BI863" s="28">
        <f>BC863+BG863</f>
        <v>3652</v>
      </c>
      <c r="BJ863" s="207">
        <f t="shared" si="1707"/>
        <v>0</v>
      </c>
      <c r="BK863" s="207">
        <f t="shared" si="1708"/>
        <v>0</v>
      </c>
    </row>
    <row r="864" spans="1:63" s="11" customFormat="1" ht="99.75">
      <c r="A864" s="25" t="s">
        <v>699</v>
      </c>
      <c r="B864" s="26" t="s">
        <v>56</v>
      </c>
      <c r="C864" s="26" t="s">
        <v>56</v>
      </c>
      <c r="D864" s="37" t="s">
        <v>698</v>
      </c>
      <c r="E864" s="26"/>
      <c r="F864" s="28"/>
      <c r="G864" s="28"/>
      <c r="H864" s="81"/>
      <c r="I864" s="81"/>
      <c r="J864" s="81"/>
      <c r="K864" s="81"/>
      <c r="L864" s="28"/>
      <c r="M864" s="28"/>
      <c r="N864" s="81"/>
      <c r="O864" s="81"/>
      <c r="P864" s="81"/>
      <c r="Q864" s="81"/>
      <c r="R864" s="28"/>
      <c r="S864" s="28"/>
      <c r="T864" s="81"/>
      <c r="U864" s="81"/>
      <c r="V864" s="81"/>
      <c r="W864" s="81"/>
      <c r="X864" s="28"/>
      <c r="Y864" s="28"/>
      <c r="Z864" s="81"/>
      <c r="AA864" s="81"/>
      <c r="AB864" s="81"/>
      <c r="AC864" s="81"/>
      <c r="AD864" s="28"/>
      <c r="AE864" s="28"/>
      <c r="AF864" s="81"/>
      <c r="AG864" s="81"/>
      <c r="AH864" s="81"/>
      <c r="AI864" s="81"/>
      <c r="AJ864" s="28"/>
      <c r="AK864" s="28"/>
      <c r="AL864" s="28">
        <f t="shared" ref="AL864:BD865" si="1805">AL865</f>
        <v>0</v>
      </c>
      <c r="AM864" s="28">
        <f t="shared" si="1805"/>
        <v>554</v>
      </c>
      <c r="AN864" s="28">
        <f t="shared" si="1805"/>
        <v>0</v>
      </c>
      <c r="AO864" s="28">
        <f t="shared" si="1805"/>
        <v>0</v>
      </c>
      <c r="AP864" s="28">
        <f t="shared" si="1805"/>
        <v>554</v>
      </c>
      <c r="AQ864" s="28">
        <f t="shared" si="1805"/>
        <v>0</v>
      </c>
      <c r="AR864" s="28">
        <f t="shared" si="1805"/>
        <v>0</v>
      </c>
      <c r="AS864" s="28">
        <f t="shared" si="1805"/>
        <v>0</v>
      </c>
      <c r="AT864" s="28">
        <f t="shared" si="1805"/>
        <v>0</v>
      </c>
      <c r="AU864" s="28">
        <f t="shared" si="1805"/>
        <v>0</v>
      </c>
      <c r="AV864" s="28">
        <f t="shared" si="1805"/>
        <v>554</v>
      </c>
      <c r="AW864" s="28">
        <f t="shared" si="1805"/>
        <v>0</v>
      </c>
      <c r="AX864" s="100">
        <f t="shared" si="1805"/>
        <v>0</v>
      </c>
      <c r="AY864" s="100">
        <f t="shared" si="1805"/>
        <v>0</v>
      </c>
      <c r="AZ864" s="100">
        <f t="shared" si="1805"/>
        <v>0</v>
      </c>
      <c r="BA864" s="100">
        <f t="shared" si="1805"/>
        <v>0</v>
      </c>
      <c r="BB864" s="28">
        <f t="shared" si="1805"/>
        <v>554</v>
      </c>
      <c r="BC864" s="28">
        <f t="shared" ref="BB864:BC865" si="1806">BC865</f>
        <v>0</v>
      </c>
      <c r="BD864" s="100">
        <f t="shared" si="1805"/>
        <v>0</v>
      </c>
      <c r="BE864" s="100">
        <f t="shared" ref="BD864:BI865" si="1807">BE865</f>
        <v>0</v>
      </c>
      <c r="BF864" s="100">
        <f t="shared" si="1807"/>
        <v>0</v>
      </c>
      <c r="BG864" s="100">
        <f t="shared" si="1807"/>
        <v>0</v>
      </c>
      <c r="BH864" s="28">
        <f t="shared" si="1807"/>
        <v>554</v>
      </c>
      <c r="BI864" s="28">
        <f t="shared" si="1807"/>
        <v>0</v>
      </c>
      <c r="BJ864" s="207">
        <f t="shared" si="1707"/>
        <v>0</v>
      </c>
      <c r="BK864" s="207">
        <f t="shared" si="1708"/>
        <v>0</v>
      </c>
    </row>
    <row r="865" spans="1:63" s="11" customFormat="1" ht="50.25">
      <c r="A865" s="25" t="s">
        <v>84</v>
      </c>
      <c r="B865" s="26" t="s">
        <v>56</v>
      </c>
      <c r="C865" s="26" t="s">
        <v>56</v>
      </c>
      <c r="D865" s="37" t="s">
        <v>698</v>
      </c>
      <c r="E865" s="26" t="s">
        <v>85</v>
      </c>
      <c r="F865" s="28"/>
      <c r="G865" s="28"/>
      <c r="H865" s="81"/>
      <c r="I865" s="81"/>
      <c r="J865" s="81"/>
      <c r="K865" s="81"/>
      <c r="L865" s="28"/>
      <c r="M865" s="28"/>
      <c r="N865" s="81"/>
      <c r="O865" s="81"/>
      <c r="P865" s="81"/>
      <c r="Q865" s="81"/>
      <c r="R865" s="28"/>
      <c r="S865" s="28"/>
      <c r="T865" s="81"/>
      <c r="U865" s="81"/>
      <c r="V865" s="81"/>
      <c r="W865" s="81"/>
      <c r="X865" s="28"/>
      <c r="Y865" s="28"/>
      <c r="Z865" s="81"/>
      <c r="AA865" s="81"/>
      <c r="AB865" s="81"/>
      <c r="AC865" s="81"/>
      <c r="AD865" s="28"/>
      <c r="AE865" s="28"/>
      <c r="AF865" s="81"/>
      <c r="AG865" s="81"/>
      <c r="AH865" s="81"/>
      <c r="AI865" s="81"/>
      <c r="AJ865" s="28"/>
      <c r="AK865" s="28"/>
      <c r="AL865" s="28">
        <f t="shared" si="1805"/>
        <v>0</v>
      </c>
      <c r="AM865" s="28">
        <f t="shared" si="1805"/>
        <v>554</v>
      </c>
      <c r="AN865" s="28">
        <f t="shared" si="1805"/>
        <v>0</v>
      </c>
      <c r="AO865" s="28">
        <f t="shared" si="1805"/>
        <v>0</v>
      </c>
      <c r="AP865" s="28">
        <f t="shared" si="1805"/>
        <v>554</v>
      </c>
      <c r="AQ865" s="28">
        <f t="shared" si="1805"/>
        <v>0</v>
      </c>
      <c r="AR865" s="28">
        <f t="shared" si="1805"/>
        <v>0</v>
      </c>
      <c r="AS865" s="28">
        <f t="shared" si="1805"/>
        <v>0</v>
      </c>
      <c r="AT865" s="28">
        <f t="shared" si="1805"/>
        <v>0</v>
      </c>
      <c r="AU865" s="28">
        <f t="shared" si="1805"/>
        <v>0</v>
      </c>
      <c r="AV865" s="28">
        <f t="shared" si="1805"/>
        <v>554</v>
      </c>
      <c r="AW865" s="28">
        <f t="shared" si="1805"/>
        <v>0</v>
      </c>
      <c r="AX865" s="100">
        <f t="shared" si="1805"/>
        <v>0</v>
      </c>
      <c r="AY865" s="100">
        <f t="shared" si="1805"/>
        <v>0</v>
      </c>
      <c r="AZ865" s="100">
        <f t="shared" si="1805"/>
        <v>0</v>
      </c>
      <c r="BA865" s="100">
        <f t="shared" si="1805"/>
        <v>0</v>
      </c>
      <c r="BB865" s="28">
        <f t="shared" si="1806"/>
        <v>554</v>
      </c>
      <c r="BC865" s="28">
        <f t="shared" si="1806"/>
        <v>0</v>
      </c>
      <c r="BD865" s="100">
        <f t="shared" si="1807"/>
        <v>0</v>
      </c>
      <c r="BE865" s="100">
        <f t="shared" si="1807"/>
        <v>0</v>
      </c>
      <c r="BF865" s="100">
        <f t="shared" si="1807"/>
        <v>0</v>
      </c>
      <c r="BG865" s="100">
        <f t="shared" si="1807"/>
        <v>0</v>
      </c>
      <c r="BH865" s="28">
        <f t="shared" si="1807"/>
        <v>554</v>
      </c>
      <c r="BI865" s="28">
        <f t="shared" si="1807"/>
        <v>0</v>
      </c>
      <c r="BJ865" s="207">
        <f t="shared" si="1707"/>
        <v>0</v>
      </c>
      <c r="BK865" s="207">
        <f t="shared" si="1708"/>
        <v>0</v>
      </c>
    </row>
    <row r="866" spans="1:63" s="11" customFormat="1" ht="20.25">
      <c r="A866" s="25" t="s">
        <v>187</v>
      </c>
      <c r="B866" s="26" t="s">
        <v>56</v>
      </c>
      <c r="C866" s="26" t="s">
        <v>56</v>
      </c>
      <c r="D866" s="37" t="s">
        <v>698</v>
      </c>
      <c r="E866" s="26" t="s">
        <v>186</v>
      </c>
      <c r="F866" s="28"/>
      <c r="G866" s="28"/>
      <c r="H866" s="81"/>
      <c r="I866" s="81"/>
      <c r="J866" s="81"/>
      <c r="K866" s="81"/>
      <c r="L866" s="28"/>
      <c r="M866" s="28"/>
      <c r="N866" s="81"/>
      <c r="O866" s="81"/>
      <c r="P866" s="81"/>
      <c r="Q866" s="81"/>
      <c r="R866" s="28"/>
      <c r="S866" s="28"/>
      <c r="T866" s="81"/>
      <c r="U866" s="81"/>
      <c r="V866" s="81"/>
      <c r="W866" s="81"/>
      <c r="X866" s="28"/>
      <c r="Y866" s="28"/>
      <c r="Z866" s="81"/>
      <c r="AA866" s="81"/>
      <c r="AB866" s="81"/>
      <c r="AC866" s="81"/>
      <c r="AD866" s="28"/>
      <c r="AE866" s="28"/>
      <c r="AF866" s="81"/>
      <c r="AG866" s="81"/>
      <c r="AH866" s="81"/>
      <c r="AI866" s="81"/>
      <c r="AJ866" s="28"/>
      <c r="AK866" s="28"/>
      <c r="AL866" s="81"/>
      <c r="AM866" s="81">
        <v>554</v>
      </c>
      <c r="AN866" s="81"/>
      <c r="AO866" s="81"/>
      <c r="AP866" s="28">
        <f>AJ866+AL866+AM866+AN866+AO866</f>
        <v>554</v>
      </c>
      <c r="AQ866" s="28">
        <f>AK866+AO866</f>
        <v>0</v>
      </c>
      <c r="AR866" s="81"/>
      <c r="AS866" s="81"/>
      <c r="AT866" s="81"/>
      <c r="AU866" s="81"/>
      <c r="AV866" s="28">
        <f>AP866+AR866+AS866+AT866+AU866</f>
        <v>554</v>
      </c>
      <c r="AW866" s="28">
        <f>AQ866+AU866</f>
        <v>0</v>
      </c>
      <c r="AX866" s="158"/>
      <c r="AY866" s="158"/>
      <c r="AZ866" s="158"/>
      <c r="BA866" s="158"/>
      <c r="BB866" s="28">
        <f>AV866+AX866+AY866+AZ866+BA866</f>
        <v>554</v>
      </c>
      <c r="BC866" s="28">
        <f>AW866+BA866</f>
        <v>0</v>
      </c>
      <c r="BD866" s="158"/>
      <c r="BE866" s="158"/>
      <c r="BF866" s="158"/>
      <c r="BG866" s="158"/>
      <c r="BH866" s="28">
        <f>BB866+BD866+BE866+BF866+BG866</f>
        <v>554</v>
      </c>
      <c r="BI866" s="28">
        <f>BC866+BG866</f>
        <v>0</v>
      </c>
      <c r="BJ866" s="207">
        <f t="shared" si="1707"/>
        <v>0</v>
      </c>
      <c r="BK866" s="207">
        <f t="shared" si="1708"/>
        <v>0</v>
      </c>
    </row>
    <row r="867" spans="1:63" s="11" customFormat="1" ht="50.25" hidden="1">
      <c r="A867" s="25" t="s">
        <v>541</v>
      </c>
      <c r="B867" s="42" t="s">
        <v>56</v>
      </c>
      <c r="C867" s="42" t="s">
        <v>56</v>
      </c>
      <c r="D867" s="42" t="s">
        <v>352</v>
      </c>
      <c r="E867" s="42"/>
      <c r="F867" s="28">
        <f>F868</f>
        <v>9185</v>
      </c>
      <c r="G867" s="28">
        <f t="shared" ref="G867:AR867" si="1808">G868</f>
        <v>0</v>
      </c>
      <c r="H867" s="28">
        <f t="shared" si="1808"/>
        <v>0</v>
      </c>
      <c r="I867" s="28">
        <f t="shared" si="1808"/>
        <v>0</v>
      </c>
      <c r="J867" s="28">
        <f t="shared" si="1808"/>
        <v>0</v>
      </c>
      <c r="K867" s="28">
        <f t="shared" si="1808"/>
        <v>0</v>
      </c>
      <c r="L867" s="28">
        <f t="shared" si="1808"/>
        <v>9185</v>
      </c>
      <c r="M867" s="28">
        <f t="shared" si="1808"/>
        <v>0</v>
      </c>
      <c r="N867" s="28">
        <f t="shared" si="1808"/>
        <v>0</v>
      </c>
      <c r="O867" s="28">
        <f t="shared" si="1808"/>
        <v>0</v>
      </c>
      <c r="P867" s="28">
        <f t="shared" si="1808"/>
        <v>0</v>
      </c>
      <c r="Q867" s="28">
        <f t="shared" si="1808"/>
        <v>0</v>
      </c>
      <c r="R867" s="28">
        <f t="shared" si="1808"/>
        <v>9185</v>
      </c>
      <c r="S867" s="28">
        <f t="shared" si="1808"/>
        <v>0</v>
      </c>
      <c r="T867" s="28">
        <f t="shared" si="1808"/>
        <v>0</v>
      </c>
      <c r="U867" s="28">
        <f t="shared" si="1808"/>
        <v>0</v>
      </c>
      <c r="V867" s="28">
        <f t="shared" si="1808"/>
        <v>0</v>
      </c>
      <c r="W867" s="28">
        <f t="shared" si="1808"/>
        <v>0</v>
      </c>
      <c r="X867" s="28">
        <f t="shared" si="1808"/>
        <v>9185</v>
      </c>
      <c r="Y867" s="28">
        <f t="shared" si="1808"/>
        <v>0</v>
      </c>
      <c r="Z867" s="28">
        <f t="shared" si="1808"/>
        <v>0</v>
      </c>
      <c r="AA867" s="28">
        <f t="shared" si="1808"/>
        <v>0</v>
      </c>
      <c r="AB867" s="28">
        <f t="shared" si="1808"/>
        <v>0</v>
      </c>
      <c r="AC867" s="28">
        <f t="shared" si="1808"/>
        <v>0</v>
      </c>
      <c r="AD867" s="28">
        <f t="shared" si="1808"/>
        <v>9185</v>
      </c>
      <c r="AE867" s="28">
        <f t="shared" si="1808"/>
        <v>0</v>
      </c>
      <c r="AF867" s="28">
        <f t="shared" si="1808"/>
        <v>0</v>
      </c>
      <c r="AG867" s="28">
        <f t="shared" si="1808"/>
        <v>0</v>
      </c>
      <c r="AH867" s="28">
        <f t="shared" si="1808"/>
        <v>0</v>
      </c>
      <c r="AI867" s="28">
        <f t="shared" si="1808"/>
        <v>0</v>
      </c>
      <c r="AJ867" s="28">
        <f t="shared" si="1808"/>
        <v>9185</v>
      </c>
      <c r="AK867" s="28">
        <f t="shared" si="1808"/>
        <v>0</v>
      </c>
      <c r="AL867" s="28">
        <f t="shared" si="1808"/>
        <v>0</v>
      </c>
      <c r="AM867" s="28">
        <f t="shared" si="1808"/>
        <v>0</v>
      </c>
      <c r="AN867" s="28">
        <f t="shared" si="1808"/>
        <v>0</v>
      </c>
      <c r="AO867" s="28">
        <f t="shared" si="1808"/>
        <v>0</v>
      </c>
      <c r="AP867" s="28">
        <f t="shared" si="1808"/>
        <v>9185</v>
      </c>
      <c r="AQ867" s="28">
        <f t="shared" si="1808"/>
        <v>0</v>
      </c>
      <c r="AR867" s="28">
        <f t="shared" si="1808"/>
        <v>0</v>
      </c>
      <c r="AS867" s="28">
        <f t="shared" ref="AS867:BI867" si="1809">AS868</f>
        <v>0</v>
      </c>
      <c r="AT867" s="28">
        <f t="shared" si="1809"/>
        <v>0</v>
      </c>
      <c r="AU867" s="28">
        <f t="shared" si="1809"/>
        <v>0</v>
      </c>
      <c r="AV867" s="28">
        <f t="shared" si="1809"/>
        <v>9185</v>
      </c>
      <c r="AW867" s="28">
        <f t="shared" si="1809"/>
        <v>0</v>
      </c>
      <c r="AX867" s="100">
        <f t="shared" si="1809"/>
        <v>0</v>
      </c>
      <c r="AY867" s="100">
        <f t="shared" si="1809"/>
        <v>-9185</v>
      </c>
      <c r="AZ867" s="100">
        <f t="shared" si="1809"/>
        <v>0</v>
      </c>
      <c r="BA867" s="100">
        <f t="shared" si="1809"/>
        <v>0</v>
      </c>
      <c r="BB867" s="28">
        <f t="shared" si="1809"/>
        <v>0</v>
      </c>
      <c r="BC867" s="28">
        <f t="shared" si="1809"/>
        <v>0</v>
      </c>
      <c r="BD867" s="100">
        <f t="shared" si="1809"/>
        <v>0</v>
      </c>
      <c r="BE867" s="100">
        <f t="shared" si="1809"/>
        <v>0</v>
      </c>
      <c r="BF867" s="100">
        <f t="shared" si="1809"/>
        <v>0</v>
      </c>
      <c r="BG867" s="100">
        <f t="shared" si="1809"/>
        <v>0</v>
      </c>
      <c r="BH867" s="28">
        <f t="shared" si="1809"/>
        <v>0</v>
      </c>
      <c r="BI867" s="28">
        <f t="shared" si="1809"/>
        <v>0</v>
      </c>
      <c r="BJ867" s="207">
        <f t="shared" ref="BJ867:BJ930" si="1810">BB867+BD867+BE867+BF867+BG867-BH867</f>
        <v>0</v>
      </c>
      <c r="BK867" s="207">
        <f t="shared" ref="BK867:BK930" si="1811">BC867+BG867-BI867</f>
        <v>0</v>
      </c>
    </row>
    <row r="868" spans="1:63" s="11" customFormat="1" ht="33" hidden="1" customHeight="1">
      <c r="A868" s="25" t="s">
        <v>79</v>
      </c>
      <c r="B868" s="42" t="s">
        <v>56</v>
      </c>
      <c r="C868" s="42" t="s">
        <v>56</v>
      </c>
      <c r="D868" s="52" t="s">
        <v>355</v>
      </c>
      <c r="E868" s="42"/>
      <c r="F868" s="28">
        <f t="shared" ref="F868" si="1812">F869+F872</f>
        <v>9185</v>
      </c>
      <c r="G868" s="28">
        <f t="shared" ref="G868:M868" si="1813">G869+G872</f>
        <v>0</v>
      </c>
      <c r="H868" s="28">
        <f t="shared" si="1813"/>
        <v>0</v>
      </c>
      <c r="I868" s="28">
        <f t="shared" si="1813"/>
        <v>0</v>
      </c>
      <c r="J868" s="28">
        <f t="shared" si="1813"/>
        <v>0</v>
      </c>
      <c r="K868" s="28">
        <f t="shared" si="1813"/>
        <v>0</v>
      </c>
      <c r="L868" s="28">
        <f t="shared" si="1813"/>
        <v>9185</v>
      </c>
      <c r="M868" s="28">
        <f t="shared" si="1813"/>
        <v>0</v>
      </c>
      <c r="N868" s="28">
        <f t="shared" ref="N868:S868" si="1814">N869+N872</f>
        <v>0</v>
      </c>
      <c r="O868" s="28">
        <f t="shared" si="1814"/>
        <v>0</v>
      </c>
      <c r="P868" s="28">
        <f t="shared" si="1814"/>
        <v>0</v>
      </c>
      <c r="Q868" s="28">
        <f t="shared" si="1814"/>
        <v>0</v>
      </c>
      <c r="R868" s="28">
        <f t="shared" si="1814"/>
        <v>9185</v>
      </c>
      <c r="S868" s="28">
        <f t="shared" si="1814"/>
        <v>0</v>
      </c>
      <c r="T868" s="28">
        <f t="shared" ref="T868:Y868" si="1815">T869+T872</f>
        <v>0</v>
      </c>
      <c r="U868" s="28">
        <f t="shared" si="1815"/>
        <v>0</v>
      </c>
      <c r="V868" s="28">
        <f t="shared" si="1815"/>
        <v>0</v>
      </c>
      <c r="W868" s="28">
        <f t="shared" si="1815"/>
        <v>0</v>
      </c>
      <c r="X868" s="28">
        <f t="shared" si="1815"/>
        <v>9185</v>
      </c>
      <c r="Y868" s="28">
        <f t="shared" si="1815"/>
        <v>0</v>
      </c>
      <c r="Z868" s="28">
        <f t="shared" ref="Z868:AE868" si="1816">Z869+Z872</f>
        <v>0</v>
      </c>
      <c r="AA868" s="28">
        <f t="shared" si="1816"/>
        <v>0</v>
      </c>
      <c r="AB868" s="28">
        <f t="shared" si="1816"/>
        <v>0</v>
      </c>
      <c r="AC868" s="28">
        <f t="shared" si="1816"/>
        <v>0</v>
      </c>
      <c r="AD868" s="28">
        <f t="shared" si="1816"/>
        <v>9185</v>
      </c>
      <c r="AE868" s="28">
        <f t="shared" si="1816"/>
        <v>0</v>
      </c>
      <c r="AF868" s="28">
        <f t="shared" ref="AF868:AL868" si="1817">AF869+AF872</f>
        <v>0</v>
      </c>
      <c r="AG868" s="28">
        <f t="shared" si="1817"/>
        <v>0</v>
      </c>
      <c r="AH868" s="28">
        <f t="shared" si="1817"/>
        <v>0</v>
      </c>
      <c r="AI868" s="28">
        <f t="shared" si="1817"/>
        <v>0</v>
      </c>
      <c r="AJ868" s="28">
        <f t="shared" si="1817"/>
        <v>9185</v>
      </c>
      <c r="AK868" s="28">
        <f t="shared" si="1817"/>
        <v>0</v>
      </c>
      <c r="AL868" s="28">
        <f t="shared" si="1817"/>
        <v>0</v>
      </c>
      <c r="AM868" s="28">
        <f t="shared" ref="AM868:AO868" si="1818">AM869+AM872</f>
        <v>0</v>
      </c>
      <c r="AN868" s="28">
        <f t="shared" ref="AN868:AS868" si="1819">AN869+AN872</f>
        <v>0</v>
      </c>
      <c r="AO868" s="28">
        <f t="shared" si="1818"/>
        <v>0</v>
      </c>
      <c r="AP868" s="28">
        <f t="shared" si="1819"/>
        <v>9185</v>
      </c>
      <c r="AQ868" s="28">
        <f t="shared" si="1819"/>
        <v>0</v>
      </c>
      <c r="AR868" s="28">
        <f t="shared" si="1819"/>
        <v>0</v>
      </c>
      <c r="AS868" s="28">
        <f t="shared" si="1819"/>
        <v>0</v>
      </c>
      <c r="AT868" s="28">
        <f t="shared" ref="AT868:AY868" si="1820">AT869+AT872</f>
        <v>0</v>
      </c>
      <c r="AU868" s="28">
        <f t="shared" si="1820"/>
        <v>0</v>
      </c>
      <c r="AV868" s="28">
        <f t="shared" si="1820"/>
        <v>9185</v>
      </c>
      <c r="AW868" s="28">
        <f t="shared" si="1820"/>
        <v>0</v>
      </c>
      <c r="AX868" s="100">
        <f t="shared" si="1820"/>
        <v>0</v>
      </c>
      <c r="AY868" s="100">
        <f t="shared" si="1820"/>
        <v>-9185</v>
      </c>
      <c r="AZ868" s="100">
        <f t="shared" ref="AZ868:BE868" si="1821">AZ869+AZ872</f>
        <v>0</v>
      </c>
      <c r="BA868" s="100">
        <f t="shared" si="1821"/>
        <v>0</v>
      </c>
      <c r="BB868" s="28">
        <f t="shared" si="1821"/>
        <v>0</v>
      </c>
      <c r="BC868" s="28">
        <f t="shared" si="1821"/>
        <v>0</v>
      </c>
      <c r="BD868" s="100">
        <f t="shared" si="1821"/>
        <v>0</v>
      </c>
      <c r="BE868" s="100">
        <f t="shared" si="1821"/>
        <v>0</v>
      </c>
      <c r="BF868" s="100">
        <f t="shared" ref="BF868:BI868" si="1822">BF869+BF872</f>
        <v>0</v>
      </c>
      <c r="BG868" s="100">
        <f t="shared" si="1822"/>
        <v>0</v>
      </c>
      <c r="BH868" s="28">
        <f t="shared" si="1822"/>
        <v>0</v>
      </c>
      <c r="BI868" s="28">
        <f t="shared" si="1822"/>
        <v>0</v>
      </c>
      <c r="BJ868" s="207">
        <f t="shared" si="1810"/>
        <v>0</v>
      </c>
      <c r="BK868" s="207">
        <f t="shared" si="1811"/>
        <v>0</v>
      </c>
    </row>
    <row r="869" spans="1:63" s="11" customFormat="1" ht="24" hidden="1" customHeight="1">
      <c r="A869" s="165" t="s">
        <v>109</v>
      </c>
      <c r="B869" s="167" t="s">
        <v>56</v>
      </c>
      <c r="C869" s="167" t="s">
        <v>56</v>
      </c>
      <c r="D869" s="103" t="s">
        <v>362</v>
      </c>
      <c r="E869" s="103"/>
      <c r="F869" s="106">
        <f t="shared" ref="F869:U870" si="1823">F870</f>
        <v>6663</v>
      </c>
      <c r="G869" s="106">
        <f t="shared" si="1823"/>
        <v>0</v>
      </c>
      <c r="H869" s="106">
        <f t="shared" si="1823"/>
        <v>0</v>
      </c>
      <c r="I869" s="106">
        <f t="shared" si="1823"/>
        <v>0</v>
      </c>
      <c r="J869" s="106">
        <f t="shared" si="1823"/>
        <v>0</v>
      </c>
      <c r="K869" s="106">
        <f t="shared" si="1823"/>
        <v>0</v>
      </c>
      <c r="L869" s="106">
        <f t="shared" si="1823"/>
        <v>6663</v>
      </c>
      <c r="M869" s="106">
        <f t="shared" si="1823"/>
        <v>0</v>
      </c>
      <c r="N869" s="106">
        <f t="shared" si="1823"/>
        <v>0</v>
      </c>
      <c r="O869" s="106">
        <f t="shared" si="1823"/>
        <v>0</v>
      </c>
      <c r="P869" s="106">
        <f t="shared" si="1823"/>
        <v>0</v>
      </c>
      <c r="Q869" s="106">
        <f t="shared" si="1823"/>
        <v>0</v>
      </c>
      <c r="R869" s="106">
        <f t="shared" si="1823"/>
        <v>6663</v>
      </c>
      <c r="S869" s="106">
        <f t="shared" si="1823"/>
        <v>0</v>
      </c>
      <c r="T869" s="106">
        <f t="shared" si="1823"/>
        <v>0</v>
      </c>
      <c r="U869" s="106">
        <f t="shared" si="1823"/>
        <v>0</v>
      </c>
      <c r="V869" s="106">
        <f t="shared" ref="T869:AI870" si="1824">V870</f>
        <v>0</v>
      </c>
      <c r="W869" s="106">
        <f t="shared" si="1824"/>
        <v>0</v>
      </c>
      <c r="X869" s="106">
        <f t="shared" si="1824"/>
        <v>6663</v>
      </c>
      <c r="Y869" s="106">
        <f t="shared" si="1824"/>
        <v>0</v>
      </c>
      <c r="Z869" s="106">
        <f t="shared" si="1824"/>
        <v>0</v>
      </c>
      <c r="AA869" s="106">
        <f t="shared" si="1824"/>
        <v>0</v>
      </c>
      <c r="AB869" s="106">
        <f t="shared" si="1824"/>
        <v>0</v>
      </c>
      <c r="AC869" s="106">
        <f t="shared" si="1824"/>
        <v>0</v>
      </c>
      <c r="AD869" s="106">
        <f t="shared" si="1824"/>
        <v>6663</v>
      </c>
      <c r="AE869" s="106">
        <f t="shared" si="1824"/>
        <v>0</v>
      </c>
      <c r="AF869" s="106">
        <f t="shared" si="1824"/>
        <v>0</v>
      </c>
      <c r="AG869" s="106">
        <f t="shared" si="1824"/>
        <v>0</v>
      </c>
      <c r="AH869" s="106">
        <f t="shared" si="1824"/>
        <v>0</v>
      </c>
      <c r="AI869" s="106">
        <f t="shared" si="1824"/>
        <v>0</v>
      </c>
      <c r="AJ869" s="106">
        <f t="shared" ref="AF869:AU870" si="1825">AJ870</f>
        <v>6663</v>
      </c>
      <c r="AK869" s="106">
        <f t="shared" si="1825"/>
        <v>0</v>
      </c>
      <c r="AL869" s="106">
        <f t="shared" si="1825"/>
        <v>0</v>
      </c>
      <c r="AM869" s="106">
        <f t="shared" si="1825"/>
        <v>0</v>
      </c>
      <c r="AN869" s="106">
        <f t="shared" si="1825"/>
        <v>0</v>
      </c>
      <c r="AO869" s="106">
        <f t="shared" si="1825"/>
        <v>0</v>
      </c>
      <c r="AP869" s="106">
        <f t="shared" si="1825"/>
        <v>6663</v>
      </c>
      <c r="AQ869" s="106">
        <f t="shared" si="1825"/>
        <v>0</v>
      </c>
      <c r="AR869" s="106">
        <f t="shared" si="1825"/>
        <v>0</v>
      </c>
      <c r="AS869" s="106">
        <f t="shared" si="1825"/>
        <v>0</v>
      </c>
      <c r="AT869" s="106">
        <f t="shared" si="1825"/>
        <v>0</v>
      </c>
      <c r="AU869" s="106">
        <f t="shared" si="1825"/>
        <v>0</v>
      </c>
      <c r="AV869" s="106">
        <f t="shared" ref="AR869:BG870" si="1826">AV870</f>
        <v>6663</v>
      </c>
      <c r="AW869" s="106">
        <f t="shared" si="1826"/>
        <v>0</v>
      </c>
      <c r="AX869" s="106">
        <f t="shared" si="1826"/>
        <v>0</v>
      </c>
      <c r="AY869" s="106">
        <f t="shared" si="1826"/>
        <v>-6663</v>
      </c>
      <c r="AZ869" s="106">
        <f t="shared" si="1826"/>
        <v>0</v>
      </c>
      <c r="BA869" s="106">
        <f t="shared" si="1826"/>
        <v>0</v>
      </c>
      <c r="BB869" s="106">
        <f t="shared" si="1826"/>
        <v>0</v>
      </c>
      <c r="BC869" s="106">
        <f t="shared" si="1826"/>
        <v>0</v>
      </c>
      <c r="BD869" s="106">
        <f t="shared" si="1826"/>
        <v>0</v>
      </c>
      <c r="BE869" s="106">
        <f t="shared" si="1826"/>
        <v>0</v>
      </c>
      <c r="BF869" s="106">
        <f t="shared" si="1826"/>
        <v>0</v>
      </c>
      <c r="BG869" s="106">
        <f t="shared" si="1826"/>
        <v>0</v>
      </c>
      <c r="BH869" s="106">
        <f t="shared" ref="BD869:BI870" si="1827">BH870</f>
        <v>0</v>
      </c>
      <c r="BI869" s="106">
        <f t="shared" si="1827"/>
        <v>0</v>
      </c>
      <c r="BJ869" s="207">
        <f t="shared" si="1810"/>
        <v>0</v>
      </c>
      <c r="BK869" s="207">
        <f t="shared" si="1811"/>
        <v>0</v>
      </c>
    </row>
    <row r="870" spans="1:63" s="11" customFormat="1" ht="50.25" hidden="1">
      <c r="A870" s="165" t="s">
        <v>84</v>
      </c>
      <c r="B870" s="167" t="s">
        <v>56</v>
      </c>
      <c r="C870" s="167" t="s">
        <v>56</v>
      </c>
      <c r="D870" s="103" t="s">
        <v>362</v>
      </c>
      <c r="E870" s="103" t="s">
        <v>85</v>
      </c>
      <c r="F870" s="106">
        <f t="shared" si="1823"/>
        <v>6663</v>
      </c>
      <c r="G870" s="106">
        <f t="shared" si="1823"/>
        <v>0</v>
      </c>
      <c r="H870" s="106">
        <f t="shared" si="1823"/>
        <v>0</v>
      </c>
      <c r="I870" s="106">
        <f t="shared" si="1823"/>
        <v>0</v>
      </c>
      <c r="J870" s="106">
        <f t="shared" si="1823"/>
        <v>0</v>
      </c>
      <c r="K870" s="106">
        <f t="shared" si="1823"/>
        <v>0</v>
      </c>
      <c r="L870" s="106">
        <f t="shared" si="1823"/>
        <v>6663</v>
      </c>
      <c r="M870" s="106">
        <f t="shared" si="1823"/>
        <v>0</v>
      </c>
      <c r="N870" s="106">
        <f t="shared" si="1823"/>
        <v>0</v>
      </c>
      <c r="O870" s="106">
        <f t="shared" si="1823"/>
        <v>0</v>
      </c>
      <c r="P870" s="106">
        <f t="shared" si="1823"/>
        <v>0</v>
      </c>
      <c r="Q870" s="106">
        <f t="shared" si="1823"/>
        <v>0</v>
      </c>
      <c r="R870" s="106">
        <f t="shared" si="1823"/>
        <v>6663</v>
      </c>
      <c r="S870" s="106">
        <f t="shared" si="1823"/>
        <v>0</v>
      </c>
      <c r="T870" s="106">
        <f t="shared" si="1824"/>
        <v>0</v>
      </c>
      <c r="U870" s="106">
        <f t="shared" si="1824"/>
        <v>0</v>
      </c>
      <c r="V870" s="106">
        <f t="shared" si="1824"/>
        <v>0</v>
      </c>
      <c r="W870" s="106">
        <f t="shared" si="1824"/>
        <v>0</v>
      </c>
      <c r="X870" s="106">
        <f t="shared" si="1824"/>
        <v>6663</v>
      </c>
      <c r="Y870" s="106">
        <f t="shared" si="1824"/>
        <v>0</v>
      </c>
      <c r="Z870" s="106">
        <f t="shared" si="1824"/>
        <v>0</v>
      </c>
      <c r="AA870" s="106">
        <f t="shared" si="1824"/>
        <v>0</v>
      </c>
      <c r="AB870" s="106">
        <f t="shared" si="1824"/>
        <v>0</v>
      </c>
      <c r="AC870" s="106">
        <f t="shared" si="1824"/>
        <v>0</v>
      </c>
      <c r="AD870" s="106">
        <f t="shared" si="1824"/>
        <v>6663</v>
      </c>
      <c r="AE870" s="106">
        <f t="shared" si="1824"/>
        <v>0</v>
      </c>
      <c r="AF870" s="106">
        <f t="shared" si="1825"/>
        <v>0</v>
      </c>
      <c r="AG870" s="106">
        <f t="shared" si="1825"/>
        <v>0</v>
      </c>
      <c r="AH870" s="106">
        <f t="shared" si="1825"/>
        <v>0</v>
      </c>
      <c r="AI870" s="106">
        <f t="shared" si="1825"/>
        <v>0</v>
      </c>
      <c r="AJ870" s="106">
        <f t="shared" si="1825"/>
        <v>6663</v>
      </c>
      <c r="AK870" s="106">
        <f t="shared" si="1825"/>
        <v>0</v>
      </c>
      <c r="AL870" s="106">
        <f t="shared" si="1825"/>
        <v>0</v>
      </c>
      <c r="AM870" s="106">
        <f t="shared" si="1825"/>
        <v>0</v>
      </c>
      <c r="AN870" s="106">
        <f t="shared" si="1825"/>
        <v>0</v>
      </c>
      <c r="AO870" s="106">
        <f t="shared" si="1825"/>
        <v>0</v>
      </c>
      <c r="AP870" s="106">
        <f t="shared" si="1825"/>
        <v>6663</v>
      </c>
      <c r="AQ870" s="106">
        <f t="shared" si="1825"/>
        <v>0</v>
      </c>
      <c r="AR870" s="106">
        <f t="shared" si="1826"/>
        <v>0</v>
      </c>
      <c r="AS870" s="106">
        <f t="shared" si="1826"/>
        <v>0</v>
      </c>
      <c r="AT870" s="106">
        <f t="shared" si="1826"/>
        <v>0</v>
      </c>
      <c r="AU870" s="106">
        <f t="shared" si="1826"/>
        <v>0</v>
      </c>
      <c r="AV870" s="106">
        <f t="shared" si="1826"/>
        <v>6663</v>
      </c>
      <c r="AW870" s="106">
        <f t="shared" si="1826"/>
        <v>0</v>
      </c>
      <c r="AX870" s="106">
        <f t="shared" si="1826"/>
        <v>0</v>
      </c>
      <c r="AY870" s="106">
        <f t="shared" si="1826"/>
        <v>-6663</v>
      </c>
      <c r="AZ870" s="106">
        <f t="shared" si="1826"/>
        <v>0</v>
      </c>
      <c r="BA870" s="106">
        <f t="shared" si="1826"/>
        <v>0</v>
      </c>
      <c r="BB870" s="106">
        <f t="shared" si="1826"/>
        <v>0</v>
      </c>
      <c r="BC870" s="106">
        <f t="shared" si="1826"/>
        <v>0</v>
      </c>
      <c r="BD870" s="106">
        <f t="shared" si="1827"/>
        <v>0</v>
      </c>
      <c r="BE870" s="106">
        <f t="shared" si="1827"/>
        <v>0</v>
      </c>
      <c r="BF870" s="106">
        <f t="shared" si="1827"/>
        <v>0</v>
      </c>
      <c r="BG870" s="106">
        <f t="shared" si="1827"/>
        <v>0</v>
      </c>
      <c r="BH870" s="106">
        <f t="shared" si="1827"/>
        <v>0</v>
      </c>
      <c r="BI870" s="106">
        <f t="shared" si="1827"/>
        <v>0</v>
      </c>
      <c r="BJ870" s="207">
        <f t="shared" si="1810"/>
        <v>0</v>
      </c>
      <c r="BK870" s="207">
        <f t="shared" si="1811"/>
        <v>0</v>
      </c>
    </row>
    <row r="871" spans="1:63" s="11" customFormat="1" ht="20.25" hidden="1">
      <c r="A871" s="165" t="s">
        <v>187</v>
      </c>
      <c r="B871" s="167" t="s">
        <v>56</v>
      </c>
      <c r="C871" s="167" t="s">
        <v>56</v>
      </c>
      <c r="D871" s="103" t="s">
        <v>362</v>
      </c>
      <c r="E871" s="103" t="s">
        <v>186</v>
      </c>
      <c r="F871" s="106">
        <v>6663</v>
      </c>
      <c r="G871" s="106"/>
      <c r="H871" s="168"/>
      <c r="I871" s="168"/>
      <c r="J871" s="168"/>
      <c r="K871" s="168"/>
      <c r="L871" s="106">
        <f>F871+H871+I871+J871+K871</f>
        <v>6663</v>
      </c>
      <c r="M871" s="106">
        <f>G871+K871</f>
        <v>0</v>
      </c>
      <c r="N871" s="168"/>
      <c r="O871" s="168"/>
      <c r="P871" s="168"/>
      <c r="Q871" s="168"/>
      <c r="R871" s="106">
        <f>L871+N871+O871+P871+Q871</f>
        <v>6663</v>
      </c>
      <c r="S871" s="106">
        <f>M871+Q871</f>
        <v>0</v>
      </c>
      <c r="T871" s="168"/>
      <c r="U871" s="168"/>
      <c r="V871" s="168"/>
      <c r="W871" s="168"/>
      <c r="X871" s="106">
        <f>R871+T871+U871+V871+W871</f>
        <v>6663</v>
      </c>
      <c r="Y871" s="106">
        <f>S871+W871</f>
        <v>0</v>
      </c>
      <c r="Z871" s="168"/>
      <c r="AA871" s="168"/>
      <c r="AB871" s="168"/>
      <c r="AC871" s="168"/>
      <c r="AD871" s="106">
        <f>X871+Z871+AA871+AB871+AC871</f>
        <v>6663</v>
      </c>
      <c r="AE871" s="106">
        <f>Y871+AC871</f>
        <v>0</v>
      </c>
      <c r="AF871" s="168"/>
      <c r="AG871" s="168"/>
      <c r="AH871" s="168"/>
      <c r="AI871" s="168"/>
      <c r="AJ871" s="106">
        <f>AD871+AF871+AG871+AH871+AI871</f>
        <v>6663</v>
      </c>
      <c r="AK871" s="106">
        <f>AE871+AI871</f>
        <v>0</v>
      </c>
      <c r="AL871" s="168"/>
      <c r="AM871" s="168"/>
      <c r="AN871" s="168"/>
      <c r="AO871" s="168"/>
      <c r="AP871" s="106">
        <f>AJ871+AL871+AM871+AN871+AO871</f>
        <v>6663</v>
      </c>
      <c r="AQ871" s="106">
        <f>AK871+AO871</f>
        <v>0</v>
      </c>
      <c r="AR871" s="168"/>
      <c r="AS871" s="168"/>
      <c r="AT871" s="168"/>
      <c r="AU871" s="168"/>
      <c r="AV871" s="106">
        <f>AP871+AR871+AS871+AT871+AU871</f>
        <v>6663</v>
      </c>
      <c r="AW871" s="106">
        <f>AQ871+AU871</f>
        <v>0</v>
      </c>
      <c r="AX871" s="168"/>
      <c r="AY871" s="106">
        <v>-6663</v>
      </c>
      <c r="AZ871" s="168"/>
      <c r="BA871" s="168"/>
      <c r="BB871" s="106">
        <f>AV871+AX871+AY871+AZ871+BA871</f>
        <v>0</v>
      </c>
      <c r="BC871" s="106">
        <f>AW871+BA871</f>
        <v>0</v>
      </c>
      <c r="BD871" s="168"/>
      <c r="BE871" s="106"/>
      <c r="BF871" s="168"/>
      <c r="BG871" s="168"/>
      <c r="BH871" s="106">
        <f>BB871+BD871+BE871+BF871+BG871</f>
        <v>0</v>
      </c>
      <c r="BI871" s="106">
        <f>BC871+BG871</f>
        <v>0</v>
      </c>
      <c r="BJ871" s="207">
        <f t="shared" si="1810"/>
        <v>0</v>
      </c>
      <c r="BK871" s="207">
        <f t="shared" si="1811"/>
        <v>0</v>
      </c>
    </row>
    <row r="872" spans="1:63" s="11" customFormat="1" ht="32.25" hidden="1" customHeight="1">
      <c r="A872" s="165" t="s">
        <v>89</v>
      </c>
      <c r="B872" s="167" t="s">
        <v>56</v>
      </c>
      <c r="C872" s="167" t="s">
        <v>56</v>
      </c>
      <c r="D872" s="103" t="s">
        <v>363</v>
      </c>
      <c r="E872" s="103"/>
      <c r="F872" s="106">
        <f t="shared" ref="F872:U873" si="1828">F873</f>
        <v>2522</v>
      </c>
      <c r="G872" s="106">
        <f t="shared" si="1828"/>
        <v>0</v>
      </c>
      <c r="H872" s="106">
        <f t="shared" si="1828"/>
        <v>0</v>
      </c>
      <c r="I872" s="106">
        <f t="shared" si="1828"/>
        <v>0</v>
      </c>
      <c r="J872" s="106">
        <f t="shared" si="1828"/>
        <v>0</v>
      </c>
      <c r="K872" s="106">
        <f t="shared" si="1828"/>
        <v>0</v>
      </c>
      <c r="L872" s="106">
        <f t="shared" si="1828"/>
        <v>2522</v>
      </c>
      <c r="M872" s="106">
        <f t="shared" si="1828"/>
        <v>0</v>
      </c>
      <c r="N872" s="106">
        <f t="shared" si="1828"/>
        <v>0</v>
      </c>
      <c r="O872" s="106">
        <f t="shared" si="1828"/>
        <v>0</v>
      </c>
      <c r="P872" s="106">
        <f t="shared" si="1828"/>
        <v>0</v>
      </c>
      <c r="Q872" s="106">
        <f t="shared" si="1828"/>
        <v>0</v>
      </c>
      <c r="R872" s="106">
        <f t="shared" si="1828"/>
        <v>2522</v>
      </c>
      <c r="S872" s="106">
        <f t="shared" si="1828"/>
        <v>0</v>
      </c>
      <c r="T872" s="106">
        <f t="shared" si="1828"/>
        <v>0</v>
      </c>
      <c r="U872" s="106">
        <f t="shared" si="1828"/>
        <v>0</v>
      </c>
      <c r="V872" s="106">
        <f t="shared" ref="T872:AI873" si="1829">V873</f>
        <v>0</v>
      </c>
      <c r="W872" s="106">
        <f t="shared" si="1829"/>
        <v>0</v>
      </c>
      <c r="X872" s="106">
        <f t="shared" si="1829"/>
        <v>2522</v>
      </c>
      <c r="Y872" s="106">
        <f t="shared" si="1829"/>
        <v>0</v>
      </c>
      <c r="Z872" s="106">
        <f t="shared" si="1829"/>
        <v>0</v>
      </c>
      <c r="AA872" s="106">
        <f t="shared" si="1829"/>
        <v>0</v>
      </c>
      <c r="AB872" s="106">
        <f t="shared" si="1829"/>
        <v>0</v>
      </c>
      <c r="AC872" s="106">
        <f t="shared" si="1829"/>
        <v>0</v>
      </c>
      <c r="AD872" s="106">
        <f t="shared" si="1829"/>
        <v>2522</v>
      </c>
      <c r="AE872" s="106">
        <f t="shared" si="1829"/>
        <v>0</v>
      </c>
      <c r="AF872" s="106">
        <f t="shared" si="1829"/>
        <v>0</v>
      </c>
      <c r="AG872" s="106">
        <f t="shared" si="1829"/>
        <v>0</v>
      </c>
      <c r="AH872" s="106">
        <f t="shared" si="1829"/>
        <v>0</v>
      </c>
      <c r="AI872" s="106">
        <f t="shared" si="1829"/>
        <v>0</v>
      </c>
      <c r="AJ872" s="106">
        <f t="shared" ref="AF872:AU873" si="1830">AJ873</f>
        <v>2522</v>
      </c>
      <c r="AK872" s="106">
        <f t="shared" si="1830"/>
        <v>0</v>
      </c>
      <c r="AL872" s="106">
        <f t="shared" si="1830"/>
        <v>0</v>
      </c>
      <c r="AM872" s="106">
        <f t="shared" si="1830"/>
        <v>0</v>
      </c>
      <c r="AN872" s="106">
        <f t="shared" si="1830"/>
        <v>0</v>
      </c>
      <c r="AO872" s="106">
        <f t="shared" si="1830"/>
        <v>0</v>
      </c>
      <c r="AP872" s="106">
        <f t="shared" si="1830"/>
        <v>2522</v>
      </c>
      <c r="AQ872" s="106">
        <f t="shared" si="1830"/>
        <v>0</v>
      </c>
      <c r="AR872" s="106">
        <f t="shared" si="1830"/>
        <v>0</v>
      </c>
      <c r="AS872" s="106">
        <f t="shared" si="1830"/>
        <v>0</v>
      </c>
      <c r="AT872" s="106">
        <f t="shared" si="1830"/>
        <v>0</v>
      </c>
      <c r="AU872" s="106">
        <f t="shared" si="1830"/>
        <v>0</v>
      </c>
      <c r="AV872" s="106">
        <f t="shared" ref="AR872:BG873" si="1831">AV873</f>
        <v>2522</v>
      </c>
      <c r="AW872" s="106">
        <f t="shared" si="1831"/>
        <v>0</v>
      </c>
      <c r="AX872" s="106">
        <f t="shared" si="1831"/>
        <v>0</v>
      </c>
      <c r="AY872" s="106">
        <f t="shared" si="1831"/>
        <v>-2522</v>
      </c>
      <c r="AZ872" s="106">
        <f t="shared" si="1831"/>
        <v>0</v>
      </c>
      <c r="BA872" s="106">
        <f t="shared" si="1831"/>
        <v>0</v>
      </c>
      <c r="BB872" s="106">
        <f t="shared" si="1831"/>
        <v>0</v>
      </c>
      <c r="BC872" s="106">
        <f t="shared" si="1831"/>
        <v>0</v>
      </c>
      <c r="BD872" s="106">
        <f t="shared" si="1831"/>
        <v>0</v>
      </c>
      <c r="BE872" s="106">
        <f t="shared" si="1831"/>
        <v>0</v>
      </c>
      <c r="BF872" s="106">
        <f t="shared" si="1831"/>
        <v>0</v>
      </c>
      <c r="BG872" s="106">
        <f t="shared" si="1831"/>
        <v>0</v>
      </c>
      <c r="BH872" s="106">
        <f t="shared" ref="BD872:BI873" si="1832">BH873</f>
        <v>0</v>
      </c>
      <c r="BI872" s="106">
        <f t="shared" si="1832"/>
        <v>0</v>
      </c>
      <c r="BJ872" s="207">
        <f t="shared" si="1810"/>
        <v>0</v>
      </c>
      <c r="BK872" s="207">
        <f t="shared" si="1811"/>
        <v>0</v>
      </c>
    </row>
    <row r="873" spans="1:63" s="11" customFormat="1" ht="50.25" hidden="1">
      <c r="A873" s="165" t="s">
        <v>84</v>
      </c>
      <c r="B873" s="167" t="s">
        <v>56</v>
      </c>
      <c r="C873" s="167" t="s">
        <v>56</v>
      </c>
      <c r="D873" s="103" t="s">
        <v>363</v>
      </c>
      <c r="E873" s="103" t="s">
        <v>85</v>
      </c>
      <c r="F873" s="106">
        <f t="shared" si="1828"/>
        <v>2522</v>
      </c>
      <c r="G873" s="106">
        <f t="shared" si="1828"/>
        <v>0</v>
      </c>
      <c r="H873" s="106">
        <f t="shared" si="1828"/>
        <v>0</v>
      </c>
      <c r="I873" s="106">
        <f t="shared" si="1828"/>
        <v>0</v>
      </c>
      <c r="J873" s="106">
        <f t="shared" si="1828"/>
        <v>0</v>
      </c>
      <c r="K873" s="106">
        <f t="shared" si="1828"/>
        <v>0</v>
      </c>
      <c r="L873" s="106">
        <f t="shared" si="1828"/>
        <v>2522</v>
      </c>
      <c r="M873" s="106">
        <f t="shared" si="1828"/>
        <v>0</v>
      </c>
      <c r="N873" s="106">
        <f t="shared" si="1828"/>
        <v>0</v>
      </c>
      <c r="O873" s="106">
        <f t="shared" si="1828"/>
        <v>0</v>
      </c>
      <c r="P873" s="106">
        <f t="shared" si="1828"/>
        <v>0</v>
      </c>
      <c r="Q873" s="106">
        <f t="shared" si="1828"/>
        <v>0</v>
      </c>
      <c r="R873" s="106">
        <f t="shared" si="1828"/>
        <v>2522</v>
      </c>
      <c r="S873" s="106">
        <f t="shared" si="1828"/>
        <v>0</v>
      </c>
      <c r="T873" s="106">
        <f t="shared" si="1829"/>
        <v>0</v>
      </c>
      <c r="U873" s="106">
        <f t="shared" si="1829"/>
        <v>0</v>
      </c>
      <c r="V873" s="106">
        <f t="shared" si="1829"/>
        <v>0</v>
      </c>
      <c r="W873" s="106">
        <f t="shared" si="1829"/>
        <v>0</v>
      </c>
      <c r="X873" s="106">
        <f t="shared" si="1829"/>
        <v>2522</v>
      </c>
      <c r="Y873" s="106">
        <f t="shared" si="1829"/>
        <v>0</v>
      </c>
      <c r="Z873" s="106">
        <f t="shared" si="1829"/>
        <v>0</v>
      </c>
      <c r="AA873" s="106">
        <f t="shared" si="1829"/>
        <v>0</v>
      </c>
      <c r="AB873" s="106">
        <f t="shared" si="1829"/>
        <v>0</v>
      </c>
      <c r="AC873" s="106">
        <f t="shared" si="1829"/>
        <v>0</v>
      </c>
      <c r="AD873" s="106">
        <f t="shared" si="1829"/>
        <v>2522</v>
      </c>
      <c r="AE873" s="106">
        <f t="shared" si="1829"/>
        <v>0</v>
      </c>
      <c r="AF873" s="106">
        <f t="shared" si="1830"/>
        <v>0</v>
      </c>
      <c r="AG873" s="106">
        <f t="shared" si="1830"/>
        <v>0</v>
      </c>
      <c r="AH873" s="106">
        <f t="shared" si="1830"/>
        <v>0</v>
      </c>
      <c r="AI873" s="106">
        <f t="shared" si="1830"/>
        <v>0</v>
      </c>
      <c r="AJ873" s="106">
        <f t="shared" si="1830"/>
        <v>2522</v>
      </c>
      <c r="AK873" s="106">
        <f t="shared" si="1830"/>
        <v>0</v>
      </c>
      <c r="AL873" s="106">
        <f t="shared" si="1830"/>
        <v>0</v>
      </c>
      <c r="AM873" s="106">
        <f t="shared" si="1830"/>
        <v>0</v>
      </c>
      <c r="AN873" s="106">
        <f t="shared" si="1830"/>
        <v>0</v>
      </c>
      <c r="AO873" s="106">
        <f t="shared" si="1830"/>
        <v>0</v>
      </c>
      <c r="AP873" s="106">
        <f t="shared" si="1830"/>
        <v>2522</v>
      </c>
      <c r="AQ873" s="106">
        <f t="shared" si="1830"/>
        <v>0</v>
      </c>
      <c r="AR873" s="106">
        <f t="shared" si="1831"/>
        <v>0</v>
      </c>
      <c r="AS873" s="106">
        <f t="shared" si="1831"/>
        <v>0</v>
      </c>
      <c r="AT873" s="106">
        <f t="shared" si="1831"/>
        <v>0</v>
      </c>
      <c r="AU873" s="106">
        <f t="shared" si="1831"/>
        <v>0</v>
      </c>
      <c r="AV873" s="106">
        <f t="shared" si="1831"/>
        <v>2522</v>
      </c>
      <c r="AW873" s="106">
        <f t="shared" si="1831"/>
        <v>0</v>
      </c>
      <c r="AX873" s="106">
        <f t="shared" si="1831"/>
        <v>0</v>
      </c>
      <c r="AY873" s="106">
        <f t="shared" si="1831"/>
        <v>-2522</v>
      </c>
      <c r="AZ873" s="106">
        <f t="shared" si="1831"/>
        <v>0</v>
      </c>
      <c r="BA873" s="106">
        <f t="shared" si="1831"/>
        <v>0</v>
      </c>
      <c r="BB873" s="106">
        <f t="shared" si="1831"/>
        <v>0</v>
      </c>
      <c r="BC873" s="106">
        <f t="shared" si="1831"/>
        <v>0</v>
      </c>
      <c r="BD873" s="106">
        <f t="shared" si="1832"/>
        <v>0</v>
      </c>
      <c r="BE873" s="106">
        <f t="shared" si="1832"/>
        <v>0</v>
      </c>
      <c r="BF873" s="106">
        <f t="shared" si="1832"/>
        <v>0</v>
      </c>
      <c r="BG873" s="106">
        <f t="shared" si="1832"/>
        <v>0</v>
      </c>
      <c r="BH873" s="106">
        <f t="shared" si="1832"/>
        <v>0</v>
      </c>
      <c r="BI873" s="106">
        <f t="shared" si="1832"/>
        <v>0</v>
      </c>
      <c r="BJ873" s="207">
        <f t="shared" si="1810"/>
        <v>0</v>
      </c>
      <c r="BK873" s="207">
        <f t="shared" si="1811"/>
        <v>0</v>
      </c>
    </row>
    <row r="874" spans="1:63" s="11" customFormat="1" ht="20.25" hidden="1">
      <c r="A874" s="165" t="s">
        <v>187</v>
      </c>
      <c r="B874" s="167" t="s">
        <v>56</v>
      </c>
      <c r="C874" s="167" t="s">
        <v>56</v>
      </c>
      <c r="D874" s="103" t="s">
        <v>363</v>
      </c>
      <c r="E874" s="103" t="s">
        <v>186</v>
      </c>
      <c r="F874" s="106">
        <v>2522</v>
      </c>
      <c r="G874" s="106"/>
      <c r="H874" s="168"/>
      <c r="I874" s="168"/>
      <c r="J874" s="168"/>
      <c r="K874" s="168"/>
      <c r="L874" s="106">
        <f>F874+H874+I874+J874+K874</f>
        <v>2522</v>
      </c>
      <c r="M874" s="106">
        <f>G874+K874</f>
        <v>0</v>
      </c>
      <c r="N874" s="168"/>
      <c r="O874" s="168"/>
      <c r="P874" s="168"/>
      <c r="Q874" s="168"/>
      <c r="R874" s="106">
        <f>L874+N874+O874+P874+Q874</f>
        <v>2522</v>
      </c>
      <c r="S874" s="106">
        <f>M874+Q874</f>
        <v>0</v>
      </c>
      <c r="T874" s="168"/>
      <c r="U874" s="168"/>
      <c r="V874" s="168"/>
      <c r="W874" s="168"/>
      <c r="X874" s="106">
        <f>R874+T874+U874+V874+W874</f>
        <v>2522</v>
      </c>
      <c r="Y874" s="106">
        <f>S874+W874</f>
        <v>0</v>
      </c>
      <c r="Z874" s="168"/>
      <c r="AA874" s="168"/>
      <c r="AB874" s="168"/>
      <c r="AC874" s="168"/>
      <c r="AD874" s="106">
        <f>X874+Z874+AA874+AB874+AC874</f>
        <v>2522</v>
      </c>
      <c r="AE874" s="106">
        <f>Y874+AC874</f>
        <v>0</v>
      </c>
      <c r="AF874" s="168"/>
      <c r="AG874" s="168"/>
      <c r="AH874" s="168"/>
      <c r="AI874" s="168"/>
      <c r="AJ874" s="106">
        <f>AD874+AF874+AG874+AH874+AI874</f>
        <v>2522</v>
      </c>
      <c r="AK874" s="106">
        <f>AE874+AI874</f>
        <v>0</v>
      </c>
      <c r="AL874" s="168"/>
      <c r="AM874" s="168"/>
      <c r="AN874" s="168"/>
      <c r="AO874" s="168"/>
      <c r="AP874" s="106">
        <f>AJ874+AL874+AM874+AN874+AO874</f>
        <v>2522</v>
      </c>
      <c r="AQ874" s="106">
        <f>AK874+AO874</f>
        <v>0</v>
      </c>
      <c r="AR874" s="168"/>
      <c r="AS874" s="168"/>
      <c r="AT874" s="168"/>
      <c r="AU874" s="168"/>
      <c r="AV874" s="106">
        <f>AP874+AR874+AS874+AT874+AU874</f>
        <v>2522</v>
      </c>
      <c r="AW874" s="106">
        <f>AQ874+AU874</f>
        <v>0</v>
      </c>
      <c r="AX874" s="168"/>
      <c r="AY874" s="106">
        <v>-2522</v>
      </c>
      <c r="AZ874" s="168"/>
      <c r="BA874" s="168"/>
      <c r="BB874" s="106">
        <f>AV874+AX874+AY874+AZ874+BA874</f>
        <v>0</v>
      </c>
      <c r="BC874" s="106">
        <f>AW874+BA874</f>
        <v>0</v>
      </c>
      <c r="BD874" s="168"/>
      <c r="BE874" s="106"/>
      <c r="BF874" s="168"/>
      <c r="BG874" s="168"/>
      <c r="BH874" s="106">
        <f>BB874+BD874+BE874+BF874+BG874</f>
        <v>0</v>
      </c>
      <c r="BI874" s="106">
        <f>BC874+BG874</f>
        <v>0</v>
      </c>
      <c r="BJ874" s="207">
        <f t="shared" si="1810"/>
        <v>0</v>
      </c>
      <c r="BK874" s="207">
        <f t="shared" si="1811"/>
        <v>0</v>
      </c>
    </row>
    <row r="875" spans="1:63" s="11" customFormat="1" ht="20.25">
      <c r="A875" s="25"/>
      <c r="B875" s="26"/>
      <c r="C875" s="26"/>
      <c r="D875" s="37"/>
      <c r="E875" s="26"/>
      <c r="F875" s="81"/>
      <c r="G875" s="81"/>
      <c r="H875" s="81"/>
      <c r="I875" s="81"/>
      <c r="J875" s="81"/>
      <c r="K875" s="81"/>
      <c r="L875" s="81"/>
      <c r="M875" s="81"/>
      <c r="N875" s="81"/>
      <c r="O875" s="81"/>
      <c r="P875" s="81"/>
      <c r="Q875" s="81"/>
      <c r="R875" s="81"/>
      <c r="S875" s="81"/>
      <c r="T875" s="81"/>
      <c r="U875" s="81"/>
      <c r="V875" s="81"/>
      <c r="W875" s="81"/>
      <c r="X875" s="81"/>
      <c r="Y875" s="81"/>
      <c r="Z875" s="81"/>
      <c r="AA875" s="81"/>
      <c r="AB875" s="81"/>
      <c r="AC875" s="81"/>
      <c r="AD875" s="81"/>
      <c r="AE875" s="81"/>
      <c r="AF875" s="81"/>
      <c r="AG875" s="81"/>
      <c r="AH875" s="81"/>
      <c r="AI875" s="81"/>
      <c r="AJ875" s="81"/>
      <c r="AK875" s="81"/>
      <c r="AL875" s="81"/>
      <c r="AM875" s="81"/>
      <c r="AN875" s="81"/>
      <c r="AO875" s="81"/>
      <c r="AP875" s="81"/>
      <c r="AQ875" s="81"/>
      <c r="AR875" s="81"/>
      <c r="AS875" s="81"/>
      <c r="AT875" s="81"/>
      <c r="AU875" s="81"/>
      <c r="AV875" s="81"/>
      <c r="AW875" s="81"/>
      <c r="AX875" s="158"/>
      <c r="AY875" s="158"/>
      <c r="AZ875" s="158"/>
      <c r="BA875" s="158"/>
      <c r="BB875" s="81"/>
      <c r="BC875" s="81"/>
      <c r="BD875" s="158"/>
      <c r="BE875" s="158"/>
      <c r="BF875" s="158"/>
      <c r="BG875" s="158"/>
      <c r="BH875" s="81"/>
      <c r="BI875" s="81"/>
      <c r="BJ875" s="207">
        <f t="shared" si="1810"/>
        <v>0</v>
      </c>
      <c r="BK875" s="207">
        <f t="shared" si="1811"/>
        <v>0</v>
      </c>
    </row>
    <row r="876" spans="1:63" s="11" customFormat="1" ht="20.25">
      <c r="A876" s="32" t="s">
        <v>39</v>
      </c>
      <c r="B876" s="22" t="s">
        <v>56</v>
      </c>
      <c r="C876" s="22" t="s">
        <v>59</v>
      </c>
      <c r="D876" s="53"/>
      <c r="E876" s="54"/>
      <c r="F876" s="24">
        <f t="shared" ref="F876:AR876" si="1833">F877</f>
        <v>71023</v>
      </c>
      <c r="G876" s="24">
        <f t="shared" si="1833"/>
        <v>0</v>
      </c>
      <c r="H876" s="24">
        <f t="shared" si="1833"/>
        <v>0</v>
      </c>
      <c r="I876" s="24">
        <f t="shared" si="1833"/>
        <v>0</v>
      </c>
      <c r="J876" s="24">
        <f t="shared" si="1833"/>
        <v>0</v>
      </c>
      <c r="K876" s="24">
        <f t="shared" si="1833"/>
        <v>0</v>
      </c>
      <c r="L876" s="24">
        <f t="shared" si="1833"/>
        <v>71023</v>
      </c>
      <c r="M876" s="24">
        <f t="shared" si="1833"/>
        <v>0</v>
      </c>
      <c r="N876" s="24">
        <f t="shared" si="1833"/>
        <v>0</v>
      </c>
      <c r="O876" s="24">
        <f t="shared" si="1833"/>
        <v>0</v>
      </c>
      <c r="P876" s="24">
        <f t="shared" si="1833"/>
        <v>0</v>
      </c>
      <c r="Q876" s="24">
        <f t="shared" si="1833"/>
        <v>0</v>
      </c>
      <c r="R876" s="24">
        <f t="shared" si="1833"/>
        <v>71023</v>
      </c>
      <c r="S876" s="24">
        <f t="shared" si="1833"/>
        <v>0</v>
      </c>
      <c r="T876" s="24">
        <f t="shared" si="1833"/>
        <v>0</v>
      </c>
      <c r="U876" s="24">
        <f t="shared" si="1833"/>
        <v>0</v>
      </c>
      <c r="V876" s="24">
        <f t="shared" si="1833"/>
        <v>0</v>
      </c>
      <c r="W876" s="24">
        <f t="shared" si="1833"/>
        <v>0</v>
      </c>
      <c r="X876" s="24">
        <f t="shared" si="1833"/>
        <v>71023</v>
      </c>
      <c r="Y876" s="24">
        <f t="shared" si="1833"/>
        <v>0</v>
      </c>
      <c r="Z876" s="24">
        <f t="shared" si="1833"/>
        <v>0</v>
      </c>
      <c r="AA876" s="24">
        <f t="shared" si="1833"/>
        <v>-571</v>
      </c>
      <c r="AB876" s="24">
        <f t="shared" si="1833"/>
        <v>-545</v>
      </c>
      <c r="AC876" s="24">
        <f t="shared" si="1833"/>
        <v>0</v>
      </c>
      <c r="AD876" s="24">
        <f t="shared" si="1833"/>
        <v>69907</v>
      </c>
      <c r="AE876" s="24">
        <f t="shared" si="1833"/>
        <v>0</v>
      </c>
      <c r="AF876" s="24">
        <f t="shared" si="1833"/>
        <v>0</v>
      </c>
      <c r="AG876" s="24">
        <f t="shared" si="1833"/>
        <v>155</v>
      </c>
      <c r="AH876" s="24">
        <f t="shared" si="1833"/>
        <v>0</v>
      </c>
      <c r="AI876" s="24">
        <f t="shared" si="1833"/>
        <v>0</v>
      </c>
      <c r="AJ876" s="24">
        <f t="shared" si="1833"/>
        <v>70062</v>
      </c>
      <c r="AK876" s="24">
        <f t="shared" si="1833"/>
        <v>0</v>
      </c>
      <c r="AL876" s="24">
        <f t="shared" si="1833"/>
        <v>0</v>
      </c>
      <c r="AM876" s="24">
        <f t="shared" si="1833"/>
        <v>0</v>
      </c>
      <c r="AN876" s="24">
        <f t="shared" si="1833"/>
        <v>0</v>
      </c>
      <c r="AO876" s="24">
        <f t="shared" si="1833"/>
        <v>6343</v>
      </c>
      <c r="AP876" s="24">
        <f t="shared" si="1833"/>
        <v>76405</v>
      </c>
      <c r="AQ876" s="24">
        <f t="shared" si="1833"/>
        <v>6343</v>
      </c>
      <c r="AR876" s="24">
        <f t="shared" si="1833"/>
        <v>0</v>
      </c>
      <c r="AS876" s="24">
        <f t="shared" ref="AS876:BI876" si="1834">AS877</f>
        <v>0</v>
      </c>
      <c r="AT876" s="24">
        <f t="shared" si="1834"/>
        <v>0</v>
      </c>
      <c r="AU876" s="24">
        <f t="shared" si="1834"/>
        <v>0</v>
      </c>
      <c r="AV876" s="24">
        <f t="shared" si="1834"/>
        <v>76405</v>
      </c>
      <c r="AW876" s="24">
        <f t="shared" si="1834"/>
        <v>6343</v>
      </c>
      <c r="AX876" s="127">
        <f t="shared" si="1834"/>
        <v>0</v>
      </c>
      <c r="AY876" s="127">
        <f t="shared" si="1834"/>
        <v>0</v>
      </c>
      <c r="AZ876" s="127">
        <f t="shared" si="1834"/>
        <v>0</v>
      </c>
      <c r="BA876" s="127">
        <f t="shared" si="1834"/>
        <v>0</v>
      </c>
      <c r="BB876" s="24">
        <f t="shared" si="1834"/>
        <v>76405</v>
      </c>
      <c r="BC876" s="24">
        <f t="shared" si="1834"/>
        <v>6343</v>
      </c>
      <c r="BD876" s="127">
        <f t="shared" si="1834"/>
        <v>0</v>
      </c>
      <c r="BE876" s="127">
        <f t="shared" si="1834"/>
        <v>0</v>
      </c>
      <c r="BF876" s="127">
        <f t="shared" si="1834"/>
        <v>0</v>
      </c>
      <c r="BG876" s="127">
        <f t="shared" si="1834"/>
        <v>0</v>
      </c>
      <c r="BH876" s="24">
        <f t="shared" si="1834"/>
        <v>76405</v>
      </c>
      <c r="BI876" s="24">
        <f t="shared" si="1834"/>
        <v>6343</v>
      </c>
      <c r="BJ876" s="207">
        <f t="shared" si="1810"/>
        <v>0</v>
      </c>
      <c r="BK876" s="207">
        <f t="shared" si="1811"/>
        <v>0</v>
      </c>
    </row>
    <row r="877" spans="1:63" s="11" customFormat="1" ht="50.25">
      <c r="A877" s="25" t="s">
        <v>541</v>
      </c>
      <c r="B877" s="42" t="s">
        <v>56</v>
      </c>
      <c r="C877" s="42" t="s">
        <v>59</v>
      </c>
      <c r="D877" s="42" t="s">
        <v>352</v>
      </c>
      <c r="E877" s="42"/>
      <c r="F877" s="28">
        <f>F878+F882+F886</f>
        <v>71023</v>
      </c>
      <c r="G877" s="28">
        <f t="shared" ref="G877:M877" si="1835">G878+G882+G886</f>
        <v>0</v>
      </c>
      <c r="H877" s="28">
        <f t="shared" si="1835"/>
        <v>0</v>
      </c>
      <c r="I877" s="28">
        <f t="shared" si="1835"/>
        <v>0</v>
      </c>
      <c r="J877" s="28">
        <f t="shared" si="1835"/>
        <v>0</v>
      </c>
      <c r="K877" s="28">
        <f t="shared" si="1835"/>
        <v>0</v>
      </c>
      <c r="L877" s="28">
        <f t="shared" si="1835"/>
        <v>71023</v>
      </c>
      <c r="M877" s="28">
        <f t="shared" si="1835"/>
        <v>0</v>
      </c>
      <c r="N877" s="28">
        <f t="shared" ref="N877:S877" si="1836">N878+N882+N886</f>
        <v>0</v>
      </c>
      <c r="O877" s="28">
        <f t="shared" si="1836"/>
        <v>0</v>
      </c>
      <c r="P877" s="28">
        <f t="shared" si="1836"/>
        <v>0</v>
      </c>
      <c r="Q877" s="28">
        <f t="shared" si="1836"/>
        <v>0</v>
      </c>
      <c r="R877" s="28">
        <f t="shared" si="1836"/>
        <v>71023</v>
      </c>
      <c r="S877" s="28">
        <f t="shared" si="1836"/>
        <v>0</v>
      </c>
      <c r="T877" s="28">
        <f t="shared" ref="T877:Y877" si="1837">T878+T882+T886</f>
        <v>0</v>
      </c>
      <c r="U877" s="28">
        <f t="shared" si="1837"/>
        <v>0</v>
      </c>
      <c r="V877" s="28">
        <f t="shared" si="1837"/>
        <v>0</v>
      </c>
      <c r="W877" s="28">
        <f t="shared" si="1837"/>
        <v>0</v>
      </c>
      <c r="X877" s="28">
        <f t="shared" si="1837"/>
        <v>71023</v>
      </c>
      <c r="Y877" s="28">
        <f t="shared" si="1837"/>
        <v>0</v>
      </c>
      <c r="Z877" s="28">
        <f t="shared" ref="Z877:AE877" si="1838">Z878+Z882+Z886</f>
        <v>0</v>
      </c>
      <c r="AA877" s="28">
        <f t="shared" si="1838"/>
        <v>-571</v>
      </c>
      <c r="AB877" s="28">
        <f t="shared" si="1838"/>
        <v>-545</v>
      </c>
      <c r="AC877" s="28">
        <f t="shared" si="1838"/>
        <v>0</v>
      </c>
      <c r="AD877" s="28">
        <f t="shared" si="1838"/>
        <v>69907</v>
      </c>
      <c r="AE877" s="28">
        <f t="shared" si="1838"/>
        <v>0</v>
      </c>
      <c r="AF877" s="28">
        <f t="shared" ref="AF877:AK877" si="1839">AF878+AF882+AF886</f>
        <v>0</v>
      </c>
      <c r="AG877" s="28">
        <f t="shared" si="1839"/>
        <v>155</v>
      </c>
      <c r="AH877" s="28">
        <f t="shared" si="1839"/>
        <v>0</v>
      </c>
      <c r="AI877" s="28">
        <f t="shared" si="1839"/>
        <v>0</v>
      </c>
      <c r="AJ877" s="28">
        <f t="shared" si="1839"/>
        <v>70062</v>
      </c>
      <c r="AK877" s="28">
        <f t="shared" si="1839"/>
        <v>0</v>
      </c>
      <c r="AL877" s="28">
        <f t="shared" ref="AL877:AQ877" si="1840">AL878+AL882+AL886+AL894</f>
        <v>0</v>
      </c>
      <c r="AM877" s="28">
        <f t="shared" si="1840"/>
        <v>0</v>
      </c>
      <c r="AN877" s="28">
        <f t="shared" si="1840"/>
        <v>0</v>
      </c>
      <c r="AO877" s="28">
        <f t="shared" si="1840"/>
        <v>6343</v>
      </c>
      <c r="AP877" s="28">
        <f t="shared" si="1840"/>
        <v>76405</v>
      </c>
      <c r="AQ877" s="28">
        <f t="shared" si="1840"/>
        <v>6343</v>
      </c>
      <c r="AR877" s="28">
        <f t="shared" ref="AR877:AW877" si="1841">AR878+AR882+AR886+AR894</f>
        <v>0</v>
      </c>
      <c r="AS877" s="28">
        <f t="shared" si="1841"/>
        <v>0</v>
      </c>
      <c r="AT877" s="28">
        <f t="shared" si="1841"/>
        <v>0</v>
      </c>
      <c r="AU877" s="28">
        <f t="shared" si="1841"/>
        <v>0</v>
      </c>
      <c r="AV877" s="28">
        <f t="shared" si="1841"/>
        <v>76405</v>
      </c>
      <c r="AW877" s="28">
        <f t="shared" si="1841"/>
        <v>6343</v>
      </c>
      <c r="AX877" s="100">
        <f t="shared" ref="AX877:BC877" si="1842">AX878+AX882+AX886+AX894</f>
        <v>0</v>
      </c>
      <c r="AY877" s="100">
        <f t="shared" si="1842"/>
        <v>0</v>
      </c>
      <c r="AZ877" s="100">
        <f t="shared" si="1842"/>
        <v>0</v>
      </c>
      <c r="BA877" s="100">
        <f t="shared" si="1842"/>
        <v>0</v>
      </c>
      <c r="BB877" s="28">
        <f t="shared" si="1842"/>
        <v>76405</v>
      </c>
      <c r="BC877" s="28">
        <f t="shared" si="1842"/>
        <v>6343</v>
      </c>
      <c r="BD877" s="100">
        <f t="shared" ref="BD877:BI877" si="1843">BD878+BD882+BD886+BD894</f>
        <v>0</v>
      </c>
      <c r="BE877" s="100">
        <f t="shared" si="1843"/>
        <v>0</v>
      </c>
      <c r="BF877" s="100">
        <f t="shared" si="1843"/>
        <v>0</v>
      </c>
      <c r="BG877" s="100">
        <f t="shared" si="1843"/>
        <v>0</v>
      </c>
      <c r="BH877" s="28">
        <f t="shared" si="1843"/>
        <v>76405</v>
      </c>
      <c r="BI877" s="28">
        <f t="shared" si="1843"/>
        <v>6343</v>
      </c>
      <c r="BJ877" s="207">
        <f t="shared" si="1810"/>
        <v>0</v>
      </c>
      <c r="BK877" s="207">
        <f t="shared" si="1811"/>
        <v>0</v>
      </c>
    </row>
    <row r="878" spans="1:63" s="11" customFormat="1" ht="33.75">
      <c r="A878" s="63" t="s">
        <v>231</v>
      </c>
      <c r="B878" s="42" t="s">
        <v>56</v>
      </c>
      <c r="C878" s="42" t="s">
        <v>59</v>
      </c>
      <c r="D878" s="42" t="s">
        <v>353</v>
      </c>
      <c r="E878" s="42"/>
      <c r="F878" s="28">
        <f t="shared" ref="F878:U880" si="1844">F879</f>
        <v>49220</v>
      </c>
      <c r="G878" s="28">
        <f t="shared" si="1844"/>
        <v>0</v>
      </c>
      <c r="H878" s="28">
        <f t="shared" si="1844"/>
        <v>0</v>
      </c>
      <c r="I878" s="28">
        <f t="shared" si="1844"/>
        <v>0</v>
      </c>
      <c r="J878" s="28">
        <f t="shared" si="1844"/>
        <v>0</v>
      </c>
      <c r="K878" s="28">
        <f t="shared" si="1844"/>
        <v>0</v>
      </c>
      <c r="L878" s="28">
        <f t="shared" si="1844"/>
        <v>49220</v>
      </c>
      <c r="M878" s="28">
        <f t="shared" si="1844"/>
        <v>0</v>
      </c>
      <c r="N878" s="28">
        <f t="shared" si="1844"/>
        <v>0</v>
      </c>
      <c r="O878" s="28">
        <f t="shared" si="1844"/>
        <v>0</v>
      </c>
      <c r="P878" s="28">
        <f t="shared" si="1844"/>
        <v>0</v>
      </c>
      <c r="Q878" s="28">
        <f t="shared" si="1844"/>
        <v>0</v>
      </c>
      <c r="R878" s="28">
        <f t="shared" si="1844"/>
        <v>49220</v>
      </c>
      <c r="S878" s="28">
        <f t="shared" si="1844"/>
        <v>0</v>
      </c>
      <c r="T878" s="28">
        <f t="shared" si="1844"/>
        <v>0</v>
      </c>
      <c r="U878" s="28">
        <f t="shared" si="1844"/>
        <v>0</v>
      </c>
      <c r="V878" s="28">
        <f t="shared" ref="T878:AI880" si="1845">V879</f>
        <v>0</v>
      </c>
      <c r="W878" s="28">
        <f t="shared" si="1845"/>
        <v>0</v>
      </c>
      <c r="X878" s="28">
        <f t="shared" si="1845"/>
        <v>49220</v>
      </c>
      <c r="Y878" s="28">
        <f t="shared" si="1845"/>
        <v>0</v>
      </c>
      <c r="Z878" s="28">
        <f t="shared" si="1845"/>
        <v>0</v>
      </c>
      <c r="AA878" s="28">
        <f t="shared" si="1845"/>
        <v>-571</v>
      </c>
      <c r="AB878" s="28">
        <f t="shared" si="1845"/>
        <v>0</v>
      </c>
      <c r="AC878" s="28">
        <f t="shared" si="1845"/>
        <v>0</v>
      </c>
      <c r="AD878" s="28">
        <f t="shared" si="1845"/>
        <v>48649</v>
      </c>
      <c r="AE878" s="28">
        <f t="shared" si="1845"/>
        <v>0</v>
      </c>
      <c r="AF878" s="28">
        <f t="shared" si="1845"/>
        <v>0</v>
      </c>
      <c r="AG878" s="28">
        <f t="shared" si="1845"/>
        <v>0</v>
      </c>
      <c r="AH878" s="28">
        <f t="shared" si="1845"/>
        <v>0</v>
      </c>
      <c r="AI878" s="28">
        <f t="shared" si="1845"/>
        <v>0</v>
      </c>
      <c r="AJ878" s="28">
        <f t="shared" ref="AF878:AU880" si="1846">AJ879</f>
        <v>48649</v>
      </c>
      <c r="AK878" s="28">
        <f t="shared" si="1846"/>
        <v>0</v>
      </c>
      <c r="AL878" s="28">
        <f t="shared" si="1846"/>
        <v>0</v>
      </c>
      <c r="AM878" s="28">
        <f t="shared" si="1846"/>
        <v>-1150</v>
      </c>
      <c r="AN878" s="28">
        <f t="shared" si="1846"/>
        <v>0</v>
      </c>
      <c r="AO878" s="28">
        <f t="shared" si="1846"/>
        <v>0</v>
      </c>
      <c r="AP878" s="28">
        <f t="shared" si="1846"/>
        <v>47499</v>
      </c>
      <c r="AQ878" s="28">
        <f t="shared" si="1846"/>
        <v>0</v>
      </c>
      <c r="AR878" s="28">
        <f t="shared" si="1846"/>
        <v>0</v>
      </c>
      <c r="AS878" s="28">
        <f t="shared" si="1846"/>
        <v>0</v>
      </c>
      <c r="AT878" s="28">
        <f t="shared" si="1846"/>
        <v>0</v>
      </c>
      <c r="AU878" s="28">
        <f t="shared" si="1846"/>
        <v>0</v>
      </c>
      <c r="AV878" s="28">
        <f t="shared" ref="AR878:BG880" si="1847">AV879</f>
        <v>47499</v>
      </c>
      <c r="AW878" s="28">
        <f t="shared" si="1847"/>
        <v>0</v>
      </c>
      <c r="AX878" s="100">
        <f t="shared" si="1847"/>
        <v>0</v>
      </c>
      <c r="AY878" s="100">
        <f t="shared" si="1847"/>
        <v>0</v>
      </c>
      <c r="AZ878" s="100">
        <f t="shared" si="1847"/>
        <v>0</v>
      </c>
      <c r="BA878" s="100">
        <f t="shared" si="1847"/>
        <v>0</v>
      </c>
      <c r="BB878" s="28">
        <f t="shared" si="1847"/>
        <v>47499</v>
      </c>
      <c r="BC878" s="28">
        <f t="shared" si="1847"/>
        <v>0</v>
      </c>
      <c r="BD878" s="100">
        <f t="shared" si="1847"/>
        <v>0</v>
      </c>
      <c r="BE878" s="100">
        <f t="shared" si="1847"/>
        <v>0</v>
      </c>
      <c r="BF878" s="100">
        <f t="shared" si="1847"/>
        <v>0</v>
      </c>
      <c r="BG878" s="100">
        <f t="shared" si="1847"/>
        <v>0</v>
      </c>
      <c r="BH878" s="28">
        <f t="shared" ref="BD878:BI880" si="1848">BH879</f>
        <v>47499</v>
      </c>
      <c r="BI878" s="28">
        <f t="shared" si="1848"/>
        <v>0</v>
      </c>
      <c r="BJ878" s="207">
        <f t="shared" si="1810"/>
        <v>0</v>
      </c>
      <c r="BK878" s="207">
        <f t="shared" si="1811"/>
        <v>0</v>
      </c>
    </row>
    <row r="879" spans="1:63" s="11" customFormat="1" ht="33.75">
      <c r="A879" s="29" t="s">
        <v>111</v>
      </c>
      <c r="B879" s="42" t="s">
        <v>56</v>
      </c>
      <c r="C879" s="42" t="s">
        <v>59</v>
      </c>
      <c r="D879" s="52" t="s">
        <v>366</v>
      </c>
      <c r="E879" s="42"/>
      <c r="F879" s="28">
        <f t="shared" si="1844"/>
        <v>49220</v>
      </c>
      <c r="G879" s="28">
        <f t="shared" si="1844"/>
        <v>0</v>
      </c>
      <c r="H879" s="28">
        <f t="shared" si="1844"/>
        <v>0</v>
      </c>
      <c r="I879" s="28">
        <f t="shared" si="1844"/>
        <v>0</v>
      </c>
      <c r="J879" s="28">
        <f t="shared" si="1844"/>
        <v>0</v>
      </c>
      <c r="K879" s="28">
        <f t="shared" si="1844"/>
        <v>0</v>
      </c>
      <c r="L879" s="28">
        <f t="shared" si="1844"/>
        <v>49220</v>
      </c>
      <c r="M879" s="28">
        <f t="shared" si="1844"/>
        <v>0</v>
      </c>
      <c r="N879" s="28">
        <f t="shared" si="1844"/>
        <v>0</v>
      </c>
      <c r="O879" s="28">
        <f t="shared" si="1844"/>
        <v>0</v>
      </c>
      <c r="P879" s="28">
        <f t="shared" si="1844"/>
        <v>0</v>
      </c>
      <c r="Q879" s="28">
        <f t="shared" si="1844"/>
        <v>0</v>
      </c>
      <c r="R879" s="28">
        <f t="shared" si="1844"/>
        <v>49220</v>
      </c>
      <c r="S879" s="28">
        <f t="shared" si="1844"/>
        <v>0</v>
      </c>
      <c r="T879" s="28">
        <f t="shared" si="1845"/>
        <v>0</v>
      </c>
      <c r="U879" s="28">
        <f t="shared" si="1845"/>
        <v>0</v>
      </c>
      <c r="V879" s="28">
        <f t="shared" si="1845"/>
        <v>0</v>
      </c>
      <c r="W879" s="28">
        <f t="shared" si="1845"/>
        <v>0</v>
      </c>
      <c r="X879" s="28">
        <f t="shared" si="1845"/>
        <v>49220</v>
      </c>
      <c r="Y879" s="28">
        <f t="shared" si="1845"/>
        <v>0</v>
      </c>
      <c r="Z879" s="28">
        <f t="shared" si="1845"/>
        <v>0</v>
      </c>
      <c r="AA879" s="28">
        <f t="shared" si="1845"/>
        <v>-571</v>
      </c>
      <c r="AB879" s="28">
        <f t="shared" si="1845"/>
        <v>0</v>
      </c>
      <c r="AC879" s="28">
        <f t="shared" si="1845"/>
        <v>0</v>
      </c>
      <c r="AD879" s="28">
        <f t="shared" si="1845"/>
        <v>48649</v>
      </c>
      <c r="AE879" s="28">
        <f t="shared" si="1845"/>
        <v>0</v>
      </c>
      <c r="AF879" s="28">
        <f t="shared" si="1846"/>
        <v>0</v>
      </c>
      <c r="AG879" s="28">
        <f t="shared" si="1846"/>
        <v>0</v>
      </c>
      <c r="AH879" s="28">
        <f t="shared" si="1846"/>
        <v>0</v>
      </c>
      <c r="AI879" s="28">
        <f t="shared" si="1846"/>
        <v>0</v>
      </c>
      <c r="AJ879" s="28">
        <f t="shared" si="1846"/>
        <v>48649</v>
      </c>
      <c r="AK879" s="28">
        <f t="shared" si="1846"/>
        <v>0</v>
      </c>
      <c r="AL879" s="28">
        <f t="shared" si="1846"/>
        <v>0</v>
      </c>
      <c r="AM879" s="28">
        <f t="shared" si="1846"/>
        <v>-1150</v>
      </c>
      <c r="AN879" s="28">
        <f t="shared" si="1846"/>
        <v>0</v>
      </c>
      <c r="AO879" s="28">
        <f t="shared" si="1846"/>
        <v>0</v>
      </c>
      <c r="AP879" s="28">
        <f t="shared" si="1846"/>
        <v>47499</v>
      </c>
      <c r="AQ879" s="28">
        <f t="shared" si="1846"/>
        <v>0</v>
      </c>
      <c r="AR879" s="28">
        <f t="shared" si="1847"/>
        <v>0</v>
      </c>
      <c r="AS879" s="28">
        <f t="shared" si="1847"/>
        <v>0</v>
      </c>
      <c r="AT879" s="28">
        <f t="shared" si="1847"/>
        <v>0</v>
      </c>
      <c r="AU879" s="28">
        <f t="shared" si="1847"/>
        <v>0</v>
      </c>
      <c r="AV879" s="28">
        <f t="shared" si="1847"/>
        <v>47499</v>
      </c>
      <c r="AW879" s="28">
        <f t="shared" si="1847"/>
        <v>0</v>
      </c>
      <c r="AX879" s="100">
        <f t="shared" si="1847"/>
        <v>0</v>
      </c>
      <c r="AY879" s="100">
        <f t="shared" si="1847"/>
        <v>0</v>
      </c>
      <c r="AZ879" s="100">
        <f t="shared" si="1847"/>
        <v>0</v>
      </c>
      <c r="BA879" s="100">
        <f t="shared" si="1847"/>
        <v>0</v>
      </c>
      <c r="BB879" s="28">
        <f t="shared" si="1847"/>
        <v>47499</v>
      </c>
      <c r="BC879" s="28">
        <f t="shared" si="1847"/>
        <v>0</v>
      </c>
      <c r="BD879" s="100">
        <f t="shared" si="1848"/>
        <v>0</v>
      </c>
      <c r="BE879" s="100">
        <f t="shared" si="1848"/>
        <v>0</v>
      </c>
      <c r="BF879" s="100">
        <f t="shared" si="1848"/>
        <v>0</v>
      </c>
      <c r="BG879" s="100">
        <f t="shared" si="1848"/>
        <v>0</v>
      </c>
      <c r="BH879" s="28">
        <f t="shared" si="1848"/>
        <v>47499</v>
      </c>
      <c r="BI879" s="28">
        <f t="shared" si="1848"/>
        <v>0</v>
      </c>
      <c r="BJ879" s="207">
        <f t="shared" si="1810"/>
        <v>0</v>
      </c>
      <c r="BK879" s="207">
        <f t="shared" si="1811"/>
        <v>0</v>
      </c>
    </row>
    <row r="880" spans="1:63" s="11" customFormat="1" ht="50.25">
      <c r="A880" s="29" t="s">
        <v>84</v>
      </c>
      <c r="B880" s="42" t="s">
        <v>56</v>
      </c>
      <c r="C880" s="42" t="s">
        <v>59</v>
      </c>
      <c r="D880" s="52" t="s">
        <v>366</v>
      </c>
      <c r="E880" s="42" t="s">
        <v>85</v>
      </c>
      <c r="F880" s="28">
        <f t="shared" si="1844"/>
        <v>49220</v>
      </c>
      <c r="G880" s="28">
        <f t="shared" si="1844"/>
        <v>0</v>
      </c>
      <c r="H880" s="28">
        <f t="shared" si="1844"/>
        <v>0</v>
      </c>
      <c r="I880" s="28">
        <f t="shared" si="1844"/>
        <v>0</v>
      </c>
      <c r="J880" s="28">
        <f t="shared" si="1844"/>
        <v>0</v>
      </c>
      <c r="K880" s="28">
        <f t="shared" si="1844"/>
        <v>0</v>
      </c>
      <c r="L880" s="28">
        <f t="shared" si="1844"/>
        <v>49220</v>
      </c>
      <c r="M880" s="28">
        <f t="shared" si="1844"/>
        <v>0</v>
      </c>
      <c r="N880" s="28">
        <f t="shared" si="1844"/>
        <v>0</v>
      </c>
      <c r="O880" s="28">
        <f t="shared" si="1844"/>
        <v>0</v>
      </c>
      <c r="P880" s="28">
        <f t="shared" si="1844"/>
        <v>0</v>
      </c>
      <c r="Q880" s="28">
        <f t="shared" si="1844"/>
        <v>0</v>
      </c>
      <c r="R880" s="28">
        <f t="shared" si="1844"/>
        <v>49220</v>
      </c>
      <c r="S880" s="28">
        <f t="shared" si="1844"/>
        <v>0</v>
      </c>
      <c r="T880" s="28">
        <f t="shared" si="1845"/>
        <v>0</v>
      </c>
      <c r="U880" s="28">
        <f t="shared" si="1845"/>
        <v>0</v>
      </c>
      <c r="V880" s="28">
        <f t="shared" si="1845"/>
        <v>0</v>
      </c>
      <c r="W880" s="28">
        <f t="shared" si="1845"/>
        <v>0</v>
      </c>
      <c r="X880" s="28">
        <f t="shared" si="1845"/>
        <v>49220</v>
      </c>
      <c r="Y880" s="28">
        <f t="shared" si="1845"/>
        <v>0</v>
      </c>
      <c r="Z880" s="28">
        <f t="shared" si="1845"/>
        <v>0</v>
      </c>
      <c r="AA880" s="28">
        <f t="shared" si="1845"/>
        <v>-571</v>
      </c>
      <c r="AB880" s="28">
        <f t="shared" si="1845"/>
        <v>0</v>
      </c>
      <c r="AC880" s="28">
        <f t="shared" si="1845"/>
        <v>0</v>
      </c>
      <c r="AD880" s="28">
        <f t="shared" si="1845"/>
        <v>48649</v>
      </c>
      <c r="AE880" s="28">
        <f t="shared" si="1845"/>
        <v>0</v>
      </c>
      <c r="AF880" s="28">
        <f t="shared" si="1846"/>
        <v>0</v>
      </c>
      <c r="AG880" s="28">
        <f t="shared" si="1846"/>
        <v>0</v>
      </c>
      <c r="AH880" s="28">
        <f t="shared" si="1846"/>
        <v>0</v>
      </c>
      <c r="AI880" s="28">
        <f t="shared" si="1846"/>
        <v>0</v>
      </c>
      <c r="AJ880" s="28">
        <f t="shared" si="1846"/>
        <v>48649</v>
      </c>
      <c r="AK880" s="28">
        <f t="shared" si="1846"/>
        <v>0</v>
      </c>
      <c r="AL880" s="28">
        <f t="shared" si="1846"/>
        <v>0</v>
      </c>
      <c r="AM880" s="28">
        <f t="shared" si="1846"/>
        <v>-1150</v>
      </c>
      <c r="AN880" s="28">
        <f t="shared" si="1846"/>
        <v>0</v>
      </c>
      <c r="AO880" s="28">
        <f t="shared" si="1846"/>
        <v>0</v>
      </c>
      <c r="AP880" s="28">
        <f t="shared" si="1846"/>
        <v>47499</v>
      </c>
      <c r="AQ880" s="28">
        <f t="shared" si="1846"/>
        <v>0</v>
      </c>
      <c r="AR880" s="28">
        <f t="shared" si="1847"/>
        <v>0</v>
      </c>
      <c r="AS880" s="28">
        <f t="shared" si="1847"/>
        <v>0</v>
      </c>
      <c r="AT880" s="28">
        <f t="shared" si="1847"/>
        <v>0</v>
      </c>
      <c r="AU880" s="28">
        <f t="shared" si="1847"/>
        <v>0</v>
      </c>
      <c r="AV880" s="28">
        <f t="shared" si="1847"/>
        <v>47499</v>
      </c>
      <c r="AW880" s="28">
        <f t="shared" si="1847"/>
        <v>0</v>
      </c>
      <c r="AX880" s="100">
        <f t="shared" si="1847"/>
        <v>0</v>
      </c>
      <c r="AY880" s="100">
        <f t="shared" si="1847"/>
        <v>0</v>
      </c>
      <c r="AZ880" s="100">
        <f t="shared" si="1847"/>
        <v>0</v>
      </c>
      <c r="BA880" s="100">
        <f t="shared" si="1847"/>
        <v>0</v>
      </c>
      <c r="BB880" s="28">
        <f t="shared" si="1847"/>
        <v>47499</v>
      </c>
      <c r="BC880" s="28">
        <f t="shared" si="1847"/>
        <v>0</v>
      </c>
      <c r="BD880" s="100">
        <f t="shared" si="1848"/>
        <v>0</v>
      </c>
      <c r="BE880" s="100">
        <f t="shared" si="1848"/>
        <v>0</v>
      </c>
      <c r="BF880" s="100">
        <f t="shared" si="1848"/>
        <v>0</v>
      </c>
      <c r="BG880" s="100">
        <f t="shared" si="1848"/>
        <v>0</v>
      </c>
      <c r="BH880" s="28">
        <f t="shared" si="1848"/>
        <v>47499</v>
      </c>
      <c r="BI880" s="28">
        <f t="shared" si="1848"/>
        <v>0</v>
      </c>
      <c r="BJ880" s="207">
        <f t="shared" si="1810"/>
        <v>0</v>
      </c>
      <c r="BK880" s="207">
        <f t="shared" si="1811"/>
        <v>0</v>
      </c>
    </row>
    <row r="881" spans="1:63" s="11" customFormat="1" ht="20.25">
      <c r="A881" s="29" t="s">
        <v>199</v>
      </c>
      <c r="B881" s="42" t="s">
        <v>56</v>
      </c>
      <c r="C881" s="42" t="s">
        <v>59</v>
      </c>
      <c r="D881" s="52" t="s">
        <v>366</v>
      </c>
      <c r="E881" s="42" t="s">
        <v>198</v>
      </c>
      <c r="F881" s="28">
        <f>43148+4922+1150</f>
        <v>49220</v>
      </c>
      <c r="G881" s="28"/>
      <c r="H881" s="81"/>
      <c r="I881" s="81"/>
      <c r="J881" s="81"/>
      <c r="K881" s="81"/>
      <c r="L881" s="28">
        <f>F881+H881+I881+J881+K881</f>
        <v>49220</v>
      </c>
      <c r="M881" s="28">
        <f>G881+K881</f>
        <v>0</v>
      </c>
      <c r="N881" s="81"/>
      <c r="O881" s="81"/>
      <c r="P881" s="81"/>
      <c r="Q881" s="81"/>
      <c r="R881" s="28">
        <f>L881+N881+O881+P881+Q881</f>
        <v>49220</v>
      </c>
      <c r="S881" s="28">
        <f>M881+Q881</f>
        <v>0</v>
      </c>
      <c r="T881" s="81"/>
      <c r="U881" s="81"/>
      <c r="V881" s="81"/>
      <c r="W881" s="81"/>
      <c r="X881" s="28">
        <f>R881+T881+U881+V881+W881</f>
        <v>49220</v>
      </c>
      <c r="Y881" s="28">
        <f>S881+W881</f>
        <v>0</v>
      </c>
      <c r="Z881" s="81"/>
      <c r="AA881" s="28">
        <v>-571</v>
      </c>
      <c r="AB881" s="81"/>
      <c r="AC881" s="81"/>
      <c r="AD881" s="28">
        <f>X881+Z881+AA881+AB881+AC881</f>
        <v>48649</v>
      </c>
      <c r="AE881" s="28">
        <f>Y881+AC881</f>
        <v>0</v>
      </c>
      <c r="AF881" s="81"/>
      <c r="AG881" s="28"/>
      <c r="AH881" s="81"/>
      <c r="AI881" s="81"/>
      <c r="AJ881" s="28">
        <f>AD881+AF881+AG881+AH881+AI881</f>
        <v>48649</v>
      </c>
      <c r="AK881" s="28">
        <f>AE881+AI881</f>
        <v>0</v>
      </c>
      <c r="AL881" s="81"/>
      <c r="AM881" s="81">
        <v>-1150</v>
      </c>
      <c r="AN881" s="81"/>
      <c r="AO881" s="81"/>
      <c r="AP881" s="28">
        <f>AJ881+AL881+AM881+AN881+AO881</f>
        <v>47499</v>
      </c>
      <c r="AQ881" s="28">
        <f>AK881+AO881</f>
        <v>0</v>
      </c>
      <c r="AR881" s="81"/>
      <c r="AS881" s="81"/>
      <c r="AT881" s="81"/>
      <c r="AU881" s="81"/>
      <c r="AV881" s="28">
        <f>AP881+AR881+AS881+AT881+AU881</f>
        <v>47499</v>
      </c>
      <c r="AW881" s="28">
        <f>AQ881+AU881</f>
        <v>0</v>
      </c>
      <c r="AX881" s="158"/>
      <c r="AY881" s="158"/>
      <c r="AZ881" s="158"/>
      <c r="BA881" s="158"/>
      <c r="BB881" s="28">
        <f>AV881+AX881+AY881+AZ881+BA881</f>
        <v>47499</v>
      </c>
      <c r="BC881" s="28">
        <f>AW881+BA881</f>
        <v>0</v>
      </c>
      <c r="BD881" s="158"/>
      <c r="BE881" s="158"/>
      <c r="BF881" s="158"/>
      <c r="BG881" s="158"/>
      <c r="BH881" s="28">
        <f>BB881+BD881+BE881+BF881+BG881</f>
        <v>47499</v>
      </c>
      <c r="BI881" s="28">
        <f>BC881+BG881</f>
        <v>0</v>
      </c>
      <c r="BJ881" s="207">
        <f t="shared" si="1810"/>
        <v>0</v>
      </c>
      <c r="BK881" s="207">
        <f t="shared" si="1811"/>
        <v>0</v>
      </c>
    </row>
    <row r="882" spans="1:63" s="11" customFormat="1" ht="33" customHeight="1">
      <c r="A882" s="29" t="s">
        <v>79</v>
      </c>
      <c r="B882" s="42" t="s">
        <v>56</v>
      </c>
      <c r="C882" s="42" t="s">
        <v>59</v>
      </c>
      <c r="D882" s="52" t="s">
        <v>355</v>
      </c>
      <c r="E882" s="42"/>
      <c r="F882" s="28">
        <f>F883</f>
        <v>563</v>
      </c>
      <c r="G882" s="28">
        <f t="shared" ref="G882:V883" si="1849">G883</f>
        <v>0</v>
      </c>
      <c r="H882" s="28">
        <f t="shared" si="1849"/>
        <v>0</v>
      </c>
      <c r="I882" s="28">
        <f t="shared" si="1849"/>
        <v>0</v>
      </c>
      <c r="J882" s="28">
        <f t="shared" si="1849"/>
        <v>0</v>
      </c>
      <c r="K882" s="28">
        <f t="shared" si="1849"/>
        <v>0</v>
      </c>
      <c r="L882" s="28">
        <f t="shared" si="1849"/>
        <v>563</v>
      </c>
      <c r="M882" s="28">
        <f t="shared" si="1849"/>
        <v>0</v>
      </c>
      <c r="N882" s="28">
        <f t="shared" si="1849"/>
        <v>0</v>
      </c>
      <c r="O882" s="28">
        <f t="shared" si="1849"/>
        <v>0</v>
      </c>
      <c r="P882" s="28">
        <f t="shared" si="1849"/>
        <v>0</v>
      </c>
      <c r="Q882" s="28">
        <f t="shared" si="1849"/>
        <v>0</v>
      </c>
      <c r="R882" s="28">
        <f t="shared" si="1849"/>
        <v>563</v>
      </c>
      <c r="S882" s="28">
        <f t="shared" si="1849"/>
        <v>0</v>
      </c>
      <c r="T882" s="28">
        <f t="shared" si="1849"/>
        <v>0</v>
      </c>
      <c r="U882" s="28">
        <f t="shared" si="1849"/>
        <v>0</v>
      </c>
      <c r="V882" s="28">
        <f t="shared" si="1849"/>
        <v>0</v>
      </c>
      <c r="W882" s="28">
        <f t="shared" ref="T882:AI883" si="1850">W883</f>
        <v>0</v>
      </c>
      <c r="X882" s="28">
        <f t="shared" si="1850"/>
        <v>563</v>
      </c>
      <c r="Y882" s="28">
        <f t="shared" si="1850"/>
        <v>0</v>
      </c>
      <c r="Z882" s="28">
        <f t="shared" si="1850"/>
        <v>0</v>
      </c>
      <c r="AA882" s="28">
        <f t="shared" si="1850"/>
        <v>0</v>
      </c>
      <c r="AB882" s="28">
        <f t="shared" si="1850"/>
        <v>0</v>
      </c>
      <c r="AC882" s="28">
        <f t="shared" si="1850"/>
        <v>0</v>
      </c>
      <c r="AD882" s="28">
        <f t="shared" si="1850"/>
        <v>563</v>
      </c>
      <c r="AE882" s="28">
        <f t="shared" si="1850"/>
        <v>0</v>
      </c>
      <c r="AF882" s="28">
        <f t="shared" si="1850"/>
        <v>0</v>
      </c>
      <c r="AG882" s="28">
        <f t="shared" si="1850"/>
        <v>155</v>
      </c>
      <c r="AH882" s="28">
        <f t="shared" si="1850"/>
        <v>0</v>
      </c>
      <c r="AI882" s="28">
        <f t="shared" si="1850"/>
        <v>0</v>
      </c>
      <c r="AJ882" s="28">
        <f t="shared" ref="AF882:AU883" si="1851">AJ883</f>
        <v>718</v>
      </c>
      <c r="AK882" s="28">
        <f t="shared" si="1851"/>
        <v>0</v>
      </c>
      <c r="AL882" s="28">
        <f t="shared" si="1851"/>
        <v>0</v>
      </c>
      <c r="AM882" s="28">
        <f t="shared" si="1851"/>
        <v>816</v>
      </c>
      <c r="AN882" s="28">
        <f t="shared" si="1851"/>
        <v>0</v>
      </c>
      <c r="AO882" s="28">
        <f t="shared" si="1851"/>
        <v>0</v>
      </c>
      <c r="AP882" s="28">
        <f t="shared" si="1851"/>
        <v>1534</v>
      </c>
      <c r="AQ882" s="28">
        <f t="shared" si="1851"/>
        <v>0</v>
      </c>
      <c r="AR882" s="28">
        <f t="shared" si="1851"/>
        <v>0</v>
      </c>
      <c r="AS882" s="28">
        <f t="shared" si="1851"/>
        <v>0</v>
      </c>
      <c r="AT882" s="28">
        <f t="shared" si="1851"/>
        <v>0</v>
      </c>
      <c r="AU882" s="28">
        <f t="shared" si="1851"/>
        <v>0</v>
      </c>
      <c r="AV882" s="28">
        <f t="shared" ref="AR882:BG884" si="1852">AV883</f>
        <v>1534</v>
      </c>
      <c r="AW882" s="28">
        <f t="shared" si="1852"/>
        <v>0</v>
      </c>
      <c r="AX882" s="100">
        <f t="shared" si="1852"/>
        <v>0</v>
      </c>
      <c r="AY882" s="100">
        <f t="shared" si="1852"/>
        <v>0</v>
      </c>
      <c r="AZ882" s="100">
        <f t="shared" si="1852"/>
        <v>0</v>
      </c>
      <c r="BA882" s="100">
        <f t="shared" si="1852"/>
        <v>0</v>
      </c>
      <c r="BB882" s="28">
        <f t="shared" si="1852"/>
        <v>1534</v>
      </c>
      <c r="BC882" s="28">
        <f t="shared" si="1852"/>
        <v>0</v>
      </c>
      <c r="BD882" s="100">
        <f t="shared" si="1852"/>
        <v>0</v>
      </c>
      <c r="BE882" s="100">
        <f t="shared" si="1852"/>
        <v>0</v>
      </c>
      <c r="BF882" s="100">
        <f t="shared" si="1852"/>
        <v>0</v>
      </c>
      <c r="BG882" s="100">
        <f t="shared" si="1852"/>
        <v>0</v>
      </c>
      <c r="BH882" s="28">
        <f t="shared" ref="BD882:BI884" si="1853">BH883</f>
        <v>1534</v>
      </c>
      <c r="BI882" s="28">
        <f t="shared" si="1853"/>
        <v>0</v>
      </c>
      <c r="BJ882" s="207">
        <f t="shared" si="1810"/>
        <v>0</v>
      </c>
      <c r="BK882" s="207">
        <f t="shared" si="1811"/>
        <v>0</v>
      </c>
    </row>
    <row r="883" spans="1:63" s="11" customFormat="1" ht="33.75">
      <c r="A883" s="29" t="s">
        <v>112</v>
      </c>
      <c r="B883" s="42" t="s">
        <v>56</v>
      </c>
      <c r="C883" s="42" t="s">
        <v>59</v>
      </c>
      <c r="D883" s="52" t="s">
        <v>367</v>
      </c>
      <c r="E883" s="42"/>
      <c r="F883" s="28">
        <f>F884</f>
        <v>563</v>
      </c>
      <c r="G883" s="28">
        <f t="shared" si="1849"/>
        <v>0</v>
      </c>
      <c r="H883" s="28">
        <f t="shared" si="1849"/>
        <v>0</v>
      </c>
      <c r="I883" s="28">
        <f t="shared" si="1849"/>
        <v>0</v>
      </c>
      <c r="J883" s="28">
        <f t="shared" si="1849"/>
        <v>0</v>
      </c>
      <c r="K883" s="28">
        <f t="shared" si="1849"/>
        <v>0</v>
      </c>
      <c r="L883" s="28">
        <f t="shared" si="1849"/>
        <v>563</v>
      </c>
      <c r="M883" s="28">
        <f t="shared" si="1849"/>
        <v>0</v>
      </c>
      <c r="N883" s="28">
        <f t="shared" si="1849"/>
        <v>0</v>
      </c>
      <c r="O883" s="28">
        <f t="shared" si="1849"/>
        <v>0</v>
      </c>
      <c r="P883" s="28">
        <f t="shared" si="1849"/>
        <v>0</v>
      </c>
      <c r="Q883" s="28">
        <f t="shared" si="1849"/>
        <v>0</v>
      </c>
      <c r="R883" s="28">
        <f t="shared" si="1849"/>
        <v>563</v>
      </c>
      <c r="S883" s="28">
        <f t="shared" si="1849"/>
        <v>0</v>
      </c>
      <c r="T883" s="28">
        <f t="shared" si="1850"/>
        <v>0</v>
      </c>
      <c r="U883" s="28">
        <f t="shared" si="1850"/>
        <v>0</v>
      </c>
      <c r="V883" s="28">
        <f t="shared" si="1850"/>
        <v>0</v>
      </c>
      <c r="W883" s="28">
        <f t="shared" si="1850"/>
        <v>0</v>
      </c>
      <c r="X883" s="28">
        <f t="shared" si="1850"/>
        <v>563</v>
      </c>
      <c r="Y883" s="28">
        <f t="shared" si="1850"/>
        <v>0</v>
      </c>
      <c r="Z883" s="28">
        <f t="shared" si="1850"/>
        <v>0</v>
      </c>
      <c r="AA883" s="28">
        <f t="shared" si="1850"/>
        <v>0</v>
      </c>
      <c r="AB883" s="28">
        <f t="shared" si="1850"/>
        <v>0</v>
      </c>
      <c r="AC883" s="28">
        <f t="shared" si="1850"/>
        <v>0</v>
      </c>
      <c r="AD883" s="28">
        <f t="shared" si="1850"/>
        <v>563</v>
      </c>
      <c r="AE883" s="28">
        <f t="shared" si="1850"/>
        <v>0</v>
      </c>
      <c r="AF883" s="28">
        <f t="shared" si="1851"/>
        <v>0</v>
      </c>
      <c r="AG883" s="28">
        <f t="shared" si="1851"/>
        <v>155</v>
      </c>
      <c r="AH883" s="28">
        <f t="shared" si="1851"/>
        <v>0</v>
      </c>
      <c r="AI883" s="28">
        <f t="shared" si="1851"/>
        <v>0</v>
      </c>
      <c r="AJ883" s="28">
        <f t="shared" si="1851"/>
        <v>718</v>
      </c>
      <c r="AK883" s="28">
        <f t="shared" si="1851"/>
        <v>0</v>
      </c>
      <c r="AL883" s="28">
        <f t="shared" si="1851"/>
        <v>0</v>
      </c>
      <c r="AM883" s="28">
        <f t="shared" si="1851"/>
        <v>816</v>
      </c>
      <c r="AN883" s="28">
        <f t="shared" si="1851"/>
        <v>0</v>
      </c>
      <c r="AO883" s="28">
        <f t="shared" si="1851"/>
        <v>0</v>
      </c>
      <c r="AP883" s="28">
        <f t="shared" si="1851"/>
        <v>1534</v>
      </c>
      <c r="AQ883" s="28">
        <f t="shared" si="1851"/>
        <v>0</v>
      </c>
      <c r="AR883" s="28">
        <f t="shared" si="1852"/>
        <v>0</v>
      </c>
      <c r="AS883" s="28">
        <f t="shared" si="1852"/>
        <v>0</v>
      </c>
      <c r="AT883" s="28">
        <f t="shared" si="1852"/>
        <v>0</v>
      </c>
      <c r="AU883" s="28">
        <f t="shared" si="1852"/>
        <v>0</v>
      </c>
      <c r="AV883" s="28">
        <f t="shared" si="1852"/>
        <v>1534</v>
      </c>
      <c r="AW883" s="28">
        <f t="shared" si="1852"/>
        <v>0</v>
      </c>
      <c r="AX883" s="100">
        <f t="shared" si="1852"/>
        <v>0</v>
      </c>
      <c r="AY883" s="100">
        <f t="shared" si="1852"/>
        <v>0</v>
      </c>
      <c r="AZ883" s="100">
        <f t="shared" si="1852"/>
        <v>0</v>
      </c>
      <c r="BA883" s="100">
        <f t="shared" si="1852"/>
        <v>0</v>
      </c>
      <c r="BB883" s="28">
        <f t="shared" si="1852"/>
        <v>1534</v>
      </c>
      <c r="BC883" s="28">
        <f t="shared" si="1852"/>
        <v>0</v>
      </c>
      <c r="BD883" s="100">
        <f t="shared" si="1853"/>
        <v>0</v>
      </c>
      <c r="BE883" s="100">
        <f t="shared" si="1853"/>
        <v>0</v>
      </c>
      <c r="BF883" s="100">
        <f t="shared" si="1853"/>
        <v>0</v>
      </c>
      <c r="BG883" s="100">
        <f t="shared" si="1853"/>
        <v>0</v>
      </c>
      <c r="BH883" s="28">
        <f t="shared" si="1853"/>
        <v>1534</v>
      </c>
      <c r="BI883" s="28">
        <f t="shared" si="1853"/>
        <v>0</v>
      </c>
      <c r="BJ883" s="207">
        <f t="shared" si="1810"/>
        <v>0</v>
      </c>
      <c r="BK883" s="207">
        <f t="shared" si="1811"/>
        <v>0</v>
      </c>
    </row>
    <row r="884" spans="1:63" s="11" customFormat="1" ht="50.25">
      <c r="A884" s="29" t="s">
        <v>84</v>
      </c>
      <c r="B884" s="42" t="s">
        <v>56</v>
      </c>
      <c r="C884" s="42" t="s">
        <v>59</v>
      </c>
      <c r="D884" s="52" t="s">
        <v>367</v>
      </c>
      <c r="E884" s="42" t="s">
        <v>85</v>
      </c>
      <c r="F884" s="28">
        <f t="shared" ref="F884:AR884" si="1854">F885</f>
        <v>563</v>
      </c>
      <c r="G884" s="28">
        <f t="shared" si="1854"/>
        <v>0</v>
      </c>
      <c r="H884" s="28">
        <f t="shared" si="1854"/>
        <v>0</v>
      </c>
      <c r="I884" s="28">
        <f t="shared" si="1854"/>
        <v>0</v>
      </c>
      <c r="J884" s="28">
        <f t="shared" si="1854"/>
        <v>0</v>
      </c>
      <c r="K884" s="28">
        <f t="shared" si="1854"/>
        <v>0</v>
      </c>
      <c r="L884" s="28">
        <f t="shared" si="1854"/>
        <v>563</v>
      </c>
      <c r="M884" s="28">
        <f t="shared" si="1854"/>
        <v>0</v>
      </c>
      <c r="N884" s="28">
        <f t="shared" si="1854"/>
        <v>0</v>
      </c>
      <c r="O884" s="28">
        <f t="shared" si="1854"/>
        <v>0</v>
      </c>
      <c r="P884" s="28">
        <f t="shared" si="1854"/>
        <v>0</v>
      </c>
      <c r="Q884" s="28">
        <f t="shared" si="1854"/>
        <v>0</v>
      </c>
      <c r="R884" s="28">
        <f t="shared" si="1854"/>
        <v>563</v>
      </c>
      <c r="S884" s="28">
        <f t="shared" si="1854"/>
        <v>0</v>
      </c>
      <c r="T884" s="28">
        <f t="shared" si="1854"/>
        <v>0</v>
      </c>
      <c r="U884" s="28">
        <f t="shared" si="1854"/>
        <v>0</v>
      </c>
      <c r="V884" s="28">
        <f t="shared" si="1854"/>
        <v>0</v>
      </c>
      <c r="W884" s="28">
        <f t="shared" si="1854"/>
        <v>0</v>
      </c>
      <c r="X884" s="28">
        <f t="shared" si="1854"/>
        <v>563</v>
      </c>
      <c r="Y884" s="28">
        <f t="shared" si="1854"/>
        <v>0</v>
      </c>
      <c r="Z884" s="28">
        <f t="shared" si="1854"/>
        <v>0</v>
      </c>
      <c r="AA884" s="28">
        <f t="shared" si="1854"/>
        <v>0</v>
      </c>
      <c r="AB884" s="28">
        <f t="shared" si="1854"/>
        <v>0</v>
      </c>
      <c r="AC884" s="28">
        <f t="shared" si="1854"/>
        <v>0</v>
      </c>
      <c r="AD884" s="28">
        <f t="shared" si="1854"/>
        <v>563</v>
      </c>
      <c r="AE884" s="28">
        <f t="shared" si="1854"/>
        <v>0</v>
      </c>
      <c r="AF884" s="28">
        <f t="shared" si="1854"/>
        <v>0</v>
      </c>
      <c r="AG884" s="28">
        <f t="shared" si="1854"/>
        <v>155</v>
      </c>
      <c r="AH884" s="28">
        <f t="shared" si="1854"/>
        <v>0</v>
      </c>
      <c r="AI884" s="28">
        <f t="shared" si="1854"/>
        <v>0</v>
      </c>
      <c r="AJ884" s="28">
        <f t="shared" si="1854"/>
        <v>718</v>
      </c>
      <c r="AK884" s="28">
        <f t="shared" si="1854"/>
        <v>0</v>
      </c>
      <c r="AL884" s="28">
        <f t="shared" si="1854"/>
        <v>0</v>
      </c>
      <c r="AM884" s="28">
        <f t="shared" si="1854"/>
        <v>816</v>
      </c>
      <c r="AN884" s="28">
        <f t="shared" si="1854"/>
        <v>0</v>
      </c>
      <c r="AO884" s="28">
        <f t="shared" si="1854"/>
        <v>0</v>
      </c>
      <c r="AP884" s="28">
        <f t="shared" si="1854"/>
        <v>1534</v>
      </c>
      <c r="AQ884" s="28">
        <f t="shared" si="1854"/>
        <v>0</v>
      </c>
      <c r="AR884" s="28">
        <f t="shared" si="1854"/>
        <v>0</v>
      </c>
      <c r="AS884" s="28">
        <f t="shared" si="1852"/>
        <v>0</v>
      </c>
      <c r="AT884" s="28">
        <f t="shared" si="1852"/>
        <v>0</v>
      </c>
      <c r="AU884" s="28">
        <f t="shared" si="1852"/>
        <v>0</v>
      </c>
      <c r="AV884" s="28">
        <f t="shared" si="1852"/>
        <v>1534</v>
      </c>
      <c r="AW884" s="28">
        <f t="shared" si="1852"/>
        <v>0</v>
      </c>
      <c r="AX884" s="100">
        <f t="shared" si="1852"/>
        <v>0</v>
      </c>
      <c r="AY884" s="100">
        <f t="shared" si="1852"/>
        <v>0</v>
      </c>
      <c r="AZ884" s="100">
        <f t="shared" si="1852"/>
        <v>0</v>
      </c>
      <c r="BA884" s="100">
        <f t="shared" si="1852"/>
        <v>0</v>
      </c>
      <c r="BB884" s="28">
        <f t="shared" si="1852"/>
        <v>1534</v>
      </c>
      <c r="BC884" s="28">
        <f t="shared" si="1852"/>
        <v>0</v>
      </c>
      <c r="BD884" s="100">
        <f t="shared" si="1853"/>
        <v>0</v>
      </c>
      <c r="BE884" s="100">
        <f t="shared" si="1853"/>
        <v>0</v>
      </c>
      <c r="BF884" s="100">
        <f t="shared" si="1853"/>
        <v>0</v>
      </c>
      <c r="BG884" s="100">
        <f t="shared" si="1853"/>
        <v>0</v>
      </c>
      <c r="BH884" s="28">
        <f t="shared" si="1853"/>
        <v>1534</v>
      </c>
      <c r="BI884" s="28">
        <f t="shared" si="1853"/>
        <v>0</v>
      </c>
      <c r="BJ884" s="207">
        <f t="shared" si="1810"/>
        <v>0</v>
      </c>
      <c r="BK884" s="207">
        <f t="shared" si="1811"/>
        <v>0</v>
      </c>
    </row>
    <row r="885" spans="1:63" s="11" customFormat="1" ht="20.25">
      <c r="A885" s="29" t="s">
        <v>199</v>
      </c>
      <c r="B885" s="42" t="s">
        <v>56</v>
      </c>
      <c r="C885" s="42" t="s">
        <v>59</v>
      </c>
      <c r="D885" s="52" t="s">
        <v>367</v>
      </c>
      <c r="E885" s="42" t="s">
        <v>198</v>
      </c>
      <c r="F885" s="28">
        <f>563</f>
        <v>563</v>
      </c>
      <c r="G885" s="28"/>
      <c r="H885" s="81"/>
      <c r="I885" s="81"/>
      <c r="J885" s="81"/>
      <c r="K885" s="81"/>
      <c r="L885" s="28">
        <f>F885+H885+I885+J885+K885</f>
        <v>563</v>
      </c>
      <c r="M885" s="28">
        <f>G885+K885</f>
        <v>0</v>
      </c>
      <c r="N885" s="81"/>
      <c r="O885" s="81"/>
      <c r="P885" s="81"/>
      <c r="Q885" s="81"/>
      <c r="R885" s="28">
        <f>L885+N885+O885+P885+Q885</f>
        <v>563</v>
      </c>
      <c r="S885" s="28">
        <f>M885+Q885</f>
        <v>0</v>
      </c>
      <c r="T885" s="81"/>
      <c r="U885" s="81"/>
      <c r="V885" s="81"/>
      <c r="W885" s="81"/>
      <c r="X885" s="28">
        <f>R885+T885+U885+V885+W885</f>
        <v>563</v>
      </c>
      <c r="Y885" s="28">
        <f>S885+W885</f>
        <v>0</v>
      </c>
      <c r="Z885" s="81"/>
      <c r="AA885" s="81"/>
      <c r="AB885" s="81"/>
      <c r="AC885" s="81"/>
      <c r="AD885" s="28">
        <f>X885+Z885+AA885+AB885+AC885</f>
        <v>563</v>
      </c>
      <c r="AE885" s="28">
        <f>Y885+AC885</f>
        <v>0</v>
      </c>
      <c r="AF885" s="81"/>
      <c r="AG885" s="28">
        <v>155</v>
      </c>
      <c r="AH885" s="81"/>
      <c r="AI885" s="81"/>
      <c r="AJ885" s="28">
        <f>AD885+AF885+AG885+AH885+AI885</f>
        <v>718</v>
      </c>
      <c r="AK885" s="28">
        <f>AE885+AI885</f>
        <v>0</v>
      </c>
      <c r="AL885" s="81"/>
      <c r="AM885" s="81">
        <v>816</v>
      </c>
      <c r="AN885" s="81"/>
      <c r="AO885" s="81"/>
      <c r="AP885" s="28">
        <f>AJ885+AL885+AM885+AN885+AO885</f>
        <v>1534</v>
      </c>
      <c r="AQ885" s="28">
        <f>AK885+AO885</f>
        <v>0</v>
      </c>
      <c r="AR885" s="81"/>
      <c r="AS885" s="81"/>
      <c r="AT885" s="81"/>
      <c r="AU885" s="81"/>
      <c r="AV885" s="28">
        <f>AP885+AR885+AS885+AT885+AU885</f>
        <v>1534</v>
      </c>
      <c r="AW885" s="28">
        <f>AQ885+AU885</f>
        <v>0</v>
      </c>
      <c r="AX885" s="158"/>
      <c r="AY885" s="158"/>
      <c r="AZ885" s="158"/>
      <c r="BA885" s="158"/>
      <c r="BB885" s="28">
        <f>AV885+AX885+AY885+AZ885+BA885</f>
        <v>1534</v>
      </c>
      <c r="BC885" s="28">
        <f>AW885+BA885</f>
        <v>0</v>
      </c>
      <c r="BD885" s="158"/>
      <c r="BE885" s="158"/>
      <c r="BF885" s="158"/>
      <c r="BG885" s="158"/>
      <c r="BH885" s="28">
        <f>BB885+BD885+BE885+BF885+BG885</f>
        <v>1534</v>
      </c>
      <c r="BI885" s="28">
        <f>BC885+BG885</f>
        <v>0</v>
      </c>
      <c r="BJ885" s="207">
        <f t="shared" si="1810"/>
        <v>0</v>
      </c>
      <c r="BK885" s="207">
        <f t="shared" si="1811"/>
        <v>0</v>
      </c>
    </row>
    <row r="886" spans="1:63" s="11" customFormat="1" ht="33.75">
      <c r="A886" s="25" t="s">
        <v>230</v>
      </c>
      <c r="B886" s="42" t="s">
        <v>56</v>
      </c>
      <c r="C886" s="42" t="s">
        <v>59</v>
      </c>
      <c r="D886" s="52" t="s">
        <v>368</v>
      </c>
      <c r="E886" s="42"/>
      <c r="F886" s="28">
        <f t="shared" ref="F886:AR886" si="1855">F887</f>
        <v>21240</v>
      </c>
      <c r="G886" s="28">
        <f t="shared" si="1855"/>
        <v>0</v>
      </c>
      <c r="H886" s="28">
        <f t="shared" si="1855"/>
        <v>0</v>
      </c>
      <c r="I886" s="28">
        <f t="shared" si="1855"/>
        <v>0</v>
      </c>
      <c r="J886" s="28">
        <f t="shared" si="1855"/>
        <v>0</v>
      </c>
      <c r="K886" s="28">
        <f t="shared" si="1855"/>
        <v>0</v>
      </c>
      <c r="L886" s="28">
        <f t="shared" si="1855"/>
        <v>21240</v>
      </c>
      <c r="M886" s="28">
        <f t="shared" si="1855"/>
        <v>0</v>
      </c>
      <c r="N886" s="28">
        <f t="shared" si="1855"/>
        <v>0</v>
      </c>
      <c r="O886" s="28">
        <f t="shared" si="1855"/>
        <v>0</v>
      </c>
      <c r="P886" s="28">
        <f t="shared" si="1855"/>
        <v>0</v>
      </c>
      <c r="Q886" s="28">
        <f t="shared" si="1855"/>
        <v>0</v>
      </c>
      <c r="R886" s="28">
        <f t="shared" si="1855"/>
        <v>21240</v>
      </c>
      <c r="S886" s="28">
        <f t="shared" si="1855"/>
        <v>0</v>
      </c>
      <c r="T886" s="28">
        <f t="shared" si="1855"/>
        <v>0</v>
      </c>
      <c r="U886" s="28">
        <f t="shared" si="1855"/>
        <v>0</v>
      </c>
      <c r="V886" s="28">
        <f t="shared" si="1855"/>
        <v>0</v>
      </c>
      <c r="W886" s="28">
        <f t="shared" si="1855"/>
        <v>0</v>
      </c>
      <c r="X886" s="28">
        <f t="shared" si="1855"/>
        <v>21240</v>
      </c>
      <c r="Y886" s="28">
        <f t="shared" si="1855"/>
        <v>0</v>
      </c>
      <c r="Z886" s="28">
        <f t="shared" si="1855"/>
        <v>0</v>
      </c>
      <c r="AA886" s="28">
        <f t="shared" si="1855"/>
        <v>0</v>
      </c>
      <c r="AB886" s="28">
        <f t="shared" si="1855"/>
        <v>-545</v>
      </c>
      <c r="AC886" s="28">
        <f t="shared" si="1855"/>
        <v>0</v>
      </c>
      <c r="AD886" s="28">
        <f t="shared" si="1855"/>
        <v>20695</v>
      </c>
      <c r="AE886" s="28">
        <f t="shared" si="1855"/>
        <v>0</v>
      </c>
      <c r="AF886" s="28">
        <f t="shared" si="1855"/>
        <v>0</v>
      </c>
      <c r="AG886" s="28">
        <f t="shared" si="1855"/>
        <v>0</v>
      </c>
      <c r="AH886" s="28">
        <f t="shared" si="1855"/>
        <v>0</v>
      </c>
      <c r="AI886" s="28">
        <f t="shared" si="1855"/>
        <v>0</v>
      </c>
      <c r="AJ886" s="28">
        <f t="shared" si="1855"/>
        <v>20695</v>
      </c>
      <c r="AK886" s="28">
        <f t="shared" si="1855"/>
        <v>0</v>
      </c>
      <c r="AL886" s="28">
        <f t="shared" si="1855"/>
        <v>0</v>
      </c>
      <c r="AM886" s="28">
        <f t="shared" si="1855"/>
        <v>0</v>
      </c>
      <c r="AN886" s="28">
        <f t="shared" si="1855"/>
        <v>0</v>
      </c>
      <c r="AO886" s="28">
        <f t="shared" si="1855"/>
        <v>0</v>
      </c>
      <c r="AP886" s="28">
        <f t="shared" si="1855"/>
        <v>20695</v>
      </c>
      <c r="AQ886" s="28">
        <f t="shared" si="1855"/>
        <v>0</v>
      </c>
      <c r="AR886" s="28">
        <f t="shared" si="1855"/>
        <v>0</v>
      </c>
      <c r="AS886" s="28">
        <f t="shared" ref="AS886:BI886" si="1856">AS887</f>
        <v>0</v>
      </c>
      <c r="AT886" s="28">
        <f t="shared" si="1856"/>
        <v>0</v>
      </c>
      <c r="AU886" s="28">
        <f t="shared" si="1856"/>
        <v>0</v>
      </c>
      <c r="AV886" s="28">
        <f t="shared" si="1856"/>
        <v>20695</v>
      </c>
      <c r="AW886" s="28">
        <f t="shared" si="1856"/>
        <v>0</v>
      </c>
      <c r="AX886" s="100">
        <f t="shared" si="1856"/>
        <v>0</v>
      </c>
      <c r="AY886" s="100">
        <f t="shared" si="1856"/>
        <v>0</v>
      </c>
      <c r="AZ886" s="100">
        <f t="shared" si="1856"/>
        <v>0</v>
      </c>
      <c r="BA886" s="100">
        <f t="shared" si="1856"/>
        <v>0</v>
      </c>
      <c r="BB886" s="28">
        <f t="shared" si="1856"/>
        <v>20695</v>
      </c>
      <c r="BC886" s="28">
        <f t="shared" si="1856"/>
        <v>0</v>
      </c>
      <c r="BD886" s="100">
        <f t="shared" si="1856"/>
        <v>0</v>
      </c>
      <c r="BE886" s="100">
        <f t="shared" si="1856"/>
        <v>0</v>
      </c>
      <c r="BF886" s="100">
        <f t="shared" si="1856"/>
        <v>0</v>
      </c>
      <c r="BG886" s="100">
        <f t="shared" si="1856"/>
        <v>0</v>
      </c>
      <c r="BH886" s="28">
        <f t="shared" si="1856"/>
        <v>20695</v>
      </c>
      <c r="BI886" s="28">
        <f t="shared" si="1856"/>
        <v>0</v>
      </c>
      <c r="BJ886" s="207">
        <f t="shared" si="1810"/>
        <v>0</v>
      </c>
      <c r="BK886" s="207">
        <f t="shared" si="1811"/>
        <v>0</v>
      </c>
    </row>
    <row r="887" spans="1:63" s="11" customFormat="1" ht="33.75">
      <c r="A887" s="29" t="s">
        <v>111</v>
      </c>
      <c r="B887" s="42" t="s">
        <v>56</v>
      </c>
      <c r="C887" s="42" t="s">
        <v>59</v>
      </c>
      <c r="D887" s="52" t="s">
        <v>369</v>
      </c>
      <c r="E887" s="42"/>
      <c r="F887" s="28">
        <f t="shared" ref="F887" si="1857">F888+F890+F892</f>
        <v>21240</v>
      </c>
      <c r="G887" s="28">
        <f t="shared" ref="G887:M887" si="1858">G888+G890+G892</f>
        <v>0</v>
      </c>
      <c r="H887" s="28">
        <f t="shared" si="1858"/>
        <v>0</v>
      </c>
      <c r="I887" s="28">
        <f t="shared" si="1858"/>
        <v>0</v>
      </c>
      <c r="J887" s="28">
        <f t="shared" si="1858"/>
        <v>0</v>
      </c>
      <c r="K887" s="28">
        <f t="shared" si="1858"/>
        <v>0</v>
      </c>
      <c r="L887" s="28">
        <f t="shared" si="1858"/>
        <v>21240</v>
      </c>
      <c r="M887" s="28">
        <f t="shared" si="1858"/>
        <v>0</v>
      </c>
      <c r="N887" s="28">
        <f t="shared" ref="N887:S887" si="1859">N888+N890+N892</f>
        <v>0</v>
      </c>
      <c r="O887" s="28">
        <f t="shared" si="1859"/>
        <v>0</v>
      </c>
      <c r="P887" s="28">
        <f t="shared" si="1859"/>
        <v>0</v>
      </c>
      <c r="Q887" s="28">
        <f t="shared" si="1859"/>
        <v>0</v>
      </c>
      <c r="R887" s="28">
        <f t="shared" si="1859"/>
        <v>21240</v>
      </c>
      <c r="S887" s="28">
        <f t="shared" si="1859"/>
        <v>0</v>
      </c>
      <c r="T887" s="28">
        <f t="shared" ref="T887:Y887" si="1860">T888+T890+T892</f>
        <v>0</v>
      </c>
      <c r="U887" s="28">
        <f t="shared" si="1860"/>
        <v>0</v>
      </c>
      <c r="V887" s="28">
        <f t="shared" si="1860"/>
        <v>0</v>
      </c>
      <c r="W887" s="28">
        <f t="shared" si="1860"/>
        <v>0</v>
      </c>
      <c r="X887" s="28">
        <f t="shared" si="1860"/>
        <v>21240</v>
      </c>
      <c r="Y887" s="28">
        <f t="shared" si="1860"/>
        <v>0</v>
      </c>
      <c r="Z887" s="28">
        <f t="shared" ref="Z887:AE887" si="1861">Z888+Z890+Z892</f>
        <v>0</v>
      </c>
      <c r="AA887" s="28">
        <f t="shared" si="1861"/>
        <v>0</v>
      </c>
      <c r="AB887" s="28">
        <f t="shared" si="1861"/>
        <v>-545</v>
      </c>
      <c r="AC887" s="28">
        <f t="shared" si="1861"/>
        <v>0</v>
      </c>
      <c r="AD887" s="28">
        <f t="shared" si="1861"/>
        <v>20695</v>
      </c>
      <c r="AE887" s="28">
        <f t="shared" si="1861"/>
        <v>0</v>
      </c>
      <c r="AF887" s="28">
        <f t="shared" ref="AF887:AL887" si="1862">AF888+AF890+AF892</f>
        <v>0</v>
      </c>
      <c r="AG887" s="28">
        <f t="shared" si="1862"/>
        <v>0</v>
      </c>
      <c r="AH887" s="28">
        <f t="shared" si="1862"/>
        <v>0</v>
      </c>
      <c r="AI887" s="28">
        <f t="shared" si="1862"/>
        <v>0</v>
      </c>
      <c r="AJ887" s="28">
        <f t="shared" si="1862"/>
        <v>20695</v>
      </c>
      <c r="AK887" s="28">
        <f t="shared" si="1862"/>
        <v>0</v>
      </c>
      <c r="AL887" s="28">
        <f t="shared" si="1862"/>
        <v>0</v>
      </c>
      <c r="AM887" s="28">
        <f t="shared" ref="AM887:AO887" si="1863">AM888+AM890+AM892</f>
        <v>0</v>
      </c>
      <c r="AN887" s="28">
        <f t="shared" ref="AN887:AS887" si="1864">AN888+AN890+AN892</f>
        <v>0</v>
      </c>
      <c r="AO887" s="28">
        <f t="shared" si="1863"/>
        <v>0</v>
      </c>
      <c r="AP887" s="28">
        <f t="shared" si="1864"/>
        <v>20695</v>
      </c>
      <c r="AQ887" s="28">
        <f t="shared" si="1864"/>
        <v>0</v>
      </c>
      <c r="AR887" s="28">
        <f t="shared" si="1864"/>
        <v>0</v>
      </c>
      <c r="AS887" s="28">
        <f t="shared" si="1864"/>
        <v>0</v>
      </c>
      <c r="AT887" s="28">
        <f t="shared" ref="AT887:AY887" si="1865">AT888+AT890+AT892</f>
        <v>0</v>
      </c>
      <c r="AU887" s="28">
        <f t="shared" si="1865"/>
        <v>0</v>
      </c>
      <c r="AV887" s="28">
        <f t="shared" si="1865"/>
        <v>20695</v>
      </c>
      <c r="AW887" s="28">
        <f t="shared" si="1865"/>
        <v>0</v>
      </c>
      <c r="AX887" s="100">
        <f t="shared" si="1865"/>
        <v>0</v>
      </c>
      <c r="AY887" s="100">
        <f t="shared" si="1865"/>
        <v>0</v>
      </c>
      <c r="AZ887" s="100">
        <f t="shared" ref="AZ887:BE887" si="1866">AZ888+AZ890+AZ892</f>
        <v>0</v>
      </c>
      <c r="BA887" s="100">
        <f t="shared" si="1866"/>
        <v>0</v>
      </c>
      <c r="BB887" s="28">
        <f t="shared" si="1866"/>
        <v>20695</v>
      </c>
      <c r="BC887" s="28">
        <f t="shared" si="1866"/>
        <v>0</v>
      </c>
      <c r="BD887" s="100">
        <f t="shared" si="1866"/>
        <v>0</v>
      </c>
      <c r="BE887" s="100">
        <f t="shared" si="1866"/>
        <v>0</v>
      </c>
      <c r="BF887" s="100">
        <f t="shared" ref="BF887:BI887" si="1867">BF888+BF890+BF892</f>
        <v>0</v>
      </c>
      <c r="BG887" s="100">
        <f t="shared" si="1867"/>
        <v>0</v>
      </c>
      <c r="BH887" s="28">
        <f t="shared" si="1867"/>
        <v>20695</v>
      </c>
      <c r="BI887" s="28">
        <f t="shared" si="1867"/>
        <v>0</v>
      </c>
      <c r="BJ887" s="207">
        <f t="shared" si="1810"/>
        <v>0</v>
      </c>
      <c r="BK887" s="207">
        <f t="shared" si="1811"/>
        <v>0</v>
      </c>
    </row>
    <row r="888" spans="1:63" s="11" customFormat="1" ht="83.25">
      <c r="A888" s="25" t="s">
        <v>523</v>
      </c>
      <c r="B888" s="42" t="s">
        <v>56</v>
      </c>
      <c r="C888" s="42" t="s">
        <v>59</v>
      </c>
      <c r="D888" s="52" t="s">
        <v>369</v>
      </c>
      <c r="E888" s="42" t="s">
        <v>106</v>
      </c>
      <c r="F888" s="28">
        <f t="shared" ref="F888:AR888" si="1868">F889</f>
        <v>20434</v>
      </c>
      <c r="G888" s="28">
        <f t="shared" si="1868"/>
        <v>0</v>
      </c>
      <c r="H888" s="28">
        <f t="shared" si="1868"/>
        <v>0</v>
      </c>
      <c r="I888" s="28">
        <f t="shared" si="1868"/>
        <v>0</v>
      </c>
      <c r="J888" s="28">
        <f t="shared" si="1868"/>
        <v>0</v>
      </c>
      <c r="K888" s="28">
        <f t="shared" si="1868"/>
        <v>0</v>
      </c>
      <c r="L888" s="28">
        <f t="shared" si="1868"/>
        <v>20434</v>
      </c>
      <c r="M888" s="28">
        <f t="shared" si="1868"/>
        <v>0</v>
      </c>
      <c r="N888" s="28">
        <f t="shared" si="1868"/>
        <v>0</v>
      </c>
      <c r="O888" s="28">
        <f t="shared" si="1868"/>
        <v>0</v>
      </c>
      <c r="P888" s="28">
        <f t="shared" si="1868"/>
        <v>0</v>
      </c>
      <c r="Q888" s="28">
        <f t="shared" si="1868"/>
        <v>0</v>
      </c>
      <c r="R888" s="28">
        <f t="shared" si="1868"/>
        <v>20434</v>
      </c>
      <c r="S888" s="28">
        <f t="shared" si="1868"/>
        <v>0</v>
      </c>
      <c r="T888" s="28">
        <f t="shared" si="1868"/>
        <v>0</v>
      </c>
      <c r="U888" s="28">
        <f t="shared" si="1868"/>
        <v>0</v>
      </c>
      <c r="V888" s="28">
        <f t="shared" si="1868"/>
        <v>0</v>
      </c>
      <c r="W888" s="28">
        <f t="shared" si="1868"/>
        <v>0</v>
      </c>
      <c r="X888" s="28">
        <f t="shared" si="1868"/>
        <v>20434</v>
      </c>
      <c r="Y888" s="28">
        <f t="shared" si="1868"/>
        <v>0</v>
      </c>
      <c r="Z888" s="28">
        <f t="shared" si="1868"/>
        <v>0</v>
      </c>
      <c r="AA888" s="28">
        <f t="shared" si="1868"/>
        <v>0</v>
      </c>
      <c r="AB888" s="28">
        <f t="shared" si="1868"/>
        <v>-482</v>
      </c>
      <c r="AC888" s="28">
        <f t="shared" si="1868"/>
        <v>0</v>
      </c>
      <c r="AD888" s="28">
        <f t="shared" si="1868"/>
        <v>19952</v>
      </c>
      <c r="AE888" s="28">
        <f t="shared" si="1868"/>
        <v>0</v>
      </c>
      <c r="AF888" s="28">
        <f t="shared" si="1868"/>
        <v>0</v>
      </c>
      <c r="AG888" s="28">
        <f t="shared" si="1868"/>
        <v>0</v>
      </c>
      <c r="AH888" s="28">
        <f t="shared" si="1868"/>
        <v>0</v>
      </c>
      <c r="AI888" s="28">
        <f t="shared" si="1868"/>
        <v>0</v>
      </c>
      <c r="AJ888" s="28">
        <f t="shared" si="1868"/>
        <v>19952</v>
      </c>
      <c r="AK888" s="28">
        <f t="shared" si="1868"/>
        <v>0</v>
      </c>
      <c r="AL888" s="28">
        <f t="shared" si="1868"/>
        <v>0</v>
      </c>
      <c r="AM888" s="28">
        <f t="shared" si="1868"/>
        <v>0</v>
      </c>
      <c r="AN888" s="28">
        <f t="shared" si="1868"/>
        <v>0</v>
      </c>
      <c r="AO888" s="28">
        <f t="shared" si="1868"/>
        <v>0</v>
      </c>
      <c r="AP888" s="28">
        <f t="shared" si="1868"/>
        <v>19952</v>
      </c>
      <c r="AQ888" s="28">
        <f t="shared" si="1868"/>
        <v>0</v>
      </c>
      <c r="AR888" s="28">
        <f t="shared" si="1868"/>
        <v>0</v>
      </c>
      <c r="AS888" s="28">
        <f t="shared" ref="AS888:BI888" si="1869">AS889</f>
        <v>0</v>
      </c>
      <c r="AT888" s="28">
        <f t="shared" si="1869"/>
        <v>0</v>
      </c>
      <c r="AU888" s="28">
        <f t="shared" si="1869"/>
        <v>0</v>
      </c>
      <c r="AV888" s="28">
        <f t="shared" si="1869"/>
        <v>19952</v>
      </c>
      <c r="AW888" s="28">
        <f t="shared" si="1869"/>
        <v>0</v>
      </c>
      <c r="AX888" s="100">
        <f t="shared" si="1869"/>
        <v>0</v>
      </c>
      <c r="AY888" s="100">
        <f t="shared" si="1869"/>
        <v>0</v>
      </c>
      <c r="AZ888" s="100">
        <f t="shared" si="1869"/>
        <v>0</v>
      </c>
      <c r="BA888" s="100">
        <f t="shared" si="1869"/>
        <v>0</v>
      </c>
      <c r="BB888" s="28">
        <f t="shared" si="1869"/>
        <v>19952</v>
      </c>
      <c r="BC888" s="28">
        <f t="shared" si="1869"/>
        <v>0</v>
      </c>
      <c r="BD888" s="100">
        <f t="shared" si="1869"/>
        <v>0</v>
      </c>
      <c r="BE888" s="100">
        <f t="shared" si="1869"/>
        <v>0</v>
      </c>
      <c r="BF888" s="100">
        <f t="shared" si="1869"/>
        <v>0</v>
      </c>
      <c r="BG888" s="100">
        <f t="shared" si="1869"/>
        <v>0</v>
      </c>
      <c r="BH888" s="28">
        <f t="shared" si="1869"/>
        <v>19952</v>
      </c>
      <c r="BI888" s="28">
        <f t="shared" si="1869"/>
        <v>0</v>
      </c>
      <c r="BJ888" s="207">
        <f t="shared" si="1810"/>
        <v>0</v>
      </c>
      <c r="BK888" s="207">
        <f t="shared" si="1811"/>
        <v>0</v>
      </c>
    </row>
    <row r="889" spans="1:63" s="11" customFormat="1" ht="33.75">
      <c r="A889" s="29" t="s">
        <v>189</v>
      </c>
      <c r="B889" s="42" t="s">
        <v>56</v>
      </c>
      <c r="C889" s="42" t="s">
        <v>59</v>
      </c>
      <c r="D889" s="52" t="s">
        <v>369</v>
      </c>
      <c r="E889" s="42" t="s">
        <v>188</v>
      </c>
      <c r="F889" s="28">
        <f>25005-4571</f>
        <v>20434</v>
      </c>
      <c r="G889" s="28"/>
      <c r="H889" s="81"/>
      <c r="I889" s="81"/>
      <c r="J889" s="81"/>
      <c r="K889" s="81"/>
      <c r="L889" s="28">
        <f>F889+H889+I889+J889+K889</f>
        <v>20434</v>
      </c>
      <c r="M889" s="28">
        <f>G889+K889</f>
        <v>0</v>
      </c>
      <c r="N889" s="81"/>
      <c r="O889" s="81"/>
      <c r="P889" s="81"/>
      <c r="Q889" s="81"/>
      <c r="R889" s="28">
        <f>L889+N889+O889+P889+Q889</f>
        <v>20434</v>
      </c>
      <c r="S889" s="28">
        <f>M889+Q889</f>
        <v>0</v>
      </c>
      <c r="T889" s="81"/>
      <c r="U889" s="81"/>
      <c r="V889" s="81"/>
      <c r="W889" s="81"/>
      <c r="X889" s="28">
        <f>R889+T889+U889+V889+W889</f>
        <v>20434</v>
      </c>
      <c r="Y889" s="28">
        <f>S889+W889</f>
        <v>0</v>
      </c>
      <c r="Z889" s="81"/>
      <c r="AA889" s="81"/>
      <c r="AB889" s="28">
        <v>-482</v>
      </c>
      <c r="AC889" s="81"/>
      <c r="AD889" s="28">
        <f>X889+Z889+AA889+AB889+AC889</f>
        <v>19952</v>
      </c>
      <c r="AE889" s="28">
        <f>Y889+AC889</f>
        <v>0</v>
      </c>
      <c r="AF889" s="81"/>
      <c r="AG889" s="81"/>
      <c r="AH889" s="28"/>
      <c r="AI889" s="81"/>
      <c r="AJ889" s="28">
        <f>AD889+AF889+AG889+AH889+AI889</f>
        <v>19952</v>
      </c>
      <c r="AK889" s="28">
        <f>AE889+AI889</f>
        <v>0</v>
      </c>
      <c r="AL889" s="28"/>
      <c r="AM889" s="28"/>
      <c r="AN889" s="28"/>
      <c r="AO889" s="28"/>
      <c r="AP889" s="28">
        <f>AJ889+AL889+AM889+AN889+AO889</f>
        <v>19952</v>
      </c>
      <c r="AQ889" s="28">
        <f>AK889+AO889</f>
        <v>0</v>
      </c>
      <c r="AR889" s="28"/>
      <c r="AS889" s="28"/>
      <c r="AT889" s="28"/>
      <c r="AU889" s="28"/>
      <c r="AV889" s="28">
        <f>AP889+AR889+AS889+AT889+AU889</f>
        <v>19952</v>
      </c>
      <c r="AW889" s="28">
        <f>AQ889+AU889</f>
        <v>0</v>
      </c>
      <c r="AX889" s="100"/>
      <c r="AY889" s="100"/>
      <c r="AZ889" s="100"/>
      <c r="BA889" s="100"/>
      <c r="BB889" s="28">
        <f>AV889+AX889+AY889+AZ889+BA889</f>
        <v>19952</v>
      </c>
      <c r="BC889" s="28">
        <f>AW889+BA889</f>
        <v>0</v>
      </c>
      <c r="BD889" s="100"/>
      <c r="BE889" s="100"/>
      <c r="BF889" s="100"/>
      <c r="BG889" s="100"/>
      <c r="BH889" s="28">
        <f>BB889+BD889+BE889+BF889+BG889</f>
        <v>19952</v>
      </c>
      <c r="BI889" s="28">
        <f>BC889+BG889</f>
        <v>0</v>
      </c>
      <c r="BJ889" s="207">
        <f t="shared" si="1810"/>
        <v>0</v>
      </c>
      <c r="BK889" s="207">
        <f t="shared" si="1811"/>
        <v>0</v>
      </c>
    </row>
    <row r="890" spans="1:63" s="11" customFormat="1" ht="33">
      <c r="A890" s="75" t="s">
        <v>489</v>
      </c>
      <c r="B890" s="42" t="s">
        <v>56</v>
      </c>
      <c r="C890" s="42" t="s">
        <v>59</v>
      </c>
      <c r="D890" s="52" t="s">
        <v>369</v>
      </c>
      <c r="E890" s="42" t="s">
        <v>81</v>
      </c>
      <c r="F890" s="28">
        <f t="shared" ref="F890:AR890" si="1870">F891</f>
        <v>801</v>
      </c>
      <c r="G890" s="28">
        <f t="shared" si="1870"/>
        <v>0</v>
      </c>
      <c r="H890" s="28">
        <f t="shared" si="1870"/>
        <v>0</v>
      </c>
      <c r="I890" s="28">
        <f t="shared" si="1870"/>
        <v>0</v>
      </c>
      <c r="J890" s="28">
        <f t="shared" si="1870"/>
        <v>0</v>
      </c>
      <c r="K890" s="28">
        <f t="shared" si="1870"/>
        <v>0</v>
      </c>
      <c r="L890" s="28">
        <f t="shared" si="1870"/>
        <v>801</v>
      </c>
      <c r="M890" s="28">
        <f t="shared" si="1870"/>
        <v>0</v>
      </c>
      <c r="N890" s="28">
        <f t="shared" si="1870"/>
        <v>0</v>
      </c>
      <c r="O890" s="28">
        <f t="shared" si="1870"/>
        <v>0</v>
      </c>
      <c r="P890" s="28">
        <f t="shared" si="1870"/>
        <v>0</v>
      </c>
      <c r="Q890" s="28">
        <f t="shared" si="1870"/>
        <v>0</v>
      </c>
      <c r="R890" s="28">
        <f t="shared" si="1870"/>
        <v>801</v>
      </c>
      <c r="S890" s="28">
        <f t="shared" si="1870"/>
        <v>0</v>
      </c>
      <c r="T890" s="28">
        <f t="shared" si="1870"/>
        <v>0</v>
      </c>
      <c r="U890" s="28">
        <f t="shared" si="1870"/>
        <v>0</v>
      </c>
      <c r="V890" s="28">
        <f t="shared" si="1870"/>
        <v>0</v>
      </c>
      <c r="W890" s="28">
        <f t="shared" si="1870"/>
        <v>0</v>
      </c>
      <c r="X890" s="28">
        <f t="shared" si="1870"/>
        <v>801</v>
      </c>
      <c r="Y890" s="28">
        <f t="shared" si="1870"/>
        <v>0</v>
      </c>
      <c r="Z890" s="28">
        <f t="shared" si="1870"/>
        <v>0</v>
      </c>
      <c r="AA890" s="28">
        <f t="shared" si="1870"/>
        <v>0</v>
      </c>
      <c r="AB890" s="28">
        <f t="shared" si="1870"/>
        <v>-62</v>
      </c>
      <c r="AC890" s="28">
        <f t="shared" si="1870"/>
        <v>0</v>
      </c>
      <c r="AD890" s="28">
        <f t="shared" si="1870"/>
        <v>739</v>
      </c>
      <c r="AE890" s="28">
        <f t="shared" si="1870"/>
        <v>0</v>
      </c>
      <c r="AF890" s="28">
        <f t="shared" si="1870"/>
        <v>0</v>
      </c>
      <c r="AG890" s="28">
        <f t="shared" si="1870"/>
        <v>0</v>
      </c>
      <c r="AH890" s="28">
        <f t="shared" si="1870"/>
        <v>0</v>
      </c>
      <c r="AI890" s="28">
        <f t="shared" si="1870"/>
        <v>0</v>
      </c>
      <c r="AJ890" s="28">
        <f t="shared" si="1870"/>
        <v>739</v>
      </c>
      <c r="AK890" s="28">
        <f t="shared" si="1870"/>
        <v>0</v>
      </c>
      <c r="AL890" s="28">
        <f t="shared" si="1870"/>
        <v>0</v>
      </c>
      <c r="AM890" s="28">
        <f t="shared" si="1870"/>
        <v>0</v>
      </c>
      <c r="AN890" s="28">
        <f t="shared" si="1870"/>
        <v>0</v>
      </c>
      <c r="AO890" s="28">
        <f t="shared" si="1870"/>
        <v>0</v>
      </c>
      <c r="AP890" s="28">
        <f t="shared" si="1870"/>
        <v>739</v>
      </c>
      <c r="AQ890" s="28">
        <f t="shared" si="1870"/>
        <v>0</v>
      </c>
      <c r="AR890" s="28">
        <f t="shared" si="1870"/>
        <v>0</v>
      </c>
      <c r="AS890" s="28">
        <f t="shared" ref="AS890:BI890" si="1871">AS891</f>
        <v>0</v>
      </c>
      <c r="AT890" s="28">
        <f t="shared" si="1871"/>
        <v>0</v>
      </c>
      <c r="AU890" s="28">
        <f t="shared" si="1871"/>
        <v>0</v>
      </c>
      <c r="AV890" s="28">
        <f t="shared" si="1871"/>
        <v>739</v>
      </c>
      <c r="AW890" s="28">
        <f t="shared" si="1871"/>
        <v>0</v>
      </c>
      <c r="AX890" s="100">
        <f t="shared" si="1871"/>
        <v>0</v>
      </c>
      <c r="AY890" s="100">
        <f t="shared" si="1871"/>
        <v>0</v>
      </c>
      <c r="AZ890" s="100">
        <f t="shared" si="1871"/>
        <v>0</v>
      </c>
      <c r="BA890" s="100">
        <f t="shared" si="1871"/>
        <v>0</v>
      </c>
      <c r="BB890" s="28">
        <f t="shared" si="1871"/>
        <v>739</v>
      </c>
      <c r="BC890" s="28">
        <f t="shared" si="1871"/>
        <v>0</v>
      </c>
      <c r="BD890" s="100">
        <f t="shared" si="1871"/>
        <v>0</v>
      </c>
      <c r="BE890" s="100">
        <f t="shared" si="1871"/>
        <v>0</v>
      </c>
      <c r="BF890" s="100">
        <f t="shared" si="1871"/>
        <v>0</v>
      </c>
      <c r="BG890" s="100">
        <f t="shared" si="1871"/>
        <v>0</v>
      </c>
      <c r="BH890" s="28">
        <f t="shared" si="1871"/>
        <v>739</v>
      </c>
      <c r="BI890" s="28">
        <f t="shared" si="1871"/>
        <v>0</v>
      </c>
      <c r="BJ890" s="207">
        <f t="shared" si="1810"/>
        <v>0</v>
      </c>
      <c r="BK890" s="207">
        <f t="shared" si="1811"/>
        <v>0</v>
      </c>
    </row>
    <row r="891" spans="1:63" s="11" customFormat="1" ht="50.25">
      <c r="A891" s="36" t="s">
        <v>179</v>
      </c>
      <c r="B891" s="42" t="s">
        <v>56</v>
      </c>
      <c r="C891" s="42" t="s">
        <v>59</v>
      </c>
      <c r="D891" s="52" t="s">
        <v>369</v>
      </c>
      <c r="E891" s="42" t="s">
        <v>178</v>
      </c>
      <c r="F891" s="28">
        <f>913-112</f>
        <v>801</v>
      </c>
      <c r="G891" s="28"/>
      <c r="H891" s="81"/>
      <c r="I891" s="81"/>
      <c r="J891" s="81"/>
      <c r="K891" s="81"/>
      <c r="L891" s="28">
        <f>F891+H891+I891+J891+K891</f>
        <v>801</v>
      </c>
      <c r="M891" s="28">
        <f>G891+K891</f>
        <v>0</v>
      </c>
      <c r="N891" s="81"/>
      <c r="O891" s="81"/>
      <c r="P891" s="81"/>
      <c r="Q891" s="81"/>
      <c r="R891" s="28">
        <f>L891+N891+O891+P891+Q891</f>
        <v>801</v>
      </c>
      <c r="S891" s="28">
        <f>M891+Q891</f>
        <v>0</v>
      </c>
      <c r="T891" s="81"/>
      <c r="U891" s="81"/>
      <c r="V891" s="81"/>
      <c r="W891" s="81"/>
      <c r="X891" s="28">
        <f>R891+T891+U891+V891+W891</f>
        <v>801</v>
      </c>
      <c r="Y891" s="28">
        <f>S891+W891</f>
        <v>0</v>
      </c>
      <c r="Z891" s="81"/>
      <c r="AA891" s="81"/>
      <c r="AB891" s="28">
        <v>-62</v>
      </c>
      <c r="AC891" s="81"/>
      <c r="AD891" s="28">
        <f>X891+Z891+AA891+AB891+AC891</f>
        <v>739</v>
      </c>
      <c r="AE891" s="28">
        <f>Y891+AC891</f>
        <v>0</v>
      </c>
      <c r="AF891" s="81"/>
      <c r="AG891" s="81"/>
      <c r="AH891" s="28"/>
      <c r="AI891" s="81"/>
      <c r="AJ891" s="28">
        <f>AD891+AF891+AG891+AH891+AI891</f>
        <v>739</v>
      </c>
      <c r="AK891" s="28">
        <f>AE891+AI891</f>
        <v>0</v>
      </c>
      <c r="AL891" s="28"/>
      <c r="AM891" s="28"/>
      <c r="AN891" s="28"/>
      <c r="AO891" s="28"/>
      <c r="AP891" s="28">
        <f>AJ891+AL891+AM891+AN891+AO891</f>
        <v>739</v>
      </c>
      <c r="AQ891" s="28">
        <f>AK891+AO891</f>
        <v>0</v>
      </c>
      <c r="AR891" s="28"/>
      <c r="AS891" s="28"/>
      <c r="AT891" s="28"/>
      <c r="AU891" s="28"/>
      <c r="AV891" s="28">
        <f>AP891+AR891+AS891+AT891+AU891</f>
        <v>739</v>
      </c>
      <c r="AW891" s="28">
        <f>AQ891+AU891</f>
        <v>0</v>
      </c>
      <c r="AX891" s="100"/>
      <c r="AY891" s="100"/>
      <c r="AZ891" s="100"/>
      <c r="BA891" s="100"/>
      <c r="BB891" s="28">
        <f>AV891+AX891+AY891+AZ891+BA891</f>
        <v>739</v>
      </c>
      <c r="BC891" s="28">
        <f>AW891+BA891</f>
        <v>0</v>
      </c>
      <c r="BD891" s="100"/>
      <c r="BE891" s="100"/>
      <c r="BF891" s="100"/>
      <c r="BG891" s="100"/>
      <c r="BH891" s="28">
        <f>BB891+BD891+BE891+BF891+BG891</f>
        <v>739</v>
      </c>
      <c r="BI891" s="28">
        <f>BC891+BG891</f>
        <v>0</v>
      </c>
      <c r="BJ891" s="207">
        <f t="shared" si="1810"/>
        <v>0</v>
      </c>
      <c r="BK891" s="207">
        <f t="shared" si="1811"/>
        <v>0</v>
      </c>
    </row>
    <row r="892" spans="1:63" s="11" customFormat="1" ht="20.25">
      <c r="A892" s="29" t="s">
        <v>100</v>
      </c>
      <c r="B892" s="42" t="s">
        <v>56</v>
      </c>
      <c r="C892" s="42" t="s">
        <v>59</v>
      </c>
      <c r="D892" s="52" t="s">
        <v>369</v>
      </c>
      <c r="E892" s="42" t="s">
        <v>101</v>
      </c>
      <c r="F892" s="28">
        <f t="shared" ref="F892:AR892" si="1872">F893</f>
        <v>5</v>
      </c>
      <c r="G892" s="28">
        <f t="shared" si="1872"/>
        <v>0</v>
      </c>
      <c r="H892" s="28">
        <f t="shared" si="1872"/>
        <v>0</v>
      </c>
      <c r="I892" s="28">
        <f t="shared" si="1872"/>
        <v>0</v>
      </c>
      <c r="J892" s="28">
        <f t="shared" si="1872"/>
        <v>0</v>
      </c>
      <c r="K892" s="28">
        <f t="shared" si="1872"/>
        <v>0</v>
      </c>
      <c r="L892" s="28">
        <f t="shared" si="1872"/>
        <v>5</v>
      </c>
      <c r="M892" s="28">
        <f t="shared" si="1872"/>
        <v>0</v>
      </c>
      <c r="N892" s="28">
        <f t="shared" si="1872"/>
        <v>0</v>
      </c>
      <c r="O892" s="28">
        <f t="shared" si="1872"/>
        <v>0</v>
      </c>
      <c r="P892" s="28">
        <f t="shared" si="1872"/>
        <v>0</v>
      </c>
      <c r="Q892" s="28">
        <f t="shared" si="1872"/>
        <v>0</v>
      </c>
      <c r="R892" s="28">
        <f t="shared" si="1872"/>
        <v>5</v>
      </c>
      <c r="S892" s="28">
        <f t="shared" si="1872"/>
        <v>0</v>
      </c>
      <c r="T892" s="28">
        <f t="shared" si="1872"/>
        <v>0</v>
      </c>
      <c r="U892" s="28">
        <f t="shared" si="1872"/>
        <v>0</v>
      </c>
      <c r="V892" s="28">
        <f t="shared" si="1872"/>
        <v>0</v>
      </c>
      <c r="W892" s="28">
        <f t="shared" si="1872"/>
        <v>0</v>
      </c>
      <c r="X892" s="28">
        <f t="shared" si="1872"/>
        <v>5</v>
      </c>
      <c r="Y892" s="28">
        <f t="shared" si="1872"/>
        <v>0</v>
      </c>
      <c r="Z892" s="28">
        <f t="shared" si="1872"/>
        <v>0</v>
      </c>
      <c r="AA892" s="28">
        <f t="shared" si="1872"/>
        <v>0</v>
      </c>
      <c r="AB892" s="28">
        <f t="shared" si="1872"/>
        <v>-1</v>
      </c>
      <c r="AC892" s="28">
        <f t="shared" si="1872"/>
        <v>0</v>
      </c>
      <c r="AD892" s="28">
        <f t="shared" si="1872"/>
        <v>4</v>
      </c>
      <c r="AE892" s="28">
        <f t="shared" si="1872"/>
        <v>0</v>
      </c>
      <c r="AF892" s="28">
        <f t="shared" si="1872"/>
        <v>0</v>
      </c>
      <c r="AG892" s="28">
        <f t="shared" si="1872"/>
        <v>0</v>
      </c>
      <c r="AH892" s="28">
        <f t="shared" si="1872"/>
        <v>0</v>
      </c>
      <c r="AI892" s="28">
        <f t="shared" si="1872"/>
        <v>0</v>
      </c>
      <c r="AJ892" s="28">
        <f t="shared" si="1872"/>
        <v>4</v>
      </c>
      <c r="AK892" s="28">
        <f t="shared" si="1872"/>
        <v>0</v>
      </c>
      <c r="AL892" s="28">
        <f t="shared" si="1872"/>
        <v>0</v>
      </c>
      <c r="AM892" s="28">
        <f t="shared" si="1872"/>
        <v>0</v>
      </c>
      <c r="AN892" s="28">
        <f t="shared" si="1872"/>
        <v>0</v>
      </c>
      <c r="AO892" s="28">
        <f t="shared" si="1872"/>
        <v>0</v>
      </c>
      <c r="AP892" s="28">
        <f t="shared" si="1872"/>
        <v>4</v>
      </c>
      <c r="AQ892" s="28">
        <f t="shared" si="1872"/>
        <v>0</v>
      </c>
      <c r="AR892" s="28">
        <f t="shared" si="1872"/>
        <v>0</v>
      </c>
      <c r="AS892" s="28">
        <f t="shared" ref="AS892:BI892" si="1873">AS893</f>
        <v>0</v>
      </c>
      <c r="AT892" s="28">
        <f t="shared" si="1873"/>
        <v>0</v>
      </c>
      <c r="AU892" s="28">
        <f t="shared" si="1873"/>
        <v>0</v>
      </c>
      <c r="AV892" s="28">
        <f t="shared" si="1873"/>
        <v>4</v>
      </c>
      <c r="AW892" s="28">
        <f t="shared" si="1873"/>
        <v>0</v>
      </c>
      <c r="AX892" s="100">
        <f t="shared" si="1873"/>
        <v>0</v>
      </c>
      <c r="AY892" s="100">
        <f t="shared" si="1873"/>
        <v>0</v>
      </c>
      <c r="AZ892" s="100">
        <f t="shared" si="1873"/>
        <v>0</v>
      </c>
      <c r="BA892" s="100">
        <f t="shared" si="1873"/>
        <v>0</v>
      </c>
      <c r="BB892" s="28">
        <f t="shared" si="1873"/>
        <v>4</v>
      </c>
      <c r="BC892" s="28">
        <f t="shared" si="1873"/>
        <v>0</v>
      </c>
      <c r="BD892" s="100">
        <f t="shared" si="1873"/>
        <v>0</v>
      </c>
      <c r="BE892" s="100">
        <f t="shared" si="1873"/>
        <v>0</v>
      </c>
      <c r="BF892" s="100">
        <f t="shared" si="1873"/>
        <v>0</v>
      </c>
      <c r="BG892" s="100">
        <f t="shared" si="1873"/>
        <v>0</v>
      </c>
      <c r="BH892" s="28">
        <f t="shared" si="1873"/>
        <v>4</v>
      </c>
      <c r="BI892" s="28">
        <f t="shared" si="1873"/>
        <v>0</v>
      </c>
      <c r="BJ892" s="207">
        <f t="shared" si="1810"/>
        <v>0</v>
      </c>
      <c r="BK892" s="207">
        <f t="shared" si="1811"/>
        <v>0</v>
      </c>
    </row>
    <row r="893" spans="1:63" s="11" customFormat="1" ht="20.25">
      <c r="A893" s="25" t="s">
        <v>181</v>
      </c>
      <c r="B893" s="42" t="s">
        <v>56</v>
      </c>
      <c r="C893" s="42" t="s">
        <v>59</v>
      </c>
      <c r="D893" s="52" t="s">
        <v>369</v>
      </c>
      <c r="E893" s="42" t="s">
        <v>180</v>
      </c>
      <c r="F893" s="28">
        <v>5</v>
      </c>
      <c r="G893" s="28"/>
      <c r="H893" s="81"/>
      <c r="I893" s="81"/>
      <c r="J893" s="81"/>
      <c r="K893" s="81"/>
      <c r="L893" s="28">
        <f>F893+H893+I893+J893+K893</f>
        <v>5</v>
      </c>
      <c r="M893" s="28">
        <f>G893+K893</f>
        <v>0</v>
      </c>
      <c r="N893" s="81"/>
      <c r="O893" s="81"/>
      <c r="P893" s="81"/>
      <c r="Q893" s="81"/>
      <c r="R893" s="28">
        <f>L893+N893+O893+P893+Q893</f>
        <v>5</v>
      </c>
      <c r="S893" s="28">
        <f>M893+Q893</f>
        <v>0</v>
      </c>
      <c r="T893" s="81"/>
      <c r="U893" s="81"/>
      <c r="V893" s="81"/>
      <c r="W893" s="81"/>
      <c r="X893" s="28">
        <f>R893+T893+U893+V893+W893</f>
        <v>5</v>
      </c>
      <c r="Y893" s="28">
        <f>S893+W893</f>
        <v>0</v>
      </c>
      <c r="Z893" s="81"/>
      <c r="AA893" s="81"/>
      <c r="AB893" s="28">
        <v>-1</v>
      </c>
      <c r="AC893" s="81"/>
      <c r="AD893" s="28">
        <f>X893+Z893+AA893+AB893+AC893</f>
        <v>4</v>
      </c>
      <c r="AE893" s="28">
        <f>Y893+AC893</f>
        <v>0</v>
      </c>
      <c r="AF893" s="81"/>
      <c r="AG893" s="81"/>
      <c r="AH893" s="28"/>
      <c r="AI893" s="81"/>
      <c r="AJ893" s="28">
        <f>AD893+AF893+AG893+AH893+AI893</f>
        <v>4</v>
      </c>
      <c r="AK893" s="28">
        <f>AE893+AI893</f>
        <v>0</v>
      </c>
      <c r="AL893" s="28"/>
      <c r="AM893" s="28"/>
      <c r="AN893" s="28"/>
      <c r="AO893" s="28"/>
      <c r="AP893" s="28">
        <f>AJ893+AL893+AM893+AN893+AO893</f>
        <v>4</v>
      </c>
      <c r="AQ893" s="28">
        <f>AK893+AO893</f>
        <v>0</v>
      </c>
      <c r="AR893" s="28"/>
      <c r="AS893" s="28"/>
      <c r="AT893" s="28"/>
      <c r="AU893" s="28"/>
      <c r="AV893" s="28">
        <f>AP893+AR893+AS893+AT893+AU893</f>
        <v>4</v>
      </c>
      <c r="AW893" s="28">
        <f>AQ893+AU893</f>
        <v>0</v>
      </c>
      <c r="AX893" s="100"/>
      <c r="AY893" s="100"/>
      <c r="AZ893" s="100"/>
      <c r="BA893" s="100"/>
      <c r="BB893" s="28">
        <f>AV893+AX893+AY893+AZ893+BA893</f>
        <v>4</v>
      </c>
      <c r="BC893" s="28">
        <f>AW893+BA893</f>
        <v>0</v>
      </c>
      <c r="BD893" s="100"/>
      <c r="BE893" s="100"/>
      <c r="BF893" s="100"/>
      <c r="BG893" s="100"/>
      <c r="BH893" s="28">
        <f>BB893+BD893+BE893+BF893+BG893</f>
        <v>4</v>
      </c>
      <c r="BI893" s="28">
        <f>BC893+BG893</f>
        <v>0</v>
      </c>
      <c r="BJ893" s="207">
        <f t="shared" si="1810"/>
        <v>0</v>
      </c>
      <c r="BK893" s="207">
        <f t="shared" si="1811"/>
        <v>0</v>
      </c>
    </row>
    <row r="894" spans="1:63" s="11" customFormat="1" ht="33.75">
      <c r="A894" s="36" t="s">
        <v>580</v>
      </c>
      <c r="B894" s="42" t="s">
        <v>56</v>
      </c>
      <c r="C894" s="42" t="s">
        <v>59</v>
      </c>
      <c r="D894" s="27" t="s">
        <v>643</v>
      </c>
      <c r="E894" s="42"/>
      <c r="F894" s="28"/>
      <c r="G894" s="28"/>
      <c r="H894" s="81"/>
      <c r="I894" s="81"/>
      <c r="J894" s="81"/>
      <c r="K894" s="81"/>
      <c r="L894" s="28"/>
      <c r="M894" s="28"/>
      <c r="N894" s="81"/>
      <c r="O894" s="81"/>
      <c r="P894" s="81"/>
      <c r="Q894" s="81"/>
      <c r="R894" s="28"/>
      <c r="S894" s="28"/>
      <c r="T894" s="81"/>
      <c r="U894" s="81"/>
      <c r="V894" s="81"/>
      <c r="W894" s="81"/>
      <c r="X894" s="28"/>
      <c r="Y894" s="28"/>
      <c r="Z894" s="81"/>
      <c r="AA894" s="81"/>
      <c r="AB894" s="28"/>
      <c r="AC894" s="81"/>
      <c r="AD894" s="28"/>
      <c r="AE894" s="28"/>
      <c r="AF894" s="81"/>
      <c r="AG894" s="81"/>
      <c r="AH894" s="28"/>
      <c r="AI894" s="81"/>
      <c r="AJ894" s="28"/>
      <c r="AK894" s="28"/>
      <c r="AL894" s="28">
        <f t="shared" ref="AL894:AQ894" si="1874">AL895+AL898+AL901+AL904</f>
        <v>0</v>
      </c>
      <c r="AM894" s="28">
        <f t="shared" si="1874"/>
        <v>334</v>
      </c>
      <c r="AN894" s="28">
        <f t="shared" si="1874"/>
        <v>0</v>
      </c>
      <c r="AO894" s="28">
        <f t="shared" si="1874"/>
        <v>6343</v>
      </c>
      <c r="AP894" s="28">
        <f t="shared" si="1874"/>
        <v>6677</v>
      </c>
      <c r="AQ894" s="28">
        <f t="shared" si="1874"/>
        <v>6343</v>
      </c>
      <c r="AR894" s="28">
        <f t="shared" ref="AR894:AW894" si="1875">AR895+AR898+AR901+AR904</f>
        <v>0</v>
      </c>
      <c r="AS894" s="28">
        <f t="shared" si="1875"/>
        <v>0</v>
      </c>
      <c r="AT894" s="28">
        <f t="shared" si="1875"/>
        <v>0</v>
      </c>
      <c r="AU894" s="28">
        <f t="shared" si="1875"/>
        <v>0</v>
      </c>
      <c r="AV894" s="28">
        <f t="shared" si="1875"/>
        <v>6677</v>
      </c>
      <c r="AW894" s="28">
        <f t="shared" si="1875"/>
        <v>6343</v>
      </c>
      <c r="AX894" s="100">
        <f t="shared" ref="AX894:BC894" si="1876">AX895+AX898+AX901+AX904</f>
        <v>0</v>
      </c>
      <c r="AY894" s="100">
        <f t="shared" si="1876"/>
        <v>0</v>
      </c>
      <c r="AZ894" s="100">
        <f t="shared" si="1876"/>
        <v>0</v>
      </c>
      <c r="BA894" s="100">
        <f t="shared" si="1876"/>
        <v>0</v>
      </c>
      <c r="BB894" s="28">
        <f t="shared" si="1876"/>
        <v>6677</v>
      </c>
      <c r="BC894" s="28">
        <f t="shared" si="1876"/>
        <v>6343</v>
      </c>
      <c r="BD894" s="100">
        <f t="shared" ref="BD894:BI894" si="1877">BD895+BD898+BD901+BD904</f>
        <v>0</v>
      </c>
      <c r="BE894" s="100">
        <f t="shared" si="1877"/>
        <v>0</v>
      </c>
      <c r="BF894" s="100">
        <f t="shared" si="1877"/>
        <v>0</v>
      </c>
      <c r="BG894" s="100">
        <f t="shared" si="1877"/>
        <v>0</v>
      </c>
      <c r="BH894" s="28">
        <f t="shared" si="1877"/>
        <v>6677</v>
      </c>
      <c r="BI894" s="28">
        <f t="shared" si="1877"/>
        <v>6343</v>
      </c>
      <c r="BJ894" s="207">
        <f t="shared" si="1810"/>
        <v>0</v>
      </c>
      <c r="BK894" s="207">
        <f t="shared" si="1811"/>
        <v>0</v>
      </c>
    </row>
    <row r="895" spans="1:63" s="11" customFormat="1" ht="66.75">
      <c r="A895" s="25" t="s">
        <v>693</v>
      </c>
      <c r="B895" s="42" t="s">
        <v>56</v>
      </c>
      <c r="C895" s="42" t="s">
        <v>59</v>
      </c>
      <c r="D895" s="27" t="s">
        <v>694</v>
      </c>
      <c r="E895" s="42"/>
      <c r="F895" s="28"/>
      <c r="G895" s="28"/>
      <c r="H895" s="81"/>
      <c r="I895" s="81"/>
      <c r="J895" s="81"/>
      <c r="K895" s="81"/>
      <c r="L895" s="28"/>
      <c r="M895" s="28"/>
      <c r="N895" s="81"/>
      <c r="O895" s="81"/>
      <c r="P895" s="81"/>
      <c r="Q895" s="81"/>
      <c r="R895" s="28"/>
      <c r="S895" s="28"/>
      <c r="T895" s="81"/>
      <c r="U895" s="81"/>
      <c r="V895" s="81"/>
      <c r="W895" s="81"/>
      <c r="X895" s="28"/>
      <c r="Y895" s="28"/>
      <c r="Z895" s="81"/>
      <c r="AA895" s="81"/>
      <c r="AB895" s="28"/>
      <c r="AC895" s="81"/>
      <c r="AD895" s="28"/>
      <c r="AE895" s="28"/>
      <c r="AF895" s="81"/>
      <c r="AG895" s="81"/>
      <c r="AH895" s="28"/>
      <c r="AI895" s="81"/>
      <c r="AJ895" s="28"/>
      <c r="AK895" s="28"/>
      <c r="AL895" s="28">
        <f t="shared" ref="AL895:BD896" si="1878">AL896</f>
        <v>0</v>
      </c>
      <c r="AM895" s="28">
        <f t="shared" si="1878"/>
        <v>0</v>
      </c>
      <c r="AN895" s="28">
        <f t="shared" si="1878"/>
        <v>0</v>
      </c>
      <c r="AO895" s="28">
        <f t="shared" si="1878"/>
        <v>4201</v>
      </c>
      <c r="AP895" s="28">
        <f t="shared" si="1878"/>
        <v>4201</v>
      </c>
      <c r="AQ895" s="28">
        <f t="shared" si="1878"/>
        <v>4201</v>
      </c>
      <c r="AR895" s="28">
        <f t="shared" si="1878"/>
        <v>0</v>
      </c>
      <c r="AS895" s="28">
        <f t="shared" si="1878"/>
        <v>0</v>
      </c>
      <c r="AT895" s="28">
        <f t="shared" si="1878"/>
        <v>0</v>
      </c>
      <c r="AU895" s="28">
        <f t="shared" si="1878"/>
        <v>0</v>
      </c>
      <c r="AV895" s="28">
        <f t="shared" si="1878"/>
        <v>4201</v>
      </c>
      <c r="AW895" s="28">
        <f t="shared" si="1878"/>
        <v>4201</v>
      </c>
      <c r="AX895" s="100">
        <f t="shared" si="1878"/>
        <v>0</v>
      </c>
      <c r="AY895" s="100">
        <f t="shared" si="1878"/>
        <v>0</v>
      </c>
      <c r="AZ895" s="100">
        <f t="shared" si="1878"/>
        <v>0</v>
      </c>
      <c r="BA895" s="100">
        <f t="shared" si="1878"/>
        <v>0</v>
      </c>
      <c r="BB895" s="28">
        <f t="shared" si="1878"/>
        <v>4201</v>
      </c>
      <c r="BC895" s="28">
        <f t="shared" ref="BB895:BC896" si="1879">BC896</f>
        <v>4201</v>
      </c>
      <c r="BD895" s="100">
        <f t="shared" si="1878"/>
        <v>0</v>
      </c>
      <c r="BE895" s="100">
        <f t="shared" ref="BD895:BI896" si="1880">BE896</f>
        <v>0</v>
      </c>
      <c r="BF895" s="100">
        <f t="shared" si="1880"/>
        <v>0</v>
      </c>
      <c r="BG895" s="100">
        <f t="shared" si="1880"/>
        <v>0</v>
      </c>
      <c r="BH895" s="28">
        <f t="shared" si="1880"/>
        <v>4201</v>
      </c>
      <c r="BI895" s="28">
        <f t="shared" si="1880"/>
        <v>4201</v>
      </c>
      <c r="BJ895" s="207">
        <f t="shared" si="1810"/>
        <v>0</v>
      </c>
      <c r="BK895" s="207">
        <f t="shared" si="1811"/>
        <v>0</v>
      </c>
    </row>
    <row r="896" spans="1:63" s="11" customFormat="1" ht="50.25">
      <c r="A896" s="29" t="s">
        <v>84</v>
      </c>
      <c r="B896" s="42" t="s">
        <v>56</v>
      </c>
      <c r="C896" s="42" t="s">
        <v>59</v>
      </c>
      <c r="D896" s="27" t="s">
        <v>694</v>
      </c>
      <c r="E896" s="42" t="s">
        <v>85</v>
      </c>
      <c r="F896" s="28"/>
      <c r="G896" s="28"/>
      <c r="H896" s="81"/>
      <c r="I896" s="81"/>
      <c r="J896" s="81"/>
      <c r="K896" s="81"/>
      <c r="L896" s="28"/>
      <c r="M896" s="28"/>
      <c r="N896" s="81"/>
      <c r="O896" s="81"/>
      <c r="P896" s="81"/>
      <c r="Q896" s="81"/>
      <c r="R896" s="28"/>
      <c r="S896" s="28"/>
      <c r="T896" s="81"/>
      <c r="U896" s="81"/>
      <c r="V896" s="81"/>
      <c r="W896" s="81"/>
      <c r="X896" s="28"/>
      <c r="Y896" s="28"/>
      <c r="Z896" s="81"/>
      <c r="AA896" s="81"/>
      <c r="AB896" s="28"/>
      <c r="AC896" s="81"/>
      <c r="AD896" s="28"/>
      <c r="AE896" s="28"/>
      <c r="AF896" s="81"/>
      <c r="AG896" s="81"/>
      <c r="AH896" s="28"/>
      <c r="AI896" s="81"/>
      <c r="AJ896" s="28"/>
      <c r="AK896" s="28"/>
      <c r="AL896" s="28">
        <f t="shared" si="1878"/>
        <v>0</v>
      </c>
      <c r="AM896" s="28">
        <f t="shared" si="1878"/>
        <v>0</v>
      </c>
      <c r="AN896" s="28">
        <f t="shared" si="1878"/>
        <v>0</v>
      </c>
      <c r="AO896" s="28">
        <f t="shared" si="1878"/>
        <v>4201</v>
      </c>
      <c r="AP896" s="28">
        <f t="shared" si="1878"/>
        <v>4201</v>
      </c>
      <c r="AQ896" s="28">
        <f t="shared" si="1878"/>
        <v>4201</v>
      </c>
      <c r="AR896" s="28">
        <f t="shared" si="1878"/>
        <v>0</v>
      </c>
      <c r="AS896" s="28">
        <f t="shared" si="1878"/>
        <v>0</v>
      </c>
      <c r="AT896" s="28">
        <f t="shared" si="1878"/>
        <v>0</v>
      </c>
      <c r="AU896" s="28">
        <f t="shared" si="1878"/>
        <v>0</v>
      </c>
      <c r="AV896" s="28">
        <f t="shared" si="1878"/>
        <v>4201</v>
      </c>
      <c r="AW896" s="28">
        <f t="shared" si="1878"/>
        <v>4201</v>
      </c>
      <c r="AX896" s="100">
        <f t="shared" si="1878"/>
        <v>0</v>
      </c>
      <c r="AY896" s="100">
        <f t="shared" si="1878"/>
        <v>0</v>
      </c>
      <c r="AZ896" s="100">
        <f t="shared" si="1878"/>
        <v>0</v>
      </c>
      <c r="BA896" s="100">
        <f t="shared" si="1878"/>
        <v>0</v>
      </c>
      <c r="BB896" s="28">
        <f t="shared" si="1879"/>
        <v>4201</v>
      </c>
      <c r="BC896" s="28">
        <f t="shared" si="1879"/>
        <v>4201</v>
      </c>
      <c r="BD896" s="100">
        <f t="shared" si="1880"/>
        <v>0</v>
      </c>
      <c r="BE896" s="100">
        <f t="shared" si="1880"/>
        <v>0</v>
      </c>
      <c r="BF896" s="100">
        <f t="shared" si="1880"/>
        <v>0</v>
      </c>
      <c r="BG896" s="100">
        <f t="shared" si="1880"/>
        <v>0</v>
      </c>
      <c r="BH896" s="28">
        <f t="shared" si="1880"/>
        <v>4201</v>
      </c>
      <c r="BI896" s="28">
        <f t="shared" si="1880"/>
        <v>4201</v>
      </c>
      <c r="BJ896" s="207">
        <f t="shared" si="1810"/>
        <v>0</v>
      </c>
      <c r="BK896" s="207">
        <f t="shared" si="1811"/>
        <v>0</v>
      </c>
    </row>
    <row r="897" spans="1:63" s="11" customFormat="1" ht="20.25">
      <c r="A897" s="29" t="s">
        <v>199</v>
      </c>
      <c r="B897" s="42" t="s">
        <v>56</v>
      </c>
      <c r="C897" s="42" t="s">
        <v>59</v>
      </c>
      <c r="D897" s="27" t="s">
        <v>694</v>
      </c>
      <c r="E897" s="42" t="s">
        <v>198</v>
      </c>
      <c r="F897" s="28"/>
      <c r="G897" s="28"/>
      <c r="H897" s="81"/>
      <c r="I897" s="81"/>
      <c r="J897" s="81"/>
      <c r="K897" s="81"/>
      <c r="L897" s="28"/>
      <c r="M897" s="28"/>
      <c r="N897" s="81"/>
      <c r="O897" s="81"/>
      <c r="P897" s="81"/>
      <c r="Q897" s="81"/>
      <c r="R897" s="28"/>
      <c r="S897" s="28"/>
      <c r="T897" s="81"/>
      <c r="U897" s="81"/>
      <c r="V897" s="81"/>
      <c r="W897" s="81"/>
      <c r="X897" s="28"/>
      <c r="Y897" s="28"/>
      <c r="Z897" s="81"/>
      <c r="AA897" s="81"/>
      <c r="AB897" s="28"/>
      <c r="AC897" s="81"/>
      <c r="AD897" s="28"/>
      <c r="AE897" s="28"/>
      <c r="AF897" s="81"/>
      <c r="AG897" s="81"/>
      <c r="AH897" s="28"/>
      <c r="AI897" s="81"/>
      <c r="AJ897" s="28"/>
      <c r="AK897" s="28"/>
      <c r="AL897" s="28"/>
      <c r="AM897" s="28"/>
      <c r="AN897" s="28"/>
      <c r="AO897" s="28">
        <v>4201</v>
      </c>
      <c r="AP897" s="28">
        <f>AJ897+AL897+AM897+AN897+AO897</f>
        <v>4201</v>
      </c>
      <c r="AQ897" s="28">
        <f>AK897+AO897</f>
        <v>4201</v>
      </c>
      <c r="AR897" s="28"/>
      <c r="AS897" s="28"/>
      <c r="AT897" s="28"/>
      <c r="AU897" s="28"/>
      <c r="AV897" s="28">
        <f>AP897+AR897+AS897+AT897+AU897</f>
        <v>4201</v>
      </c>
      <c r="AW897" s="28">
        <f>AQ897+AU897</f>
        <v>4201</v>
      </c>
      <c r="AX897" s="100"/>
      <c r="AY897" s="100"/>
      <c r="AZ897" s="100"/>
      <c r="BA897" s="100"/>
      <c r="BB897" s="28">
        <f>AV897+AX897+AY897+AZ897+BA897</f>
        <v>4201</v>
      </c>
      <c r="BC897" s="28">
        <f>AW897+BA897</f>
        <v>4201</v>
      </c>
      <c r="BD897" s="100"/>
      <c r="BE897" s="100"/>
      <c r="BF897" s="100"/>
      <c r="BG897" s="100"/>
      <c r="BH897" s="28">
        <f>BB897+BD897+BE897+BF897+BG897</f>
        <v>4201</v>
      </c>
      <c r="BI897" s="28">
        <f>BC897+BG897</f>
        <v>4201</v>
      </c>
      <c r="BJ897" s="207">
        <f t="shared" si="1810"/>
        <v>0</v>
      </c>
      <c r="BK897" s="207">
        <f t="shared" si="1811"/>
        <v>0</v>
      </c>
    </row>
    <row r="898" spans="1:63" s="11" customFormat="1" ht="66.75">
      <c r="A898" s="25" t="s">
        <v>693</v>
      </c>
      <c r="B898" s="42" t="s">
        <v>56</v>
      </c>
      <c r="C898" s="42" t="s">
        <v>59</v>
      </c>
      <c r="D898" s="27" t="s">
        <v>695</v>
      </c>
      <c r="E898" s="42"/>
      <c r="F898" s="28"/>
      <c r="G898" s="28"/>
      <c r="H898" s="81"/>
      <c r="I898" s="81"/>
      <c r="J898" s="81"/>
      <c r="K898" s="81"/>
      <c r="L898" s="28"/>
      <c r="M898" s="28"/>
      <c r="N898" s="81"/>
      <c r="O898" s="81"/>
      <c r="P898" s="81"/>
      <c r="Q898" s="81"/>
      <c r="R898" s="28"/>
      <c r="S898" s="28"/>
      <c r="T898" s="81"/>
      <c r="U898" s="81"/>
      <c r="V898" s="81"/>
      <c r="W898" s="81"/>
      <c r="X898" s="28"/>
      <c r="Y898" s="28"/>
      <c r="Z898" s="81"/>
      <c r="AA898" s="81"/>
      <c r="AB898" s="28"/>
      <c r="AC898" s="81"/>
      <c r="AD898" s="28"/>
      <c r="AE898" s="28"/>
      <c r="AF898" s="81"/>
      <c r="AG898" s="81"/>
      <c r="AH898" s="28"/>
      <c r="AI898" s="81"/>
      <c r="AJ898" s="28"/>
      <c r="AK898" s="28"/>
      <c r="AL898" s="28">
        <f t="shared" ref="AL898:BD899" si="1881">AL899</f>
        <v>0</v>
      </c>
      <c r="AM898" s="28">
        <f t="shared" si="1881"/>
        <v>0</v>
      </c>
      <c r="AN898" s="28">
        <f t="shared" si="1881"/>
        <v>0</v>
      </c>
      <c r="AO898" s="28">
        <f t="shared" si="1881"/>
        <v>2142</v>
      </c>
      <c r="AP898" s="28">
        <f t="shared" si="1881"/>
        <v>2142</v>
      </c>
      <c r="AQ898" s="28">
        <f t="shared" si="1881"/>
        <v>2142</v>
      </c>
      <c r="AR898" s="28">
        <f t="shared" si="1881"/>
        <v>0</v>
      </c>
      <c r="AS898" s="28">
        <f t="shared" si="1881"/>
        <v>0</v>
      </c>
      <c r="AT898" s="28">
        <f t="shared" si="1881"/>
        <v>0</v>
      </c>
      <c r="AU898" s="28">
        <f t="shared" si="1881"/>
        <v>0</v>
      </c>
      <c r="AV898" s="28">
        <f t="shared" si="1881"/>
        <v>2142</v>
      </c>
      <c r="AW898" s="28">
        <f t="shared" si="1881"/>
        <v>2142</v>
      </c>
      <c r="AX898" s="100">
        <f t="shared" si="1881"/>
        <v>0</v>
      </c>
      <c r="AY898" s="100">
        <f t="shared" si="1881"/>
        <v>0</v>
      </c>
      <c r="AZ898" s="100">
        <f t="shared" si="1881"/>
        <v>0</v>
      </c>
      <c r="BA898" s="100">
        <f t="shared" si="1881"/>
        <v>0</v>
      </c>
      <c r="BB898" s="28">
        <f t="shared" si="1881"/>
        <v>2142</v>
      </c>
      <c r="BC898" s="28">
        <f t="shared" ref="BB898:BC899" si="1882">BC899</f>
        <v>2142</v>
      </c>
      <c r="BD898" s="100">
        <f t="shared" si="1881"/>
        <v>0</v>
      </c>
      <c r="BE898" s="100">
        <f t="shared" ref="BD898:BI899" si="1883">BE899</f>
        <v>0</v>
      </c>
      <c r="BF898" s="100">
        <f t="shared" si="1883"/>
        <v>0</v>
      </c>
      <c r="BG898" s="100">
        <f t="shared" si="1883"/>
        <v>0</v>
      </c>
      <c r="BH898" s="28">
        <f t="shared" si="1883"/>
        <v>2142</v>
      </c>
      <c r="BI898" s="28">
        <f t="shared" si="1883"/>
        <v>2142</v>
      </c>
      <c r="BJ898" s="207">
        <f t="shared" si="1810"/>
        <v>0</v>
      </c>
      <c r="BK898" s="207">
        <f t="shared" si="1811"/>
        <v>0</v>
      </c>
    </row>
    <row r="899" spans="1:63" s="11" customFormat="1" ht="50.25">
      <c r="A899" s="29" t="s">
        <v>84</v>
      </c>
      <c r="B899" s="42" t="s">
        <v>56</v>
      </c>
      <c r="C899" s="42" t="s">
        <v>59</v>
      </c>
      <c r="D899" s="27" t="s">
        <v>695</v>
      </c>
      <c r="E899" s="42" t="s">
        <v>85</v>
      </c>
      <c r="F899" s="28"/>
      <c r="G899" s="28"/>
      <c r="H899" s="81"/>
      <c r="I899" s="81"/>
      <c r="J899" s="81"/>
      <c r="K899" s="81"/>
      <c r="L899" s="28"/>
      <c r="M899" s="28"/>
      <c r="N899" s="81"/>
      <c r="O899" s="81"/>
      <c r="P899" s="81"/>
      <c r="Q899" s="81"/>
      <c r="R899" s="28"/>
      <c r="S899" s="28"/>
      <c r="T899" s="81"/>
      <c r="U899" s="81"/>
      <c r="V899" s="81"/>
      <c r="W899" s="81"/>
      <c r="X899" s="28"/>
      <c r="Y899" s="28"/>
      <c r="Z899" s="81"/>
      <c r="AA899" s="81"/>
      <c r="AB899" s="28"/>
      <c r="AC899" s="81"/>
      <c r="AD899" s="28"/>
      <c r="AE899" s="28"/>
      <c r="AF899" s="81"/>
      <c r="AG899" s="81"/>
      <c r="AH899" s="28"/>
      <c r="AI899" s="81"/>
      <c r="AJ899" s="28"/>
      <c r="AK899" s="28"/>
      <c r="AL899" s="28">
        <f t="shared" si="1881"/>
        <v>0</v>
      </c>
      <c r="AM899" s="28">
        <f t="shared" si="1881"/>
        <v>0</v>
      </c>
      <c r="AN899" s="28">
        <f t="shared" si="1881"/>
        <v>0</v>
      </c>
      <c r="AO899" s="28">
        <f t="shared" si="1881"/>
        <v>2142</v>
      </c>
      <c r="AP899" s="28">
        <f t="shared" si="1881"/>
        <v>2142</v>
      </c>
      <c r="AQ899" s="28">
        <f t="shared" si="1881"/>
        <v>2142</v>
      </c>
      <c r="AR899" s="28">
        <f t="shared" si="1881"/>
        <v>0</v>
      </c>
      <c r="AS899" s="28">
        <f t="shared" si="1881"/>
        <v>0</v>
      </c>
      <c r="AT899" s="28">
        <f t="shared" si="1881"/>
        <v>0</v>
      </c>
      <c r="AU899" s="28">
        <f t="shared" si="1881"/>
        <v>0</v>
      </c>
      <c r="AV899" s="28">
        <f t="shared" si="1881"/>
        <v>2142</v>
      </c>
      <c r="AW899" s="28">
        <f t="shared" si="1881"/>
        <v>2142</v>
      </c>
      <c r="AX899" s="100">
        <f t="shared" si="1881"/>
        <v>0</v>
      </c>
      <c r="AY899" s="100">
        <f t="shared" si="1881"/>
        <v>0</v>
      </c>
      <c r="AZ899" s="100">
        <f t="shared" si="1881"/>
        <v>0</v>
      </c>
      <c r="BA899" s="100">
        <f t="shared" si="1881"/>
        <v>0</v>
      </c>
      <c r="BB899" s="28">
        <f t="shared" si="1882"/>
        <v>2142</v>
      </c>
      <c r="BC899" s="28">
        <f t="shared" si="1882"/>
        <v>2142</v>
      </c>
      <c r="BD899" s="100">
        <f t="shared" si="1883"/>
        <v>0</v>
      </c>
      <c r="BE899" s="100">
        <f t="shared" si="1883"/>
        <v>0</v>
      </c>
      <c r="BF899" s="100">
        <f t="shared" si="1883"/>
        <v>0</v>
      </c>
      <c r="BG899" s="100">
        <f t="shared" si="1883"/>
        <v>0</v>
      </c>
      <c r="BH899" s="28">
        <f t="shared" si="1883"/>
        <v>2142</v>
      </c>
      <c r="BI899" s="28">
        <f t="shared" si="1883"/>
        <v>2142</v>
      </c>
      <c r="BJ899" s="207">
        <f t="shared" si="1810"/>
        <v>0</v>
      </c>
      <c r="BK899" s="207">
        <f t="shared" si="1811"/>
        <v>0</v>
      </c>
    </row>
    <row r="900" spans="1:63" s="11" customFormat="1" ht="20.25">
      <c r="A900" s="29" t="s">
        <v>199</v>
      </c>
      <c r="B900" s="42" t="s">
        <v>56</v>
      </c>
      <c r="C900" s="42" t="s">
        <v>59</v>
      </c>
      <c r="D900" s="27" t="s">
        <v>695</v>
      </c>
      <c r="E900" s="42" t="s">
        <v>198</v>
      </c>
      <c r="F900" s="28"/>
      <c r="G900" s="28"/>
      <c r="H900" s="81"/>
      <c r="I900" s="81"/>
      <c r="J900" s="81"/>
      <c r="K900" s="81"/>
      <c r="L900" s="28"/>
      <c r="M900" s="28"/>
      <c r="N900" s="81"/>
      <c r="O900" s="81"/>
      <c r="P900" s="81"/>
      <c r="Q900" s="81"/>
      <c r="R900" s="28"/>
      <c r="S900" s="28"/>
      <c r="T900" s="81"/>
      <c r="U900" s="81"/>
      <c r="V900" s="81"/>
      <c r="W900" s="81"/>
      <c r="X900" s="28"/>
      <c r="Y900" s="28"/>
      <c r="Z900" s="81"/>
      <c r="AA900" s="81"/>
      <c r="AB900" s="28"/>
      <c r="AC900" s="81"/>
      <c r="AD900" s="28"/>
      <c r="AE900" s="28"/>
      <c r="AF900" s="81"/>
      <c r="AG900" s="81"/>
      <c r="AH900" s="28"/>
      <c r="AI900" s="81"/>
      <c r="AJ900" s="28"/>
      <c r="AK900" s="28"/>
      <c r="AL900" s="28"/>
      <c r="AM900" s="28"/>
      <c r="AN900" s="28"/>
      <c r="AO900" s="28">
        <v>2142</v>
      </c>
      <c r="AP900" s="28">
        <f>AJ900+AL900+AM900+AN900+AO900</f>
        <v>2142</v>
      </c>
      <c r="AQ900" s="28">
        <f>AK900+AO900</f>
        <v>2142</v>
      </c>
      <c r="AR900" s="28"/>
      <c r="AS900" s="28"/>
      <c r="AT900" s="28"/>
      <c r="AU900" s="28"/>
      <c r="AV900" s="28">
        <f>AP900+AR900+AS900+AT900+AU900</f>
        <v>2142</v>
      </c>
      <c r="AW900" s="28">
        <f>AQ900+AU900</f>
        <v>2142</v>
      </c>
      <c r="AX900" s="100"/>
      <c r="AY900" s="100"/>
      <c r="AZ900" s="100"/>
      <c r="BA900" s="100"/>
      <c r="BB900" s="28">
        <f>AV900+AX900+AY900+AZ900+BA900</f>
        <v>2142</v>
      </c>
      <c r="BC900" s="28">
        <f>AW900+BA900</f>
        <v>2142</v>
      </c>
      <c r="BD900" s="100"/>
      <c r="BE900" s="100"/>
      <c r="BF900" s="100"/>
      <c r="BG900" s="100"/>
      <c r="BH900" s="28">
        <f>BB900+BD900+BE900+BF900+BG900</f>
        <v>2142</v>
      </c>
      <c r="BI900" s="28">
        <f>BC900+BG900</f>
        <v>2142</v>
      </c>
      <c r="BJ900" s="207">
        <f t="shared" si="1810"/>
        <v>0</v>
      </c>
      <c r="BK900" s="207">
        <f t="shared" si="1811"/>
        <v>0</v>
      </c>
    </row>
    <row r="901" spans="1:63" s="11" customFormat="1" ht="66.75">
      <c r="A901" s="29" t="s">
        <v>693</v>
      </c>
      <c r="B901" s="42" t="s">
        <v>56</v>
      </c>
      <c r="C901" s="42" t="s">
        <v>59</v>
      </c>
      <c r="D901" s="27" t="s">
        <v>696</v>
      </c>
      <c r="E901" s="42"/>
      <c r="F901" s="28"/>
      <c r="G901" s="28"/>
      <c r="H901" s="81"/>
      <c r="I901" s="81"/>
      <c r="J901" s="81"/>
      <c r="K901" s="81"/>
      <c r="L901" s="28"/>
      <c r="M901" s="28"/>
      <c r="N901" s="81"/>
      <c r="O901" s="81"/>
      <c r="P901" s="81"/>
      <c r="Q901" s="81"/>
      <c r="R901" s="28"/>
      <c r="S901" s="28"/>
      <c r="T901" s="81"/>
      <c r="U901" s="81"/>
      <c r="V901" s="81"/>
      <c r="W901" s="81"/>
      <c r="X901" s="28"/>
      <c r="Y901" s="28"/>
      <c r="Z901" s="81"/>
      <c r="AA901" s="81"/>
      <c r="AB901" s="28"/>
      <c r="AC901" s="81"/>
      <c r="AD901" s="28"/>
      <c r="AE901" s="28"/>
      <c r="AF901" s="81"/>
      <c r="AG901" s="81"/>
      <c r="AH901" s="28"/>
      <c r="AI901" s="81"/>
      <c r="AJ901" s="28"/>
      <c r="AK901" s="28"/>
      <c r="AL901" s="28">
        <f t="shared" ref="AL901:BD902" si="1884">AL902</f>
        <v>0</v>
      </c>
      <c r="AM901" s="28">
        <f t="shared" si="1884"/>
        <v>221</v>
      </c>
      <c r="AN901" s="28">
        <f t="shared" si="1884"/>
        <v>0</v>
      </c>
      <c r="AO901" s="28">
        <f t="shared" si="1884"/>
        <v>0</v>
      </c>
      <c r="AP901" s="28">
        <f t="shared" si="1884"/>
        <v>221</v>
      </c>
      <c r="AQ901" s="28">
        <f t="shared" si="1884"/>
        <v>0</v>
      </c>
      <c r="AR901" s="28">
        <f t="shared" si="1884"/>
        <v>0</v>
      </c>
      <c r="AS901" s="28">
        <f t="shared" si="1884"/>
        <v>0</v>
      </c>
      <c r="AT901" s="28">
        <f t="shared" si="1884"/>
        <v>0</v>
      </c>
      <c r="AU901" s="28">
        <f t="shared" si="1884"/>
        <v>0</v>
      </c>
      <c r="AV901" s="28">
        <f t="shared" si="1884"/>
        <v>221</v>
      </c>
      <c r="AW901" s="28">
        <f t="shared" si="1884"/>
        <v>0</v>
      </c>
      <c r="AX901" s="100">
        <f t="shared" si="1884"/>
        <v>0</v>
      </c>
      <c r="AY901" s="100">
        <f t="shared" si="1884"/>
        <v>0</v>
      </c>
      <c r="AZ901" s="100">
        <f t="shared" si="1884"/>
        <v>0</v>
      </c>
      <c r="BA901" s="100">
        <f t="shared" si="1884"/>
        <v>0</v>
      </c>
      <c r="BB901" s="28">
        <f t="shared" si="1884"/>
        <v>221</v>
      </c>
      <c r="BC901" s="28">
        <f t="shared" ref="BB901:BC902" si="1885">BC902</f>
        <v>0</v>
      </c>
      <c r="BD901" s="100">
        <f t="shared" si="1884"/>
        <v>0</v>
      </c>
      <c r="BE901" s="100">
        <f t="shared" ref="BD901:BI902" si="1886">BE902</f>
        <v>0</v>
      </c>
      <c r="BF901" s="100">
        <f t="shared" si="1886"/>
        <v>0</v>
      </c>
      <c r="BG901" s="100">
        <f t="shared" si="1886"/>
        <v>0</v>
      </c>
      <c r="BH901" s="28">
        <f t="shared" si="1886"/>
        <v>221</v>
      </c>
      <c r="BI901" s="28">
        <f t="shared" si="1886"/>
        <v>0</v>
      </c>
      <c r="BJ901" s="207">
        <f t="shared" si="1810"/>
        <v>0</v>
      </c>
      <c r="BK901" s="207">
        <f t="shared" si="1811"/>
        <v>0</v>
      </c>
    </row>
    <row r="902" spans="1:63" s="11" customFormat="1" ht="50.25">
      <c r="A902" s="29" t="s">
        <v>84</v>
      </c>
      <c r="B902" s="42" t="s">
        <v>56</v>
      </c>
      <c r="C902" s="42" t="s">
        <v>59</v>
      </c>
      <c r="D902" s="27" t="s">
        <v>696</v>
      </c>
      <c r="E902" s="42" t="s">
        <v>85</v>
      </c>
      <c r="F902" s="28"/>
      <c r="G902" s="28"/>
      <c r="H902" s="81"/>
      <c r="I902" s="81"/>
      <c r="J902" s="81"/>
      <c r="K902" s="81"/>
      <c r="L902" s="28"/>
      <c r="M902" s="28"/>
      <c r="N902" s="81"/>
      <c r="O902" s="81"/>
      <c r="P902" s="81"/>
      <c r="Q902" s="81"/>
      <c r="R902" s="28"/>
      <c r="S902" s="28"/>
      <c r="T902" s="81"/>
      <c r="U902" s="81"/>
      <c r="V902" s="81"/>
      <c r="W902" s="81"/>
      <c r="X902" s="28"/>
      <c r="Y902" s="28"/>
      <c r="Z902" s="81"/>
      <c r="AA902" s="81"/>
      <c r="AB902" s="28"/>
      <c r="AC902" s="81"/>
      <c r="AD902" s="28"/>
      <c r="AE902" s="28"/>
      <c r="AF902" s="81"/>
      <c r="AG902" s="81"/>
      <c r="AH902" s="28"/>
      <c r="AI902" s="81"/>
      <c r="AJ902" s="28"/>
      <c r="AK902" s="28"/>
      <c r="AL902" s="28">
        <f t="shared" si="1884"/>
        <v>0</v>
      </c>
      <c r="AM902" s="28">
        <f t="shared" si="1884"/>
        <v>221</v>
      </c>
      <c r="AN902" s="28">
        <f t="shared" si="1884"/>
        <v>0</v>
      </c>
      <c r="AO902" s="28">
        <f t="shared" si="1884"/>
        <v>0</v>
      </c>
      <c r="AP902" s="28">
        <f t="shared" si="1884"/>
        <v>221</v>
      </c>
      <c r="AQ902" s="28">
        <f t="shared" si="1884"/>
        <v>0</v>
      </c>
      <c r="AR902" s="28">
        <f t="shared" si="1884"/>
        <v>0</v>
      </c>
      <c r="AS902" s="28">
        <f t="shared" si="1884"/>
        <v>0</v>
      </c>
      <c r="AT902" s="28">
        <f t="shared" si="1884"/>
        <v>0</v>
      </c>
      <c r="AU902" s="28">
        <f t="shared" si="1884"/>
        <v>0</v>
      </c>
      <c r="AV902" s="28">
        <f t="shared" si="1884"/>
        <v>221</v>
      </c>
      <c r="AW902" s="28">
        <f t="shared" si="1884"/>
        <v>0</v>
      </c>
      <c r="AX902" s="100">
        <f t="shared" si="1884"/>
        <v>0</v>
      </c>
      <c r="AY902" s="100">
        <f t="shared" si="1884"/>
        <v>0</v>
      </c>
      <c r="AZ902" s="100">
        <f t="shared" si="1884"/>
        <v>0</v>
      </c>
      <c r="BA902" s="100">
        <f t="shared" si="1884"/>
        <v>0</v>
      </c>
      <c r="BB902" s="28">
        <f t="shared" si="1885"/>
        <v>221</v>
      </c>
      <c r="BC902" s="28">
        <f t="shared" si="1885"/>
        <v>0</v>
      </c>
      <c r="BD902" s="100">
        <f t="shared" si="1886"/>
        <v>0</v>
      </c>
      <c r="BE902" s="100">
        <f t="shared" si="1886"/>
        <v>0</v>
      </c>
      <c r="BF902" s="100">
        <f t="shared" si="1886"/>
        <v>0</v>
      </c>
      <c r="BG902" s="100">
        <f t="shared" si="1886"/>
        <v>0</v>
      </c>
      <c r="BH902" s="28">
        <f t="shared" si="1886"/>
        <v>221</v>
      </c>
      <c r="BI902" s="28">
        <f t="shared" si="1886"/>
        <v>0</v>
      </c>
      <c r="BJ902" s="207">
        <f t="shared" si="1810"/>
        <v>0</v>
      </c>
      <c r="BK902" s="207">
        <f t="shared" si="1811"/>
        <v>0</v>
      </c>
    </row>
    <row r="903" spans="1:63" s="11" customFormat="1" ht="20.25">
      <c r="A903" s="29" t="s">
        <v>199</v>
      </c>
      <c r="B903" s="42" t="s">
        <v>56</v>
      </c>
      <c r="C903" s="42" t="s">
        <v>59</v>
      </c>
      <c r="D903" s="27" t="s">
        <v>696</v>
      </c>
      <c r="E903" s="42" t="s">
        <v>198</v>
      </c>
      <c r="F903" s="28"/>
      <c r="G903" s="28"/>
      <c r="H903" s="81"/>
      <c r="I903" s="81"/>
      <c r="J903" s="81"/>
      <c r="K903" s="81"/>
      <c r="L903" s="28"/>
      <c r="M903" s="28"/>
      <c r="N903" s="81"/>
      <c r="O903" s="81"/>
      <c r="P903" s="81"/>
      <c r="Q903" s="81"/>
      <c r="R903" s="28"/>
      <c r="S903" s="28"/>
      <c r="T903" s="81"/>
      <c r="U903" s="81"/>
      <c r="V903" s="81"/>
      <c r="W903" s="81"/>
      <c r="X903" s="28"/>
      <c r="Y903" s="28"/>
      <c r="Z903" s="81"/>
      <c r="AA903" s="81"/>
      <c r="AB903" s="28"/>
      <c r="AC903" s="81"/>
      <c r="AD903" s="28"/>
      <c r="AE903" s="28"/>
      <c r="AF903" s="81"/>
      <c r="AG903" s="81"/>
      <c r="AH903" s="28"/>
      <c r="AI903" s="81"/>
      <c r="AJ903" s="28"/>
      <c r="AK903" s="28"/>
      <c r="AL903" s="28"/>
      <c r="AM903" s="28">
        <v>221</v>
      </c>
      <c r="AN903" s="28"/>
      <c r="AO903" s="28"/>
      <c r="AP903" s="28">
        <f>AJ903+AL903+AM903+AN903+AO903</f>
        <v>221</v>
      </c>
      <c r="AQ903" s="28">
        <f>AK903+AO903</f>
        <v>0</v>
      </c>
      <c r="AR903" s="28"/>
      <c r="AS903" s="28"/>
      <c r="AT903" s="28"/>
      <c r="AU903" s="28"/>
      <c r="AV903" s="28">
        <f>AP903+AR903+AS903+AT903+AU903</f>
        <v>221</v>
      </c>
      <c r="AW903" s="28">
        <f>AQ903+AU903</f>
        <v>0</v>
      </c>
      <c r="AX903" s="100"/>
      <c r="AY903" s="100"/>
      <c r="AZ903" s="100"/>
      <c r="BA903" s="100"/>
      <c r="BB903" s="28">
        <f>AV903+AX903+AY903+AZ903+BA903</f>
        <v>221</v>
      </c>
      <c r="BC903" s="28">
        <f>AW903+BA903</f>
        <v>0</v>
      </c>
      <c r="BD903" s="100"/>
      <c r="BE903" s="100"/>
      <c r="BF903" s="100"/>
      <c r="BG903" s="100"/>
      <c r="BH903" s="28">
        <f>BB903+BD903+BE903+BF903+BG903</f>
        <v>221</v>
      </c>
      <c r="BI903" s="28">
        <f>BC903+BG903</f>
        <v>0</v>
      </c>
      <c r="BJ903" s="207">
        <f t="shared" si="1810"/>
        <v>0</v>
      </c>
      <c r="BK903" s="207">
        <f t="shared" si="1811"/>
        <v>0</v>
      </c>
    </row>
    <row r="904" spans="1:63" s="11" customFormat="1" ht="66.75">
      <c r="A904" s="29" t="s">
        <v>693</v>
      </c>
      <c r="B904" s="42" t="s">
        <v>56</v>
      </c>
      <c r="C904" s="42" t="s">
        <v>59</v>
      </c>
      <c r="D904" s="27" t="s">
        <v>697</v>
      </c>
      <c r="E904" s="42"/>
      <c r="F904" s="28"/>
      <c r="G904" s="28"/>
      <c r="H904" s="81"/>
      <c r="I904" s="81"/>
      <c r="J904" s="81"/>
      <c r="K904" s="81"/>
      <c r="L904" s="28"/>
      <c r="M904" s="28"/>
      <c r="N904" s="81"/>
      <c r="O904" s="81"/>
      <c r="P904" s="81"/>
      <c r="Q904" s="81"/>
      <c r="R904" s="28"/>
      <c r="S904" s="28"/>
      <c r="T904" s="81"/>
      <c r="U904" s="81"/>
      <c r="V904" s="81"/>
      <c r="W904" s="81"/>
      <c r="X904" s="28"/>
      <c r="Y904" s="28"/>
      <c r="Z904" s="81"/>
      <c r="AA904" s="81"/>
      <c r="AB904" s="28"/>
      <c r="AC904" s="81"/>
      <c r="AD904" s="28"/>
      <c r="AE904" s="28"/>
      <c r="AF904" s="81"/>
      <c r="AG904" s="81"/>
      <c r="AH904" s="28"/>
      <c r="AI904" s="81"/>
      <c r="AJ904" s="28"/>
      <c r="AK904" s="28"/>
      <c r="AL904" s="28">
        <f t="shared" ref="AL904:BD905" si="1887">AL905</f>
        <v>0</v>
      </c>
      <c r="AM904" s="28">
        <f t="shared" si="1887"/>
        <v>113</v>
      </c>
      <c r="AN904" s="28">
        <f t="shared" si="1887"/>
        <v>0</v>
      </c>
      <c r="AO904" s="28">
        <f t="shared" si="1887"/>
        <v>0</v>
      </c>
      <c r="AP904" s="28">
        <f t="shared" si="1887"/>
        <v>113</v>
      </c>
      <c r="AQ904" s="28">
        <f t="shared" si="1887"/>
        <v>0</v>
      </c>
      <c r="AR904" s="28">
        <f t="shared" si="1887"/>
        <v>0</v>
      </c>
      <c r="AS904" s="28">
        <f t="shared" si="1887"/>
        <v>0</v>
      </c>
      <c r="AT904" s="28">
        <f t="shared" si="1887"/>
        <v>0</v>
      </c>
      <c r="AU904" s="28">
        <f t="shared" si="1887"/>
        <v>0</v>
      </c>
      <c r="AV904" s="28">
        <f t="shared" si="1887"/>
        <v>113</v>
      </c>
      <c r="AW904" s="28">
        <f t="shared" si="1887"/>
        <v>0</v>
      </c>
      <c r="AX904" s="100">
        <f t="shared" si="1887"/>
        <v>0</v>
      </c>
      <c r="AY904" s="100">
        <f t="shared" si="1887"/>
        <v>0</v>
      </c>
      <c r="AZ904" s="100">
        <f t="shared" si="1887"/>
        <v>0</v>
      </c>
      <c r="BA904" s="100">
        <f t="shared" si="1887"/>
        <v>0</v>
      </c>
      <c r="BB904" s="28">
        <f t="shared" si="1887"/>
        <v>113</v>
      </c>
      <c r="BC904" s="28">
        <f t="shared" ref="BB904:BC905" si="1888">BC905</f>
        <v>0</v>
      </c>
      <c r="BD904" s="100">
        <f t="shared" si="1887"/>
        <v>0</v>
      </c>
      <c r="BE904" s="100">
        <f t="shared" ref="BD904:BI905" si="1889">BE905</f>
        <v>0</v>
      </c>
      <c r="BF904" s="100">
        <f t="shared" si="1889"/>
        <v>0</v>
      </c>
      <c r="BG904" s="100">
        <f t="shared" si="1889"/>
        <v>0</v>
      </c>
      <c r="BH904" s="28">
        <f t="shared" si="1889"/>
        <v>113</v>
      </c>
      <c r="BI904" s="28">
        <f t="shared" si="1889"/>
        <v>0</v>
      </c>
      <c r="BJ904" s="207">
        <f t="shared" si="1810"/>
        <v>0</v>
      </c>
      <c r="BK904" s="207">
        <f t="shared" si="1811"/>
        <v>0</v>
      </c>
    </row>
    <row r="905" spans="1:63" s="11" customFormat="1" ht="50.25">
      <c r="A905" s="29" t="s">
        <v>84</v>
      </c>
      <c r="B905" s="42" t="s">
        <v>56</v>
      </c>
      <c r="C905" s="42" t="s">
        <v>59</v>
      </c>
      <c r="D905" s="27" t="s">
        <v>697</v>
      </c>
      <c r="E905" s="42" t="s">
        <v>85</v>
      </c>
      <c r="F905" s="28"/>
      <c r="G905" s="28"/>
      <c r="H905" s="81"/>
      <c r="I905" s="81"/>
      <c r="J905" s="81"/>
      <c r="K905" s="81"/>
      <c r="L905" s="28"/>
      <c r="M905" s="28"/>
      <c r="N905" s="81"/>
      <c r="O905" s="81"/>
      <c r="P905" s="81"/>
      <c r="Q905" s="81"/>
      <c r="R905" s="28"/>
      <c r="S905" s="28"/>
      <c r="T905" s="81"/>
      <c r="U905" s="81"/>
      <c r="V905" s="81"/>
      <c r="W905" s="81"/>
      <c r="X905" s="28"/>
      <c r="Y905" s="28"/>
      <c r="Z905" s="81"/>
      <c r="AA905" s="81"/>
      <c r="AB905" s="28"/>
      <c r="AC905" s="81"/>
      <c r="AD905" s="28"/>
      <c r="AE905" s="28"/>
      <c r="AF905" s="81"/>
      <c r="AG905" s="81"/>
      <c r="AH905" s="28"/>
      <c r="AI905" s="81"/>
      <c r="AJ905" s="28"/>
      <c r="AK905" s="28"/>
      <c r="AL905" s="28">
        <f t="shared" si="1887"/>
        <v>0</v>
      </c>
      <c r="AM905" s="28">
        <f t="shared" si="1887"/>
        <v>113</v>
      </c>
      <c r="AN905" s="28">
        <f t="shared" si="1887"/>
        <v>0</v>
      </c>
      <c r="AO905" s="28">
        <f t="shared" si="1887"/>
        <v>0</v>
      </c>
      <c r="AP905" s="28">
        <f t="shared" si="1887"/>
        <v>113</v>
      </c>
      <c r="AQ905" s="28">
        <f t="shared" si="1887"/>
        <v>0</v>
      </c>
      <c r="AR905" s="28">
        <f t="shared" si="1887"/>
        <v>0</v>
      </c>
      <c r="AS905" s="28">
        <f t="shared" si="1887"/>
        <v>0</v>
      </c>
      <c r="AT905" s="28">
        <f t="shared" si="1887"/>
        <v>0</v>
      </c>
      <c r="AU905" s="28">
        <f t="shared" si="1887"/>
        <v>0</v>
      </c>
      <c r="AV905" s="28">
        <f t="shared" si="1887"/>
        <v>113</v>
      </c>
      <c r="AW905" s="28">
        <f t="shared" si="1887"/>
        <v>0</v>
      </c>
      <c r="AX905" s="100">
        <f t="shared" si="1887"/>
        <v>0</v>
      </c>
      <c r="AY905" s="100">
        <f t="shared" si="1887"/>
        <v>0</v>
      </c>
      <c r="AZ905" s="100">
        <f t="shared" si="1887"/>
        <v>0</v>
      </c>
      <c r="BA905" s="100">
        <f t="shared" si="1887"/>
        <v>0</v>
      </c>
      <c r="BB905" s="28">
        <f t="shared" si="1888"/>
        <v>113</v>
      </c>
      <c r="BC905" s="28">
        <f t="shared" si="1888"/>
        <v>0</v>
      </c>
      <c r="BD905" s="100">
        <f t="shared" si="1889"/>
        <v>0</v>
      </c>
      <c r="BE905" s="100">
        <f t="shared" si="1889"/>
        <v>0</v>
      </c>
      <c r="BF905" s="100">
        <f t="shared" si="1889"/>
        <v>0</v>
      </c>
      <c r="BG905" s="100">
        <f t="shared" si="1889"/>
        <v>0</v>
      </c>
      <c r="BH905" s="28">
        <f t="shared" si="1889"/>
        <v>113</v>
      </c>
      <c r="BI905" s="28">
        <f t="shared" si="1889"/>
        <v>0</v>
      </c>
      <c r="BJ905" s="207">
        <f t="shared" si="1810"/>
        <v>0</v>
      </c>
      <c r="BK905" s="207">
        <f t="shared" si="1811"/>
        <v>0</v>
      </c>
    </row>
    <row r="906" spans="1:63" s="11" customFormat="1" ht="20.25">
      <c r="A906" s="29" t="s">
        <v>199</v>
      </c>
      <c r="B906" s="42" t="s">
        <v>56</v>
      </c>
      <c r="C906" s="42" t="s">
        <v>59</v>
      </c>
      <c r="D906" s="27" t="s">
        <v>697</v>
      </c>
      <c r="E906" s="42" t="s">
        <v>198</v>
      </c>
      <c r="F906" s="28"/>
      <c r="G906" s="28"/>
      <c r="H906" s="81"/>
      <c r="I906" s="81"/>
      <c r="J906" s="81"/>
      <c r="K906" s="81"/>
      <c r="L906" s="28"/>
      <c r="M906" s="28"/>
      <c r="N906" s="81"/>
      <c r="O906" s="81"/>
      <c r="P906" s="81"/>
      <c r="Q906" s="81"/>
      <c r="R906" s="28"/>
      <c r="S906" s="28"/>
      <c r="T906" s="81"/>
      <c r="U906" s="81"/>
      <c r="V906" s="81"/>
      <c r="W906" s="81"/>
      <c r="X906" s="28"/>
      <c r="Y906" s="28"/>
      <c r="Z906" s="81"/>
      <c r="AA906" s="81"/>
      <c r="AB906" s="28"/>
      <c r="AC906" s="81"/>
      <c r="AD906" s="28"/>
      <c r="AE906" s="28"/>
      <c r="AF906" s="81"/>
      <c r="AG906" s="81"/>
      <c r="AH906" s="28"/>
      <c r="AI906" s="81"/>
      <c r="AJ906" s="28"/>
      <c r="AK906" s="28"/>
      <c r="AL906" s="28"/>
      <c r="AM906" s="28">
        <v>113</v>
      </c>
      <c r="AN906" s="28"/>
      <c r="AO906" s="28"/>
      <c r="AP906" s="28">
        <f>AJ906+AL906+AM906+AN906+AO906</f>
        <v>113</v>
      </c>
      <c r="AQ906" s="28">
        <f>AK906+AO906</f>
        <v>0</v>
      </c>
      <c r="AR906" s="28"/>
      <c r="AS906" s="28"/>
      <c r="AT906" s="28"/>
      <c r="AU906" s="28"/>
      <c r="AV906" s="28">
        <f>AP906+AR906+AS906+AT906+AU906</f>
        <v>113</v>
      </c>
      <c r="AW906" s="28">
        <f>AQ906+AU906</f>
        <v>0</v>
      </c>
      <c r="AX906" s="100"/>
      <c r="AY906" s="100"/>
      <c r="AZ906" s="100"/>
      <c r="BA906" s="100"/>
      <c r="BB906" s="28">
        <f>AV906+AX906+AY906+AZ906+BA906</f>
        <v>113</v>
      </c>
      <c r="BC906" s="28">
        <f>AW906+BA906</f>
        <v>0</v>
      </c>
      <c r="BD906" s="100"/>
      <c r="BE906" s="100"/>
      <c r="BF906" s="100"/>
      <c r="BG906" s="100"/>
      <c r="BH906" s="28">
        <f>BB906+BD906+BE906+BF906+BG906</f>
        <v>113</v>
      </c>
      <c r="BI906" s="28">
        <f>BC906+BG906</f>
        <v>0</v>
      </c>
      <c r="BJ906" s="207">
        <f t="shared" si="1810"/>
        <v>0</v>
      </c>
      <c r="BK906" s="207">
        <f t="shared" si="1811"/>
        <v>0</v>
      </c>
    </row>
    <row r="907" spans="1:63" ht="20.25">
      <c r="A907" s="39"/>
      <c r="B907" s="40"/>
      <c r="C907" s="40"/>
      <c r="D907" s="41"/>
      <c r="E907" s="40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  <c r="W907" s="18"/>
      <c r="X907" s="18"/>
      <c r="Y907" s="18"/>
      <c r="Z907" s="18"/>
      <c r="AA907" s="18"/>
      <c r="AB907" s="18"/>
      <c r="AC907" s="18"/>
      <c r="AD907" s="18"/>
      <c r="AE907" s="18"/>
      <c r="AF907" s="18"/>
      <c r="AG907" s="18"/>
      <c r="AH907" s="18"/>
      <c r="AI907" s="18"/>
      <c r="AJ907" s="18"/>
      <c r="AK907" s="18"/>
      <c r="AL907" s="18"/>
      <c r="AM907" s="18"/>
      <c r="AN907" s="18"/>
      <c r="AO907" s="18"/>
      <c r="AP907" s="18"/>
      <c r="AQ907" s="18"/>
      <c r="AR907" s="18"/>
      <c r="AS907" s="18"/>
      <c r="AT907" s="18"/>
      <c r="AU907" s="18"/>
      <c r="AV907" s="18"/>
      <c r="AW907" s="18"/>
      <c r="AX907" s="101"/>
      <c r="AY907" s="101"/>
      <c r="AZ907" s="101"/>
      <c r="BA907" s="101"/>
      <c r="BB907" s="18"/>
      <c r="BC907" s="18"/>
      <c r="BD907" s="101"/>
      <c r="BE907" s="101"/>
      <c r="BF907" s="101"/>
      <c r="BG907" s="101"/>
      <c r="BH907" s="18"/>
      <c r="BI907" s="18"/>
      <c r="BJ907" s="207">
        <f t="shared" si="1810"/>
        <v>0</v>
      </c>
      <c r="BK907" s="207">
        <f t="shared" si="1811"/>
        <v>0</v>
      </c>
    </row>
    <row r="908" spans="1:63" s="5" customFormat="1" ht="20.25">
      <c r="A908" s="43" t="s">
        <v>74</v>
      </c>
      <c r="B908" s="19" t="s">
        <v>40</v>
      </c>
      <c r="C908" s="19"/>
      <c r="D908" s="20"/>
      <c r="E908" s="19"/>
      <c r="F908" s="21">
        <f t="shared" ref="F908:S908" si="1890">F910+F978</f>
        <v>360229</v>
      </c>
      <c r="G908" s="21">
        <f t="shared" si="1890"/>
        <v>81442</v>
      </c>
      <c r="H908" s="21">
        <f t="shared" si="1890"/>
        <v>0</v>
      </c>
      <c r="I908" s="21">
        <f t="shared" si="1890"/>
        <v>0</v>
      </c>
      <c r="J908" s="21">
        <f t="shared" si="1890"/>
        <v>0</v>
      </c>
      <c r="K908" s="21">
        <f t="shared" si="1890"/>
        <v>0</v>
      </c>
      <c r="L908" s="21">
        <f t="shared" si="1890"/>
        <v>360229</v>
      </c>
      <c r="M908" s="21">
        <f t="shared" si="1890"/>
        <v>81442</v>
      </c>
      <c r="N908" s="21">
        <f t="shared" si="1890"/>
        <v>94447</v>
      </c>
      <c r="O908" s="21">
        <f t="shared" si="1890"/>
        <v>0</v>
      </c>
      <c r="P908" s="21">
        <f t="shared" si="1890"/>
        <v>0</v>
      </c>
      <c r="Q908" s="21">
        <f t="shared" si="1890"/>
        <v>11100</v>
      </c>
      <c r="R908" s="21">
        <f t="shared" si="1890"/>
        <v>465776</v>
      </c>
      <c r="S908" s="21">
        <f t="shared" si="1890"/>
        <v>92542</v>
      </c>
      <c r="T908" s="21">
        <f t="shared" ref="T908:Y908" si="1891">T910+T978</f>
        <v>0</v>
      </c>
      <c r="U908" s="21">
        <f t="shared" si="1891"/>
        <v>0</v>
      </c>
      <c r="V908" s="21">
        <f t="shared" si="1891"/>
        <v>0</v>
      </c>
      <c r="W908" s="21">
        <f t="shared" si="1891"/>
        <v>0</v>
      </c>
      <c r="X908" s="21">
        <f t="shared" si="1891"/>
        <v>465776</v>
      </c>
      <c r="Y908" s="21">
        <f t="shared" si="1891"/>
        <v>92542</v>
      </c>
      <c r="Z908" s="21">
        <f t="shared" ref="Z908:AE908" si="1892">Z910+Z978</f>
        <v>2258</v>
      </c>
      <c r="AA908" s="21">
        <f t="shared" si="1892"/>
        <v>0</v>
      </c>
      <c r="AB908" s="21">
        <f t="shared" si="1892"/>
        <v>0</v>
      </c>
      <c r="AC908" s="21">
        <f t="shared" si="1892"/>
        <v>47106</v>
      </c>
      <c r="AD908" s="21">
        <f t="shared" si="1892"/>
        <v>515140</v>
      </c>
      <c r="AE908" s="21">
        <f t="shared" si="1892"/>
        <v>139648</v>
      </c>
      <c r="AF908" s="21">
        <f t="shared" ref="AF908:AL908" si="1893">AF910+AF978</f>
        <v>8242</v>
      </c>
      <c r="AG908" s="21">
        <f t="shared" si="1893"/>
        <v>-97</v>
      </c>
      <c r="AH908" s="21">
        <f t="shared" si="1893"/>
        <v>0</v>
      </c>
      <c r="AI908" s="21">
        <f t="shared" si="1893"/>
        <v>0</v>
      </c>
      <c r="AJ908" s="21">
        <f t="shared" si="1893"/>
        <v>523285</v>
      </c>
      <c r="AK908" s="21">
        <f t="shared" si="1893"/>
        <v>139648</v>
      </c>
      <c r="AL908" s="21">
        <f t="shared" si="1893"/>
        <v>0</v>
      </c>
      <c r="AM908" s="21">
        <f t="shared" ref="AM908:AO908" si="1894">AM910+AM978</f>
        <v>-112</v>
      </c>
      <c r="AN908" s="21">
        <f t="shared" ref="AN908:AS908" si="1895">AN910+AN978</f>
        <v>0</v>
      </c>
      <c r="AO908" s="21">
        <f t="shared" si="1894"/>
        <v>-2146</v>
      </c>
      <c r="AP908" s="21">
        <f t="shared" si="1895"/>
        <v>521027</v>
      </c>
      <c r="AQ908" s="21">
        <f t="shared" si="1895"/>
        <v>137502</v>
      </c>
      <c r="AR908" s="21">
        <f t="shared" si="1895"/>
        <v>695</v>
      </c>
      <c r="AS908" s="21">
        <f t="shared" si="1895"/>
        <v>0</v>
      </c>
      <c r="AT908" s="21">
        <f t="shared" ref="AT908:BC908" si="1896">AT910+AT978</f>
        <v>0</v>
      </c>
      <c r="AU908" s="21">
        <f t="shared" si="1896"/>
        <v>0</v>
      </c>
      <c r="AV908" s="21">
        <f t="shared" si="1896"/>
        <v>521722</v>
      </c>
      <c r="AW908" s="21">
        <f t="shared" si="1896"/>
        <v>137502</v>
      </c>
      <c r="AX908" s="149">
        <f t="shared" si="1896"/>
        <v>41806</v>
      </c>
      <c r="AY908" s="149">
        <f t="shared" si="1896"/>
        <v>0</v>
      </c>
      <c r="AZ908" s="149">
        <f t="shared" si="1896"/>
        <v>0</v>
      </c>
      <c r="BA908" s="149">
        <f t="shared" si="1896"/>
        <v>0</v>
      </c>
      <c r="BB908" s="149">
        <f t="shared" si="1896"/>
        <v>563528</v>
      </c>
      <c r="BC908" s="149">
        <f t="shared" si="1896"/>
        <v>137502</v>
      </c>
      <c r="BD908" s="149">
        <f t="shared" ref="BD908:BI908" si="1897">BD910+BD978</f>
        <v>331</v>
      </c>
      <c r="BE908" s="149">
        <f t="shared" si="1897"/>
        <v>-64577</v>
      </c>
      <c r="BF908" s="149">
        <f t="shared" si="1897"/>
        <v>0</v>
      </c>
      <c r="BG908" s="149">
        <f t="shared" si="1897"/>
        <v>-11100</v>
      </c>
      <c r="BH908" s="149">
        <f t="shared" si="1897"/>
        <v>488182</v>
      </c>
      <c r="BI908" s="149">
        <f t="shared" si="1897"/>
        <v>126402</v>
      </c>
      <c r="BJ908" s="207">
        <f t="shared" si="1810"/>
        <v>0</v>
      </c>
      <c r="BK908" s="207">
        <f t="shared" si="1811"/>
        <v>0</v>
      </c>
    </row>
    <row r="909" spans="1:63" s="5" customFormat="1" ht="20.25">
      <c r="A909" s="43"/>
      <c r="B909" s="19"/>
      <c r="C909" s="19"/>
      <c r="D909" s="20"/>
      <c r="E909" s="19"/>
      <c r="F909" s="58"/>
      <c r="G909" s="58"/>
      <c r="H909" s="58"/>
      <c r="I909" s="58"/>
      <c r="J909" s="58"/>
      <c r="K909" s="58"/>
      <c r="L909" s="58"/>
      <c r="M909" s="58"/>
      <c r="N909" s="58"/>
      <c r="O909" s="58"/>
      <c r="P909" s="58"/>
      <c r="Q909" s="58"/>
      <c r="R909" s="58"/>
      <c r="S909" s="58"/>
      <c r="T909" s="58"/>
      <c r="U909" s="58"/>
      <c r="V909" s="58"/>
      <c r="W909" s="58"/>
      <c r="X909" s="58"/>
      <c r="Y909" s="58"/>
      <c r="Z909" s="58"/>
      <c r="AA909" s="58"/>
      <c r="AB909" s="58"/>
      <c r="AC909" s="58"/>
      <c r="AD909" s="58"/>
      <c r="AE909" s="58"/>
      <c r="AF909" s="58"/>
      <c r="AG909" s="58"/>
      <c r="AH909" s="58"/>
      <c r="AI909" s="58"/>
      <c r="AJ909" s="58"/>
      <c r="AK909" s="58"/>
      <c r="AL909" s="58"/>
      <c r="AM909" s="58"/>
      <c r="AN909" s="58"/>
      <c r="AO909" s="58"/>
      <c r="AP909" s="58"/>
      <c r="AQ909" s="58"/>
      <c r="AR909" s="58"/>
      <c r="AS909" s="58"/>
      <c r="AT909" s="58"/>
      <c r="AU909" s="58"/>
      <c r="AV909" s="58"/>
      <c r="AW909" s="58"/>
      <c r="AX909" s="155"/>
      <c r="AY909" s="155"/>
      <c r="AZ909" s="155"/>
      <c r="BA909" s="155"/>
      <c r="BB909" s="58"/>
      <c r="BC909" s="58"/>
      <c r="BD909" s="155"/>
      <c r="BE909" s="155"/>
      <c r="BF909" s="155"/>
      <c r="BG909" s="155"/>
      <c r="BH909" s="58"/>
      <c r="BI909" s="58"/>
      <c r="BJ909" s="207">
        <f t="shared" si="1810"/>
        <v>0</v>
      </c>
      <c r="BK909" s="207">
        <f t="shared" si="1811"/>
        <v>0</v>
      </c>
    </row>
    <row r="910" spans="1:63" s="5" customFormat="1" ht="20.25">
      <c r="A910" s="32" t="s">
        <v>41</v>
      </c>
      <c r="B910" s="22" t="s">
        <v>61</v>
      </c>
      <c r="C910" s="22" t="s">
        <v>50</v>
      </c>
      <c r="D910" s="33"/>
      <c r="E910" s="22"/>
      <c r="F910" s="34">
        <f t="shared" ref="F910:AE910" si="1898">F911</f>
        <v>360122</v>
      </c>
      <c r="G910" s="34">
        <f t="shared" si="1898"/>
        <v>81442</v>
      </c>
      <c r="H910" s="34">
        <f t="shared" si="1898"/>
        <v>0</v>
      </c>
      <c r="I910" s="34">
        <f t="shared" si="1898"/>
        <v>0</v>
      </c>
      <c r="J910" s="34">
        <f t="shared" si="1898"/>
        <v>0</v>
      </c>
      <c r="K910" s="34">
        <f t="shared" si="1898"/>
        <v>0</v>
      </c>
      <c r="L910" s="34">
        <f t="shared" si="1898"/>
        <v>360122</v>
      </c>
      <c r="M910" s="34">
        <f t="shared" si="1898"/>
        <v>81442</v>
      </c>
      <c r="N910" s="34">
        <f t="shared" si="1898"/>
        <v>94447</v>
      </c>
      <c r="O910" s="34">
        <f t="shared" si="1898"/>
        <v>0</v>
      </c>
      <c r="P910" s="34">
        <f t="shared" si="1898"/>
        <v>0</v>
      </c>
      <c r="Q910" s="34">
        <f t="shared" si="1898"/>
        <v>11100</v>
      </c>
      <c r="R910" s="34">
        <f t="shared" si="1898"/>
        <v>465669</v>
      </c>
      <c r="S910" s="34">
        <f t="shared" si="1898"/>
        <v>92542</v>
      </c>
      <c r="T910" s="34">
        <f t="shared" si="1898"/>
        <v>0</v>
      </c>
      <c r="U910" s="34">
        <f t="shared" si="1898"/>
        <v>0</v>
      </c>
      <c r="V910" s="34">
        <f t="shared" si="1898"/>
        <v>0</v>
      </c>
      <c r="W910" s="34">
        <f t="shared" si="1898"/>
        <v>0</v>
      </c>
      <c r="X910" s="34">
        <f t="shared" si="1898"/>
        <v>465669</v>
      </c>
      <c r="Y910" s="34">
        <f t="shared" si="1898"/>
        <v>92542</v>
      </c>
      <c r="Z910" s="34">
        <f t="shared" si="1898"/>
        <v>2258</v>
      </c>
      <c r="AA910" s="34">
        <f t="shared" si="1898"/>
        <v>0</v>
      </c>
      <c r="AB910" s="34">
        <f t="shared" si="1898"/>
        <v>0</v>
      </c>
      <c r="AC910" s="34">
        <f t="shared" si="1898"/>
        <v>47106</v>
      </c>
      <c r="AD910" s="34">
        <f t="shared" si="1898"/>
        <v>515033</v>
      </c>
      <c r="AE910" s="34">
        <f t="shared" si="1898"/>
        <v>139648</v>
      </c>
      <c r="AF910" s="34">
        <f>AF911+AF972</f>
        <v>8242</v>
      </c>
      <c r="AG910" s="34">
        <f t="shared" ref="AG910:AL910" si="1899">AG911+AG972</f>
        <v>-97</v>
      </c>
      <c r="AH910" s="34">
        <f t="shared" si="1899"/>
        <v>0</v>
      </c>
      <c r="AI910" s="34">
        <f t="shared" si="1899"/>
        <v>0</v>
      </c>
      <c r="AJ910" s="34">
        <f t="shared" si="1899"/>
        <v>523178</v>
      </c>
      <c r="AK910" s="34">
        <f t="shared" si="1899"/>
        <v>139648</v>
      </c>
      <c r="AL910" s="34">
        <f t="shared" si="1899"/>
        <v>0</v>
      </c>
      <c r="AM910" s="34">
        <f t="shared" ref="AM910:AO910" si="1900">AM911+AM972</f>
        <v>-112</v>
      </c>
      <c r="AN910" s="34">
        <f t="shared" ref="AN910:AS910" si="1901">AN911+AN972</f>
        <v>0</v>
      </c>
      <c r="AO910" s="34">
        <f t="shared" si="1900"/>
        <v>-2146</v>
      </c>
      <c r="AP910" s="34">
        <f t="shared" si="1901"/>
        <v>520920</v>
      </c>
      <c r="AQ910" s="34">
        <f t="shared" si="1901"/>
        <v>137502</v>
      </c>
      <c r="AR910" s="34">
        <f t="shared" si="1901"/>
        <v>695</v>
      </c>
      <c r="AS910" s="34">
        <f t="shared" si="1901"/>
        <v>0</v>
      </c>
      <c r="AT910" s="34">
        <f t="shared" ref="AT910:BC910" si="1902">AT911+AT972</f>
        <v>0</v>
      </c>
      <c r="AU910" s="34">
        <f t="shared" si="1902"/>
        <v>0</v>
      </c>
      <c r="AV910" s="34">
        <f t="shared" si="1902"/>
        <v>521615</v>
      </c>
      <c r="AW910" s="34">
        <f t="shared" si="1902"/>
        <v>137502</v>
      </c>
      <c r="AX910" s="151">
        <f t="shared" si="1902"/>
        <v>41806</v>
      </c>
      <c r="AY910" s="151">
        <f t="shared" si="1902"/>
        <v>0</v>
      </c>
      <c r="AZ910" s="151">
        <f t="shared" si="1902"/>
        <v>0</v>
      </c>
      <c r="BA910" s="151">
        <f t="shared" si="1902"/>
        <v>0</v>
      </c>
      <c r="BB910" s="151">
        <f t="shared" si="1902"/>
        <v>563421</v>
      </c>
      <c r="BC910" s="151">
        <f t="shared" si="1902"/>
        <v>137502</v>
      </c>
      <c r="BD910" s="151">
        <f t="shared" ref="BD910:BI910" si="1903">BD911+BD972</f>
        <v>331</v>
      </c>
      <c r="BE910" s="151">
        <f t="shared" si="1903"/>
        <v>-64577</v>
      </c>
      <c r="BF910" s="151">
        <f t="shared" si="1903"/>
        <v>0</v>
      </c>
      <c r="BG910" s="151">
        <f t="shared" si="1903"/>
        <v>-11100</v>
      </c>
      <c r="BH910" s="151">
        <f t="shared" si="1903"/>
        <v>488075</v>
      </c>
      <c r="BI910" s="151">
        <f t="shared" si="1903"/>
        <v>126402</v>
      </c>
      <c r="BJ910" s="207">
        <f t="shared" si="1810"/>
        <v>0</v>
      </c>
      <c r="BK910" s="207">
        <f t="shared" si="1811"/>
        <v>0</v>
      </c>
    </row>
    <row r="911" spans="1:63" s="5" customFormat="1" ht="34.5">
      <c r="A911" s="29" t="s">
        <v>159</v>
      </c>
      <c r="B911" s="26" t="s">
        <v>61</v>
      </c>
      <c r="C911" s="26" t="s">
        <v>50</v>
      </c>
      <c r="D911" s="37" t="s">
        <v>307</v>
      </c>
      <c r="E911" s="26"/>
      <c r="F911" s="28">
        <f t="shared" ref="F911:M911" si="1904">F912+F930+F955+F951</f>
        <v>360122</v>
      </c>
      <c r="G911" s="28">
        <f t="shared" si="1904"/>
        <v>81442</v>
      </c>
      <c r="H911" s="28">
        <f t="shared" si="1904"/>
        <v>0</v>
      </c>
      <c r="I911" s="28">
        <f t="shared" si="1904"/>
        <v>0</v>
      </c>
      <c r="J911" s="28">
        <f t="shared" si="1904"/>
        <v>0</v>
      </c>
      <c r="K911" s="28">
        <f t="shared" si="1904"/>
        <v>0</v>
      </c>
      <c r="L911" s="28">
        <f t="shared" si="1904"/>
        <v>360122</v>
      </c>
      <c r="M911" s="28">
        <f t="shared" si="1904"/>
        <v>81442</v>
      </c>
      <c r="N911" s="28">
        <f>N912+N930+N955+N951+N960+N968</f>
        <v>94447</v>
      </c>
      <c r="O911" s="28">
        <f t="shared" ref="O911:S911" si="1905">O912+O930+O955+O951+O960+O968</f>
        <v>0</v>
      </c>
      <c r="P911" s="28">
        <f t="shared" si="1905"/>
        <v>0</v>
      </c>
      <c r="Q911" s="28">
        <f t="shared" si="1905"/>
        <v>11100</v>
      </c>
      <c r="R911" s="28">
        <f t="shared" si="1905"/>
        <v>465669</v>
      </c>
      <c r="S911" s="28">
        <f t="shared" si="1905"/>
        <v>92542</v>
      </c>
      <c r="T911" s="28">
        <f>T912+T930+T955+T951+T960+T968</f>
        <v>0</v>
      </c>
      <c r="U911" s="28">
        <f t="shared" ref="U911:Y911" si="1906">U912+U930+U955+U951+U960+U968</f>
        <v>0</v>
      </c>
      <c r="V911" s="28">
        <f t="shared" si="1906"/>
        <v>0</v>
      </c>
      <c r="W911" s="28">
        <f t="shared" si="1906"/>
        <v>0</v>
      </c>
      <c r="X911" s="28">
        <f t="shared" si="1906"/>
        <v>465669</v>
      </c>
      <c r="Y911" s="28">
        <f t="shared" si="1906"/>
        <v>92542</v>
      </c>
      <c r="Z911" s="28">
        <f>Z912+Z930+Z955+Z951+Z960+Z968</f>
        <v>2258</v>
      </c>
      <c r="AA911" s="28">
        <f t="shared" ref="AA911:AE911" si="1907">AA912+AA930+AA955+AA951+AA960+AA968</f>
        <v>0</v>
      </c>
      <c r="AB911" s="28">
        <f t="shared" si="1907"/>
        <v>0</v>
      </c>
      <c r="AC911" s="28">
        <f t="shared" si="1907"/>
        <v>47106</v>
      </c>
      <c r="AD911" s="28">
        <f t="shared" si="1907"/>
        <v>515033</v>
      </c>
      <c r="AE911" s="28">
        <f t="shared" si="1907"/>
        <v>139648</v>
      </c>
      <c r="AF911" s="28">
        <f>AF912+AF930+AF955+AF951+AF960+AF968</f>
        <v>7466</v>
      </c>
      <c r="AG911" s="28">
        <f t="shared" ref="AG911:AL911" si="1908">AG912+AG930+AG955+AG951+AG960+AG968</f>
        <v>-97</v>
      </c>
      <c r="AH911" s="28">
        <f t="shared" si="1908"/>
        <v>0</v>
      </c>
      <c r="AI911" s="28">
        <f t="shared" si="1908"/>
        <v>0</v>
      </c>
      <c r="AJ911" s="28">
        <f t="shared" si="1908"/>
        <v>522402</v>
      </c>
      <c r="AK911" s="28">
        <f t="shared" si="1908"/>
        <v>139648</v>
      </c>
      <c r="AL911" s="28">
        <f t="shared" si="1908"/>
        <v>0</v>
      </c>
      <c r="AM911" s="28">
        <f t="shared" ref="AM911:AO911" si="1909">AM912+AM930+AM955+AM951+AM960+AM968</f>
        <v>-112</v>
      </c>
      <c r="AN911" s="28">
        <f t="shared" ref="AN911:AS911" si="1910">AN912+AN930+AN955+AN951+AN960+AN968</f>
        <v>0</v>
      </c>
      <c r="AO911" s="28">
        <f t="shared" si="1909"/>
        <v>-2146</v>
      </c>
      <c r="AP911" s="28">
        <f t="shared" si="1910"/>
        <v>520144</v>
      </c>
      <c r="AQ911" s="28">
        <f t="shared" si="1910"/>
        <v>137502</v>
      </c>
      <c r="AR911" s="28">
        <f t="shared" si="1910"/>
        <v>695</v>
      </c>
      <c r="AS911" s="28">
        <f t="shared" si="1910"/>
        <v>0</v>
      </c>
      <c r="AT911" s="28">
        <f t="shared" ref="AT911:AY911" si="1911">AT912+AT930+AT955+AT951+AT960+AT968</f>
        <v>0</v>
      </c>
      <c r="AU911" s="28">
        <f t="shared" si="1911"/>
        <v>0</v>
      </c>
      <c r="AV911" s="28">
        <f t="shared" si="1911"/>
        <v>520839</v>
      </c>
      <c r="AW911" s="28">
        <f t="shared" si="1911"/>
        <v>137502</v>
      </c>
      <c r="AX911" s="100">
        <f t="shared" si="1911"/>
        <v>41806</v>
      </c>
      <c r="AY911" s="100">
        <f t="shared" si="1911"/>
        <v>0</v>
      </c>
      <c r="AZ911" s="100">
        <f t="shared" ref="AZ911:BE911" si="1912">AZ912+AZ930+AZ955+AZ951+AZ960+AZ968</f>
        <v>0</v>
      </c>
      <c r="BA911" s="100">
        <f t="shared" si="1912"/>
        <v>0</v>
      </c>
      <c r="BB911" s="28">
        <f t="shared" si="1912"/>
        <v>562645</v>
      </c>
      <c r="BC911" s="28">
        <f t="shared" si="1912"/>
        <v>137502</v>
      </c>
      <c r="BD911" s="100">
        <f t="shared" si="1912"/>
        <v>331</v>
      </c>
      <c r="BE911" s="100">
        <f t="shared" si="1912"/>
        <v>-64577</v>
      </c>
      <c r="BF911" s="100">
        <f t="shared" ref="BF911:BI911" si="1913">BF912+BF930+BF955+BF951+BF960+BF968</f>
        <v>0</v>
      </c>
      <c r="BG911" s="100">
        <f t="shared" si="1913"/>
        <v>-11100</v>
      </c>
      <c r="BH911" s="28">
        <f t="shared" si="1913"/>
        <v>487299</v>
      </c>
      <c r="BI911" s="28">
        <f t="shared" si="1913"/>
        <v>126402</v>
      </c>
      <c r="BJ911" s="207">
        <f t="shared" si="1810"/>
        <v>0</v>
      </c>
      <c r="BK911" s="207">
        <f t="shared" si="1811"/>
        <v>0</v>
      </c>
    </row>
    <row r="912" spans="1:63" s="5" customFormat="1" ht="33.75">
      <c r="A912" s="63" t="s">
        <v>231</v>
      </c>
      <c r="B912" s="26" t="s">
        <v>61</v>
      </c>
      <c r="C912" s="26" t="s">
        <v>50</v>
      </c>
      <c r="D912" s="37" t="s">
        <v>308</v>
      </c>
      <c r="E912" s="26"/>
      <c r="F912" s="28">
        <f>F913+F916+F920+F923+F926</f>
        <v>271215</v>
      </c>
      <c r="G912" s="28">
        <f>G913+G916+G920+G923+G926</f>
        <v>0</v>
      </c>
      <c r="H912" s="28">
        <f t="shared" ref="H912:M912" si="1914">H913+H916+H920+H923+H926</f>
        <v>0</v>
      </c>
      <c r="I912" s="28">
        <f t="shared" si="1914"/>
        <v>0</v>
      </c>
      <c r="J912" s="28">
        <f t="shared" si="1914"/>
        <v>0</v>
      </c>
      <c r="K912" s="28">
        <f t="shared" si="1914"/>
        <v>0</v>
      </c>
      <c r="L912" s="28">
        <f t="shared" si="1914"/>
        <v>271215</v>
      </c>
      <c r="M912" s="28">
        <f t="shared" si="1914"/>
        <v>0</v>
      </c>
      <c r="N912" s="28">
        <f t="shared" ref="N912:S912" si="1915">N913+N916+N920+N923+N926</f>
        <v>0</v>
      </c>
      <c r="O912" s="28">
        <f t="shared" si="1915"/>
        <v>0</v>
      </c>
      <c r="P912" s="28">
        <f t="shared" si="1915"/>
        <v>0</v>
      </c>
      <c r="Q912" s="28">
        <f t="shared" si="1915"/>
        <v>0</v>
      </c>
      <c r="R912" s="28">
        <f t="shared" si="1915"/>
        <v>271215</v>
      </c>
      <c r="S912" s="28">
        <f t="shared" si="1915"/>
        <v>0</v>
      </c>
      <c r="T912" s="28">
        <f t="shared" ref="T912:Y912" si="1916">T913+T916+T920+T923+T926</f>
        <v>0</v>
      </c>
      <c r="U912" s="28">
        <f t="shared" si="1916"/>
        <v>0</v>
      </c>
      <c r="V912" s="28">
        <f t="shared" si="1916"/>
        <v>0</v>
      </c>
      <c r="W912" s="28">
        <f t="shared" si="1916"/>
        <v>0</v>
      </c>
      <c r="X912" s="28">
        <f t="shared" si="1916"/>
        <v>271215</v>
      </c>
      <c r="Y912" s="28">
        <f t="shared" si="1916"/>
        <v>0</v>
      </c>
      <c r="Z912" s="28">
        <f t="shared" ref="Z912:AE912" si="1917">Z913+Z916+Z920+Z923+Z926</f>
        <v>0</v>
      </c>
      <c r="AA912" s="28">
        <f t="shared" si="1917"/>
        <v>0</v>
      </c>
      <c r="AB912" s="28">
        <f t="shared" si="1917"/>
        <v>0</v>
      </c>
      <c r="AC912" s="28">
        <f t="shared" si="1917"/>
        <v>0</v>
      </c>
      <c r="AD912" s="28">
        <f t="shared" si="1917"/>
        <v>271215</v>
      </c>
      <c r="AE912" s="28">
        <f t="shared" si="1917"/>
        <v>0</v>
      </c>
      <c r="AF912" s="28">
        <f t="shared" ref="AF912:AL912" si="1918">AF913+AF916+AF920+AF923+AF926</f>
        <v>7466</v>
      </c>
      <c r="AG912" s="28">
        <f t="shared" si="1918"/>
        <v>0</v>
      </c>
      <c r="AH912" s="28">
        <f t="shared" si="1918"/>
        <v>0</v>
      </c>
      <c r="AI912" s="28">
        <f t="shared" si="1918"/>
        <v>0</v>
      </c>
      <c r="AJ912" s="28">
        <f t="shared" si="1918"/>
        <v>278681</v>
      </c>
      <c r="AK912" s="28">
        <f t="shared" si="1918"/>
        <v>0</v>
      </c>
      <c r="AL912" s="28">
        <f t="shared" si="1918"/>
        <v>0</v>
      </c>
      <c r="AM912" s="28">
        <f t="shared" ref="AM912:AO912" si="1919">AM913+AM916+AM920+AM923+AM926</f>
        <v>0</v>
      </c>
      <c r="AN912" s="28">
        <f t="shared" ref="AN912:AS912" si="1920">AN913+AN916+AN920+AN923+AN926</f>
        <v>0</v>
      </c>
      <c r="AO912" s="28">
        <f t="shared" si="1919"/>
        <v>0</v>
      </c>
      <c r="AP912" s="28">
        <f t="shared" si="1920"/>
        <v>278681</v>
      </c>
      <c r="AQ912" s="28">
        <f t="shared" si="1920"/>
        <v>0</v>
      </c>
      <c r="AR912" s="28">
        <f t="shared" si="1920"/>
        <v>0</v>
      </c>
      <c r="AS912" s="28">
        <f t="shared" si="1920"/>
        <v>0</v>
      </c>
      <c r="AT912" s="28">
        <f t="shared" ref="AT912:AY912" si="1921">AT913+AT916+AT920+AT923+AT926</f>
        <v>0</v>
      </c>
      <c r="AU912" s="28">
        <f t="shared" si="1921"/>
        <v>0</v>
      </c>
      <c r="AV912" s="28">
        <f t="shared" si="1921"/>
        <v>278681</v>
      </c>
      <c r="AW912" s="28">
        <f t="shared" si="1921"/>
        <v>0</v>
      </c>
      <c r="AX912" s="100">
        <f t="shared" si="1921"/>
        <v>41806</v>
      </c>
      <c r="AY912" s="100">
        <f t="shared" si="1921"/>
        <v>0</v>
      </c>
      <c r="AZ912" s="100">
        <f t="shared" ref="AZ912:BE912" si="1922">AZ913+AZ916+AZ920+AZ923+AZ926</f>
        <v>0</v>
      </c>
      <c r="BA912" s="100">
        <f t="shared" si="1922"/>
        <v>0</v>
      </c>
      <c r="BB912" s="28">
        <f t="shared" si="1922"/>
        <v>320487</v>
      </c>
      <c r="BC912" s="28">
        <f t="shared" si="1922"/>
        <v>0</v>
      </c>
      <c r="BD912" s="100">
        <f t="shared" si="1922"/>
        <v>0</v>
      </c>
      <c r="BE912" s="100">
        <f t="shared" si="1922"/>
        <v>0</v>
      </c>
      <c r="BF912" s="100">
        <f t="shared" ref="BF912:BI912" si="1923">BF913+BF916+BF920+BF923+BF926</f>
        <v>0</v>
      </c>
      <c r="BG912" s="100">
        <f t="shared" si="1923"/>
        <v>0</v>
      </c>
      <c r="BH912" s="28">
        <f t="shared" si="1923"/>
        <v>320487</v>
      </c>
      <c r="BI912" s="28">
        <f t="shared" si="1923"/>
        <v>0</v>
      </c>
      <c r="BJ912" s="207">
        <f t="shared" si="1810"/>
        <v>0</v>
      </c>
      <c r="BK912" s="207">
        <f t="shared" si="1811"/>
        <v>0</v>
      </c>
    </row>
    <row r="913" spans="1:63" s="5" customFormat="1" ht="20.25">
      <c r="A913" s="63" t="s">
        <v>513</v>
      </c>
      <c r="B913" s="26" t="s">
        <v>61</v>
      </c>
      <c r="C913" s="26" t="s">
        <v>50</v>
      </c>
      <c r="D913" s="37" t="s">
        <v>512</v>
      </c>
      <c r="E913" s="26"/>
      <c r="F913" s="28">
        <f t="shared" ref="F913:U914" si="1924">F914</f>
        <v>14931</v>
      </c>
      <c r="G913" s="28">
        <f t="shared" si="1924"/>
        <v>0</v>
      </c>
      <c r="H913" s="28">
        <f t="shared" si="1924"/>
        <v>0</v>
      </c>
      <c r="I913" s="28">
        <f t="shared" si="1924"/>
        <v>0</v>
      </c>
      <c r="J913" s="28">
        <f t="shared" si="1924"/>
        <v>0</v>
      </c>
      <c r="K913" s="28">
        <f t="shared" si="1924"/>
        <v>0</v>
      </c>
      <c r="L913" s="28">
        <f t="shared" si="1924"/>
        <v>14931</v>
      </c>
      <c r="M913" s="28">
        <f t="shared" si="1924"/>
        <v>0</v>
      </c>
      <c r="N913" s="28">
        <f t="shared" si="1924"/>
        <v>0</v>
      </c>
      <c r="O913" s="28">
        <f t="shared" si="1924"/>
        <v>0</v>
      </c>
      <c r="P913" s="28">
        <f t="shared" si="1924"/>
        <v>0</v>
      </c>
      <c r="Q913" s="28">
        <f t="shared" si="1924"/>
        <v>0</v>
      </c>
      <c r="R913" s="28">
        <f t="shared" si="1924"/>
        <v>14931</v>
      </c>
      <c r="S913" s="28">
        <f t="shared" si="1924"/>
        <v>0</v>
      </c>
      <c r="T913" s="28">
        <f t="shared" si="1924"/>
        <v>0</v>
      </c>
      <c r="U913" s="28">
        <f t="shared" si="1924"/>
        <v>0</v>
      </c>
      <c r="V913" s="28">
        <f t="shared" ref="T913:AI914" si="1925">V914</f>
        <v>0</v>
      </c>
      <c r="W913" s="28">
        <f t="shared" si="1925"/>
        <v>0</v>
      </c>
      <c r="X913" s="28">
        <f t="shared" si="1925"/>
        <v>14931</v>
      </c>
      <c r="Y913" s="28">
        <f t="shared" si="1925"/>
        <v>0</v>
      </c>
      <c r="Z913" s="28">
        <f t="shared" si="1925"/>
        <v>0</v>
      </c>
      <c r="AA913" s="28">
        <f t="shared" si="1925"/>
        <v>0</v>
      </c>
      <c r="AB913" s="28">
        <f t="shared" si="1925"/>
        <v>0</v>
      </c>
      <c r="AC913" s="28">
        <f t="shared" si="1925"/>
        <v>0</v>
      </c>
      <c r="AD913" s="28">
        <f t="shared" si="1925"/>
        <v>14931</v>
      </c>
      <c r="AE913" s="28">
        <f t="shared" si="1925"/>
        <v>0</v>
      </c>
      <c r="AF913" s="28">
        <f t="shared" si="1925"/>
        <v>7466</v>
      </c>
      <c r="AG913" s="28">
        <f t="shared" si="1925"/>
        <v>0</v>
      </c>
      <c r="AH913" s="28">
        <f t="shared" si="1925"/>
        <v>0</v>
      </c>
      <c r="AI913" s="28">
        <f t="shared" si="1925"/>
        <v>0</v>
      </c>
      <c r="AJ913" s="28">
        <f t="shared" ref="AF913:AU914" si="1926">AJ914</f>
        <v>22397</v>
      </c>
      <c r="AK913" s="28">
        <f t="shared" si="1926"/>
        <v>0</v>
      </c>
      <c r="AL913" s="28">
        <f t="shared" si="1926"/>
        <v>0</v>
      </c>
      <c r="AM913" s="28">
        <f t="shared" si="1926"/>
        <v>0</v>
      </c>
      <c r="AN913" s="28">
        <f t="shared" si="1926"/>
        <v>0</v>
      </c>
      <c r="AO913" s="28">
        <f t="shared" si="1926"/>
        <v>0</v>
      </c>
      <c r="AP913" s="28">
        <f t="shared" si="1926"/>
        <v>22397</v>
      </c>
      <c r="AQ913" s="28">
        <f t="shared" si="1926"/>
        <v>0</v>
      </c>
      <c r="AR913" s="28">
        <f t="shared" si="1926"/>
        <v>0</v>
      </c>
      <c r="AS913" s="28">
        <f t="shared" si="1926"/>
        <v>0</v>
      </c>
      <c r="AT913" s="28">
        <f t="shared" si="1926"/>
        <v>0</v>
      </c>
      <c r="AU913" s="28">
        <f t="shared" si="1926"/>
        <v>0</v>
      </c>
      <c r="AV913" s="28">
        <f t="shared" ref="AR913:BG914" si="1927">AV914</f>
        <v>22397</v>
      </c>
      <c r="AW913" s="28">
        <f t="shared" si="1927"/>
        <v>0</v>
      </c>
      <c r="AX913" s="100">
        <f t="shared" si="1927"/>
        <v>1442</v>
      </c>
      <c r="AY913" s="100">
        <f t="shared" si="1927"/>
        <v>0</v>
      </c>
      <c r="AZ913" s="100">
        <f t="shared" si="1927"/>
        <v>0</v>
      </c>
      <c r="BA913" s="100">
        <f t="shared" si="1927"/>
        <v>0</v>
      </c>
      <c r="BB913" s="28">
        <f t="shared" si="1927"/>
        <v>23839</v>
      </c>
      <c r="BC913" s="28">
        <f t="shared" si="1927"/>
        <v>0</v>
      </c>
      <c r="BD913" s="100">
        <f t="shared" si="1927"/>
        <v>0</v>
      </c>
      <c r="BE913" s="100">
        <f t="shared" si="1927"/>
        <v>0</v>
      </c>
      <c r="BF913" s="100">
        <f t="shared" si="1927"/>
        <v>0</v>
      </c>
      <c r="BG913" s="100">
        <f t="shared" si="1927"/>
        <v>0</v>
      </c>
      <c r="BH913" s="28">
        <f t="shared" ref="BD913:BI914" si="1928">BH914</f>
        <v>23839</v>
      </c>
      <c r="BI913" s="28">
        <f t="shared" si="1928"/>
        <v>0</v>
      </c>
      <c r="BJ913" s="207">
        <f t="shared" si="1810"/>
        <v>0</v>
      </c>
      <c r="BK913" s="207">
        <f t="shared" si="1811"/>
        <v>0</v>
      </c>
    </row>
    <row r="914" spans="1:63" s="5" customFormat="1" ht="50.25">
      <c r="A914" s="119" t="s">
        <v>84</v>
      </c>
      <c r="B914" s="98" t="s">
        <v>61</v>
      </c>
      <c r="C914" s="98" t="s">
        <v>50</v>
      </c>
      <c r="D914" s="114" t="s">
        <v>512</v>
      </c>
      <c r="E914" s="98" t="s">
        <v>85</v>
      </c>
      <c r="F914" s="100">
        <f t="shared" si="1924"/>
        <v>14931</v>
      </c>
      <c r="G914" s="100">
        <f t="shared" si="1924"/>
        <v>0</v>
      </c>
      <c r="H914" s="100">
        <f t="shared" si="1924"/>
        <v>0</v>
      </c>
      <c r="I914" s="100">
        <f t="shared" si="1924"/>
        <v>0</v>
      </c>
      <c r="J914" s="100">
        <f t="shared" si="1924"/>
        <v>0</v>
      </c>
      <c r="K914" s="100">
        <f t="shared" si="1924"/>
        <v>0</v>
      </c>
      <c r="L914" s="100">
        <f t="shared" si="1924"/>
        <v>14931</v>
      </c>
      <c r="M914" s="100">
        <f t="shared" si="1924"/>
        <v>0</v>
      </c>
      <c r="N914" s="100">
        <f t="shared" si="1924"/>
        <v>0</v>
      </c>
      <c r="O914" s="100">
        <f t="shared" si="1924"/>
        <v>0</v>
      </c>
      <c r="P914" s="100">
        <f t="shared" si="1924"/>
        <v>0</v>
      </c>
      <c r="Q914" s="100">
        <f t="shared" si="1924"/>
        <v>0</v>
      </c>
      <c r="R914" s="100">
        <f t="shared" si="1924"/>
        <v>14931</v>
      </c>
      <c r="S914" s="100">
        <f t="shared" si="1924"/>
        <v>0</v>
      </c>
      <c r="T914" s="100">
        <f t="shared" si="1925"/>
        <v>0</v>
      </c>
      <c r="U914" s="100">
        <f t="shared" si="1925"/>
        <v>0</v>
      </c>
      <c r="V914" s="100">
        <f t="shared" si="1925"/>
        <v>0</v>
      </c>
      <c r="W914" s="100">
        <f t="shared" si="1925"/>
        <v>0</v>
      </c>
      <c r="X914" s="100">
        <f t="shared" si="1925"/>
        <v>14931</v>
      </c>
      <c r="Y914" s="100">
        <f t="shared" si="1925"/>
        <v>0</v>
      </c>
      <c r="Z914" s="100">
        <f t="shared" si="1925"/>
        <v>0</v>
      </c>
      <c r="AA914" s="100">
        <f t="shared" si="1925"/>
        <v>0</v>
      </c>
      <c r="AB914" s="100">
        <f t="shared" si="1925"/>
        <v>0</v>
      </c>
      <c r="AC914" s="100">
        <f t="shared" si="1925"/>
        <v>0</v>
      </c>
      <c r="AD914" s="100">
        <f t="shared" si="1925"/>
        <v>14931</v>
      </c>
      <c r="AE914" s="100">
        <f t="shared" si="1925"/>
        <v>0</v>
      </c>
      <c r="AF914" s="100">
        <f t="shared" si="1926"/>
        <v>7466</v>
      </c>
      <c r="AG914" s="100">
        <f t="shared" si="1926"/>
        <v>0</v>
      </c>
      <c r="AH914" s="100">
        <f t="shared" si="1926"/>
        <v>0</v>
      </c>
      <c r="AI914" s="100">
        <f t="shared" si="1926"/>
        <v>0</v>
      </c>
      <c r="AJ914" s="100">
        <f t="shared" si="1926"/>
        <v>22397</v>
      </c>
      <c r="AK914" s="100">
        <f t="shared" si="1926"/>
        <v>0</v>
      </c>
      <c r="AL914" s="100">
        <f t="shared" si="1926"/>
        <v>0</v>
      </c>
      <c r="AM914" s="100">
        <f t="shared" si="1926"/>
        <v>0</v>
      </c>
      <c r="AN914" s="100">
        <f t="shared" si="1926"/>
        <v>0</v>
      </c>
      <c r="AO914" s="100">
        <f t="shared" si="1926"/>
        <v>0</v>
      </c>
      <c r="AP914" s="100">
        <f t="shared" si="1926"/>
        <v>22397</v>
      </c>
      <c r="AQ914" s="100">
        <f t="shared" si="1926"/>
        <v>0</v>
      </c>
      <c r="AR914" s="100">
        <f t="shared" si="1927"/>
        <v>0</v>
      </c>
      <c r="AS914" s="100">
        <f t="shared" si="1927"/>
        <v>0</v>
      </c>
      <c r="AT914" s="100">
        <f t="shared" si="1927"/>
        <v>0</v>
      </c>
      <c r="AU914" s="100">
        <f t="shared" si="1927"/>
        <v>0</v>
      </c>
      <c r="AV914" s="100">
        <f t="shared" si="1927"/>
        <v>22397</v>
      </c>
      <c r="AW914" s="100">
        <f t="shared" si="1927"/>
        <v>0</v>
      </c>
      <c r="AX914" s="100">
        <f t="shared" si="1927"/>
        <v>1442</v>
      </c>
      <c r="AY914" s="100">
        <f t="shared" si="1927"/>
        <v>0</v>
      </c>
      <c r="AZ914" s="100">
        <f t="shared" si="1927"/>
        <v>0</v>
      </c>
      <c r="BA914" s="100">
        <f t="shared" si="1927"/>
        <v>0</v>
      </c>
      <c r="BB914" s="100">
        <f t="shared" si="1927"/>
        <v>23839</v>
      </c>
      <c r="BC914" s="100">
        <f t="shared" si="1927"/>
        <v>0</v>
      </c>
      <c r="BD914" s="100">
        <f t="shared" si="1928"/>
        <v>0</v>
      </c>
      <c r="BE914" s="100">
        <f t="shared" si="1928"/>
        <v>0</v>
      </c>
      <c r="BF914" s="100">
        <f t="shared" si="1928"/>
        <v>0</v>
      </c>
      <c r="BG914" s="100">
        <f t="shared" si="1928"/>
        <v>0</v>
      </c>
      <c r="BH914" s="100">
        <f t="shared" si="1928"/>
        <v>23839</v>
      </c>
      <c r="BI914" s="100">
        <f t="shared" si="1928"/>
        <v>0</v>
      </c>
      <c r="BJ914" s="207">
        <f t="shared" si="1810"/>
        <v>0</v>
      </c>
      <c r="BK914" s="207">
        <f t="shared" si="1811"/>
        <v>0</v>
      </c>
    </row>
    <row r="915" spans="1:63" s="5" customFormat="1" ht="20.25">
      <c r="A915" s="113" t="s">
        <v>199</v>
      </c>
      <c r="B915" s="98" t="s">
        <v>61</v>
      </c>
      <c r="C915" s="98" t="s">
        <v>50</v>
      </c>
      <c r="D915" s="114" t="s">
        <v>512</v>
      </c>
      <c r="E915" s="98" t="s">
        <v>198</v>
      </c>
      <c r="F915" s="100">
        <v>14931</v>
      </c>
      <c r="G915" s="100"/>
      <c r="H915" s="141"/>
      <c r="I915" s="141"/>
      <c r="J915" s="141"/>
      <c r="K915" s="141"/>
      <c r="L915" s="100">
        <f>F915+H915+I915+J915+K915</f>
        <v>14931</v>
      </c>
      <c r="M915" s="100">
        <f>G915+K915</f>
        <v>0</v>
      </c>
      <c r="N915" s="141"/>
      <c r="O915" s="141"/>
      <c r="P915" s="141"/>
      <c r="Q915" s="141"/>
      <c r="R915" s="100">
        <f>L915+N915+O915+P915+Q915</f>
        <v>14931</v>
      </c>
      <c r="S915" s="100">
        <f>M915+Q915</f>
        <v>0</v>
      </c>
      <c r="T915" s="141"/>
      <c r="U915" s="141"/>
      <c r="V915" s="141"/>
      <c r="W915" s="141"/>
      <c r="X915" s="100">
        <f>R915+T915+U915+V915+W915</f>
        <v>14931</v>
      </c>
      <c r="Y915" s="100">
        <f>S915+W915</f>
        <v>0</v>
      </c>
      <c r="Z915" s="141"/>
      <c r="AA915" s="141"/>
      <c r="AB915" s="141"/>
      <c r="AC915" s="141"/>
      <c r="AD915" s="100">
        <f>X915+Z915+AA915+AB915+AC915</f>
        <v>14931</v>
      </c>
      <c r="AE915" s="100">
        <f>Y915+AC915</f>
        <v>0</v>
      </c>
      <c r="AF915" s="100">
        <v>7466</v>
      </c>
      <c r="AG915" s="141"/>
      <c r="AH915" s="141"/>
      <c r="AI915" s="141"/>
      <c r="AJ915" s="100">
        <f>AD915+AF915+AG915+AH915+AI915</f>
        <v>22397</v>
      </c>
      <c r="AK915" s="100">
        <f>AE915+AI915</f>
        <v>0</v>
      </c>
      <c r="AL915" s="141"/>
      <c r="AM915" s="141"/>
      <c r="AN915" s="141"/>
      <c r="AO915" s="141"/>
      <c r="AP915" s="100">
        <f>AJ915+AL915+AM915+AN915+AO915</f>
        <v>22397</v>
      </c>
      <c r="AQ915" s="100">
        <f>AK915+AO915</f>
        <v>0</v>
      </c>
      <c r="AR915" s="141"/>
      <c r="AS915" s="141"/>
      <c r="AT915" s="141"/>
      <c r="AU915" s="141"/>
      <c r="AV915" s="100">
        <f>AP915+AR915+AS915+AT915+AU915</f>
        <v>22397</v>
      </c>
      <c r="AW915" s="100">
        <f>AQ915+AU915</f>
        <v>0</v>
      </c>
      <c r="AX915" s="100">
        <v>1442</v>
      </c>
      <c r="AY915" s="141"/>
      <c r="AZ915" s="141"/>
      <c r="BA915" s="141"/>
      <c r="BB915" s="100">
        <f>AV915+AX915+AY915+AZ915+BA915</f>
        <v>23839</v>
      </c>
      <c r="BC915" s="100">
        <f>AW915+BA915</f>
        <v>0</v>
      </c>
      <c r="BD915" s="100"/>
      <c r="BE915" s="141"/>
      <c r="BF915" s="141"/>
      <c r="BG915" s="141"/>
      <c r="BH915" s="100">
        <f>BB915+BD915+BE915+BF915+BG915</f>
        <v>23839</v>
      </c>
      <c r="BI915" s="100">
        <f>BC915+BG915</f>
        <v>0</v>
      </c>
      <c r="BJ915" s="207">
        <f t="shared" si="1810"/>
        <v>0</v>
      </c>
      <c r="BK915" s="207">
        <f t="shared" si="1811"/>
        <v>0</v>
      </c>
    </row>
    <row r="916" spans="1:63" s="5" customFormat="1" ht="20.25">
      <c r="A916" s="113" t="s">
        <v>95</v>
      </c>
      <c r="B916" s="98" t="s">
        <v>61</v>
      </c>
      <c r="C916" s="98" t="s">
        <v>50</v>
      </c>
      <c r="D916" s="114" t="s">
        <v>314</v>
      </c>
      <c r="E916" s="98"/>
      <c r="F916" s="100">
        <f t="shared" ref="F916:AR916" si="1929">F917</f>
        <v>47177</v>
      </c>
      <c r="G916" s="100">
        <f t="shared" si="1929"/>
        <v>0</v>
      </c>
      <c r="H916" s="100">
        <f t="shared" si="1929"/>
        <v>0</v>
      </c>
      <c r="I916" s="100">
        <f t="shared" si="1929"/>
        <v>0</v>
      </c>
      <c r="J916" s="100">
        <f t="shared" si="1929"/>
        <v>0</v>
      </c>
      <c r="K916" s="100">
        <f t="shared" si="1929"/>
        <v>0</v>
      </c>
      <c r="L916" s="100">
        <f t="shared" si="1929"/>
        <v>47177</v>
      </c>
      <c r="M916" s="100">
        <f t="shared" si="1929"/>
        <v>0</v>
      </c>
      <c r="N916" s="100">
        <f t="shared" si="1929"/>
        <v>0</v>
      </c>
      <c r="O916" s="100">
        <f t="shared" si="1929"/>
        <v>0</v>
      </c>
      <c r="P916" s="100">
        <f t="shared" si="1929"/>
        <v>0</v>
      </c>
      <c r="Q916" s="100">
        <f t="shared" si="1929"/>
        <v>0</v>
      </c>
      <c r="R916" s="100">
        <f t="shared" si="1929"/>
        <v>47177</v>
      </c>
      <c r="S916" s="100">
        <f t="shared" si="1929"/>
        <v>0</v>
      </c>
      <c r="T916" s="100">
        <f t="shared" si="1929"/>
        <v>0</v>
      </c>
      <c r="U916" s="100">
        <f t="shared" si="1929"/>
        <v>0</v>
      </c>
      <c r="V916" s="100">
        <f t="shared" si="1929"/>
        <v>0</v>
      </c>
      <c r="W916" s="100">
        <f t="shared" si="1929"/>
        <v>0</v>
      </c>
      <c r="X916" s="100">
        <f t="shared" si="1929"/>
        <v>47177</v>
      </c>
      <c r="Y916" s="100">
        <f t="shared" si="1929"/>
        <v>0</v>
      </c>
      <c r="Z916" s="100">
        <f t="shared" si="1929"/>
        <v>0</v>
      </c>
      <c r="AA916" s="100">
        <f t="shared" si="1929"/>
        <v>0</v>
      </c>
      <c r="AB916" s="100">
        <f t="shared" si="1929"/>
        <v>0</v>
      </c>
      <c r="AC916" s="100">
        <f t="shared" si="1929"/>
        <v>0</v>
      </c>
      <c r="AD916" s="100">
        <f t="shared" si="1929"/>
        <v>47177</v>
      </c>
      <c r="AE916" s="100">
        <f t="shared" si="1929"/>
        <v>0</v>
      </c>
      <c r="AF916" s="100">
        <f t="shared" si="1929"/>
        <v>0</v>
      </c>
      <c r="AG916" s="100">
        <f t="shared" si="1929"/>
        <v>0</v>
      </c>
      <c r="AH916" s="100">
        <f t="shared" si="1929"/>
        <v>0</v>
      </c>
      <c r="AI916" s="100">
        <f t="shared" si="1929"/>
        <v>0</v>
      </c>
      <c r="AJ916" s="100">
        <f t="shared" si="1929"/>
        <v>47177</v>
      </c>
      <c r="AK916" s="100">
        <f t="shared" si="1929"/>
        <v>0</v>
      </c>
      <c r="AL916" s="100">
        <f t="shared" si="1929"/>
        <v>0</v>
      </c>
      <c r="AM916" s="100">
        <f t="shared" si="1929"/>
        <v>0</v>
      </c>
      <c r="AN916" s="100">
        <f t="shared" si="1929"/>
        <v>0</v>
      </c>
      <c r="AO916" s="100">
        <f t="shared" si="1929"/>
        <v>0</v>
      </c>
      <c r="AP916" s="100">
        <f t="shared" si="1929"/>
        <v>47177</v>
      </c>
      <c r="AQ916" s="100">
        <f t="shared" si="1929"/>
        <v>0</v>
      </c>
      <c r="AR916" s="100">
        <f t="shared" si="1929"/>
        <v>0</v>
      </c>
      <c r="AS916" s="100">
        <f t="shared" ref="AS916:BI916" si="1930">AS917</f>
        <v>0</v>
      </c>
      <c r="AT916" s="100">
        <f t="shared" si="1930"/>
        <v>0</v>
      </c>
      <c r="AU916" s="100">
        <f t="shared" si="1930"/>
        <v>0</v>
      </c>
      <c r="AV916" s="100">
        <f t="shared" si="1930"/>
        <v>47177</v>
      </c>
      <c r="AW916" s="100">
        <f t="shared" si="1930"/>
        <v>0</v>
      </c>
      <c r="AX916" s="100">
        <f t="shared" si="1930"/>
        <v>4344</v>
      </c>
      <c r="AY916" s="100">
        <f t="shared" si="1930"/>
        <v>0</v>
      </c>
      <c r="AZ916" s="100">
        <f t="shared" si="1930"/>
        <v>0</v>
      </c>
      <c r="BA916" s="100">
        <f t="shared" si="1930"/>
        <v>0</v>
      </c>
      <c r="BB916" s="100">
        <f t="shared" si="1930"/>
        <v>51521</v>
      </c>
      <c r="BC916" s="100">
        <f t="shared" si="1930"/>
        <v>0</v>
      </c>
      <c r="BD916" s="100">
        <f t="shared" si="1930"/>
        <v>0</v>
      </c>
      <c r="BE916" s="100">
        <f t="shared" si="1930"/>
        <v>0</v>
      </c>
      <c r="BF916" s="100">
        <f t="shared" si="1930"/>
        <v>0</v>
      </c>
      <c r="BG916" s="100">
        <f t="shared" si="1930"/>
        <v>0</v>
      </c>
      <c r="BH916" s="100">
        <f t="shared" si="1930"/>
        <v>51521</v>
      </c>
      <c r="BI916" s="100">
        <f t="shared" si="1930"/>
        <v>0</v>
      </c>
      <c r="BJ916" s="207">
        <f t="shared" si="1810"/>
        <v>0</v>
      </c>
      <c r="BK916" s="207">
        <f t="shared" si="1811"/>
        <v>0</v>
      </c>
    </row>
    <row r="917" spans="1:63" s="5" customFormat="1" ht="50.25">
      <c r="A917" s="119" t="s">
        <v>84</v>
      </c>
      <c r="B917" s="98" t="s">
        <v>61</v>
      </c>
      <c r="C917" s="98" t="s">
        <v>50</v>
      </c>
      <c r="D917" s="114" t="s">
        <v>314</v>
      </c>
      <c r="E917" s="98" t="s">
        <v>85</v>
      </c>
      <c r="F917" s="100">
        <f t="shared" ref="F917" si="1931">F918+F919</f>
        <v>47177</v>
      </c>
      <c r="G917" s="100">
        <f t="shared" ref="G917:M917" si="1932">G918+G919</f>
        <v>0</v>
      </c>
      <c r="H917" s="100">
        <f t="shared" si="1932"/>
        <v>0</v>
      </c>
      <c r="I917" s="100">
        <f t="shared" si="1932"/>
        <v>0</v>
      </c>
      <c r="J917" s="100">
        <f t="shared" si="1932"/>
        <v>0</v>
      </c>
      <c r="K917" s="100">
        <f t="shared" si="1932"/>
        <v>0</v>
      </c>
      <c r="L917" s="100">
        <f t="shared" si="1932"/>
        <v>47177</v>
      </c>
      <c r="M917" s="100">
        <f t="shared" si="1932"/>
        <v>0</v>
      </c>
      <c r="N917" s="100">
        <f t="shared" ref="N917:S917" si="1933">N918+N919</f>
        <v>0</v>
      </c>
      <c r="O917" s="100">
        <f t="shared" si="1933"/>
        <v>0</v>
      </c>
      <c r="P917" s="100">
        <f t="shared" si="1933"/>
        <v>0</v>
      </c>
      <c r="Q917" s="100">
        <f t="shared" si="1933"/>
        <v>0</v>
      </c>
      <c r="R917" s="100">
        <f t="shared" si="1933"/>
        <v>47177</v>
      </c>
      <c r="S917" s="100">
        <f t="shared" si="1933"/>
        <v>0</v>
      </c>
      <c r="T917" s="100">
        <f t="shared" ref="T917:Y917" si="1934">T918+T919</f>
        <v>0</v>
      </c>
      <c r="U917" s="100">
        <f t="shared" si="1934"/>
        <v>0</v>
      </c>
      <c r="V917" s="100">
        <f t="shared" si="1934"/>
        <v>0</v>
      </c>
      <c r="W917" s="100">
        <f t="shared" si="1934"/>
        <v>0</v>
      </c>
      <c r="X917" s="100">
        <f t="shared" si="1934"/>
        <v>47177</v>
      </c>
      <c r="Y917" s="100">
        <f t="shared" si="1934"/>
        <v>0</v>
      </c>
      <c r="Z917" s="100">
        <f t="shared" ref="Z917:AE917" si="1935">Z918+Z919</f>
        <v>0</v>
      </c>
      <c r="AA917" s="100">
        <f t="shared" si="1935"/>
        <v>0</v>
      </c>
      <c r="AB917" s="100">
        <f t="shared" si="1935"/>
        <v>0</v>
      </c>
      <c r="AC917" s="100">
        <f t="shared" si="1935"/>
        <v>0</v>
      </c>
      <c r="AD917" s="100">
        <f t="shared" si="1935"/>
        <v>47177</v>
      </c>
      <c r="AE917" s="100">
        <f t="shared" si="1935"/>
        <v>0</v>
      </c>
      <c r="AF917" s="100">
        <f t="shared" ref="AF917:AL917" si="1936">AF918+AF919</f>
        <v>0</v>
      </c>
      <c r="AG917" s="100">
        <f t="shared" si="1936"/>
        <v>0</v>
      </c>
      <c r="AH917" s="100">
        <f t="shared" si="1936"/>
        <v>0</v>
      </c>
      <c r="AI917" s="100">
        <f t="shared" si="1936"/>
        <v>0</v>
      </c>
      <c r="AJ917" s="100">
        <f t="shared" si="1936"/>
        <v>47177</v>
      </c>
      <c r="AK917" s="100">
        <f t="shared" si="1936"/>
        <v>0</v>
      </c>
      <c r="AL917" s="100">
        <f t="shared" si="1936"/>
        <v>0</v>
      </c>
      <c r="AM917" s="100">
        <f t="shared" ref="AM917:AO917" si="1937">AM918+AM919</f>
        <v>0</v>
      </c>
      <c r="AN917" s="100">
        <f t="shared" ref="AN917:AS917" si="1938">AN918+AN919</f>
        <v>0</v>
      </c>
      <c r="AO917" s="100">
        <f t="shared" si="1937"/>
        <v>0</v>
      </c>
      <c r="AP917" s="100">
        <f t="shared" si="1938"/>
        <v>47177</v>
      </c>
      <c r="AQ917" s="100">
        <f t="shared" si="1938"/>
        <v>0</v>
      </c>
      <c r="AR917" s="100">
        <f t="shared" si="1938"/>
        <v>0</v>
      </c>
      <c r="AS917" s="100">
        <f t="shared" si="1938"/>
        <v>0</v>
      </c>
      <c r="AT917" s="100">
        <f t="shared" ref="AT917:BC917" si="1939">AT918+AT919</f>
        <v>0</v>
      </c>
      <c r="AU917" s="100">
        <f t="shared" si="1939"/>
        <v>0</v>
      </c>
      <c r="AV917" s="100">
        <f t="shared" si="1939"/>
        <v>47177</v>
      </c>
      <c r="AW917" s="100">
        <f t="shared" si="1939"/>
        <v>0</v>
      </c>
      <c r="AX917" s="100">
        <f t="shared" si="1939"/>
        <v>4344</v>
      </c>
      <c r="AY917" s="100">
        <f t="shared" si="1939"/>
        <v>0</v>
      </c>
      <c r="AZ917" s="100">
        <f t="shared" si="1939"/>
        <v>0</v>
      </c>
      <c r="BA917" s="100">
        <f t="shared" si="1939"/>
        <v>0</v>
      </c>
      <c r="BB917" s="100">
        <f t="shared" si="1939"/>
        <v>51521</v>
      </c>
      <c r="BC917" s="100">
        <f t="shared" si="1939"/>
        <v>0</v>
      </c>
      <c r="BD917" s="100">
        <f t="shared" ref="BD917:BI917" si="1940">BD918+BD919</f>
        <v>0</v>
      </c>
      <c r="BE917" s="100">
        <f t="shared" si="1940"/>
        <v>0</v>
      </c>
      <c r="BF917" s="100">
        <f t="shared" si="1940"/>
        <v>0</v>
      </c>
      <c r="BG917" s="100">
        <f t="shared" si="1940"/>
        <v>0</v>
      </c>
      <c r="BH917" s="100">
        <f t="shared" si="1940"/>
        <v>51521</v>
      </c>
      <c r="BI917" s="100">
        <f t="shared" si="1940"/>
        <v>0</v>
      </c>
      <c r="BJ917" s="207">
        <f t="shared" si="1810"/>
        <v>0</v>
      </c>
      <c r="BK917" s="207">
        <f t="shared" si="1811"/>
        <v>0</v>
      </c>
    </row>
    <row r="918" spans="1:63" s="5" customFormat="1" ht="20.25">
      <c r="A918" s="113" t="s">
        <v>187</v>
      </c>
      <c r="B918" s="98" t="s">
        <v>61</v>
      </c>
      <c r="C918" s="98" t="s">
        <v>50</v>
      </c>
      <c r="D918" s="114" t="s">
        <v>314</v>
      </c>
      <c r="E918" s="98" t="s">
        <v>186</v>
      </c>
      <c r="F918" s="100">
        <f>13062-3740</f>
        <v>9322</v>
      </c>
      <c r="G918" s="100"/>
      <c r="H918" s="141"/>
      <c r="I918" s="141"/>
      <c r="J918" s="141"/>
      <c r="K918" s="141"/>
      <c r="L918" s="100">
        <f t="shared" ref="L918:L919" si="1941">F918+H918+I918+J918+K918</f>
        <v>9322</v>
      </c>
      <c r="M918" s="100">
        <f t="shared" ref="M918:M919" si="1942">G918+K918</f>
        <v>0</v>
      </c>
      <c r="N918" s="141"/>
      <c r="O918" s="141"/>
      <c r="P918" s="141"/>
      <c r="Q918" s="141"/>
      <c r="R918" s="100">
        <f t="shared" ref="R918:R919" si="1943">L918+N918+O918+P918+Q918</f>
        <v>9322</v>
      </c>
      <c r="S918" s="100">
        <f t="shared" ref="S918:S919" si="1944">M918+Q918</f>
        <v>0</v>
      </c>
      <c r="T918" s="141"/>
      <c r="U918" s="141"/>
      <c r="V918" s="141"/>
      <c r="W918" s="141"/>
      <c r="X918" s="100">
        <f t="shared" ref="X918:X919" si="1945">R918+T918+U918+V918+W918</f>
        <v>9322</v>
      </c>
      <c r="Y918" s="100">
        <f t="shared" ref="Y918:Y919" si="1946">S918+W918</f>
        <v>0</v>
      </c>
      <c r="Z918" s="141"/>
      <c r="AA918" s="141"/>
      <c r="AB918" s="141"/>
      <c r="AC918" s="141"/>
      <c r="AD918" s="100">
        <f t="shared" ref="AD918:AD919" si="1947">X918+Z918+AA918+AB918+AC918</f>
        <v>9322</v>
      </c>
      <c r="AE918" s="100">
        <f t="shared" ref="AE918:AE919" si="1948">Y918+AC918</f>
        <v>0</v>
      </c>
      <c r="AF918" s="141"/>
      <c r="AG918" s="141"/>
      <c r="AH918" s="141"/>
      <c r="AI918" s="141"/>
      <c r="AJ918" s="100">
        <f t="shared" ref="AJ918:AJ919" si="1949">AD918+AF918+AG918+AH918+AI918</f>
        <v>9322</v>
      </c>
      <c r="AK918" s="100">
        <f t="shared" ref="AK918:AK919" si="1950">AE918+AI918</f>
        <v>0</v>
      </c>
      <c r="AL918" s="141"/>
      <c r="AM918" s="141"/>
      <c r="AN918" s="141"/>
      <c r="AO918" s="141"/>
      <c r="AP918" s="100">
        <f t="shared" ref="AP918:AP919" si="1951">AJ918+AL918+AM918+AN918+AO918</f>
        <v>9322</v>
      </c>
      <c r="AQ918" s="100">
        <f t="shared" ref="AQ918:AQ919" si="1952">AK918+AO918</f>
        <v>0</v>
      </c>
      <c r="AR918" s="141"/>
      <c r="AS918" s="141"/>
      <c r="AT918" s="141"/>
      <c r="AU918" s="141"/>
      <c r="AV918" s="100">
        <f t="shared" ref="AV918:AV919" si="1953">AP918+AR918+AS918+AT918+AU918</f>
        <v>9322</v>
      </c>
      <c r="AW918" s="100">
        <f t="shared" ref="AW918:AW919" si="1954">AQ918+AU918</f>
        <v>0</v>
      </c>
      <c r="AX918" s="100">
        <v>1257</v>
      </c>
      <c r="AY918" s="141"/>
      <c r="AZ918" s="141"/>
      <c r="BA918" s="141"/>
      <c r="BB918" s="100">
        <f t="shared" ref="BB918:BB919" si="1955">AV918+AX918+AY918+AZ918+BA918</f>
        <v>10579</v>
      </c>
      <c r="BC918" s="100">
        <f t="shared" ref="BC918:BC919" si="1956">AW918+BA918</f>
        <v>0</v>
      </c>
      <c r="BD918" s="100"/>
      <c r="BE918" s="141"/>
      <c r="BF918" s="141"/>
      <c r="BG918" s="141"/>
      <c r="BH918" s="100">
        <f t="shared" ref="BH918:BH919" si="1957">BB918+BD918+BE918+BF918+BG918</f>
        <v>10579</v>
      </c>
      <c r="BI918" s="100">
        <f t="shared" ref="BI918:BI919" si="1958">BC918+BG918</f>
        <v>0</v>
      </c>
      <c r="BJ918" s="207">
        <f t="shared" si="1810"/>
        <v>0</v>
      </c>
      <c r="BK918" s="207">
        <f t="shared" si="1811"/>
        <v>0</v>
      </c>
    </row>
    <row r="919" spans="1:63" s="5" customFormat="1" ht="20.25">
      <c r="A919" s="113" t="s">
        <v>199</v>
      </c>
      <c r="B919" s="98" t="s">
        <v>61</v>
      </c>
      <c r="C919" s="98" t="s">
        <v>50</v>
      </c>
      <c r="D919" s="114" t="s">
        <v>314</v>
      </c>
      <c r="E919" s="98" t="s">
        <v>198</v>
      </c>
      <c r="F919" s="100">
        <f>48916-11061</f>
        <v>37855</v>
      </c>
      <c r="G919" s="100"/>
      <c r="H919" s="141"/>
      <c r="I919" s="141"/>
      <c r="J919" s="141"/>
      <c r="K919" s="141"/>
      <c r="L919" s="100">
        <f t="shared" si="1941"/>
        <v>37855</v>
      </c>
      <c r="M919" s="100">
        <f t="shared" si="1942"/>
        <v>0</v>
      </c>
      <c r="N919" s="141"/>
      <c r="O919" s="141"/>
      <c r="P919" s="141"/>
      <c r="Q919" s="141"/>
      <c r="R919" s="100">
        <f t="shared" si="1943"/>
        <v>37855</v>
      </c>
      <c r="S919" s="100">
        <f t="shared" si="1944"/>
        <v>0</v>
      </c>
      <c r="T919" s="141"/>
      <c r="U919" s="141"/>
      <c r="V919" s="141"/>
      <c r="W919" s="141"/>
      <c r="X919" s="100">
        <f t="shared" si="1945"/>
        <v>37855</v>
      </c>
      <c r="Y919" s="100">
        <f t="shared" si="1946"/>
        <v>0</v>
      </c>
      <c r="Z919" s="141"/>
      <c r="AA919" s="141"/>
      <c r="AB919" s="141"/>
      <c r="AC919" s="141"/>
      <c r="AD919" s="100">
        <f t="shared" si="1947"/>
        <v>37855</v>
      </c>
      <c r="AE919" s="100">
        <f t="shared" si="1948"/>
        <v>0</v>
      </c>
      <c r="AF919" s="141"/>
      <c r="AG919" s="141"/>
      <c r="AH919" s="141"/>
      <c r="AI919" s="141"/>
      <c r="AJ919" s="100">
        <f t="shared" si="1949"/>
        <v>37855</v>
      </c>
      <c r="AK919" s="100">
        <f t="shared" si="1950"/>
        <v>0</v>
      </c>
      <c r="AL919" s="141"/>
      <c r="AM919" s="141"/>
      <c r="AN919" s="141"/>
      <c r="AO919" s="141"/>
      <c r="AP919" s="100">
        <f t="shared" si="1951"/>
        <v>37855</v>
      </c>
      <c r="AQ919" s="100">
        <f t="shared" si="1952"/>
        <v>0</v>
      </c>
      <c r="AR919" s="141"/>
      <c r="AS919" s="141"/>
      <c r="AT919" s="141"/>
      <c r="AU919" s="141"/>
      <c r="AV919" s="100">
        <f t="shared" si="1953"/>
        <v>37855</v>
      </c>
      <c r="AW919" s="100">
        <f t="shared" si="1954"/>
        <v>0</v>
      </c>
      <c r="AX919" s="100">
        <v>3087</v>
      </c>
      <c r="AY919" s="141"/>
      <c r="AZ919" s="141"/>
      <c r="BA919" s="141"/>
      <c r="BB919" s="100">
        <f t="shared" si="1955"/>
        <v>40942</v>
      </c>
      <c r="BC919" s="100">
        <f t="shared" si="1956"/>
        <v>0</v>
      </c>
      <c r="BD919" s="100"/>
      <c r="BE919" s="141"/>
      <c r="BF919" s="141"/>
      <c r="BG919" s="141"/>
      <c r="BH919" s="100">
        <f t="shared" si="1957"/>
        <v>40942</v>
      </c>
      <c r="BI919" s="100">
        <f t="shared" si="1958"/>
        <v>0</v>
      </c>
      <c r="BJ919" s="207">
        <f t="shared" si="1810"/>
        <v>0</v>
      </c>
      <c r="BK919" s="207">
        <f t="shared" si="1811"/>
        <v>0</v>
      </c>
    </row>
    <row r="920" spans="1:63" s="5" customFormat="1" ht="16.5" customHeight="1">
      <c r="A920" s="113" t="s">
        <v>93</v>
      </c>
      <c r="B920" s="98" t="s">
        <v>61</v>
      </c>
      <c r="C920" s="98" t="s">
        <v>50</v>
      </c>
      <c r="D920" s="114" t="s">
        <v>315</v>
      </c>
      <c r="E920" s="98"/>
      <c r="F920" s="100">
        <f t="shared" ref="F920:U921" si="1959">F921</f>
        <v>19133</v>
      </c>
      <c r="G920" s="100">
        <f t="shared" si="1959"/>
        <v>0</v>
      </c>
      <c r="H920" s="100">
        <f t="shared" si="1959"/>
        <v>0</v>
      </c>
      <c r="I920" s="100">
        <f t="shared" si="1959"/>
        <v>0</v>
      </c>
      <c r="J920" s="100">
        <f t="shared" si="1959"/>
        <v>0</v>
      </c>
      <c r="K920" s="100">
        <f t="shared" si="1959"/>
        <v>0</v>
      </c>
      <c r="L920" s="100">
        <f t="shared" si="1959"/>
        <v>19133</v>
      </c>
      <c r="M920" s="100">
        <f t="shared" si="1959"/>
        <v>0</v>
      </c>
      <c r="N920" s="100">
        <f t="shared" si="1959"/>
        <v>0</v>
      </c>
      <c r="O920" s="100">
        <f t="shared" si="1959"/>
        <v>0</v>
      </c>
      <c r="P920" s="100">
        <f t="shared" si="1959"/>
        <v>0</v>
      </c>
      <c r="Q920" s="100">
        <f t="shared" si="1959"/>
        <v>0</v>
      </c>
      <c r="R920" s="100">
        <f t="shared" si="1959"/>
        <v>19133</v>
      </c>
      <c r="S920" s="100">
        <f t="shared" si="1959"/>
        <v>0</v>
      </c>
      <c r="T920" s="100">
        <f t="shared" si="1959"/>
        <v>0</v>
      </c>
      <c r="U920" s="100">
        <f t="shared" si="1959"/>
        <v>0</v>
      </c>
      <c r="V920" s="100">
        <f t="shared" ref="T920:AI921" si="1960">V921</f>
        <v>0</v>
      </c>
      <c r="W920" s="100">
        <f t="shared" si="1960"/>
        <v>0</v>
      </c>
      <c r="X920" s="100">
        <f t="shared" si="1960"/>
        <v>19133</v>
      </c>
      <c r="Y920" s="100">
        <f t="shared" si="1960"/>
        <v>0</v>
      </c>
      <c r="Z920" s="100">
        <f t="shared" si="1960"/>
        <v>0</v>
      </c>
      <c r="AA920" s="100">
        <f t="shared" si="1960"/>
        <v>0</v>
      </c>
      <c r="AB920" s="100">
        <f t="shared" si="1960"/>
        <v>0</v>
      </c>
      <c r="AC920" s="100">
        <f t="shared" si="1960"/>
        <v>0</v>
      </c>
      <c r="AD920" s="100">
        <f t="shared" si="1960"/>
        <v>19133</v>
      </c>
      <c r="AE920" s="100">
        <f t="shared" si="1960"/>
        <v>0</v>
      </c>
      <c r="AF920" s="100">
        <f t="shared" si="1960"/>
        <v>0</v>
      </c>
      <c r="AG920" s="100">
        <f t="shared" si="1960"/>
        <v>0</v>
      </c>
      <c r="AH920" s="100">
        <f t="shared" si="1960"/>
        <v>0</v>
      </c>
      <c r="AI920" s="100">
        <f t="shared" si="1960"/>
        <v>0</v>
      </c>
      <c r="AJ920" s="100">
        <f t="shared" ref="AF920:AU921" si="1961">AJ921</f>
        <v>19133</v>
      </c>
      <c r="AK920" s="100">
        <f t="shared" si="1961"/>
        <v>0</v>
      </c>
      <c r="AL920" s="100">
        <f t="shared" si="1961"/>
        <v>0</v>
      </c>
      <c r="AM920" s="100">
        <f t="shared" si="1961"/>
        <v>0</v>
      </c>
      <c r="AN920" s="100">
        <f t="shared" si="1961"/>
        <v>0</v>
      </c>
      <c r="AO920" s="100">
        <f t="shared" si="1961"/>
        <v>0</v>
      </c>
      <c r="AP920" s="100">
        <f t="shared" si="1961"/>
        <v>19133</v>
      </c>
      <c r="AQ920" s="100">
        <f t="shared" si="1961"/>
        <v>0</v>
      </c>
      <c r="AR920" s="100">
        <f t="shared" si="1961"/>
        <v>0</v>
      </c>
      <c r="AS920" s="100">
        <f t="shared" si="1961"/>
        <v>0</v>
      </c>
      <c r="AT920" s="100">
        <f t="shared" si="1961"/>
        <v>0</v>
      </c>
      <c r="AU920" s="100">
        <f t="shared" si="1961"/>
        <v>0</v>
      </c>
      <c r="AV920" s="100">
        <f t="shared" ref="AR920:BG921" si="1962">AV921</f>
        <v>19133</v>
      </c>
      <c r="AW920" s="100">
        <f t="shared" si="1962"/>
        <v>0</v>
      </c>
      <c r="AX920" s="100">
        <f t="shared" si="1962"/>
        <v>2942</v>
      </c>
      <c r="AY920" s="100">
        <f t="shared" si="1962"/>
        <v>0</v>
      </c>
      <c r="AZ920" s="100">
        <f t="shared" si="1962"/>
        <v>0</v>
      </c>
      <c r="BA920" s="100">
        <f t="shared" si="1962"/>
        <v>0</v>
      </c>
      <c r="BB920" s="100">
        <f t="shared" si="1962"/>
        <v>22075</v>
      </c>
      <c r="BC920" s="100">
        <f t="shared" si="1962"/>
        <v>0</v>
      </c>
      <c r="BD920" s="100">
        <f t="shared" si="1962"/>
        <v>0</v>
      </c>
      <c r="BE920" s="100">
        <f t="shared" si="1962"/>
        <v>0</v>
      </c>
      <c r="BF920" s="100">
        <f t="shared" si="1962"/>
        <v>0</v>
      </c>
      <c r="BG920" s="100">
        <f t="shared" si="1962"/>
        <v>0</v>
      </c>
      <c r="BH920" s="100">
        <f t="shared" ref="BD920:BI921" si="1963">BH921</f>
        <v>22075</v>
      </c>
      <c r="BI920" s="100">
        <f t="shared" si="1963"/>
        <v>0</v>
      </c>
      <c r="BJ920" s="207">
        <f t="shared" si="1810"/>
        <v>0</v>
      </c>
      <c r="BK920" s="207">
        <f t="shared" si="1811"/>
        <v>0</v>
      </c>
    </row>
    <row r="921" spans="1:63" s="5" customFormat="1" ht="50.25">
      <c r="A921" s="119" t="s">
        <v>84</v>
      </c>
      <c r="B921" s="98" t="s">
        <v>61</v>
      </c>
      <c r="C921" s="98" t="s">
        <v>50</v>
      </c>
      <c r="D921" s="114" t="s">
        <v>315</v>
      </c>
      <c r="E921" s="98" t="s">
        <v>85</v>
      </c>
      <c r="F921" s="100">
        <f t="shared" si="1959"/>
        <v>19133</v>
      </c>
      <c r="G921" s="100">
        <f t="shared" si="1959"/>
        <v>0</v>
      </c>
      <c r="H921" s="100">
        <f t="shared" si="1959"/>
        <v>0</v>
      </c>
      <c r="I921" s="100">
        <f t="shared" si="1959"/>
        <v>0</v>
      </c>
      <c r="J921" s="100">
        <f t="shared" si="1959"/>
        <v>0</v>
      </c>
      <c r="K921" s="100">
        <f t="shared" si="1959"/>
        <v>0</v>
      </c>
      <c r="L921" s="100">
        <f t="shared" si="1959"/>
        <v>19133</v>
      </c>
      <c r="M921" s="100">
        <f t="shared" si="1959"/>
        <v>0</v>
      </c>
      <c r="N921" s="100">
        <f t="shared" si="1959"/>
        <v>0</v>
      </c>
      <c r="O921" s="100">
        <f t="shared" si="1959"/>
        <v>0</v>
      </c>
      <c r="P921" s="100">
        <f t="shared" si="1959"/>
        <v>0</v>
      </c>
      <c r="Q921" s="100">
        <f t="shared" si="1959"/>
        <v>0</v>
      </c>
      <c r="R921" s="100">
        <f t="shared" si="1959"/>
        <v>19133</v>
      </c>
      <c r="S921" s="100">
        <f t="shared" si="1959"/>
        <v>0</v>
      </c>
      <c r="T921" s="100">
        <f t="shared" si="1960"/>
        <v>0</v>
      </c>
      <c r="U921" s="100">
        <f t="shared" si="1960"/>
        <v>0</v>
      </c>
      <c r="V921" s="100">
        <f t="shared" si="1960"/>
        <v>0</v>
      </c>
      <c r="W921" s="100">
        <f t="shared" si="1960"/>
        <v>0</v>
      </c>
      <c r="X921" s="100">
        <f t="shared" si="1960"/>
        <v>19133</v>
      </c>
      <c r="Y921" s="100">
        <f t="shared" si="1960"/>
        <v>0</v>
      </c>
      <c r="Z921" s="100">
        <f t="shared" si="1960"/>
        <v>0</v>
      </c>
      <c r="AA921" s="100">
        <f t="shared" si="1960"/>
        <v>0</v>
      </c>
      <c r="AB921" s="100">
        <f t="shared" si="1960"/>
        <v>0</v>
      </c>
      <c r="AC921" s="100">
        <f t="shared" si="1960"/>
        <v>0</v>
      </c>
      <c r="AD921" s="100">
        <f t="shared" si="1960"/>
        <v>19133</v>
      </c>
      <c r="AE921" s="100">
        <f t="shared" si="1960"/>
        <v>0</v>
      </c>
      <c r="AF921" s="100">
        <f t="shared" si="1961"/>
        <v>0</v>
      </c>
      <c r="AG921" s="100">
        <f t="shared" si="1961"/>
        <v>0</v>
      </c>
      <c r="AH921" s="100">
        <f t="shared" si="1961"/>
        <v>0</v>
      </c>
      <c r="AI921" s="100">
        <f t="shared" si="1961"/>
        <v>0</v>
      </c>
      <c r="AJ921" s="100">
        <f t="shared" si="1961"/>
        <v>19133</v>
      </c>
      <c r="AK921" s="100">
        <f t="shared" si="1961"/>
        <v>0</v>
      </c>
      <c r="AL921" s="100">
        <f t="shared" si="1961"/>
        <v>0</v>
      </c>
      <c r="AM921" s="100">
        <f t="shared" si="1961"/>
        <v>0</v>
      </c>
      <c r="AN921" s="100">
        <f t="shared" si="1961"/>
        <v>0</v>
      </c>
      <c r="AO921" s="100">
        <f t="shared" si="1961"/>
        <v>0</v>
      </c>
      <c r="AP921" s="100">
        <f t="shared" si="1961"/>
        <v>19133</v>
      </c>
      <c r="AQ921" s="100">
        <f t="shared" si="1961"/>
        <v>0</v>
      </c>
      <c r="AR921" s="100">
        <f t="shared" si="1962"/>
        <v>0</v>
      </c>
      <c r="AS921" s="100">
        <f t="shared" si="1962"/>
        <v>0</v>
      </c>
      <c r="AT921" s="100">
        <f t="shared" si="1962"/>
        <v>0</v>
      </c>
      <c r="AU921" s="100">
        <f t="shared" si="1962"/>
        <v>0</v>
      </c>
      <c r="AV921" s="100">
        <f t="shared" si="1962"/>
        <v>19133</v>
      </c>
      <c r="AW921" s="100">
        <f t="shared" si="1962"/>
        <v>0</v>
      </c>
      <c r="AX921" s="100">
        <f t="shared" si="1962"/>
        <v>2942</v>
      </c>
      <c r="AY921" s="100">
        <f t="shared" si="1962"/>
        <v>0</v>
      </c>
      <c r="AZ921" s="100">
        <f t="shared" si="1962"/>
        <v>0</v>
      </c>
      <c r="BA921" s="100">
        <f t="shared" si="1962"/>
        <v>0</v>
      </c>
      <c r="BB921" s="100">
        <f t="shared" si="1962"/>
        <v>22075</v>
      </c>
      <c r="BC921" s="100">
        <f t="shared" si="1962"/>
        <v>0</v>
      </c>
      <c r="BD921" s="100">
        <f t="shared" si="1963"/>
        <v>0</v>
      </c>
      <c r="BE921" s="100">
        <f t="shared" si="1963"/>
        <v>0</v>
      </c>
      <c r="BF921" s="100">
        <f t="shared" si="1963"/>
        <v>0</v>
      </c>
      <c r="BG921" s="100">
        <f t="shared" si="1963"/>
        <v>0</v>
      </c>
      <c r="BH921" s="100">
        <f t="shared" si="1963"/>
        <v>22075</v>
      </c>
      <c r="BI921" s="100">
        <f t="shared" si="1963"/>
        <v>0</v>
      </c>
      <c r="BJ921" s="207">
        <f t="shared" si="1810"/>
        <v>0</v>
      </c>
      <c r="BK921" s="207">
        <f t="shared" si="1811"/>
        <v>0</v>
      </c>
    </row>
    <row r="922" spans="1:63" s="5" customFormat="1" ht="20.25">
      <c r="A922" s="113" t="s">
        <v>187</v>
      </c>
      <c r="B922" s="98" t="s">
        <v>61</v>
      </c>
      <c r="C922" s="98" t="s">
        <v>50</v>
      </c>
      <c r="D922" s="114" t="s">
        <v>315</v>
      </c>
      <c r="E922" s="98" t="s">
        <v>186</v>
      </c>
      <c r="F922" s="100">
        <f>25811-6678</f>
        <v>19133</v>
      </c>
      <c r="G922" s="100"/>
      <c r="H922" s="141"/>
      <c r="I922" s="141"/>
      <c r="J922" s="141"/>
      <c r="K922" s="141"/>
      <c r="L922" s="100">
        <f>F922+H922+I922+J922+K922</f>
        <v>19133</v>
      </c>
      <c r="M922" s="100">
        <f>G922+K922</f>
        <v>0</v>
      </c>
      <c r="N922" s="141"/>
      <c r="O922" s="141"/>
      <c r="P922" s="141"/>
      <c r="Q922" s="141"/>
      <c r="R922" s="100">
        <f>L922+N922+O922+P922+Q922</f>
        <v>19133</v>
      </c>
      <c r="S922" s="100">
        <f>M922+Q922</f>
        <v>0</v>
      </c>
      <c r="T922" s="141"/>
      <c r="U922" s="141"/>
      <c r="V922" s="141"/>
      <c r="W922" s="141"/>
      <c r="X922" s="100">
        <f>R922+T922+U922+V922+W922</f>
        <v>19133</v>
      </c>
      <c r="Y922" s="100">
        <f>S922+W922</f>
        <v>0</v>
      </c>
      <c r="Z922" s="141"/>
      <c r="AA922" s="141"/>
      <c r="AB922" s="141"/>
      <c r="AC922" s="141"/>
      <c r="AD922" s="100">
        <f>X922+Z922+AA922+AB922+AC922</f>
        <v>19133</v>
      </c>
      <c r="AE922" s="100">
        <f>Y922+AC922</f>
        <v>0</v>
      </c>
      <c r="AF922" s="141"/>
      <c r="AG922" s="141"/>
      <c r="AH922" s="141"/>
      <c r="AI922" s="141"/>
      <c r="AJ922" s="100">
        <f>AD922+AF922+AG922+AH922+AI922</f>
        <v>19133</v>
      </c>
      <c r="AK922" s="100">
        <f>AE922+AI922</f>
        <v>0</v>
      </c>
      <c r="AL922" s="141"/>
      <c r="AM922" s="141"/>
      <c r="AN922" s="141"/>
      <c r="AO922" s="141"/>
      <c r="AP922" s="100">
        <f>AJ922+AL922+AM922+AN922+AO922</f>
        <v>19133</v>
      </c>
      <c r="AQ922" s="100">
        <f>AK922+AO922</f>
        <v>0</v>
      </c>
      <c r="AR922" s="141"/>
      <c r="AS922" s="141"/>
      <c r="AT922" s="141"/>
      <c r="AU922" s="141"/>
      <c r="AV922" s="100">
        <f>AP922+AR922+AS922+AT922+AU922</f>
        <v>19133</v>
      </c>
      <c r="AW922" s="100">
        <f>AQ922+AU922</f>
        <v>0</v>
      </c>
      <c r="AX922" s="100">
        <v>2942</v>
      </c>
      <c r="AY922" s="141"/>
      <c r="AZ922" s="141"/>
      <c r="BA922" s="141"/>
      <c r="BB922" s="100">
        <f>AV922+AX922+AY922+AZ922+BA922</f>
        <v>22075</v>
      </c>
      <c r="BC922" s="100">
        <f>AW922+BA922</f>
        <v>0</v>
      </c>
      <c r="BD922" s="100"/>
      <c r="BE922" s="141"/>
      <c r="BF922" s="141"/>
      <c r="BG922" s="141"/>
      <c r="BH922" s="100">
        <f>BB922+BD922+BE922+BF922+BG922</f>
        <v>22075</v>
      </c>
      <c r="BI922" s="100">
        <f>BC922+BG922</f>
        <v>0</v>
      </c>
      <c r="BJ922" s="207">
        <f t="shared" si="1810"/>
        <v>0</v>
      </c>
      <c r="BK922" s="207">
        <f t="shared" si="1811"/>
        <v>0</v>
      </c>
    </row>
    <row r="923" spans="1:63" s="5" customFormat="1" ht="20.25">
      <c r="A923" s="113" t="s">
        <v>42</v>
      </c>
      <c r="B923" s="98" t="s">
        <v>61</v>
      </c>
      <c r="C923" s="98" t="s">
        <v>50</v>
      </c>
      <c r="D923" s="114" t="s">
        <v>316</v>
      </c>
      <c r="E923" s="98"/>
      <c r="F923" s="100">
        <f t="shared" ref="F923:U924" si="1964">F924</f>
        <v>97444</v>
      </c>
      <c r="G923" s="100">
        <f t="shared" si="1964"/>
        <v>0</v>
      </c>
      <c r="H923" s="100">
        <f t="shared" si="1964"/>
        <v>0</v>
      </c>
      <c r="I923" s="100">
        <f t="shared" si="1964"/>
        <v>0</v>
      </c>
      <c r="J923" s="100">
        <f t="shared" si="1964"/>
        <v>0</v>
      </c>
      <c r="K923" s="100">
        <f t="shared" si="1964"/>
        <v>0</v>
      </c>
      <c r="L923" s="100">
        <f t="shared" si="1964"/>
        <v>97444</v>
      </c>
      <c r="M923" s="100">
        <f t="shared" si="1964"/>
        <v>0</v>
      </c>
      <c r="N923" s="100">
        <f t="shared" si="1964"/>
        <v>0</v>
      </c>
      <c r="O923" s="100">
        <f t="shared" si="1964"/>
        <v>0</v>
      </c>
      <c r="P923" s="100">
        <f t="shared" si="1964"/>
        <v>0</v>
      </c>
      <c r="Q923" s="100">
        <f t="shared" si="1964"/>
        <v>0</v>
      </c>
      <c r="R923" s="100">
        <f t="shared" si="1964"/>
        <v>97444</v>
      </c>
      <c r="S923" s="100">
        <f t="shared" si="1964"/>
        <v>0</v>
      </c>
      <c r="T923" s="100">
        <f t="shared" si="1964"/>
        <v>0</v>
      </c>
      <c r="U923" s="100">
        <f t="shared" si="1964"/>
        <v>0</v>
      </c>
      <c r="V923" s="100">
        <f t="shared" ref="T923:AI924" si="1965">V924</f>
        <v>0</v>
      </c>
      <c r="W923" s="100">
        <f t="shared" si="1965"/>
        <v>0</v>
      </c>
      <c r="X923" s="100">
        <f t="shared" si="1965"/>
        <v>97444</v>
      </c>
      <c r="Y923" s="100">
        <f t="shared" si="1965"/>
        <v>0</v>
      </c>
      <c r="Z923" s="100">
        <f t="shared" si="1965"/>
        <v>0</v>
      </c>
      <c r="AA923" s="100">
        <f t="shared" si="1965"/>
        <v>0</v>
      </c>
      <c r="AB923" s="100">
        <f t="shared" si="1965"/>
        <v>0</v>
      </c>
      <c r="AC923" s="100">
        <f t="shared" si="1965"/>
        <v>0</v>
      </c>
      <c r="AD923" s="100">
        <f t="shared" si="1965"/>
        <v>97444</v>
      </c>
      <c r="AE923" s="100">
        <f t="shared" si="1965"/>
        <v>0</v>
      </c>
      <c r="AF923" s="100">
        <f t="shared" si="1965"/>
        <v>0</v>
      </c>
      <c r="AG923" s="100">
        <f t="shared" si="1965"/>
        <v>0</v>
      </c>
      <c r="AH923" s="100">
        <f t="shared" si="1965"/>
        <v>0</v>
      </c>
      <c r="AI923" s="100">
        <f t="shared" si="1965"/>
        <v>0</v>
      </c>
      <c r="AJ923" s="100">
        <f t="shared" ref="AF923:AU924" si="1966">AJ924</f>
        <v>97444</v>
      </c>
      <c r="AK923" s="100">
        <f t="shared" si="1966"/>
        <v>0</v>
      </c>
      <c r="AL923" s="100">
        <f t="shared" si="1966"/>
        <v>0</v>
      </c>
      <c r="AM923" s="100">
        <f t="shared" si="1966"/>
        <v>0</v>
      </c>
      <c r="AN923" s="100">
        <f t="shared" si="1966"/>
        <v>0</v>
      </c>
      <c r="AO923" s="100">
        <f t="shared" si="1966"/>
        <v>0</v>
      </c>
      <c r="AP923" s="100">
        <f t="shared" si="1966"/>
        <v>97444</v>
      </c>
      <c r="AQ923" s="100">
        <f t="shared" si="1966"/>
        <v>0</v>
      </c>
      <c r="AR923" s="100">
        <f t="shared" si="1966"/>
        <v>0</v>
      </c>
      <c r="AS923" s="100">
        <f t="shared" si="1966"/>
        <v>0</v>
      </c>
      <c r="AT923" s="100">
        <f t="shared" si="1966"/>
        <v>0</v>
      </c>
      <c r="AU923" s="100">
        <f t="shared" si="1966"/>
        <v>0</v>
      </c>
      <c r="AV923" s="100">
        <f t="shared" ref="AR923:BG924" si="1967">AV924</f>
        <v>97444</v>
      </c>
      <c r="AW923" s="100">
        <f t="shared" si="1967"/>
        <v>0</v>
      </c>
      <c r="AX923" s="100">
        <f t="shared" si="1967"/>
        <v>16127</v>
      </c>
      <c r="AY923" s="100">
        <f t="shared" si="1967"/>
        <v>0</v>
      </c>
      <c r="AZ923" s="100">
        <f t="shared" si="1967"/>
        <v>0</v>
      </c>
      <c r="BA923" s="100">
        <f t="shared" si="1967"/>
        <v>0</v>
      </c>
      <c r="BB923" s="100">
        <f t="shared" si="1967"/>
        <v>113571</v>
      </c>
      <c r="BC923" s="100">
        <f t="shared" si="1967"/>
        <v>0</v>
      </c>
      <c r="BD923" s="100">
        <f t="shared" si="1967"/>
        <v>0</v>
      </c>
      <c r="BE923" s="100">
        <f t="shared" si="1967"/>
        <v>0</v>
      </c>
      <c r="BF923" s="100">
        <f t="shared" si="1967"/>
        <v>0</v>
      </c>
      <c r="BG923" s="100">
        <f t="shared" si="1967"/>
        <v>0</v>
      </c>
      <c r="BH923" s="100">
        <f t="shared" ref="BD923:BI924" si="1968">BH924</f>
        <v>113571</v>
      </c>
      <c r="BI923" s="100">
        <f t="shared" si="1968"/>
        <v>0</v>
      </c>
      <c r="BJ923" s="207">
        <f t="shared" si="1810"/>
        <v>0</v>
      </c>
      <c r="BK923" s="207">
        <f t="shared" si="1811"/>
        <v>0</v>
      </c>
    </row>
    <row r="924" spans="1:63" s="5" customFormat="1" ht="50.25">
      <c r="A924" s="119" t="s">
        <v>84</v>
      </c>
      <c r="B924" s="98" t="s">
        <v>61</v>
      </c>
      <c r="C924" s="98" t="s">
        <v>50</v>
      </c>
      <c r="D924" s="114" t="s">
        <v>316</v>
      </c>
      <c r="E924" s="98" t="s">
        <v>85</v>
      </c>
      <c r="F924" s="100">
        <f t="shared" si="1964"/>
        <v>97444</v>
      </c>
      <c r="G924" s="100">
        <f t="shared" si="1964"/>
        <v>0</v>
      </c>
      <c r="H924" s="100">
        <f t="shared" si="1964"/>
        <v>0</v>
      </c>
      <c r="I924" s="100">
        <f t="shared" si="1964"/>
        <v>0</v>
      </c>
      <c r="J924" s="100">
        <f t="shared" si="1964"/>
        <v>0</v>
      </c>
      <c r="K924" s="100">
        <f t="shared" si="1964"/>
        <v>0</v>
      </c>
      <c r="L924" s="100">
        <f t="shared" si="1964"/>
        <v>97444</v>
      </c>
      <c r="M924" s="100">
        <f t="shared" si="1964"/>
        <v>0</v>
      </c>
      <c r="N924" s="100">
        <f t="shared" si="1964"/>
        <v>0</v>
      </c>
      <c r="O924" s="100">
        <f t="shared" si="1964"/>
        <v>0</v>
      </c>
      <c r="P924" s="100">
        <f t="shared" si="1964"/>
        <v>0</v>
      </c>
      <c r="Q924" s="100">
        <f t="shared" si="1964"/>
        <v>0</v>
      </c>
      <c r="R924" s="100">
        <f t="shared" si="1964"/>
        <v>97444</v>
      </c>
      <c r="S924" s="100">
        <f t="shared" si="1964"/>
        <v>0</v>
      </c>
      <c r="T924" s="100">
        <f t="shared" si="1965"/>
        <v>0</v>
      </c>
      <c r="U924" s="100">
        <f t="shared" si="1965"/>
        <v>0</v>
      </c>
      <c r="V924" s="100">
        <f t="shared" si="1965"/>
        <v>0</v>
      </c>
      <c r="W924" s="100">
        <f t="shared" si="1965"/>
        <v>0</v>
      </c>
      <c r="X924" s="100">
        <f t="shared" si="1965"/>
        <v>97444</v>
      </c>
      <c r="Y924" s="100">
        <f t="shared" si="1965"/>
        <v>0</v>
      </c>
      <c r="Z924" s="100">
        <f t="shared" si="1965"/>
        <v>0</v>
      </c>
      <c r="AA924" s="100">
        <f t="shared" si="1965"/>
        <v>0</v>
      </c>
      <c r="AB924" s="100">
        <f t="shared" si="1965"/>
        <v>0</v>
      </c>
      <c r="AC924" s="100">
        <f t="shared" si="1965"/>
        <v>0</v>
      </c>
      <c r="AD924" s="100">
        <f t="shared" si="1965"/>
        <v>97444</v>
      </c>
      <c r="AE924" s="100">
        <f t="shared" si="1965"/>
        <v>0</v>
      </c>
      <c r="AF924" s="100">
        <f t="shared" si="1966"/>
        <v>0</v>
      </c>
      <c r="AG924" s="100">
        <f t="shared" si="1966"/>
        <v>0</v>
      </c>
      <c r="AH924" s="100">
        <f t="shared" si="1966"/>
        <v>0</v>
      </c>
      <c r="AI924" s="100">
        <f t="shared" si="1966"/>
        <v>0</v>
      </c>
      <c r="AJ924" s="100">
        <f t="shared" si="1966"/>
        <v>97444</v>
      </c>
      <c r="AK924" s="100">
        <f t="shared" si="1966"/>
        <v>0</v>
      </c>
      <c r="AL924" s="100">
        <f t="shared" si="1966"/>
        <v>0</v>
      </c>
      <c r="AM924" s="100">
        <f t="shared" si="1966"/>
        <v>0</v>
      </c>
      <c r="AN924" s="100">
        <f t="shared" si="1966"/>
        <v>0</v>
      </c>
      <c r="AO924" s="100">
        <f t="shared" si="1966"/>
        <v>0</v>
      </c>
      <c r="AP924" s="100">
        <f t="shared" si="1966"/>
        <v>97444</v>
      </c>
      <c r="AQ924" s="100">
        <f t="shared" si="1966"/>
        <v>0</v>
      </c>
      <c r="AR924" s="100">
        <f t="shared" si="1967"/>
        <v>0</v>
      </c>
      <c r="AS924" s="100">
        <f t="shared" si="1967"/>
        <v>0</v>
      </c>
      <c r="AT924" s="100">
        <f t="shared" si="1967"/>
        <v>0</v>
      </c>
      <c r="AU924" s="100">
        <f t="shared" si="1967"/>
        <v>0</v>
      </c>
      <c r="AV924" s="100">
        <f t="shared" si="1967"/>
        <v>97444</v>
      </c>
      <c r="AW924" s="100">
        <f t="shared" si="1967"/>
        <v>0</v>
      </c>
      <c r="AX924" s="100">
        <f t="shared" si="1967"/>
        <v>16127</v>
      </c>
      <c r="AY924" s="100">
        <f t="shared" si="1967"/>
        <v>0</v>
      </c>
      <c r="AZ924" s="100">
        <f t="shared" si="1967"/>
        <v>0</v>
      </c>
      <c r="BA924" s="100">
        <f t="shared" si="1967"/>
        <v>0</v>
      </c>
      <c r="BB924" s="100">
        <f t="shared" si="1967"/>
        <v>113571</v>
      </c>
      <c r="BC924" s="100">
        <f t="shared" si="1967"/>
        <v>0</v>
      </c>
      <c r="BD924" s="100">
        <f t="shared" si="1968"/>
        <v>0</v>
      </c>
      <c r="BE924" s="100">
        <f t="shared" si="1968"/>
        <v>0</v>
      </c>
      <c r="BF924" s="100">
        <f t="shared" si="1968"/>
        <v>0</v>
      </c>
      <c r="BG924" s="100">
        <f t="shared" si="1968"/>
        <v>0</v>
      </c>
      <c r="BH924" s="100">
        <f t="shared" si="1968"/>
        <v>113571</v>
      </c>
      <c r="BI924" s="100">
        <f t="shared" si="1968"/>
        <v>0</v>
      </c>
      <c r="BJ924" s="207">
        <f t="shared" si="1810"/>
        <v>0</v>
      </c>
      <c r="BK924" s="207">
        <f t="shared" si="1811"/>
        <v>0</v>
      </c>
    </row>
    <row r="925" spans="1:63" s="5" customFormat="1" ht="20.25">
      <c r="A925" s="113" t="s">
        <v>187</v>
      </c>
      <c r="B925" s="98" t="s">
        <v>61</v>
      </c>
      <c r="C925" s="98" t="s">
        <v>50</v>
      </c>
      <c r="D925" s="114" t="s">
        <v>316</v>
      </c>
      <c r="E925" s="98" t="s">
        <v>186</v>
      </c>
      <c r="F925" s="100">
        <f>118782-21338</f>
        <v>97444</v>
      </c>
      <c r="G925" s="100"/>
      <c r="H925" s="141"/>
      <c r="I925" s="141"/>
      <c r="J925" s="141"/>
      <c r="K925" s="141"/>
      <c r="L925" s="100">
        <f>F925+H925+I925+J925+K925</f>
        <v>97444</v>
      </c>
      <c r="M925" s="100">
        <f>G925+K925</f>
        <v>0</v>
      </c>
      <c r="N925" s="141"/>
      <c r="O925" s="141"/>
      <c r="P925" s="141"/>
      <c r="Q925" s="141"/>
      <c r="R925" s="100">
        <f>L925+N925+O925+P925+Q925</f>
        <v>97444</v>
      </c>
      <c r="S925" s="100">
        <f>M925+Q925</f>
        <v>0</v>
      </c>
      <c r="T925" s="141"/>
      <c r="U925" s="141"/>
      <c r="V925" s="141"/>
      <c r="W925" s="141"/>
      <c r="X925" s="100">
        <f>R925+T925+U925+V925+W925</f>
        <v>97444</v>
      </c>
      <c r="Y925" s="100">
        <f>S925+W925</f>
        <v>0</v>
      </c>
      <c r="Z925" s="141"/>
      <c r="AA925" s="141"/>
      <c r="AB925" s="141"/>
      <c r="AC925" s="141"/>
      <c r="AD925" s="100">
        <f>X925+Z925+AA925+AB925+AC925</f>
        <v>97444</v>
      </c>
      <c r="AE925" s="100">
        <f>Y925+AC925</f>
        <v>0</v>
      </c>
      <c r="AF925" s="141"/>
      <c r="AG925" s="141"/>
      <c r="AH925" s="141"/>
      <c r="AI925" s="141"/>
      <c r="AJ925" s="100">
        <f>AD925+AF925+AG925+AH925+AI925</f>
        <v>97444</v>
      </c>
      <c r="AK925" s="100">
        <f>AE925+AI925</f>
        <v>0</v>
      </c>
      <c r="AL925" s="141"/>
      <c r="AM925" s="141"/>
      <c r="AN925" s="141"/>
      <c r="AO925" s="141"/>
      <c r="AP925" s="100">
        <f>AJ925+AL925+AM925+AN925+AO925</f>
        <v>97444</v>
      </c>
      <c r="AQ925" s="100">
        <f>AK925+AO925</f>
        <v>0</v>
      </c>
      <c r="AR925" s="141"/>
      <c r="AS925" s="141"/>
      <c r="AT925" s="141"/>
      <c r="AU925" s="141"/>
      <c r="AV925" s="100">
        <f>AP925+AR925+AS925+AT925+AU925</f>
        <v>97444</v>
      </c>
      <c r="AW925" s="100">
        <f>AQ925+AU925</f>
        <v>0</v>
      </c>
      <c r="AX925" s="100">
        <v>16127</v>
      </c>
      <c r="AY925" s="141"/>
      <c r="AZ925" s="141"/>
      <c r="BA925" s="141"/>
      <c r="BB925" s="100">
        <f>AV925+AX925+AY925+AZ925+BA925</f>
        <v>113571</v>
      </c>
      <c r="BC925" s="100">
        <f>AW925+BA925</f>
        <v>0</v>
      </c>
      <c r="BD925" s="100"/>
      <c r="BE925" s="141"/>
      <c r="BF925" s="141"/>
      <c r="BG925" s="141"/>
      <c r="BH925" s="100">
        <f>BB925+BD925+BE925+BF925+BG925</f>
        <v>113571</v>
      </c>
      <c r="BI925" s="100">
        <f>BC925+BG925</f>
        <v>0</v>
      </c>
      <c r="BJ925" s="207">
        <f t="shared" si="1810"/>
        <v>0</v>
      </c>
      <c r="BK925" s="207">
        <f t="shared" si="1811"/>
        <v>0</v>
      </c>
    </row>
    <row r="926" spans="1:63" s="5" customFormat="1" ht="33.75">
      <c r="A926" s="113" t="s">
        <v>94</v>
      </c>
      <c r="B926" s="98" t="s">
        <v>61</v>
      </c>
      <c r="C926" s="98" t="s">
        <v>50</v>
      </c>
      <c r="D926" s="114" t="s">
        <v>317</v>
      </c>
      <c r="E926" s="98"/>
      <c r="F926" s="100">
        <f t="shared" ref="F926:AR926" si="1969">F927</f>
        <v>92530</v>
      </c>
      <c r="G926" s="100">
        <f t="shared" si="1969"/>
        <v>0</v>
      </c>
      <c r="H926" s="100">
        <f t="shared" si="1969"/>
        <v>0</v>
      </c>
      <c r="I926" s="100">
        <f t="shared" si="1969"/>
        <v>0</v>
      </c>
      <c r="J926" s="100">
        <f t="shared" si="1969"/>
        <v>0</v>
      </c>
      <c r="K926" s="100">
        <f t="shared" si="1969"/>
        <v>0</v>
      </c>
      <c r="L926" s="100">
        <f t="shared" si="1969"/>
        <v>92530</v>
      </c>
      <c r="M926" s="100">
        <f t="shared" si="1969"/>
        <v>0</v>
      </c>
      <c r="N926" s="100">
        <f t="shared" si="1969"/>
        <v>0</v>
      </c>
      <c r="O926" s="100">
        <f t="shared" si="1969"/>
        <v>0</v>
      </c>
      <c r="P926" s="100">
        <f t="shared" si="1969"/>
        <v>0</v>
      </c>
      <c r="Q926" s="100">
        <f t="shared" si="1969"/>
        <v>0</v>
      </c>
      <c r="R926" s="100">
        <f t="shared" si="1969"/>
        <v>92530</v>
      </c>
      <c r="S926" s="100">
        <f t="shared" si="1969"/>
        <v>0</v>
      </c>
      <c r="T926" s="100">
        <f t="shared" si="1969"/>
        <v>0</v>
      </c>
      <c r="U926" s="100">
        <f t="shared" si="1969"/>
        <v>0</v>
      </c>
      <c r="V926" s="100">
        <f t="shared" si="1969"/>
        <v>0</v>
      </c>
      <c r="W926" s="100">
        <f t="shared" si="1969"/>
        <v>0</v>
      </c>
      <c r="X926" s="100">
        <f t="shared" si="1969"/>
        <v>92530</v>
      </c>
      <c r="Y926" s="100">
        <f t="shared" si="1969"/>
        <v>0</v>
      </c>
      <c r="Z926" s="100">
        <f t="shared" si="1969"/>
        <v>0</v>
      </c>
      <c r="AA926" s="100">
        <f t="shared" si="1969"/>
        <v>0</v>
      </c>
      <c r="AB926" s="100">
        <f t="shared" si="1969"/>
        <v>0</v>
      </c>
      <c r="AC926" s="100">
        <f t="shared" si="1969"/>
        <v>0</v>
      </c>
      <c r="AD926" s="100">
        <f t="shared" si="1969"/>
        <v>92530</v>
      </c>
      <c r="AE926" s="100">
        <f t="shared" si="1969"/>
        <v>0</v>
      </c>
      <c r="AF926" s="100">
        <f t="shared" si="1969"/>
        <v>0</v>
      </c>
      <c r="AG926" s="100">
        <f t="shared" si="1969"/>
        <v>0</v>
      </c>
      <c r="AH926" s="100">
        <f t="shared" si="1969"/>
        <v>0</v>
      </c>
      <c r="AI926" s="100">
        <f t="shared" si="1969"/>
        <v>0</v>
      </c>
      <c r="AJ926" s="100">
        <f t="shared" si="1969"/>
        <v>92530</v>
      </c>
      <c r="AK926" s="100">
        <f t="shared" si="1969"/>
        <v>0</v>
      </c>
      <c r="AL926" s="100">
        <f t="shared" si="1969"/>
        <v>0</v>
      </c>
      <c r="AM926" s="100">
        <f t="shared" si="1969"/>
        <v>0</v>
      </c>
      <c r="AN926" s="100">
        <f t="shared" si="1969"/>
        <v>0</v>
      </c>
      <c r="AO926" s="100">
        <f t="shared" si="1969"/>
        <v>0</v>
      </c>
      <c r="AP926" s="100">
        <f t="shared" si="1969"/>
        <v>92530</v>
      </c>
      <c r="AQ926" s="100">
        <f t="shared" si="1969"/>
        <v>0</v>
      </c>
      <c r="AR926" s="100">
        <f t="shared" si="1969"/>
        <v>0</v>
      </c>
      <c r="AS926" s="100">
        <f t="shared" ref="AS926:BI926" si="1970">AS927</f>
        <v>0</v>
      </c>
      <c r="AT926" s="100">
        <f t="shared" si="1970"/>
        <v>0</v>
      </c>
      <c r="AU926" s="100">
        <f t="shared" si="1970"/>
        <v>0</v>
      </c>
      <c r="AV926" s="100">
        <f t="shared" si="1970"/>
        <v>92530</v>
      </c>
      <c r="AW926" s="100">
        <f t="shared" si="1970"/>
        <v>0</v>
      </c>
      <c r="AX926" s="100">
        <f t="shared" si="1970"/>
        <v>16951</v>
      </c>
      <c r="AY926" s="100">
        <f t="shared" si="1970"/>
        <v>0</v>
      </c>
      <c r="AZ926" s="100">
        <f t="shared" si="1970"/>
        <v>0</v>
      </c>
      <c r="BA926" s="100">
        <f t="shared" si="1970"/>
        <v>0</v>
      </c>
      <c r="BB926" s="100">
        <f t="shared" si="1970"/>
        <v>109481</v>
      </c>
      <c r="BC926" s="100">
        <f t="shared" si="1970"/>
        <v>0</v>
      </c>
      <c r="BD926" s="100">
        <f t="shared" si="1970"/>
        <v>0</v>
      </c>
      <c r="BE926" s="100">
        <f t="shared" si="1970"/>
        <v>0</v>
      </c>
      <c r="BF926" s="100">
        <f t="shared" si="1970"/>
        <v>0</v>
      </c>
      <c r="BG926" s="100">
        <f t="shared" si="1970"/>
        <v>0</v>
      </c>
      <c r="BH926" s="100">
        <f t="shared" si="1970"/>
        <v>109481</v>
      </c>
      <c r="BI926" s="100">
        <f t="shared" si="1970"/>
        <v>0</v>
      </c>
      <c r="BJ926" s="207">
        <f t="shared" si="1810"/>
        <v>0</v>
      </c>
      <c r="BK926" s="207">
        <f t="shared" si="1811"/>
        <v>0</v>
      </c>
    </row>
    <row r="927" spans="1:63" s="5" customFormat="1" ht="50.25">
      <c r="A927" s="119" t="s">
        <v>84</v>
      </c>
      <c r="B927" s="98" t="s">
        <v>61</v>
      </c>
      <c r="C927" s="98" t="s">
        <v>50</v>
      </c>
      <c r="D927" s="114" t="s">
        <v>317</v>
      </c>
      <c r="E927" s="98" t="s">
        <v>85</v>
      </c>
      <c r="F927" s="100">
        <f t="shared" ref="F927" si="1971">F928+F929</f>
        <v>92530</v>
      </c>
      <c r="G927" s="100">
        <f t="shared" ref="G927:M927" si="1972">G928+G929</f>
        <v>0</v>
      </c>
      <c r="H927" s="100">
        <f t="shared" si="1972"/>
        <v>0</v>
      </c>
      <c r="I927" s="100">
        <f t="shared" si="1972"/>
        <v>0</v>
      </c>
      <c r="J927" s="100">
        <f t="shared" si="1972"/>
        <v>0</v>
      </c>
      <c r="K927" s="100">
        <f t="shared" si="1972"/>
        <v>0</v>
      </c>
      <c r="L927" s="100">
        <f t="shared" si="1972"/>
        <v>92530</v>
      </c>
      <c r="M927" s="100">
        <f t="shared" si="1972"/>
        <v>0</v>
      </c>
      <c r="N927" s="100">
        <f t="shared" ref="N927:S927" si="1973">N928+N929</f>
        <v>0</v>
      </c>
      <c r="O927" s="100">
        <f t="shared" si="1973"/>
        <v>0</v>
      </c>
      <c r="P927" s="100">
        <f t="shared" si="1973"/>
        <v>0</v>
      </c>
      <c r="Q927" s="100">
        <f t="shared" si="1973"/>
        <v>0</v>
      </c>
      <c r="R927" s="100">
        <f t="shared" si="1973"/>
        <v>92530</v>
      </c>
      <c r="S927" s="100">
        <f t="shared" si="1973"/>
        <v>0</v>
      </c>
      <c r="T927" s="100">
        <f t="shared" ref="T927:Y927" si="1974">T928+T929</f>
        <v>0</v>
      </c>
      <c r="U927" s="100">
        <f t="shared" si="1974"/>
        <v>0</v>
      </c>
      <c r="V927" s="100">
        <f t="shared" si="1974"/>
        <v>0</v>
      </c>
      <c r="W927" s="100">
        <f t="shared" si="1974"/>
        <v>0</v>
      </c>
      <c r="X927" s="100">
        <f t="shared" si="1974"/>
        <v>92530</v>
      </c>
      <c r="Y927" s="100">
        <f t="shared" si="1974"/>
        <v>0</v>
      </c>
      <c r="Z927" s="100">
        <f t="shared" ref="Z927:AE927" si="1975">Z928+Z929</f>
        <v>0</v>
      </c>
      <c r="AA927" s="100">
        <f t="shared" si="1975"/>
        <v>0</v>
      </c>
      <c r="AB927" s="100">
        <f t="shared" si="1975"/>
        <v>0</v>
      </c>
      <c r="AC927" s="100">
        <f t="shared" si="1975"/>
        <v>0</v>
      </c>
      <c r="AD927" s="100">
        <f t="shared" si="1975"/>
        <v>92530</v>
      </c>
      <c r="AE927" s="100">
        <f t="shared" si="1975"/>
        <v>0</v>
      </c>
      <c r="AF927" s="100">
        <f t="shared" ref="AF927:AL927" si="1976">AF928+AF929</f>
        <v>0</v>
      </c>
      <c r="AG927" s="100">
        <f t="shared" si="1976"/>
        <v>0</v>
      </c>
      <c r="AH927" s="100">
        <f t="shared" si="1976"/>
        <v>0</v>
      </c>
      <c r="AI927" s="100">
        <f t="shared" si="1976"/>
        <v>0</v>
      </c>
      <c r="AJ927" s="100">
        <f t="shared" si="1976"/>
        <v>92530</v>
      </c>
      <c r="AK927" s="100">
        <f t="shared" si="1976"/>
        <v>0</v>
      </c>
      <c r="AL927" s="100">
        <f t="shared" si="1976"/>
        <v>0</v>
      </c>
      <c r="AM927" s="100">
        <f t="shared" ref="AM927:AO927" si="1977">AM928+AM929</f>
        <v>0</v>
      </c>
      <c r="AN927" s="100">
        <f t="shared" ref="AN927:AS927" si="1978">AN928+AN929</f>
        <v>0</v>
      </c>
      <c r="AO927" s="100">
        <f t="shared" si="1977"/>
        <v>0</v>
      </c>
      <c r="AP927" s="100">
        <f t="shared" si="1978"/>
        <v>92530</v>
      </c>
      <c r="AQ927" s="100">
        <f t="shared" si="1978"/>
        <v>0</v>
      </c>
      <c r="AR927" s="100">
        <f t="shared" si="1978"/>
        <v>0</v>
      </c>
      <c r="AS927" s="100">
        <f t="shared" si="1978"/>
        <v>0</v>
      </c>
      <c r="AT927" s="100">
        <f t="shared" ref="AT927:AY927" si="1979">AT928+AT929</f>
        <v>0</v>
      </c>
      <c r="AU927" s="100">
        <f t="shared" si="1979"/>
        <v>0</v>
      </c>
      <c r="AV927" s="100">
        <f t="shared" si="1979"/>
        <v>92530</v>
      </c>
      <c r="AW927" s="100">
        <f t="shared" si="1979"/>
        <v>0</v>
      </c>
      <c r="AX927" s="100">
        <f t="shared" si="1979"/>
        <v>16951</v>
      </c>
      <c r="AY927" s="100">
        <f t="shared" si="1979"/>
        <v>0</v>
      </c>
      <c r="AZ927" s="100">
        <f t="shared" ref="AZ927:BE927" si="1980">AZ928+AZ929</f>
        <v>0</v>
      </c>
      <c r="BA927" s="100">
        <f t="shared" si="1980"/>
        <v>0</v>
      </c>
      <c r="BB927" s="100">
        <f t="shared" si="1980"/>
        <v>109481</v>
      </c>
      <c r="BC927" s="100">
        <f t="shared" si="1980"/>
        <v>0</v>
      </c>
      <c r="BD927" s="100">
        <f t="shared" si="1980"/>
        <v>0</v>
      </c>
      <c r="BE927" s="100">
        <f t="shared" si="1980"/>
        <v>0</v>
      </c>
      <c r="BF927" s="100">
        <f t="shared" ref="BF927:BI927" si="1981">BF928+BF929</f>
        <v>0</v>
      </c>
      <c r="BG927" s="100">
        <f t="shared" si="1981"/>
        <v>0</v>
      </c>
      <c r="BH927" s="100">
        <f t="shared" si="1981"/>
        <v>109481</v>
      </c>
      <c r="BI927" s="100">
        <f t="shared" si="1981"/>
        <v>0</v>
      </c>
      <c r="BJ927" s="207">
        <f t="shared" si="1810"/>
        <v>0</v>
      </c>
      <c r="BK927" s="207">
        <f t="shared" si="1811"/>
        <v>0</v>
      </c>
    </row>
    <row r="928" spans="1:63" s="5" customFormat="1" ht="20.25">
      <c r="A928" s="113" t="s">
        <v>187</v>
      </c>
      <c r="B928" s="98" t="s">
        <v>61</v>
      </c>
      <c r="C928" s="98" t="s">
        <v>50</v>
      </c>
      <c r="D928" s="114" t="s">
        <v>317</v>
      </c>
      <c r="E928" s="98" t="s">
        <v>186</v>
      </c>
      <c r="F928" s="100">
        <f>83626-25089</f>
        <v>58537</v>
      </c>
      <c r="G928" s="100"/>
      <c r="H928" s="141"/>
      <c r="I928" s="141"/>
      <c r="J928" s="141"/>
      <c r="K928" s="141"/>
      <c r="L928" s="100">
        <f t="shared" ref="L928:L929" si="1982">F928+H928+I928+J928+K928</f>
        <v>58537</v>
      </c>
      <c r="M928" s="100">
        <f t="shared" ref="M928:M929" si="1983">G928+K928</f>
        <v>0</v>
      </c>
      <c r="N928" s="141"/>
      <c r="O928" s="141"/>
      <c r="P928" s="141"/>
      <c r="Q928" s="141"/>
      <c r="R928" s="100">
        <f t="shared" ref="R928:R929" si="1984">L928+N928+O928+P928+Q928</f>
        <v>58537</v>
      </c>
      <c r="S928" s="100">
        <f t="shared" ref="S928:S929" si="1985">M928+Q928</f>
        <v>0</v>
      </c>
      <c r="T928" s="141"/>
      <c r="U928" s="141"/>
      <c r="V928" s="141"/>
      <c r="W928" s="141"/>
      <c r="X928" s="100">
        <f t="shared" ref="X928:X929" si="1986">R928+T928+U928+V928+W928</f>
        <v>58537</v>
      </c>
      <c r="Y928" s="100">
        <f t="shared" ref="Y928:Y929" si="1987">S928+W928</f>
        <v>0</v>
      </c>
      <c r="Z928" s="141"/>
      <c r="AA928" s="141"/>
      <c r="AB928" s="141"/>
      <c r="AC928" s="141"/>
      <c r="AD928" s="100">
        <f t="shared" ref="AD928:AD929" si="1988">X928+Z928+AA928+AB928+AC928</f>
        <v>58537</v>
      </c>
      <c r="AE928" s="100">
        <f t="shared" ref="AE928:AE929" si="1989">Y928+AC928</f>
        <v>0</v>
      </c>
      <c r="AF928" s="141"/>
      <c r="AG928" s="141"/>
      <c r="AH928" s="141"/>
      <c r="AI928" s="141"/>
      <c r="AJ928" s="100">
        <f t="shared" ref="AJ928:AJ929" si="1990">AD928+AF928+AG928+AH928+AI928</f>
        <v>58537</v>
      </c>
      <c r="AK928" s="100">
        <f t="shared" ref="AK928:AK929" si="1991">AE928+AI928</f>
        <v>0</v>
      </c>
      <c r="AL928" s="141"/>
      <c r="AM928" s="141"/>
      <c r="AN928" s="141"/>
      <c r="AO928" s="141"/>
      <c r="AP928" s="100">
        <f t="shared" ref="AP928:AP929" si="1992">AJ928+AL928+AM928+AN928+AO928</f>
        <v>58537</v>
      </c>
      <c r="AQ928" s="100">
        <f t="shared" ref="AQ928:AQ929" si="1993">AK928+AO928</f>
        <v>0</v>
      </c>
      <c r="AR928" s="141"/>
      <c r="AS928" s="141"/>
      <c r="AT928" s="141"/>
      <c r="AU928" s="141"/>
      <c r="AV928" s="100">
        <f t="shared" ref="AV928:AV929" si="1994">AP928+AR928+AS928+AT928+AU928</f>
        <v>58537</v>
      </c>
      <c r="AW928" s="100">
        <f t="shared" ref="AW928:AW929" si="1995">AQ928+AU928</f>
        <v>0</v>
      </c>
      <c r="AX928" s="100">
        <v>11502</v>
      </c>
      <c r="AY928" s="141"/>
      <c r="AZ928" s="141"/>
      <c r="BA928" s="141"/>
      <c r="BB928" s="100">
        <f t="shared" ref="BB928:BB929" si="1996">AV928+AX928+AY928+AZ928+BA928</f>
        <v>70039</v>
      </c>
      <c r="BC928" s="100">
        <f t="shared" ref="BC928:BC929" si="1997">AW928+BA928</f>
        <v>0</v>
      </c>
      <c r="BD928" s="100"/>
      <c r="BE928" s="141"/>
      <c r="BF928" s="141"/>
      <c r="BG928" s="141"/>
      <c r="BH928" s="100">
        <f t="shared" ref="BH928:BH929" si="1998">BB928+BD928+BE928+BF928+BG928</f>
        <v>70039</v>
      </c>
      <c r="BI928" s="100">
        <f t="shared" ref="BI928:BI929" si="1999">BC928+BG928</f>
        <v>0</v>
      </c>
      <c r="BJ928" s="207">
        <f t="shared" si="1810"/>
        <v>0</v>
      </c>
      <c r="BK928" s="207">
        <f t="shared" si="1811"/>
        <v>0</v>
      </c>
    </row>
    <row r="929" spans="1:63" s="5" customFormat="1" ht="20.25">
      <c r="A929" s="113" t="s">
        <v>199</v>
      </c>
      <c r="B929" s="98" t="s">
        <v>61</v>
      </c>
      <c r="C929" s="98" t="s">
        <v>50</v>
      </c>
      <c r="D929" s="114" t="s">
        <v>317</v>
      </c>
      <c r="E929" s="98" t="s">
        <v>198</v>
      </c>
      <c r="F929" s="100">
        <f>47529-13536</f>
        <v>33993</v>
      </c>
      <c r="G929" s="100"/>
      <c r="H929" s="141"/>
      <c r="I929" s="141"/>
      <c r="J929" s="141"/>
      <c r="K929" s="141"/>
      <c r="L929" s="100">
        <f t="shared" si="1982"/>
        <v>33993</v>
      </c>
      <c r="M929" s="100">
        <f t="shared" si="1983"/>
        <v>0</v>
      </c>
      <c r="N929" s="141"/>
      <c r="O929" s="141"/>
      <c r="P929" s="141"/>
      <c r="Q929" s="141"/>
      <c r="R929" s="100">
        <f t="shared" si="1984"/>
        <v>33993</v>
      </c>
      <c r="S929" s="100">
        <f t="shared" si="1985"/>
        <v>0</v>
      </c>
      <c r="T929" s="141"/>
      <c r="U929" s="141"/>
      <c r="V929" s="141"/>
      <c r="W929" s="141"/>
      <c r="X929" s="100">
        <f t="shared" si="1986"/>
        <v>33993</v>
      </c>
      <c r="Y929" s="100">
        <f t="shared" si="1987"/>
        <v>0</v>
      </c>
      <c r="Z929" s="141"/>
      <c r="AA929" s="141"/>
      <c r="AB929" s="141"/>
      <c r="AC929" s="141"/>
      <c r="AD929" s="100">
        <f t="shared" si="1988"/>
        <v>33993</v>
      </c>
      <c r="AE929" s="100">
        <f t="shared" si="1989"/>
        <v>0</v>
      </c>
      <c r="AF929" s="141"/>
      <c r="AG929" s="141"/>
      <c r="AH929" s="141"/>
      <c r="AI929" s="141"/>
      <c r="AJ929" s="100">
        <f t="shared" si="1990"/>
        <v>33993</v>
      </c>
      <c r="AK929" s="100">
        <f t="shared" si="1991"/>
        <v>0</v>
      </c>
      <c r="AL929" s="141"/>
      <c r="AM929" s="141"/>
      <c r="AN929" s="141"/>
      <c r="AO929" s="141"/>
      <c r="AP929" s="100">
        <f t="shared" si="1992"/>
        <v>33993</v>
      </c>
      <c r="AQ929" s="100">
        <f t="shared" si="1993"/>
        <v>0</v>
      </c>
      <c r="AR929" s="141"/>
      <c r="AS929" s="141"/>
      <c r="AT929" s="141"/>
      <c r="AU929" s="141"/>
      <c r="AV929" s="100">
        <f t="shared" si="1994"/>
        <v>33993</v>
      </c>
      <c r="AW929" s="100">
        <f t="shared" si="1995"/>
        <v>0</v>
      </c>
      <c r="AX929" s="100">
        <v>5449</v>
      </c>
      <c r="AY929" s="141"/>
      <c r="AZ929" s="141"/>
      <c r="BA929" s="141"/>
      <c r="BB929" s="100">
        <f t="shared" si="1996"/>
        <v>39442</v>
      </c>
      <c r="BC929" s="100">
        <f t="shared" si="1997"/>
        <v>0</v>
      </c>
      <c r="BD929" s="100"/>
      <c r="BE929" s="141"/>
      <c r="BF929" s="141"/>
      <c r="BG929" s="141"/>
      <c r="BH929" s="100">
        <f t="shared" si="1998"/>
        <v>39442</v>
      </c>
      <c r="BI929" s="100">
        <f t="shared" si="1999"/>
        <v>0</v>
      </c>
      <c r="BJ929" s="207">
        <f t="shared" si="1810"/>
        <v>0</v>
      </c>
      <c r="BK929" s="207">
        <f t="shared" si="1811"/>
        <v>0</v>
      </c>
    </row>
    <row r="930" spans="1:63" s="5" customFormat="1" ht="33.75" customHeight="1">
      <c r="A930" s="119" t="s">
        <v>79</v>
      </c>
      <c r="B930" s="98" t="s">
        <v>61</v>
      </c>
      <c r="C930" s="98" t="s">
        <v>50</v>
      </c>
      <c r="D930" s="114" t="s">
        <v>310</v>
      </c>
      <c r="E930" s="98"/>
      <c r="F930" s="100">
        <f>F934+F937+F941+F944+F947</f>
        <v>5465</v>
      </c>
      <c r="G930" s="100">
        <f t="shared" ref="G930:M930" si="2000">G934+G937+G941+G944+G947</f>
        <v>0</v>
      </c>
      <c r="H930" s="100">
        <f t="shared" si="2000"/>
        <v>0</v>
      </c>
      <c r="I930" s="100">
        <f t="shared" si="2000"/>
        <v>0</v>
      </c>
      <c r="J930" s="100">
        <f t="shared" si="2000"/>
        <v>0</v>
      </c>
      <c r="K930" s="100">
        <f t="shared" si="2000"/>
        <v>0</v>
      </c>
      <c r="L930" s="100">
        <f t="shared" si="2000"/>
        <v>5465</v>
      </c>
      <c r="M930" s="100">
        <f t="shared" si="2000"/>
        <v>0</v>
      </c>
      <c r="N930" s="100">
        <f>N934+N937+N941+N944+N947+N931</f>
        <v>29711</v>
      </c>
      <c r="O930" s="100">
        <f t="shared" ref="O930:S930" si="2001">O934+O937+O941+O944+O947+O931</f>
        <v>0</v>
      </c>
      <c r="P930" s="100">
        <f t="shared" si="2001"/>
        <v>0</v>
      </c>
      <c r="Q930" s="100">
        <f t="shared" si="2001"/>
        <v>0</v>
      </c>
      <c r="R930" s="100">
        <f t="shared" si="2001"/>
        <v>35176</v>
      </c>
      <c r="S930" s="100">
        <f t="shared" si="2001"/>
        <v>0</v>
      </c>
      <c r="T930" s="100">
        <f>T934+T937+T941+T944+T947+T931</f>
        <v>0</v>
      </c>
      <c r="U930" s="100">
        <f t="shared" ref="U930:Y930" si="2002">U934+U937+U941+U944+U947+U931</f>
        <v>0</v>
      </c>
      <c r="V930" s="100">
        <f t="shared" si="2002"/>
        <v>0</v>
      </c>
      <c r="W930" s="100">
        <f t="shared" si="2002"/>
        <v>0</v>
      </c>
      <c r="X930" s="100">
        <f t="shared" si="2002"/>
        <v>35176</v>
      </c>
      <c r="Y930" s="100">
        <f t="shared" si="2002"/>
        <v>0</v>
      </c>
      <c r="Z930" s="100">
        <f>Z934+Z937+Z941+Z944+Z947+Z931</f>
        <v>0</v>
      </c>
      <c r="AA930" s="100">
        <f t="shared" ref="AA930:AE930" si="2003">AA934+AA937+AA941+AA944+AA947+AA931</f>
        <v>0</v>
      </c>
      <c r="AB930" s="100">
        <f t="shared" si="2003"/>
        <v>0</v>
      </c>
      <c r="AC930" s="100">
        <f t="shared" si="2003"/>
        <v>0</v>
      </c>
      <c r="AD930" s="100">
        <f t="shared" si="2003"/>
        <v>35176</v>
      </c>
      <c r="AE930" s="100">
        <f t="shared" si="2003"/>
        <v>0</v>
      </c>
      <c r="AF930" s="100">
        <f>AF934+AF937+AF941+AF944+AF947+AF931</f>
        <v>0</v>
      </c>
      <c r="AG930" s="100">
        <f t="shared" ref="AG930:AL930" si="2004">AG934+AG937+AG941+AG944+AG947+AG931</f>
        <v>-97</v>
      </c>
      <c r="AH930" s="100">
        <f t="shared" si="2004"/>
        <v>0</v>
      </c>
      <c r="AI930" s="100">
        <f t="shared" si="2004"/>
        <v>0</v>
      </c>
      <c r="AJ930" s="100">
        <f t="shared" si="2004"/>
        <v>35079</v>
      </c>
      <c r="AK930" s="100">
        <f t="shared" si="2004"/>
        <v>0</v>
      </c>
      <c r="AL930" s="100">
        <f t="shared" si="2004"/>
        <v>0</v>
      </c>
      <c r="AM930" s="100">
        <f t="shared" ref="AM930:AO930" si="2005">AM934+AM937+AM941+AM944+AM947+AM931</f>
        <v>0</v>
      </c>
      <c r="AN930" s="100">
        <f t="shared" ref="AN930:AS930" si="2006">AN934+AN937+AN941+AN944+AN947+AN931</f>
        <v>0</v>
      </c>
      <c r="AO930" s="100">
        <f t="shared" si="2005"/>
        <v>0</v>
      </c>
      <c r="AP930" s="100">
        <f t="shared" si="2006"/>
        <v>35079</v>
      </c>
      <c r="AQ930" s="100">
        <f t="shared" si="2006"/>
        <v>0</v>
      </c>
      <c r="AR930" s="100">
        <f t="shared" si="2006"/>
        <v>695</v>
      </c>
      <c r="AS930" s="100">
        <f t="shared" si="2006"/>
        <v>0</v>
      </c>
      <c r="AT930" s="100">
        <f t="shared" ref="AT930:AY930" si="2007">AT934+AT937+AT941+AT944+AT947+AT931</f>
        <v>0</v>
      </c>
      <c r="AU930" s="100">
        <f t="shared" si="2007"/>
        <v>0</v>
      </c>
      <c r="AV930" s="100">
        <f t="shared" si="2007"/>
        <v>35774</v>
      </c>
      <c r="AW930" s="100">
        <f t="shared" si="2007"/>
        <v>0</v>
      </c>
      <c r="AX930" s="100">
        <f t="shared" si="2007"/>
        <v>0</v>
      </c>
      <c r="AY930" s="100">
        <f t="shared" si="2007"/>
        <v>0</v>
      </c>
      <c r="AZ930" s="100">
        <f t="shared" ref="AZ930:BE930" si="2008">AZ934+AZ937+AZ941+AZ944+AZ947+AZ931</f>
        <v>0</v>
      </c>
      <c r="BA930" s="100">
        <f t="shared" si="2008"/>
        <v>0</v>
      </c>
      <c r="BB930" s="100">
        <f t="shared" si="2008"/>
        <v>35774</v>
      </c>
      <c r="BC930" s="100">
        <f t="shared" si="2008"/>
        <v>0</v>
      </c>
      <c r="BD930" s="100">
        <f t="shared" si="2008"/>
        <v>331</v>
      </c>
      <c r="BE930" s="100">
        <f t="shared" si="2008"/>
        <v>159</v>
      </c>
      <c r="BF930" s="100">
        <f t="shared" ref="BF930:BI930" si="2009">BF934+BF937+BF941+BF944+BF947+BF931</f>
        <v>0</v>
      </c>
      <c r="BG930" s="100">
        <f t="shared" si="2009"/>
        <v>0</v>
      </c>
      <c r="BH930" s="100">
        <f t="shared" si="2009"/>
        <v>36264</v>
      </c>
      <c r="BI930" s="100">
        <f t="shared" si="2009"/>
        <v>0</v>
      </c>
      <c r="BJ930" s="207">
        <f t="shared" si="1810"/>
        <v>0</v>
      </c>
      <c r="BK930" s="207">
        <f t="shared" si="1811"/>
        <v>0</v>
      </c>
    </row>
    <row r="931" spans="1:63" s="5" customFormat="1" ht="20.25">
      <c r="A931" s="45" t="s">
        <v>86</v>
      </c>
      <c r="B931" s="26" t="s">
        <v>61</v>
      </c>
      <c r="C931" s="26" t="s">
        <v>50</v>
      </c>
      <c r="D931" s="26" t="s">
        <v>619</v>
      </c>
      <c r="E931" s="26"/>
      <c r="F931" s="28"/>
      <c r="G931" s="28"/>
      <c r="H931" s="28"/>
      <c r="I931" s="28"/>
      <c r="J931" s="28"/>
      <c r="K931" s="28"/>
      <c r="L931" s="28"/>
      <c r="M931" s="28"/>
      <c r="N931" s="28">
        <f>N932</f>
        <v>29711</v>
      </c>
      <c r="O931" s="28">
        <f t="shared" ref="O931:AD932" si="2010">O932</f>
        <v>0</v>
      </c>
      <c r="P931" s="28">
        <f t="shared" si="2010"/>
        <v>0</v>
      </c>
      <c r="Q931" s="28">
        <f t="shared" si="2010"/>
        <v>0</v>
      </c>
      <c r="R931" s="28">
        <f t="shared" si="2010"/>
        <v>29711</v>
      </c>
      <c r="S931" s="28">
        <f t="shared" si="2010"/>
        <v>0</v>
      </c>
      <c r="T931" s="28">
        <f>T932</f>
        <v>0</v>
      </c>
      <c r="U931" s="28">
        <f t="shared" si="2010"/>
        <v>0</v>
      </c>
      <c r="V931" s="28">
        <f t="shared" si="2010"/>
        <v>0</v>
      </c>
      <c r="W931" s="28">
        <f t="shared" si="2010"/>
        <v>0</v>
      </c>
      <c r="X931" s="28">
        <f t="shared" si="2010"/>
        <v>29711</v>
      </c>
      <c r="Y931" s="28">
        <f t="shared" si="2010"/>
        <v>0</v>
      </c>
      <c r="Z931" s="28">
        <f>Z932</f>
        <v>0</v>
      </c>
      <c r="AA931" s="28">
        <f t="shared" si="2010"/>
        <v>0</v>
      </c>
      <c r="AB931" s="28">
        <f t="shared" si="2010"/>
        <v>0</v>
      </c>
      <c r="AC931" s="28">
        <f t="shared" si="2010"/>
        <v>0</v>
      </c>
      <c r="AD931" s="28">
        <f t="shared" si="2010"/>
        <v>29711</v>
      </c>
      <c r="AE931" s="28">
        <f t="shared" ref="AA931:AE932" si="2011">AE932</f>
        <v>0</v>
      </c>
      <c r="AF931" s="28">
        <f>AF932</f>
        <v>0</v>
      </c>
      <c r="AG931" s="28">
        <f t="shared" ref="AG931:AX932" si="2012">AG932</f>
        <v>0</v>
      </c>
      <c r="AH931" s="28">
        <f t="shared" si="2012"/>
        <v>0</v>
      </c>
      <c r="AI931" s="28">
        <f t="shared" si="2012"/>
        <v>0</v>
      </c>
      <c r="AJ931" s="28">
        <f t="shared" si="2012"/>
        <v>29711</v>
      </c>
      <c r="AK931" s="28">
        <f t="shared" si="2012"/>
        <v>0</v>
      </c>
      <c r="AL931" s="28">
        <f t="shared" si="2012"/>
        <v>0</v>
      </c>
      <c r="AM931" s="28">
        <f t="shared" si="2012"/>
        <v>0</v>
      </c>
      <c r="AN931" s="28">
        <f t="shared" si="2012"/>
        <v>0</v>
      </c>
      <c r="AO931" s="28">
        <f t="shared" si="2012"/>
        <v>0</v>
      </c>
      <c r="AP931" s="28">
        <f t="shared" si="2012"/>
        <v>29711</v>
      </c>
      <c r="AQ931" s="28">
        <f t="shared" si="2012"/>
        <v>0</v>
      </c>
      <c r="AR931" s="28">
        <f t="shared" si="2012"/>
        <v>0</v>
      </c>
      <c r="AS931" s="28">
        <f t="shared" si="2012"/>
        <v>0</v>
      </c>
      <c r="AT931" s="28">
        <f t="shared" si="2012"/>
        <v>0</v>
      </c>
      <c r="AU931" s="28">
        <f t="shared" si="2012"/>
        <v>0</v>
      </c>
      <c r="AV931" s="28">
        <f t="shared" si="2012"/>
        <v>29711</v>
      </c>
      <c r="AW931" s="28">
        <f t="shared" ref="AR931:BI932" si="2013">AW932</f>
        <v>0</v>
      </c>
      <c r="AX931" s="100">
        <f t="shared" si="2012"/>
        <v>0</v>
      </c>
      <c r="AY931" s="100">
        <f t="shared" ref="AY931:BB931" si="2014">AY932</f>
        <v>0</v>
      </c>
      <c r="AZ931" s="100">
        <f t="shared" si="2014"/>
        <v>0</v>
      </c>
      <c r="BA931" s="100">
        <f t="shared" si="2014"/>
        <v>0</v>
      </c>
      <c r="BB931" s="28">
        <f t="shared" si="2014"/>
        <v>29711</v>
      </c>
      <c r="BC931" s="28">
        <f t="shared" si="2013"/>
        <v>0</v>
      </c>
      <c r="BD931" s="100">
        <f t="shared" si="2013"/>
        <v>0</v>
      </c>
      <c r="BE931" s="100">
        <f t="shared" si="2013"/>
        <v>0</v>
      </c>
      <c r="BF931" s="100">
        <f t="shared" si="2013"/>
        <v>0</v>
      </c>
      <c r="BG931" s="100">
        <f t="shared" si="2013"/>
        <v>0</v>
      </c>
      <c r="BH931" s="28">
        <f t="shared" ref="BH931" si="2015">BH932</f>
        <v>29711</v>
      </c>
      <c r="BI931" s="28">
        <f t="shared" si="2013"/>
        <v>0</v>
      </c>
      <c r="BJ931" s="207">
        <f t="shared" ref="BJ931:BJ994" si="2016">BB931+BD931+BE931+BF931+BG931-BH931</f>
        <v>0</v>
      </c>
      <c r="BK931" s="207">
        <f t="shared" ref="BK931:BK994" si="2017">BC931+BG931-BI931</f>
        <v>0</v>
      </c>
    </row>
    <row r="932" spans="1:63" s="5" customFormat="1" ht="33.75">
      <c r="A932" s="25" t="s">
        <v>232</v>
      </c>
      <c r="B932" s="26" t="s">
        <v>61</v>
      </c>
      <c r="C932" s="26" t="s">
        <v>50</v>
      </c>
      <c r="D932" s="26" t="s">
        <v>619</v>
      </c>
      <c r="E932" s="26" t="s">
        <v>87</v>
      </c>
      <c r="F932" s="28"/>
      <c r="G932" s="28"/>
      <c r="H932" s="28"/>
      <c r="I932" s="28"/>
      <c r="J932" s="28"/>
      <c r="K932" s="28"/>
      <c r="L932" s="28"/>
      <c r="M932" s="28"/>
      <c r="N932" s="28">
        <f>N933</f>
        <v>29711</v>
      </c>
      <c r="O932" s="28">
        <f t="shared" si="2010"/>
        <v>0</v>
      </c>
      <c r="P932" s="28">
        <f t="shared" si="2010"/>
        <v>0</v>
      </c>
      <c r="Q932" s="28">
        <f t="shared" si="2010"/>
        <v>0</v>
      </c>
      <c r="R932" s="28">
        <f t="shared" si="2010"/>
        <v>29711</v>
      </c>
      <c r="S932" s="28">
        <f t="shared" si="2010"/>
        <v>0</v>
      </c>
      <c r="T932" s="28">
        <f>T933</f>
        <v>0</v>
      </c>
      <c r="U932" s="28">
        <f t="shared" si="2010"/>
        <v>0</v>
      </c>
      <c r="V932" s="28">
        <f t="shared" si="2010"/>
        <v>0</v>
      </c>
      <c r="W932" s="28">
        <f t="shared" si="2010"/>
        <v>0</v>
      </c>
      <c r="X932" s="28">
        <f t="shared" si="2010"/>
        <v>29711</v>
      </c>
      <c r="Y932" s="28">
        <f t="shared" si="2010"/>
        <v>0</v>
      </c>
      <c r="Z932" s="28">
        <f>Z933</f>
        <v>0</v>
      </c>
      <c r="AA932" s="28">
        <f t="shared" si="2011"/>
        <v>0</v>
      </c>
      <c r="AB932" s="28">
        <f t="shared" si="2011"/>
        <v>0</v>
      </c>
      <c r="AC932" s="28">
        <f t="shared" si="2011"/>
        <v>0</v>
      </c>
      <c r="AD932" s="28">
        <f t="shared" si="2011"/>
        <v>29711</v>
      </c>
      <c r="AE932" s="28">
        <f t="shared" si="2011"/>
        <v>0</v>
      </c>
      <c r="AF932" s="28">
        <f>AF933</f>
        <v>0</v>
      </c>
      <c r="AG932" s="28">
        <f t="shared" si="2012"/>
        <v>0</v>
      </c>
      <c r="AH932" s="28">
        <f t="shared" si="2012"/>
        <v>0</v>
      </c>
      <c r="AI932" s="28">
        <f t="shared" si="2012"/>
        <v>0</v>
      </c>
      <c r="AJ932" s="28">
        <f t="shared" si="2012"/>
        <v>29711</v>
      </c>
      <c r="AK932" s="28">
        <f t="shared" si="2012"/>
        <v>0</v>
      </c>
      <c r="AL932" s="28">
        <f t="shared" si="2012"/>
        <v>0</v>
      </c>
      <c r="AM932" s="28">
        <f t="shared" si="2012"/>
        <v>0</v>
      </c>
      <c r="AN932" s="28">
        <f t="shared" si="2012"/>
        <v>0</v>
      </c>
      <c r="AO932" s="28">
        <f t="shared" si="2012"/>
        <v>0</v>
      </c>
      <c r="AP932" s="28">
        <f t="shared" si="2012"/>
        <v>29711</v>
      </c>
      <c r="AQ932" s="28">
        <f t="shared" si="2012"/>
        <v>0</v>
      </c>
      <c r="AR932" s="28">
        <f t="shared" si="2013"/>
        <v>0</v>
      </c>
      <c r="AS932" s="28">
        <f t="shared" si="2013"/>
        <v>0</v>
      </c>
      <c r="AT932" s="28">
        <f t="shared" si="2013"/>
        <v>0</v>
      </c>
      <c r="AU932" s="28">
        <f t="shared" si="2013"/>
        <v>0</v>
      </c>
      <c r="AV932" s="28">
        <f t="shared" si="2013"/>
        <v>29711</v>
      </c>
      <c r="AW932" s="28">
        <f t="shared" si="2013"/>
        <v>0</v>
      </c>
      <c r="AX932" s="100">
        <f t="shared" si="2013"/>
        <v>0</v>
      </c>
      <c r="AY932" s="100">
        <f t="shared" si="2013"/>
        <v>0</v>
      </c>
      <c r="AZ932" s="100">
        <f t="shared" si="2013"/>
        <v>0</v>
      </c>
      <c r="BA932" s="100">
        <f t="shared" si="2013"/>
        <v>0</v>
      </c>
      <c r="BB932" s="28">
        <f t="shared" si="2013"/>
        <v>29711</v>
      </c>
      <c r="BC932" s="28">
        <f t="shared" si="2013"/>
        <v>0</v>
      </c>
      <c r="BD932" s="100">
        <f t="shared" si="2013"/>
        <v>0</v>
      </c>
      <c r="BE932" s="100">
        <f t="shared" si="2013"/>
        <v>0</v>
      </c>
      <c r="BF932" s="100">
        <f t="shared" si="2013"/>
        <v>0</v>
      </c>
      <c r="BG932" s="100">
        <f t="shared" si="2013"/>
        <v>0</v>
      </c>
      <c r="BH932" s="28">
        <f t="shared" si="2013"/>
        <v>29711</v>
      </c>
      <c r="BI932" s="28">
        <f t="shared" si="2013"/>
        <v>0</v>
      </c>
      <c r="BJ932" s="207">
        <f t="shared" si="2016"/>
        <v>0</v>
      </c>
      <c r="BK932" s="207">
        <f t="shared" si="2017"/>
        <v>0</v>
      </c>
    </row>
    <row r="933" spans="1:63" s="5" customFormat="1" ht="20.25" customHeight="1">
      <c r="A933" s="63" t="s">
        <v>86</v>
      </c>
      <c r="B933" s="26" t="s">
        <v>61</v>
      </c>
      <c r="C933" s="26" t="s">
        <v>50</v>
      </c>
      <c r="D933" s="26" t="s">
        <v>619</v>
      </c>
      <c r="E933" s="26" t="s">
        <v>205</v>
      </c>
      <c r="F933" s="28"/>
      <c r="G933" s="28"/>
      <c r="H933" s="28"/>
      <c r="I933" s="28"/>
      <c r="J933" s="28"/>
      <c r="K933" s="28"/>
      <c r="L933" s="28"/>
      <c r="M933" s="28"/>
      <c r="N933" s="28">
        <v>29711</v>
      </c>
      <c r="O933" s="28"/>
      <c r="P933" s="28"/>
      <c r="Q933" s="28"/>
      <c r="R933" s="28">
        <f t="shared" ref="R933" si="2018">L933+N933+O933+P933+Q933</f>
        <v>29711</v>
      </c>
      <c r="S933" s="28">
        <f t="shared" ref="S933" si="2019">M933+Q933</f>
        <v>0</v>
      </c>
      <c r="T933" s="28"/>
      <c r="U933" s="28"/>
      <c r="V933" s="28"/>
      <c r="W933" s="28"/>
      <c r="X933" s="28">
        <f t="shared" ref="X933" si="2020">R933+T933+U933+V933+W933</f>
        <v>29711</v>
      </c>
      <c r="Y933" s="28">
        <f t="shared" ref="Y933" si="2021">S933+W933</f>
        <v>0</v>
      </c>
      <c r="Z933" s="28"/>
      <c r="AA933" s="28"/>
      <c r="AB933" s="28"/>
      <c r="AC933" s="28"/>
      <c r="AD933" s="28">
        <f t="shared" ref="AD933" si="2022">X933+Z933+AA933+AB933+AC933</f>
        <v>29711</v>
      </c>
      <c r="AE933" s="28">
        <f t="shared" ref="AE933" si="2023">Y933+AC933</f>
        <v>0</v>
      </c>
      <c r="AF933" s="28"/>
      <c r="AG933" s="28"/>
      <c r="AH933" s="28"/>
      <c r="AI933" s="28"/>
      <c r="AJ933" s="28">
        <f t="shared" ref="AJ933" si="2024">AD933+AF933+AG933+AH933+AI933</f>
        <v>29711</v>
      </c>
      <c r="AK933" s="28">
        <f t="shared" ref="AK933" si="2025">AE933+AI933</f>
        <v>0</v>
      </c>
      <c r="AL933" s="28"/>
      <c r="AM933" s="28"/>
      <c r="AN933" s="28"/>
      <c r="AO933" s="28"/>
      <c r="AP933" s="28">
        <f t="shared" ref="AP933" si="2026">AJ933+AL933+AM933+AN933+AO933</f>
        <v>29711</v>
      </c>
      <c r="AQ933" s="28">
        <f t="shared" ref="AQ933" si="2027">AK933+AO933</f>
        <v>0</v>
      </c>
      <c r="AR933" s="28"/>
      <c r="AS933" s="28"/>
      <c r="AT933" s="28"/>
      <c r="AU933" s="28"/>
      <c r="AV933" s="28">
        <f t="shared" ref="AV933" si="2028">AP933+AR933+AS933+AT933+AU933</f>
        <v>29711</v>
      </c>
      <c r="AW933" s="28">
        <f t="shared" ref="AW933" si="2029">AQ933+AU933</f>
        <v>0</v>
      </c>
      <c r="AX933" s="100"/>
      <c r="AY933" s="100"/>
      <c r="AZ933" s="100"/>
      <c r="BA933" s="100"/>
      <c r="BB933" s="28">
        <f t="shared" ref="BB933" si="2030">AV933+AX933+AY933+AZ933+BA933</f>
        <v>29711</v>
      </c>
      <c r="BC933" s="28">
        <f t="shared" ref="BC933" si="2031">AW933+BA933</f>
        <v>0</v>
      </c>
      <c r="BD933" s="100"/>
      <c r="BE933" s="100"/>
      <c r="BF933" s="100"/>
      <c r="BG933" s="100"/>
      <c r="BH933" s="28">
        <f t="shared" ref="BH933" si="2032">BB933+BD933+BE933+BF933+BG933</f>
        <v>29711</v>
      </c>
      <c r="BI933" s="28">
        <f t="shared" ref="BI933" si="2033">BC933+BG933</f>
        <v>0</v>
      </c>
      <c r="BJ933" s="207">
        <f t="shared" si="2016"/>
        <v>0</v>
      </c>
      <c r="BK933" s="207">
        <f t="shared" si="2017"/>
        <v>0</v>
      </c>
    </row>
    <row r="934" spans="1:63" s="5" customFormat="1" ht="20.25" customHeight="1">
      <c r="A934" s="63" t="s">
        <v>513</v>
      </c>
      <c r="B934" s="26" t="s">
        <v>61</v>
      </c>
      <c r="C934" s="26" t="s">
        <v>50</v>
      </c>
      <c r="D934" s="37" t="s">
        <v>514</v>
      </c>
      <c r="E934" s="26"/>
      <c r="F934" s="28">
        <f t="shared" ref="F934:U935" si="2034">F935</f>
        <v>7</v>
      </c>
      <c r="G934" s="28">
        <f t="shared" si="2034"/>
        <v>0</v>
      </c>
      <c r="H934" s="28">
        <f t="shared" si="2034"/>
        <v>0</v>
      </c>
      <c r="I934" s="28">
        <f t="shared" si="2034"/>
        <v>0</v>
      </c>
      <c r="J934" s="28">
        <f t="shared" si="2034"/>
        <v>0</v>
      </c>
      <c r="K934" s="28">
        <f t="shared" si="2034"/>
        <v>0</v>
      </c>
      <c r="L934" s="28">
        <f t="shared" si="2034"/>
        <v>7</v>
      </c>
      <c r="M934" s="28">
        <f t="shared" si="2034"/>
        <v>0</v>
      </c>
      <c r="N934" s="28">
        <f t="shared" si="2034"/>
        <v>0</v>
      </c>
      <c r="O934" s="28">
        <f t="shared" si="2034"/>
        <v>0</v>
      </c>
      <c r="P934" s="28">
        <f t="shared" si="2034"/>
        <v>0</v>
      </c>
      <c r="Q934" s="28">
        <f t="shared" si="2034"/>
        <v>0</v>
      </c>
      <c r="R934" s="28">
        <f t="shared" si="2034"/>
        <v>7</v>
      </c>
      <c r="S934" s="28">
        <f t="shared" si="2034"/>
        <v>0</v>
      </c>
      <c r="T934" s="28">
        <f t="shared" si="2034"/>
        <v>0</v>
      </c>
      <c r="U934" s="28">
        <f t="shared" si="2034"/>
        <v>0</v>
      </c>
      <c r="V934" s="28">
        <f t="shared" ref="T934:AI935" si="2035">V935</f>
        <v>0</v>
      </c>
      <c r="W934" s="28">
        <f t="shared" si="2035"/>
        <v>0</v>
      </c>
      <c r="X934" s="28">
        <f t="shared" si="2035"/>
        <v>7</v>
      </c>
      <c r="Y934" s="28">
        <f t="shared" si="2035"/>
        <v>0</v>
      </c>
      <c r="Z934" s="28">
        <f t="shared" si="2035"/>
        <v>0</v>
      </c>
      <c r="AA934" s="28">
        <f t="shared" si="2035"/>
        <v>0</v>
      </c>
      <c r="AB934" s="28">
        <f t="shared" si="2035"/>
        <v>0</v>
      </c>
      <c r="AC934" s="28">
        <f t="shared" si="2035"/>
        <v>0</v>
      </c>
      <c r="AD934" s="28">
        <f t="shared" si="2035"/>
        <v>7</v>
      </c>
      <c r="AE934" s="28">
        <f t="shared" si="2035"/>
        <v>0</v>
      </c>
      <c r="AF934" s="28">
        <f t="shared" si="2035"/>
        <v>0</v>
      </c>
      <c r="AG934" s="28">
        <f t="shared" si="2035"/>
        <v>0</v>
      </c>
      <c r="AH934" s="28">
        <f t="shared" si="2035"/>
        <v>0</v>
      </c>
      <c r="AI934" s="28">
        <f t="shared" si="2035"/>
        <v>0</v>
      </c>
      <c r="AJ934" s="28">
        <f t="shared" ref="AF934:AU935" si="2036">AJ935</f>
        <v>7</v>
      </c>
      <c r="AK934" s="28">
        <f t="shared" si="2036"/>
        <v>0</v>
      </c>
      <c r="AL934" s="28">
        <f t="shared" si="2036"/>
        <v>0</v>
      </c>
      <c r="AM934" s="28">
        <f t="shared" si="2036"/>
        <v>0</v>
      </c>
      <c r="AN934" s="28">
        <f t="shared" si="2036"/>
        <v>0</v>
      </c>
      <c r="AO934" s="28">
        <f t="shared" si="2036"/>
        <v>0</v>
      </c>
      <c r="AP934" s="28">
        <f t="shared" si="2036"/>
        <v>7</v>
      </c>
      <c r="AQ934" s="28">
        <f t="shared" si="2036"/>
        <v>0</v>
      </c>
      <c r="AR934" s="28">
        <f t="shared" si="2036"/>
        <v>0</v>
      </c>
      <c r="AS934" s="28">
        <f t="shared" si="2036"/>
        <v>0</v>
      </c>
      <c r="AT934" s="28">
        <f t="shared" si="2036"/>
        <v>0</v>
      </c>
      <c r="AU934" s="28">
        <f t="shared" si="2036"/>
        <v>0</v>
      </c>
      <c r="AV934" s="28">
        <f t="shared" ref="AR934:BG935" si="2037">AV935</f>
        <v>7</v>
      </c>
      <c r="AW934" s="28">
        <f t="shared" si="2037"/>
        <v>0</v>
      </c>
      <c r="AX934" s="100">
        <f t="shared" si="2037"/>
        <v>0</v>
      </c>
      <c r="AY934" s="100">
        <f t="shared" si="2037"/>
        <v>0</v>
      </c>
      <c r="AZ934" s="100">
        <f t="shared" si="2037"/>
        <v>0</v>
      </c>
      <c r="BA934" s="100">
        <f t="shared" si="2037"/>
        <v>0</v>
      </c>
      <c r="BB934" s="28">
        <f t="shared" si="2037"/>
        <v>7</v>
      </c>
      <c r="BC934" s="28">
        <f t="shared" si="2037"/>
        <v>0</v>
      </c>
      <c r="BD934" s="100">
        <f t="shared" si="2037"/>
        <v>0</v>
      </c>
      <c r="BE934" s="100">
        <f t="shared" si="2037"/>
        <v>0</v>
      </c>
      <c r="BF934" s="100">
        <f t="shared" si="2037"/>
        <v>0</v>
      </c>
      <c r="BG934" s="100">
        <f t="shared" si="2037"/>
        <v>0</v>
      </c>
      <c r="BH934" s="28">
        <f t="shared" ref="BD934:BI935" si="2038">BH935</f>
        <v>7</v>
      </c>
      <c r="BI934" s="28">
        <f t="shared" si="2038"/>
        <v>0</v>
      </c>
      <c r="BJ934" s="207">
        <f t="shared" si="2016"/>
        <v>0</v>
      </c>
      <c r="BK934" s="207">
        <f t="shared" si="2017"/>
        <v>0</v>
      </c>
    </row>
    <row r="935" spans="1:63" s="5" customFormat="1" ht="57" customHeight="1">
      <c r="A935" s="29" t="s">
        <v>84</v>
      </c>
      <c r="B935" s="26" t="s">
        <v>61</v>
      </c>
      <c r="C935" s="26" t="s">
        <v>50</v>
      </c>
      <c r="D935" s="37" t="s">
        <v>514</v>
      </c>
      <c r="E935" s="26" t="s">
        <v>85</v>
      </c>
      <c r="F935" s="28">
        <f t="shared" si="2034"/>
        <v>7</v>
      </c>
      <c r="G935" s="28">
        <f t="shared" si="2034"/>
        <v>0</v>
      </c>
      <c r="H935" s="28">
        <f t="shared" si="2034"/>
        <v>0</v>
      </c>
      <c r="I935" s="28">
        <f t="shared" si="2034"/>
        <v>0</v>
      </c>
      <c r="J935" s="28">
        <f t="shared" si="2034"/>
        <v>0</v>
      </c>
      <c r="K935" s="28">
        <f t="shared" si="2034"/>
        <v>0</v>
      </c>
      <c r="L935" s="28">
        <f t="shared" si="2034"/>
        <v>7</v>
      </c>
      <c r="M935" s="28">
        <f t="shared" si="2034"/>
        <v>0</v>
      </c>
      <c r="N935" s="28">
        <f t="shared" si="2034"/>
        <v>0</v>
      </c>
      <c r="O935" s="28">
        <f t="shared" si="2034"/>
        <v>0</v>
      </c>
      <c r="P935" s="28">
        <f t="shared" si="2034"/>
        <v>0</v>
      </c>
      <c r="Q935" s="28">
        <f t="shared" si="2034"/>
        <v>0</v>
      </c>
      <c r="R935" s="28">
        <f t="shared" si="2034"/>
        <v>7</v>
      </c>
      <c r="S935" s="28">
        <f t="shared" si="2034"/>
        <v>0</v>
      </c>
      <c r="T935" s="28">
        <f t="shared" si="2035"/>
        <v>0</v>
      </c>
      <c r="U935" s="28">
        <f t="shared" si="2035"/>
        <v>0</v>
      </c>
      <c r="V935" s="28">
        <f t="shared" si="2035"/>
        <v>0</v>
      </c>
      <c r="W935" s="28">
        <f t="shared" si="2035"/>
        <v>0</v>
      </c>
      <c r="X935" s="28">
        <f t="shared" si="2035"/>
        <v>7</v>
      </c>
      <c r="Y935" s="28">
        <f t="shared" si="2035"/>
        <v>0</v>
      </c>
      <c r="Z935" s="28">
        <f t="shared" si="2035"/>
        <v>0</v>
      </c>
      <c r="AA935" s="28">
        <f t="shared" si="2035"/>
        <v>0</v>
      </c>
      <c r="AB935" s="28">
        <f t="shared" si="2035"/>
        <v>0</v>
      </c>
      <c r="AC935" s="28">
        <f t="shared" si="2035"/>
        <v>0</v>
      </c>
      <c r="AD935" s="28">
        <f t="shared" si="2035"/>
        <v>7</v>
      </c>
      <c r="AE935" s="28">
        <f t="shared" si="2035"/>
        <v>0</v>
      </c>
      <c r="AF935" s="28">
        <f t="shared" si="2036"/>
        <v>0</v>
      </c>
      <c r="AG935" s="28">
        <f t="shared" si="2036"/>
        <v>0</v>
      </c>
      <c r="AH935" s="28">
        <f t="shared" si="2036"/>
        <v>0</v>
      </c>
      <c r="AI935" s="28">
        <f t="shared" si="2036"/>
        <v>0</v>
      </c>
      <c r="AJ935" s="28">
        <f t="shared" si="2036"/>
        <v>7</v>
      </c>
      <c r="AK935" s="28">
        <f t="shared" si="2036"/>
        <v>0</v>
      </c>
      <c r="AL935" s="28">
        <f t="shared" si="2036"/>
        <v>0</v>
      </c>
      <c r="AM935" s="28">
        <f t="shared" si="2036"/>
        <v>0</v>
      </c>
      <c r="AN935" s="28">
        <f t="shared" si="2036"/>
        <v>0</v>
      </c>
      <c r="AO935" s="28">
        <f t="shared" si="2036"/>
        <v>0</v>
      </c>
      <c r="AP935" s="28">
        <f t="shared" si="2036"/>
        <v>7</v>
      </c>
      <c r="AQ935" s="28">
        <f t="shared" si="2036"/>
        <v>0</v>
      </c>
      <c r="AR935" s="28">
        <f t="shared" si="2037"/>
        <v>0</v>
      </c>
      <c r="AS935" s="28">
        <f t="shared" si="2037"/>
        <v>0</v>
      </c>
      <c r="AT935" s="28">
        <f t="shared" si="2037"/>
        <v>0</v>
      </c>
      <c r="AU935" s="28">
        <f t="shared" si="2037"/>
        <v>0</v>
      </c>
      <c r="AV935" s="28">
        <f t="shared" si="2037"/>
        <v>7</v>
      </c>
      <c r="AW935" s="28">
        <f t="shared" si="2037"/>
        <v>0</v>
      </c>
      <c r="AX935" s="100">
        <f t="shared" si="2037"/>
        <v>0</v>
      </c>
      <c r="AY935" s="100">
        <f t="shared" si="2037"/>
        <v>0</v>
      </c>
      <c r="AZ935" s="100">
        <f t="shared" si="2037"/>
        <v>0</v>
      </c>
      <c r="BA935" s="100">
        <f t="shared" si="2037"/>
        <v>0</v>
      </c>
      <c r="BB935" s="28">
        <f t="shared" si="2037"/>
        <v>7</v>
      </c>
      <c r="BC935" s="28">
        <f t="shared" si="2037"/>
        <v>0</v>
      </c>
      <c r="BD935" s="100">
        <f t="shared" si="2038"/>
        <v>0</v>
      </c>
      <c r="BE935" s="100">
        <f t="shared" si="2038"/>
        <v>0</v>
      </c>
      <c r="BF935" s="100">
        <f t="shared" si="2038"/>
        <v>0</v>
      </c>
      <c r="BG935" s="100">
        <f t="shared" si="2038"/>
        <v>0</v>
      </c>
      <c r="BH935" s="28">
        <f t="shared" si="2038"/>
        <v>7</v>
      </c>
      <c r="BI935" s="28">
        <f t="shared" si="2038"/>
        <v>0</v>
      </c>
      <c r="BJ935" s="207">
        <f t="shared" si="2016"/>
        <v>0</v>
      </c>
      <c r="BK935" s="207">
        <f t="shared" si="2017"/>
        <v>0</v>
      </c>
    </row>
    <row r="936" spans="1:63" s="5" customFormat="1" ht="20.25" customHeight="1">
      <c r="A936" s="25" t="s">
        <v>199</v>
      </c>
      <c r="B936" s="26" t="s">
        <v>61</v>
      </c>
      <c r="C936" s="26" t="s">
        <v>50</v>
      </c>
      <c r="D936" s="37" t="s">
        <v>514</v>
      </c>
      <c r="E936" s="26" t="s">
        <v>198</v>
      </c>
      <c r="F936" s="28">
        <v>7</v>
      </c>
      <c r="G936" s="28"/>
      <c r="H936" s="77"/>
      <c r="I936" s="77"/>
      <c r="J936" s="77"/>
      <c r="K936" s="77"/>
      <c r="L936" s="28">
        <f>F936+H936+I936+J936+K936</f>
        <v>7</v>
      </c>
      <c r="M936" s="28">
        <f>G936+K936</f>
        <v>0</v>
      </c>
      <c r="N936" s="77"/>
      <c r="O936" s="77"/>
      <c r="P936" s="77"/>
      <c r="Q936" s="77"/>
      <c r="R936" s="28">
        <f>L936+N936+O936+P936+Q936</f>
        <v>7</v>
      </c>
      <c r="S936" s="28">
        <f>M936+Q936</f>
        <v>0</v>
      </c>
      <c r="T936" s="77"/>
      <c r="U936" s="77"/>
      <c r="V936" s="77"/>
      <c r="W936" s="77"/>
      <c r="X936" s="28">
        <f>R936+T936+U936+V936+W936</f>
        <v>7</v>
      </c>
      <c r="Y936" s="28">
        <f>S936+W936</f>
        <v>0</v>
      </c>
      <c r="Z936" s="77"/>
      <c r="AA936" s="77"/>
      <c r="AB936" s="77"/>
      <c r="AC936" s="77"/>
      <c r="AD936" s="28">
        <f>X936+Z936+AA936+AB936+AC936</f>
        <v>7</v>
      </c>
      <c r="AE936" s="28">
        <f>Y936+AC936</f>
        <v>0</v>
      </c>
      <c r="AF936" s="77"/>
      <c r="AG936" s="77"/>
      <c r="AH936" s="77"/>
      <c r="AI936" s="77"/>
      <c r="AJ936" s="28">
        <f>AD936+AF936+AG936+AH936+AI936</f>
        <v>7</v>
      </c>
      <c r="AK936" s="28">
        <f>AE936+AI936</f>
        <v>0</v>
      </c>
      <c r="AL936" s="77"/>
      <c r="AM936" s="77"/>
      <c r="AN936" s="77"/>
      <c r="AO936" s="77"/>
      <c r="AP936" s="28">
        <f>AJ936+AL936+AM936+AN936+AO936</f>
        <v>7</v>
      </c>
      <c r="AQ936" s="28">
        <f>AK936+AO936</f>
        <v>0</v>
      </c>
      <c r="AR936" s="77"/>
      <c r="AS936" s="77"/>
      <c r="AT936" s="77"/>
      <c r="AU936" s="77"/>
      <c r="AV936" s="28">
        <f>AP936+AR936+AS936+AT936+AU936</f>
        <v>7</v>
      </c>
      <c r="AW936" s="28">
        <f>AQ936+AU936</f>
        <v>0</v>
      </c>
      <c r="AX936" s="141"/>
      <c r="AY936" s="141"/>
      <c r="AZ936" s="141"/>
      <c r="BA936" s="141"/>
      <c r="BB936" s="28">
        <f>AV936+AX936+AY936+AZ936+BA936</f>
        <v>7</v>
      </c>
      <c r="BC936" s="28">
        <f>AW936+BA936</f>
        <v>0</v>
      </c>
      <c r="BD936" s="141"/>
      <c r="BE936" s="141"/>
      <c r="BF936" s="141"/>
      <c r="BG936" s="141"/>
      <c r="BH936" s="28">
        <f>BB936+BD936+BE936+BF936+BG936</f>
        <v>7</v>
      </c>
      <c r="BI936" s="28">
        <f>BC936+BG936</f>
        <v>0</v>
      </c>
      <c r="BJ936" s="207">
        <f t="shared" si="2016"/>
        <v>0</v>
      </c>
      <c r="BK936" s="207">
        <f t="shared" si="2017"/>
        <v>0</v>
      </c>
    </row>
    <row r="937" spans="1:63" s="5" customFormat="1" ht="20.25">
      <c r="A937" s="25" t="s">
        <v>95</v>
      </c>
      <c r="B937" s="26" t="s">
        <v>61</v>
      </c>
      <c r="C937" s="26" t="s">
        <v>50</v>
      </c>
      <c r="D937" s="37" t="s">
        <v>318</v>
      </c>
      <c r="E937" s="26"/>
      <c r="F937" s="28">
        <f t="shared" ref="F937:AR937" si="2039">F938</f>
        <v>4426</v>
      </c>
      <c r="G937" s="28">
        <f t="shared" si="2039"/>
        <v>0</v>
      </c>
      <c r="H937" s="28">
        <f t="shared" si="2039"/>
        <v>0</v>
      </c>
      <c r="I937" s="28">
        <f t="shared" si="2039"/>
        <v>0</v>
      </c>
      <c r="J937" s="28">
        <f t="shared" si="2039"/>
        <v>0</v>
      </c>
      <c r="K937" s="28">
        <f t="shared" si="2039"/>
        <v>0</v>
      </c>
      <c r="L937" s="28">
        <f t="shared" si="2039"/>
        <v>4426</v>
      </c>
      <c r="M937" s="28">
        <f t="shared" si="2039"/>
        <v>0</v>
      </c>
      <c r="N937" s="28">
        <f t="shared" si="2039"/>
        <v>0</v>
      </c>
      <c r="O937" s="28">
        <f t="shared" si="2039"/>
        <v>0</v>
      </c>
      <c r="P937" s="28">
        <f t="shared" si="2039"/>
        <v>0</v>
      </c>
      <c r="Q937" s="28">
        <f t="shared" si="2039"/>
        <v>0</v>
      </c>
      <c r="R937" s="28">
        <f t="shared" si="2039"/>
        <v>4426</v>
      </c>
      <c r="S937" s="28">
        <f t="shared" si="2039"/>
        <v>0</v>
      </c>
      <c r="T937" s="28">
        <f t="shared" si="2039"/>
        <v>0</v>
      </c>
      <c r="U937" s="28">
        <f t="shared" si="2039"/>
        <v>0</v>
      </c>
      <c r="V937" s="28">
        <f t="shared" si="2039"/>
        <v>0</v>
      </c>
      <c r="W937" s="28">
        <f t="shared" si="2039"/>
        <v>0</v>
      </c>
      <c r="X937" s="28">
        <f t="shared" si="2039"/>
        <v>4426</v>
      </c>
      <c r="Y937" s="28">
        <f t="shared" si="2039"/>
        <v>0</v>
      </c>
      <c r="Z937" s="28">
        <f t="shared" si="2039"/>
        <v>0</v>
      </c>
      <c r="AA937" s="28">
        <f t="shared" si="2039"/>
        <v>0</v>
      </c>
      <c r="AB937" s="28">
        <f t="shared" si="2039"/>
        <v>0</v>
      </c>
      <c r="AC937" s="28">
        <f t="shared" si="2039"/>
        <v>0</v>
      </c>
      <c r="AD937" s="28">
        <f t="shared" si="2039"/>
        <v>4426</v>
      </c>
      <c r="AE937" s="28">
        <f t="shared" si="2039"/>
        <v>0</v>
      </c>
      <c r="AF937" s="28">
        <f t="shared" si="2039"/>
        <v>0</v>
      </c>
      <c r="AG937" s="28">
        <f t="shared" si="2039"/>
        <v>-86</v>
      </c>
      <c r="AH937" s="28">
        <f t="shared" si="2039"/>
        <v>0</v>
      </c>
      <c r="AI937" s="28">
        <f t="shared" si="2039"/>
        <v>0</v>
      </c>
      <c r="AJ937" s="28">
        <f t="shared" si="2039"/>
        <v>4340</v>
      </c>
      <c r="AK937" s="28">
        <f t="shared" si="2039"/>
        <v>0</v>
      </c>
      <c r="AL937" s="28">
        <f t="shared" si="2039"/>
        <v>0</v>
      </c>
      <c r="AM937" s="28">
        <f t="shared" si="2039"/>
        <v>0</v>
      </c>
      <c r="AN937" s="28">
        <f t="shared" si="2039"/>
        <v>0</v>
      </c>
      <c r="AO937" s="28">
        <f t="shared" si="2039"/>
        <v>0</v>
      </c>
      <c r="AP937" s="28">
        <f t="shared" si="2039"/>
        <v>4340</v>
      </c>
      <c r="AQ937" s="28">
        <f t="shared" si="2039"/>
        <v>0</v>
      </c>
      <c r="AR937" s="28">
        <f t="shared" si="2039"/>
        <v>695</v>
      </c>
      <c r="AS937" s="28">
        <f t="shared" ref="AS937:BI937" si="2040">AS938</f>
        <v>0</v>
      </c>
      <c r="AT937" s="28">
        <f t="shared" si="2040"/>
        <v>0</v>
      </c>
      <c r="AU937" s="28">
        <f t="shared" si="2040"/>
        <v>0</v>
      </c>
      <c r="AV937" s="28">
        <f t="shared" si="2040"/>
        <v>5035</v>
      </c>
      <c r="AW937" s="28">
        <f t="shared" si="2040"/>
        <v>0</v>
      </c>
      <c r="AX937" s="100">
        <f t="shared" si="2040"/>
        <v>0</v>
      </c>
      <c r="AY937" s="100">
        <f t="shared" si="2040"/>
        <v>0</v>
      </c>
      <c r="AZ937" s="100">
        <f t="shared" si="2040"/>
        <v>0</v>
      </c>
      <c r="BA937" s="100">
        <f t="shared" si="2040"/>
        <v>0</v>
      </c>
      <c r="BB937" s="28">
        <f t="shared" si="2040"/>
        <v>5035</v>
      </c>
      <c r="BC937" s="28">
        <f t="shared" si="2040"/>
        <v>0</v>
      </c>
      <c r="BD937" s="100">
        <f t="shared" si="2040"/>
        <v>0</v>
      </c>
      <c r="BE937" s="100">
        <f t="shared" si="2040"/>
        <v>0</v>
      </c>
      <c r="BF937" s="100">
        <f t="shared" si="2040"/>
        <v>0</v>
      </c>
      <c r="BG937" s="100">
        <f t="shared" si="2040"/>
        <v>0</v>
      </c>
      <c r="BH937" s="28">
        <f t="shared" si="2040"/>
        <v>5035</v>
      </c>
      <c r="BI937" s="28">
        <f t="shared" si="2040"/>
        <v>0</v>
      </c>
      <c r="BJ937" s="207">
        <f t="shared" si="2016"/>
        <v>0</v>
      </c>
      <c r="BK937" s="207">
        <f t="shared" si="2017"/>
        <v>0</v>
      </c>
    </row>
    <row r="938" spans="1:63" s="5" customFormat="1" ht="50.25">
      <c r="A938" s="29" t="s">
        <v>84</v>
      </c>
      <c r="B938" s="26" t="s">
        <v>61</v>
      </c>
      <c r="C938" s="26" t="s">
        <v>50</v>
      </c>
      <c r="D938" s="37" t="s">
        <v>318</v>
      </c>
      <c r="E938" s="26" t="s">
        <v>85</v>
      </c>
      <c r="F938" s="28">
        <f t="shared" ref="F938" si="2041">F939+F940</f>
        <v>4426</v>
      </c>
      <c r="G938" s="28">
        <f t="shared" ref="G938:M938" si="2042">G939+G940</f>
        <v>0</v>
      </c>
      <c r="H938" s="28">
        <f t="shared" si="2042"/>
        <v>0</v>
      </c>
      <c r="I938" s="28">
        <f t="shared" si="2042"/>
        <v>0</v>
      </c>
      <c r="J938" s="28">
        <f t="shared" si="2042"/>
        <v>0</v>
      </c>
      <c r="K938" s="28">
        <f t="shared" si="2042"/>
        <v>0</v>
      </c>
      <c r="L938" s="28">
        <f t="shared" si="2042"/>
        <v>4426</v>
      </c>
      <c r="M938" s="28">
        <f t="shared" si="2042"/>
        <v>0</v>
      </c>
      <c r="N938" s="28">
        <f t="shared" ref="N938:S938" si="2043">N939+N940</f>
        <v>0</v>
      </c>
      <c r="O938" s="28">
        <f t="shared" si="2043"/>
        <v>0</v>
      </c>
      <c r="P938" s="28">
        <f t="shared" si="2043"/>
        <v>0</v>
      </c>
      <c r="Q938" s="28">
        <f t="shared" si="2043"/>
        <v>0</v>
      </c>
      <c r="R938" s="28">
        <f t="shared" si="2043"/>
        <v>4426</v>
      </c>
      <c r="S938" s="28">
        <f t="shared" si="2043"/>
        <v>0</v>
      </c>
      <c r="T938" s="28">
        <f t="shared" ref="T938:Y938" si="2044">T939+T940</f>
        <v>0</v>
      </c>
      <c r="U938" s="28">
        <f t="shared" si="2044"/>
        <v>0</v>
      </c>
      <c r="V938" s="28">
        <f t="shared" si="2044"/>
        <v>0</v>
      </c>
      <c r="W938" s="28">
        <f t="shared" si="2044"/>
        <v>0</v>
      </c>
      <c r="X938" s="28">
        <f t="shared" si="2044"/>
        <v>4426</v>
      </c>
      <c r="Y938" s="28">
        <f t="shared" si="2044"/>
        <v>0</v>
      </c>
      <c r="Z938" s="28">
        <f t="shared" ref="Z938:AE938" si="2045">Z939+Z940</f>
        <v>0</v>
      </c>
      <c r="AA938" s="28">
        <f t="shared" si="2045"/>
        <v>0</v>
      </c>
      <c r="AB938" s="28">
        <f t="shared" si="2045"/>
        <v>0</v>
      </c>
      <c r="AC938" s="28">
        <f t="shared" si="2045"/>
        <v>0</v>
      </c>
      <c r="AD938" s="28">
        <f t="shared" si="2045"/>
        <v>4426</v>
      </c>
      <c r="AE938" s="28">
        <f t="shared" si="2045"/>
        <v>0</v>
      </c>
      <c r="AF938" s="28">
        <f t="shared" ref="AF938:AL938" si="2046">AF939+AF940</f>
        <v>0</v>
      </c>
      <c r="AG938" s="28">
        <f t="shared" si="2046"/>
        <v>-86</v>
      </c>
      <c r="AH938" s="28">
        <f t="shared" si="2046"/>
        <v>0</v>
      </c>
      <c r="AI938" s="28">
        <f t="shared" si="2046"/>
        <v>0</v>
      </c>
      <c r="AJ938" s="28">
        <f t="shared" si="2046"/>
        <v>4340</v>
      </c>
      <c r="AK938" s="28">
        <f t="shared" si="2046"/>
        <v>0</v>
      </c>
      <c r="AL938" s="28">
        <f t="shared" si="2046"/>
        <v>0</v>
      </c>
      <c r="AM938" s="28">
        <f t="shared" ref="AM938:AO938" si="2047">AM939+AM940</f>
        <v>0</v>
      </c>
      <c r="AN938" s="28">
        <f t="shared" ref="AN938:AS938" si="2048">AN939+AN940</f>
        <v>0</v>
      </c>
      <c r="AO938" s="28">
        <f t="shared" si="2047"/>
        <v>0</v>
      </c>
      <c r="AP938" s="28">
        <f t="shared" si="2048"/>
        <v>4340</v>
      </c>
      <c r="AQ938" s="28">
        <f t="shared" si="2048"/>
        <v>0</v>
      </c>
      <c r="AR938" s="28">
        <f t="shared" si="2048"/>
        <v>695</v>
      </c>
      <c r="AS938" s="28">
        <f t="shared" si="2048"/>
        <v>0</v>
      </c>
      <c r="AT938" s="28">
        <f t="shared" ref="AT938:AY938" si="2049">AT939+AT940</f>
        <v>0</v>
      </c>
      <c r="AU938" s="28">
        <f t="shared" si="2049"/>
        <v>0</v>
      </c>
      <c r="AV938" s="28">
        <f t="shared" si="2049"/>
        <v>5035</v>
      </c>
      <c r="AW938" s="28">
        <f t="shared" si="2049"/>
        <v>0</v>
      </c>
      <c r="AX938" s="100">
        <f t="shared" si="2049"/>
        <v>0</v>
      </c>
      <c r="AY938" s="100">
        <f t="shared" si="2049"/>
        <v>0</v>
      </c>
      <c r="AZ938" s="100">
        <f t="shared" ref="AZ938:BE938" si="2050">AZ939+AZ940</f>
        <v>0</v>
      </c>
      <c r="BA938" s="100">
        <f t="shared" si="2050"/>
        <v>0</v>
      </c>
      <c r="BB938" s="28">
        <f t="shared" si="2050"/>
        <v>5035</v>
      </c>
      <c r="BC938" s="28">
        <f t="shared" si="2050"/>
        <v>0</v>
      </c>
      <c r="BD938" s="100">
        <f t="shared" si="2050"/>
        <v>0</v>
      </c>
      <c r="BE938" s="100">
        <f t="shared" si="2050"/>
        <v>0</v>
      </c>
      <c r="BF938" s="100">
        <f t="shared" ref="BF938:BI938" si="2051">BF939+BF940</f>
        <v>0</v>
      </c>
      <c r="BG938" s="100">
        <f t="shared" si="2051"/>
        <v>0</v>
      </c>
      <c r="BH938" s="28">
        <f t="shared" si="2051"/>
        <v>5035</v>
      </c>
      <c r="BI938" s="28">
        <f t="shared" si="2051"/>
        <v>0</v>
      </c>
      <c r="BJ938" s="207">
        <f t="shared" si="2016"/>
        <v>0</v>
      </c>
      <c r="BK938" s="207">
        <f t="shared" si="2017"/>
        <v>0</v>
      </c>
    </row>
    <row r="939" spans="1:63" s="5" customFormat="1" ht="20.25">
      <c r="A939" s="25" t="s">
        <v>187</v>
      </c>
      <c r="B939" s="26" t="s">
        <v>61</v>
      </c>
      <c r="C939" s="26" t="s">
        <v>50</v>
      </c>
      <c r="D939" s="37" t="s">
        <v>318</v>
      </c>
      <c r="E939" s="26" t="s">
        <v>186</v>
      </c>
      <c r="F939" s="28">
        <v>1017</v>
      </c>
      <c r="G939" s="28"/>
      <c r="H939" s="77"/>
      <c r="I939" s="77"/>
      <c r="J939" s="77"/>
      <c r="K939" s="77"/>
      <c r="L939" s="28">
        <f t="shared" ref="L939:L940" si="2052">F939+H939+I939+J939+K939</f>
        <v>1017</v>
      </c>
      <c r="M939" s="28">
        <f t="shared" ref="M939:M940" si="2053">G939+K939</f>
        <v>0</v>
      </c>
      <c r="N939" s="77"/>
      <c r="O939" s="77"/>
      <c r="P939" s="77"/>
      <c r="Q939" s="77"/>
      <c r="R939" s="28">
        <f t="shared" ref="R939:R940" si="2054">L939+N939+O939+P939+Q939</f>
        <v>1017</v>
      </c>
      <c r="S939" s="28">
        <f t="shared" ref="S939:S940" si="2055">M939+Q939</f>
        <v>0</v>
      </c>
      <c r="T939" s="77"/>
      <c r="U939" s="77"/>
      <c r="V939" s="77"/>
      <c r="W939" s="77"/>
      <c r="X939" s="28">
        <f t="shared" ref="X939:X940" si="2056">R939+T939+U939+V939+W939</f>
        <v>1017</v>
      </c>
      <c r="Y939" s="28">
        <f t="shared" ref="Y939:Y940" si="2057">S939+W939</f>
        <v>0</v>
      </c>
      <c r="Z939" s="77"/>
      <c r="AA939" s="77"/>
      <c r="AB939" s="77"/>
      <c r="AC939" s="77"/>
      <c r="AD939" s="28">
        <f t="shared" ref="AD939:AD940" si="2058">X939+Z939+AA939+AB939+AC939</f>
        <v>1017</v>
      </c>
      <c r="AE939" s="28">
        <f t="shared" ref="AE939:AE940" si="2059">Y939+AC939</f>
        <v>0</v>
      </c>
      <c r="AF939" s="77"/>
      <c r="AG939" s="77"/>
      <c r="AH939" s="77"/>
      <c r="AI939" s="77"/>
      <c r="AJ939" s="28">
        <f t="shared" ref="AJ939:AJ940" si="2060">AD939+AF939+AG939+AH939+AI939</f>
        <v>1017</v>
      </c>
      <c r="AK939" s="28">
        <f t="shared" ref="AK939:AK940" si="2061">AE939+AI939</f>
        <v>0</v>
      </c>
      <c r="AL939" s="77"/>
      <c r="AM939" s="77"/>
      <c r="AN939" s="77"/>
      <c r="AO939" s="77"/>
      <c r="AP939" s="28">
        <f t="shared" ref="AP939:AP940" si="2062">AJ939+AL939+AM939+AN939+AO939</f>
        <v>1017</v>
      </c>
      <c r="AQ939" s="28">
        <f t="shared" ref="AQ939:AQ940" si="2063">AK939+AO939</f>
        <v>0</v>
      </c>
      <c r="AR939" s="77"/>
      <c r="AS939" s="77"/>
      <c r="AT939" s="77"/>
      <c r="AU939" s="77"/>
      <c r="AV939" s="28">
        <f t="shared" ref="AV939:AV940" si="2064">AP939+AR939+AS939+AT939+AU939</f>
        <v>1017</v>
      </c>
      <c r="AW939" s="28">
        <f t="shared" ref="AW939:AW940" si="2065">AQ939+AU939</f>
        <v>0</v>
      </c>
      <c r="AX939" s="141"/>
      <c r="AY939" s="141"/>
      <c r="AZ939" s="141"/>
      <c r="BA939" s="141"/>
      <c r="BB939" s="28">
        <f t="shared" ref="BB939:BB940" si="2066">AV939+AX939+AY939+AZ939+BA939</f>
        <v>1017</v>
      </c>
      <c r="BC939" s="28">
        <f t="shared" ref="BC939:BC940" si="2067">AW939+BA939</f>
        <v>0</v>
      </c>
      <c r="BD939" s="141"/>
      <c r="BE939" s="141"/>
      <c r="BF939" s="141"/>
      <c r="BG939" s="141"/>
      <c r="BH939" s="28">
        <f t="shared" ref="BH939:BH940" si="2068">BB939+BD939+BE939+BF939+BG939</f>
        <v>1017</v>
      </c>
      <c r="BI939" s="28">
        <f t="shared" ref="BI939:BI940" si="2069">BC939+BG939</f>
        <v>0</v>
      </c>
      <c r="BJ939" s="207">
        <f t="shared" si="2016"/>
        <v>0</v>
      </c>
      <c r="BK939" s="207">
        <f t="shared" si="2017"/>
        <v>0</v>
      </c>
    </row>
    <row r="940" spans="1:63" s="5" customFormat="1" ht="20.25">
      <c r="A940" s="113" t="s">
        <v>199</v>
      </c>
      <c r="B940" s="98" t="s">
        <v>61</v>
      </c>
      <c r="C940" s="98" t="s">
        <v>50</v>
      </c>
      <c r="D940" s="114" t="s">
        <v>318</v>
      </c>
      <c r="E940" s="98" t="s">
        <v>198</v>
      </c>
      <c r="F940" s="100">
        <v>3409</v>
      </c>
      <c r="G940" s="100"/>
      <c r="H940" s="141"/>
      <c r="I940" s="141"/>
      <c r="J940" s="141"/>
      <c r="K940" s="141"/>
      <c r="L940" s="100">
        <f t="shared" si="2052"/>
        <v>3409</v>
      </c>
      <c r="M940" s="100">
        <f t="shared" si="2053"/>
        <v>0</v>
      </c>
      <c r="N940" s="141"/>
      <c r="O940" s="141"/>
      <c r="P940" s="141"/>
      <c r="Q940" s="141"/>
      <c r="R940" s="100">
        <f t="shared" si="2054"/>
        <v>3409</v>
      </c>
      <c r="S940" s="100">
        <f t="shared" si="2055"/>
        <v>0</v>
      </c>
      <c r="T940" s="141"/>
      <c r="U940" s="141"/>
      <c r="V940" s="141"/>
      <c r="W940" s="141"/>
      <c r="X940" s="100">
        <f t="shared" si="2056"/>
        <v>3409</v>
      </c>
      <c r="Y940" s="100">
        <f t="shared" si="2057"/>
        <v>0</v>
      </c>
      <c r="Z940" s="141"/>
      <c r="AA940" s="141"/>
      <c r="AB940" s="141"/>
      <c r="AC940" s="141"/>
      <c r="AD940" s="100">
        <f t="shared" si="2058"/>
        <v>3409</v>
      </c>
      <c r="AE940" s="100">
        <f t="shared" si="2059"/>
        <v>0</v>
      </c>
      <c r="AF940" s="141"/>
      <c r="AG940" s="142">
        <v>-86</v>
      </c>
      <c r="AH940" s="141"/>
      <c r="AI940" s="141"/>
      <c r="AJ940" s="100">
        <f t="shared" si="2060"/>
        <v>3323</v>
      </c>
      <c r="AK940" s="100">
        <f t="shared" si="2061"/>
        <v>0</v>
      </c>
      <c r="AL940" s="141"/>
      <c r="AM940" s="141"/>
      <c r="AN940" s="141"/>
      <c r="AO940" s="141"/>
      <c r="AP940" s="100">
        <f t="shared" si="2062"/>
        <v>3323</v>
      </c>
      <c r="AQ940" s="100">
        <f t="shared" si="2063"/>
        <v>0</v>
      </c>
      <c r="AR940" s="100">
        <v>695</v>
      </c>
      <c r="AS940" s="141"/>
      <c r="AT940" s="141"/>
      <c r="AU940" s="141"/>
      <c r="AV940" s="100">
        <f t="shared" si="2064"/>
        <v>4018</v>
      </c>
      <c r="AW940" s="100">
        <f t="shared" si="2065"/>
        <v>0</v>
      </c>
      <c r="AX940" s="100"/>
      <c r="AY940" s="141"/>
      <c r="AZ940" s="141"/>
      <c r="BA940" s="141"/>
      <c r="BB940" s="100">
        <f t="shared" si="2066"/>
        <v>4018</v>
      </c>
      <c r="BC940" s="100">
        <f t="shared" si="2067"/>
        <v>0</v>
      </c>
      <c r="BD940" s="100"/>
      <c r="BE940" s="141"/>
      <c r="BF940" s="141"/>
      <c r="BG940" s="141"/>
      <c r="BH940" s="100">
        <f t="shared" si="2068"/>
        <v>4018</v>
      </c>
      <c r="BI940" s="100">
        <f t="shared" si="2069"/>
        <v>0</v>
      </c>
      <c r="BJ940" s="207">
        <f t="shared" si="2016"/>
        <v>0</v>
      </c>
      <c r="BK940" s="207">
        <f t="shared" si="2017"/>
        <v>0</v>
      </c>
    </row>
    <row r="941" spans="1:63" s="5" customFormat="1" ht="20.25">
      <c r="A941" s="25" t="s">
        <v>93</v>
      </c>
      <c r="B941" s="26" t="s">
        <v>61</v>
      </c>
      <c r="C941" s="26" t="s">
        <v>50</v>
      </c>
      <c r="D941" s="37" t="s">
        <v>319</v>
      </c>
      <c r="E941" s="26"/>
      <c r="F941" s="28">
        <f t="shared" ref="F941:U942" si="2070">F942</f>
        <v>638</v>
      </c>
      <c r="G941" s="28">
        <f t="shared" si="2070"/>
        <v>0</v>
      </c>
      <c r="H941" s="28">
        <f t="shared" si="2070"/>
        <v>0</v>
      </c>
      <c r="I941" s="28">
        <f t="shared" si="2070"/>
        <v>0</v>
      </c>
      <c r="J941" s="28">
        <f t="shared" si="2070"/>
        <v>0</v>
      </c>
      <c r="K941" s="28">
        <f t="shared" si="2070"/>
        <v>0</v>
      </c>
      <c r="L941" s="28">
        <f t="shared" si="2070"/>
        <v>638</v>
      </c>
      <c r="M941" s="28">
        <f t="shared" si="2070"/>
        <v>0</v>
      </c>
      <c r="N941" s="28">
        <f t="shared" si="2070"/>
        <v>0</v>
      </c>
      <c r="O941" s="28">
        <f t="shared" si="2070"/>
        <v>0</v>
      </c>
      <c r="P941" s="28">
        <f t="shared" si="2070"/>
        <v>0</v>
      </c>
      <c r="Q941" s="28">
        <f t="shared" si="2070"/>
        <v>0</v>
      </c>
      <c r="R941" s="28">
        <f t="shared" si="2070"/>
        <v>638</v>
      </c>
      <c r="S941" s="28">
        <f t="shared" si="2070"/>
        <v>0</v>
      </c>
      <c r="T941" s="28">
        <f t="shared" si="2070"/>
        <v>0</v>
      </c>
      <c r="U941" s="28">
        <f t="shared" si="2070"/>
        <v>0</v>
      </c>
      <c r="V941" s="28">
        <f t="shared" ref="T941:AI942" si="2071">V942</f>
        <v>0</v>
      </c>
      <c r="W941" s="28">
        <f t="shared" si="2071"/>
        <v>0</v>
      </c>
      <c r="X941" s="28">
        <f t="shared" si="2071"/>
        <v>638</v>
      </c>
      <c r="Y941" s="28">
        <f t="shared" si="2071"/>
        <v>0</v>
      </c>
      <c r="Z941" s="28">
        <f t="shared" si="2071"/>
        <v>0</v>
      </c>
      <c r="AA941" s="28">
        <f t="shared" si="2071"/>
        <v>0</v>
      </c>
      <c r="AB941" s="28">
        <f t="shared" si="2071"/>
        <v>0</v>
      </c>
      <c r="AC941" s="28">
        <f t="shared" si="2071"/>
        <v>0</v>
      </c>
      <c r="AD941" s="28">
        <f t="shared" si="2071"/>
        <v>638</v>
      </c>
      <c r="AE941" s="28">
        <f t="shared" si="2071"/>
        <v>0</v>
      </c>
      <c r="AF941" s="28">
        <f t="shared" si="2071"/>
        <v>0</v>
      </c>
      <c r="AG941" s="28">
        <f t="shared" si="2071"/>
        <v>-83</v>
      </c>
      <c r="AH941" s="28">
        <f t="shared" si="2071"/>
        <v>0</v>
      </c>
      <c r="AI941" s="28">
        <f t="shared" si="2071"/>
        <v>0</v>
      </c>
      <c r="AJ941" s="28">
        <f t="shared" ref="AF941:AU942" si="2072">AJ942</f>
        <v>555</v>
      </c>
      <c r="AK941" s="28">
        <f t="shared" si="2072"/>
        <v>0</v>
      </c>
      <c r="AL941" s="28">
        <f t="shared" si="2072"/>
        <v>0</v>
      </c>
      <c r="AM941" s="28">
        <f t="shared" si="2072"/>
        <v>0</v>
      </c>
      <c r="AN941" s="28">
        <f t="shared" si="2072"/>
        <v>0</v>
      </c>
      <c r="AO941" s="28">
        <f t="shared" si="2072"/>
        <v>0</v>
      </c>
      <c r="AP941" s="28">
        <f t="shared" si="2072"/>
        <v>555</v>
      </c>
      <c r="AQ941" s="28">
        <f t="shared" si="2072"/>
        <v>0</v>
      </c>
      <c r="AR941" s="28">
        <f t="shared" si="2072"/>
        <v>0</v>
      </c>
      <c r="AS941" s="28">
        <f t="shared" si="2072"/>
        <v>0</v>
      </c>
      <c r="AT941" s="28">
        <f t="shared" si="2072"/>
        <v>0</v>
      </c>
      <c r="AU941" s="28">
        <f t="shared" si="2072"/>
        <v>0</v>
      </c>
      <c r="AV941" s="28">
        <f t="shared" ref="AR941:BG942" si="2073">AV942</f>
        <v>555</v>
      </c>
      <c r="AW941" s="28">
        <f t="shared" si="2073"/>
        <v>0</v>
      </c>
      <c r="AX941" s="100">
        <f t="shared" si="2073"/>
        <v>0</v>
      </c>
      <c r="AY941" s="100">
        <f t="shared" si="2073"/>
        <v>0</v>
      </c>
      <c r="AZ941" s="100">
        <f t="shared" si="2073"/>
        <v>0</v>
      </c>
      <c r="BA941" s="100">
        <f t="shared" si="2073"/>
        <v>0</v>
      </c>
      <c r="BB941" s="28">
        <f t="shared" si="2073"/>
        <v>555</v>
      </c>
      <c r="BC941" s="28">
        <f t="shared" si="2073"/>
        <v>0</v>
      </c>
      <c r="BD941" s="100">
        <f t="shared" si="2073"/>
        <v>48</v>
      </c>
      <c r="BE941" s="100">
        <f t="shared" si="2073"/>
        <v>0</v>
      </c>
      <c r="BF941" s="100">
        <f t="shared" si="2073"/>
        <v>0</v>
      </c>
      <c r="BG941" s="100">
        <f t="shared" si="2073"/>
        <v>0</v>
      </c>
      <c r="BH941" s="28">
        <f t="shared" ref="BD941:BI942" si="2074">BH942</f>
        <v>603</v>
      </c>
      <c r="BI941" s="28">
        <f t="shared" si="2074"/>
        <v>0</v>
      </c>
      <c r="BJ941" s="207">
        <f t="shared" si="2016"/>
        <v>0</v>
      </c>
      <c r="BK941" s="207">
        <f t="shared" si="2017"/>
        <v>0</v>
      </c>
    </row>
    <row r="942" spans="1:63" s="5" customFormat="1" ht="50.25">
      <c r="A942" s="29" t="s">
        <v>84</v>
      </c>
      <c r="B942" s="26" t="s">
        <v>61</v>
      </c>
      <c r="C942" s="26" t="s">
        <v>50</v>
      </c>
      <c r="D942" s="37" t="s">
        <v>319</v>
      </c>
      <c r="E942" s="26" t="s">
        <v>85</v>
      </c>
      <c r="F942" s="28">
        <f t="shared" si="2070"/>
        <v>638</v>
      </c>
      <c r="G942" s="28">
        <f t="shared" si="2070"/>
        <v>0</v>
      </c>
      <c r="H942" s="28">
        <f t="shared" si="2070"/>
        <v>0</v>
      </c>
      <c r="I942" s="28">
        <f t="shared" si="2070"/>
        <v>0</v>
      </c>
      <c r="J942" s="28">
        <f t="shared" si="2070"/>
        <v>0</v>
      </c>
      <c r="K942" s="28">
        <f t="shared" si="2070"/>
        <v>0</v>
      </c>
      <c r="L942" s="28">
        <f t="shared" si="2070"/>
        <v>638</v>
      </c>
      <c r="M942" s="28">
        <f t="shared" si="2070"/>
        <v>0</v>
      </c>
      <c r="N942" s="28">
        <f t="shared" si="2070"/>
        <v>0</v>
      </c>
      <c r="O942" s="28">
        <f t="shared" si="2070"/>
        <v>0</v>
      </c>
      <c r="P942" s="28">
        <f t="shared" si="2070"/>
        <v>0</v>
      </c>
      <c r="Q942" s="28">
        <f t="shared" si="2070"/>
        <v>0</v>
      </c>
      <c r="R942" s="28">
        <f t="shared" si="2070"/>
        <v>638</v>
      </c>
      <c r="S942" s="28">
        <f t="shared" si="2070"/>
        <v>0</v>
      </c>
      <c r="T942" s="28">
        <f t="shared" si="2071"/>
        <v>0</v>
      </c>
      <c r="U942" s="28">
        <f t="shared" si="2071"/>
        <v>0</v>
      </c>
      <c r="V942" s="28">
        <f t="shared" si="2071"/>
        <v>0</v>
      </c>
      <c r="W942" s="28">
        <f t="shared" si="2071"/>
        <v>0</v>
      </c>
      <c r="X942" s="28">
        <f t="shared" si="2071"/>
        <v>638</v>
      </c>
      <c r="Y942" s="28">
        <f t="shared" si="2071"/>
        <v>0</v>
      </c>
      <c r="Z942" s="28">
        <f t="shared" si="2071"/>
        <v>0</v>
      </c>
      <c r="AA942" s="28">
        <f t="shared" si="2071"/>
        <v>0</v>
      </c>
      <c r="AB942" s="28">
        <f t="shared" si="2071"/>
        <v>0</v>
      </c>
      <c r="AC942" s="28">
        <f t="shared" si="2071"/>
        <v>0</v>
      </c>
      <c r="AD942" s="28">
        <f t="shared" si="2071"/>
        <v>638</v>
      </c>
      <c r="AE942" s="28">
        <f t="shared" si="2071"/>
        <v>0</v>
      </c>
      <c r="AF942" s="28">
        <f t="shared" si="2072"/>
        <v>0</v>
      </c>
      <c r="AG942" s="28">
        <f t="shared" si="2072"/>
        <v>-83</v>
      </c>
      <c r="AH942" s="28">
        <f t="shared" si="2072"/>
        <v>0</v>
      </c>
      <c r="AI942" s="28">
        <f t="shared" si="2072"/>
        <v>0</v>
      </c>
      <c r="AJ942" s="28">
        <f t="shared" si="2072"/>
        <v>555</v>
      </c>
      <c r="AK942" s="28">
        <f t="shared" si="2072"/>
        <v>0</v>
      </c>
      <c r="AL942" s="28">
        <f t="shared" si="2072"/>
        <v>0</v>
      </c>
      <c r="AM942" s="28">
        <f t="shared" si="2072"/>
        <v>0</v>
      </c>
      <c r="AN942" s="28">
        <f t="shared" si="2072"/>
        <v>0</v>
      </c>
      <c r="AO942" s="28">
        <f t="shared" si="2072"/>
        <v>0</v>
      </c>
      <c r="AP942" s="28">
        <f t="shared" si="2072"/>
        <v>555</v>
      </c>
      <c r="AQ942" s="28">
        <f t="shared" si="2072"/>
        <v>0</v>
      </c>
      <c r="AR942" s="28">
        <f t="shared" si="2073"/>
        <v>0</v>
      </c>
      <c r="AS942" s="28">
        <f t="shared" si="2073"/>
        <v>0</v>
      </c>
      <c r="AT942" s="28">
        <f t="shared" si="2073"/>
        <v>0</v>
      </c>
      <c r="AU942" s="28">
        <f t="shared" si="2073"/>
        <v>0</v>
      </c>
      <c r="AV942" s="28">
        <f t="shared" si="2073"/>
        <v>555</v>
      </c>
      <c r="AW942" s="28">
        <f t="shared" si="2073"/>
        <v>0</v>
      </c>
      <c r="AX942" s="100">
        <f t="shared" si="2073"/>
        <v>0</v>
      </c>
      <c r="AY942" s="100">
        <f t="shared" si="2073"/>
        <v>0</v>
      </c>
      <c r="AZ942" s="100">
        <f t="shared" si="2073"/>
        <v>0</v>
      </c>
      <c r="BA942" s="100">
        <f t="shared" si="2073"/>
        <v>0</v>
      </c>
      <c r="BB942" s="28">
        <f t="shared" si="2073"/>
        <v>555</v>
      </c>
      <c r="BC942" s="28">
        <f t="shared" si="2073"/>
        <v>0</v>
      </c>
      <c r="BD942" s="100">
        <f t="shared" si="2074"/>
        <v>48</v>
      </c>
      <c r="BE942" s="100">
        <f t="shared" si="2074"/>
        <v>0</v>
      </c>
      <c r="BF942" s="100">
        <f t="shared" si="2074"/>
        <v>0</v>
      </c>
      <c r="BG942" s="100">
        <f t="shared" si="2074"/>
        <v>0</v>
      </c>
      <c r="BH942" s="28">
        <f t="shared" si="2074"/>
        <v>603</v>
      </c>
      <c r="BI942" s="28">
        <f t="shared" si="2074"/>
        <v>0</v>
      </c>
      <c r="BJ942" s="207">
        <f t="shared" si="2016"/>
        <v>0</v>
      </c>
      <c r="BK942" s="207">
        <f t="shared" si="2017"/>
        <v>0</v>
      </c>
    </row>
    <row r="943" spans="1:63" s="5" customFormat="1" ht="20.25">
      <c r="A943" s="113" t="s">
        <v>187</v>
      </c>
      <c r="B943" s="98" t="s">
        <v>61</v>
      </c>
      <c r="C943" s="98" t="s">
        <v>50</v>
      </c>
      <c r="D943" s="114" t="s">
        <v>319</v>
      </c>
      <c r="E943" s="98" t="s">
        <v>186</v>
      </c>
      <c r="F943" s="100">
        <v>638</v>
      </c>
      <c r="G943" s="100"/>
      <c r="H943" s="141"/>
      <c r="I943" s="141"/>
      <c r="J943" s="141"/>
      <c r="K943" s="141"/>
      <c r="L943" s="100">
        <f>F943+H943+I943+J943+K943</f>
        <v>638</v>
      </c>
      <c r="M943" s="100">
        <f>G943+K943</f>
        <v>0</v>
      </c>
      <c r="N943" s="141"/>
      <c r="O943" s="141"/>
      <c r="P943" s="141"/>
      <c r="Q943" s="141"/>
      <c r="R943" s="100">
        <f>L943+N943+O943+P943+Q943</f>
        <v>638</v>
      </c>
      <c r="S943" s="100">
        <f>M943+Q943</f>
        <v>0</v>
      </c>
      <c r="T943" s="141"/>
      <c r="U943" s="141"/>
      <c r="V943" s="141"/>
      <c r="W943" s="141"/>
      <c r="X943" s="100">
        <f>R943+T943+U943+V943+W943</f>
        <v>638</v>
      </c>
      <c r="Y943" s="100">
        <f>S943+W943</f>
        <v>0</v>
      </c>
      <c r="Z943" s="141"/>
      <c r="AA943" s="141"/>
      <c r="AB943" s="141"/>
      <c r="AC943" s="141"/>
      <c r="AD943" s="100">
        <f>X943+Z943+AA943+AB943+AC943</f>
        <v>638</v>
      </c>
      <c r="AE943" s="100">
        <f>Y943+AC943</f>
        <v>0</v>
      </c>
      <c r="AF943" s="141"/>
      <c r="AG943" s="100">
        <v>-83</v>
      </c>
      <c r="AH943" s="141"/>
      <c r="AI943" s="141"/>
      <c r="AJ943" s="100">
        <f>AD943+AF943+AG943+AH943+AI943</f>
        <v>555</v>
      </c>
      <c r="AK943" s="100">
        <f>AE943+AI943</f>
        <v>0</v>
      </c>
      <c r="AL943" s="141"/>
      <c r="AM943" s="141"/>
      <c r="AN943" s="141"/>
      <c r="AO943" s="141"/>
      <c r="AP943" s="100">
        <f>AJ943+AL943+AM943+AN943+AO943</f>
        <v>555</v>
      </c>
      <c r="AQ943" s="100">
        <f>AK943+AO943</f>
        <v>0</v>
      </c>
      <c r="AR943" s="141"/>
      <c r="AS943" s="141"/>
      <c r="AT943" s="141"/>
      <c r="AU943" s="141"/>
      <c r="AV943" s="100">
        <f>AP943+AR943+AS943+AT943+AU943</f>
        <v>555</v>
      </c>
      <c r="AW943" s="100">
        <f>AQ943+AU943</f>
        <v>0</v>
      </c>
      <c r="AX943" s="141"/>
      <c r="AY943" s="141"/>
      <c r="AZ943" s="141"/>
      <c r="BA943" s="141"/>
      <c r="BB943" s="100">
        <f>AV943+AX943+AY943+AZ943+BA943</f>
        <v>555</v>
      </c>
      <c r="BC943" s="100">
        <f>AW943+BA943</f>
        <v>0</v>
      </c>
      <c r="BD943" s="141">
        <v>48</v>
      </c>
      <c r="BE943" s="141"/>
      <c r="BF943" s="141"/>
      <c r="BG943" s="141"/>
      <c r="BH943" s="100">
        <f>BB943+BD943+BE943+BF943+BG943</f>
        <v>603</v>
      </c>
      <c r="BI943" s="100">
        <f>BC943+BG943</f>
        <v>0</v>
      </c>
      <c r="BJ943" s="207">
        <f t="shared" si="2016"/>
        <v>0</v>
      </c>
      <c r="BK943" s="207">
        <f t="shared" si="2017"/>
        <v>0</v>
      </c>
    </row>
    <row r="944" spans="1:63" s="5" customFormat="1" ht="20.25">
      <c r="A944" s="113" t="s">
        <v>42</v>
      </c>
      <c r="B944" s="98" t="s">
        <v>61</v>
      </c>
      <c r="C944" s="98" t="s">
        <v>50</v>
      </c>
      <c r="D944" s="114" t="s">
        <v>320</v>
      </c>
      <c r="E944" s="98"/>
      <c r="F944" s="100">
        <f t="shared" ref="F944:U945" si="2075">F945</f>
        <v>81</v>
      </c>
      <c r="G944" s="100">
        <f t="shared" si="2075"/>
        <v>0</v>
      </c>
      <c r="H944" s="100">
        <f t="shared" si="2075"/>
        <v>0</v>
      </c>
      <c r="I944" s="100">
        <f t="shared" si="2075"/>
        <v>0</v>
      </c>
      <c r="J944" s="100">
        <f t="shared" si="2075"/>
        <v>0</v>
      </c>
      <c r="K944" s="100">
        <f t="shared" si="2075"/>
        <v>0</v>
      </c>
      <c r="L944" s="100">
        <f t="shared" si="2075"/>
        <v>81</v>
      </c>
      <c r="M944" s="100">
        <f t="shared" si="2075"/>
        <v>0</v>
      </c>
      <c r="N944" s="100">
        <f t="shared" si="2075"/>
        <v>0</v>
      </c>
      <c r="O944" s="100">
        <f t="shared" si="2075"/>
        <v>0</v>
      </c>
      <c r="P944" s="100">
        <f t="shared" si="2075"/>
        <v>0</v>
      </c>
      <c r="Q944" s="100">
        <f t="shared" si="2075"/>
        <v>0</v>
      </c>
      <c r="R944" s="100">
        <f t="shared" si="2075"/>
        <v>81</v>
      </c>
      <c r="S944" s="100">
        <f t="shared" si="2075"/>
        <v>0</v>
      </c>
      <c r="T944" s="100">
        <f t="shared" si="2075"/>
        <v>0</v>
      </c>
      <c r="U944" s="100">
        <f t="shared" si="2075"/>
        <v>0</v>
      </c>
      <c r="V944" s="100">
        <f t="shared" ref="T944:AI945" si="2076">V945</f>
        <v>0</v>
      </c>
      <c r="W944" s="100">
        <f t="shared" si="2076"/>
        <v>0</v>
      </c>
      <c r="X944" s="100">
        <f t="shared" si="2076"/>
        <v>81</v>
      </c>
      <c r="Y944" s="100">
        <f t="shared" si="2076"/>
        <v>0</v>
      </c>
      <c r="Z944" s="100">
        <f t="shared" si="2076"/>
        <v>0</v>
      </c>
      <c r="AA944" s="100">
        <f t="shared" si="2076"/>
        <v>0</v>
      </c>
      <c r="AB944" s="100">
        <f t="shared" si="2076"/>
        <v>0</v>
      </c>
      <c r="AC944" s="100">
        <f t="shared" si="2076"/>
        <v>0</v>
      </c>
      <c r="AD944" s="100">
        <f t="shared" si="2076"/>
        <v>81</v>
      </c>
      <c r="AE944" s="100">
        <f t="shared" si="2076"/>
        <v>0</v>
      </c>
      <c r="AF944" s="100">
        <f t="shared" si="2076"/>
        <v>0</v>
      </c>
      <c r="AG944" s="100">
        <f t="shared" si="2076"/>
        <v>0</v>
      </c>
      <c r="AH944" s="100">
        <f t="shared" si="2076"/>
        <v>0</v>
      </c>
      <c r="AI944" s="100">
        <f t="shared" si="2076"/>
        <v>0</v>
      </c>
      <c r="AJ944" s="100">
        <f t="shared" ref="AF944:AU945" si="2077">AJ945</f>
        <v>81</v>
      </c>
      <c r="AK944" s="100">
        <f t="shared" si="2077"/>
        <v>0</v>
      </c>
      <c r="AL944" s="100">
        <f t="shared" si="2077"/>
        <v>0</v>
      </c>
      <c r="AM944" s="100">
        <f t="shared" si="2077"/>
        <v>0</v>
      </c>
      <c r="AN944" s="100">
        <f t="shared" si="2077"/>
        <v>0</v>
      </c>
      <c r="AO944" s="100">
        <f t="shared" si="2077"/>
        <v>0</v>
      </c>
      <c r="AP944" s="100">
        <f t="shared" si="2077"/>
        <v>81</v>
      </c>
      <c r="AQ944" s="100">
        <f t="shared" si="2077"/>
        <v>0</v>
      </c>
      <c r="AR944" s="100">
        <f t="shared" si="2077"/>
        <v>0</v>
      </c>
      <c r="AS944" s="100">
        <f t="shared" si="2077"/>
        <v>0</v>
      </c>
      <c r="AT944" s="100">
        <f t="shared" si="2077"/>
        <v>0</v>
      </c>
      <c r="AU944" s="100">
        <f t="shared" si="2077"/>
        <v>0</v>
      </c>
      <c r="AV944" s="100">
        <f t="shared" ref="AR944:BG945" si="2078">AV945</f>
        <v>81</v>
      </c>
      <c r="AW944" s="100">
        <f t="shared" si="2078"/>
        <v>0</v>
      </c>
      <c r="AX944" s="100">
        <f t="shared" si="2078"/>
        <v>0</v>
      </c>
      <c r="AY944" s="100">
        <f t="shared" si="2078"/>
        <v>0</v>
      </c>
      <c r="AZ944" s="100">
        <f t="shared" si="2078"/>
        <v>0</v>
      </c>
      <c r="BA944" s="100">
        <f t="shared" si="2078"/>
        <v>0</v>
      </c>
      <c r="BB944" s="100">
        <f t="shared" si="2078"/>
        <v>81</v>
      </c>
      <c r="BC944" s="100">
        <f t="shared" si="2078"/>
        <v>0</v>
      </c>
      <c r="BD944" s="100">
        <f t="shared" si="2078"/>
        <v>0</v>
      </c>
      <c r="BE944" s="100">
        <f t="shared" si="2078"/>
        <v>76</v>
      </c>
      <c r="BF944" s="100">
        <f t="shared" si="2078"/>
        <v>0</v>
      </c>
      <c r="BG944" s="100">
        <f t="shared" si="2078"/>
        <v>0</v>
      </c>
      <c r="BH944" s="100">
        <f t="shared" ref="BD944:BI945" si="2079">BH945</f>
        <v>157</v>
      </c>
      <c r="BI944" s="100">
        <f t="shared" si="2079"/>
        <v>0</v>
      </c>
      <c r="BJ944" s="207">
        <f t="shared" si="2016"/>
        <v>0</v>
      </c>
      <c r="BK944" s="207">
        <f t="shared" si="2017"/>
        <v>0</v>
      </c>
    </row>
    <row r="945" spans="1:63" s="5" customFormat="1" ht="50.25">
      <c r="A945" s="119" t="s">
        <v>84</v>
      </c>
      <c r="B945" s="98" t="s">
        <v>61</v>
      </c>
      <c r="C945" s="98" t="s">
        <v>50</v>
      </c>
      <c r="D945" s="114" t="s">
        <v>320</v>
      </c>
      <c r="E945" s="98" t="s">
        <v>85</v>
      </c>
      <c r="F945" s="100">
        <f t="shared" si="2075"/>
        <v>81</v>
      </c>
      <c r="G945" s="100">
        <f t="shared" si="2075"/>
        <v>0</v>
      </c>
      <c r="H945" s="100">
        <f t="shared" si="2075"/>
        <v>0</v>
      </c>
      <c r="I945" s="100">
        <f t="shared" si="2075"/>
        <v>0</v>
      </c>
      <c r="J945" s="100">
        <f t="shared" si="2075"/>
        <v>0</v>
      </c>
      <c r="K945" s="100">
        <f t="shared" si="2075"/>
        <v>0</v>
      </c>
      <c r="L945" s="100">
        <f t="shared" si="2075"/>
        <v>81</v>
      </c>
      <c r="M945" s="100">
        <f t="shared" si="2075"/>
        <v>0</v>
      </c>
      <c r="N945" s="100">
        <f t="shared" si="2075"/>
        <v>0</v>
      </c>
      <c r="O945" s="100">
        <f t="shared" si="2075"/>
        <v>0</v>
      </c>
      <c r="P945" s="100">
        <f t="shared" si="2075"/>
        <v>0</v>
      </c>
      <c r="Q945" s="100">
        <f t="shared" si="2075"/>
        <v>0</v>
      </c>
      <c r="R945" s="100">
        <f t="shared" si="2075"/>
        <v>81</v>
      </c>
      <c r="S945" s="100">
        <f t="shared" si="2075"/>
        <v>0</v>
      </c>
      <c r="T945" s="100">
        <f t="shared" si="2076"/>
        <v>0</v>
      </c>
      <c r="U945" s="100">
        <f t="shared" si="2076"/>
        <v>0</v>
      </c>
      <c r="V945" s="100">
        <f t="shared" si="2076"/>
        <v>0</v>
      </c>
      <c r="W945" s="100">
        <f t="shared" si="2076"/>
        <v>0</v>
      </c>
      <c r="X945" s="100">
        <f t="shared" si="2076"/>
        <v>81</v>
      </c>
      <c r="Y945" s="100">
        <f t="shared" si="2076"/>
        <v>0</v>
      </c>
      <c r="Z945" s="100">
        <f t="shared" si="2076"/>
        <v>0</v>
      </c>
      <c r="AA945" s="100">
        <f t="shared" si="2076"/>
        <v>0</v>
      </c>
      <c r="AB945" s="100">
        <f t="shared" si="2076"/>
        <v>0</v>
      </c>
      <c r="AC945" s="100">
        <f t="shared" si="2076"/>
        <v>0</v>
      </c>
      <c r="AD945" s="100">
        <f t="shared" si="2076"/>
        <v>81</v>
      </c>
      <c r="AE945" s="100">
        <f t="shared" si="2076"/>
        <v>0</v>
      </c>
      <c r="AF945" s="100">
        <f t="shared" si="2077"/>
        <v>0</v>
      </c>
      <c r="AG945" s="100">
        <f t="shared" si="2077"/>
        <v>0</v>
      </c>
      <c r="AH945" s="100">
        <f t="shared" si="2077"/>
        <v>0</v>
      </c>
      <c r="AI945" s="100">
        <f t="shared" si="2077"/>
        <v>0</v>
      </c>
      <c r="AJ945" s="100">
        <f t="shared" si="2077"/>
        <v>81</v>
      </c>
      <c r="AK945" s="100">
        <f t="shared" si="2077"/>
        <v>0</v>
      </c>
      <c r="AL945" s="100">
        <f t="shared" si="2077"/>
        <v>0</v>
      </c>
      <c r="AM945" s="100">
        <f t="shared" si="2077"/>
        <v>0</v>
      </c>
      <c r="AN945" s="100">
        <f t="shared" si="2077"/>
        <v>0</v>
      </c>
      <c r="AO945" s="100">
        <f t="shared" si="2077"/>
        <v>0</v>
      </c>
      <c r="AP945" s="100">
        <f t="shared" si="2077"/>
        <v>81</v>
      </c>
      <c r="AQ945" s="100">
        <f t="shared" si="2077"/>
        <v>0</v>
      </c>
      <c r="AR945" s="100">
        <f t="shared" si="2078"/>
        <v>0</v>
      </c>
      <c r="AS945" s="100">
        <f t="shared" si="2078"/>
        <v>0</v>
      </c>
      <c r="AT945" s="100">
        <f t="shared" si="2078"/>
        <v>0</v>
      </c>
      <c r="AU945" s="100">
        <f t="shared" si="2078"/>
        <v>0</v>
      </c>
      <c r="AV945" s="100">
        <f t="shared" si="2078"/>
        <v>81</v>
      </c>
      <c r="AW945" s="100">
        <f t="shared" si="2078"/>
        <v>0</v>
      </c>
      <c r="AX945" s="100">
        <f t="shared" si="2078"/>
        <v>0</v>
      </c>
      <c r="AY945" s="100">
        <f t="shared" si="2078"/>
        <v>0</v>
      </c>
      <c r="AZ945" s="100">
        <f t="shared" si="2078"/>
        <v>0</v>
      </c>
      <c r="BA945" s="100">
        <f t="shared" si="2078"/>
        <v>0</v>
      </c>
      <c r="BB945" s="100">
        <f t="shared" si="2078"/>
        <v>81</v>
      </c>
      <c r="BC945" s="100">
        <f t="shared" si="2078"/>
        <v>0</v>
      </c>
      <c r="BD945" s="100">
        <f t="shared" si="2079"/>
        <v>0</v>
      </c>
      <c r="BE945" s="100">
        <f t="shared" si="2079"/>
        <v>76</v>
      </c>
      <c r="BF945" s="100">
        <f t="shared" si="2079"/>
        <v>0</v>
      </c>
      <c r="BG945" s="100">
        <f t="shared" si="2079"/>
        <v>0</v>
      </c>
      <c r="BH945" s="100">
        <f t="shared" si="2079"/>
        <v>157</v>
      </c>
      <c r="BI945" s="100">
        <f t="shared" si="2079"/>
        <v>0</v>
      </c>
      <c r="BJ945" s="207">
        <f t="shared" si="2016"/>
        <v>0</v>
      </c>
      <c r="BK945" s="207">
        <f t="shared" si="2017"/>
        <v>0</v>
      </c>
    </row>
    <row r="946" spans="1:63" s="5" customFormat="1" ht="20.25">
      <c r="A946" s="113" t="s">
        <v>187</v>
      </c>
      <c r="B946" s="98" t="s">
        <v>61</v>
      </c>
      <c r="C946" s="98" t="s">
        <v>50</v>
      </c>
      <c r="D946" s="114" t="s">
        <v>320</v>
      </c>
      <c r="E946" s="98" t="s">
        <v>186</v>
      </c>
      <c r="F946" s="100">
        <v>81</v>
      </c>
      <c r="G946" s="100"/>
      <c r="H946" s="141"/>
      <c r="I946" s="141"/>
      <c r="J946" s="141"/>
      <c r="K946" s="141"/>
      <c r="L946" s="100">
        <f>F946+H946+I946+J946+K946</f>
        <v>81</v>
      </c>
      <c r="M946" s="100">
        <f>G946+K946</f>
        <v>0</v>
      </c>
      <c r="N946" s="141"/>
      <c r="O946" s="141"/>
      <c r="P946" s="141"/>
      <c r="Q946" s="141"/>
      <c r="R946" s="100">
        <f>L946+N946+O946+P946+Q946</f>
        <v>81</v>
      </c>
      <c r="S946" s="100">
        <f>M946+Q946</f>
        <v>0</v>
      </c>
      <c r="T946" s="141"/>
      <c r="U946" s="141"/>
      <c r="V946" s="141"/>
      <c r="W946" s="141"/>
      <c r="X946" s="100">
        <f>R946+T946+U946+V946+W946</f>
        <v>81</v>
      </c>
      <c r="Y946" s="100">
        <f>S946+W946</f>
        <v>0</v>
      </c>
      <c r="Z946" s="141"/>
      <c r="AA946" s="141"/>
      <c r="AB946" s="141"/>
      <c r="AC946" s="141"/>
      <c r="AD946" s="100">
        <f>X946+Z946+AA946+AB946+AC946</f>
        <v>81</v>
      </c>
      <c r="AE946" s="100">
        <f>Y946+AC946</f>
        <v>0</v>
      </c>
      <c r="AF946" s="141"/>
      <c r="AG946" s="141"/>
      <c r="AH946" s="141"/>
      <c r="AI946" s="141"/>
      <c r="AJ946" s="100">
        <f>AD946+AF946+AG946+AH946+AI946</f>
        <v>81</v>
      </c>
      <c r="AK946" s="100">
        <f>AE946+AI946</f>
        <v>0</v>
      </c>
      <c r="AL946" s="141"/>
      <c r="AM946" s="141"/>
      <c r="AN946" s="141"/>
      <c r="AO946" s="141"/>
      <c r="AP946" s="100">
        <f>AJ946+AL946+AM946+AN946+AO946</f>
        <v>81</v>
      </c>
      <c r="AQ946" s="100">
        <f>AK946+AO946</f>
        <v>0</v>
      </c>
      <c r="AR946" s="141"/>
      <c r="AS946" s="141"/>
      <c r="AT946" s="141"/>
      <c r="AU946" s="141"/>
      <c r="AV946" s="100">
        <f>AP946+AR946+AS946+AT946+AU946</f>
        <v>81</v>
      </c>
      <c r="AW946" s="100">
        <f>AQ946+AU946</f>
        <v>0</v>
      </c>
      <c r="AX946" s="141"/>
      <c r="AY946" s="141"/>
      <c r="AZ946" s="141"/>
      <c r="BA946" s="141"/>
      <c r="BB946" s="100">
        <f>AV946+AX946+AY946+AZ946+BA946</f>
        <v>81</v>
      </c>
      <c r="BC946" s="100">
        <f>AW946+BA946</f>
        <v>0</v>
      </c>
      <c r="BD946" s="141"/>
      <c r="BE946" s="141">
        <v>76</v>
      </c>
      <c r="BF946" s="141"/>
      <c r="BG946" s="141"/>
      <c r="BH946" s="100">
        <f>BB946+BD946+BE946+BF946+BG946</f>
        <v>157</v>
      </c>
      <c r="BI946" s="100">
        <f>BC946+BG946</f>
        <v>0</v>
      </c>
      <c r="BJ946" s="207">
        <f t="shared" si="2016"/>
        <v>0</v>
      </c>
      <c r="BK946" s="207">
        <f t="shared" si="2017"/>
        <v>0</v>
      </c>
    </row>
    <row r="947" spans="1:63" s="5" customFormat="1" ht="33.75">
      <c r="A947" s="113" t="s">
        <v>94</v>
      </c>
      <c r="B947" s="98" t="s">
        <v>61</v>
      </c>
      <c r="C947" s="98" t="s">
        <v>50</v>
      </c>
      <c r="D947" s="114" t="s">
        <v>321</v>
      </c>
      <c r="E947" s="98"/>
      <c r="F947" s="100">
        <f t="shared" ref="F947:AR947" si="2080">F948</f>
        <v>313</v>
      </c>
      <c r="G947" s="100">
        <f t="shared" si="2080"/>
        <v>0</v>
      </c>
      <c r="H947" s="100">
        <f t="shared" si="2080"/>
        <v>0</v>
      </c>
      <c r="I947" s="100">
        <f t="shared" si="2080"/>
        <v>0</v>
      </c>
      <c r="J947" s="100">
        <f t="shared" si="2080"/>
        <v>0</v>
      </c>
      <c r="K947" s="100">
        <f t="shared" si="2080"/>
        <v>0</v>
      </c>
      <c r="L947" s="100">
        <f t="shared" si="2080"/>
        <v>313</v>
      </c>
      <c r="M947" s="100">
        <f t="shared" si="2080"/>
        <v>0</v>
      </c>
      <c r="N947" s="100">
        <f t="shared" si="2080"/>
        <v>0</v>
      </c>
      <c r="O947" s="100">
        <f t="shared" si="2080"/>
        <v>0</v>
      </c>
      <c r="P947" s="100">
        <f t="shared" si="2080"/>
        <v>0</v>
      </c>
      <c r="Q947" s="100">
        <f t="shared" si="2080"/>
        <v>0</v>
      </c>
      <c r="R947" s="100">
        <f t="shared" si="2080"/>
        <v>313</v>
      </c>
      <c r="S947" s="100">
        <f t="shared" si="2080"/>
        <v>0</v>
      </c>
      <c r="T947" s="100">
        <f t="shared" si="2080"/>
        <v>0</v>
      </c>
      <c r="U947" s="100">
        <f t="shared" si="2080"/>
        <v>0</v>
      </c>
      <c r="V947" s="100">
        <f t="shared" si="2080"/>
        <v>0</v>
      </c>
      <c r="W947" s="100">
        <f t="shared" si="2080"/>
        <v>0</v>
      </c>
      <c r="X947" s="100">
        <f t="shared" si="2080"/>
        <v>313</v>
      </c>
      <c r="Y947" s="100">
        <f t="shared" si="2080"/>
        <v>0</v>
      </c>
      <c r="Z947" s="100">
        <f t="shared" si="2080"/>
        <v>0</v>
      </c>
      <c r="AA947" s="100">
        <f t="shared" si="2080"/>
        <v>0</v>
      </c>
      <c r="AB947" s="100">
        <f t="shared" si="2080"/>
        <v>0</v>
      </c>
      <c r="AC947" s="100">
        <f t="shared" si="2080"/>
        <v>0</v>
      </c>
      <c r="AD947" s="100">
        <f t="shared" si="2080"/>
        <v>313</v>
      </c>
      <c r="AE947" s="100">
        <f t="shared" si="2080"/>
        <v>0</v>
      </c>
      <c r="AF947" s="100">
        <f t="shared" si="2080"/>
        <v>0</v>
      </c>
      <c r="AG947" s="100">
        <f t="shared" si="2080"/>
        <v>72</v>
      </c>
      <c r="AH947" s="100">
        <f t="shared" si="2080"/>
        <v>0</v>
      </c>
      <c r="AI947" s="100">
        <f t="shared" si="2080"/>
        <v>0</v>
      </c>
      <c r="AJ947" s="100">
        <f t="shared" si="2080"/>
        <v>385</v>
      </c>
      <c r="AK947" s="100">
        <f t="shared" si="2080"/>
        <v>0</v>
      </c>
      <c r="AL947" s="100">
        <f t="shared" si="2080"/>
        <v>0</v>
      </c>
      <c r="AM947" s="100">
        <f t="shared" si="2080"/>
        <v>0</v>
      </c>
      <c r="AN947" s="100">
        <f t="shared" si="2080"/>
        <v>0</v>
      </c>
      <c r="AO947" s="100">
        <f t="shared" si="2080"/>
        <v>0</v>
      </c>
      <c r="AP947" s="100">
        <f t="shared" si="2080"/>
        <v>385</v>
      </c>
      <c r="AQ947" s="100">
        <f t="shared" si="2080"/>
        <v>0</v>
      </c>
      <c r="AR947" s="100">
        <f t="shared" si="2080"/>
        <v>0</v>
      </c>
      <c r="AS947" s="100">
        <f t="shared" ref="AS947:BI947" si="2081">AS948</f>
        <v>0</v>
      </c>
      <c r="AT947" s="100">
        <f t="shared" si="2081"/>
        <v>0</v>
      </c>
      <c r="AU947" s="100">
        <f t="shared" si="2081"/>
        <v>0</v>
      </c>
      <c r="AV947" s="100">
        <f t="shared" si="2081"/>
        <v>385</v>
      </c>
      <c r="AW947" s="100">
        <f t="shared" si="2081"/>
        <v>0</v>
      </c>
      <c r="AX947" s="100">
        <f t="shared" si="2081"/>
        <v>0</v>
      </c>
      <c r="AY947" s="100">
        <f t="shared" si="2081"/>
        <v>0</v>
      </c>
      <c r="AZ947" s="100">
        <f t="shared" si="2081"/>
        <v>0</v>
      </c>
      <c r="BA947" s="100">
        <f t="shared" si="2081"/>
        <v>0</v>
      </c>
      <c r="BB947" s="100">
        <f t="shared" si="2081"/>
        <v>385</v>
      </c>
      <c r="BC947" s="100">
        <f t="shared" si="2081"/>
        <v>0</v>
      </c>
      <c r="BD947" s="100">
        <f t="shared" si="2081"/>
        <v>283</v>
      </c>
      <c r="BE947" s="100">
        <f t="shared" si="2081"/>
        <v>83</v>
      </c>
      <c r="BF947" s="100">
        <f t="shared" si="2081"/>
        <v>0</v>
      </c>
      <c r="BG947" s="100">
        <f t="shared" si="2081"/>
        <v>0</v>
      </c>
      <c r="BH947" s="100">
        <f t="shared" si="2081"/>
        <v>751</v>
      </c>
      <c r="BI947" s="100">
        <f t="shared" si="2081"/>
        <v>0</v>
      </c>
      <c r="BJ947" s="207">
        <f t="shared" si="2016"/>
        <v>0</v>
      </c>
      <c r="BK947" s="207">
        <f t="shared" si="2017"/>
        <v>0</v>
      </c>
    </row>
    <row r="948" spans="1:63" s="5" customFormat="1" ht="50.25">
      <c r="A948" s="119" t="s">
        <v>84</v>
      </c>
      <c r="B948" s="98" t="s">
        <v>61</v>
      </c>
      <c r="C948" s="98" t="s">
        <v>50</v>
      </c>
      <c r="D948" s="114" t="s">
        <v>321</v>
      </c>
      <c r="E948" s="98" t="s">
        <v>85</v>
      </c>
      <c r="F948" s="100">
        <f t="shared" ref="F948" si="2082">F949+F950</f>
        <v>313</v>
      </c>
      <c r="G948" s="100">
        <f t="shared" ref="G948:M948" si="2083">G949+G950</f>
        <v>0</v>
      </c>
      <c r="H948" s="100">
        <f t="shared" si="2083"/>
        <v>0</v>
      </c>
      <c r="I948" s="100">
        <f t="shared" si="2083"/>
        <v>0</v>
      </c>
      <c r="J948" s="100">
        <f t="shared" si="2083"/>
        <v>0</v>
      </c>
      <c r="K948" s="100">
        <f t="shared" si="2083"/>
        <v>0</v>
      </c>
      <c r="L948" s="100">
        <f t="shared" si="2083"/>
        <v>313</v>
      </c>
      <c r="M948" s="100">
        <f t="shared" si="2083"/>
        <v>0</v>
      </c>
      <c r="N948" s="100">
        <f t="shared" ref="N948:S948" si="2084">N949+N950</f>
        <v>0</v>
      </c>
      <c r="O948" s="100">
        <f t="shared" si="2084"/>
        <v>0</v>
      </c>
      <c r="P948" s="100">
        <f t="shared" si="2084"/>
        <v>0</v>
      </c>
      <c r="Q948" s="100">
        <f t="shared" si="2084"/>
        <v>0</v>
      </c>
      <c r="R948" s="100">
        <f t="shared" si="2084"/>
        <v>313</v>
      </c>
      <c r="S948" s="100">
        <f t="shared" si="2084"/>
        <v>0</v>
      </c>
      <c r="T948" s="100">
        <f t="shared" ref="T948:Y948" si="2085">T949+T950</f>
        <v>0</v>
      </c>
      <c r="U948" s="100">
        <f t="shared" si="2085"/>
        <v>0</v>
      </c>
      <c r="V948" s="100">
        <f t="shared" si="2085"/>
        <v>0</v>
      </c>
      <c r="W948" s="100">
        <f t="shared" si="2085"/>
        <v>0</v>
      </c>
      <c r="X948" s="100">
        <f t="shared" si="2085"/>
        <v>313</v>
      </c>
      <c r="Y948" s="100">
        <f t="shared" si="2085"/>
        <v>0</v>
      </c>
      <c r="Z948" s="100">
        <f t="shared" ref="Z948:AE948" si="2086">Z949+Z950</f>
        <v>0</v>
      </c>
      <c r="AA948" s="100">
        <f t="shared" si="2086"/>
        <v>0</v>
      </c>
      <c r="AB948" s="100">
        <f t="shared" si="2086"/>
        <v>0</v>
      </c>
      <c r="AC948" s="100">
        <f t="shared" si="2086"/>
        <v>0</v>
      </c>
      <c r="AD948" s="100">
        <f t="shared" si="2086"/>
        <v>313</v>
      </c>
      <c r="AE948" s="100">
        <f t="shared" si="2086"/>
        <v>0</v>
      </c>
      <c r="AF948" s="100">
        <f t="shared" ref="AF948:AL948" si="2087">AF949+AF950</f>
        <v>0</v>
      </c>
      <c r="AG948" s="100">
        <f t="shared" si="2087"/>
        <v>72</v>
      </c>
      <c r="AH948" s="100">
        <f t="shared" si="2087"/>
        <v>0</v>
      </c>
      <c r="AI948" s="100">
        <f t="shared" si="2087"/>
        <v>0</v>
      </c>
      <c r="AJ948" s="100">
        <f t="shared" si="2087"/>
        <v>385</v>
      </c>
      <c r="AK948" s="100">
        <f t="shared" si="2087"/>
        <v>0</v>
      </c>
      <c r="AL948" s="100">
        <f t="shared" si="2087"/>
        <v>0</v>
      </c>
      <c r="AM948" s="100">
        <f t="shared" ref="AM948:AO948" si="2088">AM949+AM950</f>
        <v>0</v>
      </c>
      <c r="AN948" s="100">
        <f t="shared" ref="AN948:AS948" si="2089">AN949+AN950</f>
        <v>0</v>
      </c>
      <c r="AO948" s="100">
        <f t="shared" si="2088"/>
        <v>0</v>
      </c>
      <c r="AP948" s="100">
        <f t="shared" si="2089"/>
        <v>385</v>
      </c>
      <c r="AQ948" s="100">
        <f t="shared" si="2089"/>
        <v>0</v>
      </c>
      <c r="AR948" s="100">
        <f t="shared" si="2089"/>
        <v>0</v>
      </c>
      <c r="AS948" s="100">
        <f t="shared" si="2089"/>
        <v>0</v>
      </c>
      <c r="AT948" s="100">
        <f t="shared" ref="AT948:AY948" si="2090">AT949+AT950</f>
        <v>0</v>
      </c>
      <c r="AU948" s="100">
        <f t="shared" si="2090"/>
        <v>0</v>
      </c>
      <c r="AV948" s="100">
        <f t="shared" si="2090"/>
        <v>385</v>
      </c>
      <c r="AW948" s="100">
        <f t="shared" si="2090"/>
        <v>0</v>
      </c>
      <c r="AX948" s="100">
        <f t="shared" si="2090"/>
        <v>0</v>
      </c>
      <c r="AY948" s="100">
        <f t="shared" si="2090"/>
        <v>0</v>
      </c>
      <c r="AZ948" s="100">
        <f t="shared" ref="AZ948:BE948" si="2091">AZ949+AZ950</f>
        <v>0</v>
      </c>
      <c r="BA948" s="100">
        <f t="shared" si="2091"/>
        <v>0</v>
      </c>
      <c r="BB948" s="100">
        <f t="shared" si="2091"/>
        <v>385</v>
      </c>
      <c r="BC948" s="100">
        <f t="shared" si="2091"/>
        <v>0</v>
      </c>
      <c r="BD948" s="100">
        <f t="shared" si="2091"/>
        <v>283</v>
      </c>
      <c r="BE948" s="100">
        <f t="shared" si="2091"/>
        <v>83</v>
      </c>
      <c r="BF948" s="100">
        <f t="shared" ref="BF948:BI948" si="2092">BF949+BF950</f>
        <v>0</v>
      </c>
      <c r="BG948" s="100">
        <f t="shared" si="2092"/>
        <v>0</v>
      </c>
      <c r="BH948" s="100">
        <f t="shared" si="2092"/>
        <v>751</v>
      </c>
      <c r="BI948" s="100">
        <f t="shared" si="2092"/>
        <v>0</v>
      </c>
      <c r="BJ948" s="207">
        <f t="shared" si="2016"/>
        <v>0</v>
      </c>
      <c r="BK948" s="207">
        <f t="shared" si="2017"/>
        <v>0</v>
      </c>
    </row>
    <row r="949" spans="1:63" s="5" customFormat="1" ht="20.25">
      <c r="A949" s="113" t="s">
        <v>187</v>
      </c>
      <c r="B949" s="98" t="s">
        <v>61</v>
      </c>
      <c r="C949" s="98" t="s">
        <v>50</v>
      </c>
      <c r="D949" s="114" t="s">
        <v>321</v>
      </c>
      <c r="E949" s="98" t="s">
        <v>186</v>
      </c>
      <c r="F949" s="100">
        <v>217</v>
      </c>
      <c r="G949" s="100"/>
      <c r="H949" s="141"/>
      <c r="I949" s="141"/>
      <c r="J949" s="141"/>
      <c r="K949" s="141"/>
      <c r="L949" s="100">
        <f t="shared" ref="L949:L950" si="2093">F949+H949+I949+J949+K949</f>
        <v>217</v>
      </c>
      <c r="M949" s="100">
        <f t="shared" ref="M949:M950" si="2094">G949+K949</f>
        <v>0</v>
      </c>
      <c r="N949" s="141"/>
      <c r="O949" s="141"/>
      <c r="P949" s="141"/>
      <c r="Q949" s="141"/>
      <c r="R949" s="100">
        <f t="shared" ref="R949:R950" si="2095">L949+N949+O949+P949+Q949</f>
        <v>217</v>
      </c>
      <c r="S949" s="100">
        <f t="shared" ref="S949:S950" si="2096">M949+Q949</f>
        <v>0</v>
      </c>
      <c r="T949" s="141"/>
      <c r="U949" s="141"/>
      <c r="V949" s="141"/>
      <c r="W949" s="141"/>
      <c r="X949" s="100">
        <f t="shared" ref="X949:X950" si="2097">R949+T949+U949+V949+W949</f>
        <v>217</v>
      </c>
      <c r="Y949" s="100">
        <f t="shared" ref="Y949:Y950" si="2098">S949+W949</f>
        <v>0</v>
      </c>
      <c r="Z949" s="141"/>
      <c r="AA949" s="141"/>
      <c r="AB949" s="141"/>
      <c r="AC949" s="141"/>
      <c r="AD949" s="100">
        <f t="shared" ref="AD949:AD950" si="2099">X949+Z949+AA949+AB949+AC949</f>
        <v>217</v>
      </c>
      <c r="AE949" s="100">
        <f t="shared" ref="AE949:AE950" si="2100">Y949+AC949</f>
        <v>0</v>
      </c>
      <c r="AF949" s="141"/>
      <c r="AG949" s="100">
        <v>72</v>
      </c>
      <c r="AH949" s="141"/>
      <c r="AI949" s="141"/>
      <c r="AJ949" s="100">
        <f t="shared" ref="AJ949:AJ950" si="2101">AD949+AF949+AG949+AH949+AI949</f>
        <v>289</v>
      </c>
      <c r="AK949" s="100">
        <f t="shared" ref="AK949:AK950" si="2102">AE949+AI949</f>
        <v>0</v>
      </c>
      <c r="AL949" s="141"/>
      <c r="AM949" s="141"/>
      <c r="AN949" s="141"/>
      <c r="AO949" s="141"/>
      <c r="AP949" s="100">
        <f t="shared" ref="AP949:AP950" si="2103">AJ949+AL949+AM949+AN949+AO949</f>
        <v>289</v>
      </c>
      <c r="AQ949" s="100">
        <f t="shared" ref="AQ949:AQ950" si="2104">AK949+AO949</f>
        <v>0</v>
      </c>
      <c r="AR949" s="141"/>
      <c r="AS949" s="141"/>
      <c r="AT949" s="141"/>
      <c r="AU949" s="141"/>
      <c r="AV949" s="100">
        <f t="shared" ref="AV949:AV950" si="2105">AP949+AR949+AS949+AT949+AU949</f>
        <v>289</v>
      </c>
      <c r="AW949" s="100">
        <f t="shared" ref="AW949:AW950" si="2106">AQ949+AU949</f>
        <v>0</v>
      </c>
      <c r="AX949" s="141"/>
      <c r="AY949" s="141"/>
      <c r="AZ949" s="141"/>
      <c r="BA949" s="141"/>
      <c r="BB949" s="100">
        <f t="shared" ref="BB949:BB950" si="2107">AV949+AX949+AY949+AZ949+BA949</f>
        <v>289</v>
      </c>
      <c r="BC949" s="100">
        <f t="shared" ref="BC949:BC950" si="2108">AW949+BA949</f>
        <v>0</v>
      </c>
      <c r="BD949" s="141">
        <v>283</v>
      </c>
      <c r="BE949" s="141">
        <v>83</v>
      </c>
      <c r="BF949" s="141"/>
      <c r="BG949" s="141"/>
      <c r="BH949" s="100">
        <f t="shared" ref="BH949:BH950" si="2109">BB949+BD949+BE949+BF949+BG949</f>
        <v>655</v>
      </c>
      <c r="BI949" s="100">
        <f t="shared" ref="BI949:BI950" si="2110">BC949+BG949</f>
        <v>0</v>
      </c>
      <c r="BJ949" s="207">
        <f t="shared" si="2016"/>
        <v>0</v>
      </c>
      <c r="BK949" s="207">
        <f t="shared" si="2017"/>
        <v>0</v>
      </c>
    </row>
    <row r="950" spans="1:63" s="5" customFormat="1" ht="20.25">
      <c r="A950" s="25" t="s">
        <v>199</v>
      </c>
      <c r="B950" s="26" t="s">
        <v>61</v>
      </c>
      <c r="C950" s="26" t="s">
        <v>50</v>
      </c>
      <c r="D950" s="37" t="s">
        <v>321</v>
      </c>
      <c r="E950" s="26" t="s">
        <v>198</v>
      </c>
      <c r="F950" s="28">
        <v>96</v>
      </c>
      <c r="G950" s="28"/>
      <c r="H950" s="77"/>
      <c r="I950" s="77"/>
      <c r="J950" s="77"/>
      <c r="K950" s="77"/>
      <c r="L950" s="28">
        <f t="shared" si="2093"/>
        <v>96</v>
      </c>
      <c r="M950" s="28">
        <f t="shared" si="2094"/>
        <v>0</v>
      </c>
      <c r="N950" s="77"/>
      <c r="O950" s="77"/>
      <c r="P950" s="77"/>
      <c r="Q950" s="77"/>
      <c r="R950" s="28">
        <f t="shared" si="2095"/>
        <v>96</v>
      </c>
      <c r="S950" s="28">
        <f t="shared" si="2096"/>
        <v>0</v>
      </c>
      <c r="T950" s="77"/>
      <c r="U950" s="77"/>
      <c r="V950" s="77"/>
      <c r="W950" s="77"/>
      <c r="X950" s="28">
        <f t="shared" si="2097"/>
        <v>96</v>
      </c>
      <c r="Y950" s="28">
        <f t="shared" si="2098"/>
        <v>0</v>
      </c>
      <c r="Z950" s="77"/>
      <c r="AA950" s="77"/>
      <c r="AB950" s="77"/>
      <c r="AC950" s="77"/>
      <c r="AD950" s="28">
        <f t="shared" si="2099"/>
        <v>96</v>
      </c>
      <c r="AE950" s="28">
        <f t="shared" si="2100"/>
        <v>0</v>
      </c>
      <c r="AF950" s="77"/>
      <c r="AG950" s="77"/>
      <c r="AH950" s="77"/>
      <c r="AI950" s="77"/>
      <c r="AJ950" s="28">
        <f t="shared" si="2101"/>
        <v>96</v>
      </c>
      <c r="AK950" s="28">
        <f t="shared" si="2102"/>
        <v>0</v>
      </c>
      <c r="AL950" s="77"/>
      <c r="AM950" s="77"/>
      <c r="AN950" s="77"/>
      <c r="AO950" s="77"/>
      <c r="AP950" s="28">
        <f t="shared" si="2103"/>
        <v>96</v>
      </c>
      <c r="AQ950" s="28">
        <f t="shared" si="2104"/>
        <v>0</v>
      </c>
      <c r="AR950" s="77"/>
      <c r="AS950" s="77"/>
      <c r="AT950" s="77"/>
      <c r="AU950" s="77"/>
      <c r="AV950" s="28">
        <f t="shared" si="2105"/>
        <v>96</v>
      </c>
      <c r="AW950" s="28">
        <f t="shared" si="2106"/>
        <v>0</v>
      </c>
      <c r="AX950" s="141"/>
      <c r="AY950" s="141"/>
      <c r="AZ950" s="141"/>
      <c r="BA950" s="141"/>
      <c r="BB950" s="28">
        <f t="shared" si="2107"/>
        <v>96</v>
      </c>
      <c r="BC950" s="28">
        <f t="shared" si="2108"/>
        <v>0</v>
      </c>
      <c r="BD950" s="141"/>
      <c r="BE950" s="141"/>
      <c r="BF950" s="141"/>
      <c r="BG950" s="141"/>
      <c r="BH950" s="28">
        <f t="shared" si="2109"/>
        <v>96</v>
      </c>
      <c r="BI950" s="28">
        <f t="shared" si="2110"/>
        <v>0</v>
      </c>
      <c r="BJ950" s="207">
        <f t="shared" si="2016"/>
        <v>0</v>
      </c>
      <c r="BK950" s="207">
        <f t="shared" si="2017"/>
        <v>0</v>
      </c>
    </row>
    <row r="951" spans="1:63" s="5" customFormat="1" ht="66.75">
      <c r="A951" s="29" t="s">
        <v>225</v>
      </c>
      <c r="B951" s="26" t="s">
        <v>61</v>
      </c>
      <c r="C951" s="26" t="s">
        <v>50</v>
      </c>
      <c r="D951" s="52" t="s">
        <v>491</v>
      </c>
      <c r="E951" s="52"/>
      <c r="F951" s="28">
        <f t="shared" ref="F951:U953" si="2111">F952</f>
        <v>2000</v>
      </c>
      <c r="G951" s="28">
        <f t="shared" si="2111"/>
        <v>0</v>
      </c>
      <c r="H951" s="28">
        <f t="shared" si="2111"/>
        <v>0</v>
      </c>
      <c r="I951" s="28">
        <f t="shared" si="2111"/>
        <v>0</v>
      </c>
      <c r="J951" s="28">
        <f t="shared" si="2111"/>
        <v>0</v>
      </c>
      <c r="K951" s="28">
        <f t="shared" si="2111"/>
        <v>0</v>
      </c>
      <c r="L951" s="28">
        <f t="shared" si="2111"/>
        <v>2000</v>
      </c>
      <c r="M951" s="28">
        <f t="shared" si="2111"/>
        <v>0</v>
      </c>
      <c r="N951" s="28">
        <f t="shared" si="2111"/>
        <v>0</v>
      </c>
      <c r="O951" s="28">
        <f t="shared" si="2111"/>
        <v>0</v>
      </c>
      <c r="P951" s="28">
        <f t="shared" si="2111"/>
        <v>0</v>
      </c>
      <c r="Q951" s="28">
        <f t="shared" si="2111"/>
        <v>0</v>
      </c>
      <c r="R951" s="28">
        <f t="shared" si="2111"/>
        <v>2000</v>
      </c>
      <c r="S951" s="28">
        <f t="shared" si="2111"/>
        <v>0</v>
      </c>
      <c r="T951" s="28">
        <f t="shared" si="2111"/>
        <v>0</v>
      </c>
      <c r="U951" s="28">
        <f t="shared" si="2111"/>
        <v>0</v>
      </c>
      <c r="V951" s="28">
        <f t="shared" ref="T951:AI953" si="2112">V952</f>
        <v>0</v>
      </c>
      <c r="W951" s="28">
        <f t="shared" si="2112"/>
        <v>0</v>
      </c>
      <c r="X951" s="28">
        <f t="shared" si="2112"/>
        <v>2000</v>
      </c>
      <c r="Y951" s="28">
        <f t="shared" si="2112"/>
        <v>0</v>
      </c>
      <c r="Z951" s="28">
        <f t="shared" si="2112"/>
        <v>0</v>
      </c>
      <c r="AA951" s="28">
        <f t="shared" si="2112"/>
        <v>0</v>
      </c>
      <c r="AB951" s="28">
        <f t="shared" si="2112"/>
        <v>0</v>
      </c>
      <c r="AC951" s="28">
        <f t="shared" si="2112"/>
        <v>0</v>
      </c>
      <c r="AD951" s="28">
        <f t="shared" si="2112"/>
        <v>2000</v>
      </c>
      <c r="AE951" s="28">
        <f t="shared" si="2112"/>
        <v>0</v>
      </c>
      <c r="AF951" s="28">
        <f t="shared" si="2112"/>
        <v>0</v>
      </c>
      <c r="AG951" s="28">
        <f t="shared" si="2112"/>
        <v>0</v>
      </c>
      <c r="AH951" s="28">
        <f t="shared" si="2112"/>
        <v>0</v>
      </c>
      <c r="AI951" s="28">
        <f t="shared" si="2112"/>
        <v>0</v>
      </c>
      <c r="AJ951" s="28">
        <f t="shared" ref="AF951:AU953" si="2113">AJ952</f>
        <v>2000</v>
      </c>
      <c r="AK951" s="28">
        <f t="shared" si="2113"/>
        <v>0</v>
      </c>
      <c r="AL951" s="28">
        <f t="shared" si="2113"/>
        <v>0</v>
      </c>
      <c r="AM951" s="28">
        <f t="shared" si="2113"/>
        <v>0</v>
      </c>
      <c r="AN951" s="28">
        <f t="shared" si="2113"/>
        <v>0</v>
      </c>
      <c r="AO951" s="28">
        <f t="shared" si="2113"/>
        <v>0</v>
      </c>
      <c r="AP951" s="28">
        <f t="shared" si="2113"/>
        <v>2000</v>
      </c>
      <c r="AQ951" s="28">
        <f t="shared" si="2113"/>
        <v>0</v>
      </c>
      <c r="AR951" s="28">
        <f t="shared" si="2113"/>
        <v>0</v>
      </c>
      <c r="AS951" s="28">
        <f t="shared" si="2113"/>
        <v>0</v>
      </c>
      <c r="AT951" s="28">
        <f t="shared" si="2113"/>
        <v>0</v>
      </c>
      <c r="AU951" s="28">
        <f t="shared" si="2113"/>
        <v>0</v>
      </c>
      <c r="AV951" s="28">
        <f t="shared" ref="AR951:BG953" si="2114">AV952</f>
        <v>2000</v>
      </c>
      <c r="AW951" s="28">
        <f t="shared" si="2114"/>
        <v>0</v>
      </c>
      <c r="AX951" s="100">
        <f t="shared" si="2114"/>
        <v>0</v>
      </c>
      <c r="AY951" s="100">
        <f t="shared" si="2114"/>
        <v>0</v>
      </c>
      <c r="AZ951" s="100">
        <f t="shared" si="2114"/>
        <v>0</v>
      </c>
      <c r="BA951" s="100">
        <f t="shared" si="2114"/>
        <v>0</v>
      </c>
      <c r="BB951" s="28">
        <f t="shared" si="2114"/>
        <v>2000</v>
      </c>
      <c r="BC951" s="28">
        <f t="shared" si="2114"/>
        <v>0</v>
      </c>
      <c r="BD951" s="100">
        <f t="shared" si="2114"/>
        <v>0</v>
      </c>
      <c r="BE951" s="100">
        <f t="shared" si="2114"/>
        <v>0</v>
      </c>
      <c r="BF951" s="100">
        <f t="shared" si="2114"/>
        <v>0</v>
      </c>
      <c r="BG951" s="100">
        <f t="shared" si="2114"/>
        <v>0</v>
      </c>
      <c r="BH951" s="28">
        <f t="shared" ref="BD951:BI953" si="2115">BH952</f>
        <v>2000</v>
      </c>
      <c r="BI951" s="28">
        <f t="shared" si="2115"/>
        <v>0</v>
      </c>
      <c r="BJ951" s="207">
        <f t="shared" si="2016"/>
        <v>0</v>
      </c>
      <c r="BK951" s="207">
        <f t="shared" si="2017"/>
        <v>0</v>
      </c>
    </row>
    <row r="952" spans="1:63" s="5" customFormat="1" ht="20.25">
      <c r="A952" s="29" t="s">
        <v>490</v>
      </c>
      <c r="B952" s="26" t="s">
        <v>61</v>
      </c>
      <c r="C952" s="26" t="s">
        <v>50</v>
      </c>
      <c r="D952" s="52" t="s">
        <v>492</v>
      </c>
      <c r="E952" s="52"/>
      <c r="F952" s="28">
        <f t="shared" si="2111"/>
        <v>2000</v>
      </c>
      <c r="G952" s="28">
        <f t="shared" si="2111"/>
        <v>0</v>
      </c>
      <c r="H952" s="28">
        <f t="shared" si="2111"/>
        <v>0</v>
      </c>
      <c r="I952" s="28">
        <f t="shared" si="2111"/>
        <v>0</v>
      </c>
      <c r="J952" s="28">
        <f t="shared" si="2111"/>
        <v>0</v>
      </c>
      <c r="K952" s="28">
        <f t="shared" si="2111"/>
        <v>0</v>
      </c>
      <c r="L952" s="28">
        <f t="shared" si="2111"/>
        <v>2000</v>
      </c>
      <c r="M952" s="28">
        <f t="shared" si="2111"/>
        <v>0</v>
      </c>
      <c r="N952" s="28">
        <f t="shared" si="2111"/>
        <v>0</v>
      </c>
      <c r="O952" s="28">
        <f t="shared" si="2111"/>
        <v>0</v>
      </c>
      <c r="P952" s="28">
        <f t="shared" si="2111"/>
        <v>0</v>
      </c>
      <c r="Q952" s="28">
        <f t="shared" si="2111"/>
        <v>0</v>
      </c>
      <c r="R952" s="28">
        <f t="shared" si="2111"/>
        <v>2000</v>
      </c>
      <c r="S952" s="28">
        <f t="shared" si="2111"/>
        <v>0</v>
      </c>
      <c r="T952" s="28">
        <f t="shared" si="2112"/>
        <v>0</v>
      </c>
      <c r="U952" s="28">
        <f t="shared" si="2112"/>
        <v>0</v>
      </c>
      <c r="V952" s="28">
        <f t="shared" si="2112"/>
        <v>0</v>
      </c>
      <c r="W952" s="28">
        <f t="shared" si="2112"/>
        <v>0</v>
      </c>
      <c r="X952" s="28">
        <f t="shared" si="2112"/>
        <v>2000</v>
      </c>
      <c r="Y952" s="28">
        <f t="shared" si="2112"/>
        <v>0</v>
      </c>
      <c r="Z952" s="28">
        <f t="shared" si="2112"/>
        <v>0</v>
      </c>
      <c r="AA952" s="28">
        <f t="shared" si="2112"/>
        <v>0</v>
      </c>
      <c r="AB952" s="28">
        <f t="shared" si="2112"/>
        <v>0</v>
      </c>
      <c r="AC952" s="28">
        <f t="shared" si="2112"/>
        <v>0</v>
      </c>
      <c r="AD952" s="28">
        <f t="shared" si="2112"/>
        <v>2000</v>
      </c>
      <c r="AE952" s="28">
        <f t="shared" si="2112"/>
        <v>0</v>
      </c>
      <c r="AF952" s="28">
        <f t="shared" si="2113"/>
        <v>0</v>
      </c>
      <c r="AG952" s="28">
        <f t="shared" si="2113"/>
        <v>0</v>
      </c>
      <c r="AH952" s="28">
        <f t="shared" si="2113"/>
        <v>0</v>
      </c>
      <c r="AI952" s="28">
        <f t="shared" si="2113"/>
        <v>0</v>
      </c>
      <c r="AJ952" s="28">
        <f t="shared" si="2113"/>
        <v>2000</v>
      </c>
      <c r="AK952" s="28">
        <f t="shared" si="2113"/>
        <v>0</v>
      </c>
      <c r="AL952" s="28">
        <f t="shared" si="2113"/>
        <v>0</v>
      </c>
      <c r="AM952" s="28">
        <f t="shared" si="2113"/>
        <v>0</v>
      </c>
      <c r="AN952" s="28">
        <f t="shared" si="2113"/>
        <v>0</v>
      </c>
      <c r="AO952" s="28">
        <f t="shared" si="2113"/>
        <v>0</v>
      </c>
      <c r="AP952" s="28">
        <f t="shared" si="2113"/>
        <v>2000</v>
      </c>
      <c r="AQ952" s="28">
        <f t="shared" si="2113"/>
        <v>0</v>
      </c>
      <c r="AR952" s="28">
        <f t="shared" si="2114"/>
        <v>0</v>
      </c>
      <c r="AS952" s="28">
        <f t="shared" si="2114"/>
        <v>0</v>
      </c>
      <c r="AT952" s="28">
        <f t="shared" si="2114"/>
        <v>0</v>
      </c>
      <c r="AU952" s="28">
        <f t="shared" si="2114"/>
        <v>0</v>
      </c>
      <c r="AV952" s="28">
        <f t="shared" si="2114"/>
        <v>2000</v>
      </c>
      <c r="AW952" s="28">
        <f t="shared" si="2114"/>
        <v>0</v>
      </c>
      <c r="AX952" s="100">
        <f t="shared" si="2114"/>
        <v>0</v>
      </c>
      <c r="AY952" s="100">
        <f t="shared" si="2114"/>
        <v>0</v>
      </c>
      <c r="AZ952" s="100">
        <f t="shared" si="2114"/>
        <v>0</v>
      </c>
      <c r="BA952" s="100">
        <f t="shared" si="2114"/>
        <v>0</v>
      </c>
      <c r="BB952" s="28">
        <f t="shared" si="2114"/>
        <v>2000</v>
      </c>
      <c r="BC952" s="28">
        <f t="shared" si="2114"/>
        <v>0</v>
      </c>
      <c r="BD952" s="100">
        <f t="shared" si="2115"/>
        <v>0</v>
      </c>
      <c r="BE952" s="100">
        <f t="shared" si="2115"/>
        <v>0</v>
      </c>
      <c r="BF952" s="100">
        <f t="shared" si="2115"/>
        <v>0</v>
      </c>
      <c r="BG952" s="100">
        <f t="shared" si="2115"/>
        <v>0</v>
      </c>
      <c r="BH952" s="28">
        <f t="shared" si="2115"/>
        <v>2000</v>
      </c>
      <c r="BI952" s="28">
        <f t="shared" si="2115"/>
        <v>0</v>
      </c>
      <c r="BJ952" s="207">
        <f t="shared" si="2016"/>
        <v>0</v>
      </c>
      <c r="BK952" s="207">
        <f t="shared" si="2017"/>
        <v>0</v>
      </c>
    </row>
    <row r="953" spans="1:63" s="5" customFormat="1" ht="20.25">
      <c r="A953" s="29" t="s">
        <v>100</v>
      </c>
      <c r="B953" s="26" t="s">
        <v>61</v>
      </c>
      <c r="C953" s="26" t="s">
        <v>50</v>
      </c>
      <c r="D953" s="52" t="s">
        <v>492</v>
      </c>
      <c r="E953" s="52" t="s">
        <v>101</v>
      </c>
      <c r="F953" s="28">
        <f t="shared" si="2111"/>
        <v>2000</v>
      </c>
      <c r="G953" s="28">
        <f t="shared" si="2111"/>
        <v>0</v>
      </c>
      <c r="H953" s="28">
        <f t="shared" si="2111"/>
        <v>0</v>
      </c>
      <c r="I953" s="28">
        <f t="shared" si="2111"/>
        <v>0</v>
      </c>
      <c r="J953" s="28">
        <f t="shared" si="2111"/>
        <v>0</v>
      </c>
      <c r="K953" s="28">
        <f t="shared" si="2111"/>
        <v>0</v>
      </c>
      <c r="L953" s="28">
        <f t="shared" si="2111"/>
        <v>2000</v>
      </c>
      <c r="M953" s="28">
        <f t="shared" si="2111"/>
        <v>0</v>
      </c>
      <c r="N953" s="28">
        <f t="shared" si="2111"/>
        <v>0</v>
      </c>
      <c r="O953" s="28">
        <f t="shared" si="2111"/>
        <v>0</v>
      </c>
      <c r="P953" s="28">
        <f t="shared" si="2111"/>
        <v>0</v>
      </c>
      <c r="Q953" s="28">
        <f t="shared" si="2111"/>
        <v>0</v>
      </c>
      <c r="R953" s="28">
        <f t="shared" si="2111"/>
        <v>2000</v>
      </c>
      <c r="S953" s="28">
        <f t="shared" si="2111"/>
        <v>0</v>
      </c>
      <c r="T953" s="28">
        <f t="shared" si="2112"/>
        <v>0</v>
      </c>
      <c r="U953" s="28">
        <f t="shared" si="2112"/>
        <v>0</v>
      </c>
      <c r="V953" s="28">
        <f t="shared" si="2112"/>
        <v>0</v>
      </c>
      <c r="W953" s="28">
        <f t="shared" si="2112"/>
        <v>0</v>
      </c>
      <c r="X953" s="28">
        <f t="shared" si="2112"/>
        <v>2000</v>
      </c>
      <c r="Y953" s="28">
        <f t="shared" si="2112"/>
        <v>0</v>
      </c>
      <c r="Z953" s="28">
        <f t="shared" si="2112"/>
        <v>0</v>
      </c>
      <c r="AA953" s="28">
        <f t="shared" si="2112"/>
        <v>0</v>
      </c>
      <c r="AB953" s="28">
        <f t="shared" si="2112"/>
        <v>0</v>
      </c>
      <c r="AC953" s="28">
        <f t="shared" si="2112"/>
        <v>0</v>
      </c>
      <c r="AD953" s="28">
        <f t="shared" si="2112"/>
        <v>2000</v>
      </c>
      <c r="AE953" s="28">
        <f t="shared" si="2112"/>
        <v>0</v>
      </c>
      <c r="AF953" s="28">
        <f t="shared" si="2113"/>
        <v>0</v>
      </c>
      <c r="AG953" s="28">
        <f t="shared" si="2113"/>
        <v>0</v>
      </c>
      <c r="AH953" s="28">
        <f t="shared" si="2113"/>
        <v>0</v>
      </c>
      <c r="AI953" s="28">
        <f t="shared" si="2113"/>
        <v>0</v>
      </c>
      <c r="AJ953" s="28">
        <f t="shared" si="2113"/>
        <v>2000</v>
      </c>
      <c r="AK953" s="28">
        <f t="shared" si="2113"/>
        <v>0</v>
      </c>
      <c r="AL953" s="28">
        <f t="shared" si="2113"/>
        <v>0</v>
      </c>
      <c r="AM953" s="28">
        <f t="shared" si="2113"/>
        <v>0</v>
      </c>
      <c r="AN953" s="28">
        <f t="shared" si="2113"/>
        <v>0</v>
      </c>
      <c r="AO953" s="28">
        <f t="shared" si="2113"/>
        <v>0</v>
      </c>
      <c r="AP953" s="28">
        <f t="shared" si="2113"/>
        <v>2000</v>
      </c>
      <c r="AQ953" s="28">
        <f t="shared" si="2113"/>
        <v>0</v>
      </c>
      <c r="AR953" s="28">
        <f t="shared" si="2114"/>
        <v>0</v>
      </c>
      <c r="AS953" s="28">
        <f t="shared" si="2114"/>
        <v>0</v>
      </c>
      <c r="AT953" s="28">
        <f t="shared" si="2114"/>
        <v>0</v>
      </c>
      <c r="AU953" s="28">
        <f t="shared" si="2114"/>
        <v>0</v>
      </c>
      <c r="AV953" s="28">
        <f t="shared" si="2114"/>
        <v>2000</v>
      </c>
      <c r="AW953" s="28">
        <f t="shared" si="2114"/>
        <v>0</v>
      </c>
      <c r="AX953" s="100">
        <f t="shared" si="2114"/>
        <v>0</v>
      </c>
      <c r="AY953" s="100">
        <f t="shared" si="2114"/>
        <v>0</v>
      </c>
      <c r="AZ953" s="100">
        <f t="shared" si="2114"/>
        <v>0</v>
      </c>
      <c r="BA953" s="100">
        <f t="shared" si="2114"/>
        <v>0</v>
      </c>
      <c r="BB953" s="28">
        <f t="shared" si="2114"/>
        <v>2000</v>
      </c>
      <c r="BC953" s="28">
        <f t="shared" si="2114"/>
        <v>0</v>
      </c>
      <c r="BD953" s="100">
        <f t="shared" si="2115"/>
        <v>0</v>
      </c>
      <c r="BE953" s="100">
        <f t="shared" si="2115"/>
        <v>0</v>
      </c>
      <c r="BF953" s="100">
        <f t="shared" si="2115"/>
        <v>0</v>
      </c>
      <c r="BG953" s="100">
        <f t="shared" si="2115"/>
        <v>0</v>
      </c>
      <c r="BH953" s="28">
        <f t="shared" si="2115"/>
        <v>2000</v>
      </c>
      <c r="BI953" s="28">
        <f t="shared" si="2115"/>
        <v>0</v>
      </c>
      <c r="BJ953" s="207">
        <f t="shared" si="2016"/>
        <v>0</v>
      </c>
      <c r="BK953" s="207">
        <f t="shared" si="2017"/>
        <v>0</v>
      </c>
    </row>
    <row r="954" spans="1:63" s="5" customFormat="1" ht="66">
      <c r="A954" s="75" t="s">
        <v>488</v>
      </c>
      <c r="B954" s="26" t="s">
        <v>61</v>
      </c>
      <c r="C954" s="26" t="s">
        <v>50</v>
      </c>
      <c r="D954" s="52" t="s">
        <v>492</v>
      </c>
      <c r="E954" s="52" t="s">
        <v>204</v>
      </c>
      <c r="F954" s="28">
        <v>2000</v>
      </c>
      <c r="G954" s="28"/>
      <c r="H954" s="77"/>
      <c r="I954" s="77"/>
      <c r="J954" s="77"/>
      <c r="K954" s="77"/>
      <c r="L954" s="28">
        <f>F954+H954+I954+J954+K954</f>
        <v>2000</v>
      </c>
      <c r="M954" s="28">
        <f>G954+K954</f>
        <v>0</v>
      </c>
      <c r="N954" s="77"/>
      <c r="O954" s="77"/>
      <c r="P954" s="77"/>
      <c r="Q954" s="77"/>
      <c r="R954" s="28">
        <f>L954+N954+O954+P954+Q954</f>
        <v>2000</v>
      </c>
      <c r="S954" s="28">
        <f>M954+Q954</f>
        <v>0</v>
      </c>
      <c r="T954" s="77"/>
      <c r="U954" s="77"/>
      <c r="V954" s="77"/>
      <c r="W954" s="77"/>
      <c r="X954" s="28">
        <f>R954+T954+U954+V954+W954</f>
        <v>2000</v>
      </c>
      <c r="Y954" s="28">
        <f>S954+W954</f>
        <v>0</v>
      </c>
      <c r="Z954" s="77"/>
      <c r="AA954" s="77"/>
      <c r="AB954" s="77"/>
      <c r="AC954" s="77"/>
      <c r="AD954" s="28">
        <f>X954+Z954+AA954+AB954+AC954</f>
        <v>2000</v>
      </c>
      <c r="AE954" s="28">
        <f>Y954+AC954</f>
        <v>0</v>
      </c>
      <c r="AF954" s="77"/>
      <c r="AG954" s="77"/>
      <c r="AH954" s="77"/>
      <c r="AI954" s="77"/>
      <c r="AJ954" s="28">
        <f>AD954+AF954+AG954+AH954+AI954</f>
        <v>2000</v>
      </c>
      <c r="AK954" s="28">
        <f>AE954+AI954</f>
        <v>0</v>
      </c>
      <c r="AL954" s="77"/>
      <c r="AM954" s="77"/>
      <c r="AN954" s="77"/>
      <c r="AO954" s="77"/>
      <c r="AP954" s="28">
        <f>AJ954+AL954+AM954+AN954+AO954</f>
        <v>2000</v>
      </c>
      <c r="AQ954" s="28">
        <f>AK954+AO954</f>
        <v>0</v>
      </c>
      <c r="AR954" s="77"/>
      <c r="AS954" s="77"/>
      <c r="AT954" s="77"/>
      <c r="AU954" s="77"/>
      <c r="AV954" s="28">
        <f>AP954+AR954+AS954+AT954+AU954</f>
        <v>2000</v>
      </c>
      <c r="AW954" s="28">
        <f>AQ954+AU954</f>
        <v>0</v>
      </c>
      <c r="AX954" s="141"/>
      <c r="AY954" s="141"/>
      <c r="AZ954" s="141"/>
      <c r="BA954" s="141"/>
      <c r="BB954" s="28">
        <f>AV954+AX954+AY954+AZ954+BA954</f>
        <v>2000</v>
      </c>
      <c r="BC954" s="28">
        <f>AW954+BA954</f>
        <v>0</v>
      </c>
      <c r="BD954" s="141"/>
      <c r="BE954" s="141"/>
      <c r="BF954" s="141"/>
      <c r="BG954" s="141"/>
      <c r="BH954" s="28">
        <f>BB954+BD954+BE954+BF954+BG954</f>
        <v>2000</v>
      </c>
      <c r="BI954" s="28">
        <f>BC954+BG954</f>
        <v>0</v>
      </c>
      <c r="BJ954" s="207">
        <f t="shared" si="2016"/>
        <v>0</v>
      </c>
      <c r="BK954" s="207">
        <f t="shared" si="2017"/>
        <v>0</v>
      </c>
    </row>
    <row r="955" spans="1:63" s="5" customFormat="1" ht="33.75">
      <c r="A955" s="87" t="s">
        <v>161</v>
      </c>
      <c r="B955" s="26" t="s">
        <v>61</v>
      </c>
      <c r="C955" s="26" t="s">
        <v>50</v>
      </c>
      <c r="D955" s="27" t="s">
        <v>482</v>
      </c>
      <c r="E955" s="88"/>
      <c r="F955" s="28">
        <f t="shared" ref="F955:U956" si="2116">F956</f>
        <v>81442</v>
      </c>
      <c r="G955" s="28">
        <f t="shared" si="2116"/>
        <v>81442</v>
      </c>
      <c r="H955" s="28">
        <f t="shared" si="2116"/>
        <v>0</v>
      </c>
      <c r="I955" s="28">
        <f t="shared" si="2116"/>
        <v>0</v>
      </c>
      <c r="J955" s="28">
        <f t="shared" si="2116"/>
        <v>0</v>
      </c>
      <c r="K955" s="28">
        <f t="shared" si="2116"/>
        <v>0</v>
      </c>
      <c r="L955" s="28">
        <f t="shared" si="2116"/>
        <v>81442</v>
      </c>
      <c r="M955" s="28">
        <f t="shared" si="2116"/>
        <v>81442</v>
      </c>
      <c r="N955" s="28">
        <f t="shared" si="2116"/>
        <v>0</v>
      </c>
      <c r="O955" s="28">
        <f t="shared" si="2116"/>
        <v>0</v>
      </c>
      <c r="P955" s="28">
        <f t="shared" si="2116"/>
        <v>0</v>
      </c>
      <c r="Q955" s="28">
        <f t="shared" si="2116"/>
        <v>0</v>
      </c>
      <c r="R955" s="28">
        <f t="shared" si="2116"/>
        <v>81442</v>
      </c>
      <c r="S955" s="28">
        <f t="shared" si="2116"/>
        <v>81442</v>
      </c>
      <c r="T955" s="28">
        <f t="shared" si="2116"/>
        <v>0</v>
      </c>
      <c r="U955" s="28">
        <f t="shared" si="2116"/>
        <v>0</v>
      </c>
      <c r="V955" s="28">
        <f t="shared" ref="T955:AI956" si="2117">V956</f>
        <v>0</v>
      </c>
      <c r="W955" s="28">
        <f t="shared" si="2117"/>
        <v>0</v>
      </c>
      <c r="X955" s="28">
        <f t="shared" si="2117"/>
        <v>81442</v>
      </c>
      <c r="Y955" s="28">
        <f t="shared" si="2117"/>
        <v>81442</v>
      </c>
      <c r="Z955" s="28">
        <f t="shared" si="2117"/>
        <v>0</v>
      </c>
      <c r="AA955" s="28">
        <f t="shared" si="2117"/>
        <v>0</v>
      </c>
      <c r="AB955" s="28">
        <f t="shared" si="2117"/>
        <v>0</v>
      </c>
      <c r="AC955" s="28">
        <f t="shared" si="2117"/>
        <v>0</v>
      </c>
      <c r="AD955" s="28">
        <f t="shared" si="2117"/>
        <v>81442</v>
      </c>
      <c r="AE955" s="28">
        <f t="shared" si="2117"/>
        <v>81442</v>
      </c>
      <c r="AF955" s="28">
        <f t="shared" si="2117"/>
        <v>0</v>
      </c>
      <c r="AG955" s="28">
        <f t="shared" si="2117"/>
        <v>0</v>
      </c>
      <c r="AH955" s="28">
        <f t="shared" si="2117"/>
        <v>0</v>
      </c>
      <c r="AI955" s="28">
        <f t="shared" si="2117"/>
        <v>0</v>
      </c>
      <c r="AJ955" s="28">
        <f t="shared" ref="AF955:AU956" si="2118">AJ956</f>
        <v>81442</v>
      </c>
      <c r="AK955" s="28">
        <f t="shared" si="2118"/>
        <v>81442</v>
      </c>
      <c r="AL955" s="28">
        <f t="shared" si="2118"/>
        <v>0</v>
      </c>
      <c r="AM955" s="28">
        <f t="shared" si="2118"/>
        <v>0</v>
      </c>
      <c r="AN955" s="28">
        <f t="shared" si="2118"/>
        <v>0</v>
      </c>
      <c r="AO955" s="28">
        <f t="shared" si="2118"/>
        <v>0</v>
      </c>
      <c r="AP955" s="28">
        <f t="shared" si="2118"/>
        <v>81442</v>
      </c>
      <c r="AQ955" s="28">
        <f t="shared" si="2118"/>
        <v>81442</v>
      </c>
      <c r="AR955" s="28">
        <f t="shared" si="2118"/>
        <v>0</v>
      </c>
      <c r="AS955" s="28">
        <f t="shared" si="2118"/>
        <v>0</v>
      </c>
      <c r="AT955" s="28">
        <f t="shared" si="2118"/>
        <v>0</v>
      </c>
      <c r="AU955" s="28">
        <f t="shared" si="2118"/>
        <v>0</v>
      </c>
      <c r="AV955" s="28">
        <f t="shared" ref="AR955:BG956" si="2119">AV956</f>
        <v>81442</v>
      </c>
      <c r="AW955" s="28">
        <f t="shared" si="2119"/>
        <v>81442</v>
      </c>
      <c r="AX955" s="100">
        <f t="shared" si="2119"/>
        <v>0</v>
      </c>
      <c r="AY955" s="100">
        <f t="shared" si="2119"/>
        <v>0</v>
      </c>
      <c r="AZ955" s="100">
        <f t="shared" si="2119"/>
        <v>0</v>
      </c>
      <c r="BA955" s="100">
        <f t="shared" si="2119"/>
        <v>0</v>
      </c>
      <c r="BB955" s="28">
        <f t="shared" si="2119"/>
        <v>81442</v>
      </c>
      <c r="BC955" s="28">
        <f t="shared" si="2119"/>
        <v>81442</v>
      </c>
      <c r="BD955" s="100">
        <f t="shared" si="2119"/>
        <v>0</v>
      </c>
      <c r="BE955" s="100">
        <f t="shared" si="2119"/>
        <v>0</v>
      </c>
      <c r="BF955" s="100">
        <f t="shared" si="2119"/>
        <v>0</v>
      </c>
      <c r="BG955" s="100">
        <f t="shared" si="2119"/>
        <v>0</v>
      </c>
      <c r="BH955" s="28">
        <f t="shared" ref="BD955:BI956" si="2120">BH956</f>
        <v>81442</v>
      </c>
      <c r="BI955" s="28">
        <f t="shared" si="2120"/>
        <v>81442</v>
      </c>
      <c r="BJ955" s="207">
        <f t="shared" si="2016"/>
        <v>0</v>
      </c>
      <c r="BK955" s="207">
        <f t="shared" si="2017"/>
        <v>0</v>
      </c>
    </row>
    <row r="956" spans="1:63" s="5" customFormat="1" ht="50.25">
      <c r="A956" s="73" t="s">
        <v>483</v>
      </c>
      <c r="B956" s="26" t="s">
        <v>61</v>
      </c>
      <c r="C956" s="26" t="s">
        <v>50</v>
      </c>
      <c r="D956" s="27" t="s">
        <v>500</v>
      </c>
      <c r="E956" s="88"/>
      <c r="F956" s="28">
        <f t="shared" si="2116"/>
        <v>81442</v>
      </c>
      <c r="G956" s="28">
        <f t="shared" si="2116"/>
        <v>81442</v>
      </c>
      <c r="H956" s="28">
        <f t="shared" si="2116"/>
        <v>0</v>
      </c>
      <c r="I956" s="28">
        <f t="shared" si="2116"/>
        <v>0</v>
      </c>
      <c r="J956" s="28">
        <f t="shared" si="2116"/>
        <v>0</v>
      </c>
      <c r="K956" s="28">
        <f t="shared" si="2116"/>
        <v>0</v>
      </c>
      <c r="L956" s="28">
        <f t="shared" si="2116"/>
        <v>81442</v>
      </c>
      <c r="M956" s="28">
        <f t="shared" si="2116"/>
        <v>81442</v>
      </c>
      <c r="N956" s="28">
        <f t="shared" si="2116"/>
        <v>0</v>
      </c>
      <c r="O956" s="28">
        <f t="shared" si="2116"/>
        <v>0</v>
      </c>
      <c r="P956" s="28">
        <f t="shared" si="2116"/>
        <v>0</v>
      </c>
      <c r="Q956" s="28">
        <f t="shared" si="2116"/>
        <v>0</v>
      </c>
      <c r="R956" s="28">
        <f t="shared" si="2116"/>
        <v>81442</v>
      </c>
      <c r="S956" s="28">
        <f t="shared" si="2116"/>
        <v>81442</v>
      </c>
      <c r="T956" s="28">
        <f t="shared" si="2117"/>
        <v>0</v>
      </c>
      <c r="U956" s="28">
        <f t="shared" si="2117"/>
        <v>0</v>
      </c>
      <c r="V956" s="28">
        <f t="shared" si="2117"/>
        <v>0</v>
      </c>
      <c r="W956" s="28">
        <f t="shared" si="2117"/>
        <v>0</v>
      </c>
      <c r="X956" s="28">
        <f t="shared" si="2117"/>
        <v>81442</v>
      </c>
      <c r="Y956" s="28">
        <f t="shared" si="2117"/>
        <v>81442</v>
      </c>
      <c r="Z956" s="28">
        <f t="shared" si="2117"/>
        <v>0</v>
      </c>
      <c r="AA956" s="28">
        <f t="shared" si="2117"/>
        <v>0</v>
      </c>
      <c r="AB956" s="28">
        <f t="shared" si="2117"/>
        <v>0</v>
      </c>
      <c r="AC956" s="28">
        <f t="shared" si="2117"/>
        <v>0</v>
      </c>
      <c r="AD956" s="28">
        <f t="shared" si="2117"/>
        <v>81442</v>
      </c>
      <c r="AE956" s="28">
        <f t="shared" si="2117"/>
        <v>81442</v>
      </c>
      <c r="AF956" s="28">
        <f t="shared" si="2118"/>
        <v>0</v>
      </c>
      <c r="AG956" s="28">
        <f t="shared" si="2118"/>
        <v>0</v>
      </c>
      <c r="AH956" s="28">
        <f t="shared" si="2118"/>
        <v>0</v>
      </c>
      <c r="AI956" s="28">
        <f t="shared" si="2118"/>
        <v>0</v>
      </c>
      <c r="AJ956" s="28">
        <f t="shared" si="2118"/>
        <v>81442</v>
      </c>
      <c r="AK956" s="28">
        <f t="shared" si="2118"/>
        <v>81442</v>
      </c>
      <c r="AL956" s="28">
        <f t="shared" si="2118"/>
        <v>0</v>
      </c>
      <c r="AM956" s="28">
        <f t="shared" si="2118"/>
        <v>0</v>
      </c>
      <c r="AN956" s="28">
        <f t="shared" si="2118"/>
        <v>0</v>
      </c>
      <c r="AO956" s="28">
        <f t="shared" si="2118"/>
        <v>0</v>
      </c>
      <c r="AP956" s="28">
        <f t="shared" si="2118"/>
        <v>81442</v>
      </c>
      <c r="AQ956" s="28">
        <f t="shared" si="2118"/>
        <v>81442</v>
      </c>
      <c r="AR956" s="28">
        <f t="shared" si="2119"/>
        <v>0</v>
      </c>
      <c r="AS956" s="28">
        <f t="shared" si="2119"/>
        <v>0</v>
      </c>
      <c r="AT956" s="28">
        <f t="shared" si="2119"/>
        <v>0</v>
      </c>
      <c r="AU956" s="28">
        <f t="shared" si="2119"/>
        <v>0</v>
      </c>
      <c r="AV956" s="28">
        <f t="shared" si="2119"/>
        <v>81442</v>
      </c>
      <c r="AW956" s="28">
        <f t="shared" si="2119"/>
        <v>81442</v>
      </c>
      <c r="AX956" s="100">
        <f t="shared" si="2119"/>
        <v>0</v>
      </c>
      <c r="AY956" s="100">
        <f t="shared" si="2119"/>
        <v>0</v>
      </c>
      <c r="AZ956" s="100">
        <f t="shared" si="2119"/>
        <v>0</v>
      </c>
      <c r="BA956" s="100">
        <f t="shared" si="2119"/>
        <v>0</v>
      </c>
      <c r="BB956" s="28">
        <f t="shared" si="2119"/>
        <v>81442</v>
      </c>
      <c r="BC956" s="28">
        <f t="shared" si="2119"/>
        <v>81442</v>
      </c>
      <c r="BD956" s="100">
        <f t="shared" si="2120"/>
        <v>0</v>
      </c>
      <c r="BE956" s="100">
        <f t="shared" si="2120"/>
        <v>0</v>
      </c>
      <c r="BF956" s="100">
        <f t="shared" si="2120"/>
        <v>0</v>
      </c>
      <c r="BG956" s="100">
        <f t="shared" si="2120"/>
        <v>0</v>
      </c>
      <c r="BH956" s="28">
        <f t="shared" si="2120"/>
        <v>81442</v>
      </c>
      <c r="BI956" s="28">
        <f t="shared" si="2120"/>
        <v>81442</v>
      </c>
      <c r="BJ956" s="207">
        <f t="shared" si="2016"/>
        <v>0</v>
      </c>
      <c r="BK956" s="207">
        <f t="shared" si="2017"/>
        <v>0</v>
      </c>
    </row>
    <row r="957" spans="1:63" s="5" customFormat="1" ht="50.25">
      <c r="A957" s="87" t="s">
        <v>84</v>
      </c>
      <c r="B957" s="26" t="s">
        <v>61</v>
      </c>
      <c r="C957" s="26" t="s">
        <v>50</v>
      </c>
      <c r="D957" s="27" t="s">
        <v>500</v>
      </c>
      <c r="E957" s="26" t="s">
        <v>85</v>
      </c>
      <c r="F957" s="28">
        <f t="shared" ref="F957:G957" si="2121">F958+F959</f>
        <v>81442</v>
      </c>
      <c r="G957" s="28">
        <f t="shared" si="2121"/>
        <v>81442</v>
      </c>
      <c r="H957" s="28">
        <f t="shared" ref="H957:M957" si="2122">H958+H959</f>
        <v>0</v>
      </c>
      <c r="I957" s="28">
        <f t="shared" si="2122"/>
        <v>0</v>
      </c>
      <c r="J957" s="28">
        <f t="shared" si="2122"/>
        <v>0</v>
      </c>
      <c r="K957" s="28">
        <f t="shared" si="2122"/>
        <v>0</v>
      </c>
      <c r="L957" s="28">
        <f t="shared" si="2122"/>
        <v>81442</v>
      </c>
      <c r="M957" s="28">
        <f t="shared" si="2122"/>
        <v>81442</v>
      </c>
      <c r="N957" s="28">
        <f t="shared" ref="N957:S957" si="2123">N958+N959</f>
        <v>0</v>
      </c>
      <c r="O957" s="28">
        <f t="shared" si="2123"/>
        <v>0</v>
      </c>
      <c r="P957" s="28">
        <f t="shared" si="2123"/>
        <v>0</v>
      </c>
      <c r="Q957" s="28">
        <f t="shared" si="2123"/>
        <v>0</v>
      </c>
      <c r="R957" s="28">
        <f t="shared" si="2123"/>
        <v>81442</v>
      </c>
      <c r="S957" s="28">
        <f t="shared" si="2123"/>
        <v>81442</v>
      </c>
      <c r="T957" s="28">
        <f t="shared" ref="T957:Y957" si="2124">T958+T959</f>
        <v>0</v>
      </c>
      <c r="U957" s="28">
        <f t="shared" si="2124"/>
        <v>0</v>
      </c>
      <c r="V957" s="28">
        <f t="shared" si="2124"/>
        <v>0</v>
      </c>
      <c r="W957" s="28">
        <f t="shared" si="2124"/>
        <v>0</v>
      </c>
      <c r="X957" s="28">
        <f t="shared" si="2124"/>
        <v>81442</v>
      </c>
      <c r="Y957" s="28">
        <f t="shared" si="2124"/>
        <v>81442</v>
      </c>
      <c r="Z957" s="28">
        <f t="shared" ref="Z957:AE957" si="2125">Z958+Z959</f>
        <v>0</v>
      </c>
      <c r="AA957" s="28">
        <f t="shared" si="2125"/>
        <v>0</v>
      </c>
      <c r="AB957" s="28">
        <f t="shared" si="2125"/>
        <v>0</v>
      </c>
      <c r="AC957" s="28">
        <f t="shared" si="2125"/>
        <v>0</v>
      </c>
      <c r="AD957" s="28">
        <f t="shared" si="2125"/>
        <v>81442</v>
      </c>
      <c r="AE957" s="28">
        <f t="shared" si="2125"/>
        <v>81442</v>
      </c>
      <c r="AF957" s="28">
        <f t="shared" ref="AF957:AL957" si="2126">AF958+AF959</f>
        <v>0</v>
      </c>
      <c r="AG957" s="28">
        <f t="shared" si="2126"/>
        <v>0</v>
      </c>
      <c r="AH957" s="28">
        <f t="shared" si="2126"/>
        <v>0</v>
      </c>
      <c r="AI957" s="28">
        <f t="shared" si="2126"/>
        <v>0</v>
      </c>
      <c r="AJ957" s="28">
        <f t="shared" si="2126"/>
        <v>81442</v>
      </c>
      <c r="AK957" s="28">
        <f t="shared" si="2126"/>
        <v>81442</v>
      </c>
      <c r="AL957" s="28">
        <f t="shared" si="2126"/>
        <v>0</v>
      </c>
      <c r="AM957" s="28">
        <f t="shared" ref="AM957:AO957" si="2127">AM958+AM959</f>
        <v>0</v>
      </c>
      <c r="AN957" s="28">
        <f t="shared" ref="AN957:AS957" si="2128">AN958+AN959</f>
        <v>0</v>
      </c>
      <c r="AO957" s="28">
        <f t="shared" si="2127"/>
        <v>0</v>
      </c>
      <c r="AP957" s="28">
        <f t="shared" si="2128"/>
        <v>81442</v>
      </c>
      <c r="AQ957" s="28">
        <f t="shared" si="2128"/>
        <v>81442</v>
      </c>
      <c r="AR957" s="28">
        <f t="shared" si="2128"/>
        <v>0</v>
      </c>
      <c r="AS957" s="28">
        <f t="shared" si="2128"/>
        <v>0</v>
      </c>
      <c r="AT957" s="28">
        <f t="shared" ref="AT957:AY957" si="2129">AT958+AT959</f>
        <v>0</v>
      </c>
      <c r="AU957" s="28">
        <f t="shared" si="2129"/>
        <v>0</v>
      </c>
      <c r="AV957" s="28">
        <f t="shared" si="2129"/>
        <v>81442</v>
      </c>
      <c r="AW957" s="28">
        <f t="shared" si="2129"/>
        <v>81442</v>
      </c>
      <c r="AX957" s="100">
        <f t="shared" si="2129"/>
        <v>0</v>
      </c>
      <c r="AY957" s="100">
        <f t="shared" si="2129"/>
        <v>0</v>
      </c>
      <c r="AZ957" s="100">
        <f t="shared" ref="AZ957:BE957" si="2130">AZ958+AZ959</f>
        <v>0</v>
      </c>
      <c r="BA957" s="100">
        <f t="shared" si="2130"/>
        <v>0</v>
      </c>
      <c r="BB957" s="28">
        <f t="shared" si="2130"/>
        <v>81442</v>
      </c>
      <c r="BC957" s="28">
        <f t="shared" si="2130"/>
        <v>81442</v>
      </c>
      <c r="BD957" s="100">
        <f t="shared" si="2130"/>
        <v>0</v>
      </c>
      <c r="BE957" s="100">
        <f t="shared" si="2130"/>
        <v>0</v>
      </c>
      <c r="BF957" s="100">
        <f t="shared" ref="BF957:BI957" si="2131">BF958+BF959</f>
        <v>0</v>
      </c>
      <c r="BG957" s="100">
        <f t="shared" si="2131"/>
        <v>0</v>
      </c>
      <c r="BH957" s="28">
        <f t="shared" si="2131"/>
        <v>81442</v>
      </c>
      <c r="BI957" s="28">
        <f t="shared" si="2131"/>
        <v>81442</v>
      </c>
      <c r="BJ957" s="207">
        <f t="shared" si="2016"/>
        <v>0</v>
      </c>
      <c r="BK957" s="207">
        <f t="shared" si="2017"/>
        <v>0</v>
      </c>
    </row>
    <row r="958" spans="1:63" s="5" customFormat="1" ht="20.25">
      <c r="A958" s="25" t="s">
        <v>187</v>
      </c>
      <c r="B958" s="26" t="s">
        <v>61</v>
      </c>
      <c r="C958" s="26" t="s">
        <v>50</v>
      </c>
      <c r="D958" s="27" t="s">
        <v>500</v>
      </c>
      <c r="E958" s="26" t="s">
        <v>186</v>
      </c>
      <c r="F958" s="28">
        <v>56845</v>
      </c>
      <c r="G958" s="28">
        <v>56845</v>
      </c>
      <c r="H958" s="77"/>
      <c r="I958" s="77"/>
      <c r="J958" s="77"/>
      <c r="K958" s="77"/>
      <c r="L958" s="28">
        <f t="shared" ref="L958:L959" si="2132">F958+H958+I958+J958+K958</f>
        <v>56845</v>
      </c>
      <c r="M958" s="28">
        <f t="shared" ref="M958:M959" si="2133">G958+K958</f>
        <v>56845</v>
      </c>
      <c r="N958" s="77"/>
      <c r="O958" s="77"/>
      <c r="P958" s="77"/>
      <c r="Q958" s="77"/>
      <c r="R958" s="28">
        <f t="shared" ref="R958:R959" si="2134">L958+N958+O958+P958+Q958</f>
        <v>56845</v>
      </c>
      <c r="S958" s="28">
        <f t="shared" ref="S958:S959" si="2135">M958+Q958</f>
        <v>56845</v>
      </c>
      <c r="T958" s="77"/>
      <c r="U958" s="77"/>
      <c r="V958" s="77"/>
      <c r="W958" s="77"/>
      <c r="X958" s="28">
        <f t="shared" ref="X958:X959" si="2136">R958+T958+U958+V958+W958</f>
        <v>56845</v>
      </c>
      <c r="Y958" s="28">
        <f t="shared" ref="Y958:Y959" si="2137">S958+W958</f>
        <v>56845</v>
      </c>
      <c r="Z958" s="77"/>
      <c r="AA958" s="77"/>
      <c r="AB958" s="77"/>
      <c r="AC958" s="77"/>
      <c r="AD958" s="28">
        <f t="shared" ref="AD958:AD959" si="2138">X958+Z958+AA958+AB958+AC958</f>
        <v>56845</v>
      </c>
      <c r="AE958" s="28">
        <f t="shared" ref="AE958:AE959" si="2139">Y958+AC958</f>
        <v>56845</v>
      </c>
      <c r="AF958" s="77"/>
      <c r="AG958" s="77"/>
      <c r="AH958" s="77"/>
      <c r="AI958" s="77"/>
      <c r="AJ958" s="28">
        <f t="shared" ref="AJ958:AJ959" si="2140">AD958+AF958+AG958+AH958+AI958</f>
        <v>56845</v>
      </c>
      <c r="AK958" s="28">
        <f t="shared" ref="AK958:AK959" si="2141">AE958+AI958</f>
        <v>56845</v>
      </c>
      <c r="AL958" s="77"/>
      <c r="AM958" s="77"/>
      <c r="AN958" s="77"/>
      <c r="AO958" s="77"/>
      <c r="AP958" s="28">
        <f t="shared" ref="AP958:AP959" si="2142">AJ958+AL958+AM958+AN958+AO958</f>
        <v>56845</v>
      </c>
      <c r="AQ958" s="28">
        <f t="shared" ref="AQ958:AQ959" si="2143">AK958+AO958</f>
        <v>56845</v>
      </c>
      <c r="AR958" s="77"/>
      <c r="AS958" s="77"/>
      <c r="AT958" s="77"/>
      <c r="AU958" s="77"/>
      <c r="AV958" s="28">
        <f t="shared" ref="AV958:AV959" si="2144">AP958+AR958+AS958+AT958+AU958</f>
        <v>56845</v>
      </c>
      <c r="AW958" s="28">
        <f t="shared" ref="AW958:AW959" si="2145">AQ958+AU958</f>
        <v>56845</v>
      </c>
      <c r="AX958" s="141"/>
      <c r="AY958" s="141"/>
      <c r="AZ958" s="141"/>
      <c r="BA958" s="141"/>
      <c r="BB958" s="28">
        <f t="shared" ref="BB958:BB959" si="2146">AV958+AX958+AY958+AZ958+BA958</f>
        <v>56845</v>
      </c>
      <c r="BC958" s="28">
        <f t="shared" ref="BC958:BC959" si="2147">AW958+BA958</f>
        <v>56845</v>
      </c>
      <c r="BD958" s="141"/>
      <c r="BE958" s="141"/>
      <c r="BF958" s="141"/>
      <c r="BG958" s="141"/>
      <c r="BH958" s="28">
        <f t="shared" ref="BH958:BH959" si="2148">BB958+BD958+BE958+BF958+BG958</f>
        <v>56845</v>
      </c>
      <c r="BI958" s="28">
        <f t="shared" ref="BI958:BI959" si="2149">BC958+BG958</f>
        <v>56845</v>
      </c>
      <c r="BJ958" s="207">
        <f t="shared" si="2016"/>
        <v>0</v>
      </c>
      <c r="BK958" s="207">
        <f t="shared" si="2017"/>
        <v>0</v>
      </c>
    </row>
    <row r="959" spans="1:63" s="5" customFormat="1" ht="20.25">
      <c r="A959" s="38" t="s">
        <v>199</v>
      </c>
      <c r="B959" s="26" t="s">
        <v>61</v>
      </c>
      <c r="C959" s="26" t="s">
        <v>50</v>
      </c>
      <c r="D959" s="27" t="s">
        <v>500</v>
      </c>
      <c r="E959" s="26" t="s">
        <v>198</v>
      </c>
      <c r="F959" s="28">
        <v>24597</v>
      </c>
      <c r="G959" s="28">
        <v>24597</v>
      </c>
      <c r="H959" s="77"/>
      <c r="I959" s="77"/>
      <c r="J959" s="77"/>
      <c r="K959" s="77"/>
      <c r="L959" s="28">
        <f t="shared" si="2132"/>
        <v>24597</v>
      </c>
      <c r="M959" s="28">
        <f t="shared" si="2133"/>
        <v>24597</v>
      </c>
      <c r="N959" s="77"/>
      <c r="O959" s="77"/>
      <c r="P959" s="77"/>
      <c r="Q959" s="77"/>
      <c r="R959" s="28">
        <f t="shared" si="2134"/>
        <v>24597</v>
      </c>
      <c r="S959" s="28">
        <f t="shared" si="2135"/>
        <v>24597</v>
      </c>
      <c r="T959" s="77"/>
      <c r="U959" s="77"/>
      <c r="V959" s="77"/>
      <c r="W959" s="77"/>
      <c r="X959" s="28">
        <f t="shared" si="2136"/>
        <v>24597</v>
      </c>
      <c r="Y959" s="28">
        <f t="shared" si="2137"/>
        <v>24597</v>
      </c>
      <c r="Z959" s="77"/>
      <c r="AA959" s="77"/>
      <c r="AB959" s="77"/>
      <c r="AC959" s="77"/>
      <c r="AD959" s="28">
        <f t="shared" si="2138"/>
        <v>24597</v>
      </c>
      <c r="AE959" s="28">
        <f t="shared" si="2139"/>
        <v>24597</v>
      </c>
      <c r="AF959" s="77"/>
      <c r="AG959" s="77"/>
      <c r="AH959" s="77"/>
      <c r="AI959" s="77"/>
      <c r="AJ959" s="28">
        <f t="shared" si="2140"/>
        <v>24597</v>
      </c>
      <c r="AK959" s="28">
        <f t="shared" si="2141"/>
        <v>24597</v>
      </c>
      <c r="AL959" s="77"/>
      <c r="AM959" s="77"/>
      <c r="AN959" s="77"/>
      <c r="AO959" s="77"/>
      <c r="AP959" s="28">
        <f t="shared" si="2142"/>
        <v>24597</v>
      </c>
      <c r="AQ959" s="28">
        <f t="shared" si="2143"/>
        <v>24597</v>
      </c>
      <c r="AR959" s="77"/>
      <c r="AS959" s="77"/>
      <c r="AT959" s="77"/>
      <c r="AU959" s="77"/>
      <c r="AV959" s="28">
        <f t="shared" si="2144"/>
        <v>24597</v>
      </c>
      <c r="AW959" s="28">
        <f t="shared" si="2145"/>
        <v>24597</v>
      </c>
      <c r="AX959" s="141"/>
      <c r="AY959" s="141"/>
      <c r="AZ959" s="141"/>
      <c r="BA959" s="141"/>
      <c r="BB959" s="28">
        <f t="shared" si="2146"/>
        <v>24597</v>
      </c>
      <c r="BC959" s="28">
        <f t="shared" si="2147"/>
        <v>24597</v>
      </c>
      <c r="BD959" s="141"/>
      <c r="BE959" s="141"/>
      <c r="BF959" s="141"/>
      <c r="BG959" s="141"/>
      <c r="BH959" s="28">
        <f t="shared" si="2148"/>
        <v>24597</v>
      </c>
      <c r="BI959" s="28">
        <f t="shared" si="2149"/>
        <v>24597</v>
      </c>
      <c r="BJ959" s="207">
        <f t="shared" si="2016"/>
        <v>0</v>
      </c>
      <c r="BK959" s="207">
        <f t="shared" si="2017"/>
        <v>0</v>
      </c>
    </row>
    <row r="960" spans="1:63" s="5" customFormat="1" ht="33.75">
      <c r="A960" s="36" t="s">
        <v>580</v>
      </c>
      <c r="B960" s="26" t="s">
        <v>61</v>
      </c>
      <c r="C960" s="26" t="s">
        <v>50</v>
      </c>
      <c r="D960" s="52" t="s">
        <v>622</v>
      </c>
      <c r="E960" s="26"/>
      <c r="F960" s="28"/>
      <c r="G960" s="28"/>
      <c r="H960" s="77"/>
      <c r="I960" s="77"/>
      <c r="J960" s="77"/>
      <c r="K960" s="77"/>
      <c r="L960" s="28"/>
      <c r="M960" s="28"/>
      <c r="N960" s="77">
        <f t="shared" ref="N960:Y960" si="2150">N964</f>
        <v>0</v>
      </c>
      <c r="O960" s="77">
        <f t="shared" si="2150"/>
        <v>0</v>
      </c>
      <c r="P960" s="77">
        <f t="shared" si="2150"/>
        <v>0</v>
      </c>
      <c r="Q960" s="28">
        <f t="shared" si="2150"/>
        <v>11100</v>
      </c>
      <c r="R960" s="28">
        <f t="shared" si="2150"/>
        <v>11100</v>
      </c>
      <c r="S960" s="28">
        <f t="shared" si="2150"/>
        <v>11100</v>
      </c>
      <c r="T960" s="77">
        <f t="shared" si="2150"/>
        <v>0</v>
      </c>
      <c r="U960" s="77">
        <f t="shared" si="2150"/>
        <v>0</v>
      </c>
      <c r="V960" s="77">
        <f t="shared" si="2150"/>
        <v>0</v>
      </c>
      <c r="W960" s="28">
        <f t="shared" si="2150"/>
        <v>0</v>
      </c>
      <c r="X960" s="28">
        <f t="shared" si="2150"/>
        <v>11100</v>
      </c>
      <c r="Y960" s="28">
        <f t="shared" si="2150"/>
        <v>11100</v>
      </c>
      <c r="Z960" s="77">
        <f>Z961+Z964</f>
        <v>0</v>
      </c>
      <c r="AA960" s="77">
        <f t="shared" ref="AA960:AE960" si="2151">AA961+AA964</f>
        <v>0</v>
      </c>
      <c r="AB960" s="77">
        <f t="shared" si="2151"/>
        <v>0</v>
      </c>
      <c r="AC960" s="28">
        <f t="shared" si="2151"/>
        <v>47106</v>
      </c>
      <c r="AD960" s="28">
        <f t="shared" si="2151"/>
        <v>58206</v>
      </c>
      <c r="AE960" s="28">
        <f t="shared" si="2151"/>
        <v>58206</v>
      </c>
      <c r="AF960" s="77">
        <f>AF961+AF964</f>
        <v>0</v>
      </c>
      <c r="AG960" s="77">
        <f t="shared" ref="AG960:AL960" si="2152">AG961+AG964</f>
        <v>0</v>
      </c>
      <c r="AH960" s="77">
        <f t="shared" si="2152"/>
        <v>0</v>
      </c>
      <c r="AI960" s="28">
        <f t="shared" si="2152"/>
        <v>0</v>
      </c>
      <c r="AJ960" s="28">
        <f t="shared" si="2152"/>
        <v>58206</v>
      </c>
      <c r="AK960" s="28">
        <f t="shared" si="2152"/>
        <v>58206</v>
      </c>
      <c r="AL960" s="77">
        <f t="shared" si="2152"/>
        <v>0</v>
      </c>
      <c r="AM960" s="77">
        <f t="shared" ref="AM960:AO960" si="2153">AM961+AM964</f>
        <v>0</v>
      </c>
      <c r="AN960" s="77">
        <f t="shared" ref="AN960:AS960" si="2154">AN961+AN964</f>
        <v>0</v>
      </c>
      <c r="AO960" s="77">
        <f t="shared" si="2153"/>
        <v>-2146</v>
      </c>
      <c r="AP960" s="28">
        <f t="shared" si="2154"/>
        <v>56060</v>
      </c>
      <c r="AQ960" s="28">
        <f t="shared" si="2154"/>
        <v>56060</v>
      </c>
      <c r="AR960" s="77">
        <f t="shared" si="2154"/>
        <v>0</v>
      </c>
      <c r="AS960" s="77">
        <f t="shared" si="2154"/>
        <v>0</v>
      </c>
      <c r="AT960" s="77">
        <f t="shared" ref="AT960:AY960" si="2155">AT961+AT964</f>
        <v>0</v>
      </c>
      <c r="AU960" s="77">
        <f t="shared" si="2155"/>
        <v>0</v>
      </c>
      <c r="AV960" s="28">
        <f t="shared" si="2155"/>
        <v>56060</v>
      </c>
      <c r="AW960" s="28">
        <f t="shared" si="2155"/>
        <v>56060</v>
      </c>
      <c r="AX960" s="141">
        <f t="shared" si="2155"/>
        <v>0</v>
      </c>
      <c r="AY960" s="141">
        <f t="shared" si="2155"/>
        <v>0</v>
      </c>
      <c r="AZ960" s="141">
        <f t="shared" ref="AZ960:BE960" si="2156">AZ961+AZ964</f>
        <v>0</v>
      </c>
      <c r="BA960" s="141">
        <f t="shared" si="2156"/>
        <v>0</v>
      </c>
      <c r="BB960" s="28">
        <f t="shared" si="2156"/>
        <v>56060</v>
      </c>
      <c r="BC960" s="28">
        <f t="shared" si="2156"/>
        <v>56060</v>
      </c>
      <c r="BD960" s="141">
        <f t="shared" si="2156"/>
        <v>0</v>
      </c>
      <c r="BE960" s="141">
        <f t="shared" si="2156"/>
        <v>0</v>
      </c>
      <c r="BF960" s="141">
        <f t="shared" ref="BF960:BI960" si="2157">BF961+BF964</f>
        <v>0</v>
      </c>
      <c r="BG960" s="141">
        <f t="shared" si="2157"/>
        <v>-11100</v>
      </c>
      <c r="BH960" s="28">
        <f t="shared" si="2157"/>
        <v>44960</v>
      </c>
      <c r="BI960" s="28">
        <f t="shared" si="2157"/>
        <v>44960</v>
      </c>
      <c r="BJ960" s="207">
        <f t="shared" si="2016"/>
        <v>0</v>
      </c>
      <c r="BK960" s="207">
        <f t="shared" si="2017"/>
        <v>0</v>
      </c>
    </row>
    <row r="961" spans="1:63" s="5" customFormat="1" ht="70.5" customHeight="1">
      <c r="A961" s="36" t="s">
        <v>650</v>
      </c>
      <c r="B961" s="26" t="s">
        <v>61</v>
      </c>
      <c r="C961" s="26" t="s">
        <v>50</v>
      </c>
      <c r="D961" s="52" t="s">
        <v>649</v>
      </c>
      <c r="E961" s="26"/>
      <c r="F961" s="28"/>
      <c r="G961" s="28"/>
      <c r="H961" s="77"/>
      <c r="I961" s="77"/>
      <c r="J961" s="77"/>
      <c r="K961" s="77"/>
      <c r="L961" s="28"/>
      <c r="M961" s="28"/>
      <c r="N961" s="77"/>
      <c r="O961" s="77"/>
      <c r="P961" s="77"/>
      <c r="Q961" s="28"/>
      <c r="R961" s="28"/>
      <c r="S961" s="28"/>
      <c r="T961" s="77"/>
      <c r="U961" s="77"/>
      <c r="V961" s="77"/>
      <c r="W961" s="28"/>
      <c r="X961" s="28"/>
      <c r="Y961" s="28"/>
      <c r="Z961" s="77">
        <f>Z962</f>
        <v>0</v>
      </c>
      <c r="AA961" s="77">
        <f t="shared" ref="AA961:AR962" si="2158">AA962</f>
        <v>0</v>
      </c>
      <c r="AB961" s="77">
        <f t="shared" si="2158"/>
        <v>0</v>
      </c>
      <c r="AC961" s="28">
        <f t="shared" si="2158"/>
        <v>4200</v>
      </c>
      <c r="AD961" s="28">
        <f t="shared" si="2158"/>
        <v>4200</v>
      </c>
      <c r="AE961" s="28">
        <f t="shared" si="2158"/>
        <v>4200</v>
      </c>
      <c r="AF961" s="77">
        <f>AF962</f>
        <v>0</v>
      </c>
      <c r="AG961" s="77">
        <f t="shared" si="2158"/>
        <v>0</v>
      </c>
      <c r="AH961" s="77">
        <f t="shared" si="2158"/>
        <v>0</v>
      </c>
      <c r="AI961" s="28">
        <f t="shared" si="2158"/>
        <v>0</v>
      </c>
      <c r="AJ961" s="28">
        <f t="shared" si="2158"/>
        <v>4200</v>
      </c>
      <c r="AK961" s="28">
        <f t="shared" si="2158"/>
        <v>4200</v>
      </c>
      <c r="AL961" s="77">
        <f t="shared" si="2158"/>
        <v>0</v>
      </c>
      <c r="AM961" s="77">
        <f t="shared" si="2158"/>
        <v>0</v>
      </c>
      <c r="AN961" s="77">
        <f t="shared" si="2158"/>
        <v>0</v>
      </c>
      <c r="AO961" s="77">
        <f t="shared" si="2158"/>
        <v>0</v>
      </c>
      <c r="AP961" s="28">
        <f t="shared" si="2158"/>
        <v>4200</v>
      </c>
      <c r="AQ961" s="28">
        <f t="shared" ref="AL961:AQ962" si="2159">AQ962</f>
        <v>4200</v>
      </c>
      <c r="AR961" s="77">
        <f t="shared" si="2158"/>
        <v>0</v>
      </c>
      <c r="AS961" s="77">
        <f t="shared" ref="AR961:BG962" si="2160">AS962</f>
        <v>0</v>
      </c>
      <c r="AT961" s="77">
        <f t="shared" si="2160"/>
        <v>0</v>
      </c>
      <c r="AU961" s="77">
        <f t="shared" si="2160"/>
        <v>0</v>
      </c>
      <c r="AV961" s="28">
        <f t="shared" si="2160"/>
        <v>4200</v>
      </c>
      <c r="AW961" s="28">
        <f t="shared" si="2160"/>
        <v>4200</v>
      </c>
      <c r="AX961" s="141">
        <f t="shared" si="2160"/>
        <v>0</v>
      </c>
      <c r="AY961" s="141">
        <f t="shared" si="2160"/>
        <v>0</v>
      </c>
      <c r="AZ961" s="141">
        <f t="shared" si="2160"/>
        <v>0</v>
      </c>
      <c r="BA961" s="141">
        <f t="shared" si="2160"/>
        <v>0</v>
      </c>
      <c r="BB961" s="28">
        <f t="shared" si="2160"/>
        <v>4200</v>
      </c>
      <c r="BC961" s="28">
        <f t="shared" si="2160"/>
        <v>4200</v>
      </c>
      <c r="BD961" s="141">
        <f t="shared" si="2160"/>
        <v>0</v>
      </c>
      <c r="BE961" s="141">
        <f t="shared" si="2160"/>
        <v>0</v>
      </c>
      <c r="BF961" s="141">
        <f t="shared" si="2160"/>
        <v>0</v>
      </c>
      <c r="BG961" s="141">
        <f t="shared" si="2160"/>
        <v>0</v>
      </c>
      <c r="BH961" s="28">
        <f t="shared" ref="BD961:BI962" si="2161">BH962</f>
        <v>4200</v>
      </c>
      <c r="BI961" s="28">
        <f t="shared" si="2161"/>
        <v>4200</v>
      </c>
      <c r="BJ961" s="207">
        <f t="shared" si="2016"/>
        <v>0</v>
      </c>
      <c r="BK961" s="207">
        <f t="shared" si="2017"/>
        <v>0</v>
      </c>
    </row>
    <row r="962" spans="1:63" s="5" customFormat="1" ht="50.25">
      <c r="A962" s="87" t="s">
        <v>84</v>
      </c>
      <c r="B962" s="26" t="s">
        <v>61</v>
      </c>
      <c r="C962" s="26" t="s">
        <v>50</v>
      </c>
      <c r="D962" s="52" t="s">
        <v>649</v>
      </c>
      <c r="E962" s="26" t="s">
        <v>85</v>
      </c>
      <c r="F962" s="28"/>
      <c r="G962" s="28"/>
      <c r="H962" s="77"/>
      <c r="I962" s="77"/>
      <c r="J962" s="77"/>
      <c r="K962" s="77"/>
      <c r="L962" s="28"/>
      <c r="M962" s="28"/>
      <c r="N962" s="77"/>
      <c r="O962" s="77"/>
      <c r="P962" s="77"/>
      <c r="Q962" s="28"/>
      <c r="R962" s="28"/>
      <c r="S962" s="28"/>
      <c r="T962" s="77"/>
      <c r="U962" s="77"/>
      <c r="V962" s="77"/>
      <c r="W962" s="28"/>
      <c r="X962" s="28"/>
      <c r="Y962" s="28"/>
      <c r="Z962" s="77">
        <f>Z963</f>
        <v>0</v>
      </c>
      <c r="AA962" s="77">
        <f t="shared" si="2158"/>
        <v>0</v>
      </c>
      <c r="AB962" s="77">
        <f t="shared" si="2158"/>
        <v>0</v>
      </c>
      <c r="AC962" s="28">
        <f t="shared" si="2158"/>
        <v>4200</v>
      </c>
      <c r="AD962" s="28">
        <f t="shared" si="2158"/>
        <v>4200</v>
      </c>
      <c r="AE962" s="28">
        <f t="shared" si="2158"/>
        <v>4200</v>
      </c>
      <c r="AF962" s="77">
        <f>AF963</f>
        <v>0</v>
      </c>
      <c r="AG962" s="77">
        <f t="shared" si="2158"/>
        <v>0</v>
      </c>
      <c r="AH962" s="77">
        <f t="shared" si="2158"/>
        <v>0</v>
      </c>
      <c r="AI962" s="28">
        <f t="shared" si="2158"/>
        <v>0</v>
      </c>
      <c r="AJ962" s="28">
        <f t="shared" si="2158"/>
        <v>4200</v>
      </c>
      <c r="AK962" s="28">
        <f t="shared" si="2158"/>
        <v>4200</v>
      </c>
      <c r="AL962" s="77">
        <f t="shared" si="2159"/>
        <v>0</v>
      </c>
      <c r="AM962" s="77">
        <f t="shared" si="2159"/>
        <v>0</v>
      </c>
      <c r="AN962" s="77">
        <f t="shared" si="2159"/>
        <v>0</v>
      </c>
      <c r="AO962" s="77">
        <f t="shared" si="2159"/>
        <v>0</v>
      </c>
      <c r="AP962" s="28">
        <f t="shared" si="2159"/>
        <v>4200</v>
      </c>
      <c r="AQ962" s="28">
        <f t="shared" si="2159"/>
        <v>4200</v>
      </c>
      <c r="AR962" s="77">
        <f t="shared" si="2160"/>
        <v>0</v>
      </c>
      <c r="AS962" s="77">
        <f t="shared" si="2160"/>
        <v>0</v>
      </c>
      <c r="AT962" s="77">
        <f t="shared" si="2160"/>
        <v>0</v>
      </c>
      <c r="AU962" s="77">
        <f t="shared" si="2160"/>
        <v>0</v>
      </c>
      <c r="AV962" s="28">
        <f t="shared" si="2160"/>
        <v>4200</v>
      </c>
      <c r="AW962" s="28">
        <f t="shared" si="2160"/>
        <v>4200</v>
      </c>
      <c r="AX962" s="141">
        <f t="shared" si="2160"/>
        <v>0</v>
      </c>
      <c r="AY962" s="141">
        <f t="shared" si="2160"/>
        <v>0</v>
      </c>
      <c r="AZ962" s="141">
        <f t="shared" si="2160"/>
        <v>0</v>
      </c>
      <c r="BA962" s="141">
        <f t="shared" si="2160"/>
        <v>0</v>
      </c>
      <c r="BB962" s="28">
        <f t="shared" si="2160"/>
        <v>4200</v>
      </c>
      <c r="BC962" s="28">
        <f t="shared" si="2160"/>
        <v>4200</v>
      </c>
      <c r="BD962" s="141">
        <f t="shared" si="2161"/>
        <v>0</v>
      </c>
      <c r="BE962" s="141">
        <f t="shared" si="2161"/>
        <v>0</v>
      </c>
      <c r="BF962" s="141">
        <f t="shared" si="2161"/>
        <v>0</v>
      </c>
      <c r="BG962" s="141">
        <f t="shared" si="2161"/>
        <v>0</v>
      </c>
      <c r="BH962" s="28">
        <f t="shared" si="2161"/>
        <v>4200</v>
      </c>
      <c r="BI962" s="28">
        <f t="shared" si="2161"/>
        <v>4200</v>
      </c>
      <c r="BJ962" s="207">
        <f t="shared" si="2016"/>
        <v>0</v>
      </c>
      <c r="BK962" s="207">
        <f t="shared" si="2017"/>
        <v>0</v>
      </c>
    </row>
    <row r="963" spans="1:63" s="5" customFormat="1" ht="20.25">
      <c r="A963" s="38" t="s">
        <v>199</v>
      </c>
      <c r="B963" s="26" t="s">
        <v>61</v>
      </c>
      <c r="C963" s="26" t="s">
        <v>50</v>
      </c>
      <c r="D963" s="52" t="s">
        <v>649</v>
      </c>
      <c r="E963" s="26" t="s">
        <v>198</v>
      </c>
      <c r="F963" s="28"/>
      <c r="G963" s="28"/>
      <c r="H963" s="77"/>
      <c r="I963" s="77"/>
      <c r="J963" s="77"/>
      <c r="K963" s="77"/>
      <c r="L963" s="28"/>
      <c r="M963" s="28"/>
      <c r="N963" s="77"/>
      <c r="O963" s="77"/>
      <c r="P963" s="77"/>
      <c r="Q963" s="28"/>
      <c r="R963" s="28"/>
      <c r="S963" s="28"/>
      <c r="T963" s="77"/>
      <c r="U963" s="77"/>
      <c r="V963" s="77"/>
      <c r="W963" s="28"/>
      <c r="X963" s="28"/>
      <c r="Y963" s="28"/>
      <c r="Z963" s="77"/>
      <c r="AA963" s="77"/>
      <c r="AB963" s="77"/>
      <c r="AC963" s="28">
        <v>4200</v>
      </c>
      <c r="AD963" s="28">
        <f t="shared" ref="AD963" si="2162">X963+Z963+AA963+AB963+AC963</f>
        <v>4200</v>
      </c>
      <c r="AE963" s="28">
        <f t="shared" ref="AE963" si="2163">Y963+AC963</f>
        <v>4200</v>
      </c>
      <c r="AF963" s="77"/>
      <c r="AG963" s="77"/>
      <c r="AH963" s="77"/>
      <c r="AI963" s="28"/>
      <c r="AJ963" s="28">
        <f t="shared" ref="AJ963" si="2164">AD963+AF963+AG963+AH963+AI963</f>
        <v>4200</v>
      </c>
      <c r="AK963" s="28">
        <f t="shared" ref="AK963" si="2165">AE963+AI963</f>
        <v>4200</v>
      </c>
      <c r="AL963" s="77"/>
      <c r="AM963" s="77"/>
      <c r="AN963" s="77"/>
      <c r="AO963" s="77"/>
      <c r="AP963" s="28">
        <f t="shared" ref="AP963" si="2166">AJ963+AL963+AM963+AN963+AO963</f>
        <v>4200</v>
      </c>
      <c r="AQ963" s="28">
        <f t="shared" ref="AQ963" si="2167">AK963+AO963</f>
        <v>4200</v>
      </c>
      <c r="AR963" s="77"/>
      <c r="AS963" s="77"/>
      <c r="AT963" s="77"/>
      <c r="AU963" s="77"/>
      <c r="AV963" s="28">
        <f t="shared" ref="AV963" si="2168">AP963+AR963+AS963+AT963+AU963</f>
        <v>4200</v>
      </c>
      <c r="AW963" s="28">
        <f t="shared" ref="AW963" si="2169">AQ963+AU963</f>
        <v>4200</v>
      </c>
      <c r="AX963" s="141"/>
      <c r="AY963" s="141"/>
      <c r="AZ963" s="141"/>
      <c r="BA963" s="141"/>
      <c r="BB963" s="28">
        <f t="shared" ref="BB963" si="2170">AV963+AX963+AY963+AZ963+BA963</f>
        <v>4200</v>
      </c>
      <c r="BC963" s="28">
        <f t="shared" ref="BC963" si="2171">AW963+BA963</f>
        <v>4200</v>
      </c>
      <c r="BD963" s="141"/>
      <c r="BE963" s="141"/>
      <c r="BF963" s="141"/>
      <c r="BG963" s="141"/>
      <c r="BH963" s="28">
        <f t="shared" ref="BH963" si="2172">BB963+BD963+BE963+BF963+BG963</f>
        <v>4200</v>
      </c>
      <c r="BI963" s="28">
        <f t="shared" ref="BI963" si="2173">BC963+BG963</f>
        <v>4200</v>
      </c>
      <c r="BJ963" s="207">
        <f t="shared" si="2016"/>
        <v>0</v>
      </c>
      <c r="BK963" s="207">
        <f t="shared" si="2017"/>
        <v>0</v>
      </c>
    </row>
    <row r="964" spans="1:63" s="5" customFormat="1" ht="58.5" customHeight="1">
      <c r="A964" s="87" t="s">
        <v>658</v>
      </c>
      <c r="B964" s="26" t="s">
        <v>61</v>
      </c>
      <c r="C964" s="26" t="s">
        <v>50</v>
      </c>
      <c r="D964" s="52" t="s">
        <v>620</v>
      </c>
      <c r="E964" s="71"/>
      <c r="F964" s="28"/>
      <c r="G964" s="28"/>
      <c r="H964" s="77"/>
      <c r="I964" s="77"/>
      <c r="J964" s="77"/>
      <c r="K964" s="77"/>
      <c r="L964" s="28"/>
      <c r="M964" s="28"/>
      <c r="N964" s="77">
        <f>N965</f>
        <v>0</v>
      </c>
      <c r="O964" s="77">
        <f t="shared" ref="O964:AD965" si="2174">O965</f>
        <v>0</v>
      </c>
      <c r="P964" s="77">
        <f t="shared" si="2174"/>
        <v>0</v>
      </c>
      <c r="Q964" s="28">
        <f t="shared" si="2174"/>
        <v>11100</v>
      </c>
      <c r="R964" s="28">
        <f t="shared" si="2174"/>
        <v>11100</v>
      </c>
      <c r="S964" s="28">
        <f t="shared" si="2174"/>
        <v>11100</v>
      </c>
      <c r="T964" s="77">
        <f>T965</f>
        <v>0</v>
      </c>
      <c r="U964" s="77">
        <f t="shared" si="2174"/>
        <v>0</v>
      </c>
      <c r="V964" s="77">
        <f t="shared" si="2174"/>
        <v>0</v>
      </c>
      <c r="W964" s="28">
        <f t="shared" si="2174"/>
        <v>0</v>
      </c>
      <c r="X964" s="28">
        <f t="shared" si="2174"/>
        <v>11100</v>
      </c>
      <c r="Y964" s="28">
        <f t="shared" si="2174"/>
        <v>11100</v>
      </c>
      <c r="Z964" s="77">
        <f>Z965</f>
        <v>0</v>
      </c>
      <c r="AA964" s="77">
        <f t="shared" si="2174"/>
        <v>0</v>
      </c>
      <c r="AB964" s="77">
        <f t="shared" si="2174"/>
        <v>0</v>
      </c>
      <c r="AC964" s="28">
        <f t="shared" si="2174"/>
        <v>42906</v>
      </c>
      <c r="AD964" s="28">
        <f t="shared" si="2174"/>
        <v>54006</v>
      </c>
      <c r="AE964" s="28">
        <f t="shared" ref="AE964" si="2175">AE965</f>
        <v>54006</v>
      </c>
      <c r="AF964" s="77">
        <f>AF965</f>
        <v>0</v>
      </c>
      <c r="AG964" s="77">
        <f t="shared" ref="AG964:BI964" si="2176">AG965</f>
        <v>0</v>
      </c>
      <c r="AH964" s="77">
        <f t="shared" si="2176"/>
        <v>0</v>
      </c>
      <c r="AI964" s="28">
        <f t="shared" si="2176"/>
        <v>0</v>
      </c>
      <c r="AJ964" s="28">
        <f t="shared" si="2176"/>
        <v>54006</v>
      </c>
      <c r="AK964" s="28">
        <f t="shared" si="2176"/>
        <v>54006</v>
      </c>
      <c r="AL964" s="77">
        <f t="shared" si="2176"/>
        <v>0</v>
      </c>
      <c r="AM964" s="77">
        <f t="shared" si="2176"/>
        <v>0</v>
      </c>
      <c r="AN964" s="77">
        <f t="shared" si="2176"/>
        <v>0</v>
      </c>
      <c r="AO964" s="77">
        <f t="shared" si="2176"/>
        <v>-2146</v>
      </c>
      <c r="AP964" s="28">
        <f t="shared" si="2176"/>
        <v>51860</v>
      </c>
      <c r="AQ964" s="28">
        <f t="shared" si="2176"/>
        <v>51860</v>
      </c>
      <c r="AR964" s="77">
        <f t="shared" si="2176"/>
        <v>0</v>
      </c>
      <c r="AS964" s="77">
        <f t="shared" si="2176"/>
        <v>0</v>
      </c>
      <c r="AT964" s="77">
        <f t="shared" si="2176"/>
        <v>0</v>
      </c>
      <c r="AU964" s="77">
        <f t="shared" si="2176"/>
        <v>0</v>
      </c>
      <c r="AV964" s="28">
        <f t="shared" si="2176"/>
        <v>51860</v>
      </c>
      <c r="AW964" s="28">
        <f t="shared" ref="AW964" si="2177">AW965</f>
        <v>51860</v>
      </c>
      <c r="AX964" s="141">
        <f t="shared" si="2176"/>
        <v>0</v>
      </c>
      <c r="AY964" s="141">
        <f t="shared" si="2176"/>
        <v>0</v>
      </c>
      <c r="AZ964" s="141">
        <f t="shared" si="2176"/>
        <v>0</v>
      </c>
      <c r="BA964" s="141">
        <f t="shared" si="2176"/>
        <v>0</v>
      </c>
      <c r="BB964" s="28">
        <f t="shared" si="2176"/>
        <v>51860</v>
      </c>
      <c r="BC964" s="28">
        <f t="shared" si="2176"/>
        <v>51860</v>
      </c>
      <c r="BD964" s="141">
        <f t="shared" si="2176"/>
        <v>0</v>
      </c>
      <c r="BE964" s="141">
        <f t="shared" si="2176"/>
        <v>0</v>
      </c>
      <c r="BF964" s="141">
        <f t="shared" si="2176"/>
        <v>0</v>
      </c>
      <c r="BG964" s="141">
        <f t="shared" si="2176"/>
        <v>-11100</v>
      </c>
      <c r="BH964" s="28">
        <f t="shared" si="2176"/>
        <v>40760</v>
      </c>
      <c r="BI964" s="28">
        <f t="shared" si="2176"/>
        <v>40760</v>
      </c>
      <c r="BJ964" s="207">
        <f t="shared" si="2016"/>
        <v>0</v>
      </c>
      <c r="BK964" s="207">
        <f t="shared" si="2017"/>
        <v>0</v>
      </c>
    </row>
    <row r="965" spans="1:63" s="5" customFormat="1" ht="50.25" customHeight="1">
      <c r="A965" s="38" t="s">
        <v>232</v>
      </c>
      <c r="B965" s="26" t="s">
        <v>61</v>
      </c>
      <c r="C965" s="26" t="s">
        <v>50</v>
      </c>
      <c r="D965" s="52" t="s">
        <v>620</v>
      </c>
      <c r="E965" s="71">
        <v>400</v>
      </c>
      <c r="F965" s="28"/>
      <c r="G965" s="28"/>
      <c r="H965" s="77"/>
      <c r="I965" s="77"/>
      <c r="J965" s="77"/>
      <c r="K965" s="77"/>
      <c r="L965" s="28"/>
      <c r="M965" s="28"/>
      <c r="N965" s="77">
        <f>N966</f>
        <v>0</v>
      </c>
      <c r="O965" s="77">
        <f t="shared" si="2174"/>
        <v>0</v>
      </c>
      <c r="P965" s="77">
        <f t="shared" si="2174"/>
        <v>0</v>
      </c>
      <c r="Q965" s="28">
        <f t="shared" si="2174"/>
        <v>11100</v>
      </c>
      <c r="R965" s="28">
        <f t="shared" si="2174"/>
        <v>11100</v>
      </c>
      <c r="S965" s="28">
        <f t="shared" si="2174"/>
        <v>11100</v>
      </c>
      <c r="T965" s="77">
        <f>T966</f>
        <v>0</v>
      </c>
      <c r="U965" s="77">
        <f t="shared" si="2174"/>
        <v>0</v>
      </c>
      <c r="V965" s="77">
        <f t="shared" si="2174"/>
        <v>0</v>
      </c>
      <c r="W965" s="28">
        <f t="shared" si="2174"/>
        <v>0</v>
      </c>
      <c r="X965" s="28">
        <f t="shared" si="2174"/>
        <v>11100</v>
      </c>
      <c r="Y965" s="28">
        <f t="shared" si="2174"/>
        <v>11100</v>
      </c>
      <c r="Z965" s="77">
        <f>Z966+Z967</f>
        <v>0</v>
      </c>
      <c r="AA965" s="77">
        <f t="shared" ref="AA965:AE965" si="2178">AA966+AA967</f>
        <v>0</v>
      </c>
      <c r="AB965" s="77">
        <f t="shared" si="2178"/>
        <v>0</v>
      </c>
      <c r="AC965" s="28">
        <f t="shared" si="2178"/>
        <v>42906</v>
      </c>
      <c r="AD965" s="28">
        <f t="shared" si="2178"/>
        <v>54006</v>
      </c>
      <c r="AE965" s="28">
        <f t="shared" si="2178"/>
        <v>54006</v>
      </c>
      <c r="AF965" s="77">
        <f>AF966+AF967</f>
        <v>0</v>
      </c>
      <c r="AG965" s="77">
        <f t="shared" ref="AG965:AL965" si="2179">AG966+AG967</f>
        <v>0</v>
      </c>
      <c r="AH965" s="77">
        <f t="shared" si="2179"/>
        <v>0</v>
      </c>
      <c r="AI965" s="28">
        <f t="shared" si="2179"/>
        <v>0</v>
      </c>
      <c r="AJ965" s="28">
        <f t="shared" si="2179"/>
        <v>54006</v>
      </c>
      <c r="AK965" s="28">
        <f t="shared" si="2179"/>
        <v>54006</v>
      </c>
      <c r="AL965" s="77">
        <f t="shared" si="2179"/>
        <v>0</v>
      </c>
      <c r="AM965" s="77">
        <f t="shared" ref="AM965:AO965" si="2180">AM966+AM967</f>
        <v>0</v>
      </c>
      <c r="AN965" s="77">
        <f t="shared" ref="AN965:AS965" si="2181">AN966+AN967</f>
        <v>0</v>
      </c>
      <c r="AO965" s="77">
        <f t="shared" si="2180"/>
        <v>-2146</v>
      </c>
      <c r="AP965" s="28">
        <f t="shared" si="2181"/>
        <v>51860</v>
      </c>
      <c r="AQ965" s="28">
        <f t="shared" si="2181"/>
        <v>51860</v>
      </c>
      <c r="AR965" s="77">
        <f t="shared" si="2181"/>
        <v>0</v>
      </c>
      <c r="AS965" s="77">
        <f t="shared" si="2181"/>
        <v>0</v>
      </c>
      <c r="AT965" s="77">
        <f t="shared" ref="AT965:AY965" si="2182">AT966+AT967</f>
        <v>0</v>
      </c>
      <c r="AU965" s="77">
        <f t="shared" si="2182"/>
        <v>0</v>
      </c>
      <c r="AV965" s="28">
        <f t="shared" si="2182"/>
        <v>51860</v>
      </c>
      <c r="AW965" s="28">
        <f t="shared" si="2182"/>
        <v>51860</v>
      </c>
      <c r="AX965" s="141">
        <f t="shared" si="2182"/>
        <v>0</v>
      </c>
      <c r="AY965" s="141">
        <f t="shared" si="2182"/>
        <v>0</v>
      </c>
      <c r="AZ965" s="141">
        <f t="shared" ref="AZ965:BE965" si="2183">AZ966+AZ967</f>
        <v>0</v>
      </c>
      <c r="BA965" s="141">
        <f t="shared" si="2183"/>
        <v>0</v>
      </c>
      <c r="BB965" s="28">
        <f t="shared" si="2183"/>
        <v>51860</v>
      </c>
      <c r="BC965" s="28">
        <f t="shared" si="2183"/>
        <v>51860</v>
      </c>
      <c r="BD965" s="141">
        <f t="shared" si="2183"/>
        <v>0</v>
      </c>
      <c r="BE965" s="141">
        <f t="shared" si="2183"/>
        <v>0</v>
      </c>
      <c r="BF965" s="141">
        <f t="shared" ref="BF965:BI965" si="2184">BF966+BF967</f>
        <v>0</v>
      </c>
      <c r="BG965" s="141">
        <f t="shared" si="2184"/>
        <v>-11100</v>
      </c>
      <c r="BH965" s="28">
        <f t="shared" si="2184"/>
        <v>40760</v>
      </c>
      <c r="BI965" s="28">
        <f t="shared" si="2184"/>
        <v>40760</v>
      </c>
      <c r="BJ965" s="207">
        <f t="shared" si="2016"/>
        <v>0</v>
      </c>
      <c r="BK965" s="207">
        <f t="shared" si="2017"/>
        <v>0</v>
      </c>
    </row>
    <row r="966" spans="1:63" s="5" customFormat="1" ht="20.25" hidden="1">
      <c r="A966" s="112" t="s">
        <v>86</v>
      </c>
      <c r="B966" s="98" t="s">
        <v>61</v>
      </c>
      <c r="C966" s="98" t="s">
        <v>50</v>
      </c>
      <c r="D966" s="99" t="s">
        <v>620</v>
      </c>
      <c r="E966" s="111">
        <v>410</v>
      </c>
      <c r="F966" s="100"/>
      <c r="G966" s="100"/>
      <c r="H966" s="141"/>
      <c r="I966" s="141"/>
      <c r="J966" s="141"/>
      <c r="K966" s="141"/>
      <c r="L966" s="100"/>
      <c r="M966" s="100"/>
      <c r="N966" s="141"/>
      <c r="O966" s="141"/>
      <c r="P966" s="141"/>
      <c r="Q966" s="100">
        <v>11100</v>
      </c>
      <c r="R966" s="100">
        <f t="shared" ref="R966" si="2185">L966+N966+O966+P966+Q966</f>
        <v>11100</v>
      </c>
      <c r="S966" s="100">
        <f t="shared" ref="S966" si="2186">M966+Q966</f>
        <v>11100</v>
      </c>
      <c r="T966" s="141"/>
      <c r="U966" s="141"/>
      <c r="V966" s="141"/>
      <c r="W966" s="100"/>
      <c r="X966" s="100">
        <f t="shared" ref="X966" si="2187">R966+T966+U966+V966+W966</f>
        <v>11100</v>
      </c>
      <c r="Y966" s="100">
        <f t="shared" ref="Y966" si="2188">S966+W966</f>
        <v>11100</v>
      </c>
      <c r="Z966" s="141"/>
      <c r="AA966" s="141"/>
      <c r="AB966" s="141"/>
      <c r="AC966" s="100"/>
      <c r="AD966" s="100">
        <f t="shared" ref="AD966" si="2189">X966+Z966+AA966+AB966+AC966</f>
        <v>11100</v>
      </c>
      <c r="AE966" s="100">
        <f t="shared" ref="AE966" si="2190">Y966+AC966</f>
        <v>11100</v>
      </c>
      <c r="AF966" s="141"/>
      <c r="AG966" s="141"/>
      <c r="AH966" s="141"/>
      <c r="AI966" s="100"/>
      <c r="AJ966" s="100">
        <f t="shared" ref="AJ966:AJ967" si="2191">AD966+AF966+AG966+AH966+AI966</f>
        <v>11100</v>
      </c>
      <c r="AK966" s="100">
        <f t="shared" ref="AK966:AK967" si="2192">AE966+AI966</f>
        <v>11100</v>
      </c>
      <c r="AL966" s="141"/>
      <c r="AM966" s="141"/>
      <c r="AN966" s="141"/>
      <c r="AO966" s="141"/>
      <c r="AP966" s="100">
        <f t="shared" ref="AP966:AP967" si="2193">AJ966+AL966+AM966+AN966+AO966</f>
        <v>11100</v>
      </c>
      <c r="AQ966" s="100">
        <f t="shared" ref="AQ966:AQ967" si="2194">AK966+AO966</f>
        <v>11100</v>
      </c>
      <c r="AR966" s="141"/>
      <c r="AS966" s="141"/>
      <c r="AT966" s="141"/>
      <c r="AU966" s="141"/>
      <c r="AV966" s="100">
        <f t="shared" ref="AV966:AV967" si="2195">AP966+AR966+AS966+AT966+AU966</f>
        <v>11100</v>
      </c>
      <c r="AW966" s="100">
        <f t="shared" ref="AW966:AW967" si="2196">AQ966+AU966</f>
        <v>11100</v>
      </c>
      <c r="AX966" s="141"/>
      <c r="AY966" s="141"/>
      <c r="AZ966" s="141"/>
      <c r="BA966" s="141"/>
      <c r="BB966" s="100">
        <f t="shared" ref="BB966:BB967" si="2197">AV966+AX966+AY966+AZ966+BA966</f>
        <v>11100</v>
      </c>
      <c r="BC966" s="100">
        <f t="shared" ref="BC966:BC967" si="2198">AW966+BA966</f>
        <v>11100</v>
      </c>
      <c r="BD966" s="141"/>
      <c r="BE966" s="141"/>
      <c r="BF966" s="141"/>
      <c r="BG966" s="141">
        <v>-11100</v>
      </c>
      <c r="BH966" s="100">
        <f t="shared" ref="BH966:BH967" si="2199">BB966+BD966+BE966+BF966+BG966</f>
        <v>0</v>
      </c>
      <c r="BI966" s="100">
        <f t="shared" ref="BI966:BI967" si="2200">BC966+BG966</f>
        <v>0</v>
      </c>
      <c r="BJ966" s="207">
        <f t="shared" si="2016"/>
        <v>0</v>
      </c>
      <c r="BK966" s="207">
        <f t="shared" si="2017"/>
        <v>0</v>
      </c>
    </row>
    <row r="967" spans="1:63" s="5" customFormat="1" ht="154.5" customHeight="1">
      <c r="A967" s="93" t="s">
        <v>651</v>
      </c>
      <c r="B967" s="26" t="s">
        <v>61</v>
      </c>
      <c r="C967" s="26" t="s">
        <v>50</v>
      </c>
      <c r="D967" s="52" t="s">
        <v>620</v>
      </c>
      <c r="E967" s="71">
        <v>460</v>
      </c>
      <c r="F967" s="28"/>
      <c r="G967" s="28"/>
      <c r="H967" s="77"/>
      <c r="I967" s="77"/>
      <c r="J967" s="77"/>
      <c r="K967" s="77"/>
      <c r="L967" s="28"/>
      <c r="M967" s="28"/>
      <c r="N967" s="77"/>
      <c r="O967" s="77"/>
      <c r="P967" s="77"/>
      <c r="Q967" s="28"/>
      <c r="R967" s="28"/>
      <c r="S967" s="28"/>
      <c r="T967" s="77"/>
      <c r="U967" s="77"/>
      <c r="V967" s="77"/>
      <c r="W967" s="28"/>
      <c r="X967" s="28"/>
      <c r="Y967" s="28"/>
      <c r="Z967" s="77"/>
      <c r="AA967" s="77"/>
      <c r="AB967" s="77"/>
      <c r="AC967" s="28">
        <v>42906</v>
      </c>
      <c r="AD967" s="28">
        <f t="shared" ref="AD967" si="2201">X967+Z967+AA967+AB967+AC967</f>
        <v>42906</v>
      </c>
      <c r="AE967" s="28">
        <f t="shared" ref="AE967" si="2202">Y967+AC967</f>
        <v>42906</v>
      </c>
      <c r="AF967" s="77"/>
      <c r="AG967" s="77"/>
      <c r="AH967" s="77"/>
      <c r="AI967" s="28"/>
      <c r="AJ967" s="28">
        <f t="shared" si="2191"/>
        <v>42906</v>
      </c>
      <c r="AK967" s="28">
        <f t="shared" si="2192"/>
        <v>42906</v>
      </c>
      <c r="AL967" s="77"/>
      <c r="AM967" s="77"/>
      <c r="AN967" s="77"/>
      <c r="AO967" s="77">
        <v>-2146</v>
      </c>
      <c r="AP967" s="28">
        <f t="shared" si="2193"/>
        <v>40760</v>
      </c>
      <c r="AQ967" s="28">
        <f t="shared" si="2194"/>
        <v>40760</v>
      </c>
      <c r="AR967" s="77"/>
      <c r="AS967" s="77"/>
      <c r="AT967" s="77"/>
      <c r="AU967" s="77"/>
      <c r="AV967" s="28">
        <f t="shared" si="2195"/>
        <v>40760</v>
      </c>
      <c r="AW967" s="28">
        <f t="shared" si="2196"/>
        <v>40760</v>
      </c>
      <c r="AX967" s="141"/>
      <c r="AY967" s="141"/>
      <c r="AZ967" s="141"/>
      <c r="BA967" s="141"/>
      <c r="BB967" s="28">
        <f t="shared" si="2197"/>
        <v>40760</v>
      </c>
      <c r="BC967" s="28">
        <f t="shared" si="2198"/>
        <v>40760</v>
      </c>
      <c r="BD967" s="141"/>
      <c r="BE967" s="141"/>
      <c r="BF967" s="141"/>
      <c r="BG967" s="141"/>
      <c r="BH967" s="28">
        <f t="shared" si="2199"/>
        <v>40760</v>
      </c>
      <c r="BI967" s="28">
        <f t="shared" si="2200"/>
        <v>40760</v>
      </c>
      <c r="BJ967" s="207">
        <f t="shared" si="2016"/>
        <v>0</v>
      </c>
      <c r="BK967" s="207">
        <f t="shared" si="2017"/>
        <v>0</v>
      </c>
    </row>
    <row r="968" spans="1:63" s="5" customFormat="1" ht="50.25">
      <c r="A968" s="87" t="s">
        <v>658</v>
      </c>
      <c r="B968" s="26" t="s">
        <v>61</v>
      </c>
      <c r="C968" s="26" t="s">
        <v>50</v>
      </c>
      <c r="D968" s="52" t="s">
        <v>621</v>
      </c>
      <c r="E968" s="71"/>
      <c r="F968" s="28"/>
      <c r="G968" s="28"/>
      <c r="H968" s="77"/>
      <c r="I968" s="77"/>
      <c r="J968" s="77"/>
      <c r="K968" s="77"/>
      <c r="L968" s="28"/>
      <c r="M968" s="28"/>
      <c r="N968" s="28">
        <f>N969</f>
        <v>64736</v>
      </c>
      <c r="O968" s="28">
        <f t="shared" ref="O968:AD969" si="2203">O969</f>
        <v>0</v>
      </c>
      <c r="P968" s="28">
        <f t="shared" si="2203"/>
        <v>0</v>
      </c>
      <c r="Q968" s="28">
        <f t="shared" si="2203"/>
        <v>0</v>
      </c>
      <c r="R968" s="28">
        <f t="shared" si="2203"/>
        <v>64736</v>
      </c>
      <c r="S968" s="28">
        <f t="shared" si="2203"/>
        <v>0</v>
      </c>
      <c r="T968" s="28">
        <f>T969</f>
        <v>0</v>
      </c>
      <c r="U968" s="28">
        <f t="shared" si="2203"/>
        <v>0</v>
      </c>
      <c r="V968" s="28">
        <f t="shared" si="2203"/>
        <v>0</v>
      </c>
      <c r="W968" s="28">
        <f t="shared" si="2203"/>
        <v>0</v>
      </c>
      <c r="X968" s="28">
        <f t="shared" si="2203"/>
        <v>64736</v>
      </c>
      <c r="Y968" s="28">
        <f t="shared" si="2203"/>
        <v>0</v>
      </c>
      <c r="Z968" s="28">
        <f>Z969</f>
        <v>2258</v>
      </c>
      <c r="AA968" s="28">
        <f t="shared" si="2203"/>
        <v>0</v>
      </c>
      <c r="AB968" s="28">
        <f t="shared" si="2203"/>
        <v>0</v>
      </c>
      <c r="AC968" s="28">
        <f t="shared" si="2203"/>
        <v>0</v>
      </c>
      <c r="AD968" s="28">
        <f t="shared" si="2203"/>
        <v>66994</v>
      </c>
      <c r="AE968" s="28">
        <f t="shared" ref="AE968" si="2204">AE969</f>
        <v>0</v>
      </c>
      <c r="AF968" s="28">
        <f>AF969</f>
        <v>0</v>
      </c>
      <c r="AG968" s="28">
        <f t="shared" ref="AG968:BI968" si="2205">AG969</f>
        <v>0</v>
      </c>
      <c r="AH968" s="28">
        <f t="shared" si="2205"/>
        <v>0</v>
      </c>
      <c r="AI968" s="28">
        <f t="shared" si="2205"/>
        <v>0</v>
      </c>
      <c r="AJ968" s="28">
        <f t="shared" si="2205"/>
        <v>66994</v>
      </c>
      <c r="AK968" s="28">
        <f t="shared" si="2205"/>
        <v>0</v>
      </c>
      <c r="AL968" s="28">
        <f t="shared" si="2205"/>
        <v>0</v>
      </c>
      <c r="AM968" s="28">
        <f t="shared" si="2205"/>
        <v>-112</v>
      </c>
      <c r="AN968" s="28">
        <f t="shared" si="2205"/>
        <v>0</v>
      </c>
      <c r="AO968" s="28">
        <f t="shared" si="2205"/>
        <v>0</v>
      </c>
      <c r="AP968" s="28">
        <f t="shared" si="2205"/>
        <v>66882</v>
      </c>
      <c r="AQ968" s="28">
        <f t="shared" si="2205"/>
        <v>0</v>
      </c>
      <c r="AR968" s="28">
        <f t="shared" si="2205"/>
        <v>0</v>
      </c>
      <c r="AS968" s="28">
        <f t="shared" si="2205"/>
        <v>0</v>
      </c>
      <c r="AT968" s="28">
        <f t="shared" si="2205"/>
        <v>0</v>
      </c>
      <c r="AU968" s="28">
        <f t="shared" si="2205"/>
        <v>0</v>
      </c>
      <c r="AV968" s="28">
        <f t="shared" si="2205"/>
        <v>66882</v>
      </c>
      <c r="AW968" s="28">
        <f t="shared" ref="AW968" si="2206">AW969</f>
        <v>0</v>
      </c>
      <c r="AX968" s="100">
        <f t="shared" si="2205"/>
        <v>0</v>
      </c>
      <c r="AY968" s="100">
        <f t="shared" si="2205"/>
        <v>0</v>
      </c>
      <c r="AZ968" s="100">
        <f t="shared" si="2205"/>
        <v>0</v>
      </c>
      <c r="BA968" s="100">
        <f t="shared" si="2205"/>
        <v>0</v>
      </c>
      <c r="BB968" s="28">
        <f t="shared" si="2205"/>
        <v>66882</v>
      </c>
      <c r="BC968" s="28">
        <f t="shared" si="2205"/>
        <v>0</v>
      </c>
      <c r="BD968" s="100">
        <f t="shared" si="2205"/>
        <v>0</v>
      </c>
      <c r="BE968" s="100">
        <f t="shared" si="2205"/>
        <v>-64736</v>
      </c>
      <c r="BF968" s="100">
        <f t="shared" si="2205"/>
        <v>0</v>
      </c>
      <c r="BG968" s="100">
        <f t="shared" si="2205"/>
        <v>0</v>
      </c>
      <c r="BH968" s="28">
        <f t="shared" si="2205"/>
        <v>2146</v>
      </c>
      <c r="BI968" s="28">
        <f t="shared" si="2205"/>
        <v>0</v>
      </c>
      <c r="BJ968" s="207">
        <f t="shared" si="2016"/>
        <v>0</v>
      </c>
      <c r="BK968" s="207">
        <f t="shared" si="2017"/>
        <v>0</v>
      </c>
    </row>
    <row r="969" spans="1:63" s="5" customFormat="1" ht="51" customHeight="1">
      <c r="A969" s="38" t="s">
        <v>232</v>
      </c>
      <c r="B969" s="26" t="s">
        <v>61</v>
      </c>
      <c r="C969" s="26" t="s">
        <v>50</v>
      </c>
      <c r="D969" s="52" t="s">
        <v>621</v>
      </c>
      <c r="E969" s="71">
        <v>400</v>
      </c>
      <c r="F969" s="28"/>
      <c r="G969" s="28"/>
      <c r="H969" s="77"/>
      <c r="I969" s="77"/>
      <c r="J969" s="77"/>
      <c r="K969" s="77"/>
      <c r="L969" s="28"/>
      <c r="M969" s="28"/>
      <c r="N969" s="28">
        <f>N970</f>
        <v>64736</v>
      </c>
      <c r="O969" s="28">
        <f t="shared" si="2203"/>
        <v>0</v>
      </c>
      <c r="P969" s="28">
        <f t="shared" si="2203"/>
        <v>0</v>
      </c>
      <c r="Q969" s="28">
        <f t="shared" si="2203"/>
        <v>0</v>
      </c>
      <c r="R969" s="28">
        <f t="shared" si="2203"/>
        <v>64736</v>
      </c>
      <c r="S969" s="28">
        <f t="shared" si="2203"/>
        <v>0</v>
      </c>
      <c r="T969" s="28">
        <f>T970</f>
        <v>0</v>
      </c>
      <c r="U969" s="28">
        <f t="shared" si="2203"/>
        <v>0</v>
      </c>
      <c r="V969" s="28">
        <f t="shared" si="2203"/>
        <v>0</v>
      </c>
      <c r="W969" s="28">
        <f t="shared" si="2203"/>
        <v>0</v>
      </c>
      <c r="X969" s="28">
        <f t="shared" si="2203"/>
        <v>64736</v>
      </c>
      <c r="Y969" s="28">
        <f t="shared" si="2203"/>
        <v>0</v>
      </c>
      <c r="Z969" s="28">
        <f>Z970+Z971</f>
        <v>2258</v>
      </c>
      <c r="AA969" s="28">
        <f t="shared" ref="AA969:AE969" si="2207">AA970+AA971</f>
        <v>0</v>
      </c>
      <c r="AB969" s="28">
        <f t="shared" si="2207"/>
        <v>0</v>
      </c>
      <c r="AC969" s="28">
        <f t="shared" si="2207"/>
        <v>0</v>
      </c>
      <c r="AD969" s="28">
        <f t="shared" si="2207"/>
        <v>66994</v>
      </c>
      <c r="AE969" s="28">
        <f t="shared" si="2207"/>
        <v>0</v>
      </c>
      <c r="AF969" s="28">
        <f>AF970+AF971</f>
        <v>0</v>
      </c>
      <c r="AG969" s="28">
        <f t="shared" ref="AG969:AL969" si="2208">AG970+AG971</f>
        <v>0</v>
      </c>
      <c r="AH969" s="28">
        <f t="shared" si="2208"/>
        <v>0</v>
      </c>
      <c r="AI969" s="28">
        <f t="shared" si="2208"/>
        <v>0</v>
      </c>
      <c r="AJ969" s="28">
        <f t="shared" si="2208"/>
        <v>66994</v>
      </c>
      <c r="AK969" s="28">
        <f t="shared" si="2208"/>
        <v>0</v>
      </c>
      <c r="AL969" s="28">
        <f t="shared" si="2208"/>
        <v>0</v>
      </c>
      <c r="AM969" s="28">
        <f t="shared" ref="AM969:AO969" si="2209">AM970+AM971</f>
        <v>-112</v>
      </c>
      <c r="AN969" s="28">
        <f t="shared" ref="AN969:AS969" si="2210">AN970+AN971</f>
        <v>0</v>
      </c>
      <c r="AO969" s="28">
        <f t="shared" si="2209"/>
        <v>0</v>
      </c>
      <c r="AP969" s="28">
        <f t="shared" si="2210"/>
        <v>66882</v>
      </c>
      <c r="AQ969" s="28">
        <f t="shared" si="2210"/>
        <v>0</v>
      </c>
      <c r="AR969" s="28">
        <f t="shared" si="2210"/>
        <v>0</v>
      </c>
      <c r="AS969" s="28">
        <f t="shared" si="2210"/>
        <v>0</v>
      </c>
      <c r="AT969" s="28">
        <f t="shared" ref="AT969:AY969" si="2211">AT970+AT971</f>
        <v>0</v>
      </c>
      <c r="AU969" s="28">
        <f t="shared" si="2211"/>
        <v>0</v>
      </c>
      <c r="AV969" s="28">
        <f t="shared" si="2211"/>
        <v>66882</v>
      </c>
      <c r="AW969" s="28">
        <f t="shared" si="2211"/>
        <v>0</v>
      </c>
      <c r="AX969" s="100">
        <f t="shared" si="2211"/>
        <v>0</v>
      </c>
      <c r="AY969" s="100">
        <f t="shared" si="2211"/>
        <v>0</v>
      </c>
      <c r="AZ969" s="100">
        <f t="shared" ref="AZ969:BE969" si="2212">AZ970+AZ971</f>
        <v>0</v>
      </c>
      <c r="BA969" s="100">
        <f t="shared" si="2212"/>
        <v>0</v>
      </c>
      <c r="BB969" s="28">
        <f t="shared" si="2212"/>
        <v>66882</v>
      </c>
      <c r="BC969" s="28">
        <f t="shared" si="2212"/>
        <v>0</v>
      </c>
      <c r="BD969" s="100">
        <f t="shared" si="2212"/>
        <v>0</v>
      </c>
      <c r="BE969" s="100">
        <f t="shared" si="2212"/>
        <v>-64736</v>
      </c>
      <c r="BF969" s="100">
        <f t="shared" ref="BF969:BI969" si="2213">BF970+BF971</f>
        <v>0</v>
      </c>
      <c r="BG969" s="100">
        <f t="shared" si="2213"/>
        <v>0</v>
      </c>
      <c r="BH969" s="28">
        <f t="shared" si="2213"/>
        <v>2146</v>
      </c>
      <c r="BI969" s="28">
        <f t="shared" si="2213"/>
        <v>0</v>
      </c>
      <c r="BJ969" s="207">
        <f t="shared" si="2016"/>
        <v>0</v>
      </c>
      <c r="BK969" s="207">
        <f t="shared" si="2017"/>
        <v>0</v>
      </c>
    </row>
    <row r="970" spans="1:63" s="5" customFormat="1" ht="20.25" hidden="1">
      <c r="A970" s="206" t="s">
        <v>86</v>
      </c>
      <c r="B970" s="200" t="s">
        <v>61</v>
      </c>
      <c r="C970" s="200" t="s">
        <v>50</v>
      </c>
      <c r="D970" s="204" t="s">
        <v>621</v>
      </c>
      <c r="E970" s="205">
        <v>410</v>
      </c>
      <c r="F970" s="201"/>
      <c r="G970" s="201"/>
      <c r="H970" s="203"/>
      <c r="I970" s="203"/>
      <c r="J970" s="203"/>
      <c r="K970" s="203"/>
      <c r="L970" s="201"/>
      <c r="M970" s="201"/>
      <c r="N970" s="201">
        <v>64736</v>
      </c>
      <c r="O970" s="201"/>
      <c r="P970" s="201"/>
      <c r="Q970" s="201"/>
      <c r="R970" s="201">
        <f t="shared" ref="R970" si="2214">L970+N970+O970+P970+Q970</f>
        <v>64736</v>
      </c>
      <c r="S970" s="201">
        <f t="shared" ref="S970" si="2215">M970+Q970</f>
        <v>0</v>
      </c>
      <c r="T970" s="201"/>
      <c r="U970" s="201"/>
      <c r="V970" s="201"/>
      <c r="W970" s="201"/>
      <c r="X970" s="201">
        <f t="shared" ref="X970" si="2216">R970+T970+U970+V970+W970</f>
        <v>64736</v>
      </c>
      <c r="Y970" s="201">
        <f t="shared" ref="Y970" si="2217">S970+W970</f>
        <v>0</v>
      </c>
      <c r="Z970" s="201"/>
      <c r="AA970" s="201"/>
      <c r="AB970" s="201"/>
      <c r="AC970" s="201"/>
      <c r="AD970" s="201">
        <f t="shared" ref="AD970" si="2218">X970+Z970+AA970+AB970+AC970</f>
        <v>64736</v>
      </c>
      <c r="AE970" s="201">
        <f t="shared" ref="AE970" si="2219">Y970+AC970</f>
        <v>0</v>
      </c>
      <c r="AF970" s="201"/>
      <c r="AG970" s="201"/>
      <c r="AH970" s="201"/>
      <c r="AI970" s="201"/>
      <c r="AJ970" s="201">
        <f t="shared" ref="AJ970:AJ971" si="2220">AD970+AF970+AG970+AH970+AI970</f>
        <v>64736</v>
      </c>
      <c r="AK970" s="201">
        <f t="shared" ref="AK970:AK971" si="2221">AE970+AI970</f>
        <v>0</v>
      </c>
      <c r="AL970" s="201"/>
      <c r="AM970" s="201"/>
      <c r="AN970" s="201"/>
      <c r="AO970" s="201"/>
      <c r="AP970" s="201">
        <f t="shared" ref="AP970:AP971" si="2222">AJ970+AL970+AM970+AN970+AO970</f>
        <v>64736</v>
      </c>
      <c r="AQ970" s="201">
        <f t="shared" ref="AQ970:AQ971" si="2223">AK970+AO970</f>
        <v>0</v>
      </c>
      <c r="AR970" s="201"/>
      <c r="AS970" s="201"/>
      <c r="AT970" s="201"/>
      <c r="AU970" s="201"/>
      <c r="AV970" s="201">
        <f t="shared" ref="AV970:AV971" si="2224">AP970+AR970+AS970+AT970+AU970</f>
        <v>64736</v>
      </c>
      <c r="AW970" s="201">
        <f t="shared" ref="AW970:AW971" si="2225">AQ970+AU970</f>
        <v>0</v>
      </c>
      <c r="AX970" s="201"/>
      <c r="AY970" s="201"/>
      <c r="AZ970" s="201"/>
      <c r="BA970" s="201"/>
      <c r="BB970" s="201">
        <f t="shared" ref="BB970:BB971" si="2226">AV970+AX970+AY970+AZ970+BA970</f>
        <v>64736</v>
      </c>
      <c r="BC970" s="201">
        <f t="shared" ref="BC970:BC971" si="2227">AW970+BA970</f>
        <v>0</v>
      </c>
      <c r="BD970" s="201"/>
      <c r="BE970" s="201">
        <v>-64736</v>
      </c>
      <c r="BF970" s="201"/>
      <c r="BG970" s="201"/>
      <c r="BH970" s="201">
        <f t="shared" ref="BH970:BH971" si="2228">BB970+BD970+BE970+BF970+BG970</f>
        <v>0</v>
      </c>
      <c r="BI970" s="201">
        <f t="shared" ref="BI970:BI971" si="2229">BC970+BG970</f>
        <v>0</v>
      </c>
      <c r="BJ970" s="207">
        <f t="shared" si="2016"/>
        <v>0</v>
      </c>
      <c r="BK970" s="207">
        <f t="shared" si="2017"/>
        <v>0</v>
      </c>
    </row>
    <row r="971" spans="1:63" s="5" customFormat="1" ht="150" customHeight="1">
      <c r="A971" s="93" t="s">
        <v>651</v>
      </c>
      <c r="B971" s="26" t="s">
        <v>61</v>
      </c>
      <c r="C971" s="26" t="s">
        <v>50</v>
      </c>
      <c r="D971" s="52" t="s">
        <v>621</v>
      </c>
      <c r="E971" s="71">
        <v>460</v>
      </c>
      <c r="F971" s="28"/>
      <c r="G971" s="28"/>
      <c r="H971" s="77"/>
      <c r="I971" s="77"/>
      <c r="J971" s="77"/>
      <c r="K971" s="77"/>
      <c r="L971" s="28"/>
      <c r="M971" s="28"/>
      <c r="N971" s="28"/>
      <c r="O971" s="28"/>
      <c r="P971" s="28"/>
      <c r="Q971" s="28"/>
      <c r="R971" s="28"/>
      <c r="S971" s="28"/>
      <c r="T971" s="28"/>
      <c r="U971" s="28"/>
      <c r="V971" s="28"/>
      <c r="W971" s="28"/>
      <c r="X971" s="28"/>
      <c r="Y971" s="28"/>
      <c r="Z971" s="28">
        <v>2258</v>
      </c>
      <c r="AA971" s="28"/>
      <c r="AB971" s="28"/>
      <c r="AC971" s="28"/>
      <c r="AD971" s="28">
        <f t="shared" ref="AD971" si="2230">X971+Z971+AA971+AB971+AC971</f>
        <v>2258</v>
      </c>
      <c r="AE971" s="28">
        <f t="shared" ref="AE971" si="2231">Y971+AC971</f>
        <v>0</v>
      </c>
      <c r="AF971" s="28"/>
      <c r="AG971" s="28"/>
      <c r="AH971" s="28"/>
      <c r="AI971" s="28"/>
      <c r="AJ971" s="28">
        <f t="shared" si="2220"/>
        <v>2258</v>
      </c>
      <c r="AK971" s="28">
        <f t="shared" si="2221"/>
        <v>0</v>
      </c>
      <c r="AL971" s="28"/>
      <c r="AM971" s="28">
        <v>-112</v>
      </c>
      <c r="AN971" s="28"/>
      <c r="AO971" s="28"/>
      <c r="AP971" s="28">
        <f t="shared" si="2222"/>
        <v>2146</v>
      </c>
      <c r="AQ971" s="28">
        <f t="shared" si="2223"/>
        <v>0</v>
      </c>
      <c r="AR971" s="28"/>
      <c r="AS971" s="28"/>
      <c r="AT971" s="28"/>
      <c r="AU971" s="28"/>
      <c r="AV971" s="28">
        <f t="shared" si="2224"/>
        <v>2146</v>
      </c>
      <c r="AW971" s="28">
        <f t="shared" si="2225"/>
        <v>0</v>
      </c>
      <c r="AX971" s="100"/>
      <c r="AY971" s="100"/>
      <c r="AZ971" s="100"/>
      <c r="BA971" s="100"/>
      <c r="BB971" s="28">
        <f t="shared" si="2226"/>
        <v>2146</v>
      </c>
      <c r="BC971" s="28">
        <f t="shared" si="2227"/>
        <v>0</v>
      </c>
      <c r="BD971" s="100"/>
      <c r="BE971" s="100"/>
      <c r="BF971" s="100"/>
      <c r="BG971" s="100"/>
      <c r="BH971" s="28">
        <f t="shared" si="2228"/>
        <v>2146</v>
      </c>
      <c r="BI971" s="28">
        <f t="shared" si="2229"/>
        <v>0</v>
      </c>
      <c r="BJ971" s="207">
        <f t="shared" si="2016"/>
        <v>0</v>
      </c>
      <c r="BK971" s="207">
        <f t="shared" si="2017"/>
        <v>0</v>
      </c>
    </row>
    <row r="972" spans="1:63" s="5" customFormat="1" ht="99.75">
      <c r="A972" s="25" t="s">
        <v>220</v>
      </c>
      <c r="B972" s="26" t="s">
        <v>61</v>
      </c>
      <c r="C972" s="26" t="s">
        <v>50</v>
      </c>
      <c r="D972" s="52" t="s">
        <v>324</v>
      </c>
      <c r="E972" s="71"/>
      <c r="F972" s="28"/>
      <c r="G972" s="28"/>
      <c r="H972" s="77"/>
      <c r="I972" s="77"/>
      <c r="J972" s="77"/>
      <c r="K972" s="77"/>
      <c r="L972" s="28"/>
      <c r="M972" s="28"/>
      <c r="N972" s="28"/>
      <c r="O972" s="28"/>
      <c r="P972" s="28"/>
      <c r="Q972" s="28"/>
      <c r="R972" s="28"/>
      <c r="S972" s="28"/>
      <c r="T972" s="28"/>
      <c r="U972" s="28"/>
      <c r="V972" s="28"/>
      <c r="W972" s="28"/>
      <c r="X972" s="28"/>
      <c r="Y972" s="28"/>
      <c r="Z972" s="28"/>
      <c r="AA972" s="28"/>
      <c r="AB972" s="28"/>
      <c r="AC972" s="28"/>
      <c r="AD972" s="28"/>
      <c r="AE972" s="28"/>
      <c r="AF972" s="28">
        <f>AF973</f>
        <v>776</v>
      </c>
      <c r="AG972" s="28">
        <f t="shared" ref="AG972:AX975" si="2232">AG973</f>
        <v>0</v>
      </c>
      <c r="AH972" s="28">
        <f t="shared" si="2232"/>
        <v>0</v>
      </c>
      <c r="AI972" s="28">
        <f t="shared" si="2232"/>
        <v>0</v>
      </c>
      <c r="AJ972" s="28">
        <f t="shared" si="2232"/>
        <v>776</v>
      </c>
      <c r="AK972" s="28">
        <f t="shared" si="2232"/>
        <v>0</v>
      </c>
      <c r="AL972" s="28">
        <f t="shared" si="2232"/>
        <v>0</v>
      </c>
      <c r="AM972" s="28">
        <f t="shared" si="2232"/>
        <v>0</v>
      </c>
      <c r="AN972" s="28">
        <f t="shared" si="2232"/>
        <v>0</v>
      </c>
      <c r="AO972" s="28">
        <f t="shared" si="2232"/>
        <v>0</v>
      </c>
      <c r="AP972" s="28">
        <f t="shared" si="2232"/>
        <v>776</v>
      </c>
      <c r="AQ972" s="28">
        <f t="shared" si="2232"/>
        <v>0</v>
      </c>
      <c r="AR972" s="28">
        <f t="shared" si="2232"/>
        <v>0</v>
      </c>
      <c r="AS972" s="28">
        <f t="shared" si="2232"/>
        <v>0</v>
      </c>
      <c r="AT972" s="28">
        <f t="shared" si="2232"/>
        <v>0</v>
      </c>
      <c r="AU972" s="28">
        <f t="shared" si="2232"/>
        <v>0</v>
      </c>
      <c r="AV972" s="28">
        <f t="shared" si="2232"/>
        <v>776</v>
      </c>
      <c r="AW972" s="28">
        <f t="shared" ref="AR972:BI975" si="2233">AW973</f>
        <v>0</v>
      </c>
      <c r="AX972" s="100">
        <f t="shared" si="2232"/>
        <v>0</v>
      </c>
      <c r="AY972" s="100">
        <f t="shared" ref="AY972:BB972" si="2234">AY973</f>
        <v>0</v>
      </c>
      <c r="AZ972" s="100">
        <f t="shared" si="2234"/>
        <v>0</v>
      </c>
      <c r="BA972" s="100">
        <f t="shared" si="2234"/>
        <v>0</v>
      </c>
      <c r="BB972" s="28">
        <f t="shared" si="2234"/>
        <v>776</v>
      </c>
      <c r="BC972" s="28">
        <f t="shared" si="2233"/>
        <v>0</v>
      </c>
      <c r="BD972" s="100">
        <f t="shared" si="2233"/>
        <v>0</v>
      </c>
      <c r="BE972" s="100">
        <f t="shared" si="2233"/>
        <v>0</v>
      </c>
      <c r="BF972" s="100">
        <f t="shared" si="2233"/>
        <v>0</v>
      </c>
      <c r="BG972" s="100">
        <f t="shared" si="2233"/>
        <v>0</v>
      </c>
      <c r="BH972" s="28">
        <f t="shared" ref="BH972" si="2235">BH973</f>
        <v>776</v>
      </c>
      <c r="BI972" s="28">
        <f t="shared" si="2233"/>
        <v>0</v>
      </c>
      <c r="BJ972" s="207">
        <f t="shared" si="2016"/>
        <v>0</v>
      </c>
      <c r="BK972" s="207">
        <f t="shared" si="2017"/>
        <v>0</v>
      </c>
    </row>
    <row r="973" spans="1:63" s="5" customFormat="1" ht="38.25" customHeight="1">
      <c r="A973" s="25" t="s">
        <v>79</v>
      </c>
      <c r="B973" s="26" t="s">
        <v>61</v>
      </c>
      <c r="C973" s="26" t="s">
        <v>50</v>
      </c>
      <c r="D973" s="52" t="s">
        <v>325</v>
      </c>
      <c r="E973" s="71"/>
      <c r="F973" s="28"/>
      <c r="G973" s="28"/>
      <c r="H973" s="77"/>
      <c r="I973" s="77"/>
      <c r="J973" s="77"/>
      <c r="K973" s="77"/>
      <c r="L973" s="28"/>
      <c r="M973" s="28"/>
      <c r="N973" s="28"/>
      <c r="O973" s="28"/>
      <c r="P973" s="28"/>
      <c r="Q973" s="28"/>
      <c r="R973" s="28"/>
      <c r="S973" s="28"/>
      <c r="T973" s="28"/>
      <c r="U973" s="28"/>
      <c r="V973" s="28"/>
      <c r="W973" s="28"/>
      <c r="X973" s="28"/>
      <c r="Y973" s="28"/>
      <c r="Z973" s="28"/>
      <c r="AA973" s="28"/>
      <c r="AB973" s="28"/>
      <c r="AC973" s="28"/>
      <c r="AD973" s="28"/>
      <c r="AE973" s="28"/>
      <c r="AF973" s="28">
        <f>AF974</f>
        <v>776</v>
      </c>
      <c r="AG973" s="28">
        <f t="shared" si="2232"/>
        <v>0</v>
      </c>
      <c r="AH973" s="28">
        <f t="shared" si="2232"/>
        <v>0</v>
      </c>
      <c r="AI973" s="28">
        <f t="shared" si="2232"/>
        <v>0</v>
      </c>
      <c r="AJ973" s="28">
        <f t="shared" si="2232"/>
        <v>776</v>
      </c>
      <c r="AK973" s="28">
        <f t="shared" si="2232"/>
        <v>0</v>
      </c>
      <c r="AL973" s="28">
        <f t="shared" si="2232"/>
        <v>0</v>
      </c>
      <c r="AM973" s="28">
        <f t="shared" si="2232"/>
        <v>0</v>
      </c>
      <c r="AN973" s="28">
        <f t="shared" si="2232"/>
        <v>0</v>
      </c>
      <c r="AO973" s="28">
        <f t="shared" si="2232"/>
        <v>0</v>
      </c>
      <c r="AP973" s="28">
        <f t="shared" si="2232"/>
        <v>776</v>
      </c>
      <c r="AQ973" s="28">
        <f t="shared" si="2232"/>
        <v>0</v>
      </c>
      <c r="AR973" s="28">
        <f t="shared" si="2233"/>
        <v>0</v>
      </c>
      <c r="AS973" s="28">
        <f t="shared" si="2233"/>
        <v>0</v>
      </c>
      <c r="AT973" s="28">
        <f t="shared" si="2233"/>
        <v>0</v>
      </c>
      <c r="AU973" s="28">
        <f t="shared" si="2233"/>
        <v>0</v>
      </c>
      <c r="AV973" s="28">
        <f t="shared" si="2233"/>
        <v>776</v>
      </c>
      <c r="AW973" s="28">
        <f t="shared" si="2233"/>
        <v>0</v>
      </c>
      <c r="AX973" s="100">
        <f t="shared" si="2233"/>
        <v>0</v>
      </c>
      <c r="AY973" s="100">
        <f t="shared" si="2233"/>
        <v>0</v>
      </c>
      <c r="AZ973" s="100">
        <f t="shared" si="2233"/>
        <v>0</v>
      </c>
      <c r="BA973" s="100">
        <f t="shared" si="2233"/>
        <v>0</v>
      </c>
      <c r="BB973" s="28">
        <f t="shared" si="2233"/>
        <v>776</v>
      </c>
      <c r="BC973" s="28">
        <f t="shared" si="2233"/>
        <v>0</v>
      </c>
      <c r="BD973" s="100">
        <f t="shared" si="2233"/>
        <v>0</v>
      </c>
      <c r="BE973" s="100">
        <f t="shared" si="2233"/>
        <v>0</v>
      </c>
      <c r="BF973" s="100">
        <f t="shared" si="2233"/>
        <v>0</v>
      </c>
      <c r="BG973" s="100">
        <f t="shared" si="2233"/>
        <v>0</v>
      </c>
      <c r="BH973" s="28">
        <f t="shared" si="2233"/>
        <v>776</v>
      </c>
      <c r="BI973" s="28">
        <f t="shared" si="2233"/>
        <v>0</v>
      </c>
      <c r="BJ973" s="207">
        <f t="shared" si="2016"/>
        <v>0</v>
      </c>
      <c r="BK973" s="207">
        <f t="shared" si="2017"/>
        <v>0</v>
      </c>
    </row>
    <row r="974" spans="1:63" s="5" customFormat="1" ht="20.25">
      <c r="A974" s="93" t="s">
        <v>42</v>
      </c>
      <c r="B974" s="26" t="s">
        <v>61</v>
      </c>
      <c r="C974" s="26" t="s">
        <v>50</v>
      </c>
      <c r="D974" s="52" t="s">
        <v>659</v>
      </c>
      <c r="E974" s="71"/>
      <c r="F974" s="28"/>
      <c r="G974" s="28"/>
      <c r="H974" s="77"/>
      <c r="I974" s="77"/>
      <c r="J974" s="77"/>
      <c r="K974" s="77"/>
      <c r="L974" s="28"/>
      <c r="M974" s="28"/>
      <c r="N974" s="28"/>
      <c r="O974" s="28"/>
      <c r="P974" s="28"/>
      <c r="Q974" s="28"/>
      <c r="R974" s="28"/>
      <c r="S974" s="28"/>
      <c r="T974" s="28"/>
      <c r="U974" s="28"/>
      <c r="V974" s="28"/>
      <c r="W974" s="28"/>
      <c r="X974" s="28"/>
      <c r="Y974" s="28"/>
      <c r="Z974" s="28"/>
      <c r="AA974" s="28"/>
      <c r="AB974" s="28"/>
      <c r="AC974" s="28"/>
      <c r="AD974" s="28"/>
      <c r="AE974" s="28"/>
      <c r="AF974" s="28">
        <f>AF975</f>
        <v>776</v>
      </c>
      <c r="AG974" s="28">
        <f t="shared" si="2232"/>
        <v>0</v>
      </c>
      <c r="AH974" s="28">
        <f t="shared" si="2232"/>
        <v>0</v>
      </c>
      <c r="AI974" s="28">
        <f t="shared" si="2232"/>
        <v>0</v>
      </c>
      <c r="AJ974" s="28">
        <f t="shared" si="2232"/>
        <v>776</v>
      </c>
      <c r="AK974" s="28">
        <f t="shared" si="2232"/>
        <v>0</v>
      </c>
      <c r="AL974" s="28">
        <f t="shared" si="2232"/>
        <v>0</v>
      </c>
      <c r="AM974" s="28">
        <f t="shared" si="2232"/>
        <v>0</v>
      </c>
      <c r="AN974" s="28">
        <f t="shared" si="2232"/>
        <v>0</v>
      </c>
      <c r="AO974" s="28">
        <f t="shared" si="2232"/>
        <v>0</v>
      </c>
      <c r="AP974" s="28">
        <f t="shared" si="2232"/>
        <v>776</v>
      </c>
      <c r="AQ974" s="28">
        <f t="shared" si="2232"/>
        <v>0</v>
      </c>
      <c r="AR974" s="28">
        <f t="shared" si="2233"/>
        <v>0</v>
      </c>
      <c r="AS974" s="28">
        <f t="shared" si="2233"/>
        <v>0</v>
      </c>
      <c r="AT974" s="28">
        <f t="shared" si="2233"/>
        <v>0</v>
      </c>
      <c r="AU974" s="28">
        <f t="shared" si="2233"/>
        <v>0</v>
      </c>
      <c r="AV974" s="28">
        <f t="shared" si="2233"/>
        <v>776</v>
      </c>
      <c r="AW974" s="28">
        <f t="shared" si="2233"/>
        <v>0</v>
      </c>
      <c r="AX974" s="100">
        <f t="shared" si="2233"/>
        <v>0</v>
      </c>
      <c r="AY974" s="100">
        <f t="shared" si="2233"/>
        <v>0</v>
      </c>
      <c r="AZ974" s="100">
        <f t="shared" si="2233"/>
        <v>0</v>
      </c>
      <c r="BA974" s="100">
        <f t="shared" si="2233"/>
        <v>0</v>
      </c>
      <c r="BB974" s="28">
        <f t="shared" si="2233"/>
        <v>776</v>
      </c>
      <c r="BC974" s="28">
        <f t="shared" si="2233"/>
        <v>0</v>
      </c>
      <c r="BD974" s="100">
        <f t="shared" si="2233"/>
        <v>0</v>
      </c>
      <c r="BE974" s="100">
        <f t="shared" si="2233"/>
        <v>0</v>
      </c>
      <c r="BF974" s="100">
        <f t="shared" si="2233"/>
        <v>0</v>
      </c>
      <c r="BG974" s="100">
        <f t="shared" si="2233"/>
        <v>0</v>
      </c>
      <c r="BH974" s="28">
        <f t="shared" si="2233"/>
        <v>776</v>
      </c>
      <c r="BI974" s="28">
        <f t="shared" si="2233"/>
        <v>0</v>
      </c>
      <c r="BJ974" s="207">
        <f t="shared" si="2016"/>
        <v>0</v>
      </c>
      <c r="BK974" s="207">
        <f t="shared" si="2017"/>
        <v>0</v>
      </c>
    </row>
    <row r="975" spans="1:63" s="5" customFormat="1" ht="50.25">
      <c r="A975" s="87" t="s">
        <v>84</v>
      </c>
      <c r="B975" s="26" t="s">
        <v>61</v>
      </c>
      <c r="C975" s="26" t="s">
        <v>50</v>
      </c>
      <c r="D975" s="52" t="s">
        <v>659</v>
      </c>
      <c r="E975" s="71">
        <v>600</v>
      </c>
      <c r="F975" s="28"/>
      <c r="G975" s="28"/>
      <c r="H975" s="77"/>
      <c r="I975" s="77"/>
      <c r="J975" s="77"/>
      <c r="K975" s="77"/>
      <c r="L975" s="28"/>
      <c r="M975" s="28"/>
      <c r="N975" s="28"/>
      <c r="O975" s="28"/>
      <c r="P975" s="28"/>
      <c r="Q975" s="28"/>
      <c r="R975" s="28"/>
      <c r="S975" s="28"/>
      <c r="T975" s="28"/>
      <c r="U975" s="28"/>
      <c r="V975" s="28"/>
      <c r="W975" s="28"/>
      <c r="X975" s="28"/>
      <c r="Y975" s="28"/>
      <c r="Z975" s="28"/>
      <c r="AA975" s="28"/>
      <c r="AB975" s="28"/>
      <c r="AC975" s="28"/>
      <c r="AD975" s="28"/>
      <c r="AE975" s="28"/>
      <c r="AF975" s="28">
        <f>AF976</f>
        <v>776</v>
      </c>
      <c r="AG975" s="28">
        <f t="shared" si="2232"/>
        <v>0</v>
      </c>
      <c r="AH975" s="28">
        <f t="shared" si="2232"/>
        <v>0</v>
      </c>
      <c r="AI975" s="28">
        <f t="shared" si="2232"/>
        <v>0</v>
      </c>
      <c r="AJ975" s="28">
        <f t="shared" si="2232"/>
        <v>776</v>
      </c>
      <c r="AK975" s="28">
        <f t="shared" si="2232"/>
        <v>0</v>
      </c>
      <c r="AL975" s="28">
        <f t="shared" si="2232"/>
        <v>0</v>
      </c>
      <c r="AM975" s="28">
        <f t="shared" si="2232"/>
        <v>0</v>
      </c>
      <c r="AN975" s="28">
        <f t="shared" si="2232"/>
        <v>0</v>
      </c>
      <c r="AO975" s="28">
        <f t="shared" si="2232"/>
        <v>0</v>
      </c>
      <c r="AP975" s="28">
        <f t="shared" si="2232"/>
        <v>776</v>
      </c>
      <c r="AQ975" s="28">
        <f t="shared" si="2232"/>
        <v>0</v>
      </c>
      <c r="AR975" s="28">
        <f t="shared" si="2233"/>
        <v>0</v>
      </c>
      <c r="AS975" s="28">
        <f t="shared" si="2233"/>
        <v>0</v>
      </c>
      <c r="AT975" s="28">
        <f t="shared" si="2233"/>
        <v>0</v>
      </c>
      <c r="AU975" s="28">
        <f t="shared" si="2233"/>
        <v>0</v>
      </c>
      <c r="AV975" s="28">
        <f t="shared" si="2233"/>
        <v>776</v>
      </c>
      <c r="AW975" s="28">
        <f t="shared" si="2233"/>
        <v>0</v>
      </c>
      <c r="AX975" s="100">
        <f t="shared" si="2233"/>
        <v>0</v>
      </c>
      <c r="AY975" s="100">
        <f t="shared" si="2233"/>
        <v>0</v>
      </c>
      <c r="AZ975" s="100">
        <f t="shared" si="2233"/>
        <v>0</v>
      </c>
      <c r="BA975" s="100">
        <f t="shared" si="2233"/>
        <v>0</v>
      </c>
      <c r="BB975" s="28">
        <f t="shared" si="2233"/>
        <v>776</v>
      </c>
      <c r="BC975" s="28">
        <f t="shared" si="2233"/>
        <v>0</v>
      </c>
      <c r="BD975" s="100">
        <f t="shared" si="2233"/>
        <v>0</v>
      </c>
      <c r="BE975" s="100">
        <f t="shared" si="2233"/>
        <v>0</v>
      </c>
      <c r="BF975" s="100">
        <f t="shared" si="2233"/>
        <v>0</v>
      </c>
      <c r="BG975" s="100">
        <f t="shared" si="2233"/>
        <v>0</v>
      </c>
      <c r="BH975" s="28">
        <f t="shared" si="2233"/>
        <v>776</v>
      </c>
      <c r="BI975" s="28">
        <f t="shared" si="2233"/>
        <v>0</v>
      </c>
      <c r="BJ975" s="207">
        <f t="shared" si="2016"/>
        <v>0</v>
      </c>
      <c r="BK975" s="207">
        <f t="shared" si="2017"/>
        <v>0</v>
      </c>
    </row>
    <row r="976" spans="1:63" s="5" customFormat="1" ht="20.25">
      <c r="A976" s="25" t="s">
        <v>187</v>
      </c>
      <c r="B976" s="26" t="s">
        <v>61</v>
      </c>
      <c r="C976" s="26" t="s">
        <v>50</v>
      </c>
      <c r="D976" s="52" t="s">
        <v>659</v>
      </c>
      <c r="E976" s="71">
        <v>610</v>
      </c>
      <c r="F976" s="28"/>
      <c r="G976" s="28"/>
      <c r="H976" s="77"/>
      <c r="I976" s="77"/>
      <c r="J976" s="77"/>
      <c r="K976" s="77"/>
      <c r="L976" s="28"/>
      <c r="M976" s="28"/>
      <c r="N976" s="28"/>
      <c r="O976" s="28"/>
      <c r="P976" s="28"/>
      <c r="Q976" s="28"/>
      <c r="R976" s="28"/>
      <c r="S976" s="28"/>
      <c r="T976" s="28"/>
      <c r="U976" s="28"/>
      <c r="V976" s="28"/>
      <c r="W976" s="28"/>
      <c r="X976" s="28"/>
      <c r="Y976" s="28"/>
      <c r="Z976" s="28"/>
      <c r="AA976" s="28"/>
      <c r="AB976" s="28"/>
      <c r="AC976" s="28"/>
      <c r="AD976" s="28"/>
      <c r="AE976" s="28"/>
      <c r="AF976" s="28">
        <v>776</v>
      </c>
      <c r="AG976" s="28"/>
      <c r="AH976" s="28"/>
      <c r="AI976" s="28"/>
      <c r="AJ976" s="28">
        <f t="shared" ref="AJ976" si="2236">AD976+AF976+AG976+AH976+AI976</f>
        <v>776</v>
      </c>
      <c r="AK976" s="28">
        <f t="shared" ref="AK976" si="2237">AE976+AI976</f>
        <v>0</v>
      </c>
      <c r="AL976" s="28"/>
      <c r="AM976" s="28"/>
      <c r="AN976" s="28"/>
      <c r="AO976" s="28"/>
      <c r="AP976" s="28">
        <f t="shared" ref="AP976" si="2238">AJ976+AL976+AM976+AN976+AO976</f>
        <v>776</v>
      </c>
      <c r="AQ976" s="28">
        <f t="shared" ref="AQ976" si="2239">AK976+AO976</f>
        <v>0</v>
      </c>
      <c r="AR976" s="28"/>
      <c r="AS976" s="28"/>
      <c r="AT976" s="28"/>
      <c r="AU976" s="28"/>
      <c r="AV976" s="28">
        <f t="shared" ref="AV976" si="2240">AP976+AR976+AS976+AT976+AU976</f>
        <v>776</v>
      </c>
      <c r="AW976" s="28">
        <f t="shared" ref="AW976" si="2241">AQ976+AU976</f>
        <v>0</v>
      </c>
      <c r="AX976" s="100"/>
      <c r="AY976" s="100"/>
      <c r="AZ976" s="100"/>
      <c r="BA976" s="100"/>
      <c r="BB976" s="28">
        <f t="shared" ref="BB976" si="2242">AV976+AX976+AY976+AZ976+BA976</f>
        <v>776</v>
      </c>
      <c r="BC976" s="28">
        <f t="shared" ref="BC976" si="2243">AW976+BA976</f>
        <v>0</v>
      </c>
      <c r="BD976" s="100"/>
      <c r="BE976" s="100"/>
      <c r="BF976" s="100"/>
      <c r="BG976" s="100"/>
      <c r="BH976" s="28">
        <f t="shared" ref="BH976" si="2244">BB976+BD976+BE976+BF976+BG976</f>
        <v>776</v>
      </c>
      <c r="BI976" s="28">
        <f t="shared" ref="BI976" si="2245">BC976+BG976</f>
        <v>0</v>
      </c>
      <c r="BJ976" s="207">
        <f t="shared" si="2016"/>
        <v>0</v>
      </c>
      <c r="BK976" s="207">
        <f t="shared" si="2017"/>
        <v>0</v>
      </c>
    </row>
    <row r="977" spans="1:63" s="5" customFormat="1" ht="20.25">
      <c r="A977" s="25"/>
      <c r="B977" s="26"/>
      <c r="C977" s="26"/>
      <c r="D977" s="37"/>
      <c r="E977" s="26"/>
      <c r="F977" s="77"/>
      <c r="G977" s="77"/>
      <c r="H977" s="77"/>
      <c r="I977" s="77"/>
      <c r="J977" s="77"/>
      <c r="K977" s="77"/>
      <c r="L977" s="77"/>
      <c r="M977" s="77"/>
      <c r="N977" s="77"/>
      <c r="O977" s="77"/>
      <c r="P977" s="77"/>
      <c r="Q977" s="77"/>
      <c r="R977" s="77"/>
      <c r="S977" s="77"/>
      <c r="T977" s="77"/>
      <c r="U977" s="77"/>
      <c r="V977" s="77"/>
      <c r="W977" s="77"/>
      <c r="X977" s="77"/>
      <c r="Y977" s="77"/>
      <c r="Z977" s="77"/>
      <c r="AA977" s="77"/>
      <c r="AB977" s="77"/>
      <c r="AC977" s="77"/>
      <c r="AD977" s="77"/>
      <c r="AE977" s="77"/>
      <c r="AF977" s="77"/>
      <c r="AG977" s="77"/>
      <c r="AH977" s="77"/>
      <c r="AI977" s="77"/>
      <c r="AJ977" s="77"/>
      <c r="AK977" s="77"/>
      <c r="AL977" s="77"/>
      <c r="AM977" s="77"/>
      <c r="AN977" s="77"/>
      <c r="AO977" s="77"/>
      <c r="AP977" s="77"/>
      <c r="AQ977" s="77"/>
      <c r="AR977" s="77"/>
      <c r="AS977" s="77"/>
      <c r="AT977" s="77"/>
      <c r="AU977" s="77"/>
      <c r="AV977" s="77"/>
      <c r="AW977" s="77"/>
      <c r="AX977" s="141"/>
      <c r="AY977" s="141"/>
      <c r="AZ977" s="141"/>
      <c r="BA977" s="141"/>
      <c r="BB977" s="77"/>
      <c r="BC977" s="77"/>
      <c r="BD977" s="141"/>
      <c r="BE977" s="141"/>
      <c r="BF977" s="141"/>
      <c r="BG977" s="141"/>
      <c r="BH977" s="77"/>
      <c r="BI977" s="77"/>
      <c r="BJ977" s="207">
        <f t="shared" si="2016"/>
        <v>0</v>
      </c>
      <c r="BK977" s="207">
        <f t="shared" si="2017"/>
        <v>0</v>
      </c>
    </row>
    <row r="978" spans="1:63" s="9" customFormat="1" ht="37.5">
      <c r="A978" s="32" t="s">
        <v>5</v>
      </c>
      <c r="B978" s="22" t="s">
        <v>61</v>
      </c>
      <c r="C978" s="22" t="s">
        <v>55</v>
      </c>
      <c r="D978" s="33"/>
      <c r="E978" s="22"/>
      <c r="F978" s="24">
        <f t="shared" ref="F978:U982" si="2246">F979</f>
        <v>107</v>
      </c>
      <c r="G978" s="24">
        <f t="shared" si="2246"/>
        <v>0</v>
      </c>
      <c r="H978" s="24">
        <f t="shared" si="2246"/>
        <v>0</v>
      </c>
      <c r="I978" s="24">
        <f t="shared" si="2246"/>
        <v>0</v>
      </c>
      <c r="J978" s="24">
        <f t="shared" si="2246"/>
        <v>0</v>
      </c>
      <c r="K978" s="24">
        <f t="shared" si="2246"/>
        <v>0</v>
      </c>
      <c r="L978" s="24">
        <f t="shared" si="2246"/>
        <v>107</v>
      </c>
      <c r="M978" s="24">
        <f t="shared" si="2246"/>
        <v>0</v>
      </c>
      <c r="N978" s="24">
        <f t="shared" si="2246"/>
        <v>0</v>
      </c>
      <c r="O978" s="24">
        <f t="shared" si="2246"/>
        <v>0</v>
      </c>
      <c r="P978" s="24">
        <f t="shared" si="2246"/>
        <v>0</v>
      </c>
      <c r="Q978" s="24">
        <f t="shared" si="2246"/>
        <v>0</v>
      </c>
      <c r="R978" s="24">
        <f t="shared" si="2246"/>
        <v>107</v>
      </c>
      <c r="S978" s="24">
        <f t="shared" si="2246"/>
        <v>0</v>
      </c>
      <c r="T978" s="24">
        <f t="shared" si="2246"/>
        <v>0</v>
      </c>
      <c r="U978" s="24">
        <f t="shared" si="2246"/>
        <v>0</v>
      </c>
      <c r="V978" s="24">
        <f t="shared" ref="T978:AI982" si="2247">V979</f>
        <v>0</v>
      </c>
      <c r="W978" s="24">
        <f t="shared" si="2247"/>
        <v>0</v>
      </c>
      <c r="X978" s="24">
        <f t="shared" si="2247"/>
        <v>107</v>
      </c>
      <c r="Y978" s="24">
        <f t="shared" si="2247"/>
        <v>0</v>
      </c>
      <c r="Z978" s="24">
        <f t="shared" si="2247"/>
        <v>0</v>
      </c>
      <c r="AA978" s="24">
        <f t="shared" si="2247"/>
        <v>0</v>
      </c>
      <c r="AB978" s="24">
        <f t="shared" si="2247"/>
        <v>0</v>
      </c>
      <c r="AC978" s="24">
        <f t="shared" si="2247"/>
        <v>0</v>
      </c>
      <c r="AD978" s="24">
        <f t="shared" si="2247"/>
        <v>107</v>
      </c>
      <c r="AE978" s="24">
        <f t="shared" si="2247"/>
        <v>0</v>
      </c>
      <c r="AF978" s="24">
        <f t="shared" si="2247"/>
        <v>0</v>
      </c>
      <c r="AG978" s="24">
        <f t="shared" si="2247"/>
        <v>0</v>
      </c>
      <c r="AH978" s="24">
        <f t="shared" si="2247"/>
        <v>0</v>
      </c>
      <c r="AI978" s="24">
        <f t="shared" si="2247"/>
        <v>0</v>
      </c>
      <c r="AJ978" s="24">
        <f t="shared" ref="AF978:AU982" si="2248">AJ979</f>
        <v>107</v>
      </c>
      <c r="AK978" s="24">
        <f t="shared" si="2248"/>
        <v>0</v>
      </c>
      <c r="AL978" s="24">
        <f t="shared" si="2248"/>
        <v>0</v>
      </c>
      <c r="AM978" s="24">
        <f t="shared" si="2248"/>
        <v>0</v>
      </c>
      <c r="AN978" s="24">
        <f t="shared" si="2248"/>
        <v>0</v>
      </c>
      <c r="AO978" s="24">
        <f t="shared" si="2248"/>
        <v>0</v>
      </c>
      <c r="AP978" s="24">
        <f t="shared" si="2248"/>
        <v>107</v>
      </c>
      <c r="AQ978" s="24">
        <f t="shared" si="2248"/>
        <v>0</v>
      </c>
      <c r="AR978" s="24">
        <f t="shared" si="2248"/>
        <v>0</v>
      </c>
      <c r="AS978" s="24">
        <f t="shared" si="2248"/>
        <v>0</v>
      </c>
      <c r="AT978" s="24">
        <f t="shared" si="2248"/>
        <v>0</v>
      </c>
      <c r="AU978" s="24">
        <f t="shared" si="2248"/>
        <v>0</v>
      </c>
      <c r="AV978" s="24">
        <f t="shared" ref="AR978:BG982" si="2249">AV979</f>
        <v>107</v>
      </c>
      <c r="AW978" s="24">
        <f t="shared" si="2249"/>
        <v>0</v>
      </c>
      <c r="AX978" s="127">
        <f t="shared" si="2249"/>
        <v>0</v>
      </c>
      <c r="AY978" s="127">
        <f t="shared" si="2249"/>
        <v>0</v>
      </c>
      <c r="AZ978" s="127">
        <f t="shared" si="2249"/>
        <v>0</v>
      </c>
      <c r="BA978" s="127">
        <f t="shared" si="2249"/>
        <v>0</v>
      </c>
      <c r="BB978" s="24">
        <f t="shared" si="2249"/>
        <v>107</v>
      </c>
      <c r="BC978" s="24">
        <f t="shared" si="2249"/>
        <v>0</v>
      </c>
      <c r="BD978" s="127">
        <f t="shared" si="2249"/>
        <v>0</v>
      </c>
      <c r="BE978" s="127">
        <f t="shared" si="2249"/>
        <v>0</v>
      </c>
      <c r="BF978" s="127">
        <f t="shared" si="2249"/>
        <v>0</v>
      </c>
      <c r="BG978" s="127">
        <f t="shared" si="2249"/>
        <v>0</v>
      </c>
      <c r="BH978" s="24">
        <f t="shared" ref="BD978:BI982" si="2250">BH979</f>
        <v>107</v>
      </c>
      <c r="BI978" s="24">
        <f t="shared" si="2250"/>
        <v>0</v>
      </c>
      <c r="BJ978" s="207">
        <f t="shared" si="2016"/>
        <v>0</v>
      </c>
      <c r="BK978" s="207">
        <f t="shared" si="2017"/>
        <v>0</v>
      </c>
    </row>
    <row r="979" spans="1:63" s="9" customFormat="1" ht="34.5">
      <c r="A979" s="29" t="s">
        <v>159</v>
      </c>
      <c r="B979" s="26" t="s">
        <v>61</v>
      </c>
      <c r="C979" s="26" t="s">
        <v>55</v>
      </c>
      <c r="D979" s="37" t="s">
        <v>322</v>
      </c>
      <c r="E979" s="26"/>
      <c r="F979" s="28">
        <f t="shared" si="2246"/>
        <v>107</v>
      </c>
      <c r="G979" s="28">
        <f t="shared" si="2246"/>
        <v>0</v>
      </c>
      <c r="H979" s="28">
        <f t="shared" si="2246"/>
        <v>0</v>
      </c>
      <c r="I979" s="28">
        <f t="shared" si="2246"/>
        <v>0</v>
      </c>
      <c r="J979" s="28">
        <f t="shared" si="2246"/>
        <v>0</v>
      </c>
      <c r="K979" s="28">
        <f t="shared" si="2246"/>
        <v>0</v>
      </c>
      <c r="L979" s="28">
        <f t="shared" si="2246"/>
        <v>107</v>
      </c>
      <c r="M979" s="28">
        <f t="shared" si="2246"/>
        <v>0</v>
      </c>
      <c r="N979" s="28">
        <f t="shared" si="2246"/>
        <v>0</v>
      </c>
      <c r="O979" s="28">
        <f t="shared" si="2246"/>
        <v>0</v>
      </c>
      <c r="P979" s="28">
        <f t="shared" si="2246"/>
        <v>0</v>
      </c>
      <c r="Q979" s="28">
        <f t="shared" si="2246"/>
        <v>0</v>
      </c>
      <c r="R979" s="28">
        <f t="shared" si="2246"/>
        <v>107</v>
      </c>
      <c r="S979" s="28">
        <f t="shared" si="2246"/>
        <v>0</v>
      </c>
      <c r="T979" s="28">
        <f t="shared" si="2247"/>
        <v>0</v>
      </c>
      <c r="U979" s="28">
        <f t="shared" si="2247"/>
        <v>0</v>
      </c>
      <c r="V979" s="28">
        <f t="shared" si="2247"/>
        <v>0</v>
      </c>
      <c r="W979" s="28">
        <f t="shared" si="2247"/>
        <v>0</v>
      </c>
      <c r="X979" s="28">
        <f t="shared" si="2247"/>
        <v>107</v>
      </c>
      <c r="Y979" s="28">
        <f t="shared" si="2247"/>
        <v>0</v>
      </c>
      <c r="Z979" s="28">
        <f t="shared" si="2247"/>
        <v>0</v>
      </c>
      <c r="AA979" s="28">
        <f t="shared" si="2247"/>
        <v>0</v>
      </c>
      <c r="AB979" s="28">
        <f t="shared" si="2247"/>
        <v>0</v>
      </c>
      <c r="AC979" s="28">
        <f t="shared" si="2247"/>
        <v>0</v>
      </c>
      <c r="AD979" s="28">
        <f t="shared" si="2247"/>
        <v>107</v>
      </c>
      <c r="AE979" s="28">
        <f t="shared" si="2247"/>
        <v>0</v>
      </c>
      <c r="AF979" s="28">
        <f t="shared" si="2248"/>
        <v>0</v>
      </c>
      <c r="AG979" s="28">
        <f t="shared" si="2248"/>
        <v>0</v>
      </c>
      <c r="AH979" s="28">
        <f t="shared" si="2248"/>
        <v>0</v>
      </c>
      <c r="AI979" s="28">
        <f t="shared" si="2248"/>
        <v>0</v>
      </c>
      <c r="AJ979" s="28">
        <f t="shared" si="2248"/>
        <v>107</v>
      </c>
      <c r="AK979" s="28">
        <f t="shared" si="2248"/>
        <v>0</v>
      </c>
      <c r="AL979" s="28">
        <f t="shared" si="2248"/>
        <v>0</v>
      </c>
      <c r="AM979" s="28">
        <f t="shared" si="2248"/>
        <v>0</v>
      </c>
      <c r="AN979" s="28">
        <f t="shared" si="2248"/>
        <v>0</v>
      </c>
      <c r="AO979" s="28">
        <f t="shared" si="2248"/>
        <v>0</v>
      </c>
      <c r="AP979" s="28">
        <f t="shared" si="2248"/>
        <v>107</v>
      </c>
      <c r="AQ979" s="28">
        <f t="shared" si="2248"/>
        <v>0</v>
      </c>
      <c r="AR979" s="28">
        <f t="shared" si="2249"/>
        <v>0</v>
      </c>
      <c r="AS979" s="28">
        <f t="shared" si="2249"/>
        <v>0</v>
      </c>
      <c r="AT979" s="28">
        <f t="shared" si="2249"/>
        <v>0</v>
      </c>
      <c r="AU979" s="28">
        <f t="shared" si="2249"/>
        <v>0</v>
      </c>
      <c r="AV979" s="28">
        <f t="shared" si="2249"/>
        <v>107</v>
      </c>
      <c r="AW979" s="28">
        <f t="shared" si="2249"/>
        <v>0</v>
      </c>
      <c r="AX979" s="100">
        <f t="shared" si="2249"/>
        <v>0</v>
      </c>
      <c r="AY979" s="100">
        <f t="shared" si="2249"/>
        <v>0</v>
      </c>
      <c r="AZ979" s="100">
        <f t="shared" si="2249"/>
        <v>0</v>
      </c>
      <c r="BA979" s="100">
        <f t="shared" si="2249"/>
        <v>0</v>
      </c>
      <c r="BB979" s="28">
        <f t="shared" si="2249"/>
        <v>107</v>
      </c>
      <c r="BC979" s="28">
        <f t="shared" si="2249"/>
        <v>0</v>
      </c>
      <c r="BD979" s="100">
        <f t="shared" si="2250"/>
        <v>0</v>
      </c>
      <c r="BE979" s="100">
        <f t="shared" si="2250"/>
        <v>0</v>
      </c>
      <c r="BF979" s="100">
        <f t="shared" si="2250"/>
        <v>0</v>
      </c>
      <c r="BG979" s="100">
        <f t="shared" si="2250"/>
        <v>0</v>
      </c>
      <c r="BH979" s="28">
        <f t="shared" si="2250"/>
        <v>107</v>
      </c>
      <c r="BI979" s="28">
        <f t="shared" si="2250"/>
        <v>0</v>
      </c>
      <c r="BJ979" s="207">
        <f t="shared" si="2016"/>
        <v>0</v>
      </c>
      <c r="BK979" s="207">
        <f t="shared" si="2017"/>
        <v>0</v>
      </c>
    </row>
    <row r="980" spans="1:63" s="9" customFormat="1" ht="34.5" customHeight="1">
      <c r="A980" s="29" t="s">
        <v>79</v>
      </c>
      <c r="B980" s="26" t="s">
        <v>61</v>
      </c>
      <c r="C980" s="26" t="s">
        <v>55</v>
      </c>
      <c r="D980" s="37" t="s">
        <v>310</v>
      </c>
      <c r="E980" s="26"/>
      <c r="F980" s="28">
        <f t="shared" si="2246"/>
        <v>107</v>
      </c>
      <c r="G980" s="28">
        <f t="shared" si="2246"/>
        <v>0</v>
      </c>
      <c r="H980" s="28">
        <f t="shared" si="2246"/>
        <v>0</v>
      </c>
      <c r="I980" s="28">
        <f t="shared" si="2246"/>
        <v>0</v>
      </c>
      <c r="J980" s="28">
        <f t="shared" si="2246"/>
        <v>0</v>
      </c>
      <c r="K980" s="28">
        <f t="shared" si="2246"/>
        <v>0</v>
      </c>
      <c r="L980" s="28">
        <f t="shared" si="2246"/>
        <v>107</v>
      </c>
      <c r="M980" s="28">
        <f t="shared" si="2246"/>
        <v>0</v>
      </c>
      <c r="N980" s="28">
        <f t="shared" si="2246"/>
        <v>0</v>
      </c>
      <c r="O980" s="28">
        <f t="shared" si="2246"/>
        <v>0</v>
      </c>
      <c r="P980" s="28">
        <f t="shared" si="2246"/>
        <v>0</v>
      </c>
      <c r="Q980" s="28">
        <f t="shared" si="2246"/>
        <v>0</v>
      </c>
      <c r="R980" s="28">
        <f t="shared" si="2246"/>
        <v>107</v>
      </c>
      <c r="S980" s="28">
        <f t="shared" si="2246"/>
        <v>0</v>
      </c>
      <c r="T980" s="28">
        <f t="shared" si="2247"/>
        <v>0</v>
      </c>
      <c r="U980" s="28">
        <f t="shared" si="2247"/>
        <v>0</v>
      </c>
      <c r="V980" s="28">
        <f t="shared" si="2247"/>
        <v>0</v>
      </c>
      <c r="W980" s="28">
        <f t="shared" si="2247"/>
        <v>0</v>
      </c>
      <c r="X980" s="28">
        <f t="shared" si="2247"/>
        <v>107</v>
      </c>
      <c r="Y980" s="28">
        <f t="shared" si="2247"/>
        <v>0</v>
      </c>
      <c r="Z980" s="28">
        <f t="shared" si="2247"/>
        <v>0</v>
      </c>
      <c r="AA980" s="28">
        <f t="shared" si="2247"/>
        <v>0</v>
      </c>
      <c r="AB980" s="28">
        <f t="shared" si="2247"/>
        <v>0</v>
      </c>
      <c r="AC980" s="28">
        <f t="shared" si="2247"/>
        <v>0</v>
      </c>
      <c r="AD980" s="28">
        <f t="shared" si="2247"/>
        <v>107</v>
      </c>
      <c r="AE980" s="28">
        <f t="shared" si="2247"/>
        <v>0</v>
      </c>
      <c r="AF980" s="28">
        <f t="shared" si="2248"/>
        <v>0</v>
      </c>
      <c r="AG980" s="28">
        <f t="shared" si="2248"/>
        <v>0</v>
      </c>
      <c r="AH980" s="28">
        <f t="shared" si="2248"/>
        <v>0</v>
      </c>
      <c r="AI980" s="28">
        <f t="shared" si="2248"/>
        <v>0</v>
      </c>
      <c r="AJ980" s="28">
        <f t="shared" si="2248"/>
        <v>107</v>
      </c>
      <c r="AK980" s="28">
        <f t="shared" si="2248"/>
        <v>0</v>
      </c>
      <c r="AL980" s="28">
        <f t="shared" si="2248"/>
        <v>0</v>
      </c>
      <c r="AM980" s="28">
        <f t="shared" si="2248"/>
        <v>0</v>
      </c>
      <c r="AN980" s="28">
        <f t="shared" si="2248"/>
        <v>0</v>
      </c>
      <c r="AO980" s="28">
        <f t="shared" si="2248"/>
        <v>0</v>
      </c>
      <c r="AP980" s="28">
        <f t="shared" si="2248"/>
        <v>107</v>
      </c>
      <c r="AQ980" s="28">
        <f t="shared" si="2248"/>
        <v>0</v>
      </c>
      <c r="AR980" s="28">
        <f t="shared" si="2249"/>
        <v>0</v>
      </c>
      <c r="AS980" s="28">
        <f t="shared" si="2249"/>
        <v>0</v>
      </c>
      <c r="AT980" s="28">
        <f t="shared" si="2249"/>
        <v>0</v>
      </c>
      <c r="AU980" s="28">
        <f t="shared" si="2249"/>
        <v>0</v>
      </c>
      <c r="AV980" s="28">
        <f t="shared" si="2249"/>
        <v>107</v>
      </c>
      <c r="AW980" s="28">
        <f t="shared" si="2249"/>
        <v>0</v>
      </c>
      <c r="AX980" s="100">
        <f t="shared" si="2249"/>
        <v>0</v>
      </c>
      <c r="AY980" s="100">
        <f t="shared" si="2249"/>
        <v>0</v>
      </c>
      <c r="AZ980" s="100">
        <f t="shared" si="2249"/>
        <v>0</v>
      </c>
      <c r="BA980" s="100">
        <f t="shared" si="2249"/>
        <v>0</v>
      </c>
      <c r="BB980" s="28">
        <f t="shared" si="2249"/>
        <v>107</v>
      </c>
      <c r="BC980" s="28">
        <f t="shared" si="2249"/>
        <v>0</v>
      </c>
      <c r="BD980" s="100">
        <f t="shared" si="2250"/>
        <v>0</v>
      </c>
      <c r="BE980" s="100">
        <f t="shared" si="2250"/>
        <v>0</v>
      </c>
      <c r="BF980" s="100">
        <f t="shared" si="2250"/>
        <v>0</v>
      </c>
      <c r="BG980" s="100">
        <f t="shared" si="2250"/>
        <v>0</v>
      </c>
      <c r="BH980" s="28">
        <f t="shared" si="2250"/>
        <v>107</v>
      </c>
      <c r="BI980" s="28">
        <f t="shared" si="2250"/>
        <v>0</v>
      </c>
      <c r="BJ980" s="207">
        <f t="shared" si="2016"/>
        <v>0</v>
      </c>
      <c r="BK980" s="207">
        <f t="shared" si="2017"/>
        <v>0</v>
      </c>
    </row>
    <row r="981" spans="1:63" s="9" customFormat="1" ht="33.75" customHeight="1">
      <c r="A981" s="25" t="s">
        <v>96</v>
      </c>
      <c r="B981" s="26" t="s">
        <v>61</v>
      </c>
      <c r="C981" s="26" t="s">
        <v>55</v>
      </c>
      <c r="D981" s="37" t="s">
        <v>323</v>
      </c>
      <c r="E981" s="26"/>
      <c r="F981" s="28">
        <f t="shared" si="2246"/>
        <v>107</v>
      </c>
      <c r="G981" s="28">
        <f t="shared" si="2246"/>
        <v>0</v>
      </c>
      <c r="H981" s="28">
        <f t="shared" si="2246"/>
        <v>0</v>
      </c>
      <c r="I981" s="28">
        <f t="shared" si="2246"/>
        <v>0</v>
      </c>
      <c r="J981" s="28">
        <f t="shared" si="2246"/>
        <v>0</v>
      </c>
      <c r="K981" s="28">
        <f t="shared" si="2246"/>
        <v>0</v>
      </c>
      <c r="L981" s="28">
        <f t="shared" si="2246"/>
        <v>107</v>
      </c>
      <c r="M981" s="28">
        <f t="shared" si="2246"/>
        <v>0</v>
      </c>
      <c r="N981" s="28">
        <f t="shared" si="2246"/>
        <v>0</v>
      </c>
      <c r="O981" s="28">
        <f t="shared" si="2246"/>
        <v>0</v>
      </c>
      <c r="P981" s="28">
        <f t="shared" si="2246"/>
        <v>0</v>
      </c>
      <c r="Q981" s="28">
        <f t="shared" si="2246"/>
        <v>0</v>
      </c>
      <c r="R981" s="28">
        <f t="shared" si="2246"/>
        <v>107</v>
      </c>
      <c r="S981" s="28">
        <f t="shared" si="2246"/>
        <v>0</v>
      </c>
      <c r="T981" s="28">
        <f t="shared" si="2247"/>
        <v>0</v>
      </c>
      <c r="U981" s="28">
        <f t="shared" si="2247"/>
        <v>0</v>
      </c>
      <c r="V981" s="28">
        <f t="shared" si="2247"/>
        <v>0</v>
      </c>
      <c r="W981" s="28">
        <f t="shared" si="2247"/>
        <v>0</v>
      </c>
      <c r="X981" s="28">
        <f t="shared" si="2247"/>
        <v>107</v>
      </c>
      <c r="Y981" s="28">
        <f t="shared" si="2247"/>
        <v>0</v>
      </c>
      <c r="Z981" s="28">
        <f t="shared" si="2247"/>
        <v>0</v>
      </c>
      <c r="AA981" s="28">
        <f t="shared" si="2247"/>
        <v>0</v>
      </c>
      <c r="AB981" s="28">
        <f t="shared" si="2247"/>
        <v>0</v>
      </c>
      <c r="AC981" s="28">
        <f t="shared" si="2247"/>
        <v>0</v>
      </c>
      <c r="AD981" s="28">
        <f t="shared" si="2247"/>
        <v>107</v>
      </c>
      <c r="AE981" s="28">
        <f t="shared" si="2247"/>
        <v>0</v>
      </c>
      <c r="AF981" s="28">
        <f t="shared" si="2248"/>
        <v>0</v>
      </c>
      <c r="AG981" s="28">
        <f t="shared" si="2248"/>
        <v>0</v>
      </c>
      <c r="AH981" s="28">
        <f t="shared" si="2248"/>
        <v>0</v>
      </c>
      <c r="AI981" s="28">
        <f t="shared" si="2248"/>
        <v>0</v>
      </c>
      <c r="AJ981" s="28">
        <f t="shared" si="2248"/>
        <v>107</v>
      </c>
      <c r="AK981" s="28">
        <f t="shared" si="2248"/>
        <v>0</v>
      </c>
      <c r="AL981" s="28">
        <f t="shared" si="2248"/>
        <v>0</v>
      </c>
      <c r="AM981" s="28">
        <f t="shared" si="2248"/>
        <v>0</v>
      </c>
      <c r="AN981" s="28">
        <f t="shared" si="2248"/>
        <v>0</v>
      </c>
      <c r="AO981" s="28">
        <f t="shared" si="2248"/>
        <v>0</v>
      </c>
      <c r="AP981" s="28">
        <f t="shared" si="2248"/>
        <v>107</v>
      </c>
      <c r="AQ981" s="28">
        <f t="shared" si="2248"/>
        <v>0</v>
      </c>
      <c r="AR981" s="28">
        <f t="shared" si="2249"/>
        <v>0</v>
      </c>
      <c r="AS981" s="28">
        <f t="shared" si="2249"/>
        <v>0</v>
      </c>
      <c r="AT981" s="28">
        <f t="shared" si="2249"/>
        <v>0</v>
      </c>
      <c r="AU981" s="28">
        <f t="shared" si="2249"/>
        <v>0</v>
      </c>
      <c r="AV981" s="28">
        <f t="shared" si="2249"/>
        <v>107</v>
      </c>
      <c r="AW981" s="28">
        <f t="shared" si="2249"/>
        <v>0</v>
      </c>
      <c r="AX981" s="100">
        <f t="shared" si="2249"/>
        <v>0</v>
      </c>
      <c r="AY981" s="100">
        <f t="shared" si="2249"/>
        <v>0</v>
      </c>
      <c r="AZ981" s="100">
        <f t="shared" si="2249"/>
        <v>0</v>
      </c>
      <c r="BA981" s="100">
        <f t="shared" si="2249"/>
        <v>0</v>
      </c>
      <c r="BB981" s="28">
        <f t="shared" si="2249"/>
        <v>107</v>
      </c>
      <c r="BC981" s="28">
        <f t="shared" si="2249"/>
        <v>0</v>
      </c>
      <c r="BD981" s="100">
        <f t="shared" si="2250"/>
        <v>0</v>
      </c>
      <c r="BE981" s="100">
        <f t="shared" si="2250"/>
        <v>0</v>
      </c>
      <c r="BF981" s="100">
        <f t="shared" si="2250"/>
        <v>0</v>
      </c>
      <c r="BG981" s="100">
        <f t="shared" si="2250"/>
        <v>0</v>
      </c>
      <c r="BH981" s="28">
        <f t="shared" si="2250"/>
        <v>107</v>
      </c>
      <c r="BI981" s="28">
        <f t="shared" si="2250"/>
        <v>0</v>
      </c>
      <c r="BJ981" s="207">
        <f t="shared" si="2016"/>
        <v>0</v>
      </c>
      <c r="BK981" s="207">
        <f t="shared" si="2017"/>
        <v>0</v>
      </c>
    </row>
    <row r="982" spans="1:63" s="9" customFormat="1" ht="33">
      <c r="A982" s="75" t="s">
        <v>489</v>
      </c>
      <c r="B982" s="26" t="s">
        <v>61</v>
      </c>
      <c r="C982" s="26" t="s">
        <v>55</v>
      </c>
      <c r="D982" s="37" t="s">
        <v>323</v>
      </c>
      <c r="E982" s="26" t="s">
        <v>81</v>
      </c>
      <c r="F982" s="28">
        <f t="shared" si="2246"/>
        <v>107</v>
      </c>
      <c r="G982" s="28">
        <f t="shared" si="2246"/>
        <v>0</v>
      </c>
      <c r="H982" s="28">
        <f t="shared" si="2246"/>
        <v>0</v>
      </c>
      <c r="I982" s="28">
        <f t="shared" si="2246"/>
        <v>0</v>
      </c>
      <c r="J982" s="28">
        <f t="shared" si="2246"/>
        <v>0</v>
      </c>
      <c r="K982" s="28">
        <f t="shared" si="2246"/>
        <v>0</v>
      </c>
      <c r="L982" s="28">
        <f t="shared" si="2246"/>
        <v>107</v>
      </c>
      <c r="M982" s="28">
        <f t="shared" si="2246"/>
        <v>0</v>
      </c>
      <c r="N982" s="28">
        <f t="shared" si="2246"/>
        <v>0</v>
      </c>
      <c r="O982" s="28">
        <f t="shared" si="2246"/>
        <v>0</v>
      </c>
      <c r="P982" s="28">
        <f t="shared" si="2246"/>
        <v>0</v>
      </c>
      <c r="Q982" s="28">
        <f t="shared" si="2246"/>
        <v>0</v>
      </c>
      <c r="R982" s="28">
        <f t="shared" si="2246"/>
        <v>107</v>
      </c>
      <c r="S982" s="28">
        <f t="shared" si="2246"/>
        <v>0</v>
      </c>
      <c r="T982" s="28">
        <f t="shared" si="2247"/>
        <v>0</v>
      </c>
      <c r="U982" s="28">
        <f t="shared" si="2247"/>
        <v>0</v>
      </c>
      <c r="V982" s="28">
        <f t="shared" si="2247"/>
        <v>0</v>
      </c>
      <c r="W982" s="28">
        <f t="shared" si="2247"/>
        <v>0</v>
      </c>
      <c r="X982" s="28">
        <f t="shared" si="2247"/>
        <v>107</v>
      </c>
      <c r="Y982" s="28">
        <f t="shared" si="2247"/>
        <v>0</v>
      </c>
      <c r="Z982" s="28">
        <f t="shared" si="2247"/>
        <v>0</v>
      </c>
      <c r="AA982" s="28">
        <f t="shared" si="2247"/>
        <v>0</v>
      </c>
      <c r="AB982" s="28">
        <f t="shared" si="2247"/>
        <v>0</v>
      </c>
      <c r="AC982" s="28">
        <f t="shared" si="2247"/>
        <v>0</v>
      </c>
      <c r="AD982" s="28">
        <f t="shared" si="2247"/>
        <v>107</v>
      </c>
      <c r="AE982" s="28">
        <f t="shared" si="2247"/>
        <v>0</v>
      </c>
      <c r="AF982" s="28">
        <f t="shared" si="2248"/>
        <v>0</v>
      </c>
      <c r="AG982" s="28">
        <f t="shared" si="2248"/>
        <v>0</v>
      </c>
      <c r="AH982" s="28">
        <f t="shared" si="2248"/>
        <v>0</v>
      </c>
      <c r="AI982" s="28">
        <f t="shared" si="2248"/>
        <v>0</v>
      </c>
      <c r="AJ982" s="28">
        <f t="shared" si="2248"/>
        <v>107</v>
      </c>
      <c r="AK982" s="28">
        <f t="shared" si="2248"/>
        <v>0</v>
      </c>
      <c r="AL982" s="28">
        <f t="shared" si="2248"/>
        <v>0</v>
      </c>
      <c r="AM982" s="28">
        <f t="shared" si="2248"/>
        <v>0</v>
      </c>
      <c r="AN982" s="28">
        <f t="shared" si="2248"/>
        <v>0</v>
      </c>
      <c r="AO982" s="28">
        <f t="shared" si="2248"/>
        <v>0</v>
      </c>
      <c r="AP982" s="28">
        <f t="shared" si="2248"/>
        <v>107</v>
      </c>
      <c r="AQ982" s="28">
        <f t="shared" si="2248"/>
        <v>0</v>
      </c>
      <c r="AR982" s="28">
        <f t="shared" si="2249"/>
        <v>0</v>
      </c>
      <c r="AS982" s="28">
        <f t="shared" si="2249"/>
        <v>0</v>
      </c>
      <c r="AT982" s="28">
        <f t="shared" si="2249"/>
        <v>0</v>
      </c>
      <c r="AU982" s="28">
        <f t="shared" si="2249"/>
        <v>0</v>
      </c>
      <c r="AV982" s="28">
        <f t="shared" si="2249"/>
        <v>107</v>
      </c>
      <c r="AW982" s="28">
        <f t="shared" si="2249"/>
        <v>0</v>
      </c>
      <c r="AX982" s="100">
        <f t="shared" si="2249"/>
        <v>0</v>
      </c>
      <c r="AY982" s="100">
        <f t="shared" si="2249"/>
        <v>0</v>
      </c>
      <c r="AZ982" s="100">
        <f t="shared" si="2249"/>
        <v>0</v>
      </c>
      <c r="BA982" s="100">
        <f t="shared" si="2249"/>
        <v>0</v>
      </c>
      <c r="BB982" s="28">
        <f t="shared" si="2249"/>
        <v>107</v>
      </c>
      <c r="BC982" s="28">
        <f t="shared" si="2249"/>
        <v>0</v>
      </c>
      <c r="BD982" s="100">
        <f t="shared" si="2250"/>
        <v>0</v>
      </c>
      <c r="BE982" s="100">
        <f t="shared" si="2250"/>
        <v>0</v>
      </c>
      <c r="BF982" s="100">
        <f t="shared" si="2250"/>
        <v>0</v>
      </c>
      <c r="BG982" s="100">
        <f t="shared" si="2250"/>
        <v>0</v>
      </c>
      <c r="BH982" s="28">
        <f t="shared" si="2250"/>
        <v>107</v>
      </c>
      <c r="BI982" s="28">
        <f t="shared" si="2250"/>
        <v>0</v>
      </c>
      <c r="BJ982" s="207">
        <f t="shared" si="2016"/>
        <v>0</v>
      </c>
      <c r="BK982" s="207">
        <f t="shared" si="2017"/>
        <v>0</v>
      </c>
    </row>
    <row r="983" spans="1:63" s="9" customFormat="1" ht="50.25">
      <c r="A983" s="36" t="s">
        <v>179</v>
      </c>
      <c r="B983" s="26" t="s">
        <v>61</v>
      </c>
      <c r="C983" s="26" t="s">
        <v>55</v>
      </c>
      <c r="D983" s="37" t="s">
        <v>323</v>
      </c>
      <c r="E983" s="26" t="s">
        <v>178</v>
      </c>
      <c r="F983" s="28">
        <v>107</v>
      </c>
      <c r="G983" s="28"/>
      <c r="H983" s="79"/>
      <c r="I983" s="79"/>
      <c r="J983" s="79"/>
      <c r="K983" s="79"/>
      <c r="L983" s="28">
        <f>F983+H983+I983+J983+K983</f>
        <v>107</v>
      </c>
      <c r="M983" s="28">
        <f>G983+K983</f>
        <v>0</v>
      </c>
      <c r="N983" s="79"/>
      <c r="O983" s="79"/>
      <c r="P983" s="79"/>
      <c r="Q983" s="79"/>
      <c r="R983" s="28">
        <f>L983+N983+O983+P983+Q983</f>
        <v>107</v>
      </c>
      <c r="S983" s="28">
        <f>M983+Q983</f>
        <v>0</v>
      </c>
      <c r="T983" s="79"/>
      <c r="U983" s="79"/>
      <c r="V983" s="79"/>
      <c r="W983" s="79"/>
      <c r="X983" s="28">
        <f>R983+T983+U983+V983+W983</f>
        <v>107</v>
      </c>
      <c r="Y983" s="28">
        <f>S983+W983</f>
        <v>0</v>
      </c>
      <c r="Z983" s="79"/>
      <c r="AA983" s="79"/>
      <c r="AB983" s="79"/>
      <c r="AC983" s="79"/>
      <c r="AD983" s="28">
        <f>X983+Z983+AA983+AB983+AC983</f>
        <v>107</v>
      </c>
      <c r="AE983" s="28">
        <f>Y983+AC983</f>
        <v>0</v>
      </c>
      <c r="AF983" s="79"/>
      <c r="AG983" s="79"/>
      <c r="AH983" s="79"/>
      <c r="AI983" s="79"/>
      <c r="AJ983" s="28">
        <f>AD983+AF983+AG983+AH983+AI983</f>
        <v>107</v>
      </c>
      <c r="AK983" s="28">
        <f>AE983+AI983</f>
        <v>0</v>
      </c>
      <c r="AL983" s="79"/>
      <c r="AM983" s="79"/>
      <c r="AN983" s="79"/>
      <c r="AO983" s="79"/>
      <c r="AP983" s="28">
        <f>AJ983+AL983+AM983+AN983+AO983</f>
        <v>107</v>
      </c>
      <c r="AQ983" s="28">
        <f>AK983+AO983</f>
        <v>0</v>
      </c>
      <c r="AR983" s="79"/>
      <c r="AS983" s="79"/>
      <c r="AT983" s="79"/>
      <c r="AU983" s="79"/>
      <c r="AV983" s="28">
        <f>AP983+AR983+AS983+AT983+AU983</f>
        <v>107</v>
      </c>
      <c r="AW983" s="28">
        <f>AQ983+AU983</f>
        <v>0</v>
      </c>
      <c r="AX983" s="110"/>
      <c r="AY983" s="110"/>
      <c r="AZ983" s="110"/>
      <c r="BA983" s="110"/>
      <c r="BB983" s="28">
        <f>AV983+AX983+AY983+AZ983+BA983</f>
        <v>107</v>
      </c>
      <c r="BC983" s="28">
        <f>AW983+BA983</f>
        <v>0</v>
      </c>
      <c r="BD983" s="110"/>
      <c r="BE983" s="110"/>
      <c r="BF983" s="110"/>
      <c r="BG983" s="110"/>
      <c r="BH983" s="28">
        <f>BB983+BD983+BE983+BF983+BG983</f>
        <v>107</v>
      </c>
      <c r="BI983" s="28">
        <f>BC983+BG983</f>
        <v>0</v>
      </c>
      <c r="BJ983" s="207">
        <f t="shared" si="2016"/>
        <v>0</v>
      </c>
      <c r="BK983" s="207">
        <f t="shared" si="2017"/>
        <v>0</v>
      </c>
    </row>
    <row r="984" spans="1:63" s="9" customFormat="1" ht="20.25">
      <c r="A984" s="36"/>
      <c r="B984" s="26"/>
      <c r="C984" s="26"/>
      <c r="D984" s="37"/>
      <c r="E984" s="26"/>
      <c r="F984" s="79"/>
      <c r="G984" s="79"/>
      <c r="H984" s="79"/>
      <c r="I984" s="79"/>
      <c r="J984" s="79"/>
      <c r="K984" s="79"/>
      <c r="L984" s="79"/>
      <c r="M984" s="79"/>
      <c r="N984" s="79"/>
      <c r="O984" s="79"/>
      <c r="P984" s="79"/>
      <c r="Q984" s="79"/>
      <c r="R984" s="79"/>
      <c r="S984" s="79"/>
      <c r="T984" s="79"/>
      <c r="U984" s="79"/>
      <c r="V984" s="79"/>
      <c r="W984" s="79"/>
      <c r="X984" s="79"/>
      <c r="Y984" s="79"/>
      <c r="Z984" s="79"/>
      <c r="AA984" s="79"/>
      <c r="AB984" s="79"/>
      <c r="AC984" s="79"/>
      <c r="AD984" s="79"/>
      <c r="AE984" s="79"/>
      <c r="AF984" s="79"/>
      <c r="AG984" s="79"/>
      <c r="AH984" s="79"/>
      <c r="AI984" s="79"/>
      <c r="AJ984" s="79"/>
      <c r="AK984" s="79"/>
      <c r="AL984" s="79"/>
      <c r="AM984" s="79"/>
      <c r="AN984" s="79"/>
      <c r="AO984" s="79"/>
      <c r="AP984" s="79"/>
      <c r="AQ984" s="79"/>
      <c r="AR984" s="79"/>
      <c r="AS984" s="79"/>
      <c r="AT984" s="79"/>
      <c r="AU984" s="79"/>
      <c r="AV984" s="79"/>
      <c r="AW984" s="79"/>
      <c r="AX984" s="110"/>
      <c r="AY984" s="110"/>
      <c r="AZ984" s="110"/>
      <c r="BA984" s="110"/>
      <c r="BB984" s="79"/>
      <c r="BC984" s="79"/>
      <c r="BD984" s="110"/>
      <c r="BE984" s="110"/>
      <c r="BF984" s="110"/>
      <c r="BG984" s="110"/>
      <c r="BH984" s="79"/>
      <c r="BI984" s="79"/>
      <c r="BJ984" s="207">
        <f t="shared" si="2016"/>
        <v>0</v>
      </c>
      <c r="BK984" s="207">
        <f t="shared" si="2017"/>
        <v>0</v>
      </c>
    </row>
    <row r="985" spans="1:63" s="5" customFormat="1" ht="20.25">
      <c r="A985" s="43" t="s">
        <v>43</v>
      </c>
      <c r="B985" s="19" t="s">
        <v>44</v>
      </c>
      <c r="C985" s="19"/>
      <c r="D985" s="20"/>
      <c r="E985" s="19"/>
      <c r="F985" s="44">
        <f t="shared" ref="F985:M985" si="2251">F987+F995+F1140</f>
        <v>212485</v>
      </c>
      <c r="G985" s="44">
        <f t="shared" si="2251"/>
        <v>0</v>
      </c>
      <c r="H985" s="44">
        <f t="shared" si="2251"/>
        <v>0</v>
      </c>
      <c r="I985" s="44">
        <f t="shared" si="2251"/>
        <v>0</v>
      </c>
      <c r="J985" s="44">
        <f t="shared" si="2251"/>
        <v>0</v>
      </c>
      <c r="K985" s="44">
        <f t="shared" si="2251"/>
        <v>0</v>
      </c>
      <c r="L985" s="44">
        <f t="shared" si="2251"/>
        <v>212485</v>
      </c>
      <c r="M985" s="44">
        <f t="shared" si="2251"/>
        <v>0</v>
      </c>
      <c r="N985" s="44">
        <f t="shared" ref="N985:AL985" si="2252">N987+N995+N1129+N1140</f>
        <v>609</v>
      </c>
      <c r="O985" s="44">
        <f t="shared" si="2252"/>
        <v>0</v>
      </c>
      <c r="P985" s="44">
        <f t="shared" si="2252"/>
        <v>0</v>
      </c>
      <c r="Q985" s="44">
        <f t="shared" si="2252"/>
        <v>16292</v>
      </c>
      <c r="R985" s="44">
        <f t="shared" si="2252"/>
        <v>229386</v>
      </c>
      <c r="S985" s="44">
        <f t="shared" si="2252"/>
        <v>16292</v>
      </c>
      <c r="T985" s="44">
        <f t="shared" si="2252"/>
        <v>0</v>
      </c>
      <c r="U985" s="44">
        <f t="shared" si="2252"/>
        <v>0</v>
      </c>
      <c r="V985" s="44">
        <f t="shared" si="2252"/>
        <v>0</v>
      </c>
      <c r="W985" s="44">
        <f t="shared" si="2252"/>
        <v>0</v>
      </c>
      <c r="X985" s="44">
        <f t="shared" si="2252"/>
        <v>229386</v>
      </c>
      <c r="Y985" s="44">
        <f t="shared" si="2252"/>
        <v>16292</v>
      </c>
      <c r="Z985" s="44">
        <f t="shared" si="2252"/>
        <v>8163</v>
      </c>
      <c r="AA985" s="44">
        <f t="shared" si="2252"/>
        <v>0</v>
      </c>
      <c r="AB985" s="44">
        <f t="shared" si="2252"/>
        <v>0</v>
      </c>
      <c r="AC985" s="44">
        <f t="shared" si="2252"/>
        <v>0</v>
      </c>
      <c r="AD985" s="44">
        <f t="shared" si="2252"/>
        <v>237549</v>
      </c>
      <c r="AE985" s="44">
        <f t="shared" si="2252"/>
        <v>16292</v>
      </c>
      <c r="AF985" s="44">
        <f t="shared" si="2252"/>
        <v>1478</v>
      </c>
      <c r="AG985" s="44">
        <f t="shared" si="2252"/>
        <v>0</v>
      </c>
      <c r="AH985" s="44">
        <f t="shared" si="2252"/>
        <v>0</v>
      </c>
      <c r="AI985" s="44">
        <f t="shared" si="2252"/>
        <v>96305</v>
      </c>
      <c r="AJ985" s="44">
        <f t="shared" si="2252"/>
        <v>335332</v>
      </c>
      <c r="AK985" s="44">
        <f t="shared" si="2252"/>
        <v>112597</v>
      </c>
      <c r="AL985" s="44">
        <f t="shared" si="2252"/>
        <v>0</v>
      </c>
      <c r="AM985" s="44">
        <f t="shared" ref="AM985:AO985" si="2253">AM987+AM995+AM1129+AM1140</f>
        <v>0</v>
      </c>
      <c r="AN985" s="44">
        <f t="shared" ref="AN985:AS985" si="2254">AN987+AN995+AN1129+AN1140</f>
        <v>0</v>
      </c>
      <c r="AO985" s="44">
        <f t="shared" si="2253"/>
        <v>111579</v>
      </c>
      <c r="AP985" s="44">
        <f t="shared" si="2254"/>
        <v>446911</v>
      </c>
      <c r="AQ985" s="44">
        <f t="shared" si="2254"/>
        <v>224176</v>
      </c>
      <c r="AR985" s="44">
        <f t="shared" si="2254"/>
        <v>1086</v>
      </c>
      <c r="AS985" s="44">
        <f t="shared" si="2254"/>
        <v>-2035</v>
      </c>
      <c r="AT985" s="44">
        <f t="shared" ref="AT985:AY985" si="2255">AT987+AT995+AT1129+AT1140</f>
        <v>0</v>
      </c>
      <c r="AU985" s="44">
        <f t="shared" si="2255"/>
        <v>0</v>
      </c>
      <c r="AV985" s="44">
        <f t="shared" si="2255"/>
        <v>445962</v>
      </c>
      <c r="AW985" s="44">
        <f t="shared" si="2255"/>
        <v>224176</v>
      </c>
      <c r="AX985" s="152">
        <f t="shared" si="2255"/>
        <v>9368</v>
      </c>
      <c r="AY985" s="152">
        <f t="shared" si="2255"/>
        <v>-628</v>
      </c>
      <c r="AZ985" s="152">
        <f t="shared" ref="AZ985:BE985" si="2256">AZ987+AZ995+AZ1129+AZ1140</f>
        <v>0</v>
      </c>
      <c r="BA985" s="152">
        <f t="shared" si="2256"/>
        <v>12154</v>
      </c>
      <c r="BB985" s="44">
        <f t="shared" si="2256"/>
        <v>466856</v>
      </c>
      <c r="BC985" s="44">
        <f t="shared" si="2256"/>
        <v>236330</v>
      </c>
      <c r="BD985" s="152">
        <f t="shared" si="2256"/>
        <v>0</v>
      </c>
      <c r="BE985" s="152">
        <f t="shared" si="2256"/>
        <v>0</v>
      </c>
      <c r="BF985" s="152">
        <f t="shared" ref="BF985:BI985" si="2257">BF987+BF995+BF1129+BF1140</f>
        <v>0</v>
      </c>
      <c r="BG985" s="152">
        <f t="shared" si="2257"/>
        <v>-2468</v>
      </c>
      <c r="BH985" s="44">
        <f t="shared" si="2257"/>
        <v>464388</v>
      </c>
      <c r="BI985" s="44">
        <f t="shared" si="2257"/>
        <v>233862</v>
      </c>
      <c r="BJ985" s="207">
        <f t="shared" si="2016"/>
        <v>0</v>
      </c>
      <c r="BK985" s="207">
        <f t="shared" si="2017"/>
        <v>0</v>
      </c>
    </row>
    <row r="986" spans="1:63" s="5" customFormat="1" ht="12.75" customHeight="1">
      <c r="A986" s="43"/>
      <c r="B986" s="19"/>
      <c r="C986" s="19"/>
      <c r="D986" s="20"/>
      <c r="E986" s="19"/>
      <c r="F986" s="77"/>
      <c r="G986" s="77"/>
      <c r="H986" s="77"/>
      <c r="I986" s="77"/>
      <c r="J986" s="77"/>
      <c r="K986" s="77"/>
      <c r="L986" s="77"/>
      <c r="M986" s="77"/>
      <c r="N986" s="77"/>
      <c r="O986" s="77"/>
      <c r="P986" s="77"/>
      <c r="Q986" s="77"/>
      <c r="R986" s="77"/>
      <c r="S986" s="77"/>
      <c r="T986" s="77"/>
      <c r="U986" s="77"/>
      <c r="V986" s="77"/>
      <c r="W986" s="77"/>
      <c r="X986" s="77"/>
      <c r="Y986" s="77"/>
      <c r="Z986" s="77"/>
      <c r="AA986" s="77"/>
      <c r="AB986" s="77"/>
      <c r="AC986" s="77"/>
      <c r="AD986" s="77"/>
      <c r="AE986" s="77"/>
      <c r="AF986" s="77"/>
      <c r="AG986" s="77"/>
      <c r="AH986" s="77"/>
      <c r="AI986" s="77"/>
      <c r="AJ986" s="77"/>
      <c r="AK986" s="77"/>
      <c r="AL986" s="77"/>
      <c r="AM986" s="77"/>
      <c r="AN986" s="77"/>
      <c r="AO986" s="77"/>
      <c r="AP986" s="77"/>
      <c r="AQ986" s="77"/>
      <c r="AR986" s="77"/>
      <c r="AS986" s="77"/>
      <c r="AT986" s="77"/>
      <c r="AU986" s="77"/>
      <c r="AV986" s="77"/>
      <c r="AW986" s="77"/>
      <c r="AX986" s="141"/>
      <c r="AY986" s="141"/>
      <c r="AZ986" s="141"/>
      <c r="BA986" s="141"/>
      <c r="BB986" s="77"/>
      <c r="BC986" s="77"/>
      <c r="BD986" s="141"/>
      <c r="BE986" s="141"/>
      <c r="BF986" s="141"/>
      <c r="BG986" s="141"/>
      <c r="BH986" s="77"/>
      <c r="BI986" s="77"/>
      <c r="BJ986" s="207">
        <f t="shared" si="2016"/>
        <v>0</v>
      </c>
      <c r="BK986" s="207">
        <f t="shared" si="2017"/>
        <v>0</v>
      </c>
    </row>
    <row r="987" spans="1:63" s="5" customFormat="1" ht="20.25">
      <c r="A987" s="32" t="s">
        <v>66</v>
      </c>
      <c r="B987" s="22" t="s">
        <v>11</v>
      </c>
      <c r="C987" s="22" t="s">
        <v>50</v>
      </c>
      <c r="D987" s="20"/>
      <c r="E987" s="19"/>
      <c r="F987" s="55">
        <f t="shared" ref="F987:U989" si="2258">F988</f>
        <v>33630</v>
      </c>
      <c r="G987" s="55">
        <f t="shared" si="2258"/>
        <v>0</v>
      </c>
      <c r="H987" s="55">
        <f t="shared" si="2258"/>
        <v>0</v>
      </c>
      <c r="I987" s="55">
        <f t="shared" si="2258"/>
        <v>0</v>
      </c>
      <c r="J987" s="55">
        <f t="shared" si="2258"/>
        <v>0</v>
      </c>
      <c r="K987" s="55">
        <f t="shared" si="2258"/>
        <v>0</v>
      </c>
      <c r="L987" s="55">
        <f t="shared" si="2258"/>
        <v>33630</v>
      </c>
      <c r="M987" s="55">
        <f t="shared" si="2258"/>
        <v>0</v>
      </c>
      <c r="N987" s="55">
        <f t="shared" si="2258"/>
        <v>0</v>
      </c>
      <c r="O987" s="55">
        <f t="shared" si="2258"/>
        <v>0</v>
      </c>
      <c r="P987" s="55">
        <f t="shared" si="2258"/>
        <v>0</v>
      </c>
      <c r="Q987" s="55">
        <f t="shared" si="2258"/>
        <v>0</v>
      </c>
      <c r="R987" s="55">
        <f t="shared" si="2258"/>
        <v>33630</v>
      </c>
      <c r="S987" s="55">
        <f t="shared" si="2258"/>
        <v>0</v>
      </c>
      <c r="T987" s="55">
        <f t="shared" si="2258"/>
        <v>0</v>
      </c>
      <c r="U987" s="55">
        <f t="shared" si="2258"/>
        <v>0</v>
      </c>
      <c r="V987" s="55">
        <f t="shared" ref="T987:AI992" si="2259">V988</f>
        <v>0</v>
      </c>
      <c r="W987" s="55">
        <f t="shared" si="2259"/>
        <v>0</v>
      </c>
      <c r="X987" s="55">
        <f t="shared" si="2259"/>
        <v>33630</v>
      </c>
      <c r="Y987" s="55">
        <f t="shared" si="2259"/>
        <v>0</v>
      </c>
      <c r="Z987" s="55">
        <f t="shared" si="2259"/>
        <v>6793</v>
      </c>
      <c r="AA987" s="55">
        <f t="shared" si="2259"/>
        <v>0</v>
      </c>
      <c r="AB987" s="55">
        <f t="shared" si="2259"/>
        <v>0</v>
      </c>
      <c r="AC987" s="55">
        <f t="shared" si="2259"/>
        <v>0</v>
      </c>
      <c r="AD987" s="55">
        <f t="shared" si="2259"/>
        <v>40423</v>
      </c>
      <c r="AE987" s="55">
        <f t="shared" si="2259"/>
        <v>0</v>
      </c>
      <c r="AF987" s="55">
        <f t="shared" si="2259"/>
        <v>0</v>
      </c>
      <c r="AG987" s="55">
        <f t="shared" si="2259"/>
        <v>0</v>
      </c>
      <c r="AH987" s="55">
        <f t="shared" si="2259"/>
        <v>0</v>
      </c>
      <c r="AI987" s="55">
        <f t="shared" si="2259"/>
        <v>0</v>
      </c>
      <c r="AJ987" s="55">
        <f t="shared" ref="AF987:AU992" si="2260">AJ988</f>
        <v>40423</v>
      </c>
      <c r="AK987" s="55">
        <f t="shared" si="2260"/>
        <v>0</v>
      </c>
      <c r="AL987" s="55">
        <f t="shared" si="2260"/>
        <v>0</v>
      </c>
      <c r="AM987" s="55">
        <f t="shared" si="2260"/>
        <v>0</v>
      </c>
      <c r="AN987" s="55">
        <f t="shared" si="2260"/>
        <v>0</v>
      </c>
      <c r="AO987" s="55">
        <f t="shared" si="2260"/>
        <v>0</v>
      </c>
      <c r="AP987" s="55">
        <f t="shared" si="2260"/>
        <v>40423</v>
      </c>
      <c r="AQ987" s="55">
        <f t="shared" si="2260"/>
        <v>0</v>
      </c>
      <c r="AR987" s="55">
        <f t="shared" si="2260"/>
        <v>0</v>
      </c>
      <c r="AS987" s="55">
        <f t="shared" si="2260"/>
        <v>0</v>
      </c>
      <c r="AT987" s="55">
        <f t="shared" si="2260"/>
        <v>0</v>
      </c>
      <c r="AU987" s="55">
        <f t="shared" si="2260"/>
        <v>0</v>
      </c>
      <c r="AV987" s="55">
        <f t="shared" ref="AR987:BG992" si="2261">AV988</f>
        <v>40423</v>
      </c>
      <c r="AW987" s="55">
        <f t="shared" si="2261"/>
        <v>0</v>
      </c>
      <c r="AX987" s="159">
        <f t="shared" si="2261"/>
        <v>0</v>
      </c>
      <c r="AY987" s="159">
        <f t="shared" si="2261"/>
        <v>0</v>
      </c>
      <c r="AZ987" s="159">
        <f t="shared" si="2261"/>
        <v>0</v>
      </c>
      <c r="BA987" s="159">
        <f t="shared" si="2261"/>
        <v>0</v>
      </c>
      <c r="BB987" s="55">
        <f t="shared" si="2261"/>
        <v>40423</v>
      </c>
      <c r="BC987" s="55">
        <f t="shared" si="2261"/>
        <v>0</v>
      </c>
      <c r="BD987" s="159">
        <f t="shared" si="2261"/>
        <v>0</v>
      </c>
      <c r="BE987" s="159">
        <f t="shared" si="2261"/>
        <v>0</v>
      </c>
      <c r="BF987" s="159">
        <f t="shared" si="2261"/>
        <v>0</v>
      </c>
      <c r="BG987" s="159">
        <f t="shared" si="2261"/>
        <v>0</v>
      </c>
      <c r="BH987" s="55">
        <f t="shared" ref="BD987:BI992" si="2262">BH988</f>
        <v>40423</v>
      </c>
      <c r="BI987" s="55">
        <f t="shared" si="2262"/>
        <v>0</v>
      </c>
      <c r="BJ987" s="207">
        <f t="shared" si="2016"/>
        <v>0</v>
      </c>
      <c r="BK987" s="207">
        <f t="shared" si="2017"/>
        <v>0</v>
      </c>
    </row>
    <row r="988" spans="1:63" s="5" customFormat="1" ht="51">
      <c r="A988" s="25" t="s">
        <v>516</v>
      </c>
      <c r="B988" s="42" t="s">
        <v>11</v>
      </c>
      <c r="C988" s="42" t="s">
        <v>50</v>
      </c>
      <c r="D988" s="42" t="s">
        <v>261</v>
      </c>
      <c r="E988" s="42"/>
      <c r="F988" s="84">
        <f t="shared" si="2258"/>
        <v>33630</v>
      </c>
      <c r="G988" s="84">
        <f t="shared" si="2258"/>
        <v>0</v>
      </c>
      <c r="H988" s="84">
        <f t="shared" si="2258"/>
        <v>0</v>
      </c>
      <c r="I988" s="84">
        <f t="shared" si="2258"/>
        <v>0</v>
      </c>
      <c r="J988" s="84">
        <f t="shared" si="2258"/>
        <v>0</v>
      </c>
      <c r="K988" s="84">
        <f t="shared" si="2258"/>
        <v>0</v>
      </c>
      <c r="L988" s="84">
        <f t="shared" si="2258"/>
        <v>33630</v>
      </c>
      <c r="M988" s="84">
        <f t="shared" si="2258"/>
        <v>0</v>
      </c>
      <c r="N988" s="84">
        <f t="shared" si="2258"/>
        <v>0</v>
      </c>
      <c r="O988" s="84">
        <f t="shared" si="2258"/>
        <v>0</v>
      </c>
      <c r="P988" s="84">
        <f t="shared" si="2258"/>
        <v>0</v>
      </c>
      <c r="Q988" s="84">
        <f t="shared" si="2258"/>
        <v>0</v>
      </c>
      <c r="R988" s="84">
        <f t="shared" si="2258"/>
        <v>33630</v>
      </c>
      <c r="S988" s="84">
        <f t="shared" si="2258"/>
        <v>0</v>
      </c>
      <c r="T988" s="84">
        <f t="shared" si="2259"/>
        <v>0</v>
      </c>
      <c r="U988" s="84">
        <f t="shared" si="2259"/>
        <v>0</v>
      </c>
      <c r="V988" s="84">
        <f t="shared" si="2259"/>
        <v>0</v>
      </c>
      <c r="W988" s="84">
        <f t="shared" si="2259"/>
        <v>0</v>
      </c>
      <c r="X988" s="84">
        <f t="shared" si="2259"/>
        <v>33630</v>
      </c>
      <c r="Y988" s="84">
        <f t="shared" si="2259"/>
        <v>0</v>
      </c>
      <c r="Z988" s="84">
        <f t="shared" si="2259"/>
        <v>6793</v>
      </c>
      <c r="AA988" s="84">
        <f t="shared" si="2259"/>
        <v>0</v>
      </c>
      <c r="AB988" s="84">
        <f t="shared" si="2259"/>
        <v>0</v>
      </c>
      <c r="AC988" s="84">
        <f t="shared" si="2259"/>
        <v>0</v>
      </c>
      <c r="AD988" s="84">
        <f t="shared" si="2259"/>
        <v>40423</v>
      </c>
      <c r="AE988" s="84">
        <f t="shared" si="2259"/>
        <v>0</v>
      </c>
      <c r="AF988" s="84">
        <f t="shared" si="2260"/>
        <v>0</v>
      </c>
      <c r="AG988" s="84">
        <f t="shared" si="2260"/>
        <v>0</v>
      </c>
      <c r="AH988" s="84">
        <f t="shared" si="2260"/>
        <v>0</v>
      </c>
      <c r="AI988" s="84">
        <f t="shared" si="2260"/>
        <v>0</v>
      </c>
      <c r="AJ988" s="84">
        <f t="shared" si="2260"/>
        <v>40423</v>
      </c>
      <c r="AK988" s="84">
        <f t="shared" si="2260"/>
        <v>0</v>
      </c>
      <c r="AL988" s="84">
        <f t="shared" si="2260"/>
        <v>0</v>
      </c>
      <c r="AM988" s="84">
        <f t="shared" si="2260"/>
        <v>0</v>
      </c>
      <c r="AN988" s="84">
        <f t="shared" si="2260"/>
        <v>0</v>
      </c>
      <c r="AO988" s="84">
        <f t="shared" si="2260"/>
        <v>0</v>
      </c>
      <c r="AP988" s="84">
        <f t="shared" si="2260"/>
        <v>40423</v>
      </c>
      <c r="AQ988" s="84">
        <f t="shared" si="2260"/>
        <v>0</v>
      </c>
      <c r="AR988" s="84">
        <f t="shared" si="2261"/>
        <v>0</v>
      </c>
      <c r="AS988" s="84">
        <f t="shared" si="2261"/>
        <v>0</v>
      </c>
      <c r="AT988" s="84">
        <f t="shared" si="2261"/>
        <v>0</v>
      </c>
      <c r="AU988" s="84">
        <f t="shared" si="2261"/>
        <v>0</v>
      </c>
      <c r="AV988" s="84">
        <f t="shared" si="2261"/>
        <v>40423</v>
      </c>
      <c r="AW988" s="84">
        <f t="shared" si="2261"/>
        <v>0</v>
      </c>
      <c r="AX988" s="160">
        <f t="shared" si="2261"/>
        <v>0</v>
      </c>
      <c r="AY988" s="160">
        <f t="shared" si="2261"/>
        <v>0</v>
      </c>
      <c r="AZ988" s="160">
        <f t="shared" si="2261"/>
        <v>0</v>
      </c>
      <c r="BA988" s="160">
        <f t="shared" si="2261"/>
        <v>0</v>
      </c>
      <c r="BB988" s="84">
        <f t="shared" si="2261"/>
        <v>40423</v>
      </c>
      <c r="BC988" s="84">
        <f t="shared" si="2261"/>
        <v>0</v>
      </c>
      <c r="BD988" s="160">
        <f t="shared" si="2262"/>
        <v>0</v>
      </c>
      <c r="BE988" s="160">
        <f t="shared" si="2262"/>
        <v>0</v>
      </c>
      <c r="BF988" s="160">
        <f t="shared" si="2262"/>
        <v>0</v>
      </c>
      <c r="BG988" s="160">
        <f t="shared" si="2262"/>
        <v>0</v>
      </c>
      <c r="BH988" s="84">
        <f t="shared" si="2262"/>
        <v>40423</v>
      </c>
      <c r="BI988" s="84">
        <f t="shared" si="2262"/>
        <v>0</v>
      </c>
      <c r="BJ988" s="207">
        <f t="shared" si="2016"/>
        <v>0</v>
      </c>
      <c r="BK988" s="207">
        <f t="shared" si="2017"/>
        <v>0</v>
      </c>
    </row>
    <row r="989" spans="1:63" s="5" customFormat="1" ht="20.25">
      <c r="A989" s="29" t="s">
        <v>115</v>
      </c>
      <c r="B989" s="42" t="s">
        <v>11</v>
      </c>
      <c r="C989" s="42" t="s">
        <v>50</v>
      </c>
      <c r="D989" s="42" t="s">
        <v>262</v>
      </c>
      <c r="E989" s="42"/>
      <c r="F989" s="84">
        <f t="shared" si="2258"/>
        <v>33630</v>
      </c>
      <c r="G989" s="84">
        <f t="shared" si="2258"/>
        <v>0</v>
      </c>
      <c r="H989" s="84">
        <f t="shared" si="2258"/>
        <v>0</v>
      </c>
      <c r="I989" s="84">
        <f t="shared" si="2258"/>
        <v>0</v>
      </c>
      <c r="J989" s="84">
        <f t="shared" si="2258"/>
        <v>0</v>
      </c>
      <c r="K989" s="84">
        <f t="shared" si="2258"/>
        <v>0</v>
      </c>
      <c r="L989" s="84">
        <f t="shared" si="2258"/>
        <v>33630</v>
      </c>
      <c r="M989" s="84">
        <f t="shared" si="2258"/>
        <v>0</v>
      </c>
      <c r="N989" s="84">
        <f t="shared" si="2258"/>
        <v>0</v>
      </c>
      <c r="O989" s="84">
        <f t="shared" si="2258"/>
        <v>0</v>
      </c>
      <c r="P989" s="84">
        <f t="shared" si="2258"/>
        <v>0</v>
      </c>
      <c r="Q989" s="84">
        <f t="shared" si="2258"/>
        <v>0</v>
      </c>
      <c r="R989" s="84">
        <f t="shared" si="2258"/>
        <v>33630</v>
      </c>
      <c r="S989" s="84">
        <f t="shared" si="2258"/>
        <v>0</v>
      </c>
      <c r="T989" s="84">
        <f t="shared" si="2259"/>
        <v>0</v>
      </c>
      <c r="U989" s="84">
        <f t="shared" si="2259"/>
        <v>0</v>
      </c>
      <c r="V989" s="84">
        <f t="shared" si="2259"/>
        <v>0</v>
      </c>
      <c r="W989" s="84">
        <f t="shared" si="2259"/>
        <v>0</v>
      </c>
      <c r="X989" s="84">
        <f t="shared" si="2259"/>
        <v>33630</v>
      </c>
      <c r="Y989" s="84">
        <f t="shared" si="2259"/>
        <v>0</v>
      </c>
      <c r="Z989" s="84">
        <f t="shared" si="2259"/>
        <v>6793</v>
      </c>
      <c r="AA989" s="84">
        <f t="shared" si="2259"/>
        <v>0</v>
      </c>
      <c r="AB989" s="84">
        <f t="shared" si="2259"/>
        <v>0</v>
      </c>
      <c r="AC989" s="84">
        <f t="shared" si="2259"/>
        <v>0</v>
      </c>
      <c r="AD989" s="84">
        <f t="shared" si="2259"/>
        <v>40423</v>
      </c>
      <c r="AE989" s="84">
        <f t="shared" si="2259"/>
        <v>0</v>
      </c>
      <c r="AF989" s="84">
        <f t="shared" si="2260"/>
        <v>0</v>
      </c>
      <c r="AG989" s="84">
        <f t="shared" si="2260"/>
        <v>0</v>
      </c>
      <c r="AH989" s="84">
        <f t="shared" si="2260"/>
        <v>0</v>
      </c>
      <c r="AI989" s="84">
        <f t="shared" si="2260"/>
        <v>0</v>
      </c>
      <c r="AJ989" s="84">
        <f t="shared" si="2260"/>
        <v>40423</v>
      </c>
      <c r="AK989" s="84">
        <f t="shared" si="2260"/>
        <v>0</v>
      </c>
      <c r="AL989" s="84">
        <f t="shared" si="2260"/>
        <v>0</v>
      </c>
      <c r="AM989" s="84">
        <f t="shared" si="2260"/>
        <v>0</v>
      </c>
      <c r="AN989" s="84">
        <f t="shared" si="2260"/>
        <v>0</v>
      </c>
      <c r="AO989" s="84">
        <f t="shared" si="2260"/>
        <v>0</v>
      </c>
      <c r="AP989" s="84">
        <f t="shared" si="2260"/>
        <v>40423</v>
      </c>
      <c r="AQ989" s="84">
        <f t="shared" si="2260"/>
        <v>0</v>
      </c>
      <c r="AR989" s="84">
        <f t="shared" si="2261"/>
        <v>0</v>
      </c>
      <c r="AS989" s="84">
        <f t="shared" si="2261"/>
        <v>0</v>
      </c>
      <c r="AT989" s="84">
        <f t="shared" si="2261"/>
        <v>0</v>
      </c>
      <c r="AU989" s="84">
        <f t="shared" si="2261"/>
        <v>0</v>
      </c>
      <c r="AV989" s="84">
        <f t="shared" si="2261"/>
        <v>40423</v>
      </c>
      <c r="AW989" s="84">
        <f t="shared" si="2261"/>
        <v>0</v>
      </c>
      <c r="AX989" s="160">
        <f t="shared" si="2261"/>
        <v>0</v>
      </c>
      <c r="AY989" s="160">
        <f t="shared" si="2261"/>
        <v>0</v>
      </c>
      <c r="AZ989" s="160">
        <f t="shared" si="2261"/>
        <v>0</v>
      </c>
      <c r="BA989" s="160">
        <f t="shared" si="2261"/>
        <v>0</v>
      </c>
      <c r="BB989" s="84">
        <f t="shared" si="2261"/>
        <v>40423</v>
      </c>
      <c r="BC989" s="84">
        <f t="shared" si="2261"/>
        <v>0</v>
      </c>
      <c r="BD989" s="160">
        <f t="shared" si="2262"/>
        <v>0</v>
      </c>
      <c r="BE989" s="160">
        <f t="shared" si="2262"/>
        <v>0</v>
      </c>
      <c r="BF989" s="160">
        <f t="shared" si="2262"/>
        <v>0</v>
      </c>
      <c r="BG989" s="160">
        <f t="shared" si="2262"/>
        <v>0</v>
      </c>
      <c r="BH989" s="84">
        <f t="shared" si="2262"/>
        <v>40423</v>
      </c>
      <c r="BI989" s="84">
        <f t="shared" si="2262"/>
        <v>0</v>
      </c>
      <c r="BJ989" s="207">
        <f t="shared" si="2016"/>
        <v>0</v>
      </c>
      <c r="BK989" s="207">
        <f t="shared" si="2017"/>
        <v>0</v>
      </c>
    </row>
    <row r="990" spans="1:63" s="5" customFormat="1" ht="38.25" customHeight="1">
      <c r="A990" s="29" t="s">
        <v>67</v>
      </c>
      <c r="B990" s="42" t="s">
        <v>11</v>
      </c>
      <c r="C990" s="42" t="s">
        <v>50</v>
      </c>
      <c r="D990" s="42" t="s">
        <v>544</v>
      </c>
      <c r="E990" s="42"/>
      <c r="F990" s="84">
        <f t="shared" ref="F990:U992" si="2263">F991</f>
        <v>33630</v>
      </c>
      <c r="G990" s="84">
        <f t="shared" si="2263"/>
        <v>0</v>
      </c>
      <c r="H990" s="84">
        <f t="shared" si="2263"/>
        <v>0</v>
      </c>
      <c r="I990" s="84">
        <f t="shared" si="2263"/>
        <v>0</v>
      </c>
      <c r="J990" s="84">
        <f t="shared" si="2263"/>
        <v>0</v>
      </c>
      <c r="K990" s="84">
        <f t="shared" si="2263"/>
        <v>0</v>
      </c>
      <c r="L990" s="84">
        <f t="shared" si="2263"/>
        <v>33630</v>
      </c>
      <c r="M990" s="84">
        <f t="shared" si="2263"/>
        <v>0</v>
      </c>
      <c r="N990" s="84">
        <f t="shared" si="2263"/>
        <v>0</v>
      </c>
      <c r="O990" s="84">
        <f t="shared" si="2263"/>
        <v>0</v>
      </c>
      <c r="P990" s="84">
        <f t="shared" si="2263"/>
        <v>0</v>
      </c>
      <c r="Q990" s="84">
        <f t="shared" si="2263"/>
        <v>0</v>
      </c>
      <c r="R990" s="84">
        <f t="shared" si="2263"/>
        <v>33630</v>
      </c>
      <c r="S990" s="84">
        <f t="shared" si="2263"/>
        <v>0</v>
      </c>
      <c r="T990" s="84">
        <f t="shared" si="2263"/>
        <v>0</v>
      </c>
      <c r="U990" s="84">
        <f t="shared" si="2263"/>
        <v>0</v>
      </c>
      <c r="V990" s="84">
        <f t="shared" si="2259"/>
        <v>0</v>
      </c>
      <c r="W990" s="84">
        <f t="shared" si="2259"/>
        <v>0</v>
      </c>
      <c r="X990" s="84">
        <f t="shared" si="2259"/>
        <v>33630</v>
      </c>
      <c r="Y990" s="84">
        <f t="shared" si="2259"/>
        <v>0</v>
      </c>
      <c r="Z990" s="84">
        <f t="shared" si="2259"/>
        <v>6793</v>
      </c>
      <c r="AA990" s="84">
        <f t="shared" si="2259"/>
        <v>0</v>
      </c>
      <c r="AB990" s="84">
        <f t="shared" si="2259"/>
        <v>0</v>
      </c>
      <c r="AC990" s="84">
        <f t="shared" si="2259"/>
        <v>0</v>
      </c>
      <c r="AD990" s="84">
        <f t="shared" si="2259"/>
        <v>40423</v>
      </c>
      <c r="AE990" s="84">
        <f t="shared" si="2259"/>
        <v>0</v>
      </c>
      <c r="AF990" s="84">
        <f t="shared" si="2260"/>
        <v>0</v>
      </c>
      <c r="AG990" s="84">
        <f t="shared" si="2260"/>
        <v>0</v>
      </c>
      <c r="AH990" s="84">
        <f t="shared" si="2260"/>
        <v>0</v>
      </c>
      <c r="AI990" s="84">
        <f t="shared" si="2260"/>
        <v>0</v>
      </c>
      <c r="AJ990" s="84">
        <f t="shared" si="2260"/>
        <v>40423</v>
      </c>
      <c r="AK990" s="84">
        <f t="shared" si="2260"/>
        <v>0</v>
      </c>
      <c r="AL990" s="84">
        <f t="shared" si="2260"/>
        <v>0</v>
      </c>
      <c r="AM990" s="84">
        <f t="shared" si="2260"/>
        <v>0</v>
      </c>
      <c r="AN990" s="84">
        <f t="shared" si="2260"/>
        <v>0</v>
      </c>
      <c r="AO990" s="84">
        <f t="shared" si="2260"/>
        <v>0</v>
      </c>
      <c r="AP990" s="84">
        <f t="shared" si="2260"/>
        <v>40423</v>
      </c>
      <c r="AQ990" s="84">
        <f t="shared" si="2260"/>
        <v>0</v>
      </c>
      <c r="AR990" s="84">
        <f t="shared" si="2261"/>
        <v>0</v>
      </c>
      <c r="AS990" s="84">
        <f t="shared" si="2261"/>
        <v>0</v>
      </c>
      <c r="AT990" s="84">
        <f t="shared" si="2261"/>
        <v>0</v>
      </c>
      <c r="AU990" s="84">
        <f t="shared" si="2261"/>
        <v>0</v>
      </c>
      <c r="AV990" s="84">
        <f t="shared" si="2261"/>
        <v>40423</v>
      </c>
      <c r="AW990" s="84">
        <f t="shared" si="2261"/>
        <v>0</v>
      </c>
      <c r="AX990" s="160">
        <f t="shared" si="2261"/>
        <v>0</v>
      </c>
      <c r="AY990" s="160">
        <f t="shared" si="2261"/>
        <v>0</v>
      </c>
      <c r="AZ990" s="160">
        <f t="shared" si="2261"/>
        <v>0</v>
      </c>
      <c r="BA990" s="160">
        <f t="shared" si="2261"/>
        <v>0</v>
      </c>
      <c r="BB990" s="84">
        <f t="shared" si="2261"/>
        <v>40423</v>
      </c>
      <c r="BC990" s="84">
        <f t="shared" si="2261"/>
        <v>0</v>
      </c>
      <c r="BD990" s="160">
        <f t="shared" si="2262"/>
        <v>0</v>
      </c>
      <c r="BE990" s="160">
        <f t="shared" si="2262"/>
        <v>0</v>
      </c>
      <c r="BF990" s="160">
        <f t="shared" si="2262"/>
        <v>0</v>
      </c>
      <c r="BG990" s="160">
        <f t="shared" si="2262"/>
        <v>0</v>
      </c>
      <c r="BH990" s="84">
        <f t="shared" si="2262"/>
        <v>40423</v>
      </c>
      <c r="BI990" s="84">
        <f t="shared" si="2262"/>
        <v>0</v>
      </c>
      <c r="BJ990" s="207">
        <f t="shared" si="2016"/>
        <v>0</v>
      </c>
      <c r="BK990" s="207">
        <f t="shared" si="2017"/>
        <v>0</v>
      </c>
    </row>
    <row r="991" spans="1:63" s="5" customFormat="1" ht="169.5" customHeight="1">
      <c r="A991" s="29" t="s">
        <v>248</v>
      </c>
      <c r="B991" s="42" t="s">
        <v>11</v>
      </c>
      <c r="C991" s="42" t="s">
        <v>50</v>
      </c>
      <c r="D991" s="42" t="s">
        <v>545</v>
      </c>
      <c r="E991" s="42"/>
      <c r="F991" s="84">
        <f t="shared" si="2263"/>
        <v>33630</v>
      </c>
      <c r="G991" s="84">
        <f t="shared" si="2263"/>
        <v>0</v>
      </c>
      <c r="H991" s="84">
        <f t="shared" si="2263"/>
        <v>0</v>
      </c>
      <c r="I991" s="84">
        <f t="shared" si="2263"/>
        <v>0</v>
      </c>
      <c r="J991" s="84">
        <f t="shared" si="2263"/>
        <v>0</v>
      </c>
      <c r="K991" s="84">
        <f t="shared" si="2263"/>
        <v>0</v>
      </c>
      <c r="L991" s="84">
        <f t="shared" si="2263"/>
        <v>33630</v>
      </c>
      <c r="M991" s="84">
        <f t="shared" si="2263"/>
        <v>0</v>
      </c>
      <c r="N991" s="84">
        <f t="shared" si="2263"/>
        <v>0</v>
      </c>
      <c r="O991" s="84">
        <f t="shared" si="2263"/>
        <v>0</v>
      </c>
      <c r="P991" s="84">
        <f t="shared" si="2263"/>
        <v>0</v>
      </c>
      <c r="Q991" s="84">
        <f t="shared" si="2263"/>
        <v>0</v>
      </c>
      <c r="R991" s="84">
        <f t="shared" si="2263"/>
        <v>33630</v>
      </c>
      <c r="S991" s="84">
        <f t="shared" si="2263"/>
        <v>0</v>
      </c>
      <c r="T991" s="84">
        <f t="shared" si="2259"/>
        <v>0</v>
      </c>
      <c r="U991" s="84">
        <f t="shared" si="2259"/>
        <v>0</v>
      </c>
      <c r="V991" s="84">
        <f t="shared" si="2259"/>
        <v>0</v>
      </c>
      <c r="W991" s="84">
        <f t="shared" si="2259"/>
        <v>0</v>
      </c>
      <c r="X991" s="84">
        <f t="shared" si="2259"/>
        <v>33630</v>
      </c>
      <c r="Y991" s="84">
        <f t="shared" si="2259"/>
        <v>0</v>
      </c>
      <c r="Z991" s="84">
        <f t="shared" si="2259"/>
        <v>6793</v>
      </c>
      <c r="AA991" s="84">
        <f t="shared" si="2259"/>
        <v>0</v>
      </c>
      <c r="AB991" s="84">
        <f t="shared" si="2259"/>
        <v>0</v>
      </c>
      <c r="AC991" s="84">
        <f t="shared" si="2259"/>
        <v>0</v>
      </c>
      <c r="AD991" s="84">
        <f t="shared" si="2259"/>
        <v>40423</v>
      </c>
      <c r="AE991" s="84">
        <f t="shared" si="2259"/>
        <v>0</v>
      </c>
      <c r="AF991" s="84">
        <f t="shared" si="2260"/>
        <v>0</v>
      </c>
      <c r="AG991" s="84">
        <f t="shared" si="2260"/>
        <v>0</v>
      </c>
      <c r="AH991" s="84">
        <f t="shared" si="2260"/>
        <v>0</v>
      </c>
      <c r="AI991" s="84">
        <f t="shared" si="2260"/>
        <v>0</v>
      </c>
      <c r="AJ991" s="84">
        <f t="shared" si="2260"/>
        <v>40423</v>
      </c>
      <c r="AK991" s="84">
        <f t="shared" si="2260"/>
        <v>0</v>
      </c>
      <c r="AL991" s="84">
        <f t="shared" si="2260"/>
        <v>0</v>
      </c>
      <c r="AM991" s="84">
        <f t="shared" si="2260"/>
        <v>0</v>
      </c>
      <c r="AN991" s="84">
        <f t="shared" si="2260"/>
        <v>0</v>
      </c>
      <c r="AO991" s="84">
        <f t="shared" si="2260"/>
        <v>0</v>
      </c>
      <c r="AP991" s="84">
        <f t="shared" si="2260"/>
        <v>40423</v>
      </c>
      <c r="AQ991" s="84">
        <f t="shared" si="2260"/>
        <v>0</v>
      </c>
      <c r="AR991" s="84">
        <f t="shared" si="2261"/>
        <v>0</v>
      </c>
      <c r="AS991" s="84">
        <f t="shared" si="2261"/>
        <v>0</v>
      </c>
      <c r="AT991" s="84">
        <f t="shared" si="2261"/>
        <v>0</v>
      </c>
      <c r="AU991" s="84">
        <f t="shared" si="2261"/>
        <v>0</v>
      </c>
      <c r="AV991" s="84">
        <f t="shared" si="2261"/>
        <v>40423</v>
      </c>
      <c r="AW991" s="84">
        <f t="shared" si="2261"/>
        <v>0</v>
      </c>
      <c r="AX991" s="160">
        <f t="shared" si="2261"/>
        <v>0</v>
      </c>
      <c r="AY991" s="160">
        <f t="shared" si="2261"/>
        <v>0</v>
      </c>
      <c r="AZ991" s="160">
        <f t="shared" si="2261"/>
        <v>0</v>
      </c>
      <c r="BA991" s="160">
        <f t="shared" si="2261"/>
        <v>0</v>
      </c>
      <c r="BB991" s="84">
        <f t="shared" si="2261"/>
        <v>40423</v>
      </c>
      <c r="BC991" s="84">
        <f t="shared" si="2261"/>
        <v>0</v>
      </c>
      <c r="BD991" s="160">
        <f t="shared" si="2262"/>
        <v>0</v>
      </c>
      <c r="BE991" s="160">
        <f t="shared" si="2262"/>
        <v>0</v>
      </c>
      <c r="BF991" s="160">
        <f t="shared" si="2262"/>
        <v>0</v>
      </c>
      <c r="BG991" s="160">
        <f t="shared" si="2262"/>
        <v>0</v>
      </c>
      <c r="BH991" s="84">
        <f t="shared" si="2262"/>
        <v>40423</v>
      </c>
      <c r="BI991" s="84">
        <f t="shared" si="2262"/>
        <v>0</v>
      </c>
      <c r="BJ991" s="207">
        <f t="shared" si="2016"/>
        <v>0</v>
      </c>
      <c r="BK991" s="207">
        <f t="shared" si="2017"/>
        <v>0</v>
      </c>
    </row>
    <row r="992" spans="1:63" s="5" customFormat="1" ht="50.25">
      <c r="A992" s="29" t="s">
        <v>84</v>
      </c>
      <c r="B992" s="42" t="s">
        <v>11</v>
      </c>
      <c r="C992" s="42" t="s">
        <v>50</v>
      </c>
      <c r="D992" s="42" t="s">
        <v>545</v>
      </c>
      <c r="E992" s="42" t="s">
        <v>85</v>
      </c>
      <c r="F992" s="84">
        <f t="shared" si="2263"/>
        <v>33630</v>
      </c>
      <c r="G992" s="84">
        <f t="shared" si="2263"/>
        <v>0</v>
      </c>
      <c r="H992" s="84">
        <f t="shared" si="2263"/>
        <v>0</v>
      </c>
      <c r="I992" s="84">
        <f t="shared" si="2263"/>
        <v>0</v>
      </c>
      <c r="J992" s="84">
        <f t="shared" si="2263"/>
        <v>0</v>
      </c>
      <c r="K992" s="84">
        <f t="shared" si="2263"/>
        <v>0</v>
      </c>
      <c r="L992" s="84">
        <f t="shared" si="2263"/>
        <v>33630</v>
      </c>
      <c r="M992" s="84">
        <f t="shared" si="2263"/>
        <v>0</v>
      </c>
      <c r="N992" s="84">
        <f t="shared" si="2263"/>
        <v>0</v>
      </c>
      <c r="O992" s="84">
        <f t="shared" si="2263"/>
        <v>0</v>
      </c>
      <c r="P992" s="84">
        <f t="shared" si="2263"/>
        <v>0</v>
      </c>
      <c r="Q992" s="84">
        <f t="shared" si="2263"/>
        <v>0</v>
      </c>
      <c r="R992" s="84">
        <f t="shared" si="2263"/>
        <v>33630</v>
      </c>
      <c r="S992" s="84">
        <f t="shared" si="2263"/>
        <v>0</v>
      </c>
      <c r="T992" s="84">
        <f t="shared" si="2259"/>
        <v>0</v>
      </c>
      <c r="U992" s="84">
        <f t="shared" si="2259"/>
        <v>0</v>
      </c>
      <c r="V992" s="84">
        <f t="shared" si="2259"/>
        <v>0</v>
      </c>
      <c r="W992" s="84">
        <f t="shared" si="2259"/>
        <v>0</v>
      </c>
      <c r="X992" s="84">
        <f t="shared" si="2259"/>
        <v>33630</v>
      </c>
      <c r="Y992" s="84">
        <f t="shared" si="2259"/>
        <v>0</v>
      </c>
      <c r="Z992" s="84">
        <f t="shared" si="2259"/>
        <v>6793</v>
      </c>
      <c r="AA992" s="84">
        <f t="shared" si="2259"/>
        <v>0</v>
      </c>
      <c r="AB992" s="84">
        <f t="shared" si="2259"/>
        <v>0</v>
      </c>
      <c r="AC992" s="84">
        <f t="shared" si="2259"/>
        <v>0</v>
      </c>
      <c r="AD992" s="84">
        <f t="shared" si="2259"/>
        <v>40423</v>
      </c>
      <c r="AE992" s="84">
        <f t="shared" si="2259"/>
        <v>0</v>
      </c>
      <c r="AF992" s="84">
        <f t="shared" si="2260"/>
        <v>0</v>
      </c>
      <c r="AG992" s="84">
        <f t="shared" si="2260"/>
        <v>0</v>
      </c>
      <c r="AH992" s="84">
        <f t="shared" si="2260"/>
        <v>0</v>
      </c>
      <c r="AI992" s="84">
        <f t="shared" si="2260"/>
        <v>0</v>
      </c>
      <c r="AJ992" s="84">
        <f t="shared" si="2260"/>
        <v>40423</v>
      </c>
      <c r="AK992" s="84">
        <f t="shared" si="2260"/>
        <v>0</v>
      </c>
      <c r="AL992" s="84">
        <f t="shared" si="2260"/>
        <v>0</v>
      </c>
      <c r="AM992" s="84">
        <f t="shared" si="2260"/>
        <v>0</v>
      </c>
      <c r="AN992" s="84">
        <f t="shared" si="2260"/>
        <v>0</v>
      </c>
      <c r="AO992" s="84">
        <f t="shared" si="2260"/>
        <v>0</v>
      </c>
      <c r="AP992" s="84">
        <f t="shared" si="2260"/>
        <v>40423</v>
      </c>
      <c r="AQ992" s="84">
        <f t="shared" si="2260"/>
        <v>0</v>
      </c>
      <c r="AR992" s="84">
        <f t="shared" si="2261"/>
        <v>0</v>
      </c>
      <c r="AS992" s="84">
        <f t="shared" si="2261"/>
        <v>0</v>
      </c>
      <c r="AT992" s="84">
        <f t="shared" si="2261"/>
        <v>0</v>
      </c>
      <c r="AU992" s="84">
        <f t="shared" si="2261"/>
        <v>0</v>
      </c>
      <c r="AV992" s="84">
        <f t="shared" si="2261"/>
        <v>40423</v>
      </c>
      <c r="AW992" s="84">
        <f t="shared" si="2261"/>
        <v>0</v>
      </c>
      <c r="AX992" s="160">
        <f t="shared" si="2261"/>
        <v>0</v>
      </c>
      <c r="AY992" s="160">
        <f t="shared" si="2261"/>
        <v>0</v>
      </c>
      <c r="AZ992" s="160">
        <f t="shared" si="2261"/>
        <v>0</v>
      </c>
      <c r="BA992" s="160">
        <f t="shared" si="2261"/>
        <v>0</v>
      </c>
      <c r="BB992" s="84">
        <f t="shared" si="2261"/>
        <v>40423</v>
      </c>
      <c r="BC992" s="84">
        <f t="shared" si="2261"/>
        <v>0</v>
      </c>
      <c r="BD992" s="160">
        <f t="shared" si="2262"/>
        <v>0</v>
      </c>
      <c r="BE992" s="160">
        <f t="shared" si="2262"/>
        <v>0</v>
      </c>
      <c r="BF992" s="160">
        <f t="shared" si="2262"/>
        <v>0</v>
      </c>
      <c r="BG992" s="160">
        <f t="shared" si="2262"/>
        <v>0</v>
      </c>
      <c r="BH992" s="84">
        <f t="shared" si="2262"/>
        <v>40423</v>
      </c>
      <c r="BI992" s="84">
        <f t="shared" si="2262"/>
        <v>0</v>
      </c>
      <c r="BJ992" s="207">
        <f t="shared" si="2016"/>
        <v>0</v>
      </c>
      <c r="BK992" s="207">
        <f t="shared" si="2017"/>
        <v>0</v>
      </c>
    </row>
    <row r="993" spans="1:63" s="5" customFormat="1" ht="16.5" customHeight="1">
      <c r="A993" s="25" t="s">
        <v>199</v>
      </c>
      <c r="B993" s="42" t="s">
        <v>11</v>
      </c>
      <c r="C993" s="42" t="s">
        <v>50</v>
      </c>
      <c r="D993" s="42" t="s">
        <v>545</v>
      </c>
      <c r="E993" s="42" t="s">
        <v>198</v>
      </c>
      <c r="F993" s="28">
        <v>33630</v>
      </c>
      <c r="G993" s="28"/>
      <c r="H993" s="77"/>
      <c r="I993" s="77"/>
      <c r="J993" s="77"/>
      <c r="K993" s="77"/>
      <c r="L993" s="28">
        <f>F993+H993+I993+J993+K993</f>
        <v>33630</v>
      </c>
      <c r="M993" s="28">
        <f>G993+K993</f>
        <v>0</v>
      </c>
      <c r="N993" s="77"/>
      <c r="O993" s="77"/>
      <c r="P993" s="77"/>
      <c r="Q993" s="77"/>
      <c r="R993" s="28">
        <f>L993+N993+O993+P993+Q993</f>
        <v>33630</v>
      </c>
      <c r="S993" s="28">
        <f>M993+Q993</f>
        <v>0</v>
      </c>
      <c r="T993" s="77"/>
      <c r="U993" s="77"/>
      <c r="V993" s="77"/>
      <c r="W993" s="77"/>
      <c r="X993" s="28">
        <f>R993+T993+U993+V993+W993</f>
        <v>33630</v>
      </c>
      <c r="Y993" s="28">
        <f>S993+W993</f>
        <v>0</v>
      </c>
      <c r="Z993" s="84">
        <v>6793</v>
      </c>
      <c r="AA993" s="77"/>
      <c r="AB993" s="77"/>
      <c r="AC993" s="77"/>
      <c r="AD993" s="28">
        <f>X993+Z993+AA993+AB993+AC993</f>
        <v>40423</v>
      </c>
      <c r="AE993" s="28">
        <f>Y993+AC993</f>
        <v>0</v>
      </c>
      <c r="AF993" s="84"/>
      <c r="AG993" s="77"/>
      <c r="AH993" s="77"/>
      <c r="AI993" s="77"/>
      <c r="AJ993" s="28">
        <f>AD993+AF993+AG993+AH993+AI993</f>
        <v>40423</v>
      </c>
      <c r="AK993" s="28">
        <f>AE993+AI993</f>
        <v>0</v>
      </c>
      <c r="AL993" s="77"/>
      <c r="AM993" s="77"/>
      <c r="AN993" s="77"/>
      <c r="AO993" s="77"/>
      <c r="AP993" s="28">
        <f>AJ993+AL993+AM993+AN993+AO993</f>
        <v>40423</v>
      </c>
      <c r="AQ993" s="28">
        <f>AK993+AO993</f>
        <v>0</v>
      </c>
      <c r="AR993" s="77"/>
      <c r="AS993" s="77"/>
      <c r="AT993" s="77"/>
      <c r="AU993" s="77"/>
      <c r="AV993" s="28">
        <f>AP993+AR993+AS993+AT993+AU993</f>
        <v>40423</v>
      </c>
      <c r="AW993" s="28">
        <f>AQ993+AU993</f>
        <v>0</v>
      </c>
      <c r="AX993" s="141"/>
      <c r="AY993" s="141"/>
      <c r="AZ993" s="141"/>
      <c r="BA993" s="141"/>
      <c r="BB993" s="28">
        <f>AV993+AX993+AY993+AZ993+BA993</f>
        <v>40423</v>
      </c>
      <c r="BC993" s="28">
        <f>AW993+BA993</f>
        <v>0</v>
      </c>
      <c r="BD993" s="141"/>
      <c r="BE993" s="141"/>
      <c r="BF993" s="141"/>
      <c r="BG993" s="141"/>
      <c r="BH993" s="28">
        <f>BB993+BD993+BE993+BF993+BG993</f>
        <v>40423</v>
      </c>
      <c r="BI993" s="28">
        <f>BC993+BG993</f>
        <v>0</v>
      </c>
      <c r="BJ993" s="207">
        <f t="shared" si="2016"/>
        <v>0</v>
      </c>
      <c r="BK993" s="207">
        <f t="shared" si="2017"/>
        <v>0</v>
      </c>
    </row>
    <row r="994" spans="1:63" s="7" customFormat="1" ht="20.25">
      <c r="A994" s="32"/>
      <c r="B994" s="22"/>
      <c r="C994" s="22"/>
      <c r="D994" s="23"/>
      <c r="E994" s="22"/>
      <c r="F994" s="78"/>
      <c r="G994" s="78"/>
      <c r="H994" s="78"/>
      <c r="I994" s="78"/>
      <c r="J994" s="78"/>
      <c r="K994" s="78"/>
      <c r="L994" s="78"/>
      <c r="M994" s="78"/>
      <c r="N994" s="78"/>
      <c r="O994" s="78"/>
      <c r="P994" s="78"/>
      <c r="Q994" s="78"/>
      <c r="R994" s="78"/>
      <c r="S994" s="78"/>
      <c r="T994" s="78"/>
      <c r="U994" s="78"/>
      <c r="V994" s="78"/>
      <c r="W994" s="78"/>
      <c r="X994" s="78"/>
      <c r="Y994" s="78"/>
      <c r="Z994" s="78"/>
      <c r="AA994" s="78"/>
      <c r="AB994" s="78"/>
      <c r="AC994" s="78"/>
      <c r="AD994" s="78"/>
      <c r="AE994" s="78"/>
      <c r="AF994" s="78"/>
      <c r="AG994" s="78"/>
      <c r="AH994" s="78"/>
      <c r="AI994" s="78"/>
      <c r="AJ994" s="78"/>
      <c r="AK994" s="78"/>
      <c r="AL994" s="78"/>
      <c r="AM994" s="78"/>
      <c r="AN994" s="78"/>
      <c r="AO994" s="78"/>
      <c r="AP994" s="78"/>
      <c r="AQ994" s="78"/>
      <c r="AR994" s="78"/>
      <c r="AS994" s="78"/>
      <c r="AT994" s="78"/>
      <c r="AU994" s="78"/>
      <c r="AV994" s="78"/>
      <c r="AW994" s="78"/>
      <c r="AX994" s="135"/>
      <c r="AY994" s="135"/>
      <c r="AZ994" s="135"/>
      <c r="BA994" s="135"/>
      <c r="BB994" s="78"/>
      <c r="BC994" s="78"/>
      <c r="BD994" s="135"/>
      <c r="BE994" s="135"/>
      <c r="BF994" s="135"/>
      <c r="BG994" s="135"/>
      <c r="BH994" s="78"/>
      <c r="BI994" s="78"/>
      <c r="BJ994" s="207">
        <f t="shared" si="2016"/>
        <v>0</v>
      </c>
      <c r="BK994" s="207">
        <f t="shared" si="2017"/>
        <v>0</v>
      </c>
    </row>
    <row r="995" spans="1:63" s="7" customFormat="1" ht="20.25">
      <c r="A995" s="32" t="s">
        <v>45</v>
      </c>
      <c r="B995" s="22" t="s">
        <v>11</v>
      </c>
      <c r="C995" s="22" t="s">
        <v>53</v>
      </c>
      <c r="D995" s="33"/>
      <c r="E995" s="22"/>
      <c r="F995" s="34">
        <f>F1080+F996+F1088</f>
        <v>89366</v>
      </c>
      <c r="G995" s="34">
        <f t="shared" ref="G995:M995" si="2264">G1080+G996+G1088</f>
        <v>0</v>
      </c>
      <c r="H995" s="34">
        <f t="shared" si="2264"/>
        <v>0</v>
      </c>
      <c r="I995" s="34">
        <f t="shared" si="2264"/>
        <v>0</v>
      </c>
      <c r="J995" s="34">
        <f t="shared" si="2264"/>
        <v>0</v>
      </c>
      <c r="K995" s="34">
        <f t="shared" si="2264"/>
        <v>0</v>
      </c>
      <c r="L995" s="34">
        <f t="shared" si="2264"/>
        <v>89366</v>
      </c>
      <c r="M995" s="34">
        <f t="shared" si="2264"/>
        <v>0</v>
      </c>
      <c r="N995" s="34">
        <f t="shared" ref="N995:S995" si="2265">N1080+N996+N1088</f>
        <v>609</v>
      </c>
      <c r="O995" s="34">
        <f t="shared" si="2265"/>
        <v>0</v>
      </c>
      <c r="P995" s="34">
        <f t="shared" si="2265"/>
        <v>0</v>
      </c>
      <c r="Q995" s="34">
        <f t="shared" si="2265"/>
        <v>0</v>
      </c>
      <c r="R995" s="34">
        <f t="shared" si="2265"/>
        <v>89975</v>
      </c>
      <c r="S995" s="34">
        <f t="shared" si="2265"/>
        <v>0</v>
      </c>
      <c r="T995" s="34">
        <f t="shared" ref="T995:Y995" si="2266">T1080+T996+T1088</f>
        <v>0</v>
      </c>
      <c r="U995" s="34">
        <f t="shared" si="2266"/>
        <v>0</v>
      </c>
      <c r="V995" s="34">
        <f t="shared" si="2266"/>
        <v>0</v>
      </c>
      <c r="W995" s="34">
        <f t="shared" si="2266"/>
        <v>0</v>
      </c>
      <c r="X995" s="34">
        <f t="shared" si="2266"/>
        <v>89975</v>
      </c>
      <c r="Y995" s="34">
        <f t="shared" si="2266"/>
        <v>0</v>
      </c>
      <c r="Z995" s="34">
        <f t="shared" ref="Z995:AE995" si="2267">Z1080+Z996+Z1088</f>
        <v>1364</v>
      </c>
      <c r="AA995" s="34">
        <f t="shared" si="2267"/>
        <v>0</v>
      </c>
      <c r="AB995" s="34">
        <f t="shared" si="2267"/>
        <v>0</v>
      </c>
      <c r="AC995" s="34">
        <f t="shared" si="2267"/>
        <v>0</v>
      </c>
      <c r="AD995" s="34">
        <f t="shared" si="2267"/>
        <v>91339</v>
      </c>
      <c r="AE995" s="34">
        <f t="shared" si="2267"/>
        <v>0</v>
      </c>
      <c r="AF995" s="34">
        <f t="shared" ref="AF995:AH995" si="2268">AF1080+AF996+AF1088+AF1111</f>
        <v>1478</v>
      </c>
      <c r="AG995" s="34">
        <f t="shared" si="2268"/>
        <v>0</v>
      </c>
      <c r="AH995" s="34">
        <f t="shared" si="2268"/>
        <v>0</v>
      </c>
      <c r="AI995" s="34">
        <f>AI1080+AI996+AI1088+AI1111</f>
        <v>29556</v>
      </c>
      <c r="AJ995" s="34">
        <f t="shared" ref="AJ995:AN995" si="2269">AJ1080+AJ996+AJ1088+AJ1111</f>
        <v>122373</v>
      </c>
      <c r="AK995" s="34">
        <f t="shared" si="2269"/>
        <v>29556</v>
      </c>
      <c r="AL995" s="34">
        <f t="shared" si="2269"/>
        <v>0</v>
      </c>
      <c r="AM995" s="34">
        <f t="shared" ref="AM995:AO995" si="2270">AM1080+AM996+AM1088+AM1111</f>
        <v>0</v>
      </c>
      <c r="AN995" s="34">
        <f t="shared" si="2269"/>
        <v>0</v>
      </c>
      <c r="AO995" s="34">
        <f t="shared" si="2270"/>
        <v>111579</v>
      </c>
      <c r="AP995" s="34">
        <f t="shared" ref="AP995:AU995" si="2271">AP1080+AP996+AP1088+AP1111</f>
        <v>233952</v>
      </c>
      <c r="AQ995" s="34">
        <f t="shared" si="2271"/>
        <v>141135</v>
      </c>
      <c r="AR995" s="34">
        <f t="shared" si="2271"/>
        <v>70</v>
      </c>
      <c r="AS995" s="34">
        <f t="shared" si="2271"/>
        <v>-2035</v>
      </c>
      <c r="AT995" s="34">
        <f t="shared" si="2271"/>
        <v>0</v>
      </c>
      <c r="AU995" s="34">
        <f t="shared" si="2271"/>
        <v>0</v>
      </c>
      <c r="AV995" s="34">
        <f t="shared" ref="AV995:BA995" si="2272">AV1080+AV996+AV1088+AV1111</f>
        <v>231987</v>
      </c>
      <c r="AW995" s="34">
        <f t="shared" si="2272"/>
        <v>141135</v>
      </c>
      <c r="AX995" s="151">
        <f t="shared" si="2272"/>
        <v>183</v>
      </c>
      <c r="AY995" s="151">
        <f t="shared" si="2272"/>
        <v>-628</v>
      </c>
      <c r="AZ995" s="151">
        <f t="shared" si="2272"/>
        <v>0</v>
      </c>
      <c r="BA995" s="151">
        <f t="shared" si="2272"/>
        <v>0</v>
      </c>
      <c r="BB995" s="34">
        <f t="shared" ref="BB995:BI995" si="2273">BB1080+BB996+BB1088+BB1111</f>
        <v>231542</v>
      </c>
      <c r="BC995" s="34">
        <f t="shared" si="2273"/>
        <v>141135</v>
      </c>
      <c r="BD995" s="151">
        <f t="shared" si="2273"/>
        <v>0</v>
      </c>
      <c r="BE995" s="151">
        <f t="shared" si="2273"/>
        <v>0</v>
      </c>
      <c r="BF995" s="151">
        <f t="shared" si="2273"/>
        <v>0</v>
      </c>
      <c r="BG995" s="151">
        <f t="shared" si="2273"/>
        <v>-2468</v>
      </c>
      <c r="BH995" s="151">
        <f t="shared" si="2273"/>
        <v>229074</v>
      </c>
      <c r="BI995" s="151">
        <f t="shared" si="2273"/>
        <v>138667</v>
      </c>
      <c r="BJ995" s="207">
        <f t="shared" ref="BJ995:BJ1058" si="2274">BB995+BD995+BE995+BF995+BG995-BH995</f>
        <v>0</v>
      </c>
      <c r="BK995" s="207">
        <f t="shared" ref="BK995:BK1058" si="2275">BC995+BG995-BI995</f>
        <v>0</v>
      </c>
    </row>
    <row r="996" spans="1:63" s="7" customFormat="1" ht="70.5" customHeight="1">
      <c r="A996" s="36" t="s">
        <v>542</v>
      </c>
      <c r="B996" s="42" t="s">
        <v>11</v>
      </c>
      <c r="C996" s="42" t="s">
        <v>53</v>
      </c>
      <c r="D996" s="42" t="s">
        <v>370</v>
      </c>
      <c r="E996" s="42"/>
      <c r="F996" s="28">
        <f>F997</f>
        <v>50488</v>
      </c>
      <c r="G996" s="28">
        <f t="shared" ref="G996:AE996" si="2276">G997</f>
        <v>0</v>
      </c>
      <c r="H996" s="28">
        <f t="shared" si="2276"/>
        <v>0</v>
      </c>
      <c r="I996" s="28">
        <f t="shared" si="2276"/>
        <v>0</v>
      </c>
      <c r="J996" s="28">
        <f t="shared" si="2276"/>
        <v>0</v>
      </c>
      <c r="K996" s="28">
        <f t="shared" si="2276"/>
        <v>0</v>
      </c>
      <c r="L996" s="28">
        <f t="shared" si="2276"/>
        <v>50488</v>
      </c>
      <c r="M996" s="28">
        <f t="shared" si="2276"/>
        <v>0</v>
      </c>
      <c r="N996" s="28">
        <f t="shared" si="2276"/>
        <v>0</v>
      </c>
      <c r="O996" s="28">
        <f t="shared" si="2276"/>
        <v>0</v>
      </c>
      <c r="P996" s="28">
        <f t="shared" si="2276"/>
        <v>0</v>
      </c>
      <c r="Q996" s="28">
        <f t="shared" si="2276"/>
        <v>0</v>
      </c>
      <c r="R996" s="28">
        <f t="shared" si="2276"/>
        <v>50488</v>
      </c>
      <c r="S996" s="28">
        <f t="shared" si="2276"/>
        <v>0</v>
      </c>
      <c r="T996" s="28">
        <f t="shared" si="2276"/>
        <v>0</v>
      </c>
      <c r="U996" s="28">
        <f t="shared" si="2276"/>
        <v>0</v>
      </c>
      <c r="V996" s="28">
        <f t="shared" si="2276"/>
        <v>0</v>
      </c>
      <c r="W996" s="28">
        <f t="shared" si="2276"/>
        <v>0</v>
      </c>
      <c r="X996" s="28">
        <f t="shared" si="2276"/>
        <v>50488</v>
      </c>
      <c r="Y996" s="28">
        <f t="shared" si="2276"/>
        <v>0</v>
      </c>
      <c r="Z996" s="28">
        <f t="shared" si="2276"/>
        <v>1364</v>
      </c>
      <c r="AA996" s="28">
        <f t="shared" si="2276"/>
        <v>0</v>
      </c>
      <c r="AB996" s="28">
        <f t="shared" si="2276"/>
        <v>0</v>
      </c>
      <c r="AC996" s="28">
        <f t="shared" si="2276"/>
        <v>0</v>
      </c>
      <c r="AD996" s="28">
        <f t="shared" si="2276"/>
        <v>51852</v>
      </c>
      <c r="AE996" s="28">
        <f t="shared" si="2276"/>
        <v>0</v>
      </c>
      <c r="AF996" s="28">
        <f>AF997+AF1073+AF1077</f>
        <v>1478</v>
      </c>
      <c r="AG996" s="28">
        <f t="shared" ref="AG996:AL996" si="2277">AG997+AG1073+AG1077</f>
        <v>0</v>
      </c>
      <c r="AH996" s="28">
        <f t="shared" si="2277"/>
        <v>0</v>
      </c>
      <c r="AI996" s="28">
        <f t="shared" si="2277"/>
        <v>7212</v>
      </c>
      <c r="AJ996" s="28">
        <f t="shared" si="2277"/>
        <v>60542</v>
      </c>
      <c r="AK996" s="28">
        <f t="shared" si="2277"/>
        <v>7212</v>
      </c>
      <c r="AL996" s="28">
        <f t="shared" si="2277"/>
        <v>0</v>
      </c>
      <c r="AM996" s="28">
        <f t="shared" ref="AM996:AO996" si="2278">AM997+AM1073+AM1077</f>
        <v>0</v>
      </c>
      <c r="AN996" s="28">
        <f t="shared" ref="AN996:AS996" si="2279">AN997+AN1073+AN1077</f>
        <v>0</v>
      </c>
      <c r="AO996" s="28">
        <f t="shared" si="2278"/>
        <v>0</v>
      </c>
      <c r="AP996" s="28">
        <f t="shared" si="2279"/>
        <v>60542</v>
      </c>
      <c r="AQ996" s="28">
        <f t="shared" si="2279"/>
        <v>7212</v>
      </c>
      <c r="AR996" s="28">
        <f t="shared" si="2279"/>
        <v>70</v>
      </c>
      <c r="AS996" s="28">
        <f t="shared" si="2279"/>
        <v>-2035</v>
      </c>
      <c r="AT996" s="28">
        <f t="shared" ref="AT996:AY996" si="2280">AT997+AT1073+AT1077</f>
        <v>0</v>
      </c>
      <c r="AU996" s="28">
        <f t="shared" si="2280"/>
        <v>0</v>
      </c>
      <c r="AV996" s="28">
        <f t="shared" si="2280"/>
        <v>58577</v>
      </c>
      <c r="AW996" s="28">
        <f t="shared" si="2280"/>
        <v>7212</v>
      </c>
      <c r="AX996" s="100">
        <f t="shared" si="2280"/>
        <v>163</v>
      </c>
      <c r="AY996" s="100">
        <f t="shared" si="2280"/>
        <v>-628</v>
      </c>
      <c r="AZ996" s="100">
        <f t="shared" ref="AZ996:BE996" si="2281">AZ997+AZ1073+AZ1077</f>
        <v>0</v>
      </c>
      <c r="BA996" s="100">
        <f t="shared" si="2281"/>
        <v>0</v>
      </c>
      <c r="BB996" s="28">
        <f t="shared" si="2281"/>
        <v>58112</v>
      </c>
      <c r="BC996" s="28">
        <f t="shared" si="2281"/>
        <v>7212</v>
      </c>
      <c r="BD996" s="100">
        <f t="shared" si="2281"/>
        <v>0</v>
      </c>
      <c r="BE996" s="100">
        <f t="shared" si="2281"/>
        <v>0</v>
      </c>
      <c r="BF996" s="100">
        <f t="shared" ref="BF996:BI996" si="2282">BF997+BF1073+BF1077</f>
        <v>0</v>
      </c>
      <c r="BG996" s="100">
        <f t="shared" si="2282"/>
        <v>0</v>
      </c>
      <c r="BH996" s="28">
        <f t="shared" si="2282"/>
        <v>58112</v>
      </c>
      <c r="BI996" s="28">
        <f t="shared" si="2282"/>
        <v>7212</v>
      </c>
      <c r="BJ996" s="207">
        <f t="shared" si="2274"/>
        <v>0</v>
      </c>
      <c r="BK996" s="207">
        <f t="shared" si="2275"/>
        <v>0</v>
      </c>
    </row>
    <row r="997" spans="1:63" s="7" customFormat="1" ht="20.25">
      <c r="A997" s="29" t="s">
        <v>121</v>
      </c>
      <c r="B997" s="42" t="s">
        <v>11</v>
      </c>
      <c r="C997" s="42" t="s">
        <v>53</v>
      </c>
      <c r="D997" s="42" t="s">
        <v>383</v>
      </c>
      <c r="E997" s="42"/>
      <c r="F997" s="28">
        <f>F998+F1001+F1004+F1007+F1010+F1013+F1016+F1019+F1022+F1025+F1028+F1031+F1034+F1037+F1040+F1043+F1046+F1052+F1055+F1058+F1061+F1064+F1067+F1070+F1049</f>
        <v>50488</v>
      </c>
      <c r="G997" s="28">
        <f t="shared" ref="G997:M997" si="2283">G998+G1001+G1004+G1007+G1010+G1013+G1016+G1019+G1022+G1025+G1028+G1031+G1034+G1037+G1040+G1043+G1046+G1052+G1055+G1058+G1061+G1064+G1067+G1070+G1049</f>
        <v>0</v>
      </c>
      <c r="H997" s="28">
        <f t="shared" si="2283"/>
        <v>0</v>
      </c>
      <c r="I997" s="28">
        <f t="shared" si="2283"/>
        <v>0</v>
      </c>
      <c r="J997" s="28">
        <f t="shared" si="2283"/>
        <v>0</v>
      </c>
      <c r="K997" s="28">
        <f t="shared" si="2283"/>
        <v>0</v>
      </c>
      <c r="L997" s="28">
        <f t="shared" si="2283"/>
        <v>50488</v>
      </c>
      <c r="M997" s="28">
        <f t="shared" si="2283"/>
        <v>0</v>
      </c>
      <c r="N997" s="28">
        <f t="shared" ref="N997:S997" si="2284">N998+N1001+N1004+N1007+N1010+N1013+N1016+N1019+N1022+N1025+N1028+N1031+N1034+N1037+N1040+N1043+N1046+N1052+N1055+N1058+N1061+N1064+N1067+N1070+N1049</f>
        <v>0</v>
      </c>
      <c r="O997" s="28">
        <f t="shared" si="2284"/>
        <v>0</v>
      </c>
      <c r="P997" s="28">
        <f t="shared" si="2284"/>
        <v>0</v>
      </c>
      <c r="Q997" s="28">
        <f t="shared" si="2284"/>
        <v>0</v>
      </c>
      <c r="R997" s="28">
        <f t="shared" si="2284"/>
        <v>50488</v>
      </c>
      <c r="S997" s="28">
        <f t="shared" si="2284"/>
        <v>0</v>
      </c>
      <c r="T997" s="28">
        <f t="shared" ref="T997:Y997" si="2285">T998+T1001+T1004+T1007+T1010+T1013+T1016+T1019+T1022+T1025+T1028+T1031+T1034+T1037+T1040+T1043+T1046+T1052+T1055+T1058+T1061+T1064+T1067+T1070+T1049</f>
        <v>0</v>
      </c>
      <c r="U997" s="28">
        <f t="shared" si="2285"/>
        <v>0</v>
      </c>
      <c r="V997" s="28">
        <f t="shared" si="2285"/>
        <v>0</v>
      </c>
      <c r="W997" s="28">
        <f t="shared" si="2285"/>
        <v>0</v>
      </c>
      <c r="X997" s="28">
        <f t="shared" si="2285"/>
        <v>50488</v>
      </c>
      <c r="Y997" s="28">
        <f t="shared" si="2285"/>
        <v>0</v>
      </c>
      <c r="Z997" s="28">
        <f t="shared" ref="Z997:AE997" si="2286">Z998+Z1001+Z1004+Z1007+Z1010+Z1013+Z1016+Z1019+Z1022+Z1025+Z1028+Z1031+Z1034+Z1037+Z1040+Z1043+Z1046+Z1052+Z1055+Z1058+Z1061+Z1064+Z1067+Z1070+Z1049</f>
        <v>1364</v>
      </c>
      <c r="AA997" s="28">
        <f t="shared" si="2286"/>
        <v>0</v>
      </c>
      <c r="AB997" s="28">
        <f t="shared" si="2286"/>
        <v>0</v>
      </c>
      <c r="AC997" s="28">
        <f t="shared" si="2286"/>
        <v>0</v>
      </c>
      <c r="AD997" s="28">
        <f t="shared" si="2286"/>
        <v>51852</v>
      </c>
      <c r="AE997" s="28">
        <f t="shared" si="2286"/>
        <v>0</v>
      </c>
      <c r="AF997" s="28">
        <f t="shared" ref="AF997:AL997" si="2287">AF998+AF1001+AF1004+AF1007+AF1010+AF1013+AF1016+AF1019+AF1022+AF1025+AF1028+AF1031+AF1034+AF1037+AF1040+AF1043+AF1046+AF1052+AF1055+AF1058+AF1061+AF1064+AF1067+AF1070+AF1049</f>
        <v>0</v>
      </c>
      <c r="AG997" s="28">
        <f t="shared" si="2287"/>
        <v>0</v>
      </c>
      <c r="AH997" s="28">
        <f t="shared" si="2287"/>
        <v>0</v>
      </c>
      <c r="AI997" s="28">
        <f t="shared" si="2287"/>
        <v>0</v>
      </c>
      <c r="AJ997" s="28">
        <f t="shared" si="2287"/>
        <v>51852</v>
      </c>
      <c r="AK997" s="28">
        <f t="shared" si="2287"/>
        <v>0</v>
      </c>
      <c r="AL997" s="28">
        <f t="shared" si="2287"/>
        <v>0</v>
      </c>
      <c r="AM997" s="28">
        <f t="shared" ref="AM997:AO997" si="2288">AM998+AM1001+AM1004+AM1007+AM1010+AM1013+AM1016+AM1019+AM1022+AM1025+AM1028+AM1031+AM1034+AM1037+AM1040+AM1043+AM1046+AM1052+AM1055+AM1058+AM1061+AM1064+AM1067+AM1070+AM1049</f>
        <v>0</v>
      </c>
      <c r="AN997" s="28">
        <f t="shared" ref="AN997:AS997" si="2289">AN998+AN1001+AN1004+AN1007+AN1010+AN1013+AN1016+AN1019+AN1022+AN1025+AN1028+AN1031+AN1034+AN1037+AN1040+AN1043+AN1046+AN1052+AN1055+AN1058+AN1061+AN1064+AN1067+AN1070+AN1049</f>
        <v>0</v>
      </c>
      <c r="AO997" s="28">
        <f t="shared" si="2288"/>
        <v>0</v>
      </c>
      <c r="AP997" s="28">
        <f t="shared" si="2289"/>
        <v>51852</v>
      </c>
      <c r="AQ997" s="28">
        <f t="shared" si="2289"/>
        <v>0</v>
      </c>
      <c r="AR997" s="28">
        <f t="shared" si="2289"/>
        <v>70</v>
      </c>
      <c r="AS997" s="28">
        <f t="shared" si="2289"/>
        <v>-2035</v>
      </c>
      <c r="AT997" s="28">
        <f t="shared" ref="AT997:AY997" si="2290">AT998+AT1001+AT1004+AT1007+AT1010+AT1013+AT1016+AT1019+AT1022+AT1025+AT1028+AT1031+AT1034+AT1037+AT1040+AT1043+AT1046+AT1052+AT1055+AT1058+AT1061+AT1064+AT1067+AT1070+AT1049</f>
        <v>0</v>
      </c>
      <c r="AU997" s="28">
        <f t="shared" si="2290"/>
        <v>0</v>
      </c>
      <c r="AV997" s="28">
        <f t="shared" si="2290"/>
        <v>49887</v>
      </c>
      <c r="AW997" s="28">
        <f t="shared" si="2290"/>
        <v>0</v>
      </c>
      <c r="AX997" s="100">
        <f t="shared" si="2290"/>
        <v>163</v>
      </c>
      <c r="AY997" s="100">
        <f t="shared" si="2290"/>
        <v>-628</v>
      </c>
      <c r="AZ997" s="100">
        <f t="shared" ref="AZ997:BE997" si="2291">AZ998+AZ1001+AZ1004+AZ1007+AZ1010+AZ1013+AZ1016+AZ1019+AZ1022+AZ1025+AZ1028+AZ1031+AZ1034+AZ1037+AZ1040+AZ1043+AZ1046+AZ1052+AZ1055+AZ1058+AZ1061+AZ1064+AZ1067+AZ1070+AZ1049</f>
        <v>0</v>
      </c>
      <c r="BA997" s="100">
        <f t="shared" si="2291"/>
        <v>0</v>
      </c>
      <c r="BB997" s="28">
        <f t="shared" si="2291"/>
        <v>49422</v>
      </c>
      <c r="BC997" s="28">
        <f t="shared" si="2291"/>
        <v>0</v>
      </c>
      <c r="BD997" s="100">
        <f t="shared" si="2291"/>
        <v>0</v>
      </c>
      <c r="BE997" s="100">
        <f t="shared" si="2291"/>
        <v>0</v>
      </c>
      <c r="BF997" s="100">
        <f t="shared" ref="BF997:BI997" si="2292">BF998+BF1001+BF1004+BF1007+BF1010+BF1013+BF1016+BF1019+BF1022+BF1025+BF1028+BF1031+BF1034+BF1037+BF1040+BF1043+BF1046+BF1052+BF1055+BF1058+BF1061+BF1064+BF1067+BF1070+BF1049</f>
        <v>0</v>
      </c>
      <c r="BG997" s="100">
        <f t="shared" si="2292"/>
        <v>0</v>
      </c>
      <c r="BH997" s="28">
        <f t="shared" si="2292"/>
        <v>49422</v>
      </c>
      <c r="BI997" s="28">
        <f t="shared" si="2292"/>
        <v>0</v>
      </c>
      <c r="BJ997" s="207">
        <f t="shared" si="2274"/>
        <v>0</v>
      </c>
      <c r="BK997" s="207">
        <f t="shared" si="2275"/>
        <v>0</v>
      </c>
    </row>
    <row r="998" spans="1:63" s="7" customFormat="1" ht="33.75">
      <c r="A998" s="64" t="s">
        <v>385</v>
      </c>
      <c r="B998" s="42" t="s">
        <v>11</v>
      </c>
      <c r="C998" s="42" t="s">
        <v>53</v>
      </c>
      <c r="D998" s="42" t="s">
        <v>384</v>
      </c>
      <c r="E998" s="42"/>
      <c r="F998" s="28">
        <f t="shared" ref="F998:U999" si="2293">F999</f>
        <v>2115</v>
      </c>
      <c r="G998" s="28">
        <f t="shared" si="2293"/>
        <v>0</v>
      </c>
      <c r="H998" s="28">
        <f t="shared" si="2293"/>
        <v>0</v>
      </c>
      <c r="I998" s="28">
        <f t="shared" si="2293"/>
        <v>0</v>
      </c>
      <c r="J998" s="28">
        <f t="shared" si="2293"/>
        <v>0</v>
      </c>
      <c r="K998" s="28">
        <f t="shared" si="2293"/>
        <v>0</v>
      </c>
      <c r="L998" s="28">
        <f t="shared" si="2293"/>
        <v>2115</v>
      </c>
      <c r="M998" s="28">
        <f t="shared" si="2293"/>
        <v>0</v>
      </c>
      <c r="N998" s="28">
        <f t="shared" si="2293"/>
        <v>0</v>
      </c>
      <c r="O998" s="28">
        <f t="shared" si="2293"/>
        <v>0</v>
      </c>
      <c r="P998" s="28">
        <f t="shared" si="2293"/>
        <v>0</v>
      </c>
      <c r="Q998" s="28">
        <f t="shared" si="2293"/>
        <v>0</v>
      </c>
      <c r="R998" s="28">
        <f t="shared" si="2293"/>
        <v>2115</v>
      </c>
      <c r="S998" s="28">
        <f t="shared" si="2293"/>
        <v>0</v>
      </c>
      <c r="T998" s="28">
        <f t="shared" si="2293"/>
        <v>0</v>
      </c>
      <c r="U998" s="28">
        <f t="shared" si="2293"/>
        <v>0</v>
      </c>
      <c r="V998" s="28">
        <f t="shared" ref="T998:AI999" si="2294">V999</f>
        <v>0</v>
      </c>
      <c r="W998" s="28">
        <f t="shared" si="2294"/>
        <v>0</v>
      </c>
      <c r="X998" s="28">
        <f t="shared" si="2294"/>
        <v>2115</v>
      </c>
      <c r="Y998" s="28">
        <f t="shared" si="2294"/>
        <v>0</v>
      </c>
      <c r="Z998" s="28">
        <f t="shared" si="2294"/>
        <v>0</v>
      </c>
      <c r="AA998" s="28">
        <f t="shared" si="2294"/>
        <v>0</v>
      </c>
      <c r="AB998" s="28">
        <f t="shared" si="2294"/>
        <v>0</v>
      </c>
      <c r="AC998" s="28">
        <f t="shared" si="2294"/>
        <v>0</v>
      </c>
      <c r="AD998" s="28">
        <f t="shared" si="2294"/>
        <v>2115</v>
      </c>
      <c r="AE998" s="28">
        <f t="shared" si="2294"/>
        <v>0</v>
      </c>
      <c r="AF998" s="28">
        <f t="shared" si="2294"/>
        <v>0</v>
      </c>
      <c r="AG998" s="28">
        <f t="shared" si="2294"/>
        <v>0</v>
      </c>
      <c r="AH998" s="28">
        <f t="shared" si="2294"/>
        <v>0</v>
      </c>
      <c r="AI998" s="28">
        <f t="shared" si="2294"/>
        <v>0</v>
      </c>
      <c r="AJ998" s="28">
        <f t="shared" ref="AF998:AU999" si="2295">AJ999</f>
        <v>2115</v>
      </c>
      <c r="AK998" s="28">
        <f t="shared" si="2295"/>
        <v>0</v>
      </c>
      <c r="AL998" s="28">
        <f t="shared" si="2295"/>
        <v>0</v>
      </c>
      <c r="AM998" s="28">
        <f t="shared" si="2295"/>
        <v>0</v>
      </c>
      <c r="AN998" s="28">
        <f t="shared" si="2295"/>
        <v>0</v>
      </c>
      <c r="AO998" s="28">
        <f t="shared" si="2295"/>
        <v>0</v>
      </c>
      <c r="AP998" s="28">
        <f t="shared" si="2295"/>
        <v>2115</v>
      </c>
      <c r="AQ998" s="28">
        <f t="shared" si="2295"/>
        <v>0</v>
      </c>
      <c r="AR998" s="28">
        <f t="shared" si="2295"/>
        <v>0</v>
      </c>
      <c r="AS998" s="28">
        <f t="shared" si="2295"/>
        <v>0</v>
      </c>
      <c r="AT998" s="28">
        <f t="shared" si="2295"/>
        <v>0</v>
      </c>
      <c r="AU998" s="28">
        <f t="shared" si="2295"/>
        <v>0</v>
      </c>
      <c r="AV998" s="28">
        <f t="shared" ref="AR998:BG999" si="2296">AV999</f>
        <v>2115</v>
      </c>
      <c r="AW998" s="28">
        <f t="shared" si="2296"/>
        <v>0</v>
      </c>
      <c r="AX998" s="100">
        <f t="shared" si="2296"/>
        <v>0</v>
      </c>
      <c r="AY998" s="100">
        <f t="shared" si="2296"/>
        <v>0</v>
      </c>
      <c r="AZ998" s="100">
        <f t="shared" si="2296"/>
        <v>0</v>
      </c>
      <c r="BA998" s="100">
        <f t="shared" si="2296"/>
        <v>0</v>
      </c>
      <c r="BB998" s="28">
        <f t="shared" si="2296"/>
        <v>2115</v>
      </c>
      <c r="BC998" s="28">
        <f t="shared" si="2296"/>
        <v>0</v>
      </c>
      <c r="BD998" s="100">
        <f t="shared" si="2296"/>
        <v>0</v>
      </c>
      <c r="BE998" s="100">
        <f t="shared" si="2296"/>
        <v>0</v>
      </c>
      <c r="BF998" s="100">
        <f t="shared" si="2296"/>
        <v>0</v>
      </c>
      <c r="BG998" s="100">
        <f t="shared" si="2296"/>
        <v>0</v>
      </c>
      <c r="BH998" s="28">
        <f t="shared" ref="BD998:BI999" si="2297">BH999</f>
        <v>2115</v>
      </c>
      <c r="BI998" s="28">
        <f t="shared" si="2297"/>
        <v>0</v>
      </c>
      <c r="BJ998" s="207">
        <f t="shared" si="2274"/>
        <v>0</v>
      </c>
      <c r="BK998" s="207">
        <f t="shared" si="2275"/>
        <v>0</v>
      </c>
    </row>
    <row r="999" spans="1:63" s="7" customFormat="1" ht="36" customHeight="1">
      <c r="A999" s="63" t="s">
        <v>103</v>
      </c>
      <c r="B999" s="42" t="s">
        <v>11</v>
      </c>
      <c r="C999" s="42" t="s">
        <v>53</v>
      </c>
      <c r="D999" s="42" t="s">
        <v>384</v>
      </c>
      <c r="E999" s="42" t="s">
        <v>92</v>
      </c>
      <c r="F999" s="28">
        <f t="shared" si="2293"/>
        <v>2115</v>
      </c>
      <c r="G999" s="28">
        <f t="shared" si="2293"/>
        <v>0</v>
      </c>
      <c r="H999" s="28">
        <f t="shared" si="2293"/>
        <v>0</v>
      </c>
      <c r="I999" s="28">
        <f t="shared" si="2293"/>
        <v>0</v>
      </c>
      <c r="J999" s="28">
        <f t="shared" si="2293"/>
        <v>0</v>
      </c>
      <c r="K999" s="28">
        <f t="shared" si="2293"/>
        <v>0</v>
      </c>
      <c r="L999" s="28">
        <f t="shared" si="2293"/>
        <v>2115</v>
      </c>
      <c r="M999" s="28">
        <f t="shared" si="2293"/>
        <v>0</v>
      </c>
      <c r="N999" s="28">
        <f t="shared" si="2293"/>
        <v>0</v>
      </c>
      <c r="O999" s="28">
        <f t="shared" si="2293"/>
        <v>0</v>
      </c>
      <c r="P999" s="28">
        <f t="shared" si="2293"/>
        <v>0</v>
      </c>
      <c r="Q999" s="28">
        <f t="shared" si="2293"/>
        <v>0</v>
      </c>
      <c r="R999" s="28">
        <f t="shared" si="2293"/>
        <v>2115</v>
      </c>
      <c r="S999" s="28">
        <f t="shared" si="2293"/>
        <v>0</v>
      </c>
      <c r="T999" s="28">
        <f t="shared" si="2294"/>
        <v>0</v>
      </c>
      <c r="U999" s="28">
        <f t="shared" si="2294"/>
        <v>0</v>
      </c>
      <c r="V999" s="28">
        <f t="shared" si="2294"/>
        <v>0</v>
      </c>
      <c r="W999" s="28">
        <f t="shared" si="2294"/>
        <v>0</v>
      </c>
      <c r="X999" s="28">
        <f t="shared" si="2294"/>
        <v>2115</v>
      </c>
      <c r="Y999" s="28">
        <f t="shared" si="2294"/>
        <v>0</v>
      </c>
      <c r="Z999" s="28">
        <f t="shared" si="2294"/>
        <v>0</v>
      </c>
      <c r="AA999" s="28">
        <f t="shared" si="2294"/>
        <v>0</v>
      </c>
      <c r="AB999" s="28">
        <f t="shared" si="2294"/>
        <v>0</v>
      </c>
      <c r="AC999" s="28">
        <f t="shared" si="2294"/>
        <v>0</v>
      </c>
      <c r="AD999" s="28">
        <f t="shared" si="2294"/>
        <v>2115</v>
      </c>
      <c r="AE999" s="28">
        <f t="shared" si="2294"/>
        <v>0</v>
      </c>
      <c r="AF999" s="28">
        <f t="shared" si="2295"/>
        <v>0</v>
      </c>
      <c r="AG999" s="28">
        <f t="shared" si="2295"/>
        <v>0</v>
      </c>
      <c r="AH999" s="28">
        <f t="shared" si="2295"/>
        <v>0</v>
      </c>
      <c r="AI999" s="28">
        <f t="shared" si="2295"/>
        <v>0</v>
      </c>
      <c r="AJ999" s="28">
        <f t="shared" si="2295"/>
        <v>2115</v>
      </c>
      <c r="AK999" s="28">
        <f t="shared" si="2295"/>
        <v>0</v>
      </c>
      <c r="AL999" s="28">
        <f t="shared" si="2295"/>
        <v>0</v>
      </c>
      <c r="AM999" s="28">
        <f t="shared" si="2295"/>
        <v>0</v>
      </c>
      <c r="AN999" s="28">
        <f t="shared" si="2295"/>
        <v>0</v>
      </c>
      <c r="AO999" s="28">
        <f t="shared" si="2295"/>
        <v>0</v>
      </c>
      <c r="AP999" s="28">
        <f t="shared" si="2295"/>
        <v>2115</v>
      </c>
      <c r="AQ999" s="28">
        <f t="shared" si="2295"/>
        <v>0</v>
      </c>
      <c r="AR999" s="28">
        <f t="shared" si="2296"/>
        <v>0</v>
      </c>
      <c r="AS999" s="28">
        <f t="shared" si="2296"/>
        <v>0</v>
      </c>
      <c r="AT999" s="28">
        <f t="shared" si="2296"/>
        <v>0</v>
      </c>
      <c r="AU999" s="28">
        <f t="shared" si="2296"/>
        <v>0</v>
      </c>
      <c r="AV999" s="28">
        <f t="shared" si="2296"/>
        <v>2115</v>
      </c>
      <c r="AW999" s="28">
        <f t="shared" si="2296"/>
        <v>0</v>
      </c>
      <c r="AX999" s="100">
        <f t="shared" si="2296"/>
        <v>0</v>
      </c>
      <c r="AY999" s="100">
        <f t="shared" si="2296"/>
        <v>0</v>
      </c>
      <c r="AZ999" s="100">
        <f t="shared" si="2296"/>
        <v>0</v>
      </c>
      <c r="BA999" s="100">
        <f t="shared" si="2296"/>
        <v>0</v>
      </c>
      <c r="BB999" s="28">
        <f t="shared" si="2296"/>
        <v>2115</v>
      </c>
      <c r="BC999" s="28">
        <f t="shared" si="2296"/>
        <v>0</v>
      </c>
      <c r="BD999" s="100">
        <f t="shared" si="2297"/>
        <v>0</v>
      </c>
      <c r="BE999" s="100">
        <f t="shared" si="2297"/>
        <v>0</v>
      </c>
      <c r="BF999" s="100">
        <f t="shared" si="2297"/>
        <v>0</v>
      </c>
      <c r="BG999" s="100">
        <f t="shared" si="2297"/>
        <v>0</v>
      </c>
      <c r="BH999" s="28">
        <f t="shared" si="2297"/>
        <v>2115</v>
      </c>
      <c r="BI999" s="28">
        <f t="shared" si="2297"/>
        <v>0</v>
      </c>
      <c r="BJ999" s="207">
        <f t="shared" si="2274"/>
        <v>0</v>
      </c>
      <c r="BK999" s="207">
        <f t="shared" si="2275"/>
        <v>0</v>
      </c>
    </row>
    <row r="1000" spans="1:63" s="7" customFormat="1" ht="33.75">
      <c r="A1000" s="25" t="s">
        <v>209</v>
      </c>
      <c r="B1000" s="42" t="s">
        <v>11</v>
      </c>
      <c r="C1000" s="42" t="s">
        <v>53</v>
      </c>
      <c r="D1000" s="42" t="s">
        <v>384</v>
      </c>
      <c r="E1000" s="42" t="s">
        <v>208</v>
      </c>
      <c r="F1000" s="28">
        <f>1175+940</f>
        <v>2115</v>
      </c>
      <c r="G1000" s="28"/>
      <c r="H1000" s="78"/>
      <c r="I1000" s="78"/>
      <c r="J1000" s="78"/>
      <c r="K1000" s="78"/>
      <c r="L1000" s="28">
        <f>F1000+H1000+I1000+J1000+K1000</f>
        <v>2115</v>
      </c>
      <c r="M1000" s="28">
        <f>G1000+K1000</f>
        <v>0</v>
      </c>
      <c r="N1000" s="78"/>
      <c r="O1000" s="78"/>
      <c r="P1000" s="78"/>
      <c r="Q1000" s="78"/>
      <c r="R1000" s="28">
        <f>L1000+N1000+O1000+P1000+Q1000</f>
        <v>2115</v>
      </c>
      <c r="S1000" s="28">
        <f>M1000+Q1000</f>
        <v>0</v>
      </c>
      <c r="T1000" s="78"/>
      <c r="U1000" s="78"/>
      <c r="V1000" s="78"/>
      <c r="W1000" s="78"/>
      <c r="X1000" s="28">
        <f>R1000+T1000+U1000+V1000+W1000</f>
        <v>2115</v>
      </c>
      <c r="Y1000" s="28">
        <f>S1000+W1000</f>
        <v>0</v>
      </c>
      <c r="Z1000" s="78"/>
      <c r="AA1000" s="78"/>
      <c r="AB1000" s="78"/>
      <c r="AC1000" s="78"/>
      <c r="AD1000" s="28">
        <f>X1000+Z1000+AA1000+AB1000+AC1000</f>
        <v>2115</v>
      </c>
      <c r="AE1000" s="28">
        <f>Y1000+AC1000</f>
        <v>0</v>
      </c>
      <c r="AF1000" s="78"/>
      <c r="AG1000" s="78"/>
      <c r="AH1000" s="78"/>
      <c r="AI1000" s="78"/>
      <c r="AJ1000" s="28">
        <f>AD1000+AF1000+AG1000+AH1000+AI1000</f>
        <v>2115</v>
      </c>
      <c r="AK1000" s="28">
        <f>AE1000+AI1000</f>
        <v>0</v>
      </c>
      <c r="AL1000" s="78"/>
      <c r="AM1000" s="78"/>
      <c r="AN1000" s="78"/>
      <c r="AO1000" s="78"/>
      <c r="AP1000" s="28">
        <f>AJ1000+AL1000+AM1000+AN1000+AO1000</f>
        <v>2115</v>
      </c>
      <c r="AQ1000" s="28">
        <f>AK1000+AO1000</f>
        <v>0</v>
      </c>
      <c r="AR1000" s="78"/>
      <c r="AS1000" s="78"/>
      <c r="AT1000" s="78"/>
      <c r="AU1000" s="78"/>
      <c r="AV1000" s="28">
        <f>AP1000+AR1000+AS1000+AT1000+AU1000</f>
        <v>2115</v>
      </c>
      <c r="AW1000" s="28">
        <f>AQ1000+AU1000</f>
        <v>0</v>
      </c>
      <c r="AX1000" s="135"/>
      <c r="AY1000" s="135"/>
      <c r="AZ1000" s="135"/>
      <c r="BA1000" s="135"/>
      <c r="BB1000" s="28">
        <f>AV1000+AX1000+AY1000+AZ1000+BA1000</f>
        <v>2115</v>
      </c>
      <c r="BC1000" s="28">
        <f>AW1000+BA1000</f>
        <v>0</v>
      </c>
      <c r="BD1000" s="135"/>
      <c r="BE1000" s="135"/>
      <c r="BF1000" s="135"/>
      <c r="BG1000" s="135"/>
      <c r="BH1000" s="28">
        <f>BB1000+BD1000+BE1000+BF1000+BG1000</f>
        <v>2115</v>
      </c>
      <c r="BI1000" s="28">
        <f>BC1000+BG1000</f>
        <v>0</v>
      </c>
      <c r="BJ1000" s="207">
        <f t="shared" si="2274"/>
        <v>0</v>
      </c>
      <c r="BK1000" s="207">
        <f t="shared" si="2275"/>
        <v>0</v>
      </c>
    </row>
    <row r="1001" spans="1:63" s="7" customFormat="1" ht="66.75">
      <c r="A1001" s="25" t="s">
        <v>242</v>
      </c>
      <c r="B1001" s="42" t="s">
        <v>11</v>
      </c>
      <c r="C1001" s="42" t="s">
        <v>53</v>
      </c>
      <c r="D1001" s="42" t="s">
        <v>386</v>
      </c>
      <c r="E1001" s="42"/>
      <c r="F1001" s="28">
        <f t="shared" ref="F1001:U1002" si="2298">F1002</f>
        <v>1068</v>
      </c>
      <c r="G1001" s="28">
        <f t="shared" si="2298"/>
        <v>0</v>
      </c>
      <c r="H1001" s="28">
        <f t="shared" si="2298"/>
        <v>0</v>
      </c>
      <c r="I1001" s="28">
        <f t="shared" si="2298"/>
        <v>0</v>
      </c>
      <c r="J1001" s="28">
        <f t="shared" si="2298"/>
        <v>0</v>
      </c>
      <c r="K1001" s="28">
        <f t="shared" si="2298"/>
        <v>0</v>
      </c>
      <c r="L1001" s="28">
        <f t="shared" si="2298"/>
        <v>1068</v>
      </c>
      <c r="M1001" s="28">
        <f t="shared" si="2298"/>
        <v>0</v>
      </c>
      <c r="N1001" s="28">
        <f t="shared" si="2298"/>
        <v>0</v>
      </c>
      <c r="O1001" s="28">
        <f t="shared" si="2298"/>
        <v>0</v>
      </c>
      <c r="P1001" s="28">
        <f t="shared" si="2298"/>
        <v>0</v>
      </c>
      <c r="Q1001" s="28">
        <f t="shared" si="2298"/>
        <v>0</v>
      </c>
      <c r="R1001" s="28">
        <f t="shared" si="2298"/>
        <v>1068</v>
      </c>
      <c r="S1001" s="28">
        <f t="shared" si="2298"/>
        <v>0</v>
      </c>
      <c r="T1001" s="28">
        <f t="shared" si="2298"/>
        <v>0</v>
      </c>
      <c r="U1001" s="28">
        <f t="shared" si="2298"/>
        <v>0</v>
      </c>
      <c r="V1001" s="28">
        <f t="shared" ref="T1001:AI1002" si="2299">V1002</f>
        <v>0</v>
      </c>
      <c r="W1001" s="28">
        <f t="shared" si="2299"/>
        <v>0</v>
      </c>
      <c r="X1001" s="28">
        <f t="shared" si="2299"/>
        <v>1068</v>
      </c>
      <c r="Y1001" s="28">
        <f t="shared" si="2299"/>
        <v>0</v>
      </c>
      <c r="Z1001" s="28">
        <f t="shared" si="2299"/>
        <v>0</v>
      </c>
      <c r="AA1001" s="28">
        <f t="shared" si="2299"/>
        <v>0</v>
      </c>
      <c r="AB1001" s="28">
        <f t="shared" si="2299"/>
        <v>0</v>
      </c>
      <c r="AC1001" s="28">
        <f t="shared" si="2299"/>
        <v>0</v>
      </c>
      <c r="AD1001" s="28">
        <f t="shared" si="2299"/>
        <v>1068</v>
      </c>
      <c r="AE1001" s="28">
        <f t="shared" si="2299"/>
        <v>0</v>
      </c>
      <c r="AF1001" s="28">
        <f t="shared" si="2299"/>
        <v>0</v>
      </c>
      <c r="AG1001" s="28">
        <f t="shared" si="2299"/>
        <v>0</v>
      </c>
      <c r="AH1001" s="28">
        <f t="shared" si="2299"/>
        <v>0</v>
      </c>
      <c r="AI1001" s="28">
        <f t="shared" si="2299"/>
        <v>0</v>
      </c>
      <c r="AJ1001" s="28">
        <f t="shared" ref="AF1001:AU1002" si="2300">AJ1002</f>
        <v>1068</v>
      </c>
      <c r="AK1001" s="28">
        <f t="shared" si="2300"/>
        <v>0</v>
      </c>
      <c r="AL1001" s="28">
        <f t="shared" si="2300"/>
        <v>0</v>
      </c>
      <c r="AM1001" s="28">
        <f t="shared" si="2300"/>
        <v>0</v>
      </c>
      <c r="AN1001" s="28">
        <f t="shared" si="2300"/>
        <v>0</v>
      </c>
      <c r="AO1001" s="28">
        <f t="shared" si="2300"/>
        <v>0</v>
      </c>
      <c r="AP1001" s="28">
        <f t="shared" si="2300"/>
        <v>1068</v>
      </c>
      <c r="AQ1001" s="28">
        <f t="shared" si="2300"/>
        <v>0</v>
      </c>
      <c r="AR1001" s="28">
        <f t="shared" si="2300"/>
        <v>0</v>
      </c>
      <c r="AS1001" s="28">
        <f t="shared" si="2300"/>
        <v>0</v>
      </c>
      <c r="AT1001" s="28">
        <f t="shared" si="2300"/>
        <v>0</v>
      </c>
      <c r="AU1001" s="28">
        <f t="shared" si="2300"/>
        <v>0</v>
      </c>
      <c r="AV1001" s="28">
        <f t="shared" ref="AR1001:BG1002" si="2301">AV1002</f>
        <v>1068</v>
      </c>
      <c r="AW1001" s="28">
        <f t="shared" si="2301"/>
        <v>0</v>
      </c>
      <c r="AX1001" s="100">
        <f t="shared" si="2301"/>
        <v>0</v>
      </c>
      <c r="AY1001" s="100">
        <f t="shared" si="2301"/>
        <v>0</v>
      </c>
      <c r="AZ1001" s="100">
        <f t="shared" si="2301"/>
        <v>0</v>
      </c>
      <c r="BA1001" s="100">
        <f t="shared" si="2301"/>
        <v>0</v>
      </c>
      <c r="BB1001" s="28">
        <f t="shared" si="2301"/>
        <v>1068</v>
      </c>
      <c r="BC1001" s="28">
        <f t="shared" si="2301"/>
        <v>0</v>
      </c>
      <c r="BD1001" s="100">
        <f t="shared" si="2301"/>
        <v>0</v>
      </c>
      <c r="BE1001" s="100">
        <f t="shared" si="2301"/>
        <v>0</v>
      </c>
      <c r="BF1001" s="100">
        <f t="shared" si="2301"/>
        <v>0</v>
      </c>
      <c r="BG1001" s="100">
        <f t="shared" si="2301"/>
        <v>0</v>
      </c>
      <c r="BH1001" s="28">
        <f t="shared" ref="BD1001:BI1002" si="2302">BH1002</f>
        <v>1068</v>
      </c>
      <c r="BI1001" s="28">
        <f t="shared" si="2302"/>
        <v>0</v>
      </c>
      <c r="BJ1001" s="207">
        <f t="shared" si="2274"/>
        <v>0</v>
      </c>
      <c r="BK1001" s="207">
        <f t="shared" si="2275"/>
        <v>0</v>
      </c>
    </row>
    <row r="1002" spans="1:63" s="7" customFormat="1" ht="33.75">
      <c r="A1002" s="63" t="s">
        <v>103</v>
      </c>
      <c r="B1002" s="42" t="s">
        <v>11</v>
      </c>
      <c r="C1002" s="42" t="s">
        <v>53</v>
      </c>
      <c r="D1002" s="42" t="s">
        <v>386</v>
      </c>
      <c r="E1002" s="42" t="s">
        <v>92</v>
      </c>
      <c r="F1002" s="28">
        <f t="shared" si="2298"/>
        <v>1068</v>
      </c>
      <c r="G1002" s="28">
        <f t="shared" si="2298"/>
        <v>0</v>
      </c>
      <c r="H1002" s="28">
        <f t="shared" si="2298"/>
        <v>0</v>
      </c>
      <c r="I1002" s="28">
        <f t="shared" si="2298"/>
        <v>0</v>
      </c>
      <c r="J1002" s="28">
        <f t="shared" si="2298"/>
        <v>0</v>
      </c>
      <c r="K1002" s="28">
        <f t="shared" si="2298"/>
        <v>0</v>
      </c>
      <c r="L1002" s="28">
        <f t="shared" si="2298"/>
        <v>1068</v>
      </c>
      <c r="M1002" s="28">
        <f t="shared" si="2298"/>
        <v>0</v>
      </c>
      <c r="N1002" s="28">
        <f t="shared" si="2298"/>
        <v>0</v>
      </c>
      <c r="O1002" s="28">
        <f t="shared" si="2298"/>
        <v>0</v>
      </c>
      <c r="P1002" s="28">
        <f t="shared" si="2298"/>
        <v>0</v>
      </c>
      <c r="Q1002" s="28">
        <f t="shared" si="2298"/>
        <v>0</v>
      </c>
      <c r="R1002" s="28">
        <f t="shared" si="2298"/>
        <v>1068</v>
      </c>
      <c r="S1002" s="28">
        <f t="shared" si="2298"/>
        <v>0</v>
      </c>
      <c r="T1002" s="28">
        <f t="shared" si="2299"/>
        <v>0</v>
      </c>
      <c r="U1002" s="28">
        <f t="shared" si="2299"/>
        <v>0</v>
      </c>
      <c r="V1002" s="28">
        <f t="shared" si="2299"/>
        <v>0</v>
      </c>
      <c r="W1002" s="28">
        <f t="shared" si="2299"/>
        <v>0</v>
      </c>
      <c r="X1002" s="28">
        <f t="shared" si="2299"/>
        <v>1068</v>
      </c>
      <c r="Y1002" s="28">
        <f t="shared" si="2299"/>
        <v>0</v>
      </c>
      <c r="Z1002" s="28">
        <f t="shared" si="2299"/>
        <v>0</v>
      </c>
      <c r="AA1002" s="28">
        <f t="shared" si="2299"/>
        <v>0</v>
      </c>
      <c r="AB1002" s="28">
        <f t="shared" si="2299"/>
        <v>0</v>
      </c>
      <c r="AC1002" s="28">
        <f t="shared" si="2299"/>
        <v>0</v>
      </c>
      <c r="AD1002" s="28">
        <f t="shared" si="2299"/>
        <v>1068</v>
      </c>
      <c r="AE1002" s="28">
        <f t="shared" si="2299"/>
        <v>0</v>
      </c>
      <c r="AF1002" s="28">
        <f t="shared" si="2300"/>
        <v>0</v>
      </c>
      <c r="AG1002" s="28">
        <f t="shared" si="2300"/>
        <v>0</v>
      </c>
      <c r="AH1002" s="28">
        <f t="shared" si="2300"/>
        <v>0</v>
      </c>
      <c r="AI1002" s="28">
        <f t="shared" si="2300"/>
        <v>0</v>
      </c>
      <c r="AJ1002" s="28">
        <f t="shared" si="2300"/>
        <v>1068</v>
      </c>
      <c r="AK1002" s="28">
        <f t="shared" si="2300"/>
        <v>0</v>
      </c>
      <c r="AL1002" s="28">
        <f t="shared" si="2300"/>
        <v>0</v>
      </c>
      <c r="AM1002" s="28">
        <f t="shared" si="2300"/>
        <v>0</v>
      </c>
      <c r="AN1002" s="28">
        <f t="shared" si="2300"/>
        <v>0</v>
      </c>
      <c r="AO1002" s="28">
        <f t="shared" si="2300"/>
        <v>0</v>
      </c>
      <c r="AP1002" s="28">
        <f t="shared" si="2300"/>
        <v>1068</v>
      </c>
      <c r="AQ1002" s="28">
        <f t="shared" si="2300"/>
        <v>0</v>
      </c>
      <c r="AR1002" s="28">
        <f t="shared" si="2301"/>
        <v>0</v>
      </c>
      <c r="AS1002" s="28">
        <f t="shared" si="2301"/>
        <v>0</v>
      </c>
      <c r="AT1002" s="28">
        <f t="shared" si="2301"/>
        <v>0</v>
      </c>
      <c r="AU1002" s="28">
        <f t="shared" si="2301"/>
        <v>0</v>
      </c>
      <c r="AV1002" s="28">
        <f t="shared" si="2301"/>
        <v>1068</v>
      </c>
      <c r="AW1002" s="28">
        <f t="shared" si="2301"/>
        <v>0</v>
      </c>
      <c r="AX1002" s="100">
        <f t="shared" si="2301"/>
        <v>0</v>
      </c>
      <c r="AY1002" s="100">
        <f t="shared" si="2301"/>
        <v>0</v>
      </c>
      <c r="AZ1002" s="100">
        <f t="shared" si="2301"/>
        <v>0</v>
      </c>
      <c r="BA1002" s="100">
        <f t="shared" si="2301"/>
        <v>0</v>
      </c>
      <c r="BB1002" s="28">
        <f t="shared" si="2301"/>
        <v>1068</v>
      </c>
      <c r="BC1002" s="28">
        <f t="shared" si="2301"/>
        <v>0</v>
      </c>
      <c r="BD1002" s="100">
        <f t="shared" si="2302"/>
        <v>0</v>
      </c>
      <c r="BE1002" s="100">
        <f t="shared" si="2302"/>
        <v>0</v>
      </c>
      <c r="BF1002" s="100">
        <f t="shared" si="2302"/>
        <v>0</v>
      </c>
      <c r="BG1002" s="100">
        <f t="shared" si="2302"/>
        <v>0</v>
      </c>
      <c r="BH1002" s="28">
        <f t="shared" si="2302"/>
        <v>1068</v>
      </c>
      <c r="BI1002" s="28">
        <f t="shared" si="2302"/>
        <v>0</v>
      </c>
      <c r="BJ1002" s="207">
        <f t="shared" si="2274"/>
        <v>0</v>
      </c>
      <c r="BK1002" s="207">
        <f t="shared" si="2275"/>
        <v>0</v>
      </c>
    </row>
    <row r="1003" spans="1:63" s="7" customFormat="1" ht="33.75">
      <c r="A1003" s="25" t="s">
        <v>209</v>
      </c>
      <c r="B1003" s="42" t="s">
        <v>11</v>
      </c>
      <c r="C1003" s="42" t="s">
        <v>53</v>
      </c>
      <c r="D1003" s="42" t="s">
        <v>386</v>
      </c>
      <c r="E1003" s="42" t="s">
        <v>208</v>
      </c>
      <c r="F1003" s="28">
        <v>1068</v>
      </c>
      <c r="G1003" s="28"/>
      <c r="H1003" s="78"/>
      <c r="I1003" s="78"/>
      <c r="J1003" s="78"/>
      <c r="K1003" s="78"/>
      <c r="L1003" s="28">
        <f>F1003+H1003+I1003+J1003+K1003</f>
        <v>1068</v>
      </c>
      <c r="M1003" s="28">
        <f>G1003+K1003</f>
        <v>0</v>
      </c>
      <c r="N1003" s="78"/>
      <c r="O1003" s="78"/>
      <c r="P1003" s="78"/>
      <c r="Q1003" s="78"/>
      <c r="R1003" s="28">
        <f>L1003+N1003+O1003+P1003+Q1003</f>
        <v>1068</v>
      </c>
      <c r="S1003" s="28">
        <f>M1003+Q1003</f>
        <v>0</v>
      </c>
      <c r="T1003" s="78"/>
      <c r="U1003" s="78"/>
      <c r="V1003" s="78"/>
      <c r="W1003" s="78"/>
      <c r="X1003" s="28">
        <f>R1003+T1003+U1003+V1003+W1003</f>
        <v>1068</v>
      </c>
      <c r="Y1003" s="28">
        <f>S1003+W1003</f>
        <v>0</v>
      </c>
      <c r="Z1003" s="78"/>
      <c r="AA1003" s="78"/>
      <c r="AB1003" s="78"/>
      <c r="AC1003" s="78"/>
      <c r="AD1003" s="28">
        <f>X1003+Z1003+AA1003+AB1003+AC1003</f>
        <v>1068</v>
      </c>
      <c r="AE1003" s="28">
        <f>Y1003+AC1003</f>
        <v>0</v>
      </c>
      <c r="AF1003" s="78"/>
      <c r="AG1003" s="78"/>
      <c r="AH1003" s="78"/>
      <c r="AI1003" s="78"/>
      <c r="AJ1003" s="28">
        <f>AD1003+AF1003+AG1003+AH1003+AI1003</f>
        <v>1068</v>
      </c>
      <c r="AK1003" s="28">
        <f>AE1003+AI1003</f>
        <v>0</v>
      </c>
      <c r="AL1003" s="78"/>
      <c r="AM1003" s="78"/>
      <c r="AN1003" s="78"/>
      <c r="AO1003" s="78"/>
      <c r="AP1003" s="28">
        <f>AJ1003+AL1003+AM1003+AN1003+AO1003</f>
        <v>1068</v>
      </c>
      <c r="AQ1003" s="28">
        <f>AK1003+AO1003</f>
        <v>0</v>
      </c>
      <c r="AR1003" s="78"/>
      <c r="AS1003" s="78"/>
      <c r="AT1003" s="78"/>
      <c r="AU1003" s="78"/>
      <c r="AV1003" s="28">
        <f>AP1003+AR1003+AS1003+AT1003+AU1003</f>
        <v>1068</v>
      </c>
      <c r="AW1003" s="28">
        <f>AQ1003+AU1003</f>
        <v>0</v>
      </c>
      <c r="AX1003" s="135"/>
      <c r="AY1003" s="135"/>
      <c r="AZ1003" s="135"/>
      <c r="BA1003" s="135"/>
      <c r="BB1003" s="28">
        <f>AV1003+AX1003+AY1003+AZ1003+BA1003</f>
        <v>1068</v>
      </c>
      <c r="BC1003" s="28">
        <f>AW1003+BA1003</f>
        <v>0</v>
      </c>
      <c r="BD1003" s="135"/>
      <c r="BE1003" s="135"/>
      <c r="BF1003" s="135"/>
      <c r="BG1003" s="135"/>
      <c r="BH1003" s="28">
        <f>BB1003+BD1003+BE1003+BF1003+BG1003</f>
        <v>1068</v>
      </c>
      <c r="BI1003" s="28">
        <f>BC1003+BG1003</f>
        <v>0</v>
      </c>
      <c r="BJ1003" s="207">
        <f t="shared" si="2274"/>
        <v>0</v>
      </c>
      <c r="BK1003" s="207">
        <f t="shared" si="2275"/>
        <v>0</v>
      </c>
    </row>
    <row r="1004" spans="1:63" s="7" customFormat="1" ht="66.75">
      <c r="A1004" s="45" t="s">
        <v>244</v>
      </c>
      <c r="B1004" s="42" t="s">
        <v>11</v>
      </c>
      <c r="C1004" s="42" t="s">
        <v>53</v>
      </c>
      <c r="D1004" s="42" t="s">
        <v>387</v>
      </c>
      <c r="E1004" s="42"/>
      <c r="F1004" s="28">
        <f t="shared" ref="F1004:U1005" si="2303">F1005</f>
        <v>8189</v>
      </c>
      <c r="G1004" s="28">
        <f t="shared" si="2303"/>
        <v>0</v>
      </c>
      <c r="H1004" s="28">
        <f t="shared" si="2303"/>
        <v>0</v>
      </c>
      <c r="I1004" s="28">
        <f t="shared" si="2303"/>
        <v>0</v>
      </c>
      <c r="J1004" s="28">
        <f t="shared" si="2303"/>
        <v>0</v>
      </c>
      <c r="K1004" s="28">
        <f t="shared" si="2303"/>
        <v>0</v>
      </c>
      <c r="L1004" s="28">
        <f t="shared" si="2303"/>
        <v>8189</v>
      </c>
      <c r="M1004" s="28">
        <f t="shared" si="2303"/>
        <v>0</v>
      </c>
      <c r="N1004" s="28">
        <f t="shared" si="2303"/>
        <v>0</v>
      </c>
      <c r="O1004" s="28">
        <f t="shared" si="2303"/>
        <v>0</v>
      </c>
      <c r="P1004" s="28">
        <f t="shared" si="2303"/>
        <v>0</v>
      </c>
      <c r="Q1004" s="28">
        <f t="shared" si="2303"/>
        <v>0</v>
      </c>
      <c r="R1004" s="28">
        <f t="shared" si="2303"/>
        <v>8189</v>
      </c>
      <c r="S1004" s="28">
        <f t="shared" si="2303"/>
        <v>0</v>
      </c>
      <c r="T1004" s="28">
        <f t="shared" si="2303"/>
        <v>0</v>
      </c>
      <c r="U1004" s="28">
        <f t="shared" si="2303"/>
        <v>0</v>
      </c>
      <c r="V1004" s="28">
        <f t="shared" ref="T1004:AI1005" si="2304">V1005</f>
        <v>0</v>
      </c>
      <c r="W1004" s="28">
        <f t="shared" si="2304"/>
        <v>0</v>
      </c>
      <c r="X1004" s="28">
        <f t="shared" si="2304"/>
        <v>8189</v>
      </c>
      <c r="Y1004" s="28">
        <f t="shared" si="2304"/>
        <v>0</v>
      </c>
      <c r="Z1004" s="28">
        <f t="shared" si="2304"/>
        <v>0</v>
      </c>
      <c r="AA1004" s="28">
        <f t="shared" si="2304"/>
        <v>0</v>
      </c>
      <c r="AB1004" s="28">
        <f t="shared" si="2304"/>
        <v>0</v>
      </c>
      <c r="AC1004" s="28">
        <f t="shared" si="2304"/>
        <v>0</v>
      </c>
      <c r="AD1004" s="28">
        <f t="shared" si="2304"/>
        <v>8189</v>
      </c>
      <c r="AE1004" s="28">
        <f t="shared" si="2304"/>
        <v>0</v>
      </c>
      <c r="AF1004" s="28">
        <f t="shared" si="2304"/>
        <v>0</v>
      </c>
      <c r="AG1004" s="28">
        <f t="shared" si="2304"/>
        <v>0</v>
      </c>
      <c r="AH1004" s="28">
        <f t="shared" si="2304"/>
        <v>0</v>
      </c>
      <c r="AI1004" s="28">
        <f t="shared" si="2304"/>
        <v>0</v>
      </c>
      <c r="AJ1004" s="28">
        <f t="shared" ref="AF1004:AU1005" si="2305">AJ1005</f>
        <v>8189</v>
      </c>
      <c r="AK1004" s="28">
        <f t="shared" si="2305"/>
        <v>0</v>
      </c>
      <c r="AL1004" s="28">
        <f t="shared" si="2305"/>
        <v>0</v>
      </c>
      <c r="AM1004" s="28">
        <f t="shared" si="2305"/>
        <v>0</v>
      </c>
      <c r="AN1004" s="28">
        <f t="shared" si="2305"/>
        <v>0</v>
      </c>
      <c r="AO1004" s="28">
        <f t="shared" si="2305"/>
        <v>0</v>
      </c>
      <c r="AP1004" s="28">
        <f t="shared" si="2305"/>
        <v>8189</v>
      </c>
      <c r="AQ1004" s="28">
        <f t="shared" si="2305"/>
        <v>0</v>
      </c>
      <c r="AR1004" s="28">
        <f t="shared" si="2305"/>
        <v>0</v>
      </c>
      <c r="AS1004" s="28">
        <f t="shared" si="2305"/>
        <v>0</v>
      </c>
      <c r="AT1004" s="28">
        <f t="shared" si="2305"/>
        <v>0</v>
      </c>
      <c r="AU1004" s="28">
        <f t="shared" si="2305"/>
        <v>0</v>
      </c>
      <c r="AV1004" s="28">
        <f t="shared" ref="AR1004:BG1005" si="2306">AV1005</f>
        <v>8189</v>
      </c>
      <c r="AW1004" s="28">
        <f t="shared" si="2306"/>
        <v>0</v>
      </c>
      <c r="AX1004" s="100">
        <f t="shared" si="2306"/>
        <v>0</v>
      </c>
      <c r="AY1004" s="100">
        <f t="shared" si="2306"/>
        <v>0</v>
      </c>
      <c r="AZ1004" s="100">
        <f t="shared" si="2306"/>
        <v>0</v>
      </c>
      <c r="BA1004" s="100">
        <f t="shared" si="2306"/>
        <v>0</v>
      </c>
      <c r="BB1004" s="28">
        <f t="shared" si="2306"/>
        <v>8189</v>
      </c>
      <c r="BC1004" s="28">
        <f t="shared" si="2306"/>
        <v>0</v>
      </c>
      <c r="BD1004" s="100">
        <f t="shared" si="2306"/>
        <v>0</v>
      </c>
      <c r="BE1004" s="100">
        <f t="shared" si="2306"/>
        <v>0</v>
      </c>
      <c r="BF1004" s="100">
        <f t="shared" si="2306"/>
        <v>0</v>
      </c>
      <c r="BG1004" s="100">
        <f t="shared" si="2306"/>
        <v>0</v>
      </c>
      <c r="BH1004" s="28">
        <f t="shared" ref="BD1004:BI1005" si="2307">BH1005</f>
        <v>8189</v>
      </c>
      <c r="BI1004" s="28">
        <f t="shared" si="2307"/>
        <v>0</v>
      </c>
      <c r="BJ1004" s="207">
        <f t="shared" si="2274"/>
        <v>0</v>
      </c>
      <c r="BK1004" s="207">
        <f t="shared" si="2275"/>
        <v>0</v>
      </c>
    </row>
    <row r="1005" spans="1:63" s="7" customFormat="1" ht="38.25" customHeight="1">
      <c r="A1005" s="63" t="s">
        <v>103</v>
      </c>
      <c r="B1005" s="42" t="s">
        <v>11</v>
      </c>
      <c r="C1005" s="42" t="s">
        <v>53</v>
      </c>
      <c r="D1005" s="42" t="s">
        <v>387</v>
      </c>
      <c r="E1005" s="42" t="s">
        <v>92</v>
      </c>
      <c r="F1005" s="28">
        <f t="shared" si="2303"/>
        <v>8189</v>
      </c>
      <c r="G1005" s="28">
        <f t="shared" si="2303"/>
        <v>0</v>
      </c>
      <c r="H1005" s="28">
        <f t="shared" si="2303"/>
        <v>0</v>
      </c>
      <c r="I1005" s="28">
        <f t="shared" si="2303"/>
        <v>0</v>
      </c>
      <c r="J1005" s="28">
        <f t="shared" si="2303"/>
        <v>0</v>
      </c>
      <c r="K1005" s="28">
        <f t="shared" si="2303"/>
        <v>0</v>
      </c>
      <c r="L1005" s="28">
        <f t="shared" si="2303"/>
        <v>8189</v>
      </c>
      <c r="M1005" s="28">
        <f t="shared" si="2303"/>
        <v>0</v>
      </c>
      <c r="N1005" s="28">
        <f t="shared" si="2303"/>
        <v>0</v>
      </c>
      <c r="O1005" s="28">
        <f t="shared" si="2303"/>
        <v>0</v>
      </c>
      <c r="P1005" s="28">
        <f t="shared" si="2303"/>
        <v>0</v>
      </c>
      <c r="Q1005" s="28">
        <f t="shared" si="2303"/>
        <v>0</v>
      </c>
      <c r="R1005" s="28">
        <f t="shared" si="2303"/>
        <v>8189</v>
      </c>
      <c r="S1005" s="28">
        <f t="shared" si="2303"/>
        <v>0</v>
      </c>
      <c r="T1005" s="28">
        <f t="shared" si="2304"/>
        <v>0</v>
      </c>
      <c r="U1005" s="28">
        <f t="shared" si="2304"/>
        <v>0</v>
      </c>
      <c r="V1005" s="28">
        <f t="shared" si="2304"/>
        <v>0</v>
      </c>
      <c r="W1005" s="28">
        <f t="shared" si="2304"/>
        <v>0</v>
      </c>
      <c r="X1005" s="28">
        <f t="shared" si="2304"/>
        <v>8189</v>
      </c>
      <c r="Y1005" s="28">
        <f t="shared" si="2304"/>
        <v>0</v>
      </c>
      <c r="Z1005" s="28">
        <f t="shared" si="2304"/>
        <v>0</v>
      </c>
      <c r="AA1005" s="28">
        <f t="shared" si="2304"/>
        <v>0</v>
      </c>
      <c r="AB1005" s="28">
        <f t="shared" si="2304"/>
        <v>0</v>
      </c>
      <c r="AC1005" s="28">
        <f t="shared" si="2304"/>
        <v>0</v>
      </c>
      <c r="AD1005" s="28">
        <f t="shared" si="2304"/>
        <v>8189</v>
      </c>
      <c r="AE1005" s="28">
        <f t="shared" si="2304"/>
        <v>0</v>
      </c>
      <c r="AF1005" s="28">
        <f t="shared" si="2305"/>
        <v>0</v>
      </c>
      <c r="AG1005" s="28">
        <f t="shared" si="2305"/>
        <v>0</v>
      </c>
      <c r="AH1005" s="28">
        <f t="shared" si="2305"/>
        <v>0</v>
      </c>
      <c r="AI1005" s="28">
        <f t="shared" si="2305"/>
        <v>0</v>
      </c>
      <c r="AJ1005" s="28">
        <f t="shared" si="2305"/>
        <v>8189</v>
      </c>
      <c r="AK1005" s="28">
        <f t="shared" si="2305"/>
        <v>0</v>
      </c>
      <c r="AL1005" s="28">
        <f t="shared" si="2305"/>
        <v>0</v>
      </c>
      <c r="AM1005" s="28">
        <f t="shared" si="2305"/>
        <v>0</v>
      </c>
      <c r="AN1005" s="28">
        <f t="shared" si="2305"/>
        <v>0</v>
      </c>
      <c r="AO1005" s="28">
        <f t="shared" si="2305"/>
        <v>0</v>
      </c>
      <c r="AP1005" s="28">
        <f t="shared" si="2305"/>
        <v>8189</v>
      </c>
      <c r="AQ1005" s="28">
        <f t="shared" si="2305"/>
        <v>0</v>
      </c>
      <c r="AR1005" s="28">
        <f t="shared" si="2306"/>
        <v>0</v>
      </c>
      <c r="AS1005" s="28">
        <f t="shared" si="2306"/>
        <v>0</v>
      </c>
      <c r="AT1005" s="28">
        <f t="shared" si="2306"/>
        <v>0</v>
      </c>
      <c r="AU1005" s="28">
        <f t="shared" si="2306"/>
        <v>0</v>
      </c>
      <c r="AV1005" s="28">
        <f t="shared" si="2306"/>
        <v>8189</v>
      </c>
      <c r="AW1005" s="28">
        <f t="shared" si="2306"/>
        <v>0</v>
      </c>
      <c r="AX1005" s="100">
        <f t="shared" si="2306"/>
        <v>0</v>
      </c>
      <c r="AY1005" s="100">
        <f t="shared" si="2306"/>
        <v>0</v>
      </c>
      <c r="AZ1005" s="100">
        <f t="shared" si="2306"/>
        <v>0</v>
      </c>
      <c r="BA1005" s="100">
        <f t="shared" si="2306"/>
        <v>0</v>
      </c>
      <c r="BB1005" s="28">
        <f t="shared" si="2306"/>
        <v>8189</v>
      </c>
      <c r="BC1005" s="28">
        <f t="shared" si="2306"/>
        <v>0</v>
      </c>
      <c r="BD1005" s="100">
        <f t="shared" si="2307"/>
        <v>0</v>
      </c>
      <c r="BE1005" s="100">
        <f t="shared" si="2307"/>
        <v>0</v>
      </c>
      <c r="BF1005" s="100">
        <f t="shared" si="2307"/>
        <v>0</v>
      </c>
      <c r="BG1005" s="100">
        <f t="shared" si="2307"/>
        <v>0</v>
      </c>
      <c r="BH1005" s="28">
        <f t="shared" si="2307"/>
        <v>8189</v>
      </c>
      <c r="BI1005" s="28">
        <f t="shared" si="2307"/>
        <v>0</v>
      </c>
      <c r="BJ1005" s="207">
        <f t="shared" si="2274"/>
        <v>0</v>
      </c>
      <c r="BK1005" s="207">
        <f t="shared" si="2275"/>
        <v>0</v>
      </c>
    </row>
    <row r="1006" spans="1:63" s="7" customFormat="1" ht="33.75">
      <c r="A1006" s="25" t="s">
        <v>209</v>
      </c>
      <c r="B1006" s="42" t="s">
        <v>11</v>
      </c>
      <c r="C1006" s="42" t="s">
        <v>53</v>
      </c>
      <c r="D1006" s="42" t="s">
        <v>387</v>
      </c>
      <c r="E1006" s="42" t="s">
        <v>208</v>
      </c>
      <c r="F1006" s="28">
        <f>4078+4111</f>
        <v>8189</v>
      </c>
      <c r="G1006" s="28"/>
      <c r="H1006" s="78"/>
      <c r="I1006" s="78"/>
      <c r="J1006" s="78"/>
      <c r="K1006" s="78"/>
      <c r="L1006" s="28">
        <f>F1006+H1006+I1006+J1006+K1006</f>
        <v>8189</v>
      </c>
      <c r="M1006" s="28">
        <f>G1006+K1006</f>
        <v>0</v>
      </c>
      <c r="N1006" s="78"/>
      <c r="O1006" s="78"/>
      <c r="P1006" s="78"/>
      <c r="Q1006" s="78"/>
      <c r="R1006" s="28">
        <f>L1006+N1006+O1006+P1006+Q1006</f>
        <v>8189</v>
      </c>
      <c r="S1006" s="28">
        <f>M1006+Q1006</f>
        <v>0</v>
      </c>
      <c r="T1006" s="78"/>
      <c r="U1006" s="78"/>
      <c r="V1006" s="78"/>
      <c r="W1006" s="78"/>
      <c r="X1006" s="28">
        <f>R1006+T1006+U1006+V1006+W1006</f>
        <v>8189</v>
      </c>
      <c r="Y1006" s="28">
        <f>S1006+W1006</f>
        <v>0</v>
      </c>
      <c r="Z1006" s="78"/>
      <c r="AA1006" s="78"/>
      <c r="AB1006" s="78"/>
      <c r="AC1006" s="78"/>
      <c r="AD1006" s="28">
        <f>X1006+Z1006+AA1006+AB1006+AC1006</f>
        <v>8189</v>
      </c>
      <c r="AE1006" s="28">
        <f>Y1006+AC1006</f>
        <v>0</v>
      </c>
      <c r="AF1006" s="78"/>
      <c r="AG1006" s="78"/>
      <c r="AH1006" s="78"/>
      <c r="AI1006" s="78"/>
      <c r="AJ1006" s="28">
        <f>AD1006+AF1006+AG1006+AH1006+AI1006</f>
        <v>8189</v>
      </c>
      <c r="AK1006" s="28">
        <f>AE1006+AI1006</f>
        <v>0</v>
      </c>
      <c r="AL1006" s="78"/>
      <c r="AM1006" s="78"/>
      <c r="AN1006" s="78"/>
      <c r="AO1006" s="78"/>
      <c r="AP1006" s="28">
        <f>AJ1006+AL1006+AM1006+AN1006+AO1006</f>
        <v>8189</v>
      </c>
      <c r="AQ1006" s="28">
        <f>AK1006+AO1006</f>
        <v>0</v>
      </c>
      <c r="AR1006" s="78"/>
      <c r="AS1006" s="78"/>
      <c r="AT1006" s="78"/>
      <c r="AU1006" s="78"/>
      <c r="AV1006" s="28">
        <f>AP1006+AR1006+AS1006+AT1006+AU1006</f>
        <v>8189</v>
      </c>
      <c r="AW1006" s="28">
        <f>AQ1006+AU1006</f>
        <v>0</v>
      </c>
      <c r="AX1006" s="135"/>
      <c r="AY1006" s="135"/>
      <c r="AZ1006" s="135"/>
      <c r="BA1006" s="135"/>
      <c r="BB1006" s="28">
        <f>AV1006+AX1006+AY1006+AZ1006+BA1006</f>
        <v>8189</v>
      </c>
      <c r="BC1006" s="28">
        <f>AW1006+BA1006</f>
        <v>0</v>
      </c>
      <c r="BD1006" s="135"/>
      <c r="BE1006" s="135"/>
      <c r="BF1006" s="135"/>
      <c r="BG1006" s="135"/>
      <c r="BH1006" s="28">
        <f>BB1006+BD1006+BE1006+BF1006+BG1006</f>
        <v>8189</v>
      </c>
      <c r="BI1006" s="28">
        <f>BC1006+BG1006</f>
        <v>0</v>
      </c>
      <c r="BJ1006" s="207">
        <f t="shared" si="2274"/>
        <v>0</v>
      </c>
      <c r="BK1006" s="207">
        <f t="shared" si="2275"/>
        <v>0</v>
      </c>
    </row>
    <row r="1007" spans="1:63" s="7" customFormat="1" ht="84.75" customHeight="1">
      <c r="A1007" s="38" t="s">
        <v>485</v>
      </c>
      <c r="B1007" s="42" t="s">
        <v>11</v>
      </c>
      <c r="C1007" s="42" t="s">
        <v>53</v>
      </c>
      <c r="D1007" s="42" t="s">
        <v>388</v>
      </c>
      <c r="E1007" s="42"/>
      <c r="F1007" s="28">
        <f t="shared" ref="F1007:U1008" si="2308">F1008</f>
        <v>126</v>
      </c>
      <c r="G1007" s="28">
        <f t="shared" si="2308"/>
        <v>0</v>
      </c>
      <c r="H1007" s="28">
        <f t="shared" si="2308"/>
        <v>0</v>
      </c>
      <c r="I1007" s="28">
        <f t="shared" si="2308"/>
        <v>0</v>
      </c>
      <c r="J1007" s="28">
        <f t="shared" si="2308"/>
        <v>0</v>
      </c>
      <c r="K1007" s="28">
        <f t="shared" si="2308"/>
        <v>0</v>
      </c>
      <c r="L1007" s="28">
        <f t="shared" si="2308"/>
        <v>126</v>
      </c>
      <c r="M1007" s="28">
        <f t="shared" si="2308"/>
        <v>0</v>
      </c>
      <c r="N1007" s="28">
        <f t="shared" si="2308"/>
        <v>0</v>
      </c>
      <c r="O1007" s="28">
        <f t="shared" si="2308"/>
        <v>0</v>
      </c>
      <c r="P1007" s="28">
        <f t="shared" si="2308"/>
        <v>0</v>
      </c>
      <c r="Q1007" s="28">
        <f t="shared" si="2308"/>
        <v>0</v>
      </c>
      <c r="R1007" s="28">
        <f t="shared" si="2308"/>
        <v>126</v>
      </c>
      <c r="S1007" s="28">
        <f t="shared" si="2308"/>
        <v>0</v>
      </c>
      <c r="T1007" s="28">
        <f t="shared" si="2308"/>
        <v>0</v>
      </c>
      <c r="U1007" s="28">
        <f t="shared" si="2308"/>
        <v>0</v>
      </c>
      <c r="V1007" s="28">
        <f t="shared" ref="T1007:AI1008" si="2309">V1008</f>
        <v>0</v>
      </c>
      <c r="W1007" s="28">
        <f t="shared" si="2309"/>
        <v>0</v>
      </c>
      <c r="X1007" s="28">
        <f t="shared" si="2309"/>
        <v>126</v>
      </c>
      <c r="Y1007" s="28">
        <f t="shared" si="2309"/>
        <v>0</v>
      </c>
      <c r="Z1007" s="28">
        <f t="shared" si="2309"/>
        <v>0</v>
      </c>
      <c r="AA1007" s="28">
        <f t="shared" si="2309"/>
        <v>0</v>
      </c>
      <c r="AB1007" s="28">
        <f t="shared" si="2309"/>
        <v>0</v>
      </c>
      <c r="AC1007" s="28">
        <f t="shared" si="2309"/>
        <v>0</v>
      </c>
      <c r="AD1007" s="28">
        <f t="shared" si="2309"/>
        <v>126</v>
      </c>
      <c r="AE1007" s="28">
        <f t="shared" si="2309"/>
        <v>0</v>
      </c>
      <c r="AF1007" s="28">
        <f t="shared" si="2309"/>
        <v>0</v>
      </c>
      <c r="AG1007" s="28">
        <f t="shared" si="2309"/>
        <v>0</v>
      </c>
      <c r="AH1007" s="28">
        <f t="shared" si="2309"/>
        <v>0</v>
      </c>
      <c r="AI1007" s="28">
        <f t="shared" si="2309"/>
        <v>0</v>
      </c>
      <c r="AJ1007" s="28">
        <f t="shared" ref="AF1007:AU1008" si="2310">AJ1008</f>
        <v>126</v>
      </c>
      <c r="AK1007" s="28">
        <f t="shared" si="2310"/>
        <v>0</v>
      </c>
      <c r="AL1007" s="28">
        <f t="shared" si="2310"/>
        <v>0</v>
      </c>
      <c r="AM1007" s="28">
        <f t="shared" si="2310"/>
        <v>0</v>
      </c>
      <c r="AN1007" s="28">
        <f t="shared" si="2310"/>
        <v>0</v>
      </c>
      <c r="AO1007" s="28">
        <f t="shared" si="2310"/>
        <v>0</v>
      </c>
      <c r="AP1007" s="28">
        <f t="shared" si="2310"/>
        <v>126</v>
      </c>
      <c r="AQ1007" s="28">
        <f t="shared" si="2310"/>
        <v>0</v>
      </c>
      <c r="AR1007" s="28">
        <f t="shared" si="2310"/>
        <v>0</v>
      </c>
      <c r="AS1007" s="28">
        <f t="shared" si="2310"/>
        <v>-10</v>
      </c>
      <c r="AT1007" s="28">
        <f t="shared" si="2310"/>
        <v>0</v>
      </c>
      <c r="AU1007" s="28">
        <f t="shared" si="2310"/>
        <v>0</v>
      </c>
      <c r="AV1007" s="28">
        <f t="shared" ref="AR1007:BG1008" si="2311">AV1008</f>
        <v>116</v>
      </c>
      <c r="AW1007" s="28">
        <f t="shared" si="2311"/>
        <v>0</v>
      </c>
      <c r="AX1007" s="100">
        <f t="shared" si="2311"/>
        <v>0</v>
      </c>
      <c r="AY1007" s="100">
        <f t="shared" si="2311"/>
        <v>0</v>
      </c>
      <c r="AZ1007" s="100">
        <f t="shared" si="2311"/>
        <v>0</v>
      </c>
      <c r="BA1007" s="100">
        <f t="shared" si="2311"/>
        <v>0</v>
      </c>
      <c r="BB1007" s="28">
        <f t="shared" si="2311"/>
        <v>116</v>
      </c>
      <c r="BC1007" s="28">
        <f t="shared" si="2311"/>
        <v>0</v>
      </c>
      <c r="BD1007" s="100">
        <f t="shared" si="2311"/>
        <v>0</v>
      </c>
      <c r="BE1007" s="100">
        <f t="shared" si="2311"/>
        <v>0</v>
      </c>
      <c r="BF1007" s="100">
        <f t="shared" si="2311"/>
        <v>0</v>
      </c>
      <c r="BG1007" s="100">
        <f t="shared" si="2311"/>
        <v>0</v>
      </c>
      <c r="BH1007" s="28">
        <f t="shared" ref="BD1007:BI1008" si="2312">BH1008</f>
        <v>116</v>
      </c>
      <c r="BI1007" s="28">
        <f t="shared" si="2312"/>
        <v>0</v>
      </c>
      <c r="BJ1007" s="207">
        <f t="shared" si="2274"/>
        <v>0</v>
      </c>
      <c r="BK1007" s="207">
        <f t="shared" si="2275"/>
        <v>0</v>
      </c>
    </row>
    <row r="1008" spans="1:63" s="7" customFormat="1" ht="36" customHeight="1">
      <c r="A1008" s="63" t="s">
        <v>103</v>
      </c>
      <c r="B1008" s="42" t="s">
        <v>11</v>
      </c>
      <c r="C1008" s="42" t="s">
        <v>53</v>
      </c>
      <c r="D1008" s="42" t="s">
        <v>388</v>
      </c>
      <c r="E1008" s="42" t="s">
        <v>92</v>
      </c>
      <c r="F1008" s="28">
        <f t="shared" si="2308"/>
        <v>126</v>
      </c>
      <c r="G1008" s="28">
        <f t="shared" si="2308"/>
        <v>0</v>
      </c>
      <c r="H1008" s="28">
        <f t="shared" si="2308"/>
        <v>0</v>
      </c>
      <c r="I1008" s="28">
        <f t="shared" si="2308"/>
        <v>0</v>
      </c>
      <c r="J1008" s="28">
        <f t="shared" si="2308"/>
        <v>0</v>
      </c>
      <c r="K1008" s="28">
        <f t="shared" si="2308"/>
        <v>0</v>
      </c>
      <c r="L1008" s="28">
        <f t="shared" si="2308"/>
        <v>126</v>
      </c>
      <c r="M1008" s="28">
        <f t="shared" si="2308"/>
        <v>0</v>
      </c>
      <c r="N1008" s="28">
        <f t="shared" si="2308"/>
        <v>0</v>
      </c>
      <c r="O1008" s="28">
        <f t="shared" si="2308"/>
        <v>0</v>
      </c>
      <c r="P1008" s="28">
        <f t="shared" si="2308"/>
        <v>0</v>
      </c>
      <c r="Q1008" s="28">
        <f t="shared" si="2308"/>
        <v>0</v>
      </c>
      <c r="R1008" s="28">
        <f t="shared" si="2308"/>
        <v>126</v>
      </c>
      <c r="S1008" s="28">
        <f t="shared" si="2308"/>
        <v>0</v>
      </c>
      <c r="T1008" s="28">
        <f t="shared" si="2309"/>
        <v>0</v>
      </c>
      <c r="U1008" s="28">
        <f t="shared" si="2309"/>
        <v>0</v>
      </c>
      <c r="V1008" s="28">
        <f t="shared" si="2309"/>
        <v>0</v>
      </c>
      <c r="W1008" s="28">
        <f t="shared" si="2309"/>
        <v>0</v>
      </c>
      <c r="X1008" s="28">
        <f t="shared" si="2309"/>
        <v>126</v>
      </c>
      <c r="Y1008" s="28">
        <f t="shared" si="2309"/>
        <v>0</v>
      </c>
      <c r="Z1008" s="28">
        <f t="shared" si="2309"/>
        <v>0</v>
      </c>
      <c r="AA1008" s="28">
        <f t="shared" si="2309"/>
        <v>0</v>
      </c>
      <c r="AB1008" s="28">
        <f t="shared" si="2309"/>
        <v>0</v>
      </c>
      <c r="AC1008" s="28">
        <f t="shared" si="2309"/>
        <v>0</v>
      </c>
      <c r="AD1008" s="28">
        <f t="shared" si="2309"/>
        <v>126</v>
      </c>
      <c r="AE1008" s="28">
        <f t="shared" si="2309"/>
        <v>0</v>
      </c>
      <c r="AF1008" s="28">
        <f t="shared" si="2310"/>
        <v>0</v>
      </c>
      <c r="AG1008" s="28">
        <f t="shared" si="2310"/>
        <v>0</v>
      </c>
      <c r="AH1008" s="28">
        <f t="shared" si="2310"/>
        <v>0</v>
      </c>
      <c r="AI1008" s="28">
        <f t="shared" si="2310"/>
        <v>0</v>
      </c>
      <c r="AJ1008" s="28">
        <f t="shared" si="2310"/>
        <v>126</v>
      </c>
      <c r="AK1008" s="28">
        <f t="shared" si="2310"/>
        <v>0</v>
      </c>
      <c r="AL1008" s="28">
        <f t="shared" si="2310"/>
        <v>0</v>
      </c>
      <c r="AM1008" s="28">
        <f t="shared" si="2310"/>
        <v>0</v>
      </c>
      <c r="AN1008" s="28">
        <f t="shared" si="2310"/>
        <v>0</v>
      </c>
      <c r="AO1008" s="28">
        <f t="shared" si="2310"/>
        <v>0</v>
      </c>
      <c r="AP1008" s="28">
        <f t="shared" si="2310"/>
        <v>126</v>
      </c>
      <c r="AQ1008" s="28">
        <f t="shared" si="2310"/>
        <v>0</v>
      </c>
      <c r="AR1008" s="28">
        <f t="shared" si="2311"/>
        <v>0</v>
      </c>
      <c r="AS1008" s="28">
        <f t="shared" si="2311"/>
        <v>-10</v>
      </c>
      <c r="AT1008" s="28">
        <f t="shared" si="2311"/>
        <v>0</v>
      </c>
      <c r="AU1008" s="28">
        <f t="shared" si="2311"/>
        <v>0</v>
      </c>
      <c r="AV1008" s="28">
        <f t="shared" si="2311"/>
        <v>116</v>
      </c>
      <c r="AW1008" s="28">
        <f t="shared" si="2311"/>
        <v>0</v>
      </c>
      <c r="AX1008" s="100">
        <f t="shared" si="2311"/>
        <v>0</v>
      </c>
      <c r="AY1008" s="100">
        <f t="shared" si="2311"/>
        <v>0</v>
      </c>
      <c r="AZ1008" s="100">
        <f t="shared" si="2311"/>
        <v>0</v>
      </c>
      <c r="BA1008" s="100">
        <f t="shared" si="2311"/>
        <v>0</v>
      </c>
      <c r="BB1008" s="28">
        <f t="shared" si="2311"/>
        <v>116</v>
      </c>
      <c r="BC1008" s="28">
        <f t="shared" si="2311"/>
        <v>0</v>
      </c>
      <c r="BD1008" s="100">
        <f t="shared" si="2312"/>
        <v>0</v>
      </c>
      <c r="BE1008" s="100">
        <f t="shared" si="2312"/>
        <v>0</v>
      </c>
      <c r="BF1008" s="100">
        <f t="shared" si="2312"/>
        <v>0</v>
      </c>
      <c r="BG1008" s="100">
        <f t="shared" si="2312"/>
        <v>0</v>
      </c>
      <c r="BH1008" s="28">
        <f t="shared" si="2312"/>
        <v>116</v>
      </c>
      <c r="BI1008" s="28">
        <f t="shared" si="2312"/>
        <v>0</v>
      </c>
      <c r="BJ1008" s="207">
        <f t="shared" si="2274"/>
        <v>0</v>
      </c>
      <c r="BK1008" s="207">
        <f t="shared" si="2275"/>
        <v>0</v>
      </c>
    </row>
    <row r="1009" spans="1:63" s="7" customFormat="1" ht="33.75">
      <c r="A1009" s="113" t="s">
        <v>209</v>
      </c>
      <c r="B1009" s="115" t="s">
        <v>11</v>
      </c>
      <c r="C1009" s="115" t="s">
        <v>53</v>
      </c>
      <c r="D1009" s="115" t="s">
        <v>388</v>
      </c>
      <c r="E1009" s="115" t="s">
        <v>208</v>
      </c>
      <c r="F1009" s="100">
        <v>126</v>
      </c>
      <c r="G1009" s="100"/>
      <c r="H1009" s="135"/>
      <c r="I1009" s="135"/>
      <c r="J1009" s="135"/>
      <c r="K1009" s="135"/>
      <c r="L1009" s="100">
        <f>F1009+H1009+I1009+J1009+K1009</f>
        <v>126</v>
      </c>
      <c r="M1009" s="100">
        <f>G1009+K1009</f>
        <v>0</v>
      </c>
      <c r="N1009" s="135"/>
      <c r="O1009" s="135"/>
      <c r="P1009" s="135"/>
      <c r="Q1009" s="135"/>
      <c r="R1009" s="100">
        <f>L1009+N1009+O1009+P1009+Q1009</f>
        <v>126</v>
      </c>
      <c r="S1009" s="100">
        <f>M1009+Q1009</f>
        <v>0</v>
      </c>
      <c r="T1009" s="135"/>
      <c r="U1009" s="135"/>
      <c r="V1009" s="135"/>
      <c r="W1009" s="135"/>
      <c r="X1009" s="100">
        <f>R1009+T1009+U1009+V1009+W1009</f>
        <v>126</v>
      </c>
      <c r="Y1009" s="100">
        <f>S1009+W1009</f>
        <v>0</v>
      </c>
      <c r="Z1009" s="135"/>
      <c r="AA1009" s="135"/>
      <c r="AB1009" s="135"/>
      <c r="AC1009" s="135"/>
      <c r="AD1009" s="100">
        <f>X1009+Z1009+AA1009+AB1009+AC1009</f>
        <v>126</v>
      </c>
      <c r="AE1009" s="100">
        <f>Y1009+AC1009</f>
        <v>0</v>
      </c>
      <c r="AF1009" s="135"/>
      <c r="AG1009" s="135"/>
      <c r="AH1009" s="135"/>
      <c r="AI1009" s="135"/>
      <c r="AJ1009" s="100">
        <f>AD1009+AF1009+AG1009+AH1009+AI1009</f>
        <v>126</v>
      </c>
      <c r="AK1009" s="100">
        <f>AE1009+AI1009</f>
        <v>0</v>
      </c>
      <c r="AL1009" s="135"/>
      <c r="AM1009" s="135"/>
      <c r="AN1009" s="135"/>
      <c r="AO1009" s="135"/>
      <c r="AP1009" s="100">
        <f>AJ1009+AL1009+AM1009+AN1009+AO1009</f>
        <v>126</v>
      </c>
      <c r="AQ1009" s="100">
        <f>AK1009+AO1009</f>
        <v>0</v>
      </c>
      <c r="AR1009" s="135"/>
      <c r="AS1009" s="100">
        <v>-10</v>
      </c>
      <c r="AT1009" s="135"/>
      <c r="AU1009" s="135"/>
      <c r="AV1009" s="100">
        <f>AP1009+AR1009+AS1009+AT1009+AU1009</f>
        <v>116</v>
      </c>
      <c r="AW1009" s="100">
        <f>AQ1009+AU1009</f>
        <v>0</v>
      </c>
      <c r="AX1009" s="135"/>
      <c r="AY1009" s="100"/>
      <c r="AZ1009" s="135"/>
      <c r="BA1009" s="135"/>
      <c r="BB1009" s="100">
        <f>AV1009+AX1009+AY1009+AZ1009+BA1009</f>
        <v>116</v>
      </c>
      <c r="BC1009" s="100">
        <f>AW1009+BA1009</f>
        <v>0</v>
      </c>
      <c r="BD1009" s="135"/>
      <c r="BE1009" s="100"/>
      <c r="BF1009" s="135"/>
      <c r="BG1009" s="135"/>
      <c r="BH1009" s="100">
        <f>BB1009+BD1009+BE1009+BF1009+BG1009</f>
        <v>116</v>
      </c>
      <c r="BI1009" s="100">
        <f>BC1009+BG1009</f>
        <v>0</v>
      </c>
      <c r="BJ1009" s="207">
        <f t="shared" si="2274"/>
        <v>0</v>
      </c>
      <c r="BK1009" s="207">
        <f t="shared" si="2275"/>
        <v>0</v>
      </c>
    </row>
    <row r="1010" spans="1:63" s="7" customFormat="1" ht="66.75">
      <c r="A1010" s="112" t="s">
        <v>238</v>
      </c>
      <c r="B1010" s="115" t="s">
        <v>11</v>
      </c>
      <c r="C1010" s="115" t="s">
        <v>53</v>
      </c>
      <c r="D1010" s="115" t="s">
        <v>389</v>
      </c>
      <c r="E1010" s="115"/>
      <c r="F1010" s="100">
        <f t="shared" ref="F1010:U1011" si="2313">F1011</f>
        <v>2788</v>
      </c>
      <c r="G1010" s="100">
        <f t="shared" si="2313"/>
        <v>0</v>
      </c>
      <c r="H1010" s="100">
        <f t="shared" si="2313"/>
        <v>0</v>
      </c>
      <c r="I1010" s="100">
        <f t="shared" si="2313"/>
        <v>0</v>
      </c>
      <c r="J1010" s="100">
        <f t="shared" si="2313"/>
        <v>0</v>
      </c>
      <c r="K1010" s="100">
        <f t="shared" si="2313"/>
        <v>0</v>
      </c>
      <c r="L1010" s="100">
        <f t="shared" si="2313"/>
        <v>2788</v>
      </c>
      <c r="M1010" s="100">
        <f t="shared" si="2313"/>
        <v>0</v>
      </c>
      <c r="N1010" s="100">
        <f t="shared" si="2313"/>
        <v>0</v>
      </c>
      <c r="O1010" s="100">
        <f t="shared" si="2313"/>
        <v>0</v>
      </c>
      <c r="P1010" s="100">
        <f t="shared" si="2313"/>
        <v>0</v>
      </c>
      <c r="Q1010" s="100">
        <f t="shared" si="2313"/>
        <v>0</v>
      </c>
      <c r="R1010" s="100">
        <f t="shared" si="2313"/>
        <v>2788</v>
      </c>
      <c r="S1010" s="100">
        <f t="shared" si="2313"/>
        <v>0</v>
      </c>
      <c r="T1010" s="100">
        <f t="shared" si="2313"/>
        <v>0</v>
      </c>
      <c r="U1010" s="100">
        <f t="shared" si="2313"/>
        <v>0</v>
      </c>
      <c r="V1010" s="100">
        <f t="shared" ref="T1010:AI1011" si="2314">V1011</f>
        <v>0</v>
      </c>
      <c r="W1010" s="100">
        <f t="shared" si="2314"/>
        <v>0</v>
      </c>
      <c r="X1010" s="100">
        <f t="shared" si="2314"/>
        <v>2788</v>
      </c>
      <c r="Y1010" s="100">
        <f t="shared" si="2314"/>
        <v>0</v>
      </c>
      <c r="Z1010" s="100">
        <f t="shared" si="2314"/>
        <v>0</v>
      </c>
      <c r="AA1010" s="100">
        <f t="shared" si="2314"/>
        <v>0</v>
      </c>
      <c r="AB1010" s="100">
        <f t="shared" si="2314"/>
        <v>0</v>
      </c>
      <c r="AC1010" s="100">
        <f t="shared" si="2314"/>
        <v>0</v>
      </c>
      <c r="AD1010" s="100">
        <f t="shared" si="2314"/>
        <v>2788</v>
      </c>
      <c r="AE1010" s="100">
        <f t="shared" si="2314"/>
        <v>0</v>
      </c>
      <c r="AF1010" s="100">
        <f t="shared" si="2314"/>
        <v>0</v>
      </c>
      <c r="AG1010" s="100">
        <f t="shared" si="2314"/>
        <v>0</v>
      </c>
      <c r="AH1010" s="100">
        <f t="shared" si="2314"/>
        <v>0</v>
      </c>
      <c r="AI1010" s="100">
        <f t="shared" si="2314"/>
        <v>0</v>
      </c>
      <c r="AJ1010" s="100">
        <f t="shared" ref="AF1010:AU1011" si="2315">AJ1011</f>
        <v>2788</v>
      </c>
      <c r="AK1010" s="100">
        <f t="shared" si="2315"/>
        <v>0</v>
      </c>
      <c r="AL1010" s="100">
        <f t="shared" si="2315"/>
        <v>0</v>
      </c>
      <c r="AM1010" s="100">
        <f t="shared" si="2315"/>
        <v>0</v>
      </c>
      <c r="AN1010" s="100">
        <f t="shared" si="2315"/>
        <v>0</v>
      </c>
      <c r="AO1010" s="100">
        <f t="shared" si="2315"/>
        <v>0</v>
      </c>
      <c r="AP1010" s="100">
        <f t="shared" si="2315"/>
        <v>2788</v>
      </c>
      <c r="AQ1010" s="100">
        <f t="shared" si="2315"/>
        <v>0</v>
      </c>
      <c r="AR1010" s="100">
        <f t="shared" si="2315"/>
        <v>0</v>
      </c>
      <c r="AS1010" s="100">
        <f t="shared" si="2315"/>
        <v>-455</v>
      </c>
      <c r="AT1010" s="100">
        <f t="shared" si="2315"/>
        <v>0</v>
      </c>
      <c r="AU1010" s="100">
        <f t="shared" si="2315"/>
        <v>0</v>
      </c>
      <c r="AV1010" s="100">
        <f t="shared" ref="AV1010:BI1010" si="2316">AV1011</f>
        <v>2333</v>
      </c>
      <c r="AW1010" s="100">
        <f t="shared" si="2316"/>
        <v>0</v>
      </c>
      <c r="AX1010" s="100">
        <f t="shared" si="2316"/>
        <v>0</v>
      </c>
      <c r="AY1010" s="100">
        <f t="shared" si="2316"/>
        <v>0</v>
      </c>
      <c r="AZ1010" s="100">
        <f t="shared" si="2316"/>
        <v>0</v>
      </c>
      <c r="BA1010" s="100">
        <f t="shared" si="2316"/>
        <v>0</v>
      </c>
      <c r="BB1010" s="100">
        <f t="shared" si="2316"/>
        <v>2333</v>
      </c>
      <c r="BC1010" s="100">
        <f t="shared" si="2316"/>
        <v>0</v>
      </c>
      <c r="BD1010" s="100">
        <f t="shared" si="2316"/>
        <v>0</v>
      </c>
      <c r="BE1010" s="100">
        <f t="shared" si="2316"/>
        <v>0</v>
      </c>
      <c r="BF1010" s="100">
        <f t="shared" si="2316"/>
        <v>0</v>
      </c>
      <c r="BG1010" s="100">
        <f t="shared" si="2316"/>
        <v>0</v>
      </c>
      <c r="BH1010" s="100">
        <f t="shared" si="2316"/>
        <v>2333</v>
      </c>
      <c r="BI1010" s="100">
        <f t="shared" si="2316"/>
        <v>0</v>
      </c>
      <c r="BJ1010" s="207">
        <f t="shared" si="2274"/>
        <v>0</v>
      </c>
      <c r="BK1010" s="207">
        <f t="shared" si="2275"/>
        <v>0</v>
      </c>
    </row>
    <row r="1011" spans="1:63" s="7" customFormat="1" ht="32.25" customHeight="1">
      <c r="A1011" s="116" t="s">
        <v>103</v>
      </c>
      <c r="B1011" s="115" t="s">
        <v>11</v>
      </c>
      <c r="C1011" s="115" t="s">
        <v>53</v>
      </c>
      <c r="D1011" s="115" t="s">
        <v>389</v>
      </c>
      <c r="E1011" s="115" t="s">
        <v>92</v>
      </c>
      <c r="F1011" s="100">
        <f t="shared" si="2313"/>
        <v>2788</v>
      </c>
      <c r="G1011" s="100">
        <f t="shared" si="2313"/>
        <v>0</v>
      </c>
      <c r="H1011" s="100">
        <f t="shared" si="2313"/>
        <v>0</v>
      </c>
      <c r="I1011" s="100">
        <f t="shared" si="2313"/>
        <v>0</v>
      </c>
      <c r="J1011" s="100">
        <f t="shared" si="2313"/>
        <v>0</v>
      </c>
      <c r="K1011" s="100">
        <f t="shared" si="2313"/>
        <v>0</v>
      </c>
      <c r="L1011" s="100">
        <f t="shared" si="2313"/>
        <v>2788</v>
      </c>
      <c r="M1011" s="100">
        <f t="shared" si="2313"/>
        <v>0</v>
      </c>
      <c r="N1011" s="100">
        <f t="shared" si="2313"/>
        <v>0</v>
      </c>
      <c r="O1011" s="100">
        <f t="shared" si="2313"/>
        <v>0</v>
      </c>
      <c r="P1011" s="100">
        <f t="shared" si="2313"/>
        <v>0</v>
      </c>
      <c r="Q1011" s="100">
        <f t="shared" si="2313"/>
        <v>0</v>
      </c>
      <c r="R1011" s="100">
        <f t="shared" si="2313"/>
        <v>2788</v>
      </c>
      <c r="S1011" s="100">
        <f t="shared" si="2313"/>
        <v>0</v>
      </c>
      <c r="T1011" s="100">
        <f t="shared" si="2314"/>
        <v>0</v>
      </c>
      <c r="U1011" s="100">
        <f t="shared" si="2314"/>
        <v>0</v>
      </c>
      <c r="V1011" s="100">
        <f t="shared" si="2314"/>
        <v>0</v>
      </c>
      <c r="W1011" s="100">
        <f t="shared" si="2314"/>
        <v>0</v>
      </c>
      <c r="X1011" s="100">
        <f t="shared" si="2314"/>
        <v>2788</v>
      </c>
      <c r="Y1011" s="100">
        <f t="shared" si="2314"/>
        <v>0</v>
      </c>
      <c r="Z1011" s="100">
        <f t="shared" si="2314"/>
        <v>0</v>
      </c>
      <c r="AA1011" s="100">
        <f t="shared" si="2314"/>
        <v>0</v>
      </c>
      <c r="AB1011" s="100">
        <f t="shared" si="2314"/>
        <v>0</v>
      </c>
      <c r="AC1011" s="100">
        <f t="shared" si="2314"/>
        <v>0</v>
      </c>
      <c r="AD1011" s="100">
        <f t="shared" si="2314"/>
        <v>2788</v>
      </c>
      <c r="AE1011" s="100">
        <f t="shared" si="2314"/>
        <v>0</v>
      </c>
      <c r="AF1011" s="100">
        <f t="shared" si="2315"/>
        <v>0</v>
      </c>
      <c r="AG1011" s="100">
        <f t="shared" si="2315"/>
        <v>0</v>
      </c>
      <c r="AH1011" s="100">
        <f t="shared" si="2315"/>
        <v>0</v>
      </c>
      <c r="AI1011" s="100">
        <f t="shared" si="2315"/>
        <v>0</v>
      </c>
      <c r="AJ1011" s="100">
        <f t="shared" si="2315"/>
        <v>2788</v>
      </c>
      <c r="AK1011" s="100">
        <f t="shared" si="2315"/>
        <v>0</v>
      </c>
      <c r="AL1011" s="100">
        <f t="shared" si="2315"/>
        <v>0</v>
      </c>
      <c r="AM1011" s="100">
        <f t="shared" si="2315"/>
        <v>0</v>
      </c>
      <c r="AN1011" s="100">
        <f t="shared" si="2315"/>
        <v>0</v>
      </c>
      <c r="AO1011" s="100">
        <f t="shared" si="2315"/>
        <v>0</v>
      </c>
      <c r="AP1011" s="100">
        <f t="shared" si="2315"/>
        <v>2788</v>
      </c>
      <c r="AQ1011" s="100">
        <f t="shared" si="2315"/>
        <v>0</v>
      </c>
      <c r="AR1011" s="100">
        <f t="shared" ref="AR1011:BI1011" si="2317">AR1012</f>
        <v>0</v>
      </c>
      <c r="AS1011" s="100">
        <f t="shared" si="2317"/>
        <v>-455</v>
      </c>
      <c r="AT1011" s="100">
        <f t="shared" si="2317"/>
        <v>0</v>
      </c>
      <c r="AU1011" s="100">
        <f t="shared" si="2317"/>
        <v>0</v>
      </c>
      <c r="AV1011" s="100">
        <f t="shared" si="2317"/>
        <v>2333</v>
      </c>
      <c r="AW1011" s="100">
        <f t="shared" si="2317"/>
        <v>0</v>
      </c>
      <c r="AX1011" s="100">
        <f t="shared" si="2317"/>
        <v>0</v>
      </c>
      <c r="AY1011" s="100">
        <f t="shared" si="2317"/>
        <v>0</v>
      </c>
      <c r="AZ1011" s="100">
        <f t="shared" si="2317"/>
        <v>0</v>
      </c>
      <c r="BA1011" s="100">
        <f t="shared" si="2317"/>
        <v>0</v>
      </c>
      <c r="BB1011" s="100">
        <f t="shared" si="2317"/>
        <v>2333</v>
      </c>
      <c r="BC1011" s="100">
        <f t="shared" si="2317"/>
        <v>0</v>
      </c>
      <c r="BD1011" s="100">
        <f t="shared" si="2317"/>
        <v>0</v>
      </c>
      <c r="BE1011" s="100">
        <f t="shared" si="2317"/>
        <v>0</v>
      </c>
      <c r="BF1011" s="100">
        <f t="shared" si="2317"/>
        <v>0</v>
      </c>
      <c r="BG1011" s="100">
        <f t="shared" si="2317"/>
        <v>0</v>
      </c>
      <c r="BH1011" s="100">
        <f t="shared" si="2317"/>
        <v>2333</v>
      </c>
      <c r="BI1011" s="100">
        <f t="shared" si="2317"/>
        <v>0</v>
      </c>
      <c r="BJ1011" s="207">
        <f t="shared" si="2274"/>
        <v>0</v>
      </c>
      <c r="BK1011" s="207">
        <f t="shared" si="2275"/>
        <v>0</v>
      </c>
    </row>
    <row r="1012" spans="1:63" s="7" customFormat="1" ht="38.25" customHeight="1">
      <c r="A1012" s="113" t="s">
        <v>209</v>
      </c>
      <c r="B1012" s="115" t="s">
        <v>11</v>
      </c>
      <c r="C1012" s="115" t="s">
        <v>53</v>
      </c>
      <c r="D1012" s="115" t="s">
        <v>389</v>
      </c>
      <c r="E1012" s="115" t="s">
        <v>208</v>
      </c>
      <c r="F1012" s="100">
        <v>2788</v>
      </c>
      <c r="G1012" s="100"/>
      <c r="H1012" s="135"/>
      <c r="I1012" s="135"/>
      <c r="J1012" s="135"/>
      <c r="K1012" s="135"/>
      <c r="L1012" s="100">
        <f>F1012+H1012+I1012+J1012+K1012</f>
        <v>2788</v>
      </c>
      <c r="M1012" s="100">
        <f>G1012+K1012</f>
        <v>0</v>
      </c>
      <c r="N1012" s="135"/>
      <c r="O1012" s="135"/>
      <c r="P1012" s="135"/>
      <c r="Q1012" s="135"/>
      <c r="R1012" s="100">
        <f>L1012+N1012+O1012+P1012+Q1012</f>
        <v>2788</v>
      </c>
      <c r="S1012" s="100">
        <f>M1012+Q1012</f>
        <v>0</v>
      </c>
      <c r="T1012" s="135"/>
      <c r="U1012" s="135"/>
      <c r="V1012" s="135"/>
      <c r="W1012" s="135"/>
      <c r="X1012" s="100">
        <f>R1012+T1012+U1012+V1012+W1012</f>
        <v>2788</v>
      </c>
      <c r="Y1012" s="100">
        <f>S1012+W1012</f>
        <v>0</v>
      </c>
      <c r="Z1012" s="135"/>
      <c r="AA1012" s="135"/>
      <c r="AB1012" s="135"/>
      <c r="AC1012" s="135"/>
      <c r="AD1012" s="100">
        <f>X1012+Z1012+AA1012+AB1012+AC1012</f>
        <v>2788</v>
      </c>
      <c r="AE1012" s="100">
        <f>Y1012+AC1012</f>
        <v>0</v>
      </c>
      <c r="AF1012" s="135"/>
      <c r="AG1012" s="135"/>
      <c r="AH1012" s="135"/>
      <c r="AI1012" s="135"/>
      <c r="AJ1012" s="100">
        <f>AD1012+AF1012+AG1012+AH1012+AI1012</f>
        <v>2788</v>
      </c>
      <c r="AK1012" s="100">
        <f>AE1012+AI1012</f>
        <v>0</v>
      </c>
      <c r="AL1012" s="135"/>
      <c r="AM1012" s="135"/>
      <c r="AN1012" s="135"/>
      <c r="AO1012" s="135"/>
      <c r="AP1012" s="100">
        <f>AJ1012+AL1012+AM1012+AN1012+AO1012</f>
        <v>2788</v>
      </c>
      <c r="AQ1012" s="100">
        <f>AK1012+AO1012</f>
        <v>0</v>
      </c>
      <c r="AR1012" s="135"/>
      <c r="AS1012" s="100">
        <v>-455</v>
      </c>
      <c r="AT1012" s="135"/>
      <c r="AU1012" s="135"/>
      <c r="AV1012" s="100">
        <f>AP1012+AR1012+AS1012+AT1012+AU1012</f>
        <v>2333</v>
      </c>
      <c r="AW1012" s="100">
        <f>AQ1012+AU1012</f>
        <v>0</v>
      </c>
      <c r="AX1012" s="135"/>
      <c r="AY1012" s="100"/>
      <c r="AZ1012" s="135"/>
      <c r="BA1012" s="135"/>
      <c r="BB1012" s="100">
        <f>AV1012+AX1012+AY1012+AZ1012+BA1012</f>
        <v>2333</v>
      </c>
      <c r="BC1012" s="100">
        <f>AW1012+BA1012</f>
        <v>0</v>
      </c>
      <c r="BD1012" s="135"/>
      <c r="BE1012" s="100"/>
      <c r="BF1012" s="135"/>
      <c r="BG1012" s="135"/>
      <c r="BH1012" s="100">
        <f>BB1012+BD1012+BE1012+BF1012+BG1012</f>
        <v>2333</v>
      </c>
      <c r="BI1012" s="100">
        <f>BC1012+BG1012</f>
        <v>0</v>
      </c>
      <c r="BJ1012" s="207">
        <f t="shared" si="2274"/>
        <v>0</v>
      </c>
      <c r="BK1012" s="207">
        <f t="shared" si="2275"/>
        <v>0</v>
      </c>
    </row>
    <row r="1013" spans="1:63" s="7" customFormat="1" ht="52.5" customHeight="1">
      <c r="A1013" s="38" t="s">
        <v>239</v>
      </c>
      <c r="B1013" s="42" t="s">
        <v>11</v>
      </c>
      <c r="C1013" s="42" t="s">
        <v>53</v>
      </c>
      <c r="D1013" s="42" t="s">
        <v>390</v>
      </c>
      <c r="E1013" s="42"/>
      <c r="F1013" s="28">
        <f t="shared" ref="F1013:U1014" si="2318">F1014</f>
        <v>1309</v>
      </c>
      <c r="G1013" s="28">
        <f t="shared" si="2318"/>
        <v>0</v>
      </c>
      <c r="H1013" s="28">
        <f t="shared" si="2318"/>
        <v>0</v>
      </c>
      <c r="I1013" s="28">
        <f t="shared" si="2318"/>
        <v>0</v>
      </c>
      <c r="J1013" s="28">
        <f t="shared" si="2318"/>
        <v>0</v>
      </c>
      <c r="K1013" s="28">
        <f t="shared" si="2318"/>
        <v>0</v>
      </c>
      <c r="L1013" s="28">
        <f t="shared" si="2318"/>
        <v>1309</v>
      </c>
      <c r="M1013" s="28">
        <f t="shared" si="2318"/>
        <v>0</v>
      </c>
      <c r="N1013" s="28">
        <f t="shared" si="2318"/>
        <v>0</v>
      </c>
      <c r="O1013" s="28">
        <f t="shared" si="2318"/>
        <v>0</v>
      </c>
      <c r="P1013" s="28">
        <f t="shared" si="2318"/>
        <v>0</v>
      </c>
      <c r="Q1013" s="28">
        <f t="shared" si="2318"/>
        <v>0</v>
      </c>
      <c r="R1013" s="28">
        <f t="shared" si="2318"/>
        <v>1309</v>
      </c>
      <c r="S1013" s="28">
        <f t="shared" si="2318"/>
        <v>0</v>
      </c>
      <c r="T1013" s="28">
        <f t="shared" si="2318"/>
        <v>0</v>
      </c>
      <c r="U1013" s="28">
        <f t="shared" si="2318"/>
        <v>0</v>
      </c>
      <c r="V1013" s="28">
        <f t="shared" ref="T1013:AI1014" si="2319">V1014</f>
        <v>0</v>
      </c>
      <c r="W1013" s="28">
        <f t="shared" si="2319"/>
        <v>0</v>
      </c>
      <c r="X1013" s="28">
        <f t="shared" si="2319"/>
        <v>1309</v>
      </c>
      <c r="Y1013" s="28">
        <f t="shared" si="2319"/>
        <v>0</v>
      </c>
      <c r="Z1013" s="28">
        <f t="shared" si="2319"/>
        <v>0</v>
      </c>
      <c r="AA1013" s="28">
        <f t="shared" si="2319"/>
        <v>0</v>
      </c>
      <c r="AB1013" s="28">
        <f t="shared" si="2319"/>
        <v>0</v>
      </c>
      <c r="AC1013" s="28">
        <f t="shared" si="2319"/>
        <v>0</v>
      </c>
      <c r="AD1013" s="28">
        <f t="shared" si="2319"/>
        <v>1309</v>
      </c>
      <c r="AE1013" s="28">
        <f t="shared" si="2319"/>
        <v>0</v>
      </c>
      <c r="AF1013" s="28">
        <f t="shared" si="2319"/>
        <v>0</v>
      </c>
      <c r="AG1013" s="28">
        <f t="shared" si="2319"/>
        <v>0</v>
      </c>
      <c r="AH1013" s="28">
        <f t="shared" si="2319"/>
        <v>0</v>
      </c>
      <c r="AI1013" s="28">
        <f t="shared" si="2319"/>
        <v>0</v>
      </c>
      <c r="AJ1013" s="28">
        <f t="shared" ref="AF1013:AU1014" si="2320">AJ1014</f>
        <v>1309</v>
      </c>
      <c r="AK1013" s="28">
        <f t="shared" si="2320"/>
        <v>0</v>
      </c>
      <c r="AL1013" s="28">
        <f t="shared" si="2320"/>
        <v>0</v>
      </c>
      <c r="AM1013" s="28">
        <f t="shared" si="2320"/>
        <v>0</v>
      </c>
      <c r="AN1013" s="28">
        <f t="shared" si="2320"/>
        <v>0</v>
      </c>
      <c r="AO1013" s="28">
        <f t="shared" si="2320"/>
        <v>0</v>
      </c>
      <c r="AP1013" s="28">
        <f t="shared" si="2320"/>
        <v>1309</v>
      </c>
      <c r="AQ1013" s="28">
        <f t="shared" si="2320"/>
        <v>0</v>
      </c>
      <c r="AR1013" s="28">
        <f t="shared" si="2320"/>
        <v>0</v>
      </c>
      <c r="AS1013" s="28">
        <f t="shared" si="2320"/>
        <v>0</v>
      </c>
      <c r="AT1013" s="28">
        <f t="shared" si="2320"/>
        <v>0</v>
      </c>
      <c r="AU1013" s="28">
        <f t="shared" si="2320"/>
        <v>0</v>
      </c>
      <c r="AV1013" s="28">
        <f t="shared" ref="AR1013:BG1014" si="2321">AV1014</f>
        <v>1309</v>
      </c>
      <c r="AW1013" s="28">
        <f t="shared" si="2321"/>
        <v>0</v>
      </c>
      <c r="AX1013" s="100">
        <f t="shared" si="2321"/>
        <v>0</v>
      </c>
      <c r="AY1013" s="100">
        <f t="shared" si="2321"/>
        <v>0</v>
      </c>
      <c r="AZ1013" s="100">
        <f t="shared" si="2321"/>
        <v>0</v>
      </c>
      <c r="BA1013" s="100">
        <f t="shared" si="2321"/>
        <v>0</v>
      </c>
      <c r="BB1013" s="28">
        <f t="shared" si="2321"/>
        <v>1309</v>
      </c>
      <c r="BC1013" s="28">
        <f t="shared" si="2321"/>
        <v>0</v>
      </c>
      <c r="BD1013" s="100">
        <f t="shared" si="2321"/>
        <v>0</v>
      </c>
      <c r="BE1013" s="100">
        <f t="shared" si="2321"/>
        <v>0</v>
      </c>
      <c r="BF1013" s="100">
        <f t="shared" si="2321"/>
        <v>0</v>
      </c>
      <c r="BG1013" s="100">
        <f t="shared" si="2321"/>
        <v>0</v>
      </c>
      <c r="BH1013" s="28">
        <f t="shared" ref="BD1013:BI1014" si="2322">BH1014</f>
        <v>1309</v>
      </c>
      <c r="BI1013" s="28">
        <f t="shared" si="2322"/>
        <v>0</v>
      </c>
      <c r="BJ1013" s="207">
        <f t="shared" si="2274"/>
        <v>0</v>
      </c>
      <c r="BK1013" s="207">
        <f t="shared" si="2275"/>
        <v>0</v>
      </c>
    </row>
    <row r="1014" spans="1:63" s="7" customFormat="1" ht="33.75" customHeight="1">
      <c r="A1014" s="63" t="s">
        <v>103</v>
      </c>
      <c r="B1014" s="42" t="s">
        <v>11</v>
      </c>
      <c r="C1014" s="42" t="s">
        <v>53</v>
      </c>
      <c r="D1014" s="42" t="s">
        <v>390</v>
      </c>
      <c r="E1014" s="42" t="s">
        <v>92</v>
      </c>
      <c r="F1014" s="28">
        <f t="shared" si="2318"/>
        <v>1309</v>
      </c>
      <c r="G1014" s="28">
        <f t="shared" si="2318"/>
        <v>0</v>
      </c>
      <c r="H1014" s="28">
        <f t="shared" si="2318"/>
        <v>0</v>
      </c>
      <c r="I1014" s="28">
        <f t="shared" si="2318"/>
        <v>0</v>
      </c>
      <c r="J1014" s="28">
        <f t="shared" si="2318"/>
        <v>0</v>
      </c>
      <c r="K1014" s="28">
        <f t="shared" si="2318"/>
        <v>0</v>
      </c>
      <c r="L1014" s="28">
        <f t="shared" si="2318"/>
        <v>1309</v>
      </c>
      <c r="M1014" s="28">
        <f t="shared" si="2318"/>
        <v>0</v>
      </c>
      <c r="N1014" s="28">
        <f t="shared" si="2318"/>
        <v>0</v>
      </c>
      <c r="O1014" s="28">
        <f t="shared" si="2318"/>
        <v>0</v>
      </c>
      <c r="P1014" s="28">
        <f t="shared" si="2318"/>
        <v>0</v>
      </c>
      <c r="Q1014" s="28">
        <f t="shared" si="2318"/>
        <v>0</v>
      </c>
      <c r="R1014" s="28">
        <f t="shared" si="2318"/>
        <v>1309</v>
      </c>
      <c r="S1014" s="28">
        <f t="shared" si="2318"/>
        <v>0</v>
      </c>
      <c r="T1014" s="28">
        <f t="shared" si="2319"/>
        <v>0</v>
      </c>
      <c r="U1014" s="28">
        <f t="shared" si="2319"/>
        <v>0</v>
      </c>
      <c r="V1014" s="28">
        <f t="shared" si="2319"/>
        <v>0</v>
      </c>
      <c r="W1014" s="28">
        <f t="shared" si="2319"/>
        <v>0</v>
      </c>
      <c r="X1014" s="28">
        <f t="shared" si="2319"/>
        <v>1309</v>
      </c>
      <c r="Y1014" s="28">
        <f t="shared" si="2319"/>
        <v>0</v>
      </c>
      <c r="Z1014" s="28">
        <f t="shared" si="2319"/>
        <v>0</v>
      </c>
      <c r="AA1014" s="28">
        <f t="shared" si="2319"/>
        <v>0</v>
      </c>
      <c r="AB1014" s="28">
        <f t="shared" si="2319"/>
        <v>0</v>
      </c>
      <c r="AC1014" s="28">
        <f t="shared" si="2319"/>
        <v>0</v>
      </c>
      <c r="AD1014" s="28">
        <f t="shared" si="2319"/>
        <v>1309</v>
      </c>
      <c r="AE1014" s="28">
        <f t="shared" si="2319"/>
        <v>0</v>
      </c>
      <c r="AF1014" s="28">
        <f t="shared" si="2320"/>
        <v>0</v>
      </c>
      <c r="AG1014" s="28">
        <f t="shared" si="2320"/>
        <v>0</v>
      </c>
      <c r="AH1014" s="28">
        <f t="shared" si="2320"/>
        <v>0</v>
      </c>
      <c r="AI1014" s="28">
        <f t="shared" si="2320"/>
        <v>0</v>
      </c>
      <c r="AJ1014" s="28">
        <f t="shared" si="2320"/>
        <v>1309</v>
      </c>
      <c r="AK1014" s="28">
        <f t="shared" si="2320"/>
        <v>0</v>
      </c>
      <c r="AL1014" s="28">
        <f t="shared" si="2320"/>
        <v>0</v>
      </c>
      <c r="AM1014" s="28">
        <f t="shared" si="2320"/>
        <v>0</v>
      </c>
      <c r="AN1014" s="28">
        <f t="shared" si="2320"/>
        <v>0</v>
      </c>
      <c r="AO1014" s="28">
        <f t="shared" si="2320"/>
        <v>0</v>
      </c>
      <c r="AP1014" s="28">
        <f t="shared" si="2320"/>
        <v>1309</v>
      </c>
      <c r="AQ1014" s="28">
        <f t="shared" si="2320"/>
        <v>0</v>
      </c>
      <c r="AR1014" s="28">
        <f t="shared" si="2321"/>
        <v>0</v>
      </c>
      <c r="AS1014" s="28">
        <f t="shared" si="2321"/>
        <v>0</v>
      </c>
      <c r="AT1014" s="28">
        <f t="shared" si="2321"/>
        <v>0</v>
      </c>
      <c r="AU1014" s="28">
        <f t="shared" si="2321"/>
        <v>0</v>
      </c>
      <c r="AV1014" s="28">
        <f t="shared" si="2321"/>
        <v>1309</v>
      </c>
      <c r="AW1014" s="28">
        <f t="shared" si="2321"/>
        <v>0</v>
      </c>
      <c r="AX1014" s="100">
        <f t="shared" si="2321"/>
        <v>0</v>
      </c>
      <c r="AY1014" s="100">
        <f t="shared" si="2321"/>
        <v>0</v>
      </c>
      <c r="AZ1014" s="100">
        <f t="shared" si="2321"/>
        <v>0</v>
      </c>
      <c r="BA1014" s="100">
        <f t="shared" si="2321"/>
        <v>0</v>
      </c>
      <c r="BB1014" s="28">
        <f t="shared" si="2321"/>
        <v>1309</v>
      </c>
      <c r="BC1014" s="28">
        <f t="shared" si="2321"/>
        <v>0</v>
      </c>
      <c r="BD1014" s="100">
        <f t="shared" si="2322"/>
        <v>0</v>
      </c>
      <c r="BE1014" s="100">
        <f t="shared" si="2322"/>
        <v>0</v>
      </c>
      <c r="BF1014" s="100">
        <f t="shared" si="2322"/>
        <v>0</v>
      </c>
      <c r="BG1014" s="100">
        <f t="shared" si="2322"/>
        <v>0</v>
      </c>
      <c r="BH1014" s="28">
        <f t="shared" si="2322"/>
        <v>1309</v>
      </c>
      <c r="BI1014" s="28">
        <f t="shared" si="2322"/>
        <v>0</v>
      </c>
      <c r="BJ1014" s="207">
        <f t="shared" si="2274"/>
        <v>0</v>
      </c>
      <c r="BK1014" s="207">
        <f t="shared" si="2275"/>
        <v>0</v>
      </c>
    </row>
    <row r="1015" spans="1:63" s="7" customFormat="1" ht="33.75">
      <c r="A1015" s="25" t="s">
        <v>209</v>
      </c>
      <c r="B1015" s="42" t="s">
        <v>11</v>
      </c>
      <c r="C1015" s="42" t="s">
        <v>53</v>
      </c>
      <c r="D1015" s="42" t="s">
        <v>390</v>
      </c>
      <c r="E1015" s="42" t="s">
        <v>208</v>
      </c>
      <c r="F1015" s="28">
        <v>1309</v>
      </c>
      <c r="G1015" s="28"/>
      <c r="H1015" s="78"/>
      <c r="I1015" s="78"/>
      <c r="J1015" s="78"/>
      <c r="K1015" s="78"/>
      <c r="L1015" s="28">
        <f>F1015+H1015+I1015+J1015+K1015</f>
        <v>1309</v>
      </c>
      <c r="M1015" s="28">
        <f>G1015+K1015</f>
        <v>0</v>
      </c>
      <c r="N1015" s="78"/>
      <c r="O1015" s="78"/>
      <c r="P1015" s="78"/>
      <c r="Q1015" s="78"/>
      <c r="R1015" s="28">
        <f>L1015+N1015+O1015+P1015+Q1015</f>
        <v>1309</v>
      </c>
      <c r="S1015" s="28">
        <f>M1015+Q1015</f>
        <v>0</v>
      </c>
      <c r="T1015" s="78"/>
      <c r="U1015" s="78"/>
      <c r="V1015" s="78"/>
      <c r="W1015" s="78"/>
      <c r="X1015" s="28">
        <f>R1015+T1015+U1015+V1015+W1015</f>
        <v>1309</v>
      </c>
      <c r="Y1015" s="28">
        <f>S1015+W1015</f>
        <v>0</v>
      </c>
      <c r="Z1015" s="78"/>
      <c r="AA1015" s="78"/>
      <c r="AB1015" s="78"/>
      <c r="AC1015" s="78"/>
      <c r="AD1015" s="28">
        <f>X1015+Z1015+AA1015+AB1015+AC1015</f>
        <v>1309</v>
      </c>
      <c r="AE1015" s="28">
        <f>Y1015+AC1015</f>
        <v>0</v>
      </c>
      <c r="AF1015" s="78"/>
      <c r="AG1015" s="78"/>
      <c r="AH1015" s="78"/>
      <c r="AI1015" s="78"/>
      <c r="AJ1015" s="28">
        <f>AD1015+AF1015+AG1015+AH1015+AI1015</f>
        <v>1309</v>
      </c>
      <c r="AK1015" s="28">
        <f>AE1015+AI1015</f>
        <v>0</v>
      </c>
      <c r="AL1015" s="78"/>
      <c r="AM1015" s="78"/>
      <c r="AN1015" s="78"/>
      <c r="AO1015" s="78"/>
      <c r="AP1015" s="28">
        <f>AJ1015+AL1015+AM1015+AN1015+AO1015</f>
        <v>1309</v>
      </c>
      <c r="AQ1015" s="28">
        <f>AK1015+AO1015</f>
        <v>0</v>
      </c>
      <c r="AR1015" s="78"/>
      <c r="AS1015" s="78"/>
      <c r="AT1015" s="78"/>
      <c r="AU1015" s="78"/>
      <c r="AV1015" s="28">
        <f>AP1015+AR1015+AS1015+AT1015+AU1015</f>
        <v>1309</v>
      </c>
      <c r="AW1015" s="28">
        <f>AQ1015+AU1015</f>
        <v>0</v>
      </c>
      <c r="AX1015" s="135"/>
      <c r="AY1015" s="135"/>
      <c r="AZ1015" s="135"/>
      <c r="BA1015" s="135"/>
      <c r="BB1015" s="28">
        <f>AV1015+AX1015+AY1015+AZ1015+BA1015</f>
        <v>1309</v>
      </c>
      <c r="BC1015" s="28">
        <f>AW1015+BA1015</f>
        <v>0</v>
      </c>
      <c r="BD1015" s="135"/>
      <c r="BE1015" s="135"/>
      <c r="BF1015" s="135"/>
      <c r="BG1015" s="135"/>
      <c r="BH1015" s="28">
        <f>BB1015+BD1015+BE1015+BF1015+BG1015</f>
        <v>1309</v>
      </c>
      <c r="BI1015" s="28">
        <f>BC1015+BG1015</f>
        <v>0</v>
      </c>
      <c r="BJ1015" s="207">
        <f t="shared" si="2274"/>
        <v>0</v>
      </c>
      <c r="BK1015" s="207">
        <f t="shared" si="2275"/>
        <v>0</v>
      </c>
    </row>
    <row r="1016" spans="1:63" s="7" customFormat="1" ht="39" customHeight="1">
      <c r="A1016" s="38" t="s">
        <v>240</v>
      </c>
      <c r="B1016" s="42" t="s">
        <v>11</v>
      </c>
      <c r="C1016" s="42" t="s">
        <v>53</v>
      </c>
      <c r="D1016" s="42" t="s">
        <v>391</v>
      </c>
      <c r="E1016" s="42"/>
      <c r="F1016" s="28">
        <f t="shared" ref="F1016:U1017" si="2323">F1017</f>
        <v>99</v>
      </c>
      <c r="G1016" s="28">
        <f t="shared" si="2323"/>
        <v>0</v>
      </c>
      <c r="H1016" s="28">
        <f t="shared" si="2323"/>
        <v>0</v>
      </c>
      <c r="I1016" s="28">
        <f t="shared" si="2323"/>
        <v>0</v>
      </c>
      <c r="J1016" s="28">
        <f t="shared" si="2323"/>
        <v>0</v>
      </c>
      <c r="K1016" s="28">
        <f t="shared" si="2323"/>
        <v>0</v>
      </c>
      <c r="L1016" s="28">
        <f t="shared" si="2323"/>
        <v>99</v>
      </c>
      <c r="M1016" s="28">
        <f t="shared" si="2323"/>
        <v>0</v>
      </c>
      <c r="N1016" s="28">
        <f t="shared" si="2323"/>
        <v>0</v>
      </c>
      <c r="O1016" s="28">
        <f t="shared" si="2323"/>
        <v>0</v>
      </c>
      <c r="P1016" s="28">
        <f t="shared" si="2323"/>
        <v>0</v>
      </c>
      <c r="Q1016" s="28">
        <f t="shared" si="2323"/>
        <v>0</v>
      </c>
      <c r="R1016" s="28">
        <f t="shared" si="2323"/>
        <v>99</v>
      </c>
      <c r="S1016" s="28">
        <f t="shared" si="2323"/>
        <v>0</v>
      </c>
      <c r="T1016" s="28">
        <f t="shared" si="2323"/>
        <v>0</v>
      </c>
      <c r="U1016" s="28">
        <f t="shared" si="2323"/>
        <v>0</v>
      </c>
      <c r="V1016" s="28">
        <f t="shared" ref="T1016:AI1017" si="2324">V1017</f>
        <v>0</v>
      </c>
      <c r="W1016" s="28">
        <f t="shared" si="2324"/>
        <v>0</v>
      </c>
      <c r="X1016" s="28">
        <f t="shared" si="2324"/>
        <v>99</v>
      </c>
      <c r="Y1016" s="28">
        <f t="shared" si="2324"/>
        <v>0</v>
      </c>
      <c r="Z1016" s="28">
        <f t="shared" si="2324"/>
        <v>0</v>
      </c>
      <c r="AA1016" s="28">
        <f t="shared" si="2324"/>
        <v>0</v>
      </c>
      <c r="AB1016" s="28">
        <f t="shared" si="2324"/>
        <v>0</v>
      </c>
      <c r="AC1016" s="28">
        <f t="shared" si="2324"/>
        <v>0</v>
      </c>
      <c r="AD1016" s="28">
        <f t="shared" si="2324"/>
        <v>99</v>
      </c>
      <c r="AE1016" s="28">
        <f t="shared" si="2324"/>
        <v>0</v>
      </c>
      <c r="AF1016" s="28">
        <f t="shared" si="2324"/>
        <v>0</v>
      </c>
      <c r="AG1016" s="28">
        <f t="shared" si="2324"/>
        <v>0</v>
      </c>
      <c r="AH1016" s="28">
        <f t="shared" si="2324"/>
        <v>0</v>
      </c>
      <c r="AI1016" s="28">
        <f t="shared" si="2324"/>
        <v>0</v>
      </c>
      <c r="AJ1016" s="28">
        <f t="shared" ref="AF1016:AU1017" si="2325">AJ1017</f>
        <v>99</v>
      </c>
      <c r="AK1016" s="28">
        <f t="shared" si="2325"/>
        <v>0</v>
      </c>
      <c r="AL1016" s="28">
        <f t="shared" si="2325"/>
        <v>0</v>
      </c>
      <c r="AM1016" s="28">
        <f t="shared" si="2325"/>
        <v>0</v>
      </c>
      <c r="AN1016" s="28">
        <f t="shared" si="2325"/>
        <v>0</v>
      </c>
      <c r="AO1016" s="28">
        <f t="shared" si="2325"/>
        <v>0</v>
      </c>
      <c r="AP1016" s="28">
        <f t="shared" si="2325"/>
        <v>99</v>
      </c>
      <c r="AQ1016" s="28">
        <f t="shared" si="2325"/>
        <v>0</v>
      </c>
      <c r="AR1016" s="28">
        <f t="shared" si="2325"/>
        <v>0</v>
      </c>
      <c r="AS1016" s="28">
        <f t="shared" si="2325"/>
        <v>0</v>
      </c>
      <c r="AT1016" s="28">
        <f t="shared" si="2325"/>
        <v>0</v>
      </c>
      <c r="AU1016" s="28">
        <f t="shared" si="2325"/>
        <v>0</v>
      </c>
      <c r="AV1016" s="28">
        <f t="shared" ref="AR1016:BG1017" si="2326">AV1017</f>
        <v>99</v>
      </c>
      <c r="AW1016" s="28">
        <f t="shared" si="2326"/>
        <v>0</v>
      </c>
      <c r="AX1016" s="100">
        <f t="shared" si="2326"/>
        <v>0</v>
      </c>
      <c r="AY1016" s="100">
        <f t="shared" si="2326"/>
        <v>0</v>
      </c>
      <c r="AZ1016" s="100">
        <f t="shared" si="2326"/>
        <v>0</v>
      </c>
      <c r="BA1016" s="100">
        <f t="shared" si="2326"/>
        <v>0</v>
      </c>
      <c r="BB1016" s="28">
        <f t="shared" si="2326"/>
        <v>99</v>
      </c>
      <c r="BC1016" s="28">
        <f t="shared" si="2326"/>
        <v>0</v>
      </c>
      <c r="BD1016" s="100">
        <f t="shared" si="2326"/>
        <v>0</v>
      </c>
      <c r="BE1016" s="100">
        <f t="shared" si="2326"/>
        <v>0</v>
      </c>
      <c r="BF1016" s="100">
        <f t="shared" si="2326"/>
        <v>0</v>
      </c>
      <c r="BG1016" s="100">
        <f t="shared" si="2326"/>
        <v>0</v>
      </c>
      <c r="BH1016" s="28">
        <f t="shared" ref="BD1016:BI1017" si="2327">BH1017</f>
        <v>99</v>
      </c>
      <c r="BI1016" s="28">
        <f t="shared" si="2327"/>
        <v>0</v>
      </c>
      <c r="BJ1016" s="207">
        <f t="shared" si="2274"/>
        <v>0</v>
      </c>
      <c r="BK1016" s="207">
        <f t="shared" si="2275"/>
        <v>0</v>
      </c>
    </row>
    <row r="1017" spans="1:63" s="7" customFormat="1" ht="36" customHeight="1">
      <c r="A1017" s="63" t="s">
        <v>103</v>
      </c>
      <c r="B1017" s="42" t="s">
        <v>11</v>
      </c>
      <c r="C1017" s="42" t="s">
        <v>53</v>
      </c>
      <c r="D1017" s="42" t="s">
        <v>391</v>
      </c>
      <c r="E1017" s="42" t="s">
        <v>92</v>
      </c>
      <c r="F1017" s="28">
        <f t="shared" si="2323"/>
        <v>99</v>
      </c>
      <c r="G1017" s="28">
        <f t="shared" si="2323"/>
        <v>0</v>
      </c>
      <c r="H1017" s="28">
        <f t="shared" si="2323"/>
        <v>0</v>
      </c>
      <c r="I1017" s="28">
        <f t="shared" si="2323"/>
        <v>0</v>
      </c>
      <c r="J1017" s="28">
        <f t="shared" si="2323"/>
        <v>0</v>
      </c>
      <c r="K1017" s="28">
        <f t="shared" si="2323"/>
        <v>0</v>
      </c>
      <c r="L1017" s="28">
        <f t="shared" si="2323"/>
        <v>99</v>
      </c>
      <c r="M1017" s="28">
        <f t="shared" si="2323"/>
        <v>0</v>
      </c>
      <c r="N1017" s="28">
        <f t="shared" si="2323"/>
        <v>0</v>
      </c>
      <c r="O1017" s="28">
        <f t="shared" si="2323"/>
        <v>0</v>
      </c>
      <c r="P1017" s="28">
        <f t="shared" si="2323"/>
        <v>0</v>
      </c>
      <c r="Q1017" s="28">
        <f t="shared" si="2323"/>
        <v>0</v>
      </c>
      <c r="R1017" s="28">
        <f t="shared" si="2323"/>
        <v>99</v>
      </c>
      <c r="S1017" s="28">
        <f t="shared" si="2323"/>
        <v>0</v>
      </c>
      <c r="T1017" s="28">
        <f t="shared" si="2324"/>
        <v>0</v>
      </c>
      <c r="U1017" s="28">
        <f t="shared" si="2324"/>
        <v>0</v>
      </c>
      <c r="V1017" s="28">
        <f t="shared" si="2324"/>
        <v>0</v>
      </c>
      <c r="W1017" s="28">
        <f t="shared" si="2324"/>
        <v>0</v>
      </c>
      <c r="X1017" s="28">
        <f t="shared" si="2324"/>
        <v>99</v>
      </c>
      <c r="Y1017" s="28">
        <f t="shared" si="2324"/>
        <v>0</v>
      </c>
      <c r="Z1017" s="28">
        <f t="shared" si="2324"/>
        <v>0</v>
      </c>
      <c r="AA1017" s="28">
        <f t="shared" si="2324"/>
        <v>0</v>
      </c>
      <c r="AB1017" s="28">
        <f t="shared" si="2324"/>
        <v>0</v>
      </c>
      <c r="AC1017" s="28">
        <f t="shared" si="2324"/>
        <v>0</v>
      </c>
      <c r="AD1017" s="28">
        <f t="shared" si="2324"/>
        <v>99</v>
      </c>
      <c r="AE1017" s="28">
        <f t="shared" si="2324"/>
        <v>0</v>
      </c>
      <c r="AF1017" s="28">
        <f t="shared" si="2325"/>
        <v>0</v>
      </c>
      <c r="AG1017" s="28">
        <f t="shared" si="2325"/>
        <v>0</v>
      </c>
      <c r="AH1017" s="28">
        <f t="shared" si="2325"/>
        <v>0</v>
      </c>
      <c r="AI1017" s="28">
        <f t="shared" si="2325"/>
        <v>0</v>
      </c>
      <c r="AJ1017" s="28">
        <f t="shared" si="2325"/>
        <v>99</v>
      </c>
      <c r="AK1017" s="28">
        <f t="shared" si="2325"/>
        <v>0</v>
      </c>
      <c r="AL1017" s="28">
        <f t="shared" si="2325"/>
        <v>0</v>
      </c>
      <c r="AM1017" s="28">
        <f t="shared" si="2325"/>
        <v>0</v>
      </c>
      <c r="AN1017" s="28">
        <f t="shared" si="2325"/>
        <v>0</v>
      </c>
      <c r="AO1017" s="28">
        <f t="shared" si="2325"/>
        <v>0</v>
      </c>
      <c r="AP1017" s="28">
        <f t="shared" si="2325"/>
        <v>99</v>
      </c>
      <c r="AQ1017" s="28">
        <f t="shared" si="2325"/>
        <v>0</v>
      </c>
      <c r="AR1017" s="28">
        <f t="shared" si="2326"/>
        <v>0</v>
      </c>
      <c r="AS1017" s="28">
        <f t="shared" si="2326"/>
        <v>0</v>
      </c>
      <c r="AT1017" s="28">
        <f t="shared" si="2326"/>
        <v>0</v>
      </c>
      <c r="AU1017" s="28">
        <f t="shared" si="2326"/>
        <v>0</v>
      </c>
      <c r="AV1017" s="28">
        <f t="shared" si="2326"/>
        <v>99</v>
      </c>
      <c r="AW1017" s="28">
        <f t="shared" si="2326"/>
        <v>0</v>
      </c>
      <c r="AX1017" s="100">
        <f t="shared" si="2326"/>
        <v>0</v>
      </c>
      <c r="AY1017" s="100">
        <f t="shared" si="2326"/>
        <v>0</v>
      </c>
      <c r="AZ1017" s="100">
        <f t="shared" si="2326"/>
        <v>0</v>
      </c>
      <c r="BA1017" s="100">
        <f t="shared" si="2326"/>
        <v>0</v>
      </c>
      <c r="BB1017" s="28">
        <f t="shared" si="2326"/>
        <v>99</v>
      </c>
      <c r="BC1017" s="28">
        <f t="shared" si="2326"/>
        <v>0</v>
      </c>
      <c r="BD1017" s="100">
        <f t="shared" si="2327"/>
        <v>0</v>
      </c>
      <c r="BE1017" s="100">
        <f t="shared" si="2327"/>
        <v>0</v>
      </c>
      <c r="BF1017" s="100">
        <f t="shared" si="2327"/>
        <v>0</v>
      </c>
      <c r="BG1017" s="100">
        <f t="shared" si="2327"/>
        <v>0</v>
      </c>
      <c r="BH1017" s="28">
        <f t="shared" si="2327"/>
        <v>99</v>
      </c>
      <c r="BI1017" s="28">
        <f t="shared" si="2327"/>
        <v>0</v>
      </c>
      <c r="BJ1017" s="207">
        <f t="shared" si="2274"/>
        <v>0</v>
      </c>
      <c r="BK1017" s="207">
        <f t="shared" si="2275"/>
        <v>0</v>
      </c>
    </row>
    <row r="1018" spans="1:63" s="7" customFormat="1" ht="33.75">
      <c r="A1018" s="25" t="s">
        <v>209</v>
      </c>
      <c r="B1018" s="42" t="s">
        <v>11</v>
      </c>
      <c r="C1018" s="42" t="s">
        <v>53</v>
      </c>
      <c r="D1018" s="42" t="s">
        <v>391</v>
      </c>
      <c r="E1018" s="42" t="s">
        <v>208</v>
      </c>
      <c r="F1018" s="28">
        <v>99</v>
      </c>
      <c r="G1018" s="28"/>
      <c r="H1018" s="78"/>
      <c r="I1018" s="78"/>
      <c r="J1018" s="78"/>
      <c r="K1018" s="78"/>
      <c r="L1018" s="28">
        <f>F1018+H1018+I1018+J1018+K1018</f>
        <v>99</v>
      </c>
      <c r="M1018" s="28">
        <f>G1018+K1018</f>
        <v>0</v>
      </c>
      <c r="N1018" s="78"/>
      <c r="O1018" s="78"/>
      <c r="P1018" s="78"/>
      <c r="Q1018" s="78"/>
      <c r="R1018" s="28">
        <f>L1018+N1018+O1018+P1018+Q1018</f>
        <v>99</v>
      </c>
      <c r="S1018" s="28">
        <f>M1018+Q1018</f>
        <v>0</v>
      </c>
      <c r="T1018" s="78"/>
      <c r="U1018" s="78"/>
      <c r="V1018" s="78"/>
      <c r="W1018" s="78"/>
      <c r="X1018" s="28">
        <f>R1018+T1018+U1018+V1018+W1018</f>
        <v>99</v>
      </c>
      <c r="Y1018" s="28">
        <f>S1018+W1018</f>
        <v>0</v>
      </c>
      <c r="Z1018" s="78"/>
      <c r="AA1018" s="78"/>
      <c r="AB1018" s="78"/>
      <c r="AC1018" s="78"/>
      <c r="AD1018" s="28">
        <f>X1018+Z1018+AA1018+AB1018+AC1018</f>
        <v>99</v>
      </c>
      <c r="AE1018" s="28">
        <f>Y1018+AC1018</f>
        <v>0</v>
      </c>
      <c r="AF1018" s="78"/>
      <c r="AG1018" s="78"/>
      <c r="AH1018" s="78"/>
      <c r="AI1018" s="78"/>
      <c r="AJ1018" s="28">
        <f>AD1018+AF1018+AG1018+AH1018+AI1018</f>
        <v>99</v>
      </c>
      <c r="AK1018" s="28">
        <f>AE1018+AI1018</f>
        <v>0</v>
      </c>
      <c r="AL1018" s="78"/>
      <c r="AM1018" s="78"/>
      <c r="AN1018" s="78"/>
      <c r="AO1018" s="78"/>
      <c r="AP1018" s="28">
        <f>AJ1018+AL1018+AM1018+AN1018+AO1018</f>
        <v>99</v>
      </c>
      <c r="AQ1018" s="28">
        <f>AK1018+AO1018</f>
        <v>0</v>
      </c>
      <c r="AR1018" s="78"/>
      <c r="AS1018" s="78"/>
      <c r="AT1018" s="78"/>
      <c r="AU1018" s="78"/>
      <c r="AV1018" s="28">
        <f>AP1018+AR1018+AS1018+AT1018+AU1018</f>
        <v>99</v>
      </c>
      <c r="AW1018" s="28">
        <f>AQ1018+AU1018</f>
        <v>0</v>
      </c>
      <c r="AX1018" s="135"/>
      <c r="AY1018" s="135"/>
      <c r="AZ1018" s="135"/>
      <c r="BA1018" s="135"/>
      <c r="BB1018" s="28">
        <f>AV1018+AX1018+AY1018+AZ1018+BA1018</f>
        <v>99</v>
      </c>
      <c r="BC1018" s="28">
        <f>AW1018+BA1018</f>
        <v>0</v>
      </c>
      <c r="BD1018" s="135"/>
      <c r="BE1018" s="135"/>
      <c r="BF1018" s="135"/>
      <c r="BG1018" s="135"/>
      <c r="BH1018" s="28">
        <f>BB1018+BD1018+BE1018+BF1018+BG1018</f>
        <v>99</v>
      </c>
      <c r="BI1018" s="28">
        <f>BC1018+BG1018</f>
        <v>0</v>
      </c>
      <c r="BJ1018" s="207">
        <f t="shared" si="2274"/>
        <v>0</v>
      </c>
      <c r="BK1018" s="207">
        <f t="shared" si="2275"/>
        <v>0</v>
      </c>
    </row>
    <row r="1019" spans="1:63" s="7" customFormat="1" ht="54" customHeight="1">
      <c r="A1019" s="38" t="s">
        <v>241</v>
      </c>
      <c r="B1019" s="42" t="s">
        <v>11</v>
      </c>
      <c r="C1019" s="42" t="s">
        <v>53</v>
      </c>
      <c r="D1019" s="42" t="s">
        <v>392</v>
      </c>
      <c r="E1019" s="42"/>
      <c r="F1019" s="28">
        <f t="shared" ref="F1019:U1020" si="2328">F1020</f>
        <v>550</v>
      </c>
      <c r="G1019" s="28">
        <f t="shared" si="2328"/>
        <v>0</v>
      </c>
      <c r="H1019" s="28">
        <f t="shared" si="2328"/>
        <v>0</v>
      </c>
      <c r="I1019" s="28">
        <f t="shared" si="2328"/>
        <v>0</v>
      </c>
      <c r="J1019" s="28">
        <f t="shared" si="2328"/>
        <v>0</v>
      </c>
      <c r="K1019" s="28">
        <f t="shared" si="2328"/>
        <v>0</v>
      </c>
      <c r="L1019" s="28">
        <f t="shared" si="2328"/>
        <v>550</v>
      </c>
      <c r="M1019" s="28">
        <f t="shared" si="2328"/>
        <v>0</v>
      </c>
      <c r="N1019" s="28">
        <f t="shared" si="2328"/>
        <v>0</v>
      </c>
      <c r="O1019" s="28">
        <f t="shared" si="2328"/>
        <v>0</v>
      </c>
      <c r="P1019" s="28">
        <f t="shared" si="2328"/>
        <v>0</v>
      </c>
      <c r="Q1019" s="28">
        <f t="shared" si="2328"/>
        <v>0</v>
      </c>
      <c r="R1019" s="28">
        <f t="shared" si="2328"/>
        <v>550</v>
      </c>
      <c r="S1019" s="28">
        <f t="shared" si="2328"/>
        <v>0</v>
      </c>
      <c r="T1019" s="28">
        <f t="shared" si="2328"/>
        <v>0</v>
      </c>
      <c r="U1019" s="28">
        <f t="shared" si="2328"/>
        <v>0</v>
      </c>
      <c r="V1019" s="28">
        <f t="shared" ref="T1019:AI1020" si="2329">V1020</f>
        <v>0</v>
      </c>
      <c r="W1019" s="28">
        <f t="shared" si="2329"/>
        <v>0</v>
      </c>
      <c r="X1019" s="28">
        <f t="shared" si="2329"/>
        <v>550</v>
      </c>
      <c r="Y1019" s="28">
        <f t="shared" si="2329"/>
        <v>0</v>
      </c>
      <c r="Z1019" s="28">
        <f t="shared" si="2329"/>
        <v>0</v>
      </c>
      <c r="AA1019" s="28">
        <f t="shared" si="2329"/>
        <v>0</v>
      </c>
      <c r="AB1019" s="28">
        <f t="shared" si="2329"/>
        <v>0</v>
      </c>
      <c r="AC1019" s="28">
        <f t="shared" si="2329"/>
        <v>0</v>
      </c>
      <c r="AD1019" s="28">
        <f t="shared" si="2329"/>
        <v>550</v>
      </c>
      <c r="AE1019" s="28">
        <f t="shared" si="2329"/>
        <v>0</v>
      </c>
      <c r="AF1019" s="28">
        <f t="shared" si="2329"/>
        <v>0</v>
      </c>
      <c r="AG1019" s="28">
        <f t="shared" si="2329"/>
        <v>0</v>
      </c>
      <c r="AH1019" s="28">
        <f t="shared" si="2329"/>
        <v>0</v>
      </c>
      <c r="AI1019" s="28">
        <f t="shared" si="2329"/>
        <v>0</v>
      </c>
      <c r="AJ1019" s="28">
        <f t="shared" ref="AF1019:AU1020" si="2330">AJ1020</f>
        <v>550</v>
      </c>
      <c r="AK1019" s="28">
        <f t="shared" si="2330"/>
        <v>0</v>
      </c>
      <c r="AL1019" s="28">
        <f t="shared" si="2330"/>
        <v>0</v>
      </c>
      <c r="AM1019" s="28">
        <f t="shared" si="2330"/>
        <v>0</v>
      </c>
      <c r="AN1019" s="28">
        <f t="shared" si="2330"/>
        <v>0</v>
      </c>
      <c r="AO1019" s="28">
        <f t="shared" si="2330"/>
        <v>0</v>
      </c>
      <c r="AP1019" s="28">
        <f t="shared" si="2330"/>
        <v>550</v>
      </c>
      <c r="AQ1019" s="28">
        <f t="shared" si="2330"/>
        <v>0</v>
      </c>
      <c r="AR1019" s="28">
        <f t="shared" si="2330"/>
        <v>0</v>
      </c>
      <c r="AS1019" s="28">
        <f t="shared" si="2330"/>
        <v>0</v>
      </c>
      <c r="AT1019" s="28">
        <f t="shared" si="2330"/>
        <v>0</v>
      </c>
      <c r="AU1019" s="28">
        <f t="shared" si="2330"/>
        <v>0</v>
      </c>
      <c r="AV1019" s="28">
        <f t="shared" ref="AR1019:BG1020" si="2331">AV1020</f>
        <v>550</v>
      </c>
      <c r="AW1019" s="28">
        <f t="shared" si="2331"/>
        <v>0</v>
      </c>
      <c r="AX1019" s="100">
        <f t="shared" si="2331"/>
        <v>0</v>
      </c>
      <c r="AY1019" s="100">
        <f t="shared" si="2331"/>
        <v>0</v>
      </c>
      <c r="AZ1019" s="100">
        <f t="shared" si="2331"/>
        <v>0</v>
      </c>
      <c r="BA1019" s="100">
        <f t="shared" si="2331"/>
        <v>0</v>
      </c>
      <c r="BB1019" s="28">
        <f t="shared" si="2331"/>
        <v>550</v>
      </c>
      <c r="BC1019" s="28">
        <f t="shared" si="2331"/>
        <v>0</v>
      </c>
      <c r="BD1019" s="100">
        <f t="shared" si="2331"/>
        <v>0</v>
      </c>
      <c r="BE1019" s="100">
        <f t="shared" si="2331"/>
        <v>0</v>
      </c>
      <c r="BF1019" s="100">
        <f t="shared" si="2331"/>
        <v>0</v>
      </c>
      <c r="BG1019" s="100">
        <f t="shared" si="2331"/>
        <v>0</v>
      </c>
      <c r="BH1019" s="28">
        <f t="shared" ref="BD1019:BI1020" si="2332">BH1020</f>
        <v>550</v>
      </c>
      <c r="BI1019" s="28">
        <f t="shared" si="2332"/>
        <v>0</v>
      </c>
      <c r="BJ1019" s="207">
        <f t="shared" si="2274"/>
        <v>0</v>
      </c>
      <c r="BK1019" s="207">
        <f t="shared" si="2275"/>
        <v>0</v>
      </c>
    </row>
    <row r="1020" spans="1:63" s="7" customFormat="1" ht="33.75" customHeight="1">
      <c r="A1020" s="63" t="s">
        <v>103</v>
      </c>
      <c r="B1020" s="42" t="s">
        <v>11</v>
      </c>
      <c r="C1020" s="42" t="s">
        <v>53</v>
      </c>
      <c r="D1020" s="42" t="s">
        <v>392</v>
      </c>
      <c r="E1020" s="42" t="s">
        <v>92</v>
      </c>
      <c r="F1020" s="28">
        <f t="shared" si="2328"/>
        <v>550</v>
      </c>
      <c r="G1020" s="28">
        <f t="shared" si="2328"/>
        <v>0</v>
      </c>
      <c r="H1020" s="28">
        <f t="shared" si="2328"/>
        <v>0</v>
      </c>
      <c r="I1020" s="28">
        <f t="shared" si="2328"/>
        <v>0</v>
      </c>
      <c r="J1020" s="28">
        <f t="shared" si="2328"/>
        <v>0</v>
      </c>
      <c r="K1020" s="28">
        <f t="shared" si="2328"/>
        <v>0</v>
      </c>
      <c r="L1020" s="28">
        <f t="shared" si="2328"/>
        <v>550</v>
      </c>
      <c r="M1020" s="28">
        <f t="shared" si="2328"/>
        <v>0</v>
      </c>
      <c r="N1020" s="28">
        <f t="shared" si="2328"/>
        <v>0</v>
      </c>
      <c r="O1020" s="28">
        <f t="shared" si="2328"/>
        <v>0</v>
      </c>
      <c r="P1020" s="28">
        <f t="shared" si="2328"/>
        <v>0</v>
      </c>
      <c r="Q1020" s="28">
        <f t="shared" si="2328"/>
        <v>0</v>
      </c>
      <c r="R1020" s="28">
        <f t="shared" si="2328"/>
        <v>550</v>
      </c>
      <c r="S1020" s="28">
        <f t="shared" si="2328"/>
        <v>0</v>
      </c>
      <c r="T1020" s="28">
        <f t="shared" si="2329"/>
        <v>0</v>
      </c>
      <c r="U1020" s="28">
        <f t="shared" si="2329"/>
        <v>0</v>
      </c>
      <c r="V1020" s="28">
        <f t="shared" si="2329"/>
        <v>0</v>
      </c>
      <c r="W1020" s="28">
        <f t="shared" si="2329"/>
        <v>0</v>
      </c>
      <c r="X1020" s="28">
        <f t="shared" si="2329"/>
        <v>550</v>
      </c>
      <c r="Y1020" s="28">
        <f t="shared" si="2329"/>
        <v>0</v>
      </c>
      <c r="Z1020" s="28">
        <f t="shared" si="2329"/>
        <v>0</v>
      </c>
      <c r="AA1020" s="28">
        <f t="shared" si="2329"/>
        <v>0</v>
      </c>
      <c r="AB1020" s="28">
        <f t="shared" si="2329"/>
        <v>0</v>
      </c>
      <c r="AC1020" s="28">
        <f t="shared" si="2329"/>
        <v>0</v>
      </c>
      <c r="AD1020" s="28">
        <f t="shared" si="2329"/>
        <v>550</v>
      </c>
      <c r="AE1020" s="28">
        <f t="shared" si="2329"/>
        <v>0</v>
      </c>
      <c r="AF1020" s="28">
        <f t="shared" si="2330"/>
        <v>0</v>
      </c>
      <c r="AG1020" s="28">
        <f t="shared" si="2330"/>
        <v>0</v>
      </c>
      <c r="AH1020" s="28">
        <f t="shared" si="2330"/>
        <v>0</v>
      </c>
      <c r="AI1020" s="28">
        <f t="shared" si="2330"/>
        <v>0</v>
      </c>
      <c r="AJ1020" s="28">
        <f t="shared" si="2330"/>
        <v>550</v>
      </c>
      <c r="AK1020" s="28">
        <f t="shared" si="2330"/>
        <v>0</v>
      </c>
      <c r="AL1020" s="28">
        <f t="shared" si="2330"/>
        <v>0</v>
      </c>
      <c r="AM1020" s="28">
        <f t="shared" si="2330"/>
        <v>0</v>
      </c>
      <c r="AN1020" s="28">
        <f t="shared" si="2330"/>
        <v>0</v>
      </c>
      <c r="AO1020" s="28">
        <f t="shared" si="2330"/>
        <v>0</v>
      </c>
      <c r="AP1020" s="28">
        <f t="shared" si="2330"/>
        <v>550</v>
      </c>
      <c r="AQ1020" s="28">
        <f t="shared" si="2330"/>
        <v>0</v>
      </c>
      <c r="AR1020" s="28">
        <f t="shared" si="2331"/>
        <v>0</v>
      </c>
      <c r="AS1020" s="28">
        <f t="shared" si="2331"/>
        <v>0</v>
      </c>
      <c r="AT1020" s="28">
        <f t="shared" si="2331"/>
        <v>0</v>
      </c>
      <c r="AU1020" s="28">
        <f t="shared" si="2331"/>
        <v>0</v>
      </c>
      <c r="AV1020" s="28">
        <f t="shared" si="2331"/>
        <v>550</v>
      </c>
      <c r="AW1020" s="28">
        <f t="shared" si="2331"/>
        <v>0</v>
      </c>
      <c r="AX1020" s="100">
        <f t="shared" si="2331"/>
        <v>0</v>
      </c>
      <c r="AY1020" s="100">
        <f t="shared" si="2331"/>
        <v>0</v>
      </c>
      <c r="AZ1020" s="100">
        <f t="shared" si="2331"/>
        <v>0</v>
      </c>
      <c r="BA1020" s="100">
        <f t="shared" si="2331"/>
        <v>0</v>
      </c>
      <c r="BB1020" s="28">
        <f t="shared" si="2331"/>
        <v>550</v>
      </c>
      <c r="BC1020" s="28">
        <f t="shared" si="2331"/>
        <v>0</v>
      </c>
      <c r="BD1020" s="100">
        <f t="shared" si="2332"/>
        <v>0</v>
      </c>
      <c r="BE1020" s="100">
        <f t="shared" si="2332"/>
        <v>0</v>
      </c>
      <c r="BF1020" s="100">
        <f t="shared" si="2332"/>
        <v>0</v>
      </c>
      <c r="BG1020" s="100">
        <f t="shared" si="2332"/>
        <v>0</v>
      </c>
      <c r="BH1020" s="28">
        <f t="shared" si="2332"/>
        <v>550</v>
      </c>
      <c r="BI1020" s="28">
        <f t="shared" si="2332"/>
        <v>0</v>
      </c>
      <c r="BJ1020" s="207">
        <f t="shared" si="2274"/>
        <v>0</v>
      </c>
      <c r="BK1020" s="207">
        <f t="shared" si="2275"/>
        <v>0</v>
      </c>
    </row>
    <row r="1021" spans="1:63" s="7" customFormat="1" ht="33.75">
      <c r="A1021" s="25" t="s">
        <v>209</v>
      </c>
      <c r="B1021" s="42" t="s">
        <v>11</v>
      </c>
      <c r="C1021" s="42" t="s">
        <v>53</v>
      </c>
      <c r="D1021" s="42" t="s">
        <v>392</v>
      </c>
      <c r="E1021" s="42" t="s">
        <v>208</v>
      </c>
      <c r="F1021" s="28">
        <v>550</v>
      </c>
      <c r="G1021" s="28"/>
      <c r="H1021" s="78"/>
      <c r="I1021" s="78"/>
      <c r="J1021" s="78"/>
      <c r="K1021" s="78"/>
      <c r="L1021" s="28">
        <f>F1021+H1021+I1021+J1021+K1021</f>
        <v>550</v>
      </c>
      <c r="M1021" s="28">
        <f>G1021+K1021</f>
        <v>0</v>
      </c>
      <c r="N1021" s="78"/>
      <c r="O1021" s="78"/>
      <c r="P1021" s="78"/>
      <c r="Q1021" s="78"/>
      <c r="R1021" s="28">
        <f>L1021+N1021+O1021+P1021+Q1021</f>
        <v>550</v>
      </c>
      <c r="S1021" s="28">
        <f>M1021+Q1021</f>
        <v>0</v>
      </c>
      <c r="T1021" s="78"/>
      <c r="U1021" s="78"/>
      <c r="V1021" s="78"/>
      <c r="W1021" s="78"/>
      <c r="X1021" s="28">
        <f>R1021+T1021+U1021+V1021+W1021</f>
        <v>550</v>
      </c>
      <c r="Y1021" s="28">
        <f>S1021+W1021</f>
        <v>0</v>
      </c>
      <c r="Z1021" s="78"/>
      <c r="AA1021" s="78"/>
      <c r="AB1021" s="78"/>
      <c r="AC1021" s="78"/>
      <c r="AD1021" s="28">
        <f>X1021+Z1021+AA1021+AB1021+AC1021</f>
        <v>550</v>
      </c>
      <c r="AE1021" s="28">
        <f>Y1021+AC1021</f>
        <v>0</v>
      </c>
      <c r="AF1021" s="78"/>
      <c r="AG1021" s="78"/>
      <c r="AH1021" s="78"/>
      <c r="AI1021" s="78"/>
      <c r="AJ1021" s="28">
        <f>AD1021+AF1021+AG1021+AH1021+AI1021</f>
        <v>550</v>
      </c>
      <c r="AK1021" s="28">
        <f>AE1021+AI1021</f>
        <v>0</v>
      </c>
      <c r="AL1021" s="78"/>
      <c r="AM1021" s="78"/>
      <c r="AN1021" s="78"/>
      <c r="AO1021" s="78"/>
      <c r="AP1021" s="28">
        <f>AJ1021+AL1021+AM1021+AN1021+AO1021</f>
        <v>550</v>
      </c>
      <c r="AQ1021" s="28">
        <f>AK1021+AO1021</f>
        <v>0</v>
      </c>
      <c r="AR1021" s="78"/>
      <c r="AS1021" s="78"/>
      <c r="AT1021" s="78"/>
      <c r="AU1021" s="78"/>
      <c r="AV1021" s="28">
        <f>AP1021+AR1021+AS1021+AT1021+AU1021</f>
        <v>550</v>
      </c>
      <c r="AW1021" s="28">
        <f>AQ1021+AU1021</f>
        <v>0</v>
      </c>
      <c r="AX1021" s="135"/>
      <c r="AY1021" s="135"/>
      <c r="AZ1021" s="135"/>
      <c r="BA1021" s="135"/>
      <c r="BB1021" s="28">
        <f>AV1021+AX1021+AY1021+AZ1021+BA1021</f>
        <v>550</v>
      </c>
      <c r="BC1021" s="28">
        <f>AW1021+BA1021</f>
        <v>0</v>
      </c>
      <c r="BD1021" s="135"/>
      <c r="BE1021" s="135"/>
      <c r="BF1021" s="135"/>
      <c r="BG1021" s="135"/>
      <c r="BH1021" s="28">
        <f>BB1021+BD1021+BE1021+BF1021+BG1021</f>
        <v>550</v>
      </c>
      <c r="BI1021" s="28">
        <f>BC1021+BG1021</f>
        <v>0</v>
      </c>
      <c r="BJ1021" s="207">
        <f t="shared" si="2274"/>
        <v>0</v>
      </c>
      <c r="BK1021" s="207">
        <f t="shared" si="2275"/>
        <v>0</v>
      </c>
    </row>
    <row r="1022" spans="1:63" s="7" customFormat="1" ht="40.5" customHeight="1">
      <c r="A1022" s="126" t="s">
        <v>149</v>
      </c>
      <c r="B1022" s="115" t="s">
        <v>11</v>
      </c>
      <c r="C1022" s="115" t="s">
        <v>53</v>
      </c>
      <c r="D1022" s="115" t="s">
        <v>393</v>
      </c>
      <c r="E1022" s="115"/>
      <c r="F1022" s="100">
        <f t="shared" ref="F1022:U1023" si="2333">F1023</f>
        <v>3808</v>
      </c>
      <c r="G1022" s="100">
        <f t="shared" si="2333"/>
        <v>0</v>
      </c>
      <c r="H1022" s="100">
        <f t="shared" si="2333"/>
        <v>0</v>
      </c>
      <c r="I1022" s="100">
        <f t="shared" si="2333"/>
        <v>0</v>
      </c>
      <c r="J1022" s="100">
        <f t="shared" si="2333"/>
        <v>0</v>
      </c>
      <c r="K1022" s="100">
        <f t="shared" si="2333"/>
        <v>0</v>
      </c>
      <c r="L1022" s="100">
        <f t="shared" si="2333"/>
        <v>3808</v>
      </c>
      <c r="M1022" s="100">
        <f t="shared" si="2333"/>
        <v>0</v>
      </c>
      <c r="N1022" s="100">
        <f t="shared" si="2333"/>
        <v>0</v>
      </c>
      <c r="O1022" s="100">
        <f t="shared" si="2333"/>
        <v>0</v>
      </c>
      <c r="P1022" s="100">
        <f t="shared" si="2333"/>
        <v>0</v>
      </c>
      <c r="Q1022" s="100">
        <f t="shared" si="2333"/>
        <v>0</v>
      </c>
      <c r="R1022" s="100">
        <f t="shared" si="2333"/>
        <v>3808</v>
      </c>
      <c r="S1022" s="100">
        <f t="shared" si="2333"/>
        <v>0</v>
      </c>
      <c r="T1022" s="100">
        <f t="shared" si="2333"/>
        <v>0</v>
      </c>
      <c r="U1022" s="100">
        <f t="shared" si="2333"/>
        <v>0</v>
      </c>
      <c r="V1022" s="100">
        <f t="shared" ref="T1022:AI1023" si="2334">V1023</f>
        <v>0</v>
      </c>
      <c r="W1022" s="100">
        <f t="shared" si="2334"/>
        <v>0</v>
      </c>
      <c r="X1022" s="100">
        <f t="shared" si="2334"/>
        <v>3808</v>
      </c>
      <c r="Y1022" s="100">
        <f t="shared" si="2334"/>
        <v>0</v>
      </c>
      <c r="Z1022" s="100">
        <f t="shared" si="2334"/>
        <v>0</v>
      </c>
      <c r="AA1022" s="100">
        <f t="shared" si="2334"/>
        <v>0</v>
      </c>
      <c r="AB1022" s="100">
        <f t="shared" si="2334"/>
        <v>0</v>
      </c>
      <c r="AC1022" s="100">
        <f t="shared" si="2334"/>
        <v>0</v>
      </c>
      <c r="AD1022" s="100">
        <f t="shared" si="2334"/>
        <v>3808</v>
      </c>
      <c r="AE1022" s="100">
        <f t="shared" si="2334"/>
        <v>0</v>
      </c>
      <c r="AF1022" s="100">
        <f t="shared" si="2334"/>
        <v>0</v>
      </c>
      <c r="AG1022" s="100">
        <f t="shared" si="2334"/>
        <v>0</v>
      </c>
      <c r="AH1022" s="100">
        <f t="shared" si="2334"/>
        <v>0</v>
      </c>
      <c r="AI1022" s="100">
        <f t="shared" si="2334"/>
        <v>0</v>
      </c>
      <c r="AJ1022" s="100">
        <f t="shared" ref="AF1022:AU1023" si="2335">AJ1023</f>
        <v>3808</v>
      </c>
      <c r="AK1022" s="100">
        <f t="shared" si="2335"/>
        <v>0</v>
      </c>
      <c r="AL1022" s="100">
        <f t="shared" si="2335"/>
        <v>0</v>
      </c>
      <c r="AM1022" s="100">
        <f t="shared" si="2335"/>
        <v>0</v>
      </c>
      <c r="AN1022" s="100">
        <f t="shared" si="2335"/>
        <v>0</v>
      </c>
      <c r="AO1022" s="100">
        <f t="shared" si="2335"/>
        <v>0</v>
      </c>
      <c r="AP1022" s="100">
        <f t="shared" si="2335"/>
        <v>3808</v>
      </c>
      <c r="AQ1022" s="100">
        <f t="shared" si="2335"/>
        <v>0</v>
      </c>
      <c r="AR1022" s="100">
        <f t="shared" si="2335"/>
        <v>0</v>
      </c>
      <c r="AS1022" s="100">
        <f t="shared" si="2335"/>
        <v>0</v>
      </c>
      <c r="AT1022" s="100">
        <f t="shared" si="2335"/>
        <v>0</v>
      </c>
      <c r="AU1022" s="100">
        <f t="shared" si="2335"/>
        <v>0</v>
      </c>
      <c r="AV1022" s="100">
        <f t="shared" ref="AR1022:BG1023" si="2336">AV1023</f>
        <v>3808</v>
      </c>
      <c r="AW1022" s="100">
        <f t="shared" si="2336"/>
        <v>0</v>
      </c>
      <c r="AX1022" s="100">
        <f t="shared" si="2336"/>
        <v>0</v>
      </c>
      <c r="AY1022" s="100">
        <f t="shared" si="2336"/>
        <v>-588</v>
      </c>
      <c r="AZ1022" s="100">
        <f t="shared" si="2336"/>
        <v>0</v>
      </c>
      <c r="BA1022" s="100">
        <f t="shared" si="2336"/>
        <v>0</v>
      </c>
      <c r="BB1022" s="100">
        <f t="shared" si="2336"/>
        <v>3220</v>
      </c>
      <c r="BC1022" s="100">
        <f t="shared" si="2336"/>
        <v>0</v>
      </c>
      <c r="BD1022" s="100">
        <f t="shared" si="2336"/>
        <v>0</v>
      </c>
      <c r="BE1022" s="100">
        <f t="shared" si="2336"/>
        <v>0</v>
      </c>
      <c r="BF1022" s="100">
        <f t="shared" si="2336"/>
        <v>0</v>
      </c>
      <c r="BG1022" s="100">
        <f t="shared" si="2336"/>
        <v>0</v>
      </c>
      <c r="BH1022" s="100">
        <f t="shared" ref="BD1022:BI1023" si="2337">BH1023</f>
        <v>3220</v>
      </c>
      <c r="BI1022" s="100">
        <f t="shared" si="2337"/>
        <v>0</v>
      </c>
      <c r="BJ1022" s="207">
        <f t="shared" si="2274"/>
        <v>0</v>
      </c>
      <c r="BK1022" s="207">
        <f t="shared" si="2275"/>
        <v>0</v>
      </c>
    </row>
    <row r="1023" spans="1:63" s="7" customFormat="1" ht="30.75" customHeight="1">
      <c r="A1023" s="116" t="s">
        <v>103</v>
      </c>
      <c r="B1023" s="115" t="s">
        <v>11</v>
      </c>
      <c r="C1023" s="115" t="s">
        <v>53</v>
      </c>
      <c r="D1023" s="115" t="s">
        <v>393</v>
      </c>
      <c r="E1023" s="115" t="s">
        <v>92</v>
      </c>
      <c r="F1023" s="100">
        <f t="shared" si="2333"/>
        <v>3808</v>
      </c>
      <c r="G1023" s="100">
        <f t="shared" si="2333"/>
        <v>0</v>
      </c>
      <c r="H1023" s="100">
        <f t="shared" si="2333"/>
        <v>0</v>
      </c>
      <c r="I1023" s="100">
        <f t="shared" si="2333"/>
        <v>0</v>
      </c>
      <c r="J1023" s="100">
        <f t="shared" si="2333"/>
        <v>0</v>
      </c>
      <c r="K1023" s="100">
        <f t="shared" si="2333"/>
        <v>0</v>
      </c>
      <c r="L1023" s="100">
        <f t="shared" si="2333"/>
        <v>3808</v>
      </c>
      <c r="M1023" s="100">
        <f t="shared" si="2333"/>
        <v>0</v>
      </c>
      <c r="N1023" s="100">
        <f t="shared" si="2333"/>
        <v>0</v>
      </c>
      <c r="O1023" s="100">
        <f t="shared" si="2333"/>
        <v>0</v>
      </c>
      <c r="P1023" s="100">
        <f t="shared" si="2333"/>
        <v>0</v>
      </c>
      <c r="Q1023" s="100">
        <f t="shared" si="2333"/>
        <v>0</v>
      </c>
      <c r="R1023" s="100">
        <f t="shared" si="2333"/>
        <v>3808</v>
      </c>
      <c r="S1023" s="100">
        <f t="shared" si="2333"/>
        <v>0</v>
      </c>
      <c r="T1023" s="100">
        <f t="shared" si="2334"/>
        <v>0</v>
      </c>
      <c r="U1023" s="100">
        <f t="shared" si="2334"/>
        <v>0</v>
      </c>
      <c r="V1023" s="100">
        <f t="shared" si="2334"/>
        <v>0</v>
      </c>
      <c r="W1023" s="100">
        <f t="shared" si="2334"/>
        <v>0</v>
      </c>
      <c r="X1023" s="100">
        <f t="shared" si="2334"/>
        <v>3808</v>
      </c>
      <c r="Y1023" s="100">
        <f t="shared" si="2334"/>
        <v>0</v>
      </c>
      <c r="Z1023" s="100">
        <f t="shared" si="2334"/>
        <v>0</v>
      </c>
      <c r="AA1023" s="100">
        <f t="shared" si="2334"/>
        <v>0</v>
      </c>
      <c r="AB1023" s="100">
        <f t="shared" si="2334"/>
        <v>0</v>
      </c>
      <c r="AC1023" s="100">
        <f t="shared" si="2334"/>
        <v>0</v>
      </c>
      <c r="AD1023" s="100">
        <f t="shared" si="2334"/>
        <v>3808</v>
      </c>
      <c r="AE1023" s="100">
        <f t="shared" si="2334"/>
        <v>0</v>
      </c>
      <c r="AF1023" s="100">
        <f t="shared" si="2335"/>
        <v>0</v>
      </c>
      <c r="AG1023" s="100">
        <f t="shared" si="2335"/>
        <v>0</v>
      </c>
      <c r="AH1023" s="100">
        <f t="shared" si="2335"/>
        <v>0</v>
      </c>
      <c r="AI1023" s="100">
        <f t="shared" si="2335"/>
        <v>0</v>
      </c>
      <c r="AJ1023" s="100">
        <f t="shared" si="2335"/>
        <v>3808</v>
      </c>
      <c r="AK1023" s="100">
        <f t="shared" si="2335"/>
        <v>0</v>
      </c>
      <c r="AL1023" s="100">
        <f t="shared" si="2335"/>
        <v>0</v>
      </c>
      <c r="AM1023" s="100">
        <f t="shared" si="2335"/>
        <v>0</v>
      </c>
      <c r="AN1023" s="100">
        <f t="shared" si="2335"/>
        <v>0</v>
      </c>
      <c r="AO1023" s="100">
        <f t="shared" si="2335"/>
        <v>0</v>
      </c>
      <c r="AP1023" s="100">
        <f t="shared" si="2335"/>
        <v>3808</v>
      </c>
      <c r="AQ1023" s="100">
        <f t="shared" si="2335"/>
        <v>0</v>
      </c>
      <c r="AR1023" s="100">
        <f t="shared" si="2336"/>
        <v>0</v>
      </c>
      <c r="AS1023" s="100">
        <f t="shared" si="2336"/>
        <v>0</v>
      </c>
      <c r="AT1023" s="100">
        <f t="shared" si="2336"/>
        <v>0</v>
      </c>
      <c r="AU1023" s="100">
        <f t="shared" si="2336"/>
        <v>0</v>
      </c>
      <c r="AV1023" s="100">
        <f t="shared" si="2336"/>
        <v>3808</v>
      </c>
      <c r="AW1023" s="100">
        <f t="shared" si="2336"/>
        <v>0</v>
      </c>
      <c r="AX1023" s="100">
        <f t="shared" si="2336"/>
        <v>0</v>
      </c>
      <c r="AY1023" s="100">
        <f t="shared" si="2336"/>
        <v>-588</v>
      </c>
      <c r="AZ1023" s="100">
        <f t="shared" si="2336"/>
        <v>0</v>
      </c>
      <c r="BA1023" s="100">
        <f t="shared" si="2336"/>
        <v>0</v>
      </c>
      <c r="BB1023" s="100">
        <f t="shared" si="2336"/>
        <v>3220</v>
      </c>
      <c r="BC1023" s="100">
        <f t="shared" si="2336"/>
        <v>0</v>
      </c>
      <c r="BD1023" s="100">
        <f t="shared" si="2337"/>
        <v>0</v>
      </c>
      <c r="BE1023" s="100">
        <f t="shared" si="2337"/>
        <v>0</v>
      </c>
      <c r="BF1023" s="100">
        <f t="shared" si="2337"/>
        <v>0</v>
      </c>
      <c r="BG1023" s="100">
        <f t="shared" si="2337"/>
        <v>0</v>
      </c>
      <c r="BH1023" s="100">
        <f t="shared" si="2337"/>
        <v>3220</v>
      </c>
      <c r="BI1023" s="100">
        <f t="shared" si="2337"/>
        <v>0</v>
      </c>
      <c r="BJ1023" s="207">
        <f t="shared" si="2274"/>
        <v>0</v>
      </c>
      <c r="BK1023" s="207">
        <f t="shared" si="2275"/>
        <v>0</v>
      </c>
    </row>
    <row r="1024" spans="1:63" s="7" customFormat="1" ht="45" customHeight="1">
      <c r="A1024" s="113" t="s">
        <v>209</v>
      </c>
      <c r="B1024" s="115" t="s">
        <v>11</v>
      </c>
      <c r="C1024" s="115" t="s">
        <v>53</v>
      </c>
      <c r="D1024" s="115" t="s">
        <v>393</v>
      </c>
      <c r="E1024" s="115" t="s">
        <v>208</v>
      </c>
      <c r="F1024" s="100">
        <v>3808</v>
      </c>
      <c r="G1024" s="100"/>
      <c r="H1024" s="135"/>
      <c r="I1024" s="135"/>
      <c r="J1024" s="135"/>
      <c r="K1024" s="135"/>
      <c r="L1024" s="100">
        <f>F1024+H1024+I1024+J1024+K1024</f>
        <v>3808</v>
      </c>
      <c r="M1024" s="100">
        <f>G1024+K1024</f>
        <v>0</v>
      </c>
      <c r="N1024" s="135"/>
      <c r="O1024" s="135"/>
      <c r="P1024" s="135"/>
      <c r="Q1024" s="135"/>
      <c r="R1024" s="100">
        <f>L1024+N1024+O1024+P1024+Q1024</f>
        <v>3808</v>
      </c>
      <c r="S1024" s="100">
        <f>M1024+Q1024</f>
        <v>0</v>
      </c>
      <c r="T1024" s="135"/>
      <c r="U1024" s="135"/>
      <c r="V1024" s="135"/>
      <c r="W1024" s="135"/>
      <c r="X1024" s="100">
        <f>R1024+T1024+U1024+V1024+W1024</f>
        <v>3808</v>
      </c>
      <c r="Y1024" s="100">
        <f>S1024+W1024</f>
        <v>0</v>
      </c>
      <c r="Z1024" s="135"/>
      <c r="AA1024" s="135"/>
      <c r="AB1024" s="135"/>
      <c r="AC1024" s="135"/>
      <c r="AD1024" s="100">
        <f>X1024+Z1024+AA1024+AB1024+AC1024</f>
        <v>3808</v>
      </c>
      <c r="AE1024" s="100">
        <f>Y1024+AC1024</f>
        <v>0</v>
      </c>
      <c r="AF1024" s="135"/>
      <c r="AG1024" s="135"/>
      <c r="AH1024" s="135"/>
      <c r="AI1024" s="135"/>
      <c r="AJ1024" s="100">
        <f>AD1024+AF1024+AG1024+AH1024+AI1024</f>
        <v>3808</v>
      </c>
      <c r="AK1024" s="100">
        <f>AE1024+AI1024</f>
        <v>0</v>
      </c>
      <c r="AL1024" s="135"/>
      <c r="AM1024" s="135"/>
      <c r="AN1024" s="135"/>
      <c r="AO1024" s="135"/>
      <c r="AP1024" s="100">
        <f>AJ1024+AL1024+AM1024+AN1024+AO1024</f>
        <v>3808</v>
      </c>
      <c r="AQ1024" s="100">
        <f>AK1024+AO1024</f>
        <v>0</v>
      </c>
      <c r="AR1024" s="135"/>
      <c r="AS1024" s="135"/>
      <c r="AT1024" s="135"/>
      <c r="AU1024" s="135"/>
      <c r="AV1024" s="100">
        <f>AP1024+AR1024+AS1024+AT1024+AU1024</f>
        <v>3808</v>
      </c>
      <c r="AW1024" s="100">
        <f>AQ1024+AU1024</f>
        <v>0</v>
      </c>
      <c r="AX1024" s="135"/>
      <c r="AY1024" s="100">
        <v>-588</v>
      </c>
      <c r="AZ1024" s="135"/>
      <c r="BA1024" s="135"/>
      <c r="BB1024" s="100">
        <f>AV1024+AX1024+AY1024+AZ1024+BA1024</f>
        <v>3220</v>
      </c>
      <c r="BC1024" s="100">
        <f>AW1024+BA1024</f>
        <v>0</v>
      </c>
      <c r="BD1024" s="135"/>
      <c r="BE1024" s="100"/>
      <c r="BF1024" s="135"/>
      <c r="BG1024" s="135"/>
      <c r="BH1024" s="100">
        <f>BB1024+BD1024+BE1024+BF1024+BG1024</f>
        <v>3220</v>
      </c>
      <c r="BI1024" s="100">
        <f>BC1024+BG1024</f>
        <v>0</v>
      </c>
      <c r="BJ1024" s="207">
        <f t="shared" si="2274"/>
        <v>0</v>
      </c>
      <c r="BK1024" s="207">
        <f t="shared" si="2275"/>
        <v>0</v>
      </c>
    </row>
    <row r="1025" spans="1:63" s="7" customFormat="1" ht="98.25" customHeight="1">
      <c r="A1025" s="112" t="s">
        <v>162</v>
      </c>
      <c r="B1025" s="115" t="s">
        <v>11</v>
      </c>
      <c r="C1025" s="115" t="s">
        <v>53</v>
      </c>
      <c r="D1025" s="115" t="s">
        <v>394</v>
      </c>
      <c r="E1025" s="115"/>
      <c r="F1025" s="100">
        <f t="shared" ref="F1025:U1026" si="2338">F1026</f>
        <v>270</v>
      </c>
      <c r="G1025" s="100">
        <f t="shared" si="2338"/>
        <v>0</v>
      </c>
      <c r="H1025" s="100">
        <f t="shared" si="2338"/>
        <v>0</v>
      </c>
      <c r="I1025" s="100">
        <f t="shared" si="2338"/>
        <v>0</v>
      </c>
      <c r="J1025" s="100">
        <f t="shared" si="2338"/>
        <v>0</v>
      </c>
      <c r="K1025" s="100">
        <f t="shared" si="2338"/>
        <v>0</v>
      </c>
      <c r="L1025" s="100">
        <f t="shared" si="2338"/>
        <v>270</v>
      </c>
      <c r="M1025" s="100">
        <f t="shared" si="2338"/>
        <v>0</v>
      </c>
      <c r="N1025" s="100">
        <f t="shared" si="2338"/>
        <v>0</v>
      </c>
      <c r="O1025" s="100">
        <f t="shared" si="2338"/>
        <v>0</v>
      </c>
      <c r="P1025" s="100">
        <f t="shared" si="2338"/>
        <v>0</v>
      </c>
      <c r="Q1025" s="100">
        <f t="shared" si="2338"/>
        <v>0</v>
      </c>
      <c r="R1025" s="100">
        <f t="shared" si="2338"/>
        <v>270</v>
      </c>
      <c r="S1025" s="100">
        <f t="shared" si="2338"/>
        <v>0</v>
      </c>
      <c r="T1025" s="100">
        <f t="shared" si="2338"/>
        <v>0</v>
      </c>
      <c r="U1025" s="100">
        <f t="shared" si="2338"/>
        <v>0</v>
      </c>
      <c r="V1025" s="100">
        <f t="shared" ref="T1025:AI1026" si="2339">V1026</f>
        <v>0</v>
      </c>
      <c r="W1025" s="100">
        <f t="shared" si="2339"/>
        <v>0</v>
      </c>
      <c r="X1025" s="100">
        <f t="shared" si="2339"/>
        <v>270</v>
      </c>
      <c r="Y1025" s="100">
        <f t="shared" si="2339"/>
        <v>0</v>
      </c>
      <c r="Z1025" s="100">
        <f t="shared" si="2339"/>
        <v>0</v>
      </c>
      <c r="AA1025" s="100">
        <f t="shared" si="2339"/>
        <v>0</v>
      </c>
      <c r="AB1025" s="100">
        <f t="shared" si="2339"/>
        <v>0</v>
      </c>
      <c r="AC1025" s="100">
        <f t="shared" si="2339"/>
        <v>0</v>
      </c>
      <c r="AD1025" s="100">
        <f t="shared" si="2339"/>
        <v>270</v>
      </c>
      <c r="AE1025" s="100">
        <f t="shared" si="2339"/>
        <v>0</v>
      </c>
      <c r="AF1025" s="100">
        <f t="shared" si="2339"/>
        <v>0</v>
      </c>
      <c r="AG1025" s="100">
        <f t="shared" si="2339"/>
        <v>0</v>
      </c>
      <c r="AH1025" s="100">
        <f t="shared" si="2339"/>
        <v>0</v>
      </c>
      <c r="AI1025" s="100">
        <f t="shared" si="2339"/>
        <v>0</v>
      </c>
      <c r="AJ1025" s="100">
        <f t="shared" ref="AF1025:AU1026" si="2340">AJ1026</f>
        <v>270</v>
      </c>
      <c r="AK1025" s="100">
        <f t="shared" si="2340"/>
        <v>0</v>
      </c>
      <c r="AL1025" s="100">
        <f t="shared" si="2340"/>
        <v>0</v>
      </c>
      <c r="AM1025" s="100">
        <f t="shared" si="2340"/>
        <v>0</v>
      </c>
      <c r="AN1025" s="100">
        <f t="shared" si="2340"/>
        <v>0</v>
      </c>
      <c r="AO1025" s="100">
        <f t="shared" si="2340"/>
        <v>0</v>
      </c>
      <c r="AP1025" s="100">
        <f t="shared" si="2340"/>
        <v>270</v>
      </c>
      <c r="AQ1025" s="100">
        <f t="shared" si="2340"/>
        <v>0</v>
      </c>
      <c r="AR1025" s="100">
        <f t="shared" si="2340"/>
        <v>0</v>
      </c>
      <c r="AS1025" s="100">
        <f t="shared" si="2340"/>
        <v>0</v>
      </c>
      <c r="AT1025" s="100">
        <f t="shared" si="2340"/>
        <v>0</v>
      </c>
      <c r="AU1025" s="100">
        <f t="shared" si="2340"/>
        <v>0</v>
      </c>
      <c r="AV1025" s="100">
        <f t="shared" ref="AR1025:BG1026" si="2341">AV1026</f>
        <v>270</v>
      </c>
      <c r="AW1025" s="100">
        <f t="shared" si="2341"/>
        <v>0</v>
      </c>
      <c r="AX1025" s="100">
        <f t="shared" si="2341"/>
        <v>113</v>
      </c>
      <c r="AY1025" s="100">
        <f t="shared" si="2341"/>
        <v>0</v>
      </c>
      <c r="AZ1025" s="100">
        <f t="shared" si="2341"/>
        <v>0</v>
      </c>
      <c r="BA1025" s="100">
        <f t="shared" si="2341"/>
        <v>0</v>
      </c>
      <c r="BB1025" s="100">
        <f t="shared" si="2341"/>
        <v>383</v>
      </c>
      <c r="BC1025" s="100">
        <f t="shared" si="2341"/>
        <v>0</v>
      </c>
      <c r="BD1025" s="100">
        <f t="shared" si="2341"/>
        <v>0</v>
      </c>
      <c r="BE1025" s="100">
        <f t="shared" si="2341"/>
        <v>0</v>
      </c>
      <c r="BF1025" s="100">
        <f t="shared" si="2341"/>
        <v>0</v>
      </c>
      <c r="BG1025" s="100">
        <f t="shared" si="2341"/>
        <v>0</v>
      </c>
      <c r="BH1025" s="100">
        <f t="shared" ref="BD1025:BI1026" si="2342">BH1026</f>
        <v>383</v>
      </c>
      <c r="BI1025" s="100">
        <f t="shared" si="2342"/>
        <v>0</v>
      </c>
      <c r="BJ1025" s="207">
        <f t="shared" si="2274"/>
        <v>0</v>
      </c>
      <c r="BK1025" s="207">
        <f t="shared" si="2275"/>
        <v>0</v>
      </c>
    </row>
    <row r="1026" spans="1:63" s="7" customFormat="1" ht="33.75" customHeight="1">
      <c r="A1026" s="116" t="s">
        <v>103</v>
      </c>
      <c r="B1026" s="115" t="s">
        <v>11</v>
      </c>
      <c r="C1026" s="115" t="s">
        <v>53</v>
      </c>
      <c r="D1026" s="115" t="s">
        <v>394</v>
      </c>
      <c r="E1026" s="115" t="s">
        <v>92</v>
      </c>
      <c r="F1026" s="100">
        <f t="shared" si="2338"/>
        <v>270</v>
      </c>
      <c r="G1026" s="100">
        <f t="shared" si="2338"/>
        <v>0</v>
      </c>
      <c r="H1026" s="100">
        <f t="shared" si="2338"/>
        <v>0</v>
      </c>
      <c r="I1026" s="100">
        <f t="shared" si="2338"/>
        <v>0</v>
      </c>
      <c r="J1026" s="100">
        <f t="shared" si="2338"/>
        <v>0</v>
      </c>
      <c r="K1026" s="100">
        <f t="shared" si="2338"/>
        <v>0</v>
      </c>
      <c r="L1026" s="100">
        <f t="shared" si="2338"/>
        <v>270</v>
      </c>
      <c r="M1026" s="100">
        <f t="shared" si="2338"/>
        <v>0</v>
      </c>
      <c r="N1026" s="100">
        <f t="shared" si="2338"/>
        <v>0</v>
      </c>
      <c r="O1026" s="100">
        <f t="shared" si="2338"/>
        <v>0</v>
      </c>
      <c r="P1026" s="100">
        <f t="shared" si="2338"/>
        <v>0</v>
      </c>
      <c r="Q1026" s="100">
        <f t="shared" si="2338"/>
        <v>0</v>
      </c>
      <c r="R1026" s="100">
        <f t="shared" si="2338"/>
        <v>270</v>
      </c>
      <c r="S1026" s="100">
        <f t="shared" si="2338"/>
        <v>0</v>
      </c>
      <c r="T1026" s="100">
        <f t="shared" si="2339"/>
        <v>0</v>
      </c>
      <c r="U1026" s="100">
        <f t="shared" si="2339"/>
        <v>0</v>
      </c>
      <c r="V1026" s="100">
        <f t="shared" si="2339"/>
        <v>0</v>
      </c>
      <c r="W1026" s="100">
        <f t="shared" si="2339"/>
        <v>0</v>
      </c>
      <c r="X1026" s="100">
        <f t="shared" si="2339"/>
        <v>270</v>
      </c>
      <c r="Y1026" s="100">
        <f t="shared" si="2339"/>
        <v>0</v>
      </c>
      <c r="Z1026" s="100">
        <f t="shared" si="2339"/>
        <v>0</v>
      </c>
      <c r="AA1026" s="100">
        <f t="shared" si="2339"/>
        <v>0</v>
      </c>
      <c r="AB1026" s="100">
        <f t="shared" si="2339"/>
        <v>0</v>
      </c>
      <c r="AC1026" s="100">
        <f t="shared" si="2339"/>
        <v>0</v>
      </c>
      <c r="AD1026" s="100">
        <f t="shared" si="2339"/>
        <v>270</v>
      </c>
      <c r="AE1026" s="100">
        <f t="shared" si="2339"/>
        <v>0</v>
      </c>
      <c r="AF1026" s="100">
        <f t="shared" si="2340"/>
        <v>0</v>
      </c>
      <c r="AG1026" s="100">
        <f t="shared" si="2340"/>
        <v>0</v>
      </c>
      <c r="AH1026" s="100">
        <f t="shared" si="2340"/>
        <v>0</v>
      </c>
      <c r="AI1026" s="100">
        <f t="shared" si="2340"/>
        <v>0</v>
      </c>
      <c r="AJ1026" s="100">
        <f t="shared" si="2340"/>
        <v>270</v>
      </c>
      <c r="AK1026" s="100">
        <f t="shared" si="2340"/>
        <v>0</v>
      </c>
      <c r="AL1026" s="100">
        <f t="shared" si="2340"/>
        <v>0</v>
      </c>
      <c r="AM1026" s="100">
        <f t="shared" si="2340"/>
        <v>0</v>
      </c>
      <c r="AN1026" s="100">
        <f t="shared" si="2340"/>
        <v>0</v>
      </c>
      <c r="AO1026" s="100">
        <f t="shared" si="2340"/>
        <v>0</v>
      </c>
      <c r="AP1026" s="100">
        <f t="shared" si="2340"/>
        <v>270</v>
      </c>
      <c r="AQ1026" s="100">
        <f t="shared" si="2340"/>
        <v>0</v>
      </c>
      <c r="AR1026" s="100">
        <f t="shared" si="2341"/>
        <v>0</v>
      </c>
      <c r="AS1026" s="100">
        <f t="shared" si="2341"/>
        <v>0</v>
      </c>
      <c r="AT1026" s="100">
        <f t="shared" si="2341"/>
        <v>0</v>
      </c>
      <c r="AU1026" s="100">
        <f t="shared" si="2341"/>
        <v>0</v>
      </c>
      <c r="AV1026" s="100">
        <f t="shared" si="2341"/>
        <v>270</v>
      </c>
      <c r="AW1026" s="100">
        <f t="shared" si="2341"/>
        <v>0</v>
      </c>
      <c r="AX1026" s="100">
        <f t="shared" si="2341"/>
        <v>113</v>
      </c>
      <c r="AY1026" s="100">
        <f t="shared" si="2341"/>
        <v>0</v>
      </c>
      <c r="AZ1026" s="100">
        <f t="shared" si="2341"/>
        <v>0</v>
      </c>
      <c r="BA1026" s="100">
        <f t="shared" si="2341"/>
        <v>0</v>
      </c>
      <c r="BB1026" s="100">
        <f t="shared" si="2341"/>
        <v>383</v>
      </c>
      <c r="BC1026" s="100">
        <f t="shared" si="2341"/>
        <v>0</v>
      </c>
      <c r="BD1026" s="100">
        <f t="shared" si="2342"/>
        <v>0</v>
      </c>
      <c r="BE1026" s="100">
        <f t="shared" si="2342"/>
        <v>0</v>
      </c>
      <c r="BF1026" s="100">
        <f t="shared" si="2342"/>
        <v>0</v>
      </c>
      <c r="BG1026" s="100">
        <f t="shared" si="2342"/>
        <v>0</v>
      </c>
      <c r="BH1026" s="100">
        <f t="shared" si="2342"/>
        <v>383</v>
      </c>
      <c r="BI1026" s="100">
        <f t="shared" si="2342"/>
        <v>0</v>
      </c>
      <c r="BJ1026" s="207">
        <f t="shared" si="2274"/>
        <v>0</v>
      </c>
      <c r="BK1026" s="207">
        <f t="shared" si="2275"/>
        <v>0</v>
      </c>
    </row>
    <row r="1027" spans="1:63" s="7" customFormat="1" ht="33.75">
      <c r="A1027" s="113" t="s">
        <v>209</v>
      </c>
      <c r="B1027" s="115" t="s">
        <v>11</v>
      </c>
      <c r="C1027" s="115" t="s">
        <v>53</v>
      </c>
      <c r="D1027" s="115" t="s">
        <v>394</v>
      </c>
      <c r="E1027" s="115" t="s">
        <v>208</v>
      </c>
      <c r="F1027" s="100">
        <v>270</v>
      </c>
      <c r="G1027" s="100"/>
      <c r="H1027" s="135"/>
      <c r="I1027" s="135"/>
      <c r="J1027" s="135"/>
      <c r="K1027" s="135"/>
      <c r="L1027" s="100">
        <f>F1027+H1027+I1027+J1027+K1027</f>
        <v>270</v>
      </c>
      <c r="M1027" s="100">
        <f>G1027+K1027</f>
        <v>0</v>
      </c>
      <c r="N1027" s="135"/>
      <c r="O1027" s="135"/>
      <c r="P1027" s="135"/>
      <c r="Q1027" s="135"/>
      <c r="R1027" s="100">
        <f>L1027+N1027+O1027+P1027+Q1027</f>
        <v>270</v>
      </c>
      <c r="S1027" s="100">
        <f>M1027+Q1027</f>
        <v>0</v>
      </c>
      <c r="T1027" s="135"/>
      <c r="U1027" s="135"/>
      <c r="V1027" s="135"/>
      <c r="W1027" s="135"/>
      <c r="X1027" s="100">
        <f>R1027+T1027+U1027+V1027+W1027</f>
        <v>270</v>
      </c>
      <c r="Y1027" s="100">
        <f>S1027+W1027</f>
        <v>0</v>
      </c>
      <c r="Z1027" s="135"/>
      <c r="AA1027" s="135"/>
      <c r="AB1027" s="135"/>
      <c r="AC1027" s="135"/>
      <c r="AD1027" s="100">
        <f>X1027+Z1027+AA1027+AB1027+AC1027</f>
        <v>270</v>
      </c>
      <c r="AE1027" s="100">
        <f>Y1027+AC1027</f>
        <v>0</v>
      </c>
      <c r="AF1027" s="135"/>
      <c r="AG1027" s="135"/>
      <c r="AH1027" s="135"/>
      <c r="AI1027" s="135"/>
      <c r="AJ1027" s="100">
        <f>AD1027+AF1027+AG1027+AH1027+AI1027</f>
        <v>270</v>
      </c>
      <c r="AK1027" s="100">
        <f>AE1027+AI1027</f>
        <v>0</v>
      </c>
      <c r="AL1027" s="135"/>
      <c r="AM1027" s="135"/>
      <c r="AN1027" s="135"/>
      <c r="AO1027" s="135"/>
      <c r="AP1027" s="100">
        <f>AJ1027+AL1027+AM1027+AN1027+AO1027</f>
        <v>270</v>
      </c>
      <c r="AQ1027" s="100">
        <f>AK1027+AO1027</f>
        <v>0</v>
      </c>
      <c r="AR1027" s="135"/>
      <c r="AS1027" s="135"/>
      <c r="AT1027" s="135"/>
      <c r="AU1027" s="135"/>
      <c r="AV1027" s="100">
        <f>AP1027+AR1027+AS1027+AT1027+AU1027</f>
        <v>270</v>
      </c>
      <c r="AW1027" s="100">
        <f>AQ1027+AU1027</f>
        <v>0</v>
      </c>
      <c r="AX1027" s="100">
        <v>113</v>
      </c>
      <c r="AY1027" s="135"/>
      <c r="AZ1027" s="135"/>
      <c r="BA1027" s="135"/>
      <c r="BB1027" s="100">
        <f>AV1027+AX1027+AY1027+AZ1027+BA1027</f>
        <v>383</v>
      </c>
      <c r="BC1027" s="100">
        <f>AW1027+BA1027</f>
        <v>0</v>
      </c>
      <c r="BD1027" s="100"/>
      <c r="BE1027" s="135"/>
      <c r="BF1027" s="135"/>
      <c r="BG1027" s="135"/>
      <c r="BH1027" s="100">
        <f>BB1027+BD1027+BE1027+BF1027+BG1027</f>
        <v>383</v>
      </c>
      <c r="BI1027" s="100">
        <f>BC1027+BG1027</f>
        <v>0</v>
      </c>
      <c r="BJ1027" s="207">
        <f t="shared" si="2274"/>
        <v>0</v>
      </c>
      <c r="BK1027" s="207">
        <f t="shared" si="2275"/>
        <v>0</v>
      </c>
    </row>
    <row r="1028" spans="1:63" s="7" customFormat="1" ht="54.75" customHeight="1">
      <c r="A1028" s="126" t="s">
        <v>150</v>
      </c>
      <c r="B1028" s="115" t="s">
        <v>11</v>
      </c>
      <c r="C1028" s="115" t="s">
        <v>53</v>
      </c>
      <c r="D1028" s="115" t="s">
        <v>395</v>
      </c>
      <c r="E1028" s="115"/>
      <c r="F1028" s="100">
        <f t="shared" ref="F1028:U1029" si="2343">F1029</f>
        <v>100</v>
      </c>
      <c r="G1028" s="100">
        <f t="shared" si="2343"/>
        <v>0</v>
      </c>
      <c r="H1028" s="100">
        <f t="shared" si="2343"/>
        <v>0</v>
      </c>
      <c r="I1028" s="100">
        <f t="shared" si="2343"/>
        <v>0</v>
      </c>
      <c r="J1028" s="100">
        <f t="shared" si="2343"/>
        <v>0</v>
      </c>
      <c r="K1028" s="100">
        <f t="shared" si="2343"/>
        <v>0</v>
      </c>
      <c r="L1028" s="100">
        <f t="shared" si="2343"/>
        <v>100</v>
      </c>
      <c r="M1028" s="100">
        <f t="shared" si="2343"/>
        <v>0</v>
      </c>
      <c r="N1028" s="100">
        <f t="shared" si="2343"/>
        <v>0</v>
      </c>
      <c r="O1028" s="100">
        <f t="shared" si="2343"/>
        <v>0</v>
      </c>
      <c r="P1028" s="100">
        <f t="shared" si="2343"/>
        <v>0</v>
      </c>
      <c r="Q1028" s="100">
        <f t="shared" si="2343"/>
        <v>0</v>
      </c>
      <c r="R1028" s="100">
        <f t="shared" si="2343"/>
        <v>100</v>
      </c>
      <c r="S1028" s="100">
        <f t="shared" si="2343"/>
        <v>0</v>
      </c>
      <c r="T1028" s="100">
        <f t="shared" si="2343"/>
        <v>0</v>
      </c>
      <c r="U1028" s="100">
        <f t="shared" si="2343"/>
        <v>0</v>
      </c>
      <c r="V1028" s="100">
        <f t="shared" ref="T1028:AI1029" si="2344">V1029</f>
        <v>0</v>
      </c>
      <c r="W1028" s="100">
        <f t="shared" si="2344"/>
        <v>0</v>
      </c>
      <c r="X1028" s="100">
        <f t="shared" si="2344"/>
        <v>100</v>
      </c>
      <c r="Y1028" s="100">
        <f t="shared" si="2344"/>
        <v>0</v>
      </c>
      <c r="Z1028" s="100">
        <f t="shared" si="2344"/>
        <v>0</v>
      </c>
      <c r="AA1028" s="100">
        <f t="shared" si="2344"/>
        <v>0</v>
      </c>
      <c r="AB1028" s="100">
        <f t="shared" si="2344"/>
        <v>0</v>
      </c>
      <c r="AC1028" s="100">
        <f t="shared" si="2344"/>
        <v>0</v>
      </c>
      <c r="AD1028" s="100">
        <f t="shared" si="2344"/>
        <v>100</v>
      </c>
      <c r="AE1028" s="100">
        <f t="shared" si="2344"/>
        <v>0</v>
      </c>
      <c r="AF1028" s="100">
        <f t="shared" si="2344"/>
        <v>0</v>
      </c>
      <c r="AG1028" s="100">
        <f t="shared" si="2344"/>
        <v>0</v>
      </c>
      <c r="AH1028" s="100">
        <f t="shared" si="2344"/>
        <v>0</v>
      </c>
      <c r="AI1028" s="100">
        <f t="shared" si="2344"/>
        <v>0</v>
      </c>
      <c r="AJ1028" s="100">
        <f t="shared" ref="AF1028:AU1029" si="2345">AJ1029</f>
        <v>100</v>
      </c>
      <c r="AK1028" s="100">
        <f t="shared" si="2345"/>
        <v>0</v>
      </c>
      <c r="AL1028" s="100">
        <f t="shared" si="2345"/>
        <v>0</v>
      </c>
      <c r="AM1028" s="100">
        <f t="shared" si="2345"/>
        <v>0</v>
      </c>
      <c r="AN1028" s="100">
        <f t="shared" si="2345"/>
        <v>0</v>
      </c>
      <c r="AO1028" s="100">
        <f t="shared" si="2345"/>
        <v>0</v>
      </c>
      <c r="AP1028" s="100">
        <f t="shared" si="2345"/>
        <v>100</v>
      </c>
      <c r="AQ1028" s="100">
        <f t="shared" si="2345"/>
        <v>0</v>
      </c>
      <c r="AR1028" s="100">
        <f t="shared" si="2345"/>
        <v>0</v>
      </c>
      <c r="AS1028" s="100">
        <f t="shared" si="2345"/>
        <v>0</v>
      </c>
      <c r="AT1028" s="100">
        <f t="shared" si="2345"/>
        <v>0</v>
      </c>
      <c r="AU1028" s="100">
        <f t="shared" si="2345"/>
        <v>0</v>
      </c>
      <c r="AV1028" s="100">
        <f t="shared" ref="AR1028:BG1029" si="2346">AV1029</f>
        <v>100</v>
      </c>
      <c r="AW1028" s="100">
        <f t="shared" si="2346"/>
        <v>0</v>
      </c>
      <c r="AX1028" s="100">
        <f t="shared" si="2346"/>
        <v>0</v>
      </c>
      <c r="AY1028" s="100">
        <f t="shared" si="2346"/>
        <v>0</v>
      </c>
      <c r="AZ1028" s="100">
        <f t="shared" si="2346"/>
        <v>0</v>
      </c>
      <c r="BA1028" s="100">
        <f t="shared" si="2346"/>
        <v>0</v>
      </c>
      <c r="BB1028" s="100">
        <f t="shared" si="2346"/>
        <v>100</v>
      </c>
      <c r="BC1028" s="100">
        <f t="shared" si="2346"/>
        <v>0</v>
      </c>
      <c r="BD1028" s="100">
        <f t="shared" si="2346"/>
        <v>0</v>
      </c>
      <c r="BE1028" s="100">
        <f t="shared" si="2346"/>
        <v>0</v>
      </c>
      <c r="BF1028" s="100">
        <f t="shared" si="2346"/>
        <v>0</v>
      </c>
      <c r="BG1028" s="100">
        <f t="shared" si="2346"/>
        <v>0</v>
      </c>
      <c r="BH1028" s="100">
        <f t="shared" ref="BD1028:BI1029" si="2347">BH1029</f>
        <v>100</v>
      </c>
      <c r="BI1028" s="100">
        <f t="shared" si="2347"/>
        <v>0</v>
      </c>
      <c r="BJ1028" s="207">
        <f t="shared" si="2274"/>
        <v>0</v>
      </c>
      <c r="BK1028" s="207">
        <f t="shared" si="2275"/>
        <v>0</v>
      </c>
    </row>
    <row r="1029" spans="1:63" s="7" customFormat="1" ht="38.25" customHeight="1">
      <c r="A1029" s="63" t="s">
        <v>103</v>
      </c>
      <c r="B1029" s="42" t="s">
        <v>11</v>
      </c>
      <c r="C1029" s="42" t="s">
        <v>53</v>
      </c>
      <c r="D1029" s="42" t="s">
        <v>395</v>
      </c>
      <c r="E1029" s="42" t="s">
        <v>92</v>
      </c>
      <c r="F1029" s="28">
        <f t="shared" si="2343"/>
        <v>100</v>
      </c>
      <c r="G1029" s="28">
        <f t="shared" si="2343"/>
        <v>0</v>
      </c>
      <c r="H1029" s="28">
        <f t="shared" si="2343"/>
        <v>0</v>
      </c>
      <c r="I1029" s="28">
        <f t="shared" si="2343"/>
        <v>0</v>
      </c>
      <c r="J1029" s="28">
        <f t="shared" si="2343"/>
        <v>0</v>
      </c>
      <c r="K1029" s="28">
        <f t="shared" si="2343"/>
        <v>0</v>
      </c>
      <c r="L1029" s="28">
        <f t="shared" si="2343"/>
        <v>100</v>
      </c>
      <c r="M1029" s="28">
        <f t="shared" si="2343"/>
        <v>0</v>
      </c>
      <c r="N1029" s="28">
        <f t="shared" si="2343"/>
        <v>0</v>
      </c>
      <c r="O1029" s="28">
        <f t="shared" si="2343"/>
        <v>0</v>
      </c>
      <c r="P1029" s="28">
        <f t="shared" si="2343"/>
        <v>0</v>
      </c>
      <c r="Q1029" s="28">
        <f t="shared" si="2343"/>
        <v>0</v>
      </c>
      <c r="R1029" s="28">
        <f t="shared" si="2343"/>
        <v>100</v>
      </c>
      <c r="S1029" s="28">
        <f t="shared" si="2343"/>
        <v>0</v>
      </c>
      <c r="T1029" s="28">
        <f t="shared" si="2344"/>
        <v>0</v>
      </c>
      <c r="U1029" s="28">
        <f t="shared" si="2344"/>
        <v>0</v>
      </c>
      <c r="V1029" s="28">
        <f t="shared" si="2344"/>
        <v>0</v>
      </c>
      <c r="W1029" s="28">
        <f t="shared" si="2344"/>
        <v>0</v>
      </c>
      <c r="X1029" s="28">
        <f t="shared" si="2344"/>
        <v>100</v>
      </c>
      <c r="Y1029" s="28">
        <f t="shared" si="2344"/>
        <v>0</v>
      </c>
      <c r="Z1029" s="28">
        <f t="shared" si="2344"/>
        <v>0</v>
      </c>
      <c r="AA1029" s="28">
        <f t="shared" si="2344"/>
        <v>0</v>
      </c>
      <c r="AB1029" s="28">
        <f t="shared" si="2344"/>
        <v>0</v>
      </c>
      <c r="AC1029" s="28">
        <f t="shared" si="2344"/>
        <v>0</v>
      </c>
      <c r="AD1029" s="28">
        <f t="shared" si="2344"/>
        <v>100</v>
      </c>
      <c r="AE1029" s="28">
        <f t="shared" si="2344"/>
        <v>0</v>
      </c>
      <c r="AF1029" s="28">
        <f t="shared" si="2345"/>
        <v>0</v>
      </c>
      <c r="AG1029" s="28">
        <f t="shared" si="2345"/>
        <v>0</v>
      </c>
      <c r="AH1029" s="28">
        <f t="shared" si="2345"/>
        <v>0</v>
      </c>
      <c r="AI1029" s="28">
        <f t="shared" si="2345"/>
        <v>0</v>
      </c>
      <c r="AJ1029" s="28">
        <f t="shared" si="2345"/>
        <v>100</v>
      </c>
      <c r="AK1029" s="28">
        <f t="shared" si="2345"/>
        <v>0</v>
      </c>
      <c r="AL1029" s="28">
        <f t="shared" si="2345"/>
        <v>0</v>
      </c>
      <c r="AM1029" s="28">
        <f t="shared" si="2345"/>
        <v>0</v>
      </c>
      <c r="AN1029" s="28">
        <f t="shared" si="2345"/>
        <v>0</v>
      </c>
      <c r="AO1029" s="28">
        <f t="shared" si="2345"/>
        <v>0</v>
      </c>
      <c r="AP1029" s="28">
        <f t="shared" si="2345"/>
        <v>100</v>
      </c>
      <c r="AQ1029" s="28">
        <f t="shared" si="2345"/>
        <v>0</v>
      </c>
      <c r="AR1029" s="28">
        <f t="shared" si="2346"/>
        <v>0</v>
      </c>
      <c r="AS1029" s="28">
        <f t="shared" si="2346"/>
        <v>0</v>
      </c>
      <c r="AT1029" s="28">
        <f t="shared" si="2346"/>
        <v>0</v>
      </c>
      <c r="AU1029" s="28">
        <f t="shared" si="2346"/>
        <v>0</v>
      </c>
      <c r="AV1029" s="28">
        <f t="shared" si="2346"/>
        <v>100</v>
      </c>
      <c r="AW1029" s="28">
        <f t="shared" si="2346"/>
        <v>0</v>
      </c>
      <c r="AX1029" s="100">
        <f t="shared" si="2346"/>
        <v>0</v>
      </c>
      <c r="AY1029" s="100">
        <f t="shared" si="2346"/>
        <v>0</v>
      </c>
      <c r="AZ1029" s="100">
        <f t="shared" si="2346"/>
        <v>0</v>
      </c>
      <c r="BA1029" s="100">
        <f t="shared" si="2346"/>
        <v>0</v>
      </c>
      <c r="BB1029" s="28">
        <f t="shared" si="2346"/>
        <v>100</v>
      </c>
      <c r="BC1029" s="28">
        <f t="shared" si="2346"/>
        <v>0</v>
      </c>
      <c r="BD1029" s="100">
        <f t="shared" si="2347"/>
        <v>0</v>
      </c>
      <c r="BE1029" s="100">
        <f t="shared" si="2347"/>
        <v>0</v>
      </c>
      <c r="BF1029" s="100">
        <f t="shared" si="2347"/>
        <v>0</v>
      </c>
      <c r="BG1029" s="100">
        <f t="shared" si="2347"/>
        <v>0</v>
      </c>
      <c r="BH1029" s="28">
        <f t="shared" si="2347"/>
        <v>100</v>
      </c>
      <c r="BI1029" s="28">
        <f t="shared" si="2347"/>
        <v>0</v>
      </c>
      <c r="BJ1029" s="207">
        <f t="shared" si="2274"/>
        <v>0</v>
      </c>
      <c r="BK1029" s="207">
        <f t="shared" si="2275"/>
        <v>0</v>
      </c>
    </row>
    <row r="1030" spans="1:63" s="7" customFormat="1" ht="33.75">
      <c r="A1030" s="25" t="s">
        <v>209</v>
      </c>
      <c r="B1030" s="42" t="s">
        <v>11</v>
      </c>
      <c r="C1030" s="42" t="s">
        <v>53</v>
      </c>
      <c r="D1030" s="42" t="s">
        <v>395</v>
      </c>
      <c r="E1030" s="42" t="s">
        <v>208</v>
      </c>
      <c r="F1030" s="28">
        <v>100</v>
      </c>
      <c r="G1030" s="28"/>
      <c r="H1030" s="78"/>
      <c r="I1030" s="78"/>
      <c r="J1030" s="78"/>
      <c r="K1030" s="78"/>
      <c r="L1030" s="28">
        <f>F1030+H1030+I1030+J1030+K1030</f>
        <v>100</v>
      </c>
      <c r="M1030" s="28">
        <f>G1030+K1030</f>
        <v>0</v>
      </c>
      <c r="N1030" s="78"/>
      <c r="O1030" s="78"/>
      <c r="P1030" s="78"/>
      <c r="Q1030" s="78"/>
      <c r="R1030" s="28">
        <f>L1030+N1030+O1030+P1030+Q1030</f>
        <v>100</v>
      </c>
      <c r="S1030" s="28">
        <f>M1030+Q1030</f>
        <v>0</v>
      </c>
      <c r="T1030" s="78"/>
      <c r="U1030" s="78"/>
      <c r="V1030" s="78"/>
      <c r="W1030" s="78"/>
      <c r="X1030" s="28">
        <f>R1030+T1030+U1030+V1030+W1030</f>
        <v>100</v>
      </c>
      <c r="Y1030" s="28">
        <f>S1030+W1030</f>
        <v>0</v>
      </c>
      <c r="Z1030" s="78"/>
      <c r="AA1030" s="78"/>
      <c r="AB1030" s="78"/>
      <c r="AC1030" s="78"/>
      <c r="AD1030" s="28">
        <f>X1030+Z1030+AA1030+AB1030+AC1030</f>
        <v>100</v>
      </c>
      <c r="AE1030" s="28">
        <f>Y1030+AC1030</f>
        <v>0</v>
      </c>
      <c r="AF1030" s="78"/>
      <c r="AG1030" s="78"/>
      <c r="AH1030" s="78"/>
      <c r="AI1030" s="78"/>
      <c r="AJ1030" s="28">
        <f>AD1030+AF1030+AG1030+AH1030+AI1030</f>
        <v>100</v>
      </c>
      <c r="AK1030" s="28">
        <f>AE1030+AI1030</f>
        <v>0</v>
      </c>
      <c r="AL1030" s="78"/>
      <c r="AM1030" s="78"/>
      <c r="AN1030" s="78"/>
      <c r="AO1030" s="78"/>
      <c r="AP1030" s="28">
        <f>AJ1030+AL1030+AM1030+AN1030+AO1030</f>
        <v>100</v>
      </c>
      <c r="AQ1030" s="28">
        <f>AK1030+AO1030</f>
        <v>0</v>
      </c>
      <c r="AR1030" s="78"/>
      <c r="AS1030" s="78"/>
      <c r="AT1030" s="78"/>
      <c r="AU1030" s="78"/>
      <c r="AV1030" s="28">
        <f>AP1030+AR1030+AS1030+AT1030+AU1030</f>
        <v>100</v>
      </c>
      <c r="AW1030" s="28">
        <f>AQ1030+AU1030</f>
        <v>0</v>
      </c>
      <c r="AX1030" s="135"/>
      <c r="AY1030" s="135"/>
      <c r="AZ1030" s="135"/>
      <c r="BA1030" s="135"/>
      <c r="BB1030" s="28">
        <f>AV1030+AX1030+AY1030+AZ1030+BA1030</f>
        <v>100</v>
      </c>
      <c r="BC1030" s="28">
        <f>AW1030+BA1030</f>
        <v>0</v>
      </c>
      <c r="BD1030" s="135"/>
      <c r="BE1030" s="135"/>
      <c r="BF1030" s="135"/>
      <c r="BG1030" s="135"/>
      <c r="BH1030" s="28">
        <f>BB1030+BD1030+BE1030+BF1030+BG1030</f>
        <v>100</v>
      </c>
      <c r="BI1030" s="28">
        <f>BC1030+BG1030</f>
        <v>0</v>
      </c>
      <c r="BJ1030" s="207">
        <f t="shared" si="2274"/>
        <v>0</v>
      </c>
      <c r="BK1030" s="207">
        <f t="shared" si="2275"/>
        <v>0</v>
      </c>
    </row>
    <row r="1031" spans="1:63" s="7" customFormat="1" ht="183" customHeight="1">
      <c r="A1031" s="112" t="s">
        <v>163</v>
      </c>
      <c r="B1031" s="115" t="s">
        <v>11</v>
      </c>
      <c r="C1031" s="115" t="s">
        <v>53</v>
      </c>
      <c r="D1031" s="115" t="s">
        <v>396</v>
      </c>
      <c r="E1031" s="115"/>
      <c r="F1031" s="100">
        <f t="shared" ref="F1031:U1032" si="2348">F1032</f>
        <v>230</v>
      </c>
      <c r="G1031" s="100">
        <f t="shared" si="2348"/>
        <v>0</v>
      </c>
      <c r="H1031" s="100">
        <f t="shared" si="2348"/>
        <v>0</v>
      </c>
      <c r="I1031" s="100">
        <f t="shared" si="2348"/>
        <v>0</v>
      </c>
      <c r="J1031" s="100">
        <f t="shared" si="2348"/>
        <v>0</v>
      </c>
      <c r="K1031" s="100">
        <f t="shared" si="2348"/>
        <v>0</v>
      </c>
      <c r="L1031" s="100">
        <f t="shared" si="2348"/>
        <v>230</v>
      </c>
      <c r="M1031" s="100">
        <f t="shared" si="2348"/>
        <v>0</v>
      </c>
      <c r="N1031" s="100">
        <f t="shared" si="2348"/>
        <v>0</v>
      </c>
      <c r="O1031" s="100">
        <f t="shared" si="2348"/>
        <v>0</v>
      </c>
      <c r="P1031" s="100">
        <f t="shared" si="2348"/>
        <v>0</v>
      </c>
      <c r="Q1031" s="100">
        <f t="shared" si="2348"/>
        <v>0</v>
      </c>
      <c r="R1031" s="100">
        <f t="shared" si="2348"/>
        <v>230</v>
      </c>
      <c r="S1031" s="100">
        <f t="shared" si="2348"/>
        <v>0</v>
      </c>
      <c r="T1031" s="100">
        <f t="shared" si="2348"/>
        <v>0</v>
      </c>
      <c r="U1031" s="100">
        <f t="shared" si="2348"/>
        <v>0</v>
      </c>
      <c r="V1031" s="100">
        <f t="shared" ref="T1031:AI1032" si="2349">V1032</f>
        <v>0</v>
      </c>
      <c r="W1031" s="100">
        <f t="shared" si="2349"/>
        <v>0</v>
      </c>
      <c r="X1031" s="100">
        <f t="shared" si="2349"/>
        <v>230</v>
      </c>
      <c r="Y1031" s="100">
        <f t="shared" si="2349"/>
        <v>0</v>
      </c>
      <c r="Z1031" s="100">
        <f t="shared" si="2349"/>
        <v>0</v>
      </c>
      <c r="AA1031" s="100">
        <f t="shared" si="2349"/>
        <v>0</v>
      </c>
      <c r="AB1031" s="100">
        <f t="shared" si="2349"/>
        <v>0</v>
      </c>
      <c r="AC1031" s="100">
        <f t="shared" si="2349"/>
        <v>0</v>
      </c>
      <c r="AD1031" s="100">
        <f t="shared" si="2349"/>
        <v>230</v>
      </c>
      <c r="AE1031" s="100">
        <f t="shared" si="2349"/>
        <v>0</v>
      </c>
      <c r="AF1031" s="100">
        <f t="shared" si="2349"/>
        <v>0</v>
      </c>
      <c r="AG1031" s="100">
        <f t="shared" si="2349"/>
        <v>0</v>
      </c>
      <c r="AH1031" s="100">
        <f t="shared" si="2349"/>
        <v>0</v>
      </c>
      <c r="AI1031" s="100">
        <f t="shared" si="2349"/>
        <v>0</v>
      </c>
      <c r="AJ1031" s="100">
        <f t="shared" ref="AF1031:AU1032" si="2350">AJ1032</f>
        <v>230</v>
      </c>
      <c r="AK1031" s="100">
        <f t="shared" si="2350"/>
        <v>0</v>
      </c>
      <c r="AL1031" s="100">
        <f t="shared" si="2350"/>
        <v>0</v>
      </c>
      <c r="AM1031" s="100">
        <f t="shared" si="2350"/>
        <v>0</v>
      </c>
      <c r="AN1031" s="100">
        <f t="shared" si="2350"/>
        <v>0</v>
      </c>
      <c r="AO1031" s="100">
        <f t="shared" si="2350"/>
        <v>0</v>
      </c>
      <c r="AP1031" s="100">
        <f t="shared" si="2350"/>
        <v>230</v>
      </c>
      <c r="AQ1031" s="100">
        <f t="shared" si="2350"/>
        <v>0</v>
      </c>
      <c r="AR1031" s="100">
        <f t="shared" si="2350"/>
        <v>0</v>
      </c>
      <c r="AS1031" s="100">
        <f t="shared" si="2350"/>
        <v>0</v>
      </c>
      <c r="AT1031" s="100">
        <f t="shared" si="2350"/>
        <v>0</v>
      </c>
      <c r="AU1031" s="100">
        <f t="shared" si="2350"/>
        <v>0</v>
      </c>
      <c r="AV1031" s="100">
        <f t="shared" ref="AR1031:BG1032" si="2351">AV1032</f>
        <v>230</v>
      </c>
      <c r="AW1031" s="100">
        <f t="shared" si="2351"/>
        <v>0</v>
      </c>
      <c r="AX1031" s="100">
        <f t="shared" si="2351"/>
        <v>0</v>
      </c>
      <c r="AY1031" s="100">
        <f t="shared" si="2351"/>
        <v>-40</v>
      </c>
      <c r="AZ1031" s="100">
        <f t="shared" si="2351"/>
        <v>0</v>
      </c>
      <c r="BA1031" s="100">
        <f t="shared" si="2351"/>
        <v>0</v>
      </c>
      <c r="BB1031" s="100">
        <f t="shared" si="2351"/>
        <v>190</v>
      </c>
      <c r="BC1031" s="100">
        <f t="shared" si="2351"/>
        <v>0</v>
      </c>
      <c r="BD1031" s="100">
        <f t="shared" si="2351"/>
        <v>0</v>
      </c>
      <c r="BE1031" s="100">
        <f t="shared" si="2351"/>
        <v>0</v>
      </c>
      <c r="BF1031" s="100">
        <f t="shared" si="2351"/>
        <v>0</v>
      </c>
      <c r="BG1031" s="100">
        <f t="shared" si="2351"/>
        <v>0</v>
      </c>
      <c r="BH1031" s="100">
        <f t="shared" ref="BD1031:BI1032" si="2352">BH1032</f>
        <v>190</v>
      </c>
      <c r="BI1031" s="100">
        <f t="shared" si="2352"/>
        <v>0</v>
      </c>
      <c r="BJ1031" s="207">
        <f t="shared" si="2274"/>
        <v>0</v>
      </c>
      <c r="BK1031" s="207">
        <f t="shared" si="2275"/>
        <v>0</v>
      </c>
    </row>
    <row r="1032" spans="1:63" s="7" customFormat="1" ht="36.75" customHeight="1">
      <c r="A1032" s="116" t="s">
        <v>103</v>
      </c>
      <c r="B1032" s="115" t="s">
        <v>11</v>
      </c>
      <c r="C1032" s="115" t="s">
        <v>53</v>
      </c>
      <c r="D1032" s="115" t="s">
        <v>396</v>
      </c>
      <c r="E1032" s="115" t="s">
        <v>92</v>
      </c>
      <c r="F1032" s="100">
        <f t="shared" si="2348"/>
        <v>230</v>
      </c>
      <c r="G1032" s="100">
        <f t="shared" si="2348"/>
        <v>0</v>
      </c>
      <c r="H1032" s="100">
        <f t="shared" si="2348"/>
        <v>0</v>
      </c>
      <c r="I1032" s="100">
        <f t="shared" si="2348"/>
        <v>0</v>
      </c>
      <c r="J1032" s="100">
        <f t="shared" si="2348"/>
        <v>0</v>
      </c>
      <c r="K1032" s="100">
        <f t="shared" si="2348"/>
        <v>0</v>
      </c>
      <c r="L1032" s="100">
        <f t="shared" si="2348"/>
        <v>230</v>
      </c>
      <c r="M1032" s="100">
        <f t="shared" si="2348"/>
        <v>0</v>
      </c>
      <c r="N1032" s="100">
        <f t="shared" si="2348"/>
        <v>0</v>
      </c>
      <c r="O1032" s="100">
        <f t="shared" si="2348"/>
        <v>0</v>
      </c>
      <c r="P1032" s="100">
        <f t="shared" si="2348"/>
        <v>0</v>
      </c>
      <c r="Q1032" s="100">
        <f t="shared" si="2348"/>
        <v>0</v>
      </c>
      <c r="R1032" s="100">
        <f t="shared" si="2348"/>
        <v>230</v>
      </c>
      <c r="S1032" s="100">
        <f t="shared" si="2348"/>
        <v>0</v>
      </c>
      <c r="T1032" s="100">
        <f t="shared" si="2349"/>
        <v>0</v>
      </c>
      <c r="U1032" s="100">
        <f t="shared" si="2349"/>
        <v>0</v>
      </c>
      <c r="V1032" s="100">
        <f t="shared" si="2349"/>
        <v>0</v>
      </c>
      <c r="W1032" s="100">
        <f t="shared" si="2349"/>
        <v>0</v>
      </c>
      <c r="X1032" s="100">
        <f t="shared" si="2349"/>
        <v>230</v>
      </c>
      <c r="Y1032" s="100">
        <f t="shared" si="2349"/>
        <v>0</v>
      </c>
      <c r="Z1032" s="100">
        <f t="shared" si="2349"/>
        <v>0</v>
      </c>
      <c r="AA1032" s="100">
        <f t="shared" si="2349"/>
        <v>0</v>
      </c>
      <c r="AB1032" s="100">
        <f t="shared" si="2349"/>
        <v>0</v>
      </c>
      <c r="AC1032" s="100">
        <f t="shared" si="2349"/>
        <v>0</v>
      </c>
      <c r="AD1032" s="100">
        <f t="shared" si="2349"/>
        <v>230</v>
      </c>
      <c r="AE1032" s="100">
        <f t="shared" si="2349"/>
        <v>0</v>
      </c>
      <c r="AF1032" s="100">
        <f t="shared" si="2350"/>
        <v>0</v>
      </c>
      <c r="AG1032" s="100">
        <f t="shared" si="2350"/>
        <v>0</v>
      </c>
      <c r="AH1032" s="100">
        <f t="shared" si="2350"/>
        <v>0</v>
      </c>
      <c r="AI1032" s="100">
        <f t="shared" si="2350"/>
        <v>0</v>
      </c>
      <c r="AJ1032" s="100">
        <f t="shared" si="2350"/>
        <v>230</v>
      </c>
      <c r="AK1032" s="100">
        <f t="shared" si="2350"/>
        <v>0</v>
      </c>
      <c r="AL1032" s="100">
        <f t="shared" si="2350"/>
        <v>0</v>
      </c>
      <c r="AM1032" s="100">
        <f t="shared" si="2350"/>
        <v>0</v>
      </c>
      <c r="AN1032" s="100">
        <f t="shared" si="2350"/>
        <v>0</v>
      </c>
      <c r="AO1032" s="100">
        <f t="shared" si="2350"/>
        <v>0</v>
      </c>
      <c r="AP1032" s="100">
        <f t="shared" si="2350"/>
        <v>230</v>
      </c>
      <c r="AQ1032" s="100">
        <f t="shared" si="2350"/>
        <v>0</v>
      </c>
      <c r="AR1032" s="100">
        <f t="shared" si="2351"/>
        <v>0</v>
      </c>
      <c r="AS1032" s="100">
        <f t="shared" si="2351"/>
        <v>0</v>
      </c>
      <c r="AT1032" s="100">
        <f t="shared" si="2351"/>
        <v>0</v>
      </c>
      <c r="AU1032" s="100">
        <f t="shared" si="2351"/>
        <v>0</v>
      </c>
      <c r="AV1032" s="100">
        <f t="shared" si="2351"/>
        <v>230</v>
      </c>
      <c r="AW1032" s="100">
        <f t="shared" si="2351"/>
        <v>0</v>
      </c>
      <c r="AX1032" s="100">
        <f t="shared" si="2351"/>
        <v>0</v>
      </c>
      <c r="AY1032" s="100">
        <f t="shared" si="2351"/>
        <v>-40</v>
      </c>
      <c r="AZ1032" s="100">
        <f t="shared" si="2351"/>
        <v>0</v>
      </c>
      <c r="BA1032" s="100">
        <f t="shared" si="2351"/>
        <v>0</v>
      </c>
      <c r="BB1032" s="100">
        <f t="shared" si="2351"/>
        <v>190</v>
      </c>
      <c r="BC1032" s="100">
        <f t="shared" si="2351"/>
        <v>0</v>
      </c>
      <c r="BD1032" s="100">
        <f t="shared" si="2352"/>
        <v>0</v>
      </c>
      <c r="BE1032" s="100">
        <f t="shared" si="2352"/>
        <v>0</v>
      </c>
      <c r="BF1032" s="100">
        <f t="shared" si="2352"/>
        <v>0</v>
      </c>
      <c r="BG1032" s="100">
        <f t="shared" si="2352"/>
        <v>0</v>
      </c>
      <c r="BH1032" s="100">
        <f t="shared" si="2352"/>
        <v>190</v>
      </c>
      <c r="BI1032" s="100">
        <f t="shared" si="2352"/>
        <v>0</v>
      </c>
      <c r="BJ1032" s="207">
        <f t="shared" si="2274"/>
        <v>0</v>
      </c>
      <c r="BK1032" s="207">
        <f t="shared" si="2275"/>
        <v>0</v>
      </c>
    </row>
    <row r="1033" spans="1:63" s="7" customFormat="1" ht="33.75">
      <c r="A1033" s="113" t="s">
        <v>209</v>
      </c>
      <c r="B1033" s="115" t="s">
        <v>11</v>
      </c>
      <c r="C1033" s="115" t="s">
        <v>53</v>
      </c>
      <c r="D1033" s="115" t="s">
        <v>396</v>
      </c>
      <c r="E1033" s="115" t="s">
        <v>208</v>
      </c>
      <c r="F1033" s="100">
        <v>230</v>
      </c>
      <c r="G1033" s="100"/>
      <c r="H1033" s="135"/>
      <c r="I1033" s="135"/>
      <c r="J1033" s="135"/>
      <c r="K1033" s="135"/>
      <c r="L1033" s="100">
        <f>F1033+H1033+I1033+J1033+K1033</f>
        <v>230</v>
      </c>
      <c r="M1033" s="100">
        <f>G1033+K1033</f>
        <v>0</v>
      </c>
      <c r="N1033" s="135"/>
      <c r="O1033" s="135"/>
      <c r="P1033" s="135"/>
      <c r="Q1033" s="135"/>
      <c r="R1033" s="100">
        <f>L1033+N1033+O1033+P1033+Q1033</f>
        <v>230</v>
      </c>
      <c r="S1033" s="100">
        <f>M1033+Q1033</f>
        <v>0</v>
      </c>
      <c r="T1033" s="135"/>
      <c r="U1033" s="135"/>
      <c r="V1033" s="135"/>
      <c r="W1033" s="135"/>
      <c r="X1033" s="100">
        <f>R1033+T1033+U1033+V1033+W1033</f>
        <v>230</v>
      </c>
      <c r="Y1033" s="100">
        <f>S1033+W1033</f>
        <v>0</v>
      </c>
      <c r="Z1033" s="135"/>
      <c r="AA1033" s="135"/>
      <c r="AB1033" s="135"/>
      <c r="AC1033" s="135"/>
      <c r="AD1033" s="100">
        <f>X1033+Z1033+AA1033+AB1033+AC1033</f>
        <v>230</v>
      </c>
      <c r="AE1033" s="100">
        <f>Y1033+AC1033</f>
        <v>0</v>
      </c>
      <c r="AF1033" s="135"/>
      <c r="AG1033" s="135"/>
      <c r="AH1033" s="135"/>
      <c r="AI1033" s="135"/>
      <c r="AJ1033" s="100">
        <f>AD1033+AF1033+AG1033+AH1033+AI1033</f>
        <v>230</v>
      </c>
      <c r="AK1033" s="100">
        <f>AE1033+AI1033</f>
        <v>0</v>
      </c>
      <c r="AL1033" s="135"/>
      <c r="AM1033" s="135"/>
      <c r="AN1033" s="135"/>
      <c r="AO1033" s="135"/>
      <c r="AP1033" s="100">
        <f>AJ1033+AL1033+AM1033+AN1033+AO1033</f>
        <v>230</v>
      </c>
      <c r="AQ1033" s="100">
        <f>AK1033+AO1033</f>
        <v>0</v>
      </c>
      <c r="AR1033" s="135"/>
      <c r="AS1033" s="135"/>
      <c r="AT1033" s="135"/>
      <c r="AU1033" s="135"/>
      <c r="AV1033" s="100">
        <f>AP1033+AR1033+AS1033+AT1033+AU1033</f>
        <v>230</v>
      </c>
      <c r="AW1033" s="100">
        <f>AQ1033+AU1033</f>
        <v>0</v>
      </c>
      <c r="AX1033" s="135"/>
      <c r="AY1033" s="100">
        <v>-40</v>
      </c>
      <c r="AZ1033" s="135"/>
      <c r="BA1033" s="135"/>
      <c r="BB1033" s="100">
        <f>AV1033+AX1033+AY1033+AZ1033+BA1033</f>
        <v>190</v>
      </c>
      <c r="BC1033" s="100">
        <f>AW1033+BA1033</f>
        <v>0</v>
      </c>
      <c r="BD1033" s="135"/>
      <c r="BE1033" s="100"/>
      <c r="BF1033" s="135"/>
      <c r="BG1033" s="135"/>
      <c r="BH1033" s="100">
        <f>BB1033+BD1033+BE1033+BF1033+BG1033</f>
        <v>190</v>
      </c>
      <c r="BI1033" s="100">
        <f>BC1033+BG1033</f>
        <v>0</v>
      </c>
      <c r="BJ1033" s="207">
        <f t="shared" si="2274"/>
        <v>0</v>
      </c>
      <c r="BK1033" s="207">
        <f t="shared" si="2275"/>
        <v>0</v>
      </c>
    </row>
    <row r="1034" spans="1:63" s="7" customFormat="1" ht="124.5" customHeight="1">
      <c r="A1034" s="112" t="s">
        <v>164</v>
      </c>
      <c r="B1034" s="115" t="s">
        <v>11</v>
      </c>
      <c r="C1034" s="115" t="s">
        <v>53</v>
      </c>
      <c r="D1034" s="115" t="s">
        <v>397</v>
      </c>
      <c r="E1034" s="115"/>
      <c r="F1034" s="100">
        <f t="shared" ref="F1034:U1035" si="2353">F1035</f>
        <v>50</v>
      </c>
      <c r="G1034" s="100">
        <f t="shared" si="2353"/>
        <v>0</v>
      </c>
      <c r="H1034" s="100">
        <f t="shared" si="2353"/>
        <v>0</v>
      </c>
      <c r="I1034" s="100">
        <f t="shared" si="2353"/>
        <v>0</v>
      </c>
      <c r="J1034" s="100">
        <f t="shared" si="2353"/>
        <v>0</v>
      </c>
      <c r="K1034" s="100">
        <f t="shared" si="2353"/>
        <v>0</v>
      </c>
      <c r="L1034" s="100">
        <f t="shared" si="2353"/>
        <v>50</v>
      </c>
      <c r="M1034" s="100">
        <f t="shared" si="2353"/>
        <v>0</v>
      </c>
      <c r="N1034" s="100">
        <f t="shared" si="2353"/>
        <v>0</v>
      </c>
      <c r="O1034" s="100">
        <f t="shared" si="2353"/>
        <v>0</v>
      </c>
      <c r="P1034" s="100">
        <f t="shared" si="2353"/>
        <v>0</v>
      </c>
      <c r="Q1034" s="100">
        <f t="shared" si="2353"/>
        <v>0</v>
      </c>
      <c r="R1034" s="100">
        <f t="shared" si="2353"/>
        <v>50</v>
      </c>
      <c r="S1034" s="100">
        <f t="shared" si="2353"/>
        <v>0</v>
      </c>
      <c r="T1034" s="100">
        <f t="shared" si="2353"/>
        <v>0</v>
      </c>
      <c r="U1034" s="100">
        <f t="shared" si="2353"/>
        <v>0</v>
      </c>
      <c r="V1034" s="100">
        <f t="shared" ref="T1034:AI1035" si="2354">V1035</f>
        <v>0</v>
      </c>
      <c r="W1034" s="100">
        <f t="shared" si="2354"/>
        <v>0</v>
      </c>
      <c r="X1034" s="100">
        <f t="shared" si="2354"/>
        <v>50</v>
      </c>
      <c r="Y1034" s="100">
        <f t="shared" si="2354"/>
        <v>0</v>
      </c>
      <c r="Z1034" s="100">
        <f t="shared" si="2354"/>
        <v>0</v>
      </c>
      <c r="AA1034" s="100">
        <f t="shared" si="2354"/>
        <v>0</v>
      </c>
      <c r="AB1034" s="100">
        <f t="shared" si="2354"/>
        <v>0</v>
      </c>
      <c r="AC1034" s="100">
        <f t="shared" si="2354"/>
        <v>0</v>
      </c>
      <c r="AD1034" s="100">
        <f t="shared" si="2354"/>
        <v>50</v>
      </c>
      <c r="AE1034" s="100">
        <f t="shared" si="2354"/>
        <v>0</v>
      </c>
      <c r="AF1034" s="100">
        <f t="shared" si="2354"/>
        <v>0</v>
      </c>
      <c r="AG1034" s="100">
        <f t="shared" si="2354"/>
        <v>0</v>
      </c>
      <c r="AH1034" s="100">
        <f t="shared" si="2354"/>
        <v>0</v>
      </c>
      <c r="AI1034" s="100">
        <f t="shared" si="2354"/>
        <v>0</v>
      </c>
      <c r="AJ1034" s="100">
        <f t="shared" ref="AF1034:AU1035" si="2355">AJ1035</f>
        <v>50</v>
      </c>
      <c r="AK1034" s="100">
        <f t="shared" si="2355"/>
        <v>0</v>
      </c>
      <c r="AL1034" s="100">
        <f t="shared" si="2355"/>
        <v>0</v>
      </c>
      <c r="AM1034" s="100">
        <f t="shared" si="2355"/>
        <v>0</v>
      </c>
      <c r="AN1034" s="100">
        <f t="shared" si="2355"/>
        <v>0</v>
      </c>
      <c r="AO1034" s="100">
        <f t="shared" si="2355"/>
        <v>0</v>
      </c>
      <c r="AP1034" s="100">
        <f t="shared" si="2355"/>
        <v>50</v>
      </c>
      <c r="AQ1034" s="100">
        <f t="shared" si="2355"/>
        <v>0</v>
      </c>
      <c r="AR1034" s="100">
        <f t="shared" si="2355"/>
        <v>0</v>
      </c>
      <c r="AS1034" s="100">
        <f t="shared" si="2355"/>
        <v>0</v>
      </c>
      <c r="AT1034" s="100">
        <f t="shared" si="2355"/>
        <v>0</v>
      </c>
      <c r="AU1034" s="100">
        <f t="shared" si="2355"/>
        <v>0</v>
      </c>
      <c r="AV1034" s="100">
        <f t="shared" ref="AR1034:BG1035" si="2356">AV1035</f>
        <v>50</v>
      </c>
      <c r="AW1034" s="100">
        <f t="shared" si="2356"/>
        <v>0</v>
      </c>
      <c r="AX1034" s="100">
        <f t="shared" si="2356"/>
        <v>0</v>
      </c>
      <c r="AY1034" s="100">
        <f t="shared" si="2356"/>
        <v>0</v>
      </c>
      <c r="AZ1034" s="100">
        <f t="shared" si="2356"/>
        <v>0</v>
      </c>
      <c r="BA1034" s="100">
        <f t="shared" si="2356"/>
        <v>0</v>
      </c>
      <c r="BB1034" s="100">
        <f t="shared" si="2356"/>
        <v>50</v>
      </c>
      <c r="BC1034" s="100">
        <f t="shared" si="2356"/>
        <v>0</v>
      </c>
      <c r="BD1034" s="100">
        <f t="shared" si="2356"/>
        <v>0</v>
      </c>
      <c r="BE1034" s="100">
        <f t="shared" si="2356"/>
        <v>0</v>
      </c>
      <c r="BF1034" s="100">
        <f t="shared" si="2356"/>
        <v>0</v>
      </c>
      <c r="BG1034" s="100">
        <f t="shared" si="2356"/>
        <v>0</v>
      </c>
      <c r="BH1034" s="100">
        <f t="shared" ref="BD1034:BI1035" si="2357">BH1035</f>
        <v>50</v>
      </c>
      <c r="BI1034" s="100">
        <f t="shared" si="2357"/>
        <v>0</v>
      </c>
      <c r="BJ1034" s="207">
        <f t="shared" si="2274"/>
        <v>0</v>
      </c>
      <c r="BK1034" s="207">
        <f t="shared" si="2275"/>
        <v>0</v>
      </c>
    </row>
    <row r="1035" spans="1:63" s="7" customFormat="1" ht="31.5" customHeight="1">
      <c r="A1035" s="116" t="s">
        <v>103</v>
      </c>
      <c r="B1035" s="115" t="s">
        <v>11</v>
      </c>
      <c r="C1035" s="115" t="s">
        <v>53</v>
      </c>
      <c r="D1035" s="115" t="s">
        <v>397</v>
      </c>
      <c r="E1035" s="115" t="s">
        <v>92</v>
      </c>
      <c r="F1035" s="100">
        <f t="shared" si="2353"/>
        <v>50</v>
      </c>
      <c r="G1035" s="100">
        <f t="shared" si="2353"/>
        <v>0</v>
      </c>
      <c r="H1035" s="100">
        <f t="shared" si="2353"/>
        <v>0</v>
      </c>
      <c r="I1035" s="100">
        <f t="shared" si="2353"/>
        <v>0</v>
      </c>
      <c r="J1035" s="100">
        <f t="shared" si="2353"/>
        <v>0</v>
      </c>
      <c r="K1035" s="100">
        <f t="shared" si="2353"/>
        <v>0</v>
      </c>
      <c r="L1035" s="100">
        <f t="shared" si="2353"/>
        <v>50</v>
      </c>
      <c r="M1035" s="100">
        <f t="shared" si="2353"/>
        <v>0</v>
      </c>
      <c r="N1035" s="100">
        <f t="shared" si="2353"/>
        <v>0</v>
      </c>
      <c r="O1035" s="100">
        <f t="shared" si="2353"/>
        <v>0</v>
      </c>
      <c r="P1035" s="100">
        <f t="shared" si="2353"/>
        <v>0</v>
      </c>
      <c r="Q1035" s="100">
        <f t="shared" si="2353"/>
        <v>0</v>
      </c>
      <c r="R1035" s="100">
        <f t="shared" si="2353"/>
        <v>50</v>
      </c>
      <c r="S1035" s="100">
        <f t="shared" si="2353"/>
        <v>0</v>
      </c>
      <c r="T1035" s="100">
        <f t="shared" si="2354"/>
        <v>0</v>
      </c>
      <c r="U1035" s="100">
        <f t="shared" si="2354"/>
        <v>0</v>
      </c>
      <c r="V1035" s="100">
        <f t="shared" si="2354"/>
        <v>0</v>
      </c>
      <c r="W1035" s="100">
        <f t="shared" si="2354"/>
        <v>0</v>
      </c>
      <c r="X1035" s="100">
        <f t="shared" si="2354"/>
        <v>50</v>
      </c>
      <c r="Y1035" s="100">
        <f t="shared" si="2354"/>
        <v>0</v>
      </c>
      <c r="Z1035" s="100">
        <f t="shared" si="2354"/>
        <v>0</v>
      </c>
      <c r="AA1035" s="100">
        <f t="shared" si="2354"/>
        <v>0</v>
      </c>
      <c r="AB1035" s="100">
        <f t="shared" si="2354"/>
        <v>0</v>
      </c>
      <c r="AC1035" s="100">
        <f t="shared" si="2354"/>
        <v>0</v>
      </c>
      <c r="AD1035" s="100">
        <f t="shared" si="2354"/>
        <v>50</v>
      </c>
      <c r="AE1035" s="100">
        <f t="shared" si="2354"/>
        <v>0</v>
      </c>
      <c r="AF1035" s="100">
        <f t="shared" si="2355"/>
        <v>0</v>
      </c>
      <c r="AG1035" s="100">
        <f t="shared" si="2355"/>
        <v>0</v>
      </c>
      <c r="AH1035" s="100">
        <f t="shared" si="2355"/>
        <v>0</v>
      </c>
      <c r="AI1035" s="100">
        <f t="shared" si="2355"/>
        <v>0</v>
      </c>
      <c r="AJ1035" s="100">
        <f t="shared" si="2355"/>
        <v>50</v>
      </c>
      <c r="AK1035" s="100">
        <f t="shared" si="2355"/>
        <v>0</v>
      </c>
      <c r="AL1035" s="100">
        <f t="shared" si="2355"/>
        <v>0</v>
      </c>
      <c r="AM1035" s="100">
        <f t="shared" si="2355"/>
        <v>0</v>
      </c>
      <c r="AN1035" s="100">
        <f t="shared" si="2355"/>
        <v>0</v>
      </c>
      <c r="AO1035" s="100">
        <f t="shared" si="2355"/>
        <v>0</v>
      </c>
      <c r="AP1035" s="100">
        <f t="shared" si="2355"/>
        <v>50</v>
      </c>
      <c r="AQ1035" s="100">
        <f t="shared" si="2355"/>
        <v>0</v>
      </c>
      <c r="AR1035" s="100">
        <f t="shared" si="2356"/>
        <v>0</v>
      </c>
      <c r="AS1035" s="100">
        <f t="shared" si="2356"/>
        <v>0</v>
      </c>
      <c r="AT1035" s="100">
        <f t="shared" si="2356"/>
        <v>0</v>
      </c>
      <c r="AU1035" s="100">
        <f t="shared" si="2356"/>
        <v>0</v>
      </c>
      <c r="AV1035" s="100">
        <f t="shared" si="2356"/>
        <v>50</v>
      </c>
      <c r="AW1035" s="100">
        <f t="shared" si="2356"/>
        <v>0</v>
      </c>
      <c r="AX1035" s="100">
        <f t="shared" si="2356"/>
        <v>0</v>
      </c>
      <c r="AY1035" s="100">
        <f t="shared" si="2356"/>
        <v>0</v>
      </c>
      <c r="AZ1035" s="100">
        <f t="shared" si="2356"/>
        <v>0</v>
      </c>
      <c r="BA1035" s="100">
        <f t="shared" si="2356"/>
        <v>0</v>
      </c>
      <c r="BB1035" s="100">
        <f t="shared" si="2356"/>
        <v>50</v>
      </c>
      <c r="BC1035" s="100">
        <f t="shared" si="2356"/>
        <v>0</v>
      </c>
      <c r="BD1035" s="100">
        <f t="shared" si="2357"/>
        <v>0</v>
      </c>
      <c r="BE1035" s="100">
        <f t="shared" si="2357"/>
        <v>0</v>
      </c>
      <c r="BF1035" s="100">
        <f t="shared" si="2357"/>
        <v>0</v>
      </c>
      <c r="BG1035" s="100">
        <f t="shared" si="2357"/>
        <v>0</v>
      </c>
      <c r="BH1035" s="100">
        <f t="shared" si="2357"/>
        <v>50</v>
      </c>
      <c r="BI1035" s="100">
        <f t="shared" si="2357"/>
        <v>0</v>
      </c>
      <c r="BJ1035" s="207">
        <f t="shared" si="2274"/>
        <v>0</v>
      </c>
      <c r="BK1035" s="207">
        <f t="shared" si="2275"/>
        <v>0</v>
      </c>
    </row>
    <row r="1036" spans="1:63" s="7" customFormat="1" ht="37.5" customHeight="1">
      <c r="A1036" s="25" t="s">
        <v>209</v>
      </c>
      <c r="B1036" s="42" t="s">
        <v>11</v>
      </c>
      <c r="C1036" s="42" t="s">
        <v>53</v>
      </c>
      <c r="D1036" s="42" t="s">
        <v>397</v>
      </c>
      <c r="E1036" s="42" t="s">
        <v>208</v>
      </c>
      <c r="F1036" s="28">
        <v>50</v>
      </c>
      <c r="G1036" s="28"/>
      <c r="H1036" s="78"/>
      <c r="I1036" s="78"/>
      <c r="J1036" s="78"/>
      <c r="K1036" s="78"/>
      <c r="L1036" s="28">
        <f>F1036+H1036+I1036+J1036+K1036</f>
        <v>50</v>
      </c>
      <c r="M1036" s="28">
        <f>G1036+K1036</f>
        <v>0</v>
      </c>
      <c r="N1036" s="78"/>
      <c r="O1036" s="78"/>
      <c r="P1036" s="78"/>
      <c r="Q1036" s="78"/>
      <c r="R1036" s="28">
        <f>L1036+N1036+O1036+P1036+Q1036</f>
        <v>50</v>
      </c>
      <c r="S1036" s="28">
        <f>M1036+Q1036</f>
        <v>0</v>
      </c>
      <c r="T1036" s="78"/>
      <c r="U1036" s="78"/>
      <c r="V1036" s="78"/>
      <c r="W1036" s="78"/>
      <c r="X1036" s="28">
        <f>R1036+T1036+U1036+V1036+W1036</f>
        <v>50</v>
      </c>
      <c r="Y1036" s="28">
        <f>S1036+W1036</f>
        <v>0</v>
      </c>
      <c r="Z1036" s="78"/>
      <c r="AA1036" s="78"/>
      <c r="AB1036" s="78"/>
      <c r="AC1036" s="78"/>
      <c r="AD1036" s="28">
        <f>X1036+Z1036+AA1036+AB1036+AC1036</f>
        <v>50</v>
      </c>
      <c r="AE1036" s="28">
        <f>Y1036+AC1036</f>
        <v>0</v>
      </c>
      <c r="AF1036" s="78"/>
      <c r="AG1036" s="78"/>
      <c r="AH1036" s="78"/>
      <c r="AI1036" s="78"/>
      <c r="AJ1036" s="28">
        <f>AD1036+AF1036+AG1036+AH1036+AI1036</f>
        <v>50</v>
      </c>
      <c r="AK1036" s="28">
        <f>AE1036+AI1036</f>
        <v>0</v>
      </c>
      <c r="AL1036" s="78"/>
      <c r="AM1036" s="78"/>
      <c r="AN1036" s="78"/>
      <c r="AO1036" s="78"/>
      <c r="AP1036" s="28">
        <f>AJ1036+AL1036+AM1036+AN1036+AO1036</f>
        <v>50</v>
      </c>
      <c r="AQ1036" s="28">
        <f>AK1036+AO1036</f>
        <v>0</v>
      </c>
      <c r="AR1036" s="78"/>
      <c r="AS1036" s="78"/>
      <c r="AT1036" s="78"/>
      <c r="AU1036" s="78"/>
      <c r="AV1036" s="28">
        <f>AP1036+AR1036+AS1036+AT1036+AU1036</f>
        <v>50</v>
      </c>
      <c r="AW1036" s="28">
        <f>AQ1036+AU1036</f>
        <v>0</v>
      </c>
      <c r="AX1036" s="135"/>
      <c r="AY1036" s="135"/>
      <c r="AZ1036" s="135"/>
      <c r="BA1036" s="135"/>
      <c r="BB1036" s="28">
        <f>AV1036+AX1036+AY1036+AZ1036+BA1036</f>
        <v>50</v>
      </c>
      <c r="BC1036" s="28">
        <f>AW1036+BA1036</f>
        <v>0</v>
      </c>
      <c r="BD1036" s="135"/>
      <c r="BE1036" s="135"/>
      <c r="BF1036" s="135"/>
      <c r="BG1036" s="135"/>
      <c r="BH1036" s="28">
        <f>BB1036+BD1036+BE1036+BF1036+BG1036</f>
        <v>50</v>
      </c>
      <c r="BI1036" s="28">
        <f>BC1036+BG1036</f>
        <v>0</v>
      </c>
      <c r="BJ1036" s="207">
        <f t="shared" si="2274"/>
        <v>0</v>
      </c>
      <c r="BK1036" s="207">
        <f t="shared" si="2275"/>
        <v>0</v>
      </c>
    </row>
    <row r="1037" spans="1:63" s="7" customFormat="1" ht="99.75">
      <c r="A1037" s="63" t="s">
        <v>151</v>
      </c>
      <c r="B1037" s="42" t="s">
        <v>11</v>
      </c>
      <c r="C1037" s="42" t="s">
        <v>53</v>
      </c>
      <c r="D1037" s="42" t="s">
        <v>398</v>
      </c>
      <c r="E1037" s="42"/>
      <c r="F1037" s="28">
        <f t="shared" ref="F1037:U1038" si="2358">F1038</f>
        <v>360</v>
      </c>
      <c r="G1037" s="28">
        <f t="shared" si="2358"/>
        <v>0</v>
      </c>
      <c r="H1037" s="28">
        <f t="shared" si="2358"/>
        <v>0</v>
      </c>
      <c r="I1037" s="28">
        <f t="shared" si="2358"/>
        <v>0</v>
      </c>
      <c r="J1037" s="28">
        <f t="shared" si="2358"/>
        <v>0</v>
      </c>
      <c r="K1037" s="28">
        <f t="shared" si="2358"/>
        <v>0</v>
      </c>
      <c r="L1037" s="28">
        <f t="shared" si="2358"/>
        <v>360</v>
      </c>
      <c r="M1037" s="28">
        <f t="shared" si="2358"/>
        <v>0</v>
      </c>
      <c r="N1037" s="28">
        <f t="shared" si="2358"/>
        <v>0</v>
      </c>
      <c r="O1037" s="28">
        <f t="shared" si="2358"/>
        <v>0</v>
      </c>
      <c r="P1037" s="28">
        <f t="shared" si="2358"/>
        <v>0</v>
      </c>
      <c r="Q1037" s="28">
        <f t="shared" si="2358"/>
        <v>0</v>
      </c>
      <c r="R1037" s="28">
        <f t="shared" si="2358"/>
        <v>360</v>
      </c>
      <c r="S1037" s="28">
        <f t="shared" si="2358"/>
        <v>0</v>
      </c>
      <c r="T1037" s="28">
        <f t="shared" si="2358"/>
        <v>0</v>
      </c>
      <c r="U1037" s="28">
        <f t="shared" si="2358"/>
        <v>0</v>
      </c>
      <c r="V1037" s="28">
        <f t="shared" ref="T1037:AI1038" si="2359">V1038</f>
        <v>0</v>
      </c>
      <c r="W1037" s="28">
        <f t="shared" si="2359"/>
        <v>0</v>
      </c>
      <c r="X1037" s="28">
        <f t="shared" si="2359"/>
        <v>360</v>
      </c>
      <c r="Y1037" s="28">
        <f t="shared" si="2359"/>
        <v>0</v>
      </c>
      <c r="Z1037" s="28">
        <f t="shared" si="2359"/>
        <v>0</v>
      </c>
      <c r="AA1037" s="28">
        <f t="shared" si="2359"/>
        <v>0</v>
      </c>
      <c r="AB1037" s="28">
        <f t="shared" si="2359"/>
        <v>0</v>
      </c>
      <c r="AC1037" s="28">
        <f t="shared" si="2359"/>
        <v>0</v>
      </c>
      <c r="AD1037" s="28">
        <f t="shared" si="2359"/>
        <v>360</v>
      </c>
      <c r="AE1037" s="28">
        <f t="shared" si="2359"/>
        <v>0</v>
      </c>
      <c r="AF1037" s="28">
        <f t="shared" si="2359"/>
        <v>0</v>
      </c>
      <c r="AG1037" s="28">
        <f t="shared" si="2359"/>
        <v>0</v>
      </c>
      <c r="AH1037" s="28">
        <f t="shared" si="2359"/>
        <v>0</v>
      </c>
      <c r="AI1037" s="28">
        <f t="shared" si="2359"/>
        <v>0</v>
      </c>
      <c r="AJ1037" s="28">
        <f t="shared" ref="AF1037:AU1038" si="2360">AJ1038</f>
        <v>360</v>
      </c>
      <c r="AK1037" s="28">
        <f t="shared" si="2360"/>
        <v>0</v>
      </c>
      <c r="AL1037" s="28">
        <f t="shared" si="2360"/>
        <v>0</v>
      </c>
      <c r="AM1037" s="28">
        <f t="shared" si="2360"/>
        <v>0</v>
      </c>
      <c r="AN1037" s="28">
        <f t="shared" si="2360"/>
        <v>0</v>
      </c>
      <c r="AO1037" s="28">
        <f t="shared" si="2360"/>
        <v>0</v>
      </c>
      <c r="AP1037" s="28">
        <f t="shared" si="2360"/>
        <v>360</v>
      </c>
      <c r="AQ1037" s="28">
        <f t="shared" si="2360"/>
        <v>0</v>
      </c>
      <c r="AR1037" s="28">
        <f t="shared" si="2360"/>
        <v>0</v>
      </c>
      <c r="AS1037" s="28">
        <f t="shared" si="2360"/>
        <v>0</v>
      </c>
      <c r="AT1037" s="28">
        <f t="shared" si="2360"/>
        <v>0</v>
      </c>
      <c r="AU1037" s="28">
        <f t="shared" si="2360"/>
        <v>0</v>
      </c>
      <c r="AV1037" s="28">
        <f t="shared" ref="AR1037:BG1038" si="2361">AV1038</f>
        <v>360</v>
      </c>
      <c r="AW1037" s="28">
        <f t="shared" si="2361"/>
        <v>0</v>
      </c>
      <c r="AX1037" s="100">
        <f t="shared" si="2361"/>
        <v>0</v>
      </c>
      <c r="AY1037" s="100">
        <f t="shared" si="2361"/>
        <v>0</v>
      </c>
      <c r="AZ1037" s="100">
        <f t="shared" si="2361"/>
        <v>0</v>
      </c>
      <c r="BA1037" s="100">
        <f t="shared" si="2361"/>
        <v>0</v>
      </c>
      <c r="BB1037" s="28">
        <f t="shared" si="2361"/>
        <v>360</v>
      </c>
      <c r="BC1037" s="28">
        <f t="shared" si="2361"/>
        <v>0</v>
      </c>
      <c r="BD1037" s="100">
        <f t="shared" si="2361"/>
        <v>0</v>
      </c>
      <c r="BE1037" s="100">
        <f t="shared" si="2361"/>
        <v>0</v>
      </c>
      <c r="BF1037" s="100">
        <f t="shared" si="2361"/>
        <v>0</v>
      </c>
      <c r="BG1037" s="100">
        <f t="shared" si="2361"/>
        <v>0</v>
      </c>
      <c r="BH1037" s="28">
        <f t="shared" ref="BD1037:BI1038" si="2362">BH1038</f>
        <v>360</v>
      </c>
      <c r="BI1037" s="28">
        <f t="shared" si="2362"/>
        <v>0</v>
      </c>
      <c r="BJ1037" s="207">
        <f t="shared" si="2274"/>
        <v>0</v>
      </c>
      <c r="BK1037" s="207">
        <f t="shared" si="2275"/>
        <v>0</v>
      </c>
    </row>
    <row r="1038" spans="1:63" s="7" customFormat="1" ht="31.5" customHeight="1">
      <c r="A1038" s="63" t="s">
        <v>103</v>
      </c>
      <c r="B1038" s="42" t="s">
        <v>11</v>
      </c>
      <c r="C1038" s="42" t="s">
        <v>53</v>
      </c>
      <c r="D1038" s="42" t="s">
        <v>398</v>
      </c>
      <c r="E1038" s="42" t="s">
        <v>92</v>
      </c>
      <c r="F1038" s="28">
        <f t="shared" si="2358"/>
        <v>360</v>
      </c>
      <c r="G1038" s="28">
        <f t="shared" si="2358"/>
        <v>0</v>
      </c>
      <c r="H1038" s="28">
        <f t="shared" si="2358"/>
        <v>0</v>
      </c>
      <c r="I1038" s="28">
        <f t="shared" si="2358"/>
        <v>0</v>
      </c>
      <c r="J1038" s="28">
        <f t="shared" si="2358"/>
        <v>0</v>
      </c>
      <c r="K1038" s="28">
        <f t="shared" si="2358"/>
        <v>0</v>
      </c>
      <c r="L1038" s="28">
        <f t="shared" si="2358"/>
        <v>360</v>
      </c>
      <c r="M1038" s="28">
        <f t="shared" si="2358"/>
        <v>0</v>
      </c>
      <c r="N1038" s="28">
        <f t="shared" si="2358"/>
        <v>0</v>
      </c>
      <c r="O1038" s="28">
        <f t="shared" si="2358"/>
        <v>0</v>
      </c>
      <c r="P1038" s="28">
        <f t="shared" si="2358"/>
        <v>0</v>
      </c>
      <c r="Q1038" s="28">
        <f t="shared" si="2358"/>
        <v>0</v>
      </c>
      <c r="R1038" s="28">
        <f t="shared" si="2358"/>
        <v>360</v>
      </c>
      <c r="S1038" s="28">
        <f t="shared" si="2358"/>
        <v>0</v>
      </c>
      <c r="T1038" s="28">
        <f t="shared" si="2359"/>
        <v>0</v>
      </c>
      <c r="U1038" s="28">
        <f t="shared" si="2359"/>
        <v>0</v>
      </c>
      <c r="V1038" s="28">
        <f t="shared" si="2359"/>
        <v>0</v>
      </c>
      <c r="W1038" s="28">
        <f t="shared" si="2359"/>
        <v>0</v>
      </c>
      <c r="X1038" s="28">
        <f t="shared" si="2359"/>
        <v>360</v>
      </c>
      <c r="Y1038" s="28">
        <f t="shared" si="2359"/>
        <v>0</v>
      </c>
      <c r="Z1038" s="28">
        <f t="shared" si="2359"/>
        <v>0</v>
      </c>
      <c r="AA1038" s="28">
        <f t="shared" si="2359"/>
        <v>0</v>
      </c>
      <c r="AB1038" s="28">
        <f t="shared" si="2359"/>
        <v>0</v>
      </c>
      <c r="AC1038" s="28">
        <f t="shared" si="2359"/>
        <v>0</v>
      </c>
      <c r="AD1038" s="28">
        <f t="shared" si="2359"/>
        <v>360</v>
      </c>
      <c r="AE1038" s="28">
        <f t="shared" si="2359"/>
        <v>0</v>
      </c>
      <c r="AF1038" s="28">
        <f t="shared" si="2360"/>
        <v>0</v>
      </c>
      <c r="AG1038" s="28">
        <f t="shared" si="2360"/>
        <v>0</v>
      </c>
      <c r="AH1038" s="28">
        <f t="shared" si="2360"/>
        <v>0</v>
      </c>
      <c r="AI1038" s="28">
        <f t="shared" si="2360"/>
        <v>0</v>
      </c>
      <c r="AJ1038" s="28">
        <f t="shared" si="2360"/>
        <v>360</v>
      </c>
      <c r="AK1038" s="28">
        <f t="shared" si="2360"/>
        <v>0</v>
      </c>
      <c r="AL1038" s="28">
        <f t="shared" si="2360"/>
        <v>0</v>
      </c>
      <c r="AM1038" s="28">
        <f t="shared" si="2360"/>
        <v>0</v>
      </c>
      <c r="AN1038" s="28">
        <f t="shared" si="2360"/>
        <v>0</v>
      </c>
      <c r="AO1038" s="28">
        <f t="shared" si="2360"/>
        <v>0</v>
      </c>
      <c r="AP1038" s="28">
        <f t="shared" si="2360"/>
        <v>360</v>
      </c>
      <c r="AQ1038" s="28">
        <f t="shared" si="2360"/>
        <v>0</v>
      </c>
      <c r="AR1038" s="28">
        <f t="shared" si="2361"/>
        <v>0</v>
      </c>
      <c r="AS1038" s="28">
        <f t="shared" si="2361"/>
        <v>0</v>
      </c>
      <c r="AT1038" s="28">
        <f t="shared" si="2361"/>
        <v>0</v>
      </c>
      <c r="AU1038" s="28">
        <f t="shared" si="2361"/>
        <v>0</v>
      </c>
      <c r="AV1038" s="28">
        <f t="shared" si="2361"/>
        <v>360</v>
      </c>
      <c r="AW1038" s="28">
        <f t="shared" si="2361"/>
        <v>0</v>
      </c>
      <c r="AX1038" s="100">
        <f t="shared" si="2361"/>
        <v>0</v>
      </c>
      <c r="AY1038" s="100">
        <f t="shared" si="2361"/>
        <v>0</v>
      </c>
      <c r="AZ1038" s="100">
        <f t="shared" si="2361"/>
        <v>0</v>
      </c>
      <c r="BA1038" s="100">
        <f t="shared" si="2361"/>
        <v>0</v>
      </c>
      <c r="BB1038" s="28">
        <f t="shared" si="2361"/>
        <v>360</v>
      </c>
      <c r="BC1038" s="28">
        <f t="shared" si="2361"/>
        <v>0</v>
      </c>
      <c r="BD1038" s="100">
        <f t="shared" si="2362"/>
        <v>0</v>
      </c>
      <c r="BE1038" s="100">
        <f t="shared" si="2362"/>
        <v>0</v>
      </c>
      <c r="BF1038" s="100">
        <f t="shared" si="2362"/>
        <v>0</v>
      </c>
      <c r="BG1038" s="100">
        <f t="shared" si="2362"/>
        <v>0</v>
      </c>
      <c r="BH1038" s="28">
        <f t="shared" si="2362"/>
        <v>360</v>
      </c>
      <c r="BI1038" s="28">
        <f t="shared" si="2362"/>
        <v>0</v>
      </c>
      <c r="BJ1038" s="207">
        <f t="shared" si="2274"/>
        <v>0</v>
      </c>
      <c r="BK1038" s="207">
        <f t="shared" si="2275"/>
        <v>0</v>
      </c>
    </row>
    <row r="1039" spans="1:63" s="7" customFormat="1" ht="33.75">
      <c r="A1039" s="25" t="s">
        <v>209</v>
      </c>
      <c r="B1039" s="42" t="s">
        <v>11</v>
      </c>
      <c r="C1039" s="42" t="s">
        <v>53</v>
      </c>
      <c r="D1039" s="42" t="s">
        <v>398</v>
      </c>
      <c r="E1039" s="42" t="s">
        <v>208</v>
      </c>
      <c r="F1039" s="28">
        <v>360</v>
      </c>
      <c r="G1039" s="28"/>
      <c r="H1039" s="78"/>
      <c r="I1039" s="78"/>
      <c r="J1039" s="78"/>
      <c r="K1039" s="78"/>
      <c r="L1039" s="28">
        <f>F1039+H1039+I1039+J1039+K1039</f>
        <v>360</v>
      </c>
      <c r="M1039" s="28">
        <f>G1039+K1039</f>
        <v>0</v>
      </c>
      <c r="N1039" s="78"/>
      <c r="O1039" s="78"/>
      <c r="P1039" s="78"/>
      <c r="Q1039" s="78"/>
      <c r="R1039" s="28">
        <f>L1039+N1039+O1039+P1039+Q1039</f>
        <v>360</v>
      </c>
      <c r="S1039" s="28">
        <f>M1039+Q1039</f>
        <v>0</v>
      </c>
      <c r="T1039" s="78"/>
      <c r="U1039" s="78"/>
      <c r="V1039" s="78"/>
      <c r="W1039" s="78"/>
      <c r="X1039" s="28">
        <f>R1039+T1039+U1039+V1039+W1039</f>
        <v>360</v>
      </c>
      <c r="Y1039" s="28">
        <f>S1039+W1039</f>
        <v>0</v>
      </c>
      <c r="Z1039" s="78"/>
      <c r="AA1039" s="78"/>
      <c r="AB1039" s="78"/>
      <c r="AC1039" s="78"/>
      <c r="AD1039" s="28">
        <f>X1039+Z1039+AA1039+AB1039+AC1039</f>
        <v>360</v>
      </c>
      <c r="AE1039" s="28">
        <f>Y1039+AC1039</f>
        <v>0</v>
      </c>
      <c r="AF1039" s="78"/>
      <c r="AG1039" s="78"/>
      <c r="AH1039" s="78"/>
      <c r="AI1039" s="78"/>
      <c r="AJ1039" s="28">
        <f>AD1039+AF1039+AG1039+AH1039+AI1039</f>
        <v>360</v>
      </c>
      <c r="AK1039" s="28">
        <f>AE1039+AI1039</f>
        <v>0</v>
      </c>
      <c r="AL1039" s="78"/>
      <c r="AM1039" s="78"/>
      <c r="AN1039" s="78"/>
      <c r="AO1039" s="78"/>
      <c r="AP1039" s="28">
        <f>AJ1039+AL1039+AM1039+AN1039+AO1039</f>
        <v>360</v>
      </c>
      <c r="AQ1039" s="28">
        <f>AK1039+AO1039</f>
        <v>0</v>
      </c>
      <c r="AR1039" s="78"/>
      <c r="AS1039" s="78"/>
      <c r="AT1039" s="78"/>
      <c r="AU1039" s="78"/>
      <c r="AV1039" s="28">
        <f>AP1039+AR1039+AS1039+AT1039+AU1039</f>
        <v>360</v>
      </c>
      <c r="AW1039" s="28">
        <f>AQ1039+AU1039</f>
        <v>0</v>
      </c>
      <c r="AX1039" s="135"/>
      <c r="AY1039" s="135"/>
      <c r="AZ1039" s="135"/>
      <c r="BA1039" s="135"/>
      <c r="BB1039" s="28">
        <f>AV1039+AX1039+AY1039+AZ1039+BA1039</f>
        <v>360</v>
      </c>
      <c r="BC1039" s="28">
        <f>AW1039+BA1039</f>
        <v>0</v>
      </c>
      <c r="BD1039" s="135"/>
      <c r="BE1039" s="135"/>
      <c r="BF1039" s="135"/>
      <c r="BG1039" s="135"/>
      <c r="BH1039" s="28">
        <f>BB1039+BD1039+BE1039+BF1039+BG1039</f>
        <v>360</v>
      </c>
      <c r="BI1039" s="28">
        <f>BC1039+BG1039</f>
        <v>0</v>
      </c>
      <c r="BJ1039" s="207">
        <f t="shared" si="2274"/>
        <v>0</v>
      </c>
      <c r="BK1039" s="207">
        <f t="shared" si="2275"/>
        <v>0</v>
      </c>
    </row>
    <row r="1040" spans="1:63" s="7" customFormat="1" ht="83.25">
      <c r="A1040" s="25" t="s">
        <v>252</v>
      </c>
      <c r="B1040" s="42" t="s">
        <v>11</v>
      </c>
      <c r="C1040" s="42" t="s">
        <v>53</v>
      </c>
      <c r="D1040" s="42" t="s">
        <v>480</v>
      </c>
      <c r="E1040" s="42"/>
      <c r="F1040" s="28">
        <f t="shared" ref="F1040:U1041" si="2363">F1041</f>
        <v>120</v>
      </c>
      <c r="G1040" s="28">
        <f t="shared" si="2363"/>
        <v>0</v>
      </c>
      <c r="H1040" s="28">
        <f t="shared" si="2363"/>
        <v>0</v>
      </c>
      <c r="I1040" s="28">
        <f t="shared" si="2363"/>
        <v>0</v>
      </c>
      <c r="J1040" s="28">
        <f t="shared" si="2363"/>
        <v>0</v>
      </c>
      <c r="K1040" s="28">
        <f t="shared" si="2363"/>
        <v>0</v>
      </c>
      <c r="L1040" s="28">
        <f t="shared" si="2363"/>
        <v>120</v>
      </c>
      <c r="M1040" s="28">
        <f t="shared" si="2363"/>
        <v>0</v>
      </c>
      <c r="N1040" s="28">
        <f t="shared" si="2363"/>
        <v>0</v>
      </c>
      <c r="O1040" s="28">
        <f t="shared" si="2363"/>
        <v>0</v>
      </c>
      <c r="P1040" s="28">
        <f t="shared" si="2363"/>
        <v>0</v>
      </c>
      <c r="Q1040" s="28">
        <f t="shared" si="2363"/>
        <v>0</v>
      </c>
      <c r="R1040" s="28">
        <f t="shared" si="2363"/>
        <v>120</v>
      </c>
      <c r="S1040" s="28">
        <f t="shared" si="2363"/>
        <v>0</v>
      </c>
      <c r="T1040" s="28">
        <f t="shared" si="2363"/>
        <v>0</v>
      </c>
      <c r="U1040" s="28">
        <f t="shared" si="2363"/>
        <v>0</v>
      </c>
      <c r="V1040" s="28">
        <f t="shared" ref="T1040:AI1041" si="2364">V1041</f>
        <v>0</v>
      </c>
      <c r="W1040" s="28">
        <f t="shared" si="2364"/>
        <v>0</v>
      </c>
      <c r="X1040" s="28">
        <f t="shared" si="2364"/>
        <v>120</v>
      </c>
      <c r="Y1040" s="28">
        <f t="shared" si="2364"/>
        <v>0</v>
      </c>
      <c r="Z1040" s="28">
        <f t="shared" si="2364"/>
        <v>0</v>
      </c>
      <c r="AA1040" s="28">
        <f t="shared" si="2364"/>
        <v>0</v>
      </c>
      <c r="AB1040" s="28">
        <f t="shared" si="2364"/>
        <v>0</v>
      </c>
      <c r="AC1040" s="28">
        <f t="shared" si="2364"/>
        <v>0</v>
      </c>
      <c r="AD1040" s="28">
        <f t="shared" si="2364"/>
        <v>120</v>
      </c>
      <c r="AE1040" s="28">
        <f t="shared" si="2364"/>
        <v>0</v>
      </c>
      <c r="AF1040" s="28">
        <f t="shared" si="2364"/>
        <v>0</v>
      </c>
      <c r="AG1040" s="28">
        <f t="shared" si="2364"/>
        <v>0</v>
      </c>
      <c r="AH1040" s="28">
        <f t="shared" si="2364"/>
        <v>0</v>
      </c>
      <c r="AI1040" s="28">
        <f t="shared" si="2364"/>
        <v>0</v>
      </c>
      <c r="AJ1040" s="28">
        <f t="shared" ref="AF1040:AU1041" si="2365">AJ1041</f>
        <v>120</v>
      </c>
      <c r="AK1040" s="28">
        <f t="shared" si="2365"/>
        <v>0</v>
      </c>
      <c r="AL1040" s="28">
        <f t="shared" si="2365"/>
        <v>0</v>
      </c>
      <c r="AM1040" s="28">
        <f t="shared" si="2365"/>
        <v>0</v>
      </c>
      <c r="AN1040" s="28">
        <f t="shared" si="2365"/>
        <v>0</v>
      </c>
      <c r="AO1040" s="28">
        <f t="shared" si="2365"/>
        <v>0</v>
      </c>
      <c r="AP1040" s="28">
        <f t="shared" si="2365"/>
        <v>120</v>
      </c>
      <c r="AQ1040" s="28">
        <f t="shared" si="2365"/>
        <v>0</v>
      </c>
      <c r="AR1040" s="28">
        <f t="shared" si="2365"/>
        <v>0</v>
      </c>
      <c r="AS1040" s="28">
        <f t="shared" si="2365"/>
        <v>0</v>
      </c>
      <c r="AT1040" s="28">
        <f t="shared" si="2365"/>
        <v>0</v>
      </c>
      <c r="AU1040" s="28">
        <f t="shared" si="2365"/>
        <v>0</v>
      </c>
      <c r="AV1040" s="28">
        <f t="shared" ref="AR1040:BG1041" si="2366">AV1041</f>
        <v>120</v>
      </c>
      <c r="AW1040" s="28">
        <f t="shared" si="2366"/>
        <v>0</v>
      </c>
      <c r="AX1040" s="100">
        <f t="shared" si="2366"/>
        <v>0</v>
      </c>
      <c r="AY1040" s="100">
        <f t="shared" si="2366"/>
        <v>0</v>
      </c>
      <c r="AZ1040" s="100">
        <f t="shared" si="2366"/>
        <v>0</v>
      </c>
      <c r="BA1040" s="100">
        <f t="shared" si="2366"/>
        <v>0</v>
      </c>
      <c r="BB1040" s="28">
        <f t="shared" si="2366"/>
        <v>120</v>
      </c>
      <c r="BC1040" s="28">
        <f t="shared" si="2366"/>
        <v>0</v>
      </c>
      <c r="BD1040" s="100">
        <f t="shared" si="2366"/>
        <v>0</v>
      </c>
      <c r="BE1040" s="100">
        <f t="shared" si="2366"/>
        <v>0</v>
      </c>
      <c r="BF1040" s="100">
        <f t="shared" si="2366"/>
        <v>0</v>
      </c>
      <c r="BG1040" s="100">
        <f t="shared" si="2366"/>
        <v>0</v>
      </c>
      <c r="BH1040" s="28">
        <f t="shared" ref="BD1040:BI1041" si="2367">BH1041</f>
        <v>120</v>
      </c>
      <c r="BI1040" s="28">
        <f t="shared" si="2367"/>
        <v>0</v>
      </c>
      <c r="BJ1040" s="207">
        <f t="shared" si="2274"/>
        <v>0</v>
      </c>
      <c r="BK1040" s="207">
        <f t="shared" si="2275"/>
        <v>0</v>
      </c>
    </row>
    <row r="1041" spans="1:63" s="7" customFormat="1" ht="36" customHeight="1">
      <c r="A1041" s="63" t="s">
        <v>103</v>
      </c>
      <c r="B1041" s="42" t="s">
        <v>11</v>
      </c>
      <c r="C1041" s="42" t="s">
        <v>53</v>
      </c>
      <c r="D1041" s="42" t="s">
        <v>480</v>
      </c>
      <c r="E1041" s="42" t="s">
        <v>92</v>
      </c>
      <c r="F1041" s="28">
        <f t="shared" si="2363"/>
        <v>120</v>
      </c>
      <c r="G1041" s="28">
        <f t="shared" si="2363"/>
        <v>0</v>
      </c>
      <c r="H1041" s="28">
        <f t="shared" si="2363"/>
        <v>0</v>
      </c>
      <c r="I1041" s="28">
        <f t="shared" si="2363"/>
        <v>0</v>
      </c>
      <c r="J1041" s="28">
        <f t="shared" si="2363"/>
        <v>0</v>
      </c>
      <c r="K1041" s="28">
        <f t="shared" si="2363"/>
        <v>0</v>
      </c>
      <c r="L1041" s="28">
        <f t="shared" si="2363"/>
        <v>120</v>
      </c>
      <c r="M1041" s="28">
        <f t="shared" si="2363"/>
        <v>0</v>
      </c>
      <c r="N1041" s="28">
        <f t="shared" si="2363"/>
        <v>0</v>
      </c>
      <c r="O1041" s="28">
        <f t="shared" si="2363"/>
        <v>0</v>
      </c>
      <c r="P1041" s="28">
        <f t="shared" si="2363"/>
        <v>0</v>
      </c>
      <c r="Q1041" s="28">
        <f t="shared" si="2363"/>
        <v>0</v>
      </c>
      <c r="R1041" s="28">
        <f t="shared" si="2363"/>
        <v>120</v>
      </c>
      <c r="S1041" s="28">
        <f t="shared" si="2363"/>
        <v>0</v>
      </c>
      <c r="T1041" s="28">
        <f t="shared" si="2364"/>
        <v>0</v>
      </c>
      <c r="U1041" s="28">
        <f t="shared" si="2364"/>
        <v>0</v>
      </c>
      <c r="V1041" s="28">
        <f t="shared" si="2364"/>
        <v>0</v>
      </c>
      <c r="W1041" s="28">
        <f t="shared" si="2364"/>
        <v>0</v>
      </c>
      <c r="X1041" s="28">
        <f t="shared" si="2364"/>
        <v>120</v>
      </c>
      <c r="Y1041" s="28">
        <f t="shared" si="2364"/>
        <v>0</v>
      </c>
      <c r="Z1041" s="28">
        <f t="shared" si="2364"/>
        <v>0</v>
      </c>
      <c r="AA1041" s="28">
        <f t="shared" si="2364"/>
        <v>0</v>
      </c>
      <c r="AB1041" s="28">
        <f t="shared" si="2364"/>
        <v>0</v>
      </c>
      <c r="AC1041" s="28">
        <f t="shared" si="2364"/>
        <v>0</v>
      </c>
      <c r="AD1041" s="28">
        <f t="shared" si="2364"/>
        <v>120</v>
      </c>
      <c r="AE1041" s="28">
        <f t="shared" si="2364"/>
        <v>0</v>
      </c>
      <c r="AF1041" s="28">
        <f t="shared" si="2365"/>
        <v>0</v>
      </c>
      <c r="AG1041" s="28">
        <f t="shared" si="2365"/>
        <v>0</v>
      </c>
      <c r="AH1041" s="28">
        <f t="shared" si="2365"/>
        <v>0</v>
      </c>
      <c r="AI1041" s="28">
        <f t="shared" si="2365"/>
        <v>0</v>
      </c>
      <c r="AJ1041" s="28">
        <f t="shared" si="2365"/>
        <v>120</v>
      </c>
      <c r="AK1041" s="28">
        <f t="shared" si="2365"/>
        <v>0</v>
      </c>
      <c r="AL1041" s="28">
        <f t="shared" si="2365"/>
        <v>0</v>
      </c>
      <c r="AM1041" s="28">
        <f t="shared" si="2365"/>
        <v>0</v>
      </c>
      <c r="AN1041" s="28">
        <f t="shared" si="2365"/>
        <v>0</v>
      </c>
      <c r="AO1041" s="28">
        <f t="shared" si="2365"/>
        <v>0</v>
      </c>
      <c r="AP1041" s="28">
        <f t="shared" si="2365"/>
        <v>120</v>
      </c>
      <c r="AQ1041" s="28">
        <f t="shared" si="2365"/>
        <v>0</v>
      </c>
      <c r="AR1041" s="28">
        <f t="shared" si="2366"/>
        <v>0</v>
      </c>
      <c r="AS1041" s="28">
        <f t="shared" si="2366"/>
        <v>0</v>
      </c>
      <c r="AT1041" s="28">
        <f t="shared" si="2366"/>
        <v>0</v>
      </c>
      <c r="AU1041" s="28">
        <f t="shared" si="2366"/>
        <v>0</v>
      </c>
      <c r="AV1041" s="28">
        <f t="shared" si="2366"/>
        <v>120</v>
      </c>
      <c r="AW1041" s="28">
        <f t="shared" si="2366"/>
        <v>0</v>
      </c>
      <c r="AX1041" s="100">
        <f t="shared" si="2366"/>
        <v>0</v>
      </c>
      <c r="AY1041" s="100">
        <f t="shared" si="2366"/>
        <v>0</v>
      </c>
      <c r="AZ1041" s="100">
        <f t="shared" si="2366"/>
        <v>0</v>
      </c>
      <c r="BA1041" s="100">
        <f t="shared" si="2366"/>
        <v>0</v>
      </c>
      <c r="BB1041" s="28">
        <f t="shared" si="2366"/>
        <v>120</v>
      </c>
      <c r="BC1041" s="28">
        <f t="shared" si="2366"/>
        <v>0</v>
      </c>
      <c r="BD1041" s="100">
        <f t="shared" si="2367"/>
        <v>0</v>
      </c>
      <c r="BE1041" s="100">
        <f t="shared" si="2367"/>
        <v>0</v>
      </c>
      <c r="BF1041" s="100">
        <f t="shared" si="2367"/>
        <v>0</v>
      </c>
      <c r="BG1041" s="100">
        <f t="shared" si="2367"/>
        <v>0</v>
      </c>
      <c r="BH1041" s="28">
        <f t="shared" si="2367"/>
        <v>120</v>
      </c>
      <c r="BI1041" s="28">
        <f t="shared" si="2367"/>
        <v>0</v>
      </c>
      <c r="BJ1041" s="207">
        <f t="shared" si="2274"/>
        <v>0</v>
      </c>
      <c r="BK1041" s="207">
        <f t="shared" si="2275"/>
        <v>0</v>
      </c>
    </row>
    <row r="1042" spans="1:63" s="7" customFormat="1" ht="33.75">
      <c r="A1042" s="25" t="s">
        <v>209</v>
      </c>
      <c r="B1042" s="42" t="s">
        <v>11</v>
      </c>
      <c r="C1042" s="42" t="s">
        <v>53</v>
      </c>
      <c r="D1042" s="42" t="s">
        <v>480</v>
      </c>
      <c r="E1042" s="42" t="s">
        <v>208</v>
      </c>
      <c r="F1042" s="28">
        <v>120</v>
      </c>
      <c r="G1042" s="28"/>
      <c r="H1042" s="78"/>
      <c r="I1042" s="78"/>
      <c r="J1042" s="78"/>
      <c r="K1042" s="78"/>
      <c r="L1042" s="28">
        <f>F1042+H1042+I1042+J1042+K1042</f>
        <v>120</v>
      </c>
      <c r="M1042" s="28">
        <f>G1042+K1042</f>
        <v>0</v>
      </c>
      <c r="N1042" s="78"/>
      <c r="O1042" s="78"/>
      <c r="P1042" s="78"/>
      <c r="Q1042" s="78"/>
      <c r="R1042" s="28">
        <f>L1042+N1042+O1042+P1042+Q1042</f>
        <v>120</v>
      </c>
      <c r="S1042" s="28">
        <f>M1042+Q1042</f>
        <v>0</v>
      </c>
      <c r="T1042" s="78"/>
      <c r="U1042" s="78"/>
      <c r="V1042" s="78"/>
      <c r="W1042" s="78"/>
      <c r="X1042" s="28">
        <f>R1042+T1042+U1042+V1042+W1042</f>
        <v>120</v>
      </c>
      <c r="Y1042" s="28">
        <f>S1042+W1042</f>
        <v>0</v>
      </c>
      <c r="Z1042" s="78"/>
      <c r="AA1042" s="78"/>
      <c r="AB1042" s="78"/>
      <c r="AC1042" s="78"/>
      <c r="AD1042" s="28">
        <f>X1042+Z1042+AA1042+AB1042+AC1042</f>
        <v>120</v>
      </c>
      <c r="AE1042" s="28">
        <f>Y1042+AC1042</f>
        <v>0</v>
      </c>
      <c r="AF1042" s="78"/>
      <c r="AG1042" s="78"/>
      <c r="AH1042" s="78"/>
      <c r="AI1042" s="78"/>
      <c r="AJ1042" s="28">
        <f>AD1042+AF1042+AG1042+AH1042+AI1042</f>
        <v>120</v>
      </c>
      <c r="AK1042" s="28">
        <f>AE1042+AI1042</f>
        <v>0</v>
      </c>
      <c r="AL1042" s="78"/>
      <c r="AM1042" s="78"/>
      <c r="AN1042" s="78"/>
      <c r="AO1042" s="78"/>
      <c r="AP1042" s="28">
        <f>AJ1042+AL1042+AM1042+AN1042+AO1042</f>
        <v>120</v>
      </c>
      <c r="AQ1042" s="28">
        <f>AK1042+AO1042</f>
        <v>0</v>
      </c>
      <c r="AR1042" s="78"/>
      <c r="AS1042" s="78"/>
      <c r="AT1042" s="78"/>
      <c r="AU1042" s="78"/>
      <c r="AV1042" s="28">
        <f>AP1042+AR1042+AS1042+AT1042+AU1042</f>
        <v>120</v>
      </c>
      <c r="AW1042" s="28">
        <f>AQ1042+AU1042</f>
        <v>0</v>
      </c>
      <c r="AX1042" s="135"/>
      <c r="AY1042" s="135"/>
      <c r="AZ1042" s="135"/>
      <c r="BA1042" s="135"/>
      <c r="BB1042" s="28">
        <f>AV1042+AX1042+AY1042+AZ1042+BA1042</f>
        <v>120</v>
      </c>
      <c r="BC1042" s="28">
        <f>AW1042+BA1042</f>
        <v>0</v>
      </c>
      <c r="BD1042" s="135"/>
      <c r="BE1042" s="135"/>
      <c r="BF1042" s="135"/>
      <c r="BG1042" s="135"/>
      <c r="BH1042" s="28">
        <f>BB1042+BD1042+BE1042+BF1042+BG1042</f>
        <v>120</v>
      </c>
      <c r="BI1042" s="28">
        <f>BC1042+BG1042</f>
        <v>0</v>
      </c>
      <c r="BJ1042" s="207">
        <f t="shared" si="2274"/>
        <v>0</v>
      </c>
      <c r="BK1042" s="207">
        <f t="shared" si="2275"/>
        <v>0</v>
      </c>
    </row>
    <row r="1043" spans="1:63" s="7" customFormat="1" ht="41.25" customHeight="1">
      <c r="A1043" s="64" t="s">
        <v>152</v>
      </c>
      <c r="B1043" s="42" t="s">
        <v>11</v>
      </c>
      <c r="C1043" s="42" t="s">
        <v>53</v>
      </c>
      <c r="D1043" s="42" t="s">
        <v>399</v>
      </c>
      <c r="E1043" s="42"/>
      <c r="F1043" s="28">
        <f t="shared" ref="F1043:U1044" si="2368">F1044</f>
        <v>1830</v>
      </c>
      <c r="G1043" s="28">
        <f t="shared" si="2368"/>
        <v>0</v>
      </c>
      <c r="H1043" s="28">
        <f t="shared" si="2368"/>
        <v>0</v>
      </c>
      <c r="I1043" s="28">
        <f t="shared" si="2368"/>
        <v>0</v>
      </c>
      <c r="J1043" s="28">
        <f t="shared" si="2368"/>
        <v>0</v>
      </c>
      <c r="K1043" s="28">
        <f t="shared" si="2368"/>
        <v>0</v>
      </c>
      <c r="L1043" s="28">
        <f t="shared" si="2368"/>
        <v>1830</v>
      </c>
      <c r="M1043" s="28">
        <f t="shared" si="2368"/>
        <v>0</v>
      </c>
      <c r="N1043" s="28">
        <f t="shared" si="2368"/>
        <v>0</v>
      </c>
      <c r="O1043" s="28">
        <f t="shared" si="2368"/>
        <v>0</v>
      </c>
      <c r="P1043" s="28">
        <f t="shared" si="2368"/>
        <v>0</v>
      </c>
      <c r="Q1043" s="28">
        <f t="shared" si="2368"/>
        <v>0</v>
      </c>
      <c r="R1043" s="28">
        <f t="shared" si="2368"/>
        <v>1830</v>
      </c>
      <c r="S1043" s="28">
        <f t="shared" si="2368"/>
        <v>0</v>
      </c>
      <c r="T1043" s="28">
        <f t="shared" si="2368"/>
        <v>0</v>
      </c>
      <c r="U1043" s="28">
        <f t="shared" si="2368"/>
        <v>0</v>
      </c>
      <c r="V1043" s="28">
        <f t="shared" ref="T1043:AI1044" si="2369">V1044</f>
        <v>0</v>
      </c>
      <c r="W1043" s="28">
        <f t="shared" si="2369"/>
        <v>0</v>
      </c>
      <c r="X1043" s="28">
        <f t="shared" si="2369"/>
        <v>1830</v>
      </c>
      <c r="Y1043" s="28">
        <f t="shared" si="2369"/>
        <v>0</v>
      </c>
      <c r="Z1043" s="28">
        <f t="shared" si="2369"/>
        <v>0</v>
      </c>
      <c r="AA1043" s="28">
        <f t="shared" si="2369"/>
        <v>0</v>
      </c>
      <c r="AB1043" s="28">
        <f t="shared" si="2369"/>
        <v>0</v>
      </c>
      <c r="AC1043" s="28">
        <f t="shared" si="2369"/>
        <v>0</v>
      </c>
      <c r="AD1043" s="28">
        <f t="shared" si="2369"/>
        <v>1830</v>
      </c>
      <c r="AE1043" s="28">
        <f t="shared" si="2369"/>
        <v>0</v>
      </c>
      <c r="AF1043" s="28">
        <f t="shared" si="2369"/>
        <v>0</v>
      </c>
      <c r="AG1043" s="28">
        <f t="shared" si="2369"/>
        <v>0</v>
      </c>
      <c r="AH1043" s="28">
        <f t="shared" si="2369"/>
        <v>0</v>
      </c>
      <c r="AI1043" s="28">
        <f t="shared" si="2369"/>
        <v>0</v>
      </c>
      <c r="AJ1043" s="28">
        <f t="shared" ref="AF1043:AU1044" si="2370">AJ1044</f>
        <v>1830</v>
      </c>
      <c r="AK1043" s="28">
        <f t="shared" si="2370"/>
        <v>0</v>
      </c>
      <c r="AL1043" s="28">
        <f t="shared" si="2370"/>
        <v>0</v>
      </c>
      <c r="AM1043" s="28">
        <f t="shared" si="2370"/>
        <v>0</v>
      </c>
      <c r="AN1043" s="28">
        <f t="shared" si="2370"/>
        <v>0</v>
      </c>
      <c r="AO1043" s="28">
        <f t="shared" si="2370"/>
        <v>0</v>
      </c>
      <c r="AP1043" s="28">
        <f t="shared" si="2370"/>
        <v>1830</v>
      </c>
      <c r="AQ1043" s="28">
        <f t="shared" si="2370"/>
        <v>0</v>
      </c>
      <c r="AR1043" s="28">
        <f t="shared" si="2370"/>
        <v>0</v>
      </c>
      <c r="AS1043" s="28">
        <f t="shared" si="2370"/>
        <v>0</v>
      </c>
      <c r="AT1043" s="28">
        <f t="shared" si="2370"/>
        <v>0</v>
      </c>
      <c r="AU1043" s="28">
        <f t="shared" si="2370"/>
        <v>0</v>
      </c>
      <c r="AV1043" s="28">
        <f t="shared" ref="AR1043:BG1044" si="2371">AV1044</f>
        <v>1830</v>
      </c>
      <c r="AW1043" s="28">
        <f t="shared" si="2371"/>
        <v>0</v>
      </c>
      <c r="AX1043" s="100">
        <f t="shared" si="2371"/>
        <v>0</v>
      </c>
      <c r="AY1043" s="100">
        <f t="shared" si="2371"/>
        <v>0</v>
      </c>
      <c r="AZ1043" s="100">
        <f t="shared" si="2371"/>
        <v>0</v>
      </c>
      <c r="BA1043" s="100">
        <f t="shared" si="2371"/>
        <v>0</v>
      </c>
      <c r="BB1043" s="28">
        <f t="shared" si="2371"/>
        <v>1830</v>
      </c>
      <c r="BC1043" s="28">
        <f t="shared" si="2371"/>
        <v>0</v>
      </c>
      <c r="BD1043" s="100">
        <f t="shared" si="2371"/>
        <v>0</v>
      </c>
      <c r="BE1043" s="100">
        <f t="shared" si="2371"/>
        <v>0</v>
      </c>
      <c r="BF1043" s="100">
        <f t="shared" si="2371"/>
        <v>0</v>
      </c>
      <c r="BG1043" s="100">
        <f t="shared" si="2371"/>
        <v>0</v>
      </c>
      <c r="BH1043" s="28">
        <f t="shared" ref="BD1043:BI1044" si="2372">BH1044</f>
        <v>1830</v>
      </c>
      <c r="BI1043" s="28">
        <f t="shared" si="2372"/>
        <v>0</v>
      </c>
      <c r="BJ1043" s="207">
        <f t="shared" si="2274"/>
        <v>0</v>
      </c>
      <c r="BK1043" s="207">
        <f t="shared" si="2275"/>
        <v>0</v>
      </c>
    </row>
    <row r="1044" spans="1:63" s="7" customFormat="1" ht="33" customHeight="1">
      <c r="A1044" s="63" t="s">
        <v>103</v>
      </c>
      <c r="B1044" s="42" t="s">
        <v>11</v>
      </c>
      <c r="C1044" s="42" t="s">
        <v>53</v>
      </c>
      <c r="D1044" s="42" t="s">
        <v>399</v>
      </c>
      <c r="E1044" s="42" t="s">
        <v>92</v>
      </c>
      <c r="F1044" s="28">
        <f t="shared" si="2368"/>
        <v>1830</v>
      </c>
      <c r="G1044" s="28">
        <f t="shared" si="2368"/>
        <v>0</v>
      </c>
      <c r="H1044" s="28">
        <f t="shared" si="2368"/>
        <v>0</v>
      </c>
      <c r="I1044" s="28">
        <f t="shared" si="2368"/>
        <v>0</v>
      </c>
      <c r="J1044" s="28">
        <f t="shared" si="2368"/>
        <v>0</v>
      </c>
      <c r="K1044" s="28">
        <f t="shared" si="2368"/>
        <v>0</v>
      </c>
      <c r="L1044" s="28">
        <f t="shared" si="2368"/>
        <v>1830</v>
      </c>
      <c r="M1044" s="28">
        <f t="shared" si="2368"/>
        <v>0</v>
      </c>
      <c r="N1044" s="28">
        <f t="shared" si="2368"/>
        <v>0</v>
      </c>
      <c r="O1044" s="28">
        <f t="shared" si="2368"/>
        <v>0</v>
      </c>
      <c r="P1044" s="28">
        <f t="shared" si="2368"/>
        <v>0</v>
      </c>
      <c r="Q1044" s="28">
        <f t="shared" si="2368"/>
        <v>0</v>
      </c>
      <c r="R1044" s="28">
        <f t="shared" si="2368"/>
        <v>1830</v>
      </c>
      <c r="S1044" s="28">
        <f t="shared" si="2368"/>
        <v>0</v>
      </c>
      <c r="T1044" s="28">
        <f t="shared" si="2369"/>
        <v>0</v>
      </c>
      <c r="U1044" s="28">
        <f t="shared" si="2369"/>
        <v>0</v>
      </c>
      <c r="V1044" s="28">
        <f t="shared" si="2369"/>
        <v>0</v>
      </c>
      <c r="W1044" s="28">
        <f t="shared" si="2369"/>
        <v>0</v>
      </c>
      <c r="X1044" s="28">
        <f t="shared" si="2369"/>
        <v>1830</v>
      </c>
      <c r="Y1044" s="28">
        <f t="shared" si="2369"/>
        <v>0</v>
      </c>
      <c r="Z1044" s="28">
        <f t="shared" si="2369"/>
        <v>0</v>
      </c>
      <c r="AA1044" s="28">
        <f t="shared" si="2369"/>
        <v>0</v>
      </c>
      <c r="AB1044" s="28">
        <f t="shared" si="2369"/>
        <v>0</v>
      </c>
      <c r="AC1044" s="28">
        <f t="shared" si="2369"/>
        <v>0</v>
      </c>
      <c r="AD1044" s="28">
        <f t="shared" si="2369"/>
        <v>1830</v>
      </c>
      <c r="AE1044" s="28">
        <f t="shared" si="2369"/>
        <v>0</v>
      </c>
      <c r="AF1044" s="28">
        <f t="shared" si="2370"/>
        <v>0</v>
      </c>
      <c r="AG1044" s="28">
        <f t="shared" si="2370"/>
        <v>0</v>
      </c>
      <c r="AH1044" s="28">
        <f t="shared" si="2370"/>
        <v>0</v>
      </c>
      <c r="AI1044" s="28">
        <f t="shared" si="2370"/>
        <v>0</v>
      </c>
      <c r="AJ1044" s="28">
        <f t="shared" si="2370"/>
        <v>1830</v>
      </c>
      <c r="AK1044" s="28">
        <f t="shared" si="2370"/>
        <v>0</v>
      </c>
      <c r="AL1044" s="28">
        <f t="shared" si="2370"/>
        <v>0</v>
      </c>
      <c r="AM1044" s="28">
        <f t="shared" si="2370"/>
        <v>0</v>
      </c>
      <c r="AN1044" s="28">
        <f t="shared" si="2370"/>
        <v>0</v>
      </c>
      <c r="AO1044" s="28">
        <f t="shared" si="2370"/>
        <v>0</v>
      </c>
      <c r="AP1044" s="28">
        <f t="shared" si="2370"/>
        <v>1830</v>
      </c>
      <c r="AQ1044" s="28">
        <f t="shared" si="2370"/>
        <v>0</v>
      </c>
      <c r="AR1044" s="28">
        <f t="shared" si="2371"/>
        <v>0</v>
      </c>
      <c r="AS1044" s="28">
        <f t="shared" si="2371"/>
        <v>0</v>
      </c>
      <c r="AT1044" s="28">
        <f t="shared" si="2371"/>
        <v>0</v>
      </c>
      <c r="AU1044" s="28">
        <f t="shared" si="2371"/>
        <v>0</v>
      </c>
      <c r="AV1044" s="28">
        <f t="shared" si="2371"/>
        <v>1830</v>
      </c>
      <c r="AW1044" s="28">
        <f t="shared" si="2371"/>
        <v>0</v>
      </c>
      <c r="AX1044" s="100">
        <f t="shared" si="2371"/>
        <v>0</v>
      </c>
      <c r="AY1044" s="100">
        <f t="shared" si="2371"/>
        <v>0</v>
      </c>
      <c r="AZ1044" s="100">
        <f t="shared" si="2371"/>
        <v>0</v>
      </c>
      <c r="BA1044" s="100">
        <f t="shared" si="2371"/>
        <v>0</v>
      </c>
      <c r="BB1044" s="28">
        <f t="shared" si="2371"/>
        <v>1830</v>
      </c>
      <c r="BC1044" s="28">
        <f t="shared" si="2371"/>
        <v>0</v>
      </c>
      <c r="BD1044" s="100">
        <f t="shared" si="2372"/>
        <v>0</v>
      </c>
      <c r="BE1044" s="100">
        <f t="shared" si="2372"/>
        <v>0</v>
      </c>
      <c r="BF1044" s="100">
        <f t="shared" si="2372"/>
        <v>0</v>
      </c>
      <c r="BG1044" s="100">
        <f t="shared" si="2372"/>
        <v>0</v>
      </c>
      <c r="BH1044" s="28">
        <f t="shared" si="2372"/>
        <v>1830</v>
      </c>
      <c r="BI1044" s="28">
        <f t="shared" si="2372"/>
        <v>0</v>
      </c>
      <c r="BJ1044" s="207">
        <f t="shared" si="2274"/>
        <v>0</v>
      </c>
      <c r="BK1044" s="207">
        <f t="shared" si="2275"/>
        <v>0</v>
      </c>
    </row>
    <row r="1045" spans="1:63" s="7" customFormat="1" ht="33.75">
      <c r="A1045" s="25" t="s">
        <v>209</v>
      </c>
      <c r="B1045" s="42" t="s">
        <v>11</v>
      </c>
      <c r="C1045" s="42" t="s">
        <v>53</v>
      </c>
      <c r="D1045" s="42" t="s">
        <v>399</v>
      </c>
      <c r="E1045" s="42" t="s">
        <v>208</v>
      </c>
      <c r="F1045" s="28">
        <v>1830</v>
      </c>
      <c r="G1045" s="28"/>
      <c r="H1045" s="78"/>
      <c r="I1045" s="78"/>
      <c r="J1045" s="78"/>
      <c r="K1045" s="78"/>
      <c r="L1045" s="28">
        <f>F1045+H1045+I1045+J1045+K1045</f>
        <v>1830</v>
      </c>
      <c r="M1045" s="28">
        <f>G1045+K1045</f>
        <v>0</v>
      </c>
      <c r="N1045" s="78"/>
      <c r="O1045" s="78"/>
      <c r="P1045" s="78"/>
      <c r="Q1045" s="78"/>
      <c r="R1045" s="28">
        <f>L1045+N1045+O1045+P1045+Q1045</f>
        <v>1830</v>
      </c>
      <c r="S1045" s="28">
        <f>M1045+Q1045</f>
        <v>0</v>
      </c>
      <c r="T1045" s="78"/>
      <c r="U1045" s="78"/>
      <c r="V1045" s="78"/>
      <c r="W1045" s="78"/>
      <c r="X1045" s="28">
        <f>R1045+T1045+U1045+V1045+W1045</f>
        <v>1830</v>
      </c>
      <c r="Y1045" s="28">
        <f>S1045+W1045</f>
        <v>0</v>
      </c>
      <c r="Z1045" s="78"/>
      <c r="AA1045" s="78"/>
      <c r="AB1045" s="78"/>
      <c r="AC1045" s="78"/>
      <c r="AD1045" s="28">
        <f>X1045+Z1045+AA1045+AB1045+AC1045</f>
        <v>1830</v>
      </c>
      <c r="AE1045" s="28">
        <f>Y1045+AC1045</f>
        <v>0</v>
      </c>
      <c r="AF1045" s="78"/>
      <c r="AG1045" s="78"/>
      <c r="AH1045" s="78"/>
      <c r="AI1045" s="78"/>
      <c r="AJ1045" s="28">
        <f>AD1045+AF1045+AG1045+AH1045+AI1045</f>
        <v>1830</v>
      </c>
      <c r="AK1045" s="28">
        <f>AE1045+AI1045</f>
        <v>0</v>
      </c>
      <c r="AL1045" s="78"/>
      <c r="AM1045" s="78"/>
      <c r="AN1045" s="78"/>
      <c r="AO1045" s="78"/>
      <c r="AP1045" s="28">
        <f>AJ1045+AL1045+AM1045+AN1045+AO1045</f>
        <v>1830</v>
      </c>
      <c r="AQ1045" s="28">
        <f>AK1045+AO1045</f>
        <v>0</v>
      </c>
      <c r="AR1045" s="78"/>
      <c r="AS1045" s="78"/>
      <c r="AT1045" s="78"/>
      <c r="AU1045" s="78"/>
      <c r="AV1045" s="28">
        <f>AP1045+AR1045+AS1045+AT1045+AU1045</f>
        <v>1830</v>
      </c>
      <c r="AW1045" s="28">
        <f>AQ1045+AU1045</f>
        <v>0</v>
      </c>
      <c r="AX1045" s="135"/>
      <c r="AY1045" s="135"/>
      <c r="AZ1045" s="135"/>
      <c r="BA1045" s="135"/>
      <c r="BB1045" s="28">
        <f>AV1045+AX1045+AY1045+AZ1045+BA1045</f>
        <v>1830</v>
      </c>
      <c r="BC1045" s="28">
        <f>AW1045+BA1045</f>
        <v>0</v>
      </c>
      <c r="BD1045" s="135"/>
      <c r="BE1045" s="135"/>
      <c r="BF1045" s="135"/>
      <c r="BG1045" s="135"/>
      <c r="BH1045" s="28">
        <f>BB1045+BD1045+BE1045+BF1045+BG1045</f>
        <v>1830</v>
      </c>
      <c r="BI1045" s="28">
        <f>BC1045+BG1045</f>
        <v>0</v>
      </c>
      <c r="BJ1045" s="207">
        <f t="shared" si="2274"/>
        <v>0</v>
      </c>
      <c r="BK1045" s="207">
        <f t="shared" si="2275"/>
        <v>0</v>
      </c>
    </row>
    <row r="1046" spans="1:63" s="7" customFormat="1" ht="51.75" customHeight="1">
      <c r="A1046" s="63" t="s">
        <v>160</v>
      </c>
      <c r="B1046" s="42" t="s">
        <v>11</v>
      </c>
      <c r="C1046" s="42" t="s">
        <v>53</v>
      </c>
      <c r="D1046" s="42" t="s">
        <v>400</v>
      </c>
      <c r="E1046" s="42"/>
      <c r="F1046" s="28">
        <f t="shared" ref="F1046:U1047" si="2373">F1047</f>
        <v>90</v>
      </c>
      <c r="G1046" s="28">
        <f t="shared" si="2373"/>
        <v>0</v>
      </c>
      <c r="H1046" s="28">
        <f t="shared" si="2373"/>
        <v>0</v>
      </c>
      <c r="I1046" s="28">
        <f t="shared" si="2373"/>
        <v>0</v>
      </c>
      <c r="J1046" s="28">
        <f t="shared" si="2373"/>
        <v>0</v>
      </c>
      <c r="K1046" s="28">
        <f t="shared" si="2373"/>
        <v>0</v>
      </c>
      <c r="L1046" s="28">
        <f t="shared" si="2373"/>
        <v>90</v>
      </c>
      <c r="M1046" s="28">
        <f t="shared" si="2373"/>
        <v>0</v>
      </c>
      <c r="N1046" s="28">
        <f t="shared" si="2373"/>
        <v>0</v>
      </c>
      <c r="O1046" s="28">
        <f t="shared" si="2373"/>
        <v>0</v>
      </c>
      <c r="P1046" s="28">
        <f t="shared" si="2373"/>
        <v>0</v>
      </c>
      <c r="Q1046" s="28">
        <f t="shared" si="2373"/>
        <v>0</v>
      </c>
      <c r="R1046" s="28">
        <f t="shared" si="2373"/>
        <v>90</v>
      </c>
      <c r="S1046" s="28">
        <f t="shared" si="2373"/>
        <v>0</v>
      </c>
      <c r="T1046" s="28">
        <f t="shared" si="2373"/>
        <v>0</v>
      </c>
      <c r="U1046" s="28">
        <f t="shared" si="2373"/>
        <v>0</v>
      </c>
      <c r="V1046" s="28">
        <f t="shared" ref="T1046:AI1047" si="2374">V1047</f>
        <v>0</v>
      </c>
      <c r="W1046" s="28">
        <f t="shared" si="2374"/>
        <v>0</v>
      </c>
      <c r="X1046" s="28">
        <f t="shared" si="2374"/>
        <v>90</v>
      </c>
      <c r="Y1046" s="28">
        <f t="shared" si="2374"/>
        <v>0</v>
      </c>
      <c r="Z1046" s="28">
        <f t="shared" si="2374"/>
        <v>0</v>
      </c>
      <c r="AA1046" s="28">
        <f t="shared" si="2374"/>
        <v>0</v>
      </c>
      <c r="AB1046" s="28">
        <f t="shared" si="2374"/>
        <v>0</v>
      </c>
      <c r="AC1046" s="28">
        <f t="shared" si="2374"/>
        <v>0</v>
      </c>
      <c r="AD1046" s="28">
        <f t="shared" si="2374"/>
        <v>90</v>
      </c>
      <c r="AE1046" s="28">
        <f t="shared" si="2374"/>
        <v>0</v>
      </c>
      <c r="AF1046" s="28">
        <f t="shared" si="2374"/>
        <v>0</v>
      </c>
      <c r="AG1046" s="28">
        <f t="shared" si="2374"/>
        <v>0</v>
      </c>
      <c r="AH1046" s="28">
        <f t="shared" si="2374"/>
        <v>0</v>
      </c>
      <c r="AI1046" s="28">
        <f t="shared" si="2374"/>
        <v>0</v>
      </c>
      <c r="AJ1046" s="28">
        <f t="shared" ref="AF1046:AU1047" si="2375">AJ1047</f>
        <v>90</v>
      </c>
      <c r="AK1046" s="28">
        <f t="shared" si="2375"/>
        <v>0</v>
      </c>
      <c r="AL1046" s="28">
        <f t="shared" si="2375"/>
        <v>0</v>
      </c>
      <c r="AM1046" s="28">
        <f t="shared" si="2375"/>
        <v>0</v>
      </c>
      <c r="AN1046" s="28">
        <f t="shared" si="2375"/>
        <v>0</v>
      </c>
      <c r="AO1046" s="28">
        <f t="shared" si="2375"/>
        <v>0</v>
      </c>
      <c r="AP1046" s="28">
        <f t="shared" si="2375"/>
        <v>90</v>
      </c>
      <c r="AQ1046" s="28">
        <f t="shared" si="2375"/>
        <v>0</v>
      </c>
      <c r="AR1046" s="28">
        <f t="shared" si="2375"/>
        <v>0</v>
      </c>
      <c r="AS1046" s="28">
        <f t="shared" si="2375"/>
        <v>0</v>
      </c>
      <c r="AT1046" s="28">
        <f t="shared" si="2375"/>
        <v>0</v>
      </c>
      <c r="AU1046" s="28">
        <f t="shared" si="2375"/>
        <v>0</v>
      </c>
      <c r="AV1046" s="28">
        <f t="shared" ref="AR1046:BG1047" si="2376">AV1047</f>
        <v>90</v>
      </c>
      <c r="AW1046" s="28">
        <f t="shared" si="2376"/>
        <v>0</v>
      </c>
      <c r="AX1046" s="100">
        <f t="shared" si="2376"/>
        <v>0</v>
      </c>
      <c r="AY1046" s="100">
        <f t="shared" si="2376"/>
        <v>0</v>
      </c>
      <c r="AZ1046" s="100">
        <f t="shared" si="2376"/>
        <v>0</v>
      </c>
      <c r="BA1046" s="100">
        <f t="shared" si="2376"/>
        <v>0</v>
      </c>
      <c r="BB1046" s="28">
        <f t="shared" si="2376"/>
        <v>90</v>
      </c>
      <c r="BC1046" s="28">
        <f t="shared" si="2376"/>
        <v>0</v>
      </c>
      <c r="BD1046" s="100">
        <f t="shared" si="2376"/>
        <v>0</v>
      </c>
      <c r="BE1046" s="100">
        <f t="shared" si="2376"/>
        <v>0</v>
      </c>
      <c r="BF1046" s="100">
        <f t="shared" si="2376"/>
        <v>0</v>
      </c>
      <c r="BG1046" s="100">
        <f t="shared" si="2376"/>
        <v>0</v>
      </c>
      <c r="BH1046" s="28">
        <f t="shared" ref="BD1046:BI1047" si="2377">BH1047</f>
        <v>90</v>
      </c>
      <c r="BI1046" s="28">
        <f t="shared" si="2377"/>
        <v>0</v>
      </c>
      <c r="BJ1046" s="207">
        <f t="shared" si="2274"/>
        <v>0</v>
      </c>
      <c r="BK1046" s="207">
        <f t="shared" si="2275"/>
        <v>0</v>
      </c>
    </row>
    <row r="1047" spans="1:63" s="7" customFormat="1" ht="38.25" customHeight="1">
      <c r="A1047" s="63" t="s">
        <v>103</v>
      </c>
      <c r="B1047" s="42" t="s">
        <v>11</v>
      </c>
      <c r="C1047" s="42" t="s">
        <v>53</v>
      </c>
      <c r="D1047" s="42" t="s">
        <v>400</v>
      </c>
      <c r="E1047" s="42" t="s">
        <v>92</v>
      </c>
      <c r="F1047" s="28">
        <f t="shared" si="2373"/>
        <v>90</v>
      </c>
      <c r="G1047" s="28">
        <f t="shared" si="2373"/>
        <v>0</v>
      </c>
      <c r="H1047" s="28">
        <f t="shared" si="2373"/>
        <v>0</v>
      </c>
      <c r="I1047" s="28">
        <f t="shared" si="2373"/>
        <v>0</v>
      </c>
      <c r="J1047" s="28">
        <f t="shared" si="2373"/>
        <v>0</v>
      </c>
      <c r="K1047" s="28">
        <f t="shared" si="2373"/>
        <v>0</v>
      </c>
      <c r="L1047" s="28">
        <f t="shared" si="2373"/>
        <v>90</v>
      </c>
      <c r="M1047" s="28">
        <f t="shared" si="2373"/>
        <v>0</v>
      </c>
      <c r="N1047" s="28">
        <f t="shared" si="2373"/>
        <v>0</v>
      </c>
      <c r="O1047" s="28">
        <f t="shared" si="2373"/>
        <v>0</v>
      </c>
      <c r="P1047" s="28">
        <f t="shared" si="2373"/>
        <v>0</v>
      </c>
      <c r="Q1047" s="28">
        <f t="shared" si="2373"/>
        <v>0</v>
      </c>
      <c r="R1047" s="28">
        <f t="shared" si="2373"/>
        <v>90</v>
      </c>
      <c r="S1047" s="28">
        <f t="shared" si="2373"/>
        <v>0</v>
      </c>
      <c r="T1047" s="28">
        <f t="shared" si="2374"/>
        <v>0</v>
      </c>
      <c r="U1047" s="28">
        <f t="shared" si="2374"/>
        <v>0</v>
      </c>
      <c r="V1047" s="28">
        <f t="shared" si="2374"/>
        <v>0</v>
      </c>
      <c r="W1047" s="28">
        <f t="shared" si="2374"/>
        <v>0</v>
      </c>
      <c r="X1047" s="28">
        <f t="shared" si="2374"/>
        <v>90</v>
      </c>
      <c r="Y1047" s="28">
        <f t="shared" si="2374"/>
        <v>0</v>
      </c>
      <c r="Z1047" s="28">
        <f t="shared" si="2374"/>
        <v>0</v>
      </c>
      <c r="AA1047" s="28">
        <f t="shared" si="2374"/>
        <v>0</v>
      </c>
      <c r="AB1047" s="28">
        <f t="shared" si="2374"/>
        <v>0</v>
      </c>
      <c r="AC1047" s="28">
        <f t="shared" si="2374"/>
        <v>0</v>
      </c>
      <c r="AD1047" s="28">
        <f t="shared" si="2374"/>
        <v>90</v>
      </c>
      <c r="AE1047" s="28">
        <f t="shared" si="2374"/>
        <v>0</v>
      </c>
      <c r="AF1047" s="28">
        <f t="shared" si="2375"/>
        <v>0</v>
      </c>
      <c r="AG1047" s="28">
        <f t="shared" si="2375"/>
        <v>0</v>
      </c>
      <c r="AH1047" s="28">
        <f t="shared" si="2375"/>
        <v>0</v>
      </c>
      <c r="AI1047" s="28">
        <f t="shared" si="2375"/>
        <v>0</v>
      </c>
      <c r="AJ1047" s="28">
        <f t="shared" si="2375"/>
        <v>90</v>
      </c>
      <c r="AK1047" s="28">
        <f t="shared" si="2375"/>
        <v>0</v>
      </c>
      <c r="AL1047" s="28">
        <f t="shared" si="2375"/>
        <v>0</v>
      </c>
      <c r="AM1047" s="28">
        <f t="shared" si="2375"/>
        <v>0</v>
      </c>
      <c r="AN1047" s="28">
        <f t="shared" si="2375"/>
        <v>0</v>
      </c>
      <c r="AO1047" s="28">
        <f t="shared" si="2375"/>
        <v>0</v>
      </c>
      <c r="AP1047" s="28">
        <f t="shared" si="2375"/>
        <v>90</v>
      </c>
      <c r="AQ1047" s="28">
        <f t="shared" si="2375"/>
        <v>0</v>
      </c>
      <c r="AR1047" s="28">
        <f t="shared" si="2376"/>
        <v>0</v>
      </c>
      <c r="AS1047" s="28">
        <f t="shared" si="2376"/>
        <v>0</v>
      </c>
      <c r="AT1047" s="28">
        <f t="shared" si="2376"/>
        <v>0</v>
      </c>
      <c r="AU1047" s="28">
        <f t="shared" si="2376"/>
        <v>0</v>
      </c>
      <c r="AV1047" s="28">
        <f t="shared" si="2376"/>
        <v>90</v>
      </c>
      <c r="AW1047" s="28">
        <f t="shared" si="2376"/>
        <v>0</v>
      </c>
      <c r="AX1047" s="100">
        <f t="shared" si="2376"/>
        <v>0</v>
      </c>
      <c r="AY1047" s="100">
        <f t="shared" si="2376"/>
        <v>0</v>
      </c>
      <c r="AZ1047" s="100">
        <f t="shared" si="2376"/>
        <v>0</v>
      </c>
      <c r="BA1047" s="100">
        <f t="shared" si="2376"/>
        <v>0</v>
      </c>
      <c r="BB1047" s="28">
        <f t="shared" si="2376"/>
        <v>90</v>
      </c>
      <c r="BC1047" s="28">
        <f t="shared" si="2376"/>
        <v>0</v>
      </c>
      <c r="BD1047" s="100">
        <f t="shared" si="2377"/>
        <v>0</v>
      </c>
      <c r="BE1047" s="100">
        <f t="shared" si="2377"/>
        <v>0</v>
      </c>
      <c r="BF1047" s="100">
        <f t="shared" si="2377"/>
        <v>0</v>
      </c>
      <c r="BG1047" s="100">
        <f t="shared" si="2377"/>
        <v>0</v>
      </c>
      <c r="BH1047" s="28">
        <f t="shared" si="2377"/>
        <v>90</v>
      </c>
      <c r="BI1047" s="28">
        <f t="shared" si="2377"/>
        <v>0</v>
      </c>
      <c r="BJ1047" s="207">
        <f t="shared" si="2274"/>
        <v>0</v>
      </c>
      <c r="BK1047" s="207">
        <f t="shared" si="2275"/>
        <v>0</v>
      </c>
    </row>
    <row r="1048" spans="1:63" s="7" customFormat="1" ht="33.75">
      <c r="A1048" s="25" t="s">
        <v>209</v>
      </c>
      <c r="B1048" s="42" t="s">
        <v>11</v>
      </c>
      <c r="C1048" s="42" t="s">
        <v>53</v>
      </c>
      <c r="D1048" s="42" t="s">
        <v>400</v>
      </c>
      <c r="E1048" s="42" t="s">
        <v>208</v>
      </c>
      <c r="F1048" s="28">
        <v>90</v>
      </c>
      <c r="G1048" s="28"/>
      <c r="H1048" s="78"/>
      <c r="I1048" s="78"/>
      <c r="J1048" s="78"/>
      <c r="K1048" s="78"/>
      <c r="L1048" s="28">
        <f>F1048+H1048+I1048+J1048+K1048</f>
        <v>90</v>
      </c>
      <c r="M1048" s="28">
        <f>G1048+K1048</f>
        <v>0</v>
      </c>
      <c r="N1048" s="78"/>
      <c r="O1048" s="78"/>
      <c r="P1048" s="78"/>
      <c r="Q1048" s="78"/>
      <c r="R1048" s="28">
        <f>L1048+N1048+O1048+P1048+Q1048</f>
        <v>90</v>
      </c>
      <c r="S1048" s="28">
        <f>M1048+Q1048</f>
        <v>0</v>
      </c>
      <c r="T1048" s="78"/>
      <c r="U1048" s="78"/>
      <c r="V1048" s="78"/>
      <c r="W1048" s="78"/>
      <c r="X1048" s="28">
        <f>R1048+T1048+U1048+V1048+W1048</f>
        <v>90</v>
      </c>
      <c r="Y1048" s="28">
        <f>S1048+W1048</f>
        <v>0</v>
      </c>
      <c r="Z1048" s="78"/>
      <c r="AA1048" s="78"/>
      <c r="AB1048" s="78"/>
      <c r="AC1048" s="78"/>
      <c r="AD1048" s="28">
        <f>X1048+Z1048+AA1048+AB1048+AC1048</f>
        <v>90</v>
      </c>
      <c r="AE1048" s="28">
        <f>Y1048+AC1048</f>
        <v>0</v>
      </c>
      <c r="AF1048" s="78"/>
      <c r="AG1048" s="78"/>
      <c r="AH1048" s="78"/>
      <c r="AI1048" s="78"/>
      <c r="AJ1048" s="28">
        <f>AD1048+AF1048+AG1048+AH1048+AI1048</f>
        <v>90</v>
      </c>
      <c r="AK1048" s="28">
        <f>AE1048+AI1048</f>
        <v>0</v>
      </c>
      <c r="AL1048" s="78"/>
      <c r="AM1048" s="78"/>
      <c r="AN1048" s="78"/>
      <c r="AO1048" s="78"/>
      <c r="AP1048" s="28">
        <f>AJ1048+AL1048+AM1048+AN1048+AO1048</f>
        <v>90</v>
      </c>
      <c r="AQ1048" s="28">
        <f>AK1048+AO1048</f>
        <v>0</v>
      </c>
      <c r="AR1048" s="78"/>
      <c r="AS1048" s="78"/>
      <c r="AT1048" s="78"/>
      <c r="AU1048" s="78"/>
      <c r="AV1048" s="28">
        <f>AP1048+AR1048+AS1048+AT1048+AU1048</f>
        <v>90</v>
      </c>
      <c r="AW1048" s="28">
        <f>AQ1048+AU1048</f>
        <v>0</v>
      </c>
      <c r="AX1048" s="135"/>
      <c r="AY1048" s="135"/>
      <c r="AZ1048" s="135"/>
      <c r="BA1048" s="135"/>
      <c r="BB1048" s="28">
        <f>AV1048+AX1048+AY1048+AZ1048+BA1048</f>
        <v>90</v>
      </c>
      <c r="BC1048" s="28">
        <f>AW1048+BA1048</f>
        <v>0</v>
      </c>
      <c r="BD1048" s="135"/>
      <c r="BE1048" s="135"/>
      <c r="BF1048" s="135"/>
      <c r="BG1048" s="135"/>
      <c r="BH1048" s="28">
        <f>BB1048+BD1048+BE1048+BF1048+BG1048</f>
        <v>90</v>
      </c>
      <c r="BI1048" s="28">
        <f>BC1048+BG1048</f>
        <v>0</v>
      </c>
      <c r="BJ1048" s="207">
        <f t="shared" si="2274"/>
        <v>0</v>
      </c>
      <c r="BK1048" s="207">
        <f t="shared" si="2275"/>
        <v>0</v>
      </c>
    </row>
    <row r="1049" spans="1:63" s="7" customFormat="1" ht="50.25">
      <c r="A1049" s="63" t="s">
        <v>243</v>
      </c>
      <c r="B1049" s="42" t="s">
        <v>11</v>
      </c>
      <c r="C1049" s="42" t="s">
        <v>53</v>
      </c>
      <c r="D1049" s="42" t="s">
        <v>401</v>
      </c>
      <c r="E1049" s="42"/>
      <c r="F1049" s="28">
        <f t="shared" ref="F1049:U1050" si="2378">F1050</f>
        <v>1235</v>
      </c>
      <c r="G1049" s="28">
        <f t="shared" si="2378"/>
        <v>0</v>
      </c>
      <c r="H1049" s="28">
        <f t="shared" si="2378"/>
        <v>0</v>
      </c>
      <c r="I1049" s="28">
        <f t="shared" si="2378"/>
        <v>0</v>
      </c>
      <c r="J1049" s="28">
        <f t="shared" si="2378"/>
        <v>0</v>
      </c>
      <c r="K1049" s="28">
        <f t="shared" si="2378"/>
        <v>0</v>
      </c>
      <c r="L1049" s="28">
        <f t="shared" si="2378"/>
        <v>1235</v>
      </c>
      <c r="M1049" s="28">
        <f t="shared" si="2378"/>
        <v>0</v>
      </c>
      <c r="N1049" s="28">
        <f t="shared" si="2378"/>
        <v>0</v>
      </c>
      <c r="O1049" s="28">
        <f t="shared" si="2378"/>
        <v>0</v>
      </c>
      <c r="P1049" s="28">
        <f t="shared" si="2378"/>
        <v>0</v>
      </c>
      <c r="Q1049" s="28">
        <f t="shared" si="2378"/>
        <v>0</v>
      </c>
      <c r="R1049" s="28">
        <f t="shared" si="2378"/>
        <v>1235</v>
      </c>
      <c r="S1049" s="28">
        <f t="shared" si="2378"/>
        <v>0</v>
      </c>
      <c r="T1049" s="28">
        <f t="shared" si="2378"/>
        <v>0</v>
      </c>
      <c r="U1049" s="28">
        <f t="shared" si="2378"/>
        <v>0</v>
      </c>
      <c r="V1049" s="28">
        <f t="shared" ref="T1049:AI1050" si="2379">V1050</f>
        <v>0</v>
      </c>
      <c r="W1049" s="28">
        <f t="shared" si="2379"/>
        <v>0</v>
      </c>
      <c r="X1049" s="28">
        <f t="shared" si="2379"/>
        <v>1235</v>
      </c>
      <c r="Y1049" s="28">
        <f t="shared" si="2379"/>
        <v>0</v>
      </c>
      <c r="Z1049" s="28">
        <f t="shared" si="2379"/>
        <v>0</v>
      </c>
      <c r="AA1049" s="28">
        <f t="shared" si="2379"/>
        <v>0</v>
      </c>
      <c r="AB1049" s="28">
        <f t="shared" si="2379"/>
        <v>0</v>
      </c>
      <c r="AC1049" s="28">
        <f t="shared" si="2379"/>
        <v>0</v>
      </c>
      <c r="AD1049" s="28">
        <f t="shared" si="2379"/>
        <v>1235</v>
      </c>
      <c r="AE1049" s="28">
        <f t="shared" si="2379"/>
        <v>0</v>
      </c>
      <c r="AF1049" s="28">
        <f t="shared" si="2379"/>
        <v>0</v>
      </c>
      <c r="AG1049" s="28">
        <f t="shared" si="2379"/>
        <v>0</v>
      </c>
      <c r="AH1049" s="28">
        <f t="shared" si="2379"/>
        <v>0</v>
      </c>
      <c r="AI1049" s="28">
        <f t="shared" si="2379"/>
        <v>0</v>
      </c>
      <c r="AJ1049" s="28">
        <f t="shared" ref="AF1049:AU1050" si="2380">AJ1050</f>
        <v>1235</v>
      </c>
      <c r="AK1049" s="28">
        <f t="shared" si="2380"/>
        <v>0</v>
      </c>
      <c r="AL1049" s="28">
        <f t="shared" si="2380"/>
        <v>0</v>
      </c>
      <c r="AM1049" s="28">
        <f t="shared" si="2380"/>
        <v>0</v>
      </c>
      <c r="AN1049" s="28">
        <f t="shared" si="2380"/>
        <v>0</v>
      </c>
      <c r="AO1049" s="28">
        <f t="shared" si="2380"/>
        <v>0</v>
      </c>
      <c r="AP1049" s="28">
        <f t="shared" si="2380"/>
        <v>1235</v>
      </c>
      <c r="AQ1049" s="28">
        <f t="shared" si="2380"/>
        <v>0</v>
      </c>
      <c r="AR1049" s="28">
        <f t="shared" si="2380"/>
        <v>0</v>
      </c>
      <c r="AS1049" s="28">
        <f t="shared" si="2380"/>
        <v>0</v>
      </c>
      <c r="AT1049" s="28">
        <f t="shared" si="2380"/>
        <v>0</v>
      </c>
      <c r="AU1049" s="28">
        <f t="shared" si="2380"/>
        <v>0</v>
      </c>
      <c r="AV1049" s="28">
        <f t="shared" ref="AR1049:BG1050" si="2381">AV1050</f>
        <v>1235</v>
      </c>
      <c r="AW1049" s="28">
        <f t="shared" si="2381"/>
        <v>0</v>
      </c>
      <c r="AX1049" s="100">
        <f t="shared" si="2381"/>
        <v>0</v>
      </c>
      <c r="AY1049" s="100">
        <f t="shared" si="2381"/>
        <v>0</v>
      </c>
      <c r="AZ1049" s="100">
        <f t="shared" si="2381"/>
        <v>0</v>
      </c>
      <c r="BA1049" s="100">
        <f t="shared" si="2381"/>
        <v>0</v>
      </c>
      <c r="BB1049" s="28">
        <f t="shared" si="2381"/>
        <v>1235</v>
      </c>
      <c r="BC1049" s="28">
        <f t="shared" si="2381"/>
        <v>0</v>
      </c>
      <c r="BD1049" s="100">
        <f t="shared" si="2381"/>
        <v>0</v>
      </c>
      <c r="BE1049" s="100">
        <f t="shared" si="2381"/>
        <v>0</v>
      </c>
      <c r="BF1049" s="100">
        <f t="shared" si="2381"/>
        <v>0</v>
      </c>
      <c r="BG1049" s="100">
        <f t="shared" si="2381"/>
        <v>0</v>
      </c>
      <c r="BH1049" s="28">
        <f t="shared" ref="BD1049:BI1050" si="2382">BH1050</f>
        <v>1235</v>
      </c>
      <c r="BI1049" s="28">
        <f t="shared" si="2382"/>
        <v>0</v>
      </c>
      <c r="BJ1049" s="207">
        <f t="shared" si="2274"/>
        <v>0</v>
      </c>
      <c r="BK1049" s="207">
        <f t="shared" si="2275"/>
        <v>0</v>
      </c>
    </row>
    <row r="1050" spans="1:63" s="7" customFormat="1" ht="34.5" customHeight="1">
      <c r="A1050" s="63" t="s">
        <v>103</v>
      </c>
      <c r="B1050" s="42" t="s">
        <v>11</v>
      </c>
      <c r="C1050" s="42" t="s">
        <v>53</v>
      </c>
      <c r="D1050" s="42" t="s">
        <v>401</v>
      </c>
      <c r="E1050" s="42" t="s">
        <v>92</v>
      </c>
      <c r="F1050" s="28">
        <f t="shared" si="2378"/>
        <v>1235</v>
      </c>
      <c r="G1050" s="28">
        <f t="shared" si="2378"/>
        <v>0</v>
      </c>
      <c r="H1050" s="28">
        <f t="shared" si="2378"/>
        <v>0</v>
      </c>
      <c r="I1050" s="28">
        <f t="shared" si="2378"/>
        <v>0</v>
      </c>
      <c r="J1050" s="28">
        <f t="shared" si="2378"/>
        <v>0</v>
      </c>
      <c r="K1050" s="28">
        <f t="shared" si="2378"/>
        <v>0</v>
      </c>
      <c r="L1050" s="28">
        <f t="shared" si="2378"/>
        <v>1235</v>
      </c>
      <c r="M1050" s="28">
        <f t="shared" si="2378"/>
        <v>0</v>
      </c>
      <c r="N1050" s="28">
        <f t="shared" si="2378"/>
        <v>0</v>
      </c>
      <c r="O1050" s="28">
        <f t="shared" si="2378"/>
        <v>0</v>
      </c>
      <c r="P1050" s="28">
        <f t="shared" si="2378"/>
        <v>0</v>
      </c>
      <c r="Q1050" s="28">
        <f t="shared" si="2378"/>
        <v>0</v>
      </c>
      <c r="R1050" s="28">
        <f t="shared" si="2378"/>
        <v>1235</v>
      </c>
      <c r="S1050" s="28">
        <f t="shared" si="2378"/>
        <v>0</v>
      </c>
      <c r="T1050" s="28">
        <f t="shared" si="2379"/>
        <v>0</v>
      </c>
      <c r="U1050" s="28">
        <f t="shared" si="2379"/>
        <v>0</v>
      </c>
      <c r="V1050" s="28">
        <f t="shared" si="2379"/>
        <v>0</v>
      </c>
      <c r="W1050" s="28">
        <f t="shared" si="2379"/>
        <v>0</v>
      </c>
      <c r="X1050" s="28">
        <f t="shared" si="2379"/>
        <v>1235</v>
      </c>
      <c r="Y1050" s="28">
        <f t="shared" si="2379"/>
        <v>0</v>
      </c>
      <c r="Z1050" s="28">
        <f t="shared" si="2379"/>
        <v>0</v>
      </c>
      <c r="AA1050" s="28">
        <f t="shared" si="2379"/>
        <v>0</v>
      </c>
      <c r="AB1050" s="28">
        <f t="shared" si="2379"/>
        <v>0</v>
      </c>
      <c r="AC1050" s="28">
        <f t="shared" si="2379"/>
        <v>0</v>
      </c>
      <c r="AD1050" s="28">
        <f t="shared" si="2379"/>
        <v>1235</v>
      </c>
      <c r="AE1050" s="28">
        <f t="shared" si="2379"/>
        <v>0</v>
      </c>
      <c r="AF1050" s="28">
        <f t="shared" si="2380"/>
        <v>0</v>
      </c>
      <c r="AG1050" s="28">
        <f t="shared" si="2380"/>
        <v>0</v>
      </c>
      <c r="AH1050" s="28">
        <f t="shared" si="2380"/>
        <v>0</v>
      </c>
      <c r="AI1050" s="28">
        <f t="shared" si="2380"/>
        <v>0</v>
      </c>
      <c r="AJ1050" s="28">
        <f t="shared" si="2380"/>
        <v>1235</v>
      </c>
      <c r="AK1050" s="28">
        <f t="shared" si="2380"/>
        <v>0</v>
      </c>
      <c r="AL1050" s="28">
        <f t="shared" si="2380"/>
        <v>0</v>
      </c>
      <c r="AM1050" s="28">
        <f t="shared" si="2380"/>
        <v>0</v>
      </c>
      <c r="AN1050" s="28">
        <f t="shared" si="2380"/>
        <v>0</v>
      </c>
      <c r="AO1050" s="28">
        <f t="shared" si="2380"/>
        <v>0</v>
      </c>
      <c r="AP1050" s="28">
        <f t="shared" si="2380"/>
        <v>1235</v>
      </c>
      <c r="AQ1050" s="28">
        <f t="shared" si="2380"/>
        <v>0</v>
      </c>
      <c r="AR1050" s="28">
        <f t="shared" si="2381"/>
        <v>0</v>
      </c>
      <c r="AS1050" s="28">
        <f t="shared" si="2381"/>
        <v>0</v>
      </c>
      <c r="AT1050" s="28">
        <f t="shared" si="2381"/>
        <v>0</v>
      </c>
      <c r="AU1050" s="28">
        <f t="shared" si="2381"/>
        <v>0</v>
      </c>
      <c r="AV1050" s="28">
        <f t="shared" si="2381"/>
        <v>1235</v>
      </c>
      <c r="AW1050" s="28">
        <f t="shared" si="2381"/>
        <v>0</v>
      </c>
      <c r="AX1050" s="100">
        <f t="shared" si="2381"/>
        <v>0</v>
      </c>
      <c r="AY1050" s="100">
        <f t="shared" si="2381"/>
        <v>0</v>
      </c>
      <c r="AZ1050" s="100">
        <f t="shared" si="2381"/>
        <v>0</v>
      </c>
      <c r="BA1050" s="100">
        <f t="shared" si="2381"/>
        <v>0</v>
      </c>
      <c r="BB1050" s="28">
        <f t="shared" si="2381"/>
        <v>1235</v>
      </c>
      <c r="BC1050" s="28">
        <f t="shared" si="2381"/>
        <v>0</v>
      </c>
      <c r="BD1050" s="100">
        <f t="shared" si="2382"/>
        <v>0</v>
      </c>
      <c r="BE1050" s="100">
        <f t="shared" si="2382"/>
        <v>0</v>
      </c>
      <c r="BF1050" s="100">
        <f t="shared" si="2382"/>
        <v>0</v>
      </c>
      <c r="BG1050" s="100">
        <f t="shared" si="2382"/>
        <v>0</v>
      </c>
      <c r="BH1050" s="28">
        <f t="shared" si="2382"/>
        <v>1235</v>
      </c>
      <c r="BI1050" s="28">
        <f t="shared" si="2382"/>
        <v>0</v>
      </c>
      <c r="BJ1050" s="207">
        <f t="shared" si="2274"/>
        <v>0</v>
      </c>
      <c r="BK1050" s="207">
        <f t="shared" si="2275"/>
        <v>0</v>
      </c>
    </row>
    <row r="1051" spans="1:63" s="7" customFormat="1" ht="33.75">
      <c r="A1051" s="25" t="s">
        <v>209</v>
      </c>
      <c r="B1051" s="42" t="s">
        <v>11</v>
      </c>
      <c r="C1051" s="42" t="s">
        <v>53</v>
      </c>
      <c r="D1051" s="42" t="s">
        <v>401</v>
      </c>
      <c r="E1051" s="42" t="s">
        <v>208</v>
      </c>
      <c r="F1051" s="28">
        <v>1235</v>
      </c>
      <c r="G1051" s="28"/>
      <c r="H1051" s="78"/>
      <c r="I1051" s="78"/>
      <c r="J1051" s="78"/>
      <c r="K1051" s="78"/>
      <c r="L1051" s="28">
        <f>F1051+H1051+I1051+J1051+K1051</f>
        <v>1235</v>
      </c>
      <c r="M1051" s="28">
        <f>G1051+K1051</f>
        <v>0</v>
      </c>
      <c r="N1051" s="78"/>
      <c r="O1051" s="78"/>
      <c r="P1051" s="78"/>
      <c r="Q1051" s="78"/>
      <c r="R1051" s="28">
        <f>L1051+N1051+O1051+P1051+Q1051</f>
        <v>1235</v>
      </c>
      <c r="S1051" s="28">
        <f>M1051+Q1051</f>
        <v>0</v>
      </c>
      <c r="T1051" s="78"/>
      <c r="U1051" s="78"/>
      <c r="V1051" s="78"/>
      <c r="W1051" s="78"/>
      <c r="X1051" s="28">
        <f>R1051+T1051+U1051+V1051+W1051</f>
        <v>1235</v>
      </c>
      <c r="Y1051" s="28">
        <f>S1051+W1051</f>
        <v>0</v>
      </c>
      <c r="Z1051" s="78"/>
      <c r="AA1051" s="78"/>
      <c r="AB1051" s="78"/>
      <c r="AC1051" s="78"/>
      <c r="AD1051" s="28">
        <f>X1051+Z1051+AA1051+AB1051+AC1051</f>
        <v>1235</v>
      </c>
      <c r="AE1051" s="28">
        <f>Y1051+AC1051</f>
        <v>0</v>
      </c>
      <c r="AF1051" s="78"/>
      <c r="AG1051" s="78"/>
      <c r="AH1051" s="78"/>
      <c r="AI1051" s="78"/>
      <c r="AJ1051" s="28">
        <f>AD1051+AF1051+AG1051+AH1051+AI1051</f>
        <v>1235</v>
      </c>
      <c r="AK1051" s="28">
        <f>AE1051+AI1051</f>
        <v>0</v>
      </c>
      <c r="AL1051" s="78"/>
      <c r="AM1051" s="78"/>
      <c r="AN1051" s="78"/>
      <c r="AO1051" s="78"/>
      <c r="AP1051" s="28">
        <f>AJ1051+AL1051+AM1051+AN1051+AO1051</f>
        <v>1235</v>
      </c>
      <c r="AQ1051" s="28">
        <f>AK1051+AO1051</f>
        <v>0</v>
      </c>
      <c r="AR1051" s="78"/>
      <c r="AS1051" s="78"/>
      <c r="AT1051" s="78"/>
      <c r="AU1051" s="78"/>
      <c r="AV1051" s="28">
        <f>AP1051+AR1051+AS1051+AT1051+AU1051</f>
        <v>1235</v>
      </c>
      <c r="AW1051" s="28">
        <f>AQ1051+AU1051</f>
        <v>0</v>
      </c>
      <c r="AX1051" s="135"/>
      <c r="AY1051" s="135"/>
      <c r="AZ1051" s="135"/>
      <c r="BA1051" s="135"/>
      <c r="BB1051" s="28">
        <f>AV1051+AX1051+AY1051+AZ1051+BA1051</f>
        <v>1235</v>
      </c>
      <c r="BC1051" s="28">
        <f>AW1051+BA1051</f>
        <v>0</v>
      </c>
      <c r="BD1051" s="135"/>
      <c r="BE1051" s="135"/>
      <c r="BF1051" s="135"/>
      <c r="BG1051" s="135"/>
      <c r="BH1051" s="28">
        <f>BB1051+BD1051+BE1051+BF1051+BG1051</f>
        <v>1235</v>
      </c>
      <c r="BI1051" s="28">
        <f>BC1051+BG1051</f>
        <v>0</v>
      </c>
      <c r="BJ1051" s="207">
        <f t="shared" si="2274"/>
        <v>0</v>
      </c>
      <c r="BK1051" s="207">
        <f t="shared" si="2275"/>
        <v>0</v>
      </c>
    </row>
    <row r="1052" spans="1:63" s="7" customFormat="1" ht="107.25" customHeight="1">
      <c r="A1052" s="112" t="s">
        <v>168</v>
      </c>
      <c r="B1052" s="115" t="s">
        <v>11</v>
      </c>
      <c r="C1052" s="115" t="s">
        <v>53</v>
      </c>
      <c r="D1052" s="115" t="s">
        <v>402</v>
      </c>
      <c r="E1052" s="115"/>
      <c r="F1052" s="100">
        <f t="shared" ref="F1052:U1053" si="2383">F1053</f>
        <v>50</v>
      </c>
      <c r="G1052" s="100">
        <f t="shared" si="2383"/>
        <v>0</v>
      </c>
      <c r="H1052" s="100">
        <f t="shared" si="2383"/>
        <v>0</v>
      </c>
      <c r="I1052" s="100">
        <f t="shared" si="2383"/>
        <v>0</v>
      </c>
      <c r="J1052" s="100">
        <f t="shared" si="2383"/>
        <v>0</v>
      </c>
      <c r="K1052" s="100">
        <f t="shared" si="2383"/>
        <v>0</v>
      </c>
      <c r="L1052" s="100">
        <f t="shared" si="2383"/>
        <v>50</v>
      </c>
      <c r="M1052" s="100">
        <f t="shared" si="2383"/>
        <v>0</v>
      </c>
      <c r="N1052" s="100">
        <f t="shared" si="2383"/>
        <v>0</v>
      </c>
      <c r="O1052" s="100">
        <f t="shared" si="2383"/>
        <v>0</v>
      </c>
      <c r="P1052" s="100">
        <f t="shared" si="2383"/>
        <v>0</v>
      </c>
      <c r="Q1052" s="100">
        <f t="shared" si="2383"/>
        <v>0</v>
      </c>
      <c r="R1052" s="100">
        <f t="shared" si="2383"/>
        <v>50</v>
      </c>
      <c r="S1052" s="100">
        <f t="shared" si="2383"/>
        <v>0</v>
      </c>
      <c r="T1052" s="100">
        <f t="shared" si="2383"/>
        <v>0</v>
      </c>
      <c r="U1052" s="100">
        <f t="shared" si="2383"/>
        <v>0</v>
      </c>
      <c r="V1052" s="100">
        <f t="shared" ref="T1052:AI1053" si="2384">V1053</f>
        <v>0</v>
      </c>
      <c r="W1052" s="100">
        <f t="shared" si="2384"/>
        <v>0</v>
      </c>
      <c r="X1052" s="100">
        <f t="shared" si="2384"/>
        <v>50</v>
      </c>
      <c r="Y1052" s="100">
        <f t="shared" si="2384"/>
        <v>0</v>
      </c>
      <c r="Z1052" s="100">
        <f t="shared" si="2384"/>
        <v>0</v>
      </c>
      <c r="AA1052" s="100">
        <f t="shared" si="2384"/>
        <v>0</v>
      </c>
      <c r="AB1052" s="100">
        <f t="shared" si="2384"/>
        <v>0</v>
      </c>
      <c r="AC1052" s="100">
        <f t="shared" si="2384"/>
        <v>0</v>
      </c>
      <c r="AD1052" s="100">
        <f t="shared" si="2384"/>
        <v>50</v>
      </c>
      <c r="AE1052" s="100">
        <f t="shared" si="2384"/>
        <v>0</v>
      </c>
      <c r="AF1052" s="100">
        <f t="shared" si="2384"/>
        <v>0</v>
      </c>
      <c r="AG1052" s="100">
        <f t="shared" si="2384"/>
        <v>0</v>
      </c>
      <c r="AH1052" s="100">
        <f t="shared" si="2384"/>
        <v>0</v>
      </c>
      <c r="AI1052" s="100">
        <f t="shared" si="2384"/>
        <v>0</v>
      </c>
      <c r="AJ1052" s="100">
        <f t="shared" ref="AF1052:AU1053" si="2385">AJ1053</f>
        <v>50</v>
      </c>
      <c r="AK1052" s="100">
        <f t="shared" si="2385"/>
        <v>0</v>
      </c>
      <c r="AL1052" s="100">
        <f t="shared" si="2385"/>
        <v>0</v>
      </c>
      <c r="AM1052" s="100">
        <f t="shared" si="2385"/>
        <v>0</v>
      </c>
      <c r="AN1052" s="100">
        <f t="shared" si="2385"/>
        <v>0</v>
      </c>
      <c r="AO1052" s="100">
        <f t="shared" si="2385"/>
        <v>0</v>
      </c>
      <c r="AP1052" s="100">
        <f t="shared" si="2385"/>
        <v>50</v>
      </c>
      <c r="AQ1052" s="100">
        <f t="shared" si="2385"/>
        <v>0</v>
      </c>
      <c r="AR1052" s="100">
        <f t="shared" si="2385"/>
        <v>0</v>
      </c>
      <c r="AS1052" s="100">
        <f t="shared" si="2385"/>
        <v>0</v>
      </c>
      <c r="AT1052" s="100">
        <f t="shared" si="2385"/>
        <v>0</v>
      </c>
      <c r="AU1052" s="100">
        <f t="shared" si="2385"/>
        <v>0</v>
      </c>
      <c r="AV1052" s="100">
        <f t="shared" ref="AR1052:BG1053" si="2386">AV1053</f>
        <v>50</v>
      </c>
      <c r="AW1052" s="100">
        <f t="shared" si="2386"/>
        <v>0</v>
      </c>
      <c r="AX1052" s="100">
        <f t="shared" si="2386"/>
        <v>50</v>
      </c>
      <c r="AY1052" s="100">
        <f t="shared" si="2386"/>
        <v>0</v>
      </c>
      <c r="AZ1052" s="100">
        <f t="shared" si="2386"/>
        <v>0</v>
      </c>
      <c r="BA1052" s="100">
        <f t="shared" si="2386"/>
        <v>0</v>
      </c>
      <c r="BB1052" s="100">
        <f t="shared" si="2386"/>
        <v>100</v>
      </c>
      <c r="BC1052" s="100">
        <f t="shared" si="2386"/>
        <v>0</v>
      </c>
      <c r="BD1052" s="100">
        <f t="shared" si="2386"/>
        <v>0</v>
      </c>
      <c r="BE1052" s="100">
        <f t="shared" si="2386"/>
        <v>0</v>
      </c>
      <c r="BF1052" s="100">
        <f t="shared" si="2386"/>
        <v>0</v>
      </c>
      <c r="BG1052" s="100">
        <f t="shared" si="2386"/>
        <v>0</v>
      </c>
      <c r="BH1052" s="100">
        <f t="shared" ref="BD1052:BI1053" si="2387">BH1053</f>
        <v>100</v>
      </c>
      <c r="BI1052" s="100">
        <f t="shared" si="2387"/>
        <v>0</v>
      </c>
      <c r="BJ1052" s="207">
        <f t="shared" si="2274"/>
        <v>0</v>
      </c>
      <c r="BK1052" s="207">
        <f t="shared" si="2275"/>
        <v>0</v>
      </c>
    </row>
    <row r="1053" spans="1:63" s="7" customFormat="1" ht="36" customHeight="1">
      <c r="A1053" s="116" t="s">
        <v>103</v>
      </c>
      <c r="B1053" s="115" t="s">
        <v>11</v>
      </c>
      <c r="C1053" s="115" t="s">
        <v>53</v>
      </c>
      <c r="D1053" s="115" t="s">
        <v>402</v>
      </c>
      <c r="E1053" s="115" t="s">
        <v>92</v>
      </c>
      <c r="F1053" s="100">
        <f t="shared" si="2383"/>
        <v>50</v>
      </c>
      <c r="G1053" s="100">
        <f t="shared" si="2383"/>
        <v>0</v>
      </c>
      <c r="H1053" s="100">
        <f t="shared" si="2383"/>
        <v>0</v>
      </c>
      <c r="I1053" s="100">
        <f t="shared" si="2383"/>
        <v>0</v>
      </c>
      <c r="J1053" s="100">
        <f t="shared" si="2383"/>
        <v>0</v>
      </c>
      <c r="K1053" s="100">
        <f t="shared" si="2383"/>
        <v>0</v>
      </c>
      <c r="L1053" s="100">
        <f t="shared" si="2383"/>
        <v>50</v>
      </c>
      <c r="M1053" s="100">
        <f t="shared" si="2383"/>
        <v>0</v>
      </c>
      <c r="N1053" s="100">
        <f t="shared" si="2383"/>
        <v>0</v>
      </c>
      <c r="O1053" s="100">
        <f t="shared" si="2383"/>
        <v>0</v>
      </c>
      <c r="P1053" s="100">
        <f t="shared" si="2383"/>
        <v>0</v>
      </c>
      <c r="Q1053" s="100">
        <f t="shared" si="2383"/>
        <v>0</v>
      </c>
      <c r="R1053" s="100">
        <f t="shared" si="2383"/>
        <v>50</v>
      </c>
      <c r="S1053" s="100">
        <f t="shared" si="2383"/>
        <v>0</v>
      </c>
      <c r="T1053" s="100">
        <f t="shared" si="2384"/>
        <v>0</v>
      </c>
      <c r="U1053" s="100">
        <f t="shared" si="2384"/>
        <v>0</v>
      </c>
      <c r="V1053" s="100">
        <f t="shared" si="2384"/>
        <v>0</v>
      </c>
      <c r="W1053" s="100">
        <f t="shared" si="2384"/>
        <v>0</v>
      </c>
      <c r="X1053" s="100">
        <f t="shared" si="2384"/>
        <v>50</v>
      </c>
      <c r="Y1053" s="100">
        <f t="shared" si="2384"/>
        <v>0</v>
      </c>
      <c r="Z1053" s="100">
        <f t="shared" si="2384"/>
        <v>0</v>
      </c>
      <c r="AA1053" s="100">
        <f t="shared" si="2384"/>
        <v>0</v>
      </c>
      <c r="AB1053" s="100">
        <f t="shared" si="2384"/>
        <v>0</v>
      </c>
      <c r="AC1053" s="100">
        <f t="shared" si="2384"/>
        <v>0</v>
      </c>
      <c r="AD1053" s="100">
        <f t="shared" si="2384"/>
        <v>50</v>
      </c>
      <c r="AE1053" s="100">
        <f t="shared" si="2384"/>
        <v>0</v>
      </c>
      <c r="AF1053" s="100">
        <f t="shared" si="2385"/>
        <v>0</v>
      </c>
      <c r="AG1053" s="100">
        <f t="shared" si="2385"/>
        <v>0</v>
      </c>
      <c r="AH1053" s="100">
        <f t="shared" si="2385"/>
        <v>0</v>
      </c>
      <c r="AI1053" s="100">
        <f t="shared" si="2385"/>
        <v>0</v>
      </c>
      <c r="AJ1053" s="100">
        <f t="shared" si="2385"/>
        <v>50</v>
      </c>
      <c r="AK1053" s="100">
        <f t="shared" si="2385"/>
        <v>0</v>
      </c>
      <c r="AL1053" s="100">
        <f t="shared" si="2385"/>
        <v>0</v>
      </c>
      <c r="AM1053" s="100">
        <f t="shared" si="2385"/>
        <v>0</v>
      </c>
      <c r="AN1053" s="100">
        <f t="shared" si="2385"/>
        <v>0</v>
      </c>
      <c r="AO1053" s="100">
        <f t="shared" si="2385"/>
        <v>0</v>
      </c>
      <c r="AP1053" s="100">
        <f t="shared" si="2385"/>
        <v>50</v>
      </c>
      <c r="AQ1053" s="100">
        <f t="shared" si="2385"/>
        <v>0</v>
      </c>
      <c r="AR1053" s="100">
        <f t="shared" si="2386"/>
        <v>0</v>
      </c>
      <c r="AS1053" s="100">
        <f t="shared" si="2386"/>
        <v>0</v>
      </c>
      <c r="AT1053" s="100">
        <f t="shared" si="2386"/>
        <v>0</v>
      </c>
      <c r="AU1053" s="100">
        <f t="shared" si="2386"/>
        <v>0</v>
      </c>
      <c r="AV1053" s="100">
        <f t="shared" si="2386"/>
        <v>50</v>
      </c>
      <c r="AW1053" s="100">
        <f t="shared" si="2386"/>
        <v>0</v>
      </c>
      <c r="AX1053" s="100">
        <f t="shared" si="2386"/>
        <v>50</v>
      </c>
      <c r="AY1053" s="100">
        <f t="shared" si="2386"/>
        <v>0</v>
      </c>
      <c r="AZ1053" s="100">
        <f t="shared" si="2386"/>
        <v>0</v>
      </c>
      <c r="BA1053" s="100">
        <f t="shared" si="2386"/>
        <v>0</v>
      </c>
      <c r="BB1053" s="100">
        <f t="shared" si="2386"/>
        <v>100</v>
      </c>
      <c r="BC1053" s="100">
        <f t="shared" si="2386"/>
        <v>0</v>
      </c>
      <c r="BD1053" s="100">
        <f t="shared" si="2387"/>
        <v>0</v>
      </c>
      <c r="BE1053" s="100">
        <f t="shared" si="2387"/>
        <v>0</v>
      </c>
      <c r="BF1053" s="100">
        <f t="shared" si="2387"/>
        <v>0</v>
      </c>
      <c r="BG1053" s="100">
        <f t="shared" si="2387"/>
        <v>0</v>
      </c>
      <c r="BH1053" s="100">
        <f t="shared" si="2387"/>
        <v>100</v>
      </c>
      <c r="BI1053" s="100">
        <f t="shared" si="2387"/>
        <v>0</v>
      </c>
      <c r="BJ1053" s="207">
        <f t="shared" si="2274"/>
        <v>0</v>
      </c>
      <c r="BK1053" s="207">
        <f t="shared" si="2275"/>
        <v>0</v>
      </c>
    </row>
    <row r="1054" spans="1:63" s="7" customFormat="1" ht="35.25" customHeight="1">
      <c r="A1054" s="113" t="s">
        <v>209</v>
      </c>
      <c r="B1054" s="115" t="s">
        <v>11</v>
      </c>
      <c r="C1054" s="115" t="s">
        <v>53</v>
      </c>
      <c r="D1054" s="115" t="s">
        <v>402</v>
      </c>
      <c r="E1054" s="115" t="s">
        <v>208</v>
      </c>
      <c r="F1054" s="100">
        <v>50</v>
      </c>
      <c r="G1054" s="100"/>
      <c r="H1054" s="135"/>
      <c r="I1054" s="135"/>
      <c r="J1054" s="135"/>
      <c r="K1054" s="135"/>
      <c r="L1054" s="100">
        <f>F1054+H1054+I1054+J1054+K1054</f>
        <v>50</v>
      </c>
      <c r="M1054" s="100">
        <f>G1054+K1054</f>
        <v>0</v>
      </c>
      <c r="N1054" s="135"/>
      <c r="O1054" s="135"/>
      <c r="P1054" s="135"/>
      <c r="Q1054" s="135"/>
      <c r="R1054" s="100">
        <f>L1054+N1054+O1054+P1054+Q1054</f>
        <v>50</v>
      </c>
      <c r="S1054" s="100">
        <f>M1054+Q1054</f>
        <v>0</v>
      </c>
      <c r="T1054" s="135"/>
      <c r="U1054" s="135"/>
      <c r="V1054" s="135"/>
      <c r="W1054" s="135"/>
      <c r="X1054" s="100">
        <f>R1054+T1054+U1054+V1054+W1054</f>
        <v>50</v>
      </c>
      <c r="Y1054" s="100">
        <f>S1054+W1054</f>
        <v>0</v>
      </c>
      <c r="Z1054" s="135"/>
      <c r="AA1054" s="135"/>
      <c r="AB1054" s="135"/>
      <c r="AC1054" s="135"/>
      <c r="AD1054" s="100">
        <f>X1054+Z1054+AA1054+AB1054+AC1054</f>
        <v>50</v>
      </c>
      <c r="AE1054" s="100">
        <f>Y1054+AC1054</f>
        <v>0</v>
      </c>
      <c r="AF1054" s="135"/>
      <c r="AG1054" s="135"/>
      <c r="AH1054" s="135"/>
      <c r="AI1054" s="135"/>
      <c r="AJ1054" s="100">
        <f>AD1054+AF1054+AG1054+AH1054+AI1054</f>
        <v>50</v>
      </c>
      <c r="AK1054" s="100">
        <f>AE1054+AI1054</f>
        <v>0</v>
      </c>
      <c r="AL1054" s="135"/>
      <c r="AM1054" s="135"/>
      <c r="AN1054" s="135"/>
      <c r="AO1054" s="135"/>
      <c r="AP1054" s="100">
        <f>AJ1054+AL1054+AM1054+AN1054+AO1054</f>
        <v>50</v>
      </c>
      <c r="AQ1054" s="100">
        <f>AK1054+AO1054</f>
        <v>0</v>
      </c>
      <c r="AR1054" s="135"/>
      <c r="AS1054" s="135"/>
      <c r="AT1054" s="135"/>
      <c r="AU1054" s="135"/>
      <c r="AV1054" s="100">
        <f>AP1054+AR1054+AS1054+AT1054+AU1054</f>
        <v>50</v>
      </c>
      <c r="AW1054" s="100">
        <f>AQ1054+AU1054</f>
        <v>0</v>
      </c>
      <c r="AX1054" s="100">
        <v>50</v>
      </c>
      <c r="AY1054" s="135"/>
      <c r="AZ1054" s="135"/>
      <c r="BA1054" s="135"/>
      <c r="BB1054" s="100">
        <f>AV1054+AX1054+AY1054+AZ1054+BA1054</f>
        <v>100</v>
      </c>
      <c r="BC1054" s="100">
        <f>AW1054+BA1054</f>
        <v>0</v>
      </c>
      <c r="BD1054" s="100"/>
      <c r="BE1054" s="135"/>
      <c r="BF1054" s="135"/>
      <c r="BG1054" s="135"/>
      <c r="BH1054" s="100">
        <f>BB1054+BD1054+BE1054+BF1054+BG1054</f>
        <v>100</v>
      </c>
      <c r="BI1054" s="100">
        <f>BC1054+BG1054</f>
        <v>0</v>
      </c>
      <c r="BJ1054" s="207">
        <f t="shared" si="2274"/>
        <v>0</v>
      </c>
      <c r="BK1054" s="207">
        <f t="shared" si="2275"/>
        <v>0</v>
      </c>
    </row>
    <row r="1055" spans="1:63" s="7" customFormat="1" ht="87.75" customHeight="1">
      <c r="A1055" s="116" t="s">
        <v>169</v>
      </c>
      <c r="B1055" s="115" t="s">
        <v>11</v>
      </c>
      <c r="C1055" s="115" t="s">
        <v>53</v>
      </c>
      <c r="D1055" s="115" t="s">
        <v>403</v>
      </c>
      <c r="E1055" s="115"/>
      <c r="F1055" s="100">
        <f t="shared" ref="F1055:U1056" si="2388">F1056</f>
        <v>576</v>
      </c>
      <c r="G1055" s="100">
        <f t="shared" si="2388"/>
        <v>0</v>
      </c>
      <c r="H1055" s="100">
        <f t="shared" si="2388"/>
        <v>0</v>
      </c>
      <c r="I1055" s="100">
        <f t="shared" si="2388"/>
        <v>0</v>
      </c>
      <c r="J1055" s="100">
        <f t="shared" si="2388"/>
        <v>0</v>
      </c>
      <c r="K1055" s="100">
        <f t="shared" si="2388"/>
        <v>0</v>
      </c>
      <c r="L1055" s="100">
        <f t="shared" si="2388"/>
        <v>576</v>
      </c>
      <c r="M1055" s="100">
        <f t="shared" si="2388"/>
        <v>0</v>
      </c>
      <c r="N1055" s="100">
        <f t="shared" si="2388"/>
        <v>0</v>
      </c>
      <c r="O1055" s="100">
        <f t="shared" si="2388"/>
        <v>0</v>
      </c>
      <c r="P1055" s="100">
        <f t="shared" si="2388"/>
        <v>0</v>
      </c>
      <c r="Q1055" s="100">
        <f t="shared" si="2388"/>
        <v>0</v>
      </c>
      <c r="R1055" s="100">
        <f t="shared" si="2388"/>
        <v>576</v>
      </c>
      <c r="S1055" s="100">
        <f t="shared" si="2388"/>
        <v>0</v>
      </c>
      <c r="T1055" s="100">
        <f t="shared" si="2388"/>
        <v>0</v>
      </c>
      <c r="U1055" s="100">
        <f t="shared" si="2388"/>
        <v>0</v>
      </c>
      <c r="V1055" s="100">
        <f t="shared" ref="T1055:AI1056" si="2389">V1056</f>
        <v>0</v>
      </c>
      <c r="W1055" s="100">
        <f t="shared" si="2389"/>
        <v>0</v>
      </c>
      <c r="X1055" s="100">
        <f t="shared" si="2389"/>
        <v>576</v>
      </c>
      <c r="Y1055" s="100">
        <f t="shared" si="2389"/>
        <v>0</v>
      </c>
      <c r="Z1055" s="100">
        <f t="shared" si="2389"/>
        <v>0</v>
      </c>
      <c r="AA1055" s="100">
        <f t="shared" si="2389"/>
        <v>0</v>
      </c>
      <c r="AB1055" s="100">
        <f t="shared" si="2389"/>
        <v>0</v>
      </c>
      <c r="AC1055" s="100">
        <f t="shared" si="2389"/>
        <v>0</v>
      </c>
      <c r="AD1055" s="100">
        <f t="shared" si="2389"/>
        <v>576</v>
      </c>
      <c r="AE1055" s="100">
        <f t="shared" si="2389"/>
        <v>0</v>
      </c>
      <c r="AF1055" s="100">
        <f t="shared" si="2389"/>
        <v>0</v>
      </c>
      <c r="AG1055" s="100">
        <f t="shared" si="2389"/>
        <v>0</v>
      </c>
      <c r="AH1055" s="100">
        <f t="shared" si="2389"/>
        <v>0</v>
      </c>
      <c r="AI1055" s="100">
        <f t="shared" si="2389"/>
        <v>0</v>
      </c>
      <c r="AJ1055" s="100">
        <f t="shared" ref="AF1055:AU1056" si="2390">AJ1056</f>
        <v>576</v>
      </c>
      <c r="AK1055" s="100">
        <f t="shared" si="2390"/>
        <v>0</v>
      </c>
      <c r="AL1055" s="100">
        <f t="shared" si="2390"/>
        <v>0</v>
      </c>
      <c r="AM1055" s="100">
        <f t="shared" si="2390"/>
        <v>0</v>
      </c>
      <c r="AN1055" s="100">
        <f t="shared" si="2390"/>
        <v>0</v>
      </c>
      <c r="AO1055" s="100">
        <f t="shared" si="2390"/>
        <v>0</v>
      </c>
      <c r="AP1055" s="100">
        <f t="shared" si="2390"/>
        <v>576</v>
      </c>
      <c r="AQ1055" s="100">
        <f t="shared" si="2390"/>
        <v>0</v>
      </c>
      <c r="AR1055" s="100">
        <f>AR1056</f>
        <v>70</v>
      </c>
      <c r="AS1055" s="100">
        <f t="shared" si="2390"/>
        <v>0</v>
      </c>
      <c r="AT1055" s="100">
        <f t="shared" si="2390"/>
        <v>0</v>
      </c>
      <c r="AU1055" s="100">
        <f t="shared" si="2390"/>
        <v>0</v>
      </c>
      <c r="AV1055" s="100">
        <f t="shared" ref="AT1055:AW1056" si="2391">AV1056</f>
        <v>646</v>
      </c>
      <c r="AW1055" s="100">
        <f t="shared" si="2391"/>
        <v>0</v>
      </c>
      <c r="AX1055" s="100">
        <f>AX1056</f>
        <v>0</v>
      </c>
      <c r="AY1055" s="100">
        <f t="shared" ref="AY1055:BI1056" si="2392">AY1056</f>
        <v>0</v>
      </c>
      <c r="AZ1055" s="100">
        <f t="shared" si="2392"/>
        <v>0</v>
      </c>
      <c r="BA1055" s="100">
        <f t="shared" si="2392"/>
        <v>0</v>
      </c>
      <c r="BB1055" s="100">
        <f t="shared" si="2392"/>
        <v>646</v>
      </c>
      <c r="BC1055" s="100">
        <f t="shared" si="2392"/>
        <v>0</v>
      </c>
      <c r="BD1055" s="100">
        <f>BD1056</f>
        <v>0</v>
      </c>
      <c r="BE1055" s="100">
        <f t="shared" si="2392"/>
        <v>0</v>
      </c>
      <c r="BF1055" s="100">
        <f t="shared" si="2392"/>
        <v>0</v>
      </c>
      <c r="BG1055" s="100">
        <f t="shared" si="2392"/>
        <v>0</v>
      </c>
      <c r="BH1055" s="100">
        <f t="shared" si="2392"/>
        <v>646</v>
      </c>
      <c r="BI1055" s="100">
        <f t="shared" si="2392"/>
        <v>0</v>
      </c>
      <c r="BJ1055" s="207">
        <f t="shared" si="2274"/>
        <v>0</v>
      </c>
      <c r="BK1055" s="207">
        <f t="shared" si="2275"/>
        <v>0</v>
      </c>
    </row>
    <row r="1056" spans="1:63" s="7" customFormat="1" ht="34.5" customHeight="1">
      <c r="A1056" s="116" t="s">
        <v>103</v>
      </c>
      <c r="B1056" s="115" t="s">
        <v>11</v>
      </c>
      <c r="C1056" s="115" t="s">
        <v>53</v>
      </c>
      <c r="D1056" s="115" t="s">
        <v>403</v>
      </c>
      <c r="E1056" s="115" t="s">
        <v>92</v>
      </c>
      <c r="F1056" s="100">
        <f t="shared" si="2388"/>
        <v>576</v>
      </c>
      <c r="G1056" s="100">
        <f t="shared" si="2388"/>
        <v>0</v>
      </c>
      <c r="H1056" s="100">
        <f t="shared" si="2388"/>
        <v>0</v>
      </c>
      <c r="I1056" s="100">
        <f t="shared" si="2388"/>
        <v>0</v>
      </c>
      <c r="J1056" s="100">
        <f t="shared" si="2388"/>
        <v>0</v>
      </c>
      <c r="K1056" s="100">
        <f t="shared" si="2388"/>
        <v>0</v>
      </c>
      <c r="L1056" s="100">
        <f t="shared" si="2388"/>
        <v>576</v>
      </c>
      <c r="M1056" s="100">
        <f t="shared" si="2388"/>
        <v>0</v>
      </c>
      <c r="N1056" s="100">
        <f t="shared" si="2388"/>
        <v>0</v>
      </c>
      <c r="O1056" s="100">
        <f t="shared" si="2388"/>
        <v>0</v>
      </c>
      <c r="P1056" s="100">
        <f t="shared" si="2388"/>
        <v>0</v>
      </c>
      <c r="Q1056" s="100">
        <f t="shared" si="2388"/>
        <v>0</v>
      </c>
      <c r="R1056" s="100">
        <f t="shared" si="2388"/>
        <v>576</v>
      </c>
      <c r="S1056" s="100">
        <f t="shared" si="2388"/>
        <v>0</v>
      </c>
      <c r="T1056" s="100">
        <f t="shared" si="2389"/>
        <v>0</v>
      </c>
      <c r="U1056" s="100">
        <f t="shared" si="2389"/>
        <v>0</v>
      </c>
      <c r="V1056" s="100">
        <f t="shared" si="2389"/>
        <v>0</v>
      </c>
      <c r="W1056" s="100">
        <f t="shared" si="2389"/>
        <v>0</v>
      </c>
      <c r="X1056" s="100">
        <f t="shared" si="2389"/>
        <v>576</v>
      </c>
      <c r="Y1056" s="100">
        <f t="shared" si="2389"/>
        <v>0</v>
      </c>
      <c r="Z1056" s="100">
        <f t="shared" si="2389"/>
        <v>0</v>
      </c>
      <c r="AA1056" s="100">
        <f t="shared" si="2389"/>
        <v>0</v>
      </c>
      <c r="AB1056" s="100">
        <f t="shared" si="2389"/>
        <v>0</v>
      </c>
      <c r="AC1056" s="100">
        <f t="shared" si="2389"/>
        <v>0</v>
      </c>
      <c r="AD1056" s="100">
        <f t="shared" si="2389"/>
        <v>576</v>
      </c>
      <c r="AE1056" s="100">
        <f t="shared" si="2389"/>
        <v>0</v>
      </c>
      <c r="AF1056" s="100">
        <f t="shared" si="2390"/>
        <v>0</v>
      </c>
      <c r="AG1056" s="100">
        <f t="shared" si="2390"/>
        <v>0</v>
      </c>
      <c r="AH1056" s="100">
        <f t="shared" si="2390"/>
        <v>0</v>
      </c>
      <c r="AI1056" s="100">
        <f t="shared" si="2390"/>
        <v>0</v>
      </c>
      <c r="AJ1056" s="100">
        <f t="shared" si="2390"/>
        <v>576</v>
      </c>
      <c r="AK1056" s="100">
        <f t="shared" si="2390"/>
        <v>0</v>
      </c>
      <c r="AL1056" s="100">
        <f t="shared" si="2390"/>
        <v>0</v>
      </c>
      <c r="AM1056" s="100">
        <f t="shared" si="2390"/>
        <v>0</v>
      </c>
      <c r="AN1056" s="100">
        <f t="shared" si="2390"/>
        <v>0</v>
      </c>
      <c r="AO1056" s="100">
        <f t="shared" si="2390"/>
        <v>0</v>
      </c>
      <c r="AP1056" s="100">
        <f t="shared" si="2390"/>
        <v>576</v>
      </c>
      <c r="AQ1056" s="100">
        <f t="shared" si="2390"/>
        <v>0</v>
      </c>
      <c r="AR1056" s="100">
        <f>AR1057</f>
        <v>70</v>
      </c>
      <c r="AS1056" s="100"/>
      <c r="AT1056" s="100">
        <f t="shared" si="2391"/>
        <v>0</v>
      </c>
      <c r="AU1056" s="100">
        <f t="shared" si="2391"/>
        <v>0</v>
      </c>
      <c r="AV1056" s="100">
        <f t="shared" si="2391"/>
        <v>646</v>
      </c>
      <c r="AW1056" s="100">
        <f t="shared" si="2391"/>
        <v>0</v>
      </c>
      <c r="AX1056" s="100">
        <f>AX1057</f>
        <v>0</v>
      </c>
      <c r="AY1056" s="100"/>
      <c r="AZ1056" s="100">
        <f t="shared" si="2392"/>
        <v>0</v>
      </c>
      <c r="BA1056" s="100">
        <f t="shared" si="2392"/>
        <v>0</v>
      </c>
      <c r="BB1056" s="100">
        <f t="shared" si="2392"/>
        <v>646</v>
      </c>
      <c r="BC1056" s="100">
        <f t="shared" si="2392"/>
        <v>0</v>
      </c>
      <c r="BD1056" s="100">
        <f>BD1057</f>
        <v>0</v>
      </c>
      <c r="BE1056" s="100"/>
      <c r="BF1056" s="100">
        <f t="shared" si="2392"/>
        <v>0</v>
      </c>
      <c r="BG1056" s="100">
        <f t="shared" si="2392"/>
        <v>0</v>
      </c>
      <c r="BH1056" s="100">
        <f t="shared" si="2392"/>
        <v>646</v>
      </c>
      <c r="BI1056" s="100">
        <f t="shared" si="2392"/>
        <v>0</v>
      </c>
      <c r="BJ1056" s="207">
        <f t="shared" si="2274"/>
        <v>0</v>
      </c>
      <c r="BK1056" s="207">
        <f t="shared" si="2275"/>
        <v>0</v>
      </c>
    </row>
    <row r="1057" spans="1:63" s="7" customFormat="1" ht="37.5" customHeight="1">
      <c r="A1057" s="25" t="s">
        <v>209</v>
      </c>
      <c r="B1057" s="42" t="s">
        <v>11</v>
      </c>
      <c r="C1057" s="42" t="s">
        <v>53</v>
      </c>
      <c r="D1057" s="42" t="s">
        <v>403</v>
      </c>
      <c r="E1057" s="42" t="s">
        <v>208</v>
      </c>
      <c r="F1057" s="28">
        <v>576</v>
      </c>
      <c r="G1057" s="28"/>
      <c r="H1057" s="78"/>
      <c r="I1057" s="78"/>
      <c r="J1057" s="78"/>
      <c r="K1057" s="78"/>
      <c r="L1057" s="28">
        <f>F1057+H1057+I1057+J1057+K1057</f>
        <v>576</v>
      </c>
      <c r="M1057" s="28">
        <f>G1057+K1057</f>
        <v>0</v>
      </c>
      <c r="N1057" s="78"/>
      <c r="O1057" s="78"/>
      <c r="P1057" s="78"/>
      <c r="Q1057" s="78"/>
      <c r="R1057" s="28">
        <f>L1057+N1057+O1057+P1057+Q1057</f>
        <v>576</v>
      </c>
      <c r="S1057" s="28">
        <f>M1057+Q1057</f>
        <v>0</v>
      </c>
      <c r="T1057" s="78"/>
      <c r="U1057" s="78"/>
      <c r="V1057" s="78"/>
      <c r="W1057" s="78"/>
      <c r="X1057" s="28">
        <f>R1057+T1057+U1057+V1057+W1057</f>
        <v>576</v>
      </c>
      <c r="Y1057" s="28">
        <f>S1057+W1057</f>
        <v>0</v>
      </c>
      <c r="Z1057" s="78"/>
      <c r="AA1057" s="78"/>
      <c r="AB1057" s="78"/>
      <c r="AC1057" s="78"/>
      <c r="AD1057" s="28">
        <f>X1057+Z1057+AA1057+AB1057+AC1057</f>
        <v>576</v>
      </c>
      <c r="AE1057" s="28">
        <f>Y1057+AC1057</f>
        <v>0</v>
      </c>
      <c r="AF1057" s="78"/>
      <c r="AG1057" s="78"/>
      <c r="AH1057" s="78"/>
      <c r="AI1057" s="78"/>
      <c r="AJ1057" s="28">
        <f>AD1057+AF1057+AG1057+AH1057+AI1057</f>
        <v>576</v>
      </c>
      <c r="AK1057" s="28">
        <f>AE1057+AI1057</f>
        <v>0</v>
      </c>
      <c r="AL1057" s="78"/>
      <c r="AM1057" s="78"/>
      <c r="AN1057" s="78"/>
      <c r="AO1057" s="78"/>
      <c r="AP1057" s="28">
        <f>AJ1057+AL1057+AM1057+AN1057+AO1057</f>
        <v>576</v>
      </c>
      <c r="AQ1057" s="28">
        <f>AK1057+AO1057</f>
        <v>0</v>
      </c>
      <c r="AR1057" s="117">
        <v>70</v>
      </c>
      <c r="AS1057" s="78"/>
      <c r="AT1057" s="78"/>
      <c r="AU1057" s="78"/>
      <c r="AV1057" s="28">
        <f>AP1057+AR1057+AS1057+AT1057+AU1057</f>
        <v>646</v>
      </c>
      <c r="AW1057" s="28">
        <f>AQ1057+AU1057</f>
        <v>0</v>
      </c>
      <c r="AX1057" s="161"/>
      <c r="AY1057" s="135"/>
      <c r="AZ1057" s="135"/>
      <c r="BA1057" s="135"/>
      <c r="BB1057" s="28">
        <f>AV1057+AX1057+AY1057+AZ1057+BA1057</f>
        <v>646</v>
      </c>
      <c r="BC1057" s="28">
        <f>AW1057+BA1057</f>
        <v>0</v>
      </c>
      <c r="BD1057" s="161"/>
      <c r="BE1057" s="135"/>
      <c r="BF1057" s="135"/>
      <c r="BG1057" s="135"/>
      <c r="BH1057" s="28">
        <f>BB1057+BD1057+BE1057+BF1057+BG1057</f>
        <v>646</v>
      </c>
      <c r="BI1057" s="28">
        <f>BC1057+BG1057</f>
        <v>0</v>
      </c>
      <c r="BJ1057" s="207">
        <f t="shared" si="2274"/>
        <v>0</v>
      </c>
      <c r="BK1057" s="207">
        <f t="shared" si="2275"/>
        <v>0</v>
      </c>
    </row>
    <row r="1058" spans="1:63" s="7" customFormat="1" ht="152.25" customHeight="1">
      <c r="A1058" s="63" t="s">
        <v>170</v>
      </c>
      <c r="B1058" s="42" t="s">
        <v>11</v>
      </c>
      <c r="C1058" s="42" t="s">
        <v>53</v>
      </c>
      <c r="D1058" s="42" t="s">
        <v>404</v>
      </c>
      <c r="E1058" s="42"/>
      <c r="F1058" s="28">
        <f t="shared" ref="F1058:U1059" si="2393">F1059</f>
        <v>12</v>
      </c>
      <c r="G1058" s="28">
        <f t="shared" si="2393"/>
        <v>0</v>
      </c>
      <c r="H1058" s="28">
        <f t="shared" si="2393"/>
        <v>0</v>
      </c>
      <c r="I1058" s="28">
        <f t="shared" si="2393"/>
        <v>0</v>
      </c>
      <c r="J1058" s="28">
        <f t="shared" si="2393"/>
        <v>0</v>
      </c>
      <c r="K1058" s="28">
        <f t="shared" si="2393"/>
        <v>0</v>
      </c>
      <c r="L1058" s="28">
        <f t="shared" si="2393"/>
        <v>12</v>
      </c>
      <c r="M1058" s="28">
        <f t="shared" si="2393"/>
        <v>0</v>
      </c>
      <c r="N1058" s="28">
        <f t="shared" si="2393"/>
        <v>0</v>
      </c>
      <c r="O1058" s="28">
        <f t="shared" si="2393"/>
        <v>0</v>
      </c>
      <c r="P1058" s="28">
        <f t="shared" si="2393"/>
        <v>0</v>
      </c>
      <c r="Q1058" s="28">
        <f t="shared" si="2393"/>
        <v>0</v>
      </c>
      <c r="R1058" s="28">
        <f t="shared" si="2393"/>
        <v>12</v>
      </c>
      <c r="S1058" s="28">
        <f t="shared" si="2393"/>
        <v>0</v>
      </c>
      <c r="T1058" s="28">
        <f t="shared" si="2393"/>
        <v>0</v>
      </c>
      <c r="U1058" s="28">
        <f t="shared" si="2393"/>
        <v>0</v>
      </c>
      <c r="V1058" s="28">
        <f t="shared" ref="T1058:AI1059" si="2394">V1059</f>
        <v>0</v>
      </c>
      <c r="W1058" s="28">
        <f t="shared" si="2394"/>
        <v>0</v>
      </c>
      <c r="X1058" s="28">
        <f t="shared" si="2394"/>
        <v>12</v>
      </c>
      <c r="Y1058" s="28">
        <f t="shared" si="2394"/>
        <v>0</v>
      </c>
      <c r="Z1058" s="28">
        <f t="shared" si="2394"/>
        <v>0</v>
      </c>
      <c r="AA1058" s="28">
        <f t="shared" si="2394"/>
        <v>0</v>
      </c>
      <c r="AB1058" s="28">
        <f t="shared" si="2394"/>
        <v>0</v>
      </c>
      <c r="AC1058" s="28">
        <f t="shared" si="2394"/>
        <v>0</v>
      </c>
      <c r="AD1058" s="28">
        <f t="shared" si="2394"/>
        <v>12</v>
      </c>
      <c r="AE1058" s="28">
        <f t="shared" si="2394"/>
        <v>0</v>
      </c>
      <c r="AF1058" s="28">
        <f t="shared" si="2394"/>
        <v>0</v>
      </c>
      <c r="AG1058" s="28">
        <f t="shared" si="2394"/>
        <v>0</v>
      </c>
      <c r="AH1058" s="28">
        <f t="shared" si="2394"/>
        <v>0</v>
      </c>
      <c r="AI1058" s="28">
        <f t="shared" si="2394"/>
        <v>0</v>
      </c>
      <c r="AJ1058" s="28">
        <f t="shared" ref="AF1058:AU1059" si="2395">AJ1059</f>
        <v>12</v>
      </c>
      <c r="AK1058" s="28">
        <f t="shared" si="2395"/>
        <v>0</v>
      </c>
      <c r="AL1058" s="28">
        <f t="shared" si="2395"/>
        <v>0</v>
      </c>
      <c r="AM1058" s="28">
        <f t="shared" si="2395"/>
        <v>0</v>
      </c>
      <c r="AN1058" s="28">
        <f t="shared" si="2395"/>
        <v>0</v>
      </c>
      <c r="AO1058" s="28">
        <f t="shared" si="2395"/>
        <v>0</v>
      </c>
      <c r="AP1058" s="28">
        <f t="shared" si="2395"/>
        <v>12</v>
      </c>
      <c r="AQ1058" s="28">
        <f t="shared" si="2395"/>
        <v>0</v>
      </c>
      <c r="AR1058" s="28">
        <f t="shared" si="2395"/>
        <v>0</v>
      </c>
      <c r="AS1058" s="28">
        <f t="shared" si="2395"/>
        <v>0</v>
      </c>
      <c r="AT1058" s="28">
        <f t="shared" si="2395"/>
        <v>0</v>
      </c>
      <c r="AU1058" s="28">
        <f t="shared" si="2395"/>
        <v>0</v>
      </c>
      <c r="AV1058" s="28">
        <f t="shared" ref="AR1058:BG1059" si="2396">AV1059</f>
        <v>12</v>
      </c>
      <c r="AW1058" s="28">
        <f t="shared" si="2396"/>
        <v>0</v>
      </c>
      <c r="AX1058" s="100">
        <f t="shared" si="2396"/>
        <v>0</v>
      </c>
      <c r="AY1058" s="100">
        <f t="shared" si="2396"/>
        <v>0</v>
      </c>
      <c r="AZ1058" s="100">
        <f t="shared" si="2396"/>
        <v>0</v>
      </c>
      <c r="BA1058" s="100">
        <f t="shared" si="2396"/>
        <v>0</v>
      </c>
      <c r="BB1058" s="28">
        <f t="shared" si="2396"/>
        <v>12</v>
      </c>
      <c r="BC1058" s="28">
        <f t="shared" si="2396"/>
        <v>0</v>
      </c>
      <c r="BD1058" s="100">
        <f t="shared" si="2396"/>
        <v>0</v>
      </c>
      <c r="BE1058" s="100">
        <f t="shared" si="2396"/>
        <v>0</v>
      </c>
      <c r="BF1058" s="100">
        <f t="shared" si="2396"/>
        <v>0</v>
      </c>
      <c r="BG1058" s="100">
        <f t="shared" si="2396"/>
        <v>0</v>
      </c>
      <c r="BH1058" s="28">
        <f t="shared" ref="BD1058:BI1059" si="2397">BH1059</f>
        <v>12</v>
      </c>
      <c r="BI1058" s="28">
        <f t="shared" si="2397"/>
        <v>0</v>
      </c>
      <c r="BJ1058" s="207">
        <f t="shared" si="2274"/>
        <v>0</v>
      </c>
      <c r="BK1058" s="207">
        <f t="shared" si="2275"/>
        <v>0</v>
      </c>
    </row>
    <row r="1059" spans="1:63" s="7" customFormat="1" ht="39" customHeight="1">
      <c r="A1059" s="45" t="s">
        <v>103</v>
      </c>
      <c r="B1059" s="42" t="s">
        <v>11</v>
      </c>
      <c r="C1059" s="42" t="s">
        <v>53</v>
      </c>
      <c r="D1059" s="42" t="s">
        <v>404</v>
      </c>
      <c r="E1059" s="42" t="s">
        <v>92</v>
      </c>
      <c r="F1059" s="28">
        <f t="shared" si="2393"/>
        <v>12</v>
      </c>
      <c r="G1059" s="28">
        <f t="shared" si="2393"/>
        <v>0</v>
      </c>
      <c r="H1059" s="28">
        <f t="shared" si="2393"/>
        <v>0</v>
      </c>
      <c r="I1059" s="28">
        <f t="shared" si="2393"/>
        <v>0</v>
      </c>
      <c r="J1059" s="28">
        <f t="shared" si="2393"/>
        <v>0</v>
      </c>
      <c r="K1059" s="28">
        <f t="shared" si="2393"/>
        <v>0</v>
      </c>
      <c r="L1059" s="28">
        <f t="shared" si="2393"/>
        <v>12</v>
      </c>
      <c r="M1059" s="28">
        <f t="shared" si="2393"/>
        <v>0</v>
      </c>
      <c r="N1059" s="28">
        <f t="shared" si="2393"/>
        <v>0</v>
      </c>
      <c r="O1059" s="28">
        <f t="shared" si="2393"/>
        <v>0</v>
      </c>
      <c r="P1059" s="28">
        <f t="shared" si="2393"/>
        <v>0</v>
      </c>
      <c r="Q1059" s="28">
        <f t="shared" si="2393"/>
        <v>0</v>
      </c>
      <c r="R1059" s="28">
        <f t="shared" si="2393"/>
        <v>12</v>
      </c>
      <c r="S1059" s="28">
        <f t="shared" si="2393"/>
        <v>0</v>
      </c>
      <c r="T1059" s="28">
        <f t="shared" si="2394"/>
        <v>0</v>
      </c>
      <c r="U1059" s="28">
        <f t="shared" si="2394"/>
        <v>0</v>
      </c>
      <c r="V1059" s="28">
        <f t="shared" si="2394"/>
        <v>0</v>
      </c>
      <c r="W1059" s="28">
        <f t="shared" si="2394"/>
        <v>0</v>
      </c>
      <c r="X1059" s="28">
        <f t="shared" si="2394"/>
        <v>12</v>
      </c>
      <c r="Y1059" s="28">
        <f t="shared" si="2394"/>
        <v>0</v>
      </c>
      <c r="Z1059" s="28">
        <f t="shared" si="2394"/>
        <v>0</v>
      </c>
      <c r="AA1059" s="28">
        <f t="shared" si="2394"/>
        <v>0</v>
      </c>
      <c r="AB1059" s="28">
        <f t="shared" si="2394"/>
        <v>0</v>
      </c>
      <c r="AC1059" s="28">
        <f t="shared" si="2394"/>
        <v>0</v>
      </c>
      <c r="AD1059" s="28">
        <f t="shared" si="2394"/>
        <v>12</v>
      </c>
      <c r="AE1059" s="28">
        <f t="shared" si="2394"/>
        <v>0</v>
      </c>
      <c r="AF1059" s="28">
        <f t="shared" si="2395"/>
        <v>0</v>
      </c>
      <c r="AG1059" s="28">
        <f t="shared" si="2395"/>
        <v>0</v>
      </c>
      <c r="AH1059" s="28">
        <f t="shared" si="2395"/>
        <v>0</v>
      </c>
      <c r="AI1059" s="28">
        <f t="shared" si="2395"/>
        <v>0</v>
      </c>
      <c r="AJ1059" s="28">
        <f t="shared" si="2395"/>
        <v>12</v>
      </c>
      <c r="AK1059" s="28">
        <f t="shared" si="2395"/>
        <v>0</v>
      </c>
      <c r="AL1059" s="28">
        <f t="shared" si="2395"/>
        <v>0</v>
      </c>
      <c r="AM1059" s="28">
        <f t="shared" si="2395"/>
        <v>0</v>
      </c>
      <c r="AN1059" s="28">
        <f t="shared" si="2395"/>
        <v>0</v>
      </c>
      <c r="AO1059" s="28">
        <f t="shared" si="2395"/>
        <v>0</v>
      </c>
      <c r="AP1059" s="28">
        <f t="shared" si="2395"/>
        <v>12</v>
      </c>
      <c r="AQ1059" s="28">
        <f t="shared" si="2395"/>
        <v>0</v>
      </c>
      <c r="AR1059" s="28">
        <f t="shared" si="2396"/>
        <v>0</v>
      </c>
      <c r="AS1059" s="28">
        <f t="shared" si="2396"/>
        <v>0</v>
      </c>
      <c r="AT1059" s="28">
        <f t="shared" si="2396"/>
        <v>0</v>
      </c>
      <c r="AU1059" s="28">
        <f t="shared" si="2396"/>
        <v>0</v>
      </c>
      <c r="AV1059" s="28">
        <f t="shared" si="2396"/>
        <v>12</v>
      </c>
      <c r="AW1059" s="28">
        <f t="shared" si="2396"/>
        <v>0</v>
      </c>
      <c r="AX1059" s="100">
        <f t="shared" si="2396"/>
        <v>0</v>
      </c>
      <c r="AY1059" s="100">
        <f t="shared" si="2396"/>
        <v>0</v>
      </c>
      <c r="AZ1059" s="100">
        <f t="shared" si="2396"/>
        <v>0</v>
      </c>
      <c r="BA1059" s="100">
        <f t="shared" si="2396"/>
        <v>0</v>
      </c>
      <c r="BB1059" s="28">
        <f t="shared" si="2396"/>
        <v>12</v>
      </c>
      <c r="BC1059" s="28">
        <f t="shared" si="2396"/>
        <v>0</v>
      </c>
      <c r="BD1059" s="100">
        <f t="shared" si="2397"/>
        <v>0</v>
      </c>
      <c r="BE1059" s="100">
        <f t="shared" si="2397"/>
        <v>0</v>
      </c>
      <c r="BF1059" s="100">
        <f t="shared" si="2397"/>
        <v>0</v>
      </c>
      <c r="BG1059" s="100">
        <f t="shared" si="2397"/>
        <v>0</v>
      </c>
      <c r="BH1059" s="28">
        <f t="shared" si="2397"/>
        <v>12</v>
      </c>
      <c r="BI1059" s="28">
        <f t="shared" si="2397"/>
        <v>0</v>
      </c>
      <c r="BJ1059" s="207">
        <f t="shared" ref="BJ1059:BJ1122" si="2398">BB1059+BD1059+BE1059+BF1059+BG1059-BH1059</f>
        <v>0</v>
      </c>
      <c r="BK1059" s="207">
        <f t="shared" ref="BK1059:BK1122" si="2399">BC1059+BG1059-BI1059</f>
        <v>0</v>
      </c>
    </row>
    <row r="1060" spans="1:63" s="7" customFormat="1" ht="35.25" customHeight="1">
      <c r="A1060" s="25" t="s">
        <v>209</v>
      </c>
      <c r="B1060" s="42" t="s">
        <v>11</v>
      </c>
      <c r="C1060" s="42" t="s">
        <v>53</v>
      </c>
      <c r="D1060" s="42" t="s">
        <v>404</v>
      </c>
      <c r="E1060" s="42" t="s">
        <v>208</v>
      </c>
      <c r="F1060" s="28">
        <v>12</v>
      </c>
      <c r="G1060" s="28"/>
      <c r="H1060" s="78"/>
      <c r="I1060" s="78"/>
      <c r="J1060" s="78"/>
      <c r="K1060" s="78"/>
      <c r="L1060" s="28">
        <f>F1060+H1060+I1060+J1060+K1060</f>
        <v>12</v>
      </c>
      <c r="M1060" s="28">
        <f>G1060+K1060</f>
        <v>0</v>
      </c>
      <c r="N1060" s="78"/>
      <c r="O1060" s="78"/>
      <c r="P1060" s="78"/>
      <c r="Q1060" s="78"/>
      <c r="R1060" s="28">
        <f>L1060+N1060+O1060+P1060+Q1060</f>
        <v>12</v>
      </c>
      <c r="S1060" s="28">
        <f>M1060+Q1060</f>
        <v>0</v>
      </c>
      <c r="T1060" s="78"/>
      <c r="U1060" s="78"/>
      <c r="V1060" s="78"/>
      <c r="W1060" s="78"/>
      <c r="X1060" s="28">
        <f>R1060+T1060+U1060+V1060+W1060</f>
        <v>12</v>
      </c>
      <c r="Y1060" s="28">
        <f>S1060+W1060</f>
        <v>0</v>
      </c>
      <c r="Z1060" s="78"/>
      <c r="AA1060" s="78"/>
      <c r="AB1060" s="78"/>
      <c r="AC1060" s="78"/>
      <c r="AD1060" s="28">
        <f>X1060+Z1060+AA1060+AB1060+AC1060</f>
        <v>12</v>
      </c>
      <c r="AE1060" s="28">
        <f>Y1060+AC1060</f>
        <v>0</v>
      </c>
      <c r="AF1060" s="78"/>
      <c r="AG1060" s="78"/>
      <c r="AH1060" s="78"/>
      <c r="AI1060" s="78"/>
      <c r="AJ1060" s="28">
        <f>AD1060+AF1060+AG1060+AH1060+AI1060</f>
        <v>12</v>
      </c>
      <c r="AK1060" s="28">
        <f>AE1060+AI1060</f>
        <v>0</v>
      </c>
      <c r="AL1060" s="78"/>
      <c r="AM1060" s="78"/>
      <c r="AN1060" s="78"/>
      <c r="AO1060" s="78"/>
      <c r="AP1060" s="28">
        <f>AJ1060+AL1060+AM1060+AN1060+AO1060</f>
        <v>12</v>
      </c>
      <c r="AQ1060" s="28">
        <f>AK1060+AO1060</f>
        <v>0</v>
      </c>
      <c r="AR1060" s="78"/>
      <c r="AS1060" s="78"/>
      <c r="AT1060" s="78"/>
      <c r="AU1060" s="78"/>
      <c r="AV1060" s="28">
        <f>AP1060+AR1060+AS1060+AT1060+AU1060</f>
        <v>12</v>
      </c>
      <c r="AW1060" s="28">
        <f>AQ1060+AU1060</f>
        <v>0</v>
      </c>
      <c r="AX1060" s="135"/>
      <c r="AY1060" s="135"/>
      <c r="AZ1060" s="135"/>
      <c r="BA1060" s="135"/>
      <c r="BB1060" s="28">
        <f>AV1060+AX1060+AY1060+AZ1060+BA1060</f>
        <v>12</v>
      </c>
      <c r="BC1060" s="28">
        <f>AW1060+BA1060</f>
        <v>0</v>
      </c>
      <c r="BD1060" s="135"/>
      <c r="BE1060" s="135"/>
      <c r="BF1060" s="135"/>
      <c r="BG1060" s="135"/>
      <c r="BH1060" s="28">
        <f>BB1060+BD1060+BE1060+BF1060+BG1060</f>
        <v>12</v>
      </c>
      <c r="BI1060" s="28">
        <f>BC1060+BG1060</f>
        <v>0</v>
      </c>
      <c r="BJ1060" s="207">
        <f t="shared" si="2398"/>
        <v>0</v>
      </c>
      <c r="BK1060" s="207">
        <f t="shared" si="2399"/>
        <v>0</v>
      </c>
    </row>
    <row r="1061" spans="1:63" s="7" customFormat="1" ht="264" customHeight="1">
      <c r="A1061" s="63" t="s">
        <v>171</v>
      </c>
      <c r="B1061" s="42" t="s">
        <v>11</v>
      </c>
      <c r="C1061" s="42" t="s">
        <v>53</v>
      </c>
      <c r="D1061" s="42" t="s">
        <v>405</v>
      </c>
      <c r="E1061" s="42"/>
      <c r="F1061" s="28">
        <f t="shared" ref="F1061:U1062" si="2400">F1062</f>
        <v>9</v>
      </c>
      <c r="G1061" s="28">
        <f t="shared" si="2400"/>
        <v>0</v>
      </c>
      <c r="H1061" s="28">
        <f t="shared" si="2400"/>
        <v>0</v>
      </c>
      <c r="I1061" s="28">
        <f t="shared" si="2400"/>
        <v>0</v>
      </c>
      <c r="J1061" s="28">
        <f t="shared" si="2400"/>
        <v>0</v>
      </c>
      <c r="K1061" s="28">
        <f t="shared" si="2400"/>
        <v>0</v>
      </c>
      <c r="L1061" s="28">
        <f t="shared" si="2400"/>
        <v>9</v>
      </c>
      <c r="M1061" s="28">
        <f t="shared" si="2400"/>
        <v>0</v>
      </c>
      <c r="N1061" s="28">
        <f t="shared" si="2400"/>
        <v>0</v>
      </c>
      <c r="O1061" s="28">
        <f t="shared" si="2400"/>
        <v>0</v>
      </c>
      <c r="P1061" s="28">
        <f t="shared" si="2400"/>
        <v>0</v>
      </c>
      <c r="Q1061" s="28">
        <f t="shared" si="2400"/>
        <v>0</v>
      </c>
      <c r="R1061" s="28">
        <f t="shared" si="2400"/>
        <v>9</v>
      </c>
      <c r="S1061" s="28">
        <f t="shared" si="2400"/>
        <v>0</v>
      </c>
      <c r="T1061" s="28">
        <f t="shared" si="2400"/>
        <v>0</v>
      </c>
      <c r="U1061" s="28">
        <f t="shared" si="2400"/>
        <v>0</v>
      </c>
      <c r="V1061" s="28">
        <f t="shared" ref="T1061:AI1062" si="2401">V1062</f>
        <v>0</v>
      </c>
      <c r="W1061" s="28">
        <f t="shared" si="2401"/>
        <v>0</v>
      </c>
      <c r="X1061" s="28">
        <f t="shared" si="2401"/>
        <v>9</v>
      </c>
      <c r="Y1061" s="28">
        <f t="shared" si="2401"/>
        <v>0</v>
      </c>
      <c r="Z1061" s="28">
        <f t="shared" si="2401"/>
        <v>0</v>
      </c>
      <c r="AA1061" s="28">
        <f t="shared" si="2401"/>
        <v>0</v>
      </c>
      <c r="AB1061" s="28">
        <f t="shared" si="2401"/>
        <v>0</v>
      </c>
      <c r="AC1061" s="28">
        <f t="shared" si="2401"/>
        <v>0</v>
      </c>
      <c r="AD1061" s="28">
        <f t="shared" si="2401"/>
        <v>9</v>
      </c>
      <c r="AE1061" s="28">
        <f t="shared" si="2401"/>
        <v>0</v>
      </c>
      <c r="AF1061" s="28">
        <f t="shared" si="2401"/>
        <v>0</v>
      </c>
      <c r="AG1061" s="28">
        <f t="shared" si="2401"/>
        <v>0</v>
      </c>
      <c r="AH1061" s="28">
        <f t="shared" si="2401"/>
        <v>0</v>
      </c>
      <c r="AI1061" s="28">
        <f t="shared" si="2401"/>
        <v>0</v>
      </c>
      <c r="AJ1061" s="28">
        <f t="shared" ref="AF1061:AU1062" si="2402">AJ1062</f>
        <v>9</v>
      </c>
      <c r="AK1061" s="28">
        <f t="shared" si="2402"/>
        <v>0</v>
      </c>
      <c r="AL1061" s="28">
        <f t="shared" si="2402"/>
        <v>0</v>
      </c>
      <c r="AM1061" s="28">
        <f t="shared" si="2402"/>
        <v>0</v>
      </c>
      <c r="AN1061" s="28">
        <f t="shared" si="2402"/>
        <v>0</v>
      </c>
      <c r="AO1061" s="28">
        <f t="shared" si="2402"/>
        <v>0</v>
      </c>
      <c r="AP1061" s="28">
        <f t="shared" si="2402"/>
        <v>9</v>
      </c>
      <c r="AQ1061" s="28">
        <f t="shared" si="2402"/>
        <v>0</v>
      </c>
      <c r="AR1061" s="28">
        <f t="shared" si="2402"/>
        <v>0</v>
      </c>
      <c r="AS1061" s="28">
        <f t="shared" si="2402"/>
        <v>0</v>
      </c>
      <c r="AT1061" s="28">
        <f t="shared" si="2402"/>
        <v>0</v>
      </c>
      <c r="AU1061" s="28">
        <f t="shared" si="2402"/>
        <v>0</v>
      </c>
      <c r="AV1061" s="28">
        <f t="shared" ref="AR1061:BG1062" si="2403">AV1062</f>
        <v>9</v>
      </c>
      <c r="AW1061" s="28">
        <f t="shared" si="2403"/>
        <v>0</v>
      </c>
      <c r="AX1061" s="100">
        <f t="shared" si="2403"/>
        <v>0</v>
      </c>
      <c r="AY1061" s="100">
        <f t="shared" si="2403"/>
        <v>0</v>
      </c>
      <c r="AZ1061" s="100">
        <f t="shared" si="2403"/>
        <v>0</v>
      </c>
      <c r="BA1061" s="100">
        <f t="shared" si="2403"/>
        <v>0</v>
      </c>
      <c r="BB1061" s="28">
        <f t="shared" si="2403"/>
        <v>9</v>
      </c>
      <c r="BC1061" s="28">
        <f t="shared" si="2403"/>
        <v>0</v>
      </c>
      <c r="BD1061" s="100">
        <f t="shared" si="2403"/>
        <v>0</v>
      </c>
      <c r="BE1061" s="100">
        <f t="shared" si="2403"/>
        <v>0</v>
      </c>
      <c r="BF1061" s="100">
        <f t="shared" si="2403"/>
        <v>0</v>
      </c>
      <c r="BG1061" s="100">
        <f t="shared" si="2403"/>
        <v>0</v>
      </c>
      <c r="BH1061" s="28">
        <f t="shared" ref="BD1061:BI1062" si="2404">BH1062</f>
        <v>9</v>
      </c>
      <c r="BI1061" s="28">
        <f t="shared" si="2404"/>
        <v>0</v>
      </c>
      <c r="BJ1061" s="207">
        <f t="shared" si="2398"/>
        <v>0</v>
      </c>
      <c r="BK1061" s="207">
        <f t="shared" si="2399"/>
        <v>0</v>
      </c>
    </row>
    <row r="1062" spans="1:63" s="7" customFormat="1" ht="36" customHeight="1">
      <c r="A1062" s="45" t="s">
        <v>103</v>
      </c>
      <c r="B1062" s="42" t="s">
        <v>11</v>
      </c>
      <c r="C1062" s="42" t="s">
        <v>53</v>
      </c>
      <c r="D1062" s="42" t="s">
        <v>405</v>
      </c>
      <c r="E1062" s="42" t="s">
        <v>92</v>
      </c>
      <c r="F1062" s="28">
        <f t="shared" si="2400"/>
        <v>9</v>
      </c>
      <c r="G1062" s="28">
        <f t="shared" si="2400"/>
        <v>0</v>
      </c>
      <c r="H1062" s="28">
        <f t="shared" si="2400"/>
        <v>0</v>
      </c>
      <c r="I1062" s="28">
        <f t="shared" si="2400"/>
        <v>0</v>
      </c>
      <c r="J1062" s="28">
        <f t="shared" si="2400"/>
        <v>0</v>
      </c>
      <c r="K1062" s="28">
        <f t="shared" si="2400"/>
        <v>0</v>
      </c>
      <c r="L1062" s="28">
        <f t="shared" si="2400"/>
        <v>9</v>
      </c>
      <c r="M1062" s="28">
        <f t="shared" si="2400"/>
        <v>0</v>
      </c>
      <c r="N1062" s="28">
        <f t="shared" si="2400"/>
        <v>0</v>
      </c>
      <c r="O1062" s="28">
        <f t="shared" si="2400"/>
        <v>0</v>
      </c>
      <c r="P1062" s="28">
        <f t="shared" si="2400"/>
        <v>0</v>
      </c>
      <c r="Q1062" s="28">
        <f t="shared" si="2400"/>
        <v>0</v>
      </c>
      <c r="R1062" s="28">
        <f t="shared" si="2400"/>
        <v>9</v>
      </c>
      <c r="S1062" s="28">
        <f t="shared" si="2400"/>
        <v>0</v>
      </c>
      <c r="T1062" s="28">
        <f t="shared" si="2401"/>
        <v>0</v>
      </c>
      <c r="U1062" s="28">
        <f t="shared" si="2401"/>
        <v>0</v>
      </c>
      <c r="V1062" s="28">
        <f t="shared" si="2401"/>
        <v>0</v>
      </c>
      <c r="W1062" s="28">
        <f t="shared" si="2401"/>
        <v>0</v>
      </c>
      <c r="X1062" s="28">
        <f t="shared" si="2401"/>
        <v>9</v>
      </c>
      <c r="Y1062" s="28">
        <f t="shared" si="2401"/>
        <v>0</v>
      </c>
      <c r="Z1062" s="28">
        <f t="shared" si="2401"/>
        <v>0</v>
      </c>
      <c r="AA1062" s="28">
        <f t="shared" si="2401"/>
        <v>0</v>
      </c>
      <c r="AB1062" s="28">
        <f t="shared" si="2401"/>
        <v>0</v>
      </c>
      <c r="AC1062" s="28">
        <f t="shared" si="2401"/>
        <v>0</v>
      </c>
      <c r="AD1062" s="28">
        <f t="shared" si="2401"/>
        <v>9</v>
      </c>
      <c r="AE1062" s="28">
        <f t="shared" si="2401"/>
        <v>0</v>
      </c>
      <c r="AF1062" s="28">
        <f t="shared" si="2402"/>
        <v>0</v>
      </c>
      <c r="AG1062" s="28">
        <f t="shared" si="2402"/>
        <v>0</v>
      </c>
      <c r="AH1062" s="28">
        <f t="shared" si="2402"/>
        <v>0</v>
      </c>
      <c r="AI1062" s="28">
        <f t="shared" si="2402"/>
        <v>0</v>
      </c>
      <c r="AJ1062" s="28">
        <f t="shared" si="2402"/>
        <v>9</v>
      </c>
      <c r="AK1062" s="28">
        <f t="shared" si="2402"/>
        <v>0</v>
      </c>
      <c r="AL1062" s="28">
        <f t="shared" si="2402"/>
        <v>0</v>
      </c>
      <c r="AM1062" s="28">
        <f t="shared" si="2402"/>
        <v>0</v>
      </c>
      <c r="AN1062" s="28">
        <f t="shared" si="2402"/>
        <v>0</v>
      </c>
      <c r="AO1062" s="28">
        <f t="shared" si="2402"/>
        <v>0</v>
      </c>
      <c r="AP1062" s="28">
        <f t="shared" si="2402"/>
        <v>9</v>
      </c>
      <c r="AQ1062" s="28">
        <f t="shared" si="2402"/>
        <v>0</v>
      </c>
      <c r="AR1062" s="28">
        <f t="shared" si="2403"/>
        <v>0</v>
      </c>
      <c r="AS1062" s="28">
        <f t="shared" si="2403"/>
        <v>0</v>
      </c>
      <c r="AT1062" s="28">
        <f t="shared" si="2403"/>
        <v>0</v>
      </c>
      <c r="AU1062" s="28">
        <f t="shared" si="2403"/>
        <v>0</v>
      </c>
      <c r="AV1062" s="28">
        <f t="shared" si="2403"/>
        <v>9</v>
      </c>
      <c r="AW1062" s="28">
        <f t="shared" si="2403"/>
        <v>0</v>
      </c>
      <c r="AX1062" s="100">
        <f t="shared" si="2403"/>
        <v>0</v>
      </c>
      <c r="AY1062" s="100">
        <f t="shared" si="2403"/>
        <v>0</v>
      </c>
      <c r="AZ1062" s="100">
        <f t="shared" si="2403"/>
        <v>0</v>
      </c>
      <c r="BA1062" s="100">
        <f t="shared" si="2403"/>
        <v>0</v>
      </c>
      <c r="BB1062" s="28">
        <f t="shared" si="2403"/>
        <v>9</v>
      </c>
      <c r="BC1062" s="28">
        <f t="shared" si="2403"/>
        <v>0</v>
      </c>
      <c r="BD1062" s="100">
        <f t="shared" si="2404"/>
        <v>0</v>
      </c>
      <c r="BE1062" s="100">
        <f t="shared" si="2404"/>
        <v>0</v>
      </c>
      <c r="BF1062" s="100">
        <f t="shared" si="2404"/>
        <v>0</v>
      </c>
      <c r="BG1062" s="100">
        <f t="shared" si="2404"/>
        <v>0</v>
      </c>
      <c r="BH1062" s="28">
        <f t="shared" si="2404"/>
        <v>9</v>
      </c>
      <c r="BI1062" s="28">
        <f t="shared" si="2404"/>
        <v>0</v>
      </c>
      <c r="BJ1062" s="207">
        <f t="shared" si="2398"/>
        <v>0</v>
      </c>
      <c r="BK1062" s="207">
        <f t="shared" si="2399"/>
        <v>0</v>
      </c>
    </row>
    <row r="1063" spans="1:63" s="7" customFormat="1" ht="33" customHeight="1">
      <c r="A1063" s="25" t="s">
        <v>209</v>
      </c>
      <c r="B1063" s="42" t="s">
        <v>11</v>
      </c>
      <c r="C1063" s="42" t="s">
        <v>53</v>
      </c>
      <c r="D1063" s="42" t="s">
        <v>405</v>
      </c>
      <c r="E1063" s="42" t="s">
        <v>208</v>
      </c>
      <c r="F1063" s="28">
        <v>9</v>
      </c>
      <c r="G1063" s="28"/>
      <c r="H1063" s="78"/>
      <c r="I1063" s="78"/>
      <c r="J1063" s="78"/>
      <c r="K1063" s="78"/>
      <c r="L1063" s="28">
        <f>F1063+H1063+I1063+J1063+K1063</f>
        <v>9</v>
      </c>
      <c r="M1063" s="28">
        <f>G1063+K1063</f>
        <v>0</v>
      </c>
      <c r="N1063" s="78"/>
      <c r="O1063" s="78"/>
      <c r="P1063" s="78"/>
      <c r="Q1063" s="78"/>
      <c r="R1063" s="28">
        <f>L1063+N1063+O1063+P1063+Q1063</f>
        <v>9</v>
      </c>
      <c r="S1063" s="28">
        <f>M1063+Q1063</f>
        <v>0</v>
      </c>
      <c r="T1063" s="78"/>
      <c r="U1063" s="78"/>
      <c r="V1063" s="78"/>
      <c r="W1063" s="78"/>
      <c r="X1063" s="28">
        <f>R1063+T1063+U1063+V1063+W1063</f>
        <v>9</v>
      </c>
      <c r="Y1063" s="28">
        <f>S1063+W1063</f>
        <v>0</v>
      </c>
      <c r="Z1063" s="78"/>
      <c r="AA1063" s="78"/>
      <c r="AB1063" s="78"/>
      <c r="AC1063" s="78"/>
      <c r="AD1063" s="28">
        <f>X1063+Z1063+AA1063+AB1063+AC1063</f>
        <v>9</v>
      </c>
      <c r="AE1063" s="28">
        <f>Y1063+AC1063</f>
        <v>0</v>
      </c>
      <c r="AF1063" s="78"/>
      <c r="AG1063" s="78"/>
      <c r="AH1063" s="78"/>
      <c r="AI1063" s="78"/>
      <c r="AJ1063" s="28">
        <f>AD1063+AF1063+AG1063+AH1063+AI1063</f>
        <v>9</v>
      </c>
      <c r="AK1063" s="28">
        <f>AE1063+AI1063</f>
        <v>0</v>
      </c>
      <c r="AL1063" s="78"/>
      <c r="AM1063" s="78"/>
      <c r="AN1063" s="78"/>
      <c r="AO1063" s="78"/>
      <c r="AP1063" s="28">
        <f>AJ1063+AL1063+AM1063+AN1063+AO1063</f>
        <v>9</v>
      </c>
      <c r="AQ1063" s="28">
        <f>AK1063+AO1063</f>
        <v>0</v>
      </c>
      <c r="AR1063" s="78"/>
      <c r="AS1063" s="78"/>
      <c r="AT1063" s="78"/>
      <c r="AU1063" s="78"/>
      <c r="AV1063" s="28">
        <f>AP1063+AR1063+AS1063+AT1063+AU1063</f>
        <v>9</v>
      </c>
      <c r="AW1063" s="28">
        <f>AQ1063+AU1063</f>
        <v>0</v>
      </c>
      <c r="AX1063" s="135"/>
      <c r="AY1063" s="135"/>
      <c r="AZ1063" s="135"/>
      <c r="BA1063" s="135"/>
      <c r="BB1063" s="28">
        <f>AV1063+AX1063+AY1063+AZ1063+BA1063</f>
        <v>9</v>
      </c>
      <c r="BC1063" s="28">
        <f>AW1063+BA1063</f>
        <v>0</v>
      </c>
      <c r="BD1063" s="135"/>
      <c r="BE1063" s="135"/>
      <c r="BF1063" s="135"/>
      <c r="BG1063" s="135"/>
      <c r="BH1063" s="28">
        <f>BB1063+BD1063+BE1063+BF1063+BG1063</f>
        <v>9</v>
      </c>
      <c r="BI1063" s="28">
        <f>BC1063+BG1063</f>
        <v>0</v>
      </c>
      <c r="BJ1063" s="207">
        <f t="shared" si="2398"/>
        <v>0</v>
      </c>
      <c r="BK1063" s="207">
        <f t="shared" si="2399"/>
        <v>0</v>
      </c>
    </row>
    <row r="1064" spans="1:63" s="7" customFormat="1" ht="52.5" customHeight="1">
      <c r="A1064" s="45" t="s">
        <v>173</v>
      </c>
      <c r="B1064" s="42" t="s">
        <v>11</v>
      </c>
      <c r="C1064" s="42" t="s">
        <v>53</v>
      </c>
      <c r="D1064" s="42" t="s">
        <v>406</v>
      </c>
      <c r="E1064" s="42"/>
      <c r="F1064" s="28">
        <f t="shared" ref="F1064:U1065" si="2405">F1065</f>
        <v>120</v>
      </c>
      <c r="G1064" s="28">
        <f t="shared" si="2405"/>
        <v>0</v>
      </c>
      <c r="H1064" s="28">
        <f t="shared" si="2405"/>
        <v>0</v>
      </c>
      <c r="I1064" s="28">
        <f t="shared" si="2405"/>
        <v>0</v>
      </c>
      <c r="J1064" s="28">
        <f t="shared" si="2405"/>
        <v>0</v>
      </c>
      <c r="K1064" s="28">
        <f t="shared" si="2405"/>
        <v>0</v>
      </c>
      <c r="L1064" s="28">
        <f t="shared" si="2405"/>
        <v>120</v>
      </c>
      <c r="M1064" s="28">
        <f t="shared" si="2405"/>
        <v>0</v>
      </c>
      <c r="N1064" s="28">
        <f t="shared" si="2405"/>
        <v>0</v>
      </c>
      <c r="O1064" s="28">
        <f t="shared" si="2405"/>
        <v>0</v>
      </c>
      <c r="P1064" s="28">
        <f t="shared" si="2405"/>
        <v>0</v>
      </c>
      <c r="Q1064" s="28">
        <f t="shared" si="2405"/>
        <v>0</v>
      </c>
      <c r="R1064" s="28">
        <f t="shared" si="2405"/>
        <v>120</v>
      </c>
      <c r="S1064" s="28">
        <f t="shared" si="2405"/>
        <v>0</v>
      </c>
      <c r="T1064" s="28">
        <f t="shared" si="2405"/>
        <v>0</v>
      </c>
      <c r="U1064" s="28">
        <f t="shared" si="2405"/>
        <v>0</v>
      </c>
      <c r="V1064" s="28">
        <f t="shared" ref="T1064:AI1065" si="2406">V1065</f>
        <v>0</v>
      </c>
      <c r="W1064" s="28">
        <f t="shared" si="2406"/>
        <v>0</v>
      </c>
      <c r="X1064" s="28">
        <f t="shared" si="2406"/>
        <v>120</v>
      </c>
      <c r="Y1064" s="28">
        <f t="shared" si="2406"/>
        <v>0</v>
      </c>
      <c r="Z1064" s="28">
        <f t="shared" si="2406"/>
        <v>0</v>
      </c>
      <c r="AA1064" s="28">
        <f t="shared" si="2406"/>
        <v>0</v>
      </c>
      <c r="AB1064" s="28">
        <f t="shared" si="2406"/>
        <v>0</v>
      </c>
      <c r="AC1064" s="28">
        <f t="shared" si="2406"/>
        <v>0</v>
      </c>
      <c r="AD1064" s="28">
        <f t="shared" si="2406"/>
        <v>120</v>
      </c>
      <c r="AE1064" s="28">
        <f t="shared" si="2406"/>
        <v>0</v>
      </c>
      <c r="AF1064" s="28">
        <f t="shared" si="2406"/>
        <v>0</v>
      </c>
      <c r="AG1064" s="28">
        <f t="shared" si="2406"/>
        <v>0</v>
      </c>
      <c r="AH1064" s="28">
        <f t="shared" si="2406"/>
        <v>0</v>
      </c>
      <c r="AI1064" s="28">
        <f t="shared" si="2406"/>
        <v>0</v>
      </c>
      <c r="AJ1064" s="28">
        <f t="shared" ref="AF1064:AU1065" si="2407">AJ1065</f>
        <v>120</v>
      </c>
      <c r="AK1064" s="28">
        <f t="shared" si="2407"/>
        <v>0</v>
      </c>
      <c r="AL1064" s="28">
        <f t="shared" si="2407"/>
        <v>0</v>
      </c>
      <c r="AM1064" s="28">
        <f t="shared" si="2407"/>
        <v>0</v>
      </c>
      <c r="AN1064" s="28">
        <f t="shared" si="2407"/>
        <v>0</v>
      </c>
      <c r="AO1064" s="28">
        <f t="shared" si="2407"/>
        <v>0</v>
      </c>
      <c r="AP1064" s="28">
        <f t="shared" si="2407"/>
        <v>120</v>
      </c>
      <c r="AQ1064" s="28">
        <f t="shared" si="2407"/>
        <v>0</v>
      </c>
      <c r="AR1064" s="28">
        <f t="shared" si="2407"/>
        <v>0</v>
      </c>
      <c r="AS1064" s="28">
        <f t="shared" si="2407"/>
        <v>-70</v>
      </c>
      <c r="AT1064" s="28">
        <f t="shared" si="2407"/>
        <v>0</v>
      </c>
      <c r="AU1064" s="28">
        <f t="shared" si="2407"/>
        <v>0</v>
      </c>
      <c r="AV1064" s="28">
        <f t="shared" ref="AR1064:BG1065" si="2408">AV1065</f>
        <v>50</v>
      </c>
      <c r="AW1064" s="28">
        <f t="shared" si="2408"/>
        <v>0</v>
      </c>
      <c r="AX1064" s="100">
        <f t="shared" si="2408"/>
        <v>0</v>
      </c>
      <c r="AY1064" s="100">
        <f t="shared" si="2408"/>
        <v>0</v>
      </c>
      <c r="AZ1064" s="100">
        <f t="shared" si="2408"/>
        <v>0</v>
      </c>
      <c r="BA1064" s="100">
        <f t="shared" si="2408"/>
        <v>0</v>
      </c>
      <c r="BB1064" s="28">
        <f t="shared" si="2408"/>
        <v>50</v>
      </c>
      <c r="BC1064" s="28">
        <f t="shared" si="2408"/>
        <v>0</v>
      </c>
      <c r="BD1064" s="100">
        <f t="shared" si="2408"/>
        <v>0</v>
      </c>
      <c r="BE1064" s="100">
        <f t="shared" si="2408"/>
        <v>0</v>
      </c>
      <c r="BF1064" s="100">
        <f t="shared" si="2408"/>
        <v>0</v>
      </c>
      <c r="BG1064" s="100">
        <f t="shared" si="2408"/>
        <v>0</v>
      </c>
      <c r="BH1064" s="28">
        <f t="shared" ref="BD1064:BI1065" si="2409">BH1065</f>
        <v>50</v>
      </c>
      <c r="BI1064" s="28">
        <f t="shared" si="2409"/>
        <v>0</v>
      </c>
      <c r="BJ1064" s="207">
        <f t="shared" si="2398"/>
        <v>0</v>
      </c>
      <c r="BK1064" s="207">
        <f t="shared" si="2399"/>
        <v>0</v>
      </c>
    </row>
    <row r="1065" spans="1:63" s="7" customFormat="1" ht="38.25" customHeight="1">
      <c r="A1065" s="45" t="s">
        <v>103</v>
      </c>
      <c r="B1065" s="42" t="s">
        <v>11</v>
      </c>
      <c r="C1065" s="42" t="s">
        <v>53</v>
      </c>
      <c r="D1065" s="42" t="s">
        <v>406</v>
      </c>
      <c r="E1065" s="42" t="s">
        <v>92</v>
      </c>
      <c r="F1065" s="28">
        <f t="shared" si="2405"/>
        <v>120</v>
      </c>
      <c r="G1065" s="28">
        <f t="shared" si="2405"/>
        <v>0</v>
      </c>
      <c r="H1065" s="28">
        <f t="shared" si="2405"/>
        <v>0</v>
      </c>
      <c r="I1065" s="28">
        <f t="shared" si="2405"/>
        <v>0</v>
      </c>
      <c r="J1065" s="28">
        <f t="shared" si="2405"/>
        <v>0</v>
      </c>
      <c r="K1065" s="28">
        <f t="shared" si="2405"/>
        <v>0</v>
      </c>
      <c r="L1065" s="28">
        <f t="shared" si="2405"/>
        <v>120</v>
      </c>
      <c r="M1065" s="28">
        <f t="shared" si="2405"/>
        <v>0</v>
      </c>
      <c r="N1065" s="28">
        <f t="shared" si="2405"/>
        <v>0</v>
      </c>
      <c r="O1065" s="28">
        <f t="shared" si="2405"/>
        <v>0</v>
      </c>
      <c r="P1065" s="28">
        <f t="shared" si="2405"/>
        <v>0</v>
      </c>
      <c r="Q1065" s="28">
        <f t="shared" si="2405"/>
        <v>0</v>
      </c>
      <c r="R1065" s="28">
        <f t="shared" si="2405"/>
        <v>120</v>
      </c>
      <c r="S1065" s="28">
        <f t="shared" si="2405"/>
        <v>0</v>
      </c>
      <c r="T1065" s="28">
        <f t="shared" si="2406"/>
        <v>0</v>
      </c>
      <c r="U1065" s="28">
        <f t="shared" si="2406"/>
        <v>0</v>
      </c>
      <c r="V1065" s="28">
        <f t="shared" si="2406"/>
        <v>0</v>
      </c>
      <c r="W1065" s="28">
        <f t="shared" si="2406"/>
        <v>0</v>
      </c>
      <c r="X1065" s="28">
        <f t="shared" si="2406"/>
        <v>120</v>
      </c>
      <c r="Y1065" s="28">
        <f t="shared" si="2406"/>
        <v>0</v>
      </c>
      <c r="Z1065" s="28">
        <f t="shared" si="2406"/>
        <v>0</v>
      </c>
      <c r="AA1065" s="28">
        <f t="shared" si="2406"/>
        <v>0</v>
      </c>
      <c r="AB1065" s="28">
        <f t="shared" si="2406"/>
        <v>0</v>
      </c>
      <c r="AC1065" s="28">
        <f t="shared" si="2406"/>
        <v>0</v>
      </c>
      <c r="AD1065" s="28">
        <f t="shared" si="2406"/>
        <v>120</v>
      </c>
      <c r="AE1065" s="28">
        <f t="shared" si="2406"/>
        <v>0</v>
      </c>
      <c r="AF1065" s="28">
        <f t="shared" si="2407"/>
        <v>0</v>
      </c>
      <c r="AG1065" s="28">
        <f t="shared" si="2407"/>
        <v>0</v>
      </c>
      <c r="AH1065" s="28">
        <f t="shared" si="2407"/>
        <v>0</v>
      </c>
      <c r="AI1065" s="28">
        <f t="shared" si="2407"/>
        <v>0</v>
      </c>
      <c r="AJ1065" s="28">
        <f t="shared" si="2407"/>
        <v>120</v>
      </c>
      <c r="AK1065" s="28">
        <f t="shared" si="2407"/>
        <v>0</v>
      </c>
      <c r="AL1065" s="28">
        <f t="shared" si="2407"/>
        <v>0</v>
      </c>
      <c r="AM1065" s="28">
        <f t="shared" si="2407"/>
        <v>0</v>
      </c>
      <c r="AN1065" s="28">
        <f t="shared" si="2407"/>
        <v>0</v>
      </c>
      <c r="AO1065" s="28">
        <f t="shared" si="2407"/>
        <v>0</v>
      </c>
      <c r="AP1065" s="28">
        <f t="shared" si="2407"/>
        <v>120</v>
      </c>
      <c r="AQ1065" s="28">
        <f t="shared" si="2407"/>
        <v>0</v>
      </c>
      <c r="AR1065" s="28">
        <f t="shared" si="2408"/>
        <v>0</v>
      </c>
      <c r="AS1065" s="28">
        <f t="shared" si="2408"/>
        <v>-70</v>
      </c>
      <c r="AT1065" s="28">
        <f t="shared" si="2408"/>
        <v>0</v>
      </c>
      <c r="AU1065" s="28">
        <f t="shared" si="2408"/>
        <v>0</v>
      </c>
      <c r="AV1065" s="28">
        <f t="shared" si="2408"/>
        <v>50</v>
      </c>
      <c r="AW1065" s="28">
        <f t="shared" si="2408"/>
        <v>0</v>
      </c>
      <c r="AX1065" s="100">
        <f t="shared" si="2408"/>
        <v>0</v>
      </c>
      <c r="AY1065" s="100">
        <f t="shared" si="2408"/>
        <v>0</v>
      </c>
      <c r="AZ1065" s="100">
        <f t="shared" si="2408"/>
        <v>0</v>
      </c>
      <c r="BA1065" s="100">
        <f t="shared" si="2408"/>
        <v>0</v>
      </c>
      <c r="BB1065" s="28">
        <f t="shared" si="2408"/>
        <v>50</v>
      </c>
      <c r="BC1065" s="28">
        <f t="shared" si="2408"/>
        <v>0</v>
      </c>
      <c r="BD1065" s="100">
        <f t="shared" si="2409"/>
        <v>0</v>
      </c>
      <c r="BE1065" s="100">
        <f t="shared" si="2409"/>
        <v>0</v>
      </c>
      <c r="BF1065" s="100">
        <f t="shared" si="2409"/>
        <v>0</v>
      </c>
      <c r="BG1065" s="100">
        <f t="shared" si="2409"/>
        <v>0</v>
      </c>
      <c r="BH1065" s="28">
        <f t="shared" si="2409"/>
        <v>50</v>
      </c>
      <c r="BI1065" s="28">
        <f t="shared" si="2409"/>
        <v>0</v>
      </c>
      <c r="BJ1065" s="207">
        <f t="shared" si="2398"/>
        <v>0</v>
      </c>
      <c r="BK1065" s="207">
        <f t="shared" si="2399"/>
        <v>0</v>
      </c>
    </row>
    <row r="1066" spans="1:63" s="7" customFormat="1" ht="33.75">
      <c r="A1066" s="113" t="s">
        <v>209</v>
      </c>
      <c r="B1066" s="115" t="s">
        <v>11</v>
      </c>
      <c r="C1066" s="115" t="s">
        <v>53</v>
      </c>
      <c r="D1066" s="115" t="s">
        <v>406</v>
      </c>
      <c r="E1066" s="115" t="s">
        <v>208</v>
      </c>
      <c r="F1066" s="100">
        <v>120</v>
      </c>
      <c r="G1066" s="100"/>
      <c r="H1066" s="135"/>
      <c r="I1066" s="135"/>
      <c r="J1066" s="135"/>
      <c r="K1066" s="135"/>
      <c r="L1066" s="100">
        <f>F1066+H1066+I1066+J1066+K1066</f>
        <v>120</v>
      </c>
      <c r="M1066" s="100">
        <f>G1066+K1066</f>
        <v>0</v>
      </c>
      <c r="N1066" s="135"/>
      <c r="O1066" s="135"/>
      <c r="P1066" s="135"/>
      <c r="Q1066" s="135"/>
      <c r="R1066" s="100">
        <f>L1066+N1066+O1066+P1066+Q1066</f>
        <v>120</v>
      </c>
      <c r="S1066" s="100">
        <f>M1066+Q1066</f>
        <v>0</v>
      </c>
      <c r="T1066" s="135"/>
      <c r="U1066" s="135"/>
      <c r="V1066" s="135"/>
      <c r="W1066" s="135"/>
      <c r="X1066" s="100">
        <f>R1066+T1066+U1066+V1066+W1066</f>
        <v>120</v>
      </c>
      <c r="Y1066" s="100">
        <f>S1066+W1066</f>
        <v>0</v>
      </c>
      <c r="Z1066" s="135"/>
      <c r="AA1066" s="135"/>
      <c r="AB1066" s="135"/>
      <c r="AC1066" s="135"/>
      <c r="AD1066" s="100">
        <f>X1066+Z1066+AA1066+AB1066+AC1066</f>
        <v>120</v>
      </c>
      <c r="AE1066" s="100">
        <f>Y1066+AC1066</f>
        <v>0</v>
      </c>
      <c r="AF1066" s="135"/>
      <c r="AG1066" s="135"/>
      <c r="AH1066" s="135"/>
      <c r="AI1066" s="135"/>
      <c r="AJ1066" s="100">
        <f>AD1066+AF1066+AG1066+AH1066+AI1066</f>
        <v>120</v>
      </c>
      <c r="AK1066" s="100">
        <f>AE1066+AI1066</f>
        <v>0</v>
      </c>
      <c r="AL1066" s="135"/>
      <c r="AM1066" s="135"/>
      <c r="AN1066" s="135"/>
      <c r="AO1066" s="135"/>
      <c r="AP1066" s="100">
        <f>AJ1066+AL1066+AM1066+AN1066+AO1066</f>
        <v>120</v>
      </c>
      <c r="AQ1066" s="100">
        <f>AK1066+AO1066</f>
        <v>0</v>
      </c>
      <c r="AR1066" s="135"/>
      <c r="AS1066" s="100">
        <v>-70</v>
      </c>
      <c r="AT1066" s="135"/>
      <c r="AU1066" s="135"/>
      <c r="AV1066" s="100">
        <f>AP1066+AR1066+AS1066+AT1066+AU1066</f>
        <v>50</v>
      </c>
      <c r="AW1066" s="100">
        <f>AQ1066+AU1066</f>
        <v>0</v>
      </c>
      <c r="AX1066" s="135"/>
      <c r="AY1066" s="100"/>
      <c r="AZ1066" s="135"/>
      <c r="BA1066" s="135"/>
      <c r="BB1066" s="100">
        <f>AV1066+AX1066+AY1066+AZ1066+BA1066</f>
        <v>50</v>
      </c>
      <c r="BC1066" s="100">
        <f>AW1066+BA1066</f>
        <v>0</v>
      </c>
      <c r="BD1066" s="135"/>
      <c r="BE1066" s="100"/>
      <c r="BF1066" s="135"/>
      <c r="BG1066" s="135"/>
      <c r="BH1066" s="100">
        <f>BB1066+BD1066+BE1066+BF1066+BG1066</f>
        <v>50</v>
      </c>
      <c r="BI1066" s="100">
        <f>BC1066+BG1066</f>
        <v>0</v>
      </c>
      <c r="BJ1066" s="207">
        <f t="shared" si="2398"/>
        <v>0</v>
      </c>
      <c r="BK1066" s="207">
        <f t="shared" si="2399"/>
        <v>0</v>
      </c>
    </row>
    <row r="1067" spans="1:63" s="7" customFormat="1" ht="54.75" customHeight="1">
      <c r="A1067" s="121" t="s">
        <v>174</v>
      </c>
      <c r="B1067" s="115" t="s">
        <v>11</v>
      </c>
      <c r="C1067" s="115" t="s">
        <v>53</v>
      </c>
      <c r="D1067" s="115" t="s">
        <v>407</v>
      </c>
      <c r="E1067" s="115"/>
      <c r="F1067" s="100">
        <f t="shared" ref="F1067:U1068" si="2410">F1068</f>
        <v>6833</v>
      </c>
      <c r="G1067" s="100">
        <f t="shared" si="2410"/>
        <v>0</v>
      </c>
      <c r="H1067" s="100">
        <f t="shared" si="2410"/>
        <v>0</v>
      </c>
      <c r="I1067" s="100">
        <f t="shared" si="2410"/>
        <v>0</v>
      </c>
      <c r="J1067" s="100">
        <f t="shared" si="2410"/>
        <v>0</v>
      </c>
      <c r="K1067" s="100">
        <f t="shared" si="2410"/>
        <v>0</v>
      </c>
      <c r="L1067" s="100">
        <f t="shared" si="2410"/>
        <v>6833</v>
      </c>
      <c r="M1067" s="100">
        <f t="shared" si="2410"/>
        <v>0</v>
      </c>
      <c r="N1067" s="100">
        <f t="shared" si="2410"/>
        <v>0</v>
      </c>
      <c r="O1067" s="100">
        <f t="shared" si="2410"/>
        <v>0</v>
      </c>
      <c r="P1067" s="100">
        <f t="shared" si="2410"/>
        <v>0</v>
      </c>
      <c r="Q1067" s="100">
        <f t="shared" si="2410"/>
        <v>0</v>
      </c>
      <c r="R1067" s="100">
        <f t="shared" si="2410"/>
        <v>6833</v>
      </c>
      <c r="S1067" s="100">
        <f t="shared" si="2410"/>
        <v>0</v>
      </c>
      <c r="T1067" s="100">
        <f t="shared" si="2410"/>
        <v>0</v>
      </c>
      <c r="U1067" s="100">
        <f t="shared" si="2410"/>
        <v>0</v>
      </c>
      <c r="V1067" s="100">
        <f t="shared" ref="T1067:AI1068" si="2411">V1068</f>
        <v>0</v>
      </c>
      <c r="W1067" s="100">
        <f t="shared" si="2411"/>
        <v>0</v>
      </c>
      <c r="X1067" s="100">
        <f t="shared" si="2411"/>
        <v>6833</v>
      </c>
      <c r="Y1067" s="100">
        <f t="shared" si="2411"/>
        <v>0</v>
      </c>
      <c r="Z1067" s="100">
        <f t="shared" si="2411"/>
        <v>0</v>
      </c>
      <c r="AA1067" s="100">
        <f t="shared" si="2411"/>
        <v>0</v>
      </c>
      <c r="AB1067" s="100">
        <f t="shared" si="2411"/>
        <v>0</v>
      </c>
      <c r="AC1067" s="100">
        <f t="shared" si="2411"/>
        <v>0</v>
      </c>
      <c r="AD1067" s="100">
        <f t="shared" si="2411"/>
        <v>6833</v>
      </c>
      <c r="AE1067" s="100">
        <f t="shared" si="2411"/>
        <v>0</v>
      </c>
      <c r="AF1067" s="100">
        <f t="shared" si="2411"/>
        <v>0</v>
      </c>
      <c r="AG1067" s="100">
        <f t="shared" si="2411"/>
        <v>0</v>
      </c>
      <c r="AH1067" s="100">
        <f t="shared" si="2411"/>
        <v>0</v>
      </c>
      <c r="AI1067" s="100">
        <f t="shared" si="2411"/>
        <v>0</v>
      </c>
      <c r="AJ1067" s="100">
        <f t="shared" ref="AF1067:AU1068" si="2412">AJ1068</f>
        <v>6833</v>
      </c>
      <c r="AK1067" s="100">
        <f t="shared" si="2412"/>
        <v>0</v>
      </c>
      <c r="AL1067" s="100">
        <f t="shared" si="2412"/>
        <v>0</v>
      </c>
      <c r="AM1067" s="100">
        <f t="shared" si="2412"/>
        <v>0</v>
      </c>
      <c r="AN1067" s="100">
        <f t="shared" si="2412"/>
        <v>0</v>
      </c>
      <c r="AO1067" s="100">
        <f t="shared" si="2412"/>
        <v>0</v>
      </c>
      <c r="AP1067" s="100">
        <f t="shared" si="2412"/>
        <v>6833</v>
      </c>
      <c r="AQ1067" s="100">
        <f t="shared" si="2412"/>
        <v>0</v>
      </c>
      <c r="AR1067" s="100">
        <f t="shared" si="2412"/>
        <v>0</v>
      </c>
      <c r="AS1067" s="100">
        <f t="shared" si="2412"/>
        <v>-1500</v>
      </c>
      <c r="AT1067" s="100">
        <f t="shared" si="2412"/>
        <v>0</v>
      </c>
      <c r="AU1067" s="100">
        <f t="shared" si="2412"/>
        <v>0</v>
      </c>
      <c r="AV1067" s="100">
        <f t="shared" ref="AR1067:BG1068" si="2413">AV1068</f>
        <v>5333</v>
      </c>
      <c r="AW1067" s="100">
        <f t="shared" si="2413"/>
        <v>0</v>
      </c>
      <c r="AX1067" s="100">
        <f t="shared" si="2413"/>
        <v>0</v>
      </c>
      <c r="AY1067" s="100">
        <f t="shared" si="2413"/>
        <v>0</v>
      </c>
      <c r="AZ1067" s="100">
        <f t="shared" si="2413"/>
        <v>0</v>
      </c>
      <c r="BA1067" s="100">
        <f t="shared" si="2413"/>
        <v>0</v>
      </c>
      <c r="BB1067" s="100">
        <f t="shared" si="2413"/>
        <v>5333</v>
      </c>
      <c r="BC1067" s="100">
        <f t="shared" si="2413"/>
        <v>0</v>
      </c>
      <c r="BD1067" s="100">
        <f t="shared" si="2413"/>
        <v>0</v>
      </c>
      <c r="BE1067" s="100">
        <f t="shared" si="2413"/>
        <v>0</v>
      </c>
      <c r="BF1067" s="100">
        <f t="shared" si="2413"/>
        <v>0</v>
      </c>
      <c r="BG1067" s="100">
        <f t="shared" si="2413"/>
        <v>0</v>
      </c>
      <c r="BH1067" s="100">
        <f t="shared" ref="BD1067:BI1068" si="2414">BH1068</f>
        <v>5333</v>
      </c>
      <c r="BI1067" s="100">
        <f t="shared" si="2414"/>
        <v>0</v>
      </c>
      <c r="BJ1067" s="207">
        <f t="shared" si="2398"/>
        <v>0</v>
      </c>
      <c r="BK1067" s="207">
        <f t="shared" si="2399"/>
        <v>0</v>
      </c>
    </row>
    <row r="1068" spans="1:63" s="7" customFormat="1" ht="36.75" customHeight="1">
      <c r="A1068" s="121" t="s">
        <v>103</v>
      </c>
      <c r="B1068" s="115" t="s">
        <v>11</v>
      </c>
      <c r="C1068" s="115" t="s">
        <v>53</v>
      </c>
      <c r="D1068" s="115" t="s">
        <v>407</v>
      </c>
      <c r="E1068" s="115" t="s">
        <v>92</v>
      </c>
      <c r="F1068" s="100">
        <f t="shared" si="2410"/>
        <v>6833</v>
      </c>
      <c r="G1068" s="100">
        <f t="shared" si="2410"/>
        <v>0</v>
      </c>
      <c r="H1068" s="100">
        <f t="shared" si="2410"/>
        <v>0</v>
      </c>
      <c r="I1068" s="100">
        <f t="shared" si="2410"/>
        <v>0</v>
      </c>
      <c r="J1068" s="100">
        <f t="shared" si="2410"/>
        <v>0</v>
      </c>
      <c r="K1068" s="100">
        <f t="shared" si="2410"/>
        <v>0</v>
      </c>
      <c r="L1068" s="100">
        <f t="shared" si="2410"/>
        <v>6833</v>
      </c>
      <c r="M1068" s="100">
        <f t="shared" si="2410"/>
        <v>0</v>
      </c>
      <c r="N1068" s="100">
        <f t="shared" si="2410"/>
        <v>0</v>
      </c>
      <c r="O1068" s="100">
        <f t="shared" si="2410"/>
        <v>0</v>
      </c>
      <c r="P1068" s="100">
        <f t="shared" si="2410"/>
        <v>0</v>
      </c>
      <c r="Q1068" s="100">
        <f t="shared" si="2410"/>
        <v>0</v>
      </c>
      <c r="R1068" s="100">
        <f t="shared" si="2410"/>
        <v>6833</v>
      </c>
      <c r="S1068" s="100">
        <f t="shared" si="2410"/>
        <v>0</v>
      </c>
      <c r="T1068" s="100">
        <f t="shared" si="2411"/>
        <v>0</v>
      </c>
      <c r="U1068" s="100">
        <f t="shared" si="2411"/>
        <v>0</v>
      </c>
      <c r="V1068" s="100">
        <f t="shared" si="2411"/>
        <v>0</v>
      </c>
      <c r="W1068" s="100">
        <f t="shared" si="2411"/>
        <v>0</v>
      </c>
      <c r="X1068" s="100">
        <f t="shared" si="2411"/>
        <v>6833</v>
      </c>
      <c r="Y1068" s="100">
        <f t="shared" si="2411"/>
        <v>0</v>
      </c>
      <c r="Z1068" s="100">
        <f t="shared" si="2411"/>
        <v>0</v>
      </c>
      <c r="AA1068" s="100">
        <f t="shared" si="2411"/>
        <v>0</v>
      </c>
      <c r="AB1068" s="100">
        <f t="shared" si="2411"/>
        <v>0</v>
      </c>
      <c r="AC1068" s="100">
        <f t="shared" si="2411"/>
        <v>0</v>
      </c>
      <c r="AD1068" s="100">
        <f t="shared" si="2411"/>
        <v>6833</v>
      </c>
      <c r="AE1068" s="100">
        <f t="shared" si="2411"/>
        <v>0</v>
      </c>
      <c r="AF1068" s="100">
        <f t="shared" si="2412"/>
        <v>0</v>
      </c>
      <c r="AG1068" s="100">
        <f t="shared" si="2412"/>
        <v>0</v>
      </c>
      <c r="AH1068" s="100">
        <f t="shared" si="2412"/>
        <v>0</v>
      </c>
      <c r="AI1068" s="100">
        <f t="shared" si="2412"/>
        <v>0</v>
      </c>
      <c r="AJ1068" s="100">
        <f t="shared" si="2412"/>
        <v>6833</v>
      </c>
      <c r="AK1068" s="100">
        <f t="shared" si="2412"/>
        <v>0</v>
      </c>
      <c r="AL1068" s="100">
        <f t="shared" si="2412"/>
        <v>0</v>
      </c>
      <c r="AM1068" s="100">
        <f t="shared" si="2412"/>
        <v>0</v>
      </c>
      <c r="AN1068" s="100">
        <f t="shared" si="2412"/>
        <v>0</v>
      </c>
      <c r="AO1068" s="100">
        <f t="shared" si="2412"/>
        <v>0</v>
      </c>
      <c r="AP1068" s="100">
        <f t="shared" si="2412"/>
        <v>6833</v>
      </c>
      <c r="AQ1068" s="100">
        <f t="shared" si="2412"/>
        <v>0</v>
      </c>
      <c r="AR1068" s="100">
        <f t="shared" si="2413"/>
        <v>0</v>
      </c>
      <c r="AS1068" s="100">
        <f t="shared" si="2413"/>
        <v>-1500</v>
      </c>
      <c r="AT1068" s="100">
        <f t="shared" si="2413"/>
        <v>0</v>
      </c>
      <c r="AU1068" s="100">
        <f t="shared" si="2413"/>
        <v>0</v>
      </c>
      <c r="AV1068" s="100">
        <f t="shared" si="2413"/>
        <v>5333</v>
      </c>
      <c r="AW1068" s="100">
        <f t="shared" si="2413"/>
        <v>0</v>
      </c>
      <c r="AX1068" s="100">
        <f t="shared" si="2413"/>
        <v>0</v>
      </c>
      <c r="AY1068" s="100">
        <f t="shared" si="2413"/>
        <v>0</v>
      </c>
      <c r="AZ1068" s="100">
        <f t="shared" si="2413"/>
        <v>0</v>
      </c>
      <c r="BA1068" s="100">
        <f t="shared" si="2413"/>
        <v>0</v>
      </c>
      <c r="BB1068" s="100">
        <f t="shared" si="2413"/>
        <v>5333</v>
      </c>
      <c r="BC1068" s="100">
        <f t="shared" si="2413"/>
        <v>0</v>
      </c>
      <c r="BD1068" s="100">
        <f t="shared" si="2414"/>
        <v>0</v>
      </c>
      <c r="BE1068" s="100">
        <f t="shared" si="2414"/>
        <v>0</v>
      </c>
      <c r="BF1068" s="100">
        <f t="shared" si="2414"/>
        <v>0</v>
      </c>
      <c r="BG1068" s="100">
        <f t="shared" si="2414"/>
        <v>0</v>
      </c>
      <c r="BH1068" s="100">
        <f t="shared" si="2414"/>
        <v>5333</v>
      </c>
      <c r="BI1068" s="100">
        <f t="shared" si="2414"/>
        <v>0</v>
      </c>
      <c r="BJ1068" s="207">
        <f t="shared" si="2398"/>
        <v>0</v>
      </c>
      <c r="BK1068" s="207">
        <f t="shared" si="2399"/>
        <v>0</v>
      </c>
    </row>
    <row r="1069" spans="1:63" s="7" customFormat="1" ht="33" customHeight="1">
      <c r="A1069" s="113" t="s">
        <v>209</v>
      </c>
      <c r="B1069" s="115" t="s">
        <v>11</v>
      </c>
      <c r="C1069" s="115" t="s">
        <v>53</v>
      </c>
      <c r="D1069" s="115" t="s">
        <v>407</v>
      </c>
      <c r="E1069" s="115" t="s">
        <v>208</v>
      </c>
      <c r="F1069" s="100">
        <f>3927+2906</f>
        <v>6833</v>
      </c>
      <c r="G1069" s="100"/>
      <c r="H1069" s="135"/>
      <c r="I1069" s="135"/>
      <c r="J1069" s="135"/>
      <c r="K1069" s="135"/>
      <c r="L1069" s="100">
        <f>F1069+H1069+I1069+J1069+K1069</f>
        <v>6833</v>
      </c>
      <c r="M1069" s="100">
        <f>G1069+K1069</f>
        <v>0</v>
      </c>
      <c r="N1069" s="135"/>
      <c r="O1069" s="135"/>
      <c r="P1069" s="135"/>
      <c r="Q1069" s="135"/>
      <c r="R1069" s="100">
        <f>L1069+N1069+O1069+P1069+Q1069</f>
        <v>6833</v>
      </c>
      <c r="S1069" s="100">
        <f>M1069+Q1069</f>
        <v>0</v>
      </c>
      <c r="T1069" s="135"/>
      <c r="U1069" s="135"/>
      <c r="V1069" s="135"/>
      <c r="W1069" s="135"/>
      <c r="X1069" s="100">
        <f>R1069+T1069+U1069+V1069+W1069</f>
        <v>6833</v>
      </c>
      <c r="Y1069" s="100">
        <f>S1069+W1069</f>
        <v>0</v>
      </c>
      <c r="Z1069" s="135"/>
      <c r="AA1069" s="135"/>
      <c r="AB1069" s="135"/>
      <c r="AC1069" s="135"/>
      <c r="AD1069" s="100">
        <f>X1069+Z1069+AA1069+AB1069+AC1069</f>
        <v>6833</v>
      </c>
      <c r="AE1069" s="100">
        <f>Y1069+AC1069</f>
        <v>0</v>
      </c>
      <c r="AF1069" s="135"/>
      <c r="AG1069" s="135"/>
      <c r="AH1069" s="135"/>
      <c r="AI1069" s="135"/>
      <c r="AJ1069" s="100">
        <f>AD1069+AF1069+AG1069+AH1069+AI1069</f>
        <v>6833</v>
      </c>
      <c r="AK1069" s="100">
        <f>AE1069+AI1069</f>
        <v>0</v>
      </c>
      <c r="AL1069" s="135"/>
      <c r="AM1069" s="135"/>
      <c r="AN1069" s="135"/>
      <c r="AO1069" s="135"/>
      <c r="AP1069" s="100">
        <f>AJ1069+AL1069+AM1069+AN1069+AO1069</f>
        <v>6833</v>
      </c>
      <c r="AQ1069" s="100">
        <f>AK1069+AO1069</f>
        <v>0</v>
      </c>
      <c r="AR1069" s="135"/>
      <c r="AS1069" s="100">
        <v>-1500</v>
      </c>
      <c r="AT1069" s="135"/>
      <c r="AU1069" s="135"/>
      <c r="AV1069" s="100">
        <f>AP1069+AR1069+AS1069+AT1069+AU1069</f>
        <v>5333</v>
      </c>
      <c r="AW1069" s="100">
        <f>AQ1069+AU1069</f>
        <v>0</v>
      </c>
      <c r="AX1069" s="135"/>
      <c r="AY1069" s="100"/>
      <c r="AZ1069" s="135"/>
      <c r="BA1069" s="135"/>
      <c r="BB1069" s="100">
        <f>AV1069+AX1069+AY1069+AZ1069+BA1069</f>
        <v>5333</v>
      </c>
      <c r="BC1069" s="100">
        <f>AW1069+BA1069</f>
        <v>0</v>
      </c>
      <c r="BD1069" s="135"/>
      <c r="BE1069" s="100"/>
      <c r="BF1069" s="135"/>
      <c r="BG1069" s="135"/>
      <c r="BH1069" s="100">
        <f>BB1069+BD1069+BE1069+BF1069+BG1069</f>
        <v>5333</v>
      </c>
      <c r="BI1069" s="100">
        <f>BC1069+BG1069</f>
        <v>0</v>
      </c>
      <c r="BJ1069" s="207">
        <f t="shared" si="2398"/>
        <v>0</v>
      </c>
      <c r="BK1069" s="207">
        <f t="shared" si="2399"/>
        <v>0</v>
      </c>
    </row>
    <row r="1070" spans="1:63" s="7" customFormat="1" ht="34.5" customHeight="1">
      <c r="A1070" s="45" t="s">
        <v>172</v>
      </c>
      <c r="B1070" s="42" t="s">
        <v>11</v>
      </c>
      <c r="C1070" s="42" t="s">
        <v>53</v>
      </c>
      <c r="D1070" s="42" t="s">
        <v>408</v>
      </c>
      <c r="E1070" s="42"/>
      <c r="F1070" s="28">
        <f t="shared" ref="F1070:U1071" si="2415">F1071</f>
        <v>18551</v>
      </c>
      <c r="G1070" s="28">
        <f t="shared" si="2415"/>
        <v>0</v>
      </c>
      <c r="H1070" s="28">
        <f t="shared" si="2415"/>
        <v>0</v>
      </c>
      <c r="I1070" s="28">
        <f t="shared" si="2415"/>
        <v>0</v>
      </c>
      <c r="J1070" s="28">
        <f t="shared" si="2415"/>
        <v>0</v>
      </c>
      <c r="K1070" s="28">
        <f t="shared" si="2415"/>
        <v>0</v>
      </c>
      <c r="L1070" s="28">
        <f t="shared" si="2415"/>
        <v>18551</v>
      </c>
      <c r="M1070" s="28">
        <f t="shared" si="2415"/>
        <v>0</v>
      </c>
      <c r="N1070" s="28">
        <f t="shared" si="2415"/>
        <v>0</v>
      </c>
      <c r="O1070" s="28">
        <f t="shared" si="2415"/>
        <v>0</v>
      </c>
      <c r="P1070" s="28">
        <f t="shared" si="2415"/>
        <v>0</v>
      </c>
      <c r="Q1070" s="28">
        <f t="shared" si="2415"/>
        <v>0</v>
      </c>
      <c r="R1070" s="28">
        <f t="shared" si="2415"/>
        <v>18551</v>
      </c>
      <c r="S1070" s="28">
        <f t="shared" si="2415"/>
        <v>0</v>
      </c>
      <c r="T1070" s="28">
        <f t="shared" si="2415"/>
        <v>0</v>
      </c>
      <c r="U1070" s="28">
        <f t="shared" si="2415"/>
        <v>0</v>
      </c>
      <c r="V1070" s="28">
        <f t="shared" ref="T1070:AI1071" si="2416">V1071</f>
        <v>0</v>
      </c>
      <c r="W1070" s="28">
        <f t="shared" si="2416"/>
        <v>0</v>
      </c>
      <c r="X1070" s="28">
        <f t="shared" si="2416"/>
        <v>18551</v>
      </c>
      <c r="Y1070" s="28">
        <f t="shared" si="2416"/>
        <v>0</v>
      </c>
      <c r="Z1070" s="28">
        <f t="shared" si="2416"/>
        <v>1364</v>
      </c>
      <c r="AA1070" s="28">
        <f t="shared" si="2416"/>
        <v>0</v>
      </c>
      <c r="AB1070" s="28">
        <f t="shared" si="2416"/>
        <v>0</v>
      </c>
      <c r="AC1070" s="28">
        <f t="shared" si="2416"/>
        <v>0</v>
      </c>
      <c r="AD1070" s="28">
        <f t="shared" si="2416"/>
        <v>19915</v>
      </c>
      <c r="AE1070" s="28">
        <f t="shared" si="2416"/>
        <v>0</v>
      </c>
      <c r="AF1070" s="28">
        <f t="shared" si="2416"/>
        <v>0</v>
      </c>
      <c r="AG1070" s="28">
        <f t="shared" si="2416"/>
        <v>0</v>
      </c>
      <c r="AH1070" s="28">
        <f t="shared" si="2416"/>
        <v>0</v>
      </c>
      <c r="AI1070" s="28">
        <f t="shared" si="2416"/>
        <v>0</v>
      </c>
      <c r="AJ1070" s="28">
        <f t="shared" ref="AF1070:AU1071" si="2417">AJ1071</f>
        <v>19915</v>
      </c>
      <c r="AK1070" s="28">
        <f t="shared" si="2417"/>
        <v>0</v>
      </c>
      <c r="AL1070" s="28">
        <f t="shared" si="2417"/>
        <v>0</v>
      </c>
      <c r="AM1070" s="28">
        <f t="shared" si="2417"/>
        <v>0</v>
      </c>
      <c r="AN1070" s="28">
        <f t="shared" si="2417"/>
        <v>0</v>
      </c>
      <c r="AO1070" s="28">
        <f t="shared" si="2417"/>
        <v>0</v>
      </c>
      <c r="AP1070" s="28">
        <f t="shared" si="2417"/>
        <v>19915</v>
      </c>
      <c r="AQ1070" s="28">
        <f t="shared" si="2417"/>
        <v>0</v>
      </c>
      <c r="AR1070" s="28">
        <f t="shared" si="2417"/>
        <v>0</v>
      </c>
      <c r="AS1070" s="28">
        <f t="shared" si="2417"/>
        <v>0</v>
      </c>
      <c r="AT1070" s="28">
        <f t="shared" si="2417"/>
        <v>0</v>
      </c>
      <c r="AU1070" s="28">
        <f t="shared" si="2417"/>
        <v>0</v>
      </c>
      <c r="AV1070" s="28">
        <f t="shared" ref="AR1070:BG1071" si="2418">AV1071</f>
        <v>19915</v>
      </c>
      <c r="AW1070" s="28">
        <f t="shared" si="2418"/>
        <v>0</v>
      </c>
      <c r="AX1070" s="100">
        <f t="shared" si="2418"/>
        <v>0</v>
      </c>
      <c r="AY1070" s="100">
        <f t="shared" si="2418"/>
        <v>0</v>
      </c>
      <c r="AZ1070" s="100">
        <f t="shared" si="2418"/>
        <v>0</v>
      </c>
      <c r="BA1070" s="100">
        <f t="shared" si="2418"/>
        <v>0</v>
      </c>
      <c r="BB1070" s="28">
        <f t="shared" si="2418"/>
        <v>19915</v>
      </c>
      <c r="BC1070" s="28">
        <f t="shared" si="2418"/>
        <v>0</v>
      </c>
      <c r="BD1070" s="100">
        <f t="shared" si="2418"/>
        <v>0</v>
      </c>
      <c r="BE1070" s="100">
        <f t="shared" si="2418"/>
        <v>0</v>
      </c>
      <c r="BF1070" s="100">
        <f t="shared" si="2418"/>
        <v>0</v>
      </c>
      <c r="BG1070" s="100">
        <f t="shared" si="2418"/>
        <v>0</v>
      </c>
      <c r="BH1070" s="28">
        <f t="shared" ref="BD1070:BI1071" si="2419">BH1071</f>
        <v>19915</v>
      </c>
      <c r="BI1070" s="28">
        <f t="shared" si="2419"/>
        <v>0</v>
      </c>
      <c r="BJ1070" s="207">
        <f t="shared" si="2398"/>
        <v>0</v>
      </c>
      <c r="BK1070" s="207">
        <f t="shared" si="2399"/>
        <v>0</v>
      </c>
    </row>
    <row r="1071" spans="1:63" s="7" customFormat="1" ht="33.75" customHeight="1">
      <c r="A1071" s="45" t="s">
        <v>103</v>
      </c>
      <c r="B1071" s="42" t="s">
        <v>11</v>
      </c>
      <c r="C1071" s="42" t="s">
        <v>53</v>
      </c>
      <c r="D1071" s="42" t="s">
        <v>408</v>
      </c>
      <c r="E1071" s="42" t="s">
        <v>92</v>
      </c>
      <c r="F1071" s="28">
        <f t="shared" si="2415"/>
        <v>18551</v>
      </c>
      <c r="G1071" s="28">
        <f t="shared" si="2415"/>
        <v>0</v>
      </c>
      <c r="H1071" s="28">
        <f t="shared" si="2415"/>
        <v>0</v>
      </c>
      <c r="I1071" s="28">
        <f t="shared" si="2415"/>
        <v>0</v>
      </c>
      <c r="J1071" s="28">
        <f t="shared" si="2415"/>
        <v>0</v>
      </c>
      <c r="K1071" s="28">
        <f t="shared" si="2415"/>
        <v>0</v>
      </c>
      <c r="L1071" s="28">
        <f t="shared" si="2415"/>
        <v>18551</v>
      </c>
      <c r="M1071" s="28">
        <f t="shared" si="2415"/>
        <v>0</v>
      </c>
      <c r="N1071" s="28">
        <f t="shared" si="2415"/>
        <v>0</v>
      </c>
      <c r="O1071" s="28">
        <f t="shared" si="2415"/>
        <v>0</v>
      </c>
      <c r="P1071" s="28">
        <f t="shared" si="2415"/>
        <v>0</v>
      </c>
      <c r="Q1071" s="28">
        <f t="shared" si="2415"/>
        <v>0</v>
      </c>
      <c r="R1071" s="28">
        <f t="shared" si="2415"/>
        <v>18551</v>
      </c>
      <c r="S1071" s="28">
        <f t="shared" si="2415"/>
        <v>0</v>
      </c>
      <c r="T1071" s="28">
        <f t="shared" si="2416"/>
        <v>0</v>
      </c>
      <c r="U1071" s="28">
        <f t="shared" si="2416"/>
        <v>0</v>
      </c>
      <c r="V1071" s="28">
        <f t="shared" si="2416"/>
        <v>0</v>
      </c>
      <c r="W1071" s="28">
        <f t="shared" si="2416"/>
        <v>0</v>
      </c>
      <c r="X1071" s="28">
        <f t="shared" si="2416"/>
        <v>18551</v>
      </c>
      <c r="Y1071" s="28">
        <f t="shared" si="2416"/>
        <v>0</v>
      </c>
      <c r="Z1071" s="28">
        <f t="shared" si="2416"/>
        <v>1364</v>
      </c>
      <c r="AA1071" s="28">
        <f t="shared" si="2416"/>
        <v>0</v>
      </c>
      <c r="AB1071" s="28">
        <f t="shared" si="2416"/>
        <v>0</v>
      </c>
      <c r="AC1071" s="28">
        <f t="shared" si="2416"/>
        <v>0</v>
      </c>
      <c r="AD1071" s="28">
        <f t="shared" si="2416"/>
        <v>19915</v>
      </c>
      <c r="AE1071" s="28">
        <f t="shared" si="2416"/>
        <v>0</v>
      </c>
      <c r="AF1071" s="28">
        <f t="shared" si="2417"/>
        <v>0</v>
      </c>
      <c r="AG1071" s="28">
        <f t="shared" si="2417"/>
        <v>0</v>
      </c>
      <c r="AH1071" s="28">
        <f t="shared" si="2417"/>
        <v>0</v>
      </c>
      <c r="AI1071" s="28">
        <f t="shared" si="2417"/>
        <v>0</v>
      </c>
      <c r="AJ1071" s="28">
        <f t="shared" si="2417"/>
        <v>19915</v>
      </c>
      <c r="AK1071" s="28">
        <f t="shared" si="2417"/>
        <v>0</v>
      </c>
      <c r="AL1071" s="28">
        <f t="shared" si="2417"/>
        <v>0</v>
      </c>
      <c r="AM1071" s="28">
        <f t="shared" si="2417"/>
        <v>0</v>
      </c>
      <c r="AN1071" s="28">
        <f t="shared" si="2417"/>
        <v>0</v>
      </c>
      <c r="AO1071" s="28">
        <f t="shared" si="2417"/>
        <v>0</v>
      </c>
      <c r="AP1071" s="28">
        <f t="shared" si="2417"/>
        <v>19915</v>
      </c>
      <c r="AQ1071" s="28">
        <f t="shared" si="2417"/>
        <v>0</v>
      </c>
      <c r="AR1071" s="28">
        <f t="shared" si="2418"/>
        <v>0</v>
      </c>
      <c r="AS1071" s="28">
        <f t="shared" si="2418"/>
        <v>0</v>
      </c>
      <c r="AT1071" s="28">
        <f t="shared" si="2418"/>
        <v>0</v>
      </c>
      <c r="AU1071" s="28">
        <f t="shared" si="2418"/>
        <v>0</v>
      </c>
      <c r="AV1071" s="28">
        <f t="shared" si="2418"/>
        <v>19915</v>
      </c>
      <c r="AW1071" s="28">
        <f t="shared" si="2418"/>
        <v>0</v>
      </c>
      <c r="AX1071" s="100">
        <f t="shared" si="2418"/>
        <v>0</v>
      </c>
      <c r="AY1071" s="100">
        <f t="shared" si="2418"/>
        <v>0</v>
      </c>
      <c r="AZ1071" s="100">
        <f t="shared" si="2418"/>
        <v>0</v>
      </c>
      <c r="BA1071" s="100">
        <f t="shared" si="2418"/>
        <v>0</v>
      </c>
      <c r="BB1071" s="28">
        <f t="shared" si="2418"/>
        <v>19915</v>
      </c>
      <c r="BC1071" s="28">
        <f t="shared" si="2418"/>
        <v>0</v>
      </c>
      <c r="BD1071" s="100">
        <f t="shared" si="2419"/>
        <v>0</v>
      </c>
      <c r="BE1071" s="100">
        <f t="shared" si="2419"/>
        <v>0</v>
      </c>
      <c r="BF1071" s="100">
        <f t="shared" si="2419"/>
        <v>0</v>
      </c>
      <c r="BG1071" s="100">
        <f t="shared" si="2419"/>
        <v>0</v>
      </c>
      <c r="BH1071" s="28">
        <f t="shared" si="2419"/>
        <v>19915</v>
      </c>
      <c r="BI1071" s="28">
        <f t="shared" si="2419"/>
        <v>0</v>
      </c>
      <c r="BJ1071" s="207">
        <f t="shared" si="2398"/>
        <v>0</v>
      </c>
      <c r="BK1071" s="207">
        <f t="shared" si="2399"/>
        <v>0</v>
      </c>
    </row>
    <row r="1072" spans="1:63" s="7" customFormat="1" ht="33" customHeight="1">
      <c r="A1072" s="25" t="s">
        <v>209</v>
      </c>
      <c r="B1072" s="42" t="s">
        <v>11</v>
      </c>
      <c r="C1072" s="42" t="s">
        <v>53</v>
      </c>
      <c r="D1072" s="42" t="s">
        <v>408</v>
      </c>
      <c r="E1072" s="42" t="s">
        <v>208</v>
      </c>
      <c r="F1072" s="28">
        <v>18551</v>
      </c>
      <c r="G1072" s="28"/>
      <c r="H1072" s="78"/>
      <c r="I1072" s="78"/>
      <c r="J1072" s="78"/>
      <c r="K1072" s="78"/>
      <c r="L1072" s="28">
        <f>F1072+H1072+I1072+J1072+K1072</f>
        <v>18551</v>
      </c>
      <c r="M1072" s="28">
        <f>G1072+K1072</f>
        <v>0</v>
      </c>
      <c r="N1072" s="78"/>
      <c r="O1072" s="78"/>
      <c r="P1072" s="78"/>
      <c r="Q1072" s="78"/>
      <c r="R1072" s="28">
        <f>L1072+N1072+O1072+P1072+Q1072</f>
        <v>18551</v>
      </c>
      <c r="S1072" s="28">
        <f>M1072+Q1072</f>
        <v>0</v>
      </c>
      <c r="T1072" s="78"/>
      <c r="U1072" s="78"/>
      <c r="V1072" s="78"/>
      <c r="W1072" s="78"/>
      <c r="X1072" s="28">
        <f>R1072+T1072+U1072+V1072+W1072</f>
        <v>18551</v>
      </c>
      <c r="Y1072" s="28">
        <f>S1072+W1072</f>
        <v>0</v>
      </c>
      <c r="Z1072" s="28">
        <v>1364</v>
      </c>
      <c r="AA1072" s="78"/>
      <c r="AB1072" s="78"/>
      <c r="AC1072" s="78"/>
      <c r="AD1072" s="28">
        <f>X1072+Z1072+AA1072+AB1072+AC1072</f>
        <v>19915</v>
      </c>
      <c r="AE1072" s="28">
        <f>Y1072+AC1072</f>
        <v>0</v>
      </c>
      <c r="AF1072" s="28"/>
      <c r="AG1072" s="78"/>
      <c r="AH1072" s="78"/>
      <c r="AI1072" s="78"/>
      <c r="AJ1072" s="28">
        <f>AD1072+AF1072+AG1072+AH1072+AI1072</f>
        <v>19915</v>
      </c>
      <c r="AK1072" s="28">
        <f>AE1072+AI1072</f>
        <v>0</v>
      </c>
      <c r="AL1072" s="78"/>
      <c r="AM1072" s="78"/>
      <c r="AN1072" s="78"/>
      <c r="AO1072" s="78"/>
      <c r="AP1072" s="28">
        <f>AJ1072+AL1072+AM1072+AN1072+AO1072</f>
        <v>19915</v>
      </c>
      <c r="AQ1072" s="28">
        <f>AK1072+AO1072</f>
        <v>0</v>
      </c>
      <c r="AR1072" s="78"/>
      <c r="AS1072" s="78"/>
      <c r="AT1072" s="78"/>
      <c r="AU1072" s="78"/>
      <c r="AV1072" s="28">
        <f>AP1072+AR1072+AS1072+AT1072+AU1072</f>
        <v>19915</v>
      </c>
      <c r="AW1072" s="28">
        <f>AQ1072+AU1072</f>
        <v>0</v>
      </c>
      <c r="AX1072" s="135"/>
      <c r="AY1072" s="135"/>
      <c r="AZ1072" s="135"/>
      <c r="BA1072" s="135"/>
      <c r="BB1072" s="28">
        <f>AV1072+AX1072+AY1072+AZ1072+BA1072</f>
        <v>19915</v>
      </c>
      <c r="BC1072" s="28">
        <f>AW1072+BA1072</f>
        <v>0</v>
      </c>
      <c r="BD1072" s="135"/>
      <c r="BE1072" s="135"/>
      <c r="BF1072" s="135"/>
      <c r="BG1072" s="135"/>
      <c r="BH1072" s="28">
        <f>BB1072+BD1072+BE1072+BF1072+BG1072</f>
        <v>19915</v>
      </c>
      <c r="BI1072" s="28">
        <f>BC1072+BG1072</f>
        <v>0</v>
      </c>
      <c r="BJ1072" s="207">
        <f t="shared" si="2398"/>
        <v>0</v>
      </c>
      <c r="BK1072" s="207">
        <f t="shared" si="2399"/>
        <v>0</v>
      </c>
    </row>
    <row r="1073" spans="1:63" s="7" customFormat="1" ht="33" customHeight="1">
      <c r="A1073" s="25" t="s">
        <v>546</v>
      </c>
      <c r="B1073" s="42" t="s">
        <v>11</v>
      </c>
      <c r="C1073" s="42" t="s">
        <v>53</v>
      </c>
      <c r="D1073" s="42" t="s">
        <v>678</v>
      </c>
      <c r="E1073" s="42"/>
      <c r="F1073" s="28"/>
      <c r="G1073" s="28"/>
      <c r="H1073" s="78"/>
      <c r="I1073" s="78"/>
      <c r="J1073" s="78"/>
      <c r="K1073" s="78"/>
      <c r="L1073" s="28"/>
      <c r="M1073" s="28"/>
      <c r="N1073" s="78"/>
      <c r="O1073" s="78"/>
      <c r="P1073" s="78"/>
      <c r="Q1073" s="78"/>
      <c r="R1073" s="28"/>
      <c r="S1073" s="28"/>
      <c r="T1073" s="78"/>
      <c r="U1073" s="78"/>
      <c r="V1073" s="78"/>
      <c r="W1073" s="78"/>
      <c r="X1073" s="28"/>
      <c r="Y1073" s="28"/>
      <c r="Z1073" s="28"/>
      <c r="AA1073" s="78"/>
      <c r="AB1073" s="78"/>
      <c r="AC1073" s="78"/>
      <c r="AD1073" s="28"/>
      <c r="AE1073" s="28"/>
      <c r="AF1073" s="28"/>
      <c r="AG1073" s="78"/>
      <c r="AH1073" s="78"/>
      <c r="AI1073" s="96">
        <f>AI1074</f>
        <v>7212</v>
      </c>
      <c r="AJ1073" s="96">
        <f t="shared" ref="AJ1073:AK1073" si="2420">AJ1074</f>
        <v>7212</v>
      </c>
      <c r="AK1073" s="96">
        <f t="shared" si="2420"/>
        <v>7212</v>
      </c>
      <c r="AL1073" s="78"/>
      <c r="AM1073" s="78"/>
      <c r="AN1073" s="78"/>
      <c r="AO1073" s="78"/>
      <c r="AP1073" s="96">
        <f t="shared" ref="AP1073:AQ1074" si="2421">AP1074</f>
        <v>7212</v>
      </c>
      <c r="AQ1073" s="96">
        <f t="shared" si="2421"/>
        <v>7212</v>
      </c>
      <c r="AR1073" s="78"/>
      <c r="AS1073" s="78"/>
      <c r="AT1073" s="78"/>
      <c r="AU1073" s="78"/>
      <c r="AV1073" s="96">
        <f t="shared" ref="AV1073:AW1074" si="2422">AV1074</f>
        <v>7212</v>
      </c>
      <c r="AW1073" s="96">
        <f t="shared" si="2422"/>
        <v>7212</v>
      </c>
      <c r="AX1073" s="135"/>
      <c r="AY1073" s="135"/>
      <c r="AZ1073" s="135"/>
      <c r="BA1073" s="135"/>
      <c r="BB1073" s="96">
        <f t="shared" ref="BB1073:BC1074" si="2423">BB1074</f>
        <v>7212</v>
      </c>
      <c r="BC1073" s="96">
        <f t="shared" si="2423"/>
        <v>7212</v>
      </c>
      <c r="BD1073" s="135"/>
      <c r="BE1073" s="135"/>
      <c r="BF1073" s="135"/>
      <c r="BG1073" s="135"/>
      <c r="BH1073" s="96">
        <f t="shared" ref="BH1073:BI1074" si="2424">BH1074</f>
        <v>7212</v>
      </c>
      <c r="BI1073" s="96">
        <f t="shared" si="2424"/>
        <v>7212</v>
      </c>
      <c r="BJ1073" s="207">
        <f t="shared" si="2398"/>
        <v>0</v>
      </c>
      <c r="BK1073" s="207">
        <f t="shared" si="2399"/>
        <v>0</v>
      </c>
    </row>
    <row r="1074" spans="1:63" s="7" customFormat="1" ht="165.75">
      <c r="A1074" s="45" t="s">
        <v>681</v>
      </c>
      <c r="B1074" s="42" t="s">
        <v>11</v>
      </c>
      <c r="C1074" s="42" t="s">
        <v>53</v>
      </c>
      <c r="D1074" s="42" t="s">
        <v>683</v>
      </c>
      <c r="E1074" s="42"/>
      <c r="F1074" s="28"/>
      <c r="G1074" s="28"/>
      <c r="H1074" s="78"/>
      <c r="I1074" s="78"/>
      <c r="J1074" s="78"/>
      <c r="K1074" s="78"/>
      <c r="L1074" s="28"/>
      <c r="M1074" s="28"/>
      <c r="N1074" s="78"/>
      <c r="O1074" s="78"/>
      <c r="P1074" s="78"/>
      <c r="Q1074" s="78"/>
      <c r="R1074" s="28"/>
      <c r="S1074" s="28"/>
      <c r="T1074" s="78"/>
      <c r="U1074" s="78"/>
      <c r="V1074" s="78"/>
      <c r="W1074" s="78"/>
      <c r="X1074" s="28"/>
      <c r="Y1074" s="28"/>
      <c r="Z1074" s="28"/>
      <c r="AA1074" s="78"/>
      <c r="AB1074" s="78"/>
      <c r="AC1074" s="78"/>
      <c r="AD1074" s="28"/>
      <c r="AE1074" s="28"/>
      <c r="AF1074" s="28"/>
      <c r="AG1074" s="78"/>
      <c r="AH1074" s="78"/>
      <c r="AI1074" s="28">
        <f>AI1075</f>
        <v>7212</v>
      </c>
      <c r="AJ1074" s="28">
        <f t="shared" ref="AJ1074:AK1074" si="2425">AJ1075</f>
        <v>7212</v>
      </c>
      <c r="AK1074" s="28">
        <f t="shared" si="2425"/>
        <v>7212</v>
      </c>
      <c r="AL1074" s="78"/>
      <c r="AM1074" s="78"/>
      <c r="AN1074" s="78"/>
      <c r="AO1074" s="78"/>
      <c r="AP1074" s="28">
        <f t="shared" si="2421"/>
        <v>7212</v>
      </c>
      <c r="AQ1074" s="28">
        <f t="shared" si="2421"/>
        <v>7212</v>
      </c>
      <c r="AR1074" s="78"/>
      <c r="AS1074" s="78"/>
      <c r="AT1074" s="78"/>
      <c r="AU1074" s="78"/>
      <c r="AV1074" s="28">
        <f t="shared" si="2422"/>
        <v>7212</v>
      </c>
      <c r="AW1074" s="28">
        <f t="shared" si="2422"/>
        <v>7212</v>
      </c>
      <c r="AX1074" s="135"/>
      <c r="AY1074" s="135"/>
      <c r="AZ1074" s="135"/>
      <c r="BA1074" s="135"/>
      <c r="BB1074" s="28">
        <f t="shared" si="2423"/>
        <v>7212</v>
      </c>
      <c r="BC1074" s="28">
        <f t="shared" si="2423"/>
        <v>7212</v>
      </c>
      <c r="BD1074" s="135"/>
      <c r="BE1074" s="135"/>
      <c r="BF1074" s="135"/>
      <c r="BG1074" s="135"/>
      <c r="BH1074" s="28">
        <f t="shared" si="2424"/>
        <v>7212</v>
      </c>
      <c r="BI1074" s="28">
        <f t="shared" si="2424"/>
        <v>7212</v>
      </c>
      <c r="BJ1074" s="207">
        <f t="shared" si="2398"/>
        <v>0</v>
      </c>
      <c r="BK1074" s="207">
        <f t="shared" si="2399"/>
        <v>0</v>
      </c>
    </row>
    <row r="1075" spans="1:63" s="7" customFormat="1" ht="33" customHeight="1">
      <c r="A1075" s="45" t="s">
        <v>103</v>
      </c>
      <c r="B1075" s="42" t="s">
        <v>11</v>
      </c>
      <c r="C1075" s="42" t="s">
        <v>53</v>
      </c>
      <c r="D1075" s="42" t="s">
        <v>683</v>
      </c>
      <c r="E1075" s="42" t="s">
        <v>92</v>
      </c>
      <c r="F1075" s="28"/>
      <c r="G1075" s="28"/>
      <c r="H1075" s="78"/>
      <c r="I1075" s="78"/>
      <c r="J1075" s="78"/>
      <c r="K1075" s="78"/>
      <c r="L1075" s="28"/>
      <c r="M1075" s="28"/>
      <c r="N1075" s="78"/>
      <c r="O1075" s="78"/>
      <c r="P1075" s="78"/>
      <c r="Q1075" s="78"/>
      <c r="R1075" s="28"/>
      <c r="S1075" s="28"/>
      <c r="T1075" s="78"/>
      <c r="U1075" s="78"/>
      <c r="V1075" s="78"/>
      <c r="W1075" s="78"/>
      <c r="X1075" s="28"/>
      <c r="Y1075" s="28"/>
      <c r="Z1075" s="28"/>
      <c r="AA1075" s="78"/>
      <c r="AB1075" s="78"/>
      <c r="AC1075" s="78"/>
      <c r="AD1075" s="28"/>
      <c r="AE1075" s="28"/>
      <c r="AF1075" s="28"/>
      <c r="AG1075" s="78"/>
      <c r="AH1075" s="78"/>
      <c r="AI1075" s="28">
        <f>AI1076</f>
        <v>7212</v>
      </c>
      <c r="AJ1075" s="28">
        <f>AJ1076</f>
        <v>7212</v>
      </c>
      <c r="AK1075" s="28">
        <f>AK1076</f>
        <v>7212</v>
      </c>
      <c r="AL1075" s="78"/>
      <c r="AM1075" s="78"/>
      <c r="AN1075" s="78"/>
      <c r="AO1075" s="78"/>
      <c r="AP1075" s="28">
        <f>AP1076</f>
        <v>7212</v>
      </c>
      <c r="AQ1075" s="28">
        <f>AQ1076</f>
        <v>7212</v>
      </c>
      <c r="AR1075" s="78"/>
      <c r="AS1075" s="78"/>
      <c r="AT1075" s="78"/>
      <c r="AU1075" s="78"/>
      <c r="AV1075" s="28">
        <f>AV1076</f>
        <v>7212</v>
      </c>
      <c r="AW1075" s="28">
        <f>AW1076</f>
        <v>7212</v>
      </c>
      <c r="AX1075" s="135"/>
      <c r="AY1075" s="135"/>
      <c r="AZ1075" s="135"/>
      <c r="BA1075" s="135"/>
      <c r="BB1075" s="28">
        <f>BB1076</f>
        <v>7212</v>
      </c>
      <c r="BC1075" s="28">
        <f>BC1076</f>
        <v>7212</v>
      </c>
      <c r="BD1075" s="135"/>
      <c r="BE1075" s="135"/>
      <c r="BF1075" s="135"/>
      <c r="BG1075" s="135"/>
      <c r="BH1075" s="28">
        <f>BH1076</f>
        <v>7212</v>
      </c>
      <c r="BI1075" s="28">
        <f>BI1076</f>
        <v>7212</v>
      </c>
      <c r="BJ1075" s="207">
        <f t="shared" si="2398"/>
        <v>0</v>
      </c>
      <c r="BK1075" s="207">
        <f t="shared" si="2399"/>
        <v>0</v>
      </c>
    </row>
    <row r="1076" spans="1:63" s="7" customFormat="1" ht="33" customHeight="1">
      <c r="A1076" s="25" t="s">
        <v>209</v>
      </c>
      <c r="B1076" s="42" t="s">
        <v>11</v>
      </c>
      <c r="C1076" s="42" t="s">
        <v>53</v>
      </c>
      <c r="D1076" s="42" t="s">
        <v>683</v>
      </c>
      <c r="E1076" s="42" t="s">
        <v>208</v>
      </c>
      <c r="F1076" s="28"/>
      <c r="G1076" s="28"/>
      <c r="H1076" s="78"/>
      <c r="I1076" s="78"/>
      <c r="J1076" s="78"/>
      <c r="K1076" s="78"/>
      <c r="L1076" s="28"/>
      <c r="M1076" s="28"/>
      <c r="N1076" s="78"/>
      <c r="O1076" s="78"/>
      <c r="P1076" s="78"/>
      <c r="Q1076" s="78"/>
      <c r="R1076" s="28"/>
      <c r="S1076" s="28"/>
      <c r="T1076" s="78"/>
      <c r="U1076" s="78"/>
      <c r="V1076" s="78"/>
      <c r="W1076" s="78"/>
      <c r="X1076" s="28"/>
      <c r="Y1076" s="28"/>
      <c r="Z1076" s="28"/>
      <c r="AA1076" s="78"/>
      <c r="AB1076" s="78"/>
      <c r="AC1076" s="78"/>
      <c r="AD1076" s="28"/>
      <c r="AE1076" s="28"/>
      <c r="AF1076" s="28"/>
      <c r="AG1076" s="78"/>
      <c r="AH1076" s="78"/>
      <c r="AI1076" s="28">
        <v>7212</v>
      </c>
      <c r="AJ1076" s="28">
        <f>AD1076+AF1076+AG1076+AH1076+AI1076</f>
        <v>7212</v>
      </c>
      <c r="AK1076" s="28">
        <f>AE1076+AI1076</f>
        <v>7212</v>
      </c>
      <c r="AL1076" s="78"/>
      <c r="AM1076" s="78"/>
      <c r="AN1076" s="78"/>
      <c r="AO1076" s="78"/>
      <c r="AP1076" s="28">
        <f>AJ1076+AL1076+AM1076+AN1076+AO1076</f>
        <v>7212</v>
      </c>
      <c r="AQ1076" s="28">
        <f>AK1076+AO1076</f>
        <v>7212</v>
      </c>
      <c r="AR1076" s="78"/>
      <c r="AS1076" s="78"/>
      <c r="AT1076" s="78"/>
      <c r="AU1076" s="78"/>
      <c r="AV1076" s="28">
        <f>AP1076+AR1076+AS1076+AT1076+AU1076</f>
        <v>7212</v>
      </c>
      <c r="AW1076" s="28">
        <f>AQ1076+AU1076</f>
        <v>7212</v>
      </c>
      <c r="AX1076" s="135"/>
      <c r="AY1076" s="135"/>
      <c r="AZ1076" s="135"/>
      <c r="BA1076" s="135"/>
      <c r="BB1076" s="28">
        <f>AV1076+AX1076+AY1076+AZ1076+BA1076</f>
        <v>7212</v>
      </c>
      <c r="BC1076" s="28">
        <f>AW1076+BA1076</f>
        <v>7212</v>
      </c>
      <c r="BD1076" s="135"/>
      <c r="BE1076" s="135"/>
      <c r="BF1076" s="135"/>
      <c r="BG1076" s="135"/>
      <c r="BH1076" s="28">
        <f>BB1076+BD1076+BE1076+BF1076+BG1076</f>
        <v>7212</v>
      </c>
      <c r="BI1076" s="28">
        <f>BC1076+BG1076</f>
        <v>7212</v>
      </c>
      <c r="BJ1076" s="207">
        <f t="shared" si="2398"/>
        <v>0</v>
      </c>
      <c r="BK1076" s="207">
        <f t="shared" si="2399"/>
        <v>0</v>
      </c>
    </row>
    <row r="1077" spans="1:63" s="7" customFormat="1" ht="165.75">
      <c r="A1077" s="45" t="s">
        <v>681</v>
      </c>
      <c r="B1077" s="42" t="s">
        <v>11</v>
      </c>
      <c r="C1077" s="42" t="s">
        <v>53</v>
      </c>
      <c r="D1077" s="42" t="s">
        <v>682</v>
      </c>
      <c r="E1077" s="42"/>
      <c r="F1077" s="28"/>
      <c r="G1077" s="28"/>
      <c r="H1077" s="78"/>
      <c r="I1077" s="78"/>
      <c r="J1077" s="78"/>
      <c r="K1077" s="78"/>
      <c r="L1077" s="28"/>
      <c r="M1077" s="28"/>
      <c r="N1077" s="78"/>
      <c r="O1077" s="78"/>
      <c r="P1077" s="78"/>
      <c r="Q1077" s="78"/>
      <c r="R1077" s="28"/>
      <c r="S1077" s="28"/>
      <c r="T1077" s="78"/>
      <c r="U1077" s="78"/>
      <c r="V1077" s="78"/>
      <c r="W1077" s="78"/>
      <c r="X1077" s="28"/>
      <c r="Y1077" s="28"/>
      <c r="Z1077" s="28"/>
      <c r="AA1077" s="78"/>
      <c r="AB1077" s="78"/>
      <c r="AC1077" s="78"/>
      <c r="AD1077" s="28"/>
      <c r="AE1077" s="28"/>
      <c r="AF1077" s="28">
        <f>AF1078</f>
        <v>1478</v>
      </c>
      <c r="AG1077" s="28">
        <f t="shared" ref="AG1077:AX1078" si="2426">AG1078</f>
        <v>0</v>
      </c>
      <c r="AH1077" s="28">
        <f t="shared" si="2426"/>
        <v>0</v>
      </c>
      <c r="AI1077" s="28">
        <f t="shared" si="2426"/>
        <v>0</v>
      </c>
      <c r="AJ1077" s="28">
        <f t="shared" si="2426"/>
        <v>1478</v>
      </c>
      <c r="AK1077" s="28">
        <f t="shared" si="2426"/>
        <v>0</v>
      </c>
      <c r="AL1077" s="28">
        <f t="shared" si="2426"/>
        <v>0</v>
      </c>
      <c r="AM1077" s="28">
        <f t="shared" si="2426"/>
        <v>0</v>
      </c>
      <c r="AN1077" s="28">
        <f t="shared" si="2426"/>
        <v>0</v>
      </c>
      <c r="AO1077" s="28">
        <f t="shared" si="2426"/>
        <v>0</v>
      </c>
      <c r="AP1077" s="28">
        <f t="shared" si="2426"/>
        <v>1478</v>
      </c>
      <c r="AQ1077" s="28">
        <f t="shared" si="2426"/>
        <v>0</v>
      </c>
      <c r="AR1077" s="28">
        <f t="shared" si="2426"/>
        <v>0</v>
      </c>
      <c r="AS1077" s="28">
        <f t="shared" si="2426"/>
        <v>0</v>
      </c>
      <c r="AT1077" s="28">
        <f t="shared" si="2426"/>
        <v>0</v>
      </c>
      <c r="AU1077" s="28">
        <f t="shared" si="2426"/>
        <v>0</v>
      </c>
      <c r="AV1077" s="28">
        <f t="shared" si="2426"/>
        <v>1478</v>
      </c>
      <c r="AW1077" s="28">
        <f t="shared" ref="AR1077:BI1078" si="2427">AW1078</f>
        <v>0</v>
      </c>
      <c r="AX1077" s="100">
        <f t="shared" si="2426"/>
        <v>0</v>
      </c>
      <c r="AY1077" s="100">
        <f t="shared" ref="AY1077:BB1077" si="2428">AY1078</f>
        <v>0</v>
      </c>
      <c r="AZ1077" s="100">
        <f t="shared" si="2428"/>
        <v>0</v>
      </c>
      <c r="BA1077" s="100">
        <f t="shared" si="2428"/>
        <v>0</v>
      </c>
      <c r="BB1077" s="28">
        <f t="shared" si="2428"/>
        <v>1478</v>
      </c>
      <c r="BC1077" s="28">
        <f t="shared" si="2427"/>
        <v>0</v>
      </c>
      <c r="BD1077" s="100">
        <f t="shared" si="2427"/>
        <v>0</v>
      </c>
      <c r="BE1077" s="100">
        <f t="shared" si="2427"/>
        <v>0</v>
      </c>
      <c r="BF1077" s="100">
        <f t="shared" si="2427"/>
        <v>0</v>
      </c>
      <c r="BG1077" s="100">
        <f t="shared" si="2427"/>
        <v>0</v>
      </c>
      <c r="BH1077" s="28">
        <f t="shared" ref="BH1077" si="2429">BH1078</f>
        <v>1478</v>
      </c>
      <c r="BI1077" s="28">
        <f t="shared" si="2427"/>
        <v>0</v>
      </c>
      <c r="BJ1077" s="207">
        <f t="shared" si="2398"/>
        <v>0</v>
      </c>
      <c r="BK1077" s="207">
        <f t="shared" si="2399"/>
        <v>0</v>
      </c>
    </row>
    <row r="1078" spans="1:63" s="7" customFormat="1" ht="33" customHeight="1">
      <c r="A1078" s="45" t="s">
        <v>103</v>
      </c>
      <c r="B1078" s="42" t="s">
        <v>11</v>
      </c>
      <c r="C1078" s="42" t="s">
        <v>53</v>
      </c>
      <c r="D1078" s="42" t="s">
        <v>682</v>
      </c>
      <c r="E1078" s="42" t="s">
        <v>92</v>
      </c>
      <c r="F1078" s="28"/>
      <c r="G1078" s="28"/>
      <c r="H1078" s="78"/>
      <c r="I1078" s="78"/>
      <c r="J1078" s="78"/>
      <c r="K1078" s="78"/>
      <c r="L1078" s="28"/>
      <c r="M1078" s="28"/>
      <c r="N1078" s="78"/>
      <c r="O1078" s="78"/>
      <c r="P1078" s="78"/>
      <c r="Q1078" s="78"/>
      <c r="R1078" s="28"/>
      <c r="S1078" s="28"/>
      <c r="T1078" s="78"/>
      <c r="U1078" s="78"/>
      <c r="V1078" s="78"/>
      <c r="W1078" s="78"/>
      <c r="X1078" s="28"/>
      <c r="Y1078" s="28"/>
      <c r="Z1078" s="28"/>
      <c r="AA1078" s="78"/>
      <c r="AB1078" s="78"/>
      <c r="AC1078" s="78"/>
      <c r="AD1078" s="28"/>
      <c r="AE1078" s="28"/>
      <c r="AF1078" s="28">
        <f>AF1079</f>
        <v>1478</v>
      </c>
      <c r="AG1078" s="28">
        <f t="shared" si="2426"/>
        <v>0</v>
      </c>
      <c r="AH1078" s="28">
        <f t="shared" si="2426"/>
        <v>0</v>
      </c>
      <c r="AI1078" s="28">
        <f t="shared" si="2426"/>
        <v>0</v>
      </c>
      <c r="AJ1078" s="28">
        <f t="shared" si="2426"/>
        <v>1478</v>
      </c>
      <c r="AK1078" s="28">
        <f t="shared" si="2426"/>
        <v>0</v>
      </c>
      <c r="AL1078" s="28">
        <f t="shared" si="2426"/>
        <v>0</v>
      </c>
      <c r="AM1078" s="28">
        <f t="shared" si="2426"/>
        <v>0</v>
      </c>
      <c r="AN1078" s="28">
        <f t="shared" si="2426"/>
        <v>0</v>
      </c>
      <c r="AO1078" s="28">
        <f t="shared" si="2426"/>
        <v>0</v>
      </c>
      <c r="AP1078" s="28">
        <f t="shared" si="2426"/>
        <v>1478</v>
      </c>
      <c r="AQ1078" s="28">
        <f t="shared" si="2426"/>
        <v>0</v>
      </c>
      <c r="AR1078" s="28">
        <f t="shared" si="2427"/>
        <v>0</v>
      </c>
      <c r="AS1078" s="28">
        <f t="shared" si="2427"/>
        <v>0</v>
      </c>
      <c r="AT1078" s="28">
        <f t="shared" si="2427"/>
        <v>0</v>
      </c>
      <c r="AU1078" s="28">
        <f t="shared" si="2427"/>
        <v>0</v>
      </c>
      <c r="AV1078" s="28">
        <f t="shared" si="2427"/>
        <v>1478</v>
      </c>
      <c r="AW1078" s="28">
        <f t="shared" si="2427"/>
        <v>0</v>
      </c>
      <c r="AX1078" s="100">
        <f t="shared" si="2427"/>
        <v>0</v>
      </c>
      <c r="AY1078" s="100">
        <f t="shared" si="2427"/>
        <v>0</v>
      </c>
      <c r="AZ1078" s="100">
        <f t="shared" si="2427"/>
        <v>0</v>
      </c>
      <c r="BA1078" s="100">
        <f t="shared" si="2427"/>
        <v>0</v>
      </c>
      <c r="BB1078" s="28">
        <f t="shared" si="2427"/>
        <v>1478</v>
      </c>
      <c r="BC1078" s="28">
        <f t="shared" si="2427"/>
        <v>0</v>
      </c>
      <c r="BD1078" s="100">
        <f t="shared" si="2427"/>
        <v>0</v>
      </c>
      <c r="BE1078" s="100">
        <f t="shared" si="2427"/>
        <v>0</v>
      </c>
      <c r="BF1078" s="100">
        <f t="shared" si="2427"/>
        <v>0</v>
      </c>
      <c r="BG1078" s="100">
        <f t="shared" si="2427"/>
        <v>0</v>
      </c>
      <c r="BH1078" s="28">
        <f t="shared" si="2427"/>
        <v>1478</v>
      </c>
      <c r="BI1078" s="28">
        <f t="shared" si="2427"/>
        <v>0</v>
      </c>
      <c r="BJ1078" s="207">
        <f t="shared" si="2398"/>
        <v>0</v>
      </c>
      <c r="BK1078" s="207">
        <f t="shared" si="2399"/>
        <v>0</v>
      </c>
    </row>
    <row r="1079" spans="1:63" s="7" customFormat="1" ht="33" customHeight="1">
      <c r="A1079" s="25" t="s">
        <v>209</v>
      </c>
      <c r="B1079" s="42" t="s">
        <v>11</v>
      </c>
      <c r="C1079" s="42" t="s">
        <v>53</v>
      </c>
      <c r="D1079" s="42" t="s">
        <v>682</v>
      </c>
      <c r="E1079" s="42" t="s">
        <v>208</v>
      </c>
      <c r="F1079" s="28"/>
      <c r="G1079" s="28"/>
      <c r="H1079" s="78"/>
      <c r="I1079" s="78"/>
      <c r="J1079" s="78"/>
      <c r="K1079" s="78"/>
      <c r="L1079" s="28"/>
      <c r="M1079" s="28"/>
      <c r="N1079" s="78"/>
      <c r="O1079" s="78"/>
      <c r="P1079" s="78"/>
      <c r="Q1079" s="78"/>
      <c r="R1079" s="28"/>
      <c r="S1079" s="28"/>
      <c r="T1079" s="78"/>
      <c r="U1079" s="78"/>
      <c r="V1079" s="78"/>
      <c r="W1079" s="78"/>
      <c r="X1079" s="28"/>
      <c r="Y1079" s="28"/>
      <c r="Z1079" s="28"/>
      <c r="AA1079" s="78"/>
      <c r="AB1079" s="78"/>
      <c r="AC1079" s="78"/>
      <c r="AD1079" s="28"/>
      <c r="AE1079" s="28"/>
      <c r="AF1079" s="28">
        <v>1478</v>
      </c>
      <c r="AG1079" s="78"/>
      <c r="AH1079" s="78"/>
      <c r="AI1079" s="71"/>
      <c r="AJ1079" s="28">
        <f>AD1079+AF1079+AG1079+AH1079+AI1079</f>
        <v>1478</v>
      </c>
      <c r="AK1079" s="28">
        <f>AE1079+AI1079</f>
        <v>0</v>
      </c>
      <c r="AL1079" s="78"/>
      <c r="AM1079" s="78"/>
      <c r="AN1079" s="78"/>
      <c r="AO1079" s="78"/>
      <c r="AP1079" s="28">
        <f>AJ1079+AL1079+AM1079+AN1079+AO1079</f>
        <v>1478</v>
      </c>
      <c r="AQ1079" s="28">
        <f>AK1079+AO1079</f>
        <v>0</v>
      </c>
      <c r="AR1079" s="78"/>
      <c r="AS1079" s="78"/>
      <c r="AT1079" s="78"/>
      <c r="AU1079" s="78"/>
      <c r="AV1079" s="28">
        <f>AP1079+AR1079+AS1079+AT1079+AU1079</f>
        <v>1478</v>
      </c>
      <c r="AW1079" s="28">
        <f>AQ1079+AU1079</f>
        <v>0</v>
      </c>
      <c r="AX1079" s="135"/>
      <c r="AY1079" s="135"/>
      <c r="AZ1079" s="135"/>
      <c r="BA1079" s="135"/>
      <c r="BB1079" s="28">
        <f>AV1079+AX1079+AY1079+AZ1079+BA1079</f>
        <v>1478</v>
      </c>
      <c r="BC1079" s="28">
        <f>AW1079+BA1079</f>
        <v>0</v>
      </c>
      <c r="BD1079" s="135"/>
      <c r="BE1079" s="135"/>
      <c r="BF1079" s="135"/>
      <c r="BG1079" s="135"/>
      <c r="BH1079" s="28">
        <f>BB1079+BD1079+BE1079+BF1079+BG1079</f>
        <v>1478</v>
      </c>
      <c r="BI1079" s="28">
        <f>BC1079+BG1079</f>
        <v>0</v>
      </c>
      <c r="BJ1079" s="207">
        <f t="shared" si="2398"/>
        <v>0</v>
      </c>
      <c r="BK1079" s="207">
        <f t="shared" si="2399"/>
        <v>0</v>
      </c>
    </row>
    <row r="1080" spans="1:63" s="7" customFormat="1" ht="52.5" customHeight="1">
      <c r="A1080" s="76" t="s">
        <v>494</v>
      </c>
      <c r="B1080" s="26" t="s">
        <v>11</v>
      </c>
      <c r="C1080" s="26" t="s">
        <v>53</v>
      </c>
      <c r="D1080" s="72" t="s">
        <v>495</v>
      </c>
      <c r="E1080" s="26"/>
      <c r="F1080" s="30">
        <f>F1081</f>
        <v>32351</v>
      </c>
      <c r="G1080" s="30">
        <f t="shared" ref="G1080:V1081" si="2430">G1081</f>
        <v>0</v>
      </c>
      <c r="H1080" s="30">
        <f t="shared" si="2430"/>
        <v>0</v>
      </c>
      <c r="I1080" s="30">
        <f t="shared" si="2430"/>
        <v>0</v>
      </c>
      <c r="J1080" s="30">
        <f t="shared" si="2430"/>
        <v>0</v>
      </c>
      <c r="K1080" s="30">
        <f t="shared" si="2430"/>
        <v>0</v>
      </c>
      <c r="L1080" s="30">
        <f t="shared" si="2430"/>
        <v>32351</v>
      </c>
      <c r="M1080" s="30">
        <f t="shared" si="2430"/>
        <v>0</v>
      </c>
      <c r="N1080" s="30">
        <f t="shared" si="2430"/>
        <v>609</v>
      </c>
      <c r="O1080" s="30">
        <f t="shared" si="2430"/>
        <v>0</v>
      </c>
      <c r="P1080" s="30">
        <f t="shared" si="2430"/>
        <v>0</v>
      </c>
      <c r="Q1080" s="30">
        <f t="shared" si="2430"/>
        <v>0</v>
      </c>
      <c r="R1080" s="30">
        <f t="shared" si="2430"/>
        <v>32960</v>
      </c>
      <c r="S1080" s="30">
        <f t="shared" si="2430"/>
        <v>0</v>
      </c>
      <c r="T1080" s="30">
        <f t="shared" si="2430"/>
        <v>0</v>
      </c>
      <c r="U1080" s="30">
        <f t="shared" si="2430"/>
        <v>0</v>
      </c>
      <c r="V1080" s="30">
        <f t="shared" si="2430"/>
        <v>0</v>
      </c>
      <c r="W1080" s="30">
        <f t="shared" ref="T1080:AI1083" si="2431">W1081</f>
        <v>0</v>
      </c>
      <c r="X1080" s="30">
        <f t="shared" si="2431"/>
        <v>32960</v>
      </c>
      <c r="Y1080" s="30">
        <f t="shared" si="2431"/>
        <v>0</v>
      </c>
      <c r="Z1080" s="30">
        <f t="shared" si="2431"/>
        <v>0</v>
      </c>
      <c r="AA1080" s="30">
        <f t="shared" si="2431"/>
        <v>0</v>
      </c>
      <c r="AB1080" s="30">
        <f t="shared" si="2431"/>
        <v>0</v>
      </c>
      <c r="AC1080" s="30">
        <f t="shared" si="2431"/>
        <v>0</v>
      </c>
      <c r="AD1080" s="30">
        <f t="shared" si="2431"/>
        <v>32960</v>
      </c>
      <c r="AE1080" s="30">
        <f t="shared" si="2431"/>
        <v>0</v>
      </c>
      <c r="AF1080" s="30">
        <f t="shared" si="2431"/>
        <v>0</v>
      </c>
      <c r="AG1080" s="30">
        <f t="shared" si="2431"/>
        <v>0</v>
      </c>
      <c r="AH1080" s="30">
        <f t="shared" si="2431"/>
        <v>0</v>
      </c>
      <c r="AI1080" s="30">
        <f t="shared" si="2431"/>
        <v>0</v>
      </c>
      <c r="AJ1080" s="30">
        <f t="shared" ref="AF1080:AU1083" si="2432">AJ1081</f>
        <v>32960</v>
      </c>
      <c r="AK1080" s="30">
        <f t="shared" si="2432"/>
        <v>0</v>
      </c>
      <c r="AL1080" s="30">
        <f t="shared" ref="AL1080:AQ1080" si="2433">AL1081+AL1085</f>
        <v>0</v>
      </c>
      <c r="AM1080" s="30">
        <f t="shared" si="2433"/>
        <v>0</v>
      </c>
      <c r="AN1080" s="30">
        <f t="shared" si="2433"/>
        <v>0</v>
      </c>
      <c r="AO1080" s="30">
        <f t="shared" si="2433"/>
        <v>111579</v>
      </c>
      <c r="AP1080" s="30">
        <f t="shared" si="2433"/>
        <v>144539</v>
      </c>
      <c r="AQ1080" s="30">
        <f t="shared" si="2433"/>
        <v>111579</v>
      </c>
      <c r="AR1080" s="30">
        <f t="shared" ref="AR1080:AW1080" si="2434">AR1081+AR1085</f>
        <v>0</v>
      </c>
      <c r="AS1080" s="30">
        <f t="shared" si="2434"/>
        <v>0</v>
      </c>
      <c r="AT1080" s="30">
        <f t="shared" si="2434"/>
        <v>0</v>
      </c>
      <c r="AU1080" s="30">
        <f t="shared" si="2434"/>
        <v>0</v>
      </c>
      <c r="AV1080" s="30">
        <f t="shared" si="2434"/>
        <v>144539</v>
      </c>
      <c r="AW1080" s="30">
        <f t="shared" si="2434"/>
        <v>111579</v>
      </c>
      <c r="AX1080" s="136">
        <f t="shared" ref="AX1080:BC1080" si="2435">AX1081+AX1085</f>
        <v>0</v>
      </c>
      <c r="AY1080" s="136">
        <f t="shared" si="2435"/>
        <v>0</v>
      </c>
      <c r="AZ1080" s="136">
        <f t="shared" si="2435"/>
        <v>0</v>
      </c>
      <c r="BA1080" s="136">
        <f t="shared" si="2435"/>
        <v>0</v>
      </c>
      <c r="BB1080" s="30">
        <f t="shared" si="2435"/>
        <v>144539</v>
      </c>
      <c r="BC1080" s="30">
        <f t="shared" si="2435"/>
        <v>111579</v>
      </c>
      <c r="BD1080" s="136">
        <f t="shared" ref="BD1080:BI1080" si="2436">BD1081+BD1085</f>
        <v>0</v>
      </c>
      <c r="BE1080" s="136">
        <f t="shared" si="2436"/>
        <v>0</v>
      </c>
      <c r="BF1080" s="136">
        <f t="shared" si="2436"/>
        <v>0</v>
      </c>
      <c r="BG1080" s="136">
        <f t="shared" si="2436"/>
        <v>0</v>
      </c>
      <c r="BH1080" s="30">
        <f t="shared" si="2436"/>
        <v>144539</v>
      </c>
      <c r="BI1080" s="30">
        <f t="shared" si="2436"/>
        <v>111579</v>
      </c>
      <c r="BJ1080" s="207">
        <f t="shared" si="2398"/>
        <v>0</v>
      </c>
      <c r="BK1080" s="207">
        <f t="shared" si="2399"/>
        <v>0</v>
      </c>
    </row>
    <row r="1081" spans="1:63" s="7" customFormat="1" ht="23.25" customHeight="1">
      <c r="A1081" s="25" t="s">
        <v>546</v>
      </c>
      <c r="B1081" s="26" t="s">
        <v>11</v>
      </c>
      <c r="C1081" s="26" t="s">
        <v>53</v>
      </c>
      <c r="D1081" s="72" t="s">
        <v>547</v>
      </c>
      <c r="E1081" s="26"/>
      <c r="F1081" s="30">
        <f>F1082</f>
        <v>32351</v>
      </c>
      <c r="G1081" s="30">
        <f t="shared" si="2430"/>
        <v>0</v>
      </c>
      <c r="H1081" s="30">
        <f t="shared" si="2430"/>
        <v>0</v>
      </c>
      <c r="I1081" s="30">
        <f t="shared" si="2430"/>
        <v>0</v>
      </c>
      <c r="J1081" s="30">
        <f t="shared" si="2430"/>
        <v>0</v>
      </c>
      <c r="K1081" s="30">
        <f t="shared" si="2430"/>
        <v>0</v>
      </c>
      <c r="L1081" s="30">
        <f t="shared" si="2430"/>
        <v>32351</v>
      </c>
      <c r="M1081" s="30">
        <f t="shared" si="2430"/>
        <v>0</v>
      </c>
      <c r="N1081" s="30">
        <f t="shared" si="2430"/>
        <v>609</v>
      </c>
      <c r="O1081" s="30">
        <f t="shared" si="2430"/>
        <v>0</v>
      </c>
      <c r="P1081" s="30">
        <f t="shared" si="2430"/>
        <v>0</v>
      </c>
      <c r="Q1081" s="30">
        <f t="shared" si="2430"/>
        <v>0</v>
      </c>
      <c r="R1081" s="30">
        <f t="shared" si="2430"/>
        <v>32960</v>
      </c>
      <c r="S1081" s="30">
        <f t="shared" si="2430"/>
        <v>0</v>
      </c>
      <c r="T1081" s="30">
        <f t="shared" si="2431"/>
        <v>0</v>
      </c>
      <c r="U1081" s="30">
        <f t="shared" si="2431"/>
        <v>0</v>
      </c>
      <c r="V1081" s="30">
        <f t="shared" si="2431"/>
        <v>0</v>
      </c>
      <c r="W1081" s="30">
        <f t="shared" si="2431"/>
        <v>0</v>
      </c>
      <c r="X1081" s="30">
        <f t="shared" si="2431"/>
        <v>32960</v>
      </c>
      <c r="Y1081" s="30">
        <f t="shared" si="2431"/>
        <v>0</v>
      </c>
      <c r="Z1081" s="30">
        <f t="shared" si="2431"/>
        <v>0</v>
      </c>
      <c r="AA1081" s="30">
        <f t="shared" si="2431"/>
        <v>0</v>
      </c>
      <c r="AB1081" s="30">
        <f t="shared" si="2431"/>
        <v>0</v>
      </c>
      <c r="AC1081" s="30">
        <f t="shared" si="2431"/>
        <v>0</v>
      </c>
      <c r="AD1081" s="30">
        <f t="shared" si="2431"/>
        <v>32960</v>
      </c>
      <c r="AE1081" s="30">
        <f t="shared" si="2431"/>
        <v>0</v>
      </c>
      <c r="AF1081" s="30">
        <f t="shared" si="2432"/>
        <v>0</v>
      </c>
      <c r="AG1081" s="30">
        <f t="shared" si="2432"/>
        <v>0</v>
      </c>
      <c r="AH1081" s="30">
        <f t="shared" si="2432"/>
        <v>0</v>
      </c>
      <c r="AI1081" s="30">
        <f t="shared" si="2432"/>
        <v>0</v>
      </c>
      <c r="AJ1081" s="30">
        <f t="shared" si="2432"/>
        <v>32960</v>
      </c>
      <c r="AK1081" s="30">
        <f t="shared" si="2432"/>
        <v>0</v>
      </c>
      <c r="AL1081" s="30">
        <f t="shared" si="2432"/>
        <v>0</v>
      </c>
      <c r="AM1081" s="30">
        <f t="shared" si="2432"/>
        <v>0</v>
      </c>
      <c r="AN1081" s="30">
        <f t="shared" si="2432"/>
        <v>0</v>
      </c>
      <c r="AO1081" s="30">
        <f t="shared" si="2432"/>
        <v>0</v>
      </c>
      <c r="AP1081" s="30">
        <f t="shared" si="2432"/>
        <v>32960</v>
      </c>
      <c r="AQ1081" s="30">
        <f t="shared" si="2432"/>
        <v>0</v>
      </c>
      <c r="AR1081" s="30">
        <f t="shared" si="2432"/>
        <v>0</v>
      </c>
      <c r="AS1081" s="30">
        <f t="shared" si="2432"/>
        <v>0</v>
      </c>
      <c r="AT1081" s="30">
        <f t="shared" si="2432"/>
        <v>0</v>
      </c>
      <c r="AU1081" s="30">
        <f t="shared" si="2432"/>
        <v>0</v>
      </c>
      <c r="AV1081" s="30">
        <f t="shared" ref="AR1081:BG1083" si="2437">AV1082</f>
        <v>32960</v>
      </c>
      <c r="AW1081" s="30">
        <f t="shared" si="2437"/>
        <v>0</v>
      </c>
      <c r="AX1081" s="136">
        <f t="shared" si="2437"/>
        <v>0</v>
      </c>
      <c r="AY1081" s="136">
        <f t="shared" si="2437"/>
        <v>0</v>
      </c>
      <c r="AZ1081" s="136">
        <f t="shared" si="2437"/>
        <v>0</v>
      </c>
      <c r="BA1081" s="136">
        <f t="shared" si="2437"/>
        <v>0</v>
      </c>
      <c r="BB1081" s="30">
        <f t="shared" si="2437"/>
        <v>32960</v>
      </c>
      <c r="BC1081" s="30">
        <f t="shared" si="2437"/>
        <v>0</v>
      </c>
      <c r="BD1081" s="136">
        <f t="shared" si="2437"/>
        <v>0</v>
      </c>
      <c r="BE1081" s="136">
        <f t="shared" si="2437"/>
        <v>0</v>
      </c>
      <c r="BF1081" s="136">
        <f t="shared" si="2437"/>
        <v>0</v>
      </c>
      <c r="BG1081" s="136">
        <f t="shared" si="2437"/>
        <v>0</v>
      </c>
      <c r="BH1081" s="30">
        <f t="shared" ref="BD1081:BI1083" si="2438">BH1082</f>
        <v>32960</v>
      </c>
      <c r="BI1081" s="30">
        <f t="shared" si="2438"/>
        <v>0</v>
      </c>
      <c r="BJ1081" s="207">
        <f t="shared" si="2398"/>
        <v>0</v>
      </c>
      <c r="BK1081" s="207">
        <f t="shared" si="2399"/>
        <v>0</v>
      </c>
    </row>
    <row r="1082" spans="1:63" s="7" customFormat="1" ht="50.25">
      <c r="A1082" s="25" t="s">
        <v>552</v>
      </c>
      <c r="B1082" s="26" t="s">
        <v>11</v>
      </c>
      <c r="C1082" s="26" t="s">
        <v>53</v>
      </c>
      <c r="D1082" s="72" t="s">
        <v>732</v>
      </c>
      <c r="E1082" s="26"/>
      <c r="F1082" s="28">
        <f t="shared" ref="F1082:U1083" si="2439">F1083</f>
        <v>32351</v>
      </c>
      <c r="G1082" s="28">
        <f t="shared" si="2439"/>
        <v>0</v>
      </c>
      <c r="H1082" s="28">
        <f t="shared" si="2439"/>
        <v>0</v>
      </c>
      <c r="I1082" s="28">
        <f t="shared" si="2439"/>
        <v>0</v>
      </c>
      <c r="J1082" s="28">
        <f t="shared" si="2439"/>
        <v>0</v>
      </c>
      <c r="K1082" s="28">
        <f t="shared" si="2439"/>
        <v>0</v>
      </c>
      <c r="L1082" s="28">
        <f t="shared" si="2439"/>
        <v>32351</v>
      </c>
      <c r="M1082" s="28">
        <f t="shared" si="2439"/>
        <v>0</v>
      </c>
      <c r="N1082" s="28">
        <f t="shared" si="2439"/>
        <v>609</v>
      </c>
      <c r="O1082" s="28">
        <f t="shared" si="2439"/>
        <v>0</v>
      </c>
      <c r="P1082" s="28">
        <f t="shared" si="2439"/>
        <v>0</v>
      </c>
      <c r="Q1082" s="28">
        <f t="shared" si="2439"/>
        <v>0</v>
      </c>
      <c r="R1082" s="28">
        <f t="shared" si="2439"/>
        <v>32960</v>
      </c>
      <c r="S1082" s="28">
        <f t="shared" si="2439"/>
        <v>0</v>
      </c>
      <c r="T1082" s="28">
        <f t="shared" si="2439"/>
        <v>0</v>
      </c>
      <c r="U1082" s="28">
        <f t="shared" si="2439"/>
        <v>0</v>
      </c>
      <c r="V1082" s="28">
        <f t="shared" si="2431"/>
        <v>0</v>
      </c>
      <c r="W1082" s="28">
        <f t="shared" si="2431"/>
        <v>0</v>
      </c>
      <c r="X1082" s="28">
        <f t="shared" si="2431"/>
        <v>32960</v>
      </c>
      <c r="Y1082" s="28">
        <f t="shared" si="2431"/>
        <v>0</v>
      </c>
      <c r="Z1082" s="28">
        <f t="shared" si="2431"/>
        <v>0</v>
      </c>
      <c r="AA1082" s="28">
        <f t="shared" si="2431"/>
        <v>0</v>
      </c>
      <c r="AB1082" s="28">
        <f t="shared" si="2431"/>
        <v>0</v>
      </c>
      <c r="AC1082" s="28">
        <f t="shared" si="2431"/>
        <v>0</v>
      </c>
      <c r="AD1082" s="28">
        <f t="shared" si="2431"/>
        <v>32960</v>
      </c>
      <c r="AE1082" s="28">
        <f t="shared" si="2431"/>
        <v>0</v>
      </c>
      <c r="AF1082" s="28">
        <f t="shared" si="2432"/>
        <v>0</v>
      </c>
      <c r="AG1082" s="28">
        <f t="shared" si="2432"/>
        <v>0</v>
      </c>
      <c r="AH1082" s="28">
        <f t="shared" si="2432"/>
        <v>0</v>
      </c>
      <c r="AI1082" s="28">
        <f t="shared" si="2432"/>
        <v>0</v>
      </c>
      <c r="AJ1082" s="28">
        <f t="shared" si="2432"/>
        <v>32960</v>
      </c>
      <c r="AK1082" s="28">
        <f t="shared" si="2432"/>
        <v>0</v>
      </c>
      <c r="AL1082" s="28">
        <f t="shared" si="2432"/>
        <v>0</v>
      </c>
      <c r="AM1082" s="28">
        <f t="shared" si="2432"/>
        <v>0</v>
      </c>
      <c r="AN1082" s="28">
        <f t="shared" si="2432"/>
        <v>0</v>
      </c>
      <c r="AO1082" s="28">
        <f t="shared" si="2432"/>
        <v>0</v>
      </c>
      <c r="AP1082" s="28">
        <f t="shared" si="2432"/>
        <v>32960</v>
      </c>
      <c r="AQ1082" s="28">
        <f t="shared" si="2432"/>
        <v>0</v>
      </c>
      <c r="AR1082" s="28">
        <f t="shared" si="2437"/>
        <v>0</v>
      </c>
      <c r="AS1082" s="28">
        <f t="shared" si="2437"/>
        <v>0</v>
      </c>
      <c r="AT1082" s="28">
        <f t="shared" si="2437"/>
        <v>0</v>
      </c>
      <c r="AU1082" s="28">
        <f t="shared" si="2437"/>
        <v>0</v>
      </c>
      <c r="AV1082" s="28">
        <f t="shared" si="2437"/>
        <v>32960</v>
      </c>
      <c r="AW1082" s="28">
        <f t="shared" si="2437"/>
        <v>0</v>
      </c>
      <c r="AX1082" s="100">
        <f t="shared" si="2437"/>
        <v>0</v>
      </c>
      <c r="AY1082" s="100">
        <f t="shared" si="2437"/>
        <v>0</v>
      </c>
      <c r="AZ1082" s="100">
        <f t="shared" si="2437"/>
        <v>0</v>
      </c>
      <c r="BA1082" s="100">
        <f t="shared" si="2437"/>
        <v>0</v>
      </c>
      <c r="BB1082" s="28">
        <f t="shared" si="2437"/>
        <v>32960</v>
      </c>
      <c r="BC1082" s="28">
        <f t="shared" si="2437"/>
        <v>0</v>
      </c>
      <c r="BD1082" s="100">
        <f t="shared" si="2438"/>
        <v>0</v>
      </c>
      <c r="BE1082" s="100">
        <f t="shared" si="2438"/>
        <v>0</v>
      </c>
      <c r="BF1082" s="100">
        <f t="shared" si="2438"/>
        <v>0</v>
      </c>
      <c r="BG1082" s="100">
        <f t="shared" si="2438"/>
        <v>0</v>
      </c>
      <c r="BH1082" s="28">
        <f t="shared" si="2438"/>
        <v>32960</v>
      </c>
      <c r="BI1082" s="28">
        <f t="shared" si="2438"/>
        <v>0</v>
      </c>
      <c r="BJ1082" s="207">
        <f t="shared" si="2398"/>
        <v>0</v>
      </c>
      <c r="BK1082" s="207">
        <f t="shared" si="2399"/>
        <v>0</v>
      </c>
    </row>
    <row r="1083" spans="1:63" s="7" customFormat="1" ht="30.75" customHeight="1">
      <c r="A1083" s="25" t="s">
        <v>103</v>
      </c>
      <c r="B1083" s="26" t="s">
        <v>11</v>
      </c>
      <c r="C1083" s="26" t="s">
        <v>53</v>
      </c>
      <c r="D1083" s="72" t="s">
        <v>732</v>
      </c>
      <c r="E1083" s="26" t="s">
        <v>92</v>
      </c>
      <c r="F1083" s="28">
        <f t="shared" si="2439"/>
        <v>32351</v>
      </c>
      <c r="G1083" s="28">
        <f t="shared" si="2439"/>
        <v>0</v>
      </c>
      <c r="H1083" s="28">
        <f t="shared" si="2439"/>
        <v>0</v>
      </c>
      <c r="I1083" s="28">
        <f t="shared" si="2439"/>
        <v>0</v>
      </c>
      <c r="J1083" s="28">
        <f t="shared" si="2439"/>
        <v>0</v>
      </c>
      <c r="K1083" s="28">
        <f t="shared" si="2439"/>
        <v>0</v>
      </c>
      <c r="L1083" s="28">
        <f t="shared" si="2439"/>
        <v>32351</v>
      </c>
      <c r="M1083" s="28">
        <f t="shared" si="2439"/>
        <v>0</v>
      </c>
      <c r="N1083" s="28">
        <f t="shared" si="2439"/>
        <v>609</v>
      </c>
      <c r="O1083" s="28">
        <f t="shared" si="2439"/>
        <v>0</v>
      </c>
      <c r="P1083" s="28">
        <f t="shared" si="2439"/>
        <v>0</v>
      </c>
      <c r="Q1083" s="28">
        <f t="shared" si="2439"/>
        <v>0</v>
      </c>
      <c r="R1083" s="28">
        <f t="shared" si="2439"/>
        <v>32960</v>
      </c>
      <c r="S1083" s="28">
        <f t="shared" si="2439"/>
        <v>0</v>
      </c>
      <c r="T1083" s="28">
        <f t="shared" si="2431"/>
        <v>0</v>
      </c>
      <c r="U1083" s="28">
        <f t="shared" si="2431"/>
        <v>0</v>
      </c>
      <c r="V1083" s="28">
        <f t="shared" si="2431"/>
        <v>0</v>
      </c>
      <c r="W1083" s="28">
        <f t="shared" si="2431"/>
        <v>0</v>
      </c>
      <c r="X1083" s="28">
        <f t="shared" si="2431"/>
        <v>32960</v>
      </c>
      <c r="Y1083" s="28">
        <f t="shared" si="2431"/>
        <v>0</v>
      </c>
      <c r="Z1083" s="28">
        <f t="shared" si="2431"/>
        <v>0</v>
      </c>
      <c r="AA1083" s="28">
        <f t="shared" si="2431"/>
        <v>0</v>
      </c>
      <c r="AB1083" s="28">
        <f t="shared" si="2431"/>
        <v>0</v>
      </c>
      <c r="AC1083" s="28">
        <f t="shared" si="2431"/>
        <v>0</v>
      </c>
      <c r="AD1083" s="28">
        <f t="shared" si="2431"/>
        <v>32960</v>
      </c>
      <c r="AE1083" s="28">
        <f t="shared" si="2431"/>
        <v>0</v>
      </c>
      <c r="AF1083" s="28">
        <f t="shared" si="2432"/>
        <v>0</v>
      </c>
      <c r="AG1083" s="28">
        <f t="shared" si="2432"/>
        <v>0</v>
      </c>
      <c r="AH1083" s="28">
        <f t="shared" si="2432"/>
        <v>0</v>
      </c>
      <c r="AI1083" s="28">
        <f t="shared" si="2432"/>
        <v>0</v>
      </c>
      <c r="AJ1083" s="28">
        <f t="shared" si="2432"/>
        <v>32960</v>
      </c>
      <c r="AK1083" s="28">
        <f t="shared" si="2432"/>
        <v>0</v>
      </c>
      <c r="AL1083" s="28">
        <f t="shared" si="2432"/>
        <v>0</v>
      </c>
      <c r="AM1083" s="28">
        <f t="shared" si="2432"/>
        <v>0</v>
      </c>
      <c r="AN1083" s="28">
        <f t="shared" si="2432"/>
        <v>0</v>
      </c>
      <c r="AO1083" s="28">
        <f t="shared" si="2432"/>
        <v>0</v>
      </c>
      <c r="AP1083" s="28">
        <f t="shared" si="2432"/>
        <v>32960</v>
      </c>
      <c r="AQ1083" s="28">
        <f t="shared" si="2432"/>
        <v>0</v>
      </c>
      <c r="AR1083" s="28">
        <f t="shared" si="2437"/>
        <v>0</v>
      </c>
      <c r="AS1083" s="28">
        <f t="shared" si="2437"/>
        <v>0</v>
      </c>
      <c r="AT1083" s="28">
        <f t="shared" si="2437"/>
        <v>0</v>
      </c>
      <c r="AU1083" s="28">
        <f t="shared" si="2437"/>
        <v>0</v>
      </c>
      <c r="AV1083" s="28">
        <f t="shared" si="2437"/>
        <v>32960</v>
      </c>
      <c r="AW1083" s="28">
        <f t="shared" si="2437"/>
        <v>0</v>
      </c>
      <c r="AX1083" s="100">
        <f t="shared" si="2437"/>
        <v>0</v>
      </c>
      <c r="AY1083" s="100">
        <f t="shared" si="2437"/>
        <v>0</v>
      </c>
      <c r="AZ1083" s="100">
        <f t="shared" si="2437"/>
        <v>0</v>
      </c>
      <c r="BA1083" s="100">
        <f t="shared" si="2437"/>
        <v>0</v>
      </c>
      <c r="BB1083" s="28">
        <f t="shared" si="2437"/>
        <v>32960</v>
      </c>
      <c r="BC1083" s="28">
        <f t="shared" si="2437"/>
        <v>0</v>
      </c>
      <c r="BD1083" s="100">
        <f t="shared" si="2438"/>
        <v>0</v>
      </c>
      <c r="BE1083" s="100">
        <f t="shared" si="2438"/>
        <v>0</v>
      </c>
      <c r="BF1083" s="100">
        <f t="shared" si="2438"/>
        <v>0</v>
      </c>
      <c r="BG1083" s="100">
        <f t="shared" si="2438"/>
        <v>0</v>
      </c>
      <c r="BH1083" s="28">
        <f t="shared" si="2438"/>
        <v>32960</v>
      </c>
      <c r="BI1083" s="28">
        <f t="shared" si="2438"/>
        <v>0</v>
      </c>
      <c r="BJ1083" s="207">
        <f t="shared" si="2398"/>
        <v>0</v>
      </c>
      <c r="BK1083" s="207">
        <f t="shared" si="2399"/>
        <v>0</v>
      </c>
    </row>
    <row r="1084" spans="1:63" s="7" customFormat="1" ht="33" customHeight="1">
      <c r="A1084" s="25" t="s">
        <v>421</v>
      </c>
      <c r="B1084" s="26" t="s">
        <v>11</v>
      </c>
      <c r="C1084" s="26" t="s">
        <v>53</v>
      </c>
      <c r="D1084" s="72" t="s">
        <v>732</v>
      </c>
      <c r="E1084" s="26" t="s">
        <v>200</v>
      </c>
      <c r="F1084" s="28">
        <v>32351</v>
      </c>
      <c r="G1084" s="28"/>
      <c r="H1084" s="78"/>
      <c r="I1084" s="78"/>
      <c r="J1084" s="78"/>
      <c r="K1084" s="78"/>
      <c r="L1084" s="28">
        <f>F1084+H1084+I1084+J1084+K1084</f>
        <v>32351</v>
      </c>
      <c r="M1084" s="28">
        <f>G1084+K1084</f>
        <v>0</v>
      </c>
      <c r="N1084" s="71">
        <v>609</v>
      </c>
      <c r="O1084" s="78"/>
      <c r="P1084" s="78"/>
      <c r="Q1084" s="78"/>
      <c r="R1084" s="28">
        <f>L1084+N1084+O1084+P1084+Q1084</f>
        <v>32960</v>
      </c>
      <c r="S1084" s="28">
        <f>M1084+Q1084</f>
        <v>0</v>
      </c>
      <c r="T1084" s="71"/>
      <c r="U1084" s="78"/>
      <c r="V1084" s="78"/>
      <c r="W1084" s="78"/>
      <c r="X1084" s="28">
        <f>R1084+T1084+U1084+V1084+W1084</f>
        <v>32960</v>
      </c>
      <c r="Y1084" s="28">
        <f>S1084+W1084</f>
        <v>0</v>
      </c>
      <c r="Z1084" s="71"/>
      <c r="AA1084" s="78"/>
      <c r="AB1084" s="78"/>
      <c r="AC1084" s="78"/>
      <c r="AD1084" s="28">
        <f>X1084+Z1084+AA1084+AB1084+AC1084</f>
        <v>32960</v>
      </c>
      <c r="AE1084" s="28">
        <f>Y1084+AC1084</f>
        <v>0</v>
      </c>
      <c r="AF1084" s="71"/>
      <c r="AG1084" s="78"/>
      <c r="AH1084" s="78"/>
      <c r="AI1084" s="78"/>
      <c r="AJ1084" s="28">
        <f>AD1084+AF1084+AG1084+AH1084+AI1084</f>
        <v>32960</v>
      </c>
      <c r="AK1084" s="28">
        <f>AE1084+AI1084</f>
        <v>0</v>
      </c>
      <c r="AL1084" s="78"/>
      <c r="AM1084" s="78"/>
      <c r="AN1084" s="78"/>
      <c r="AO1084" s="78"/>
      <c r="AP1084" s="28">
        <f>AJ1084+AL1084+AM1084+AN1084+AO1084</f>
        <v>32960</v>
      </c>
      <c r="AQ1084" s="28">
        <f>AK1084+AO1084</f>
        <v>0</v>
      </c>
      <c r="AR1084" s="78"/>
      <c r="AS1084" s="78"/>
      <c r="AT1084" s="78"/>
      <c r="AU1084" s="78"/>
      <c r="AV1084" s="28">
        <f>AP1084+AR1084+AS1084+AT1084+AU1084</f>
        <v>32960</v>
      </c>
      <c r="AW1084" s="28">
        <f>AQ1084+AU1084</f>
        <v>0</v>
      </c>
      <c r="AX1084" s="135"/>
      <c r="AY1084" s="135"/>
      <c r="AZ1084" s="135"/>
      <c r="BA1084" s="135"/>
      <c r="BB1084" s="28">
        <f>AV1084+AX1084+AY1084+AZ1084+BA1084</f>
        <v>32960</v>
      </c>
      <c r="BC1084" s="28">
        <f>AW1084+BA1084</f>
        <v>0</v>
      </c>
      <c r="BD1084" s="135"/>
      <c r="BE1084" s="135"/>
      <c r="BF1084" s="135"/>
      <c r="BG1084" s="135"/>
      <c r="BH1084" s="28">
        <f>BB1084+BD1084+BE1084+BF1084+BG1084</f>
        <v>32960</v>
      </c>
      <c r="BI1084" s="28">
        <f>BC1084+BG1084</f>
        <v>0</v>
      </c>
      <c r="BJ1084" s="207">
        <f t="shared" si="2398"/>
        <v>0</v>
      </c>
      <c r="BK1084" s="207">
        <f t="shared" si="2399"/>
        <v>0</v>
      </c>
    </row>
    <row r="1085" spans="1:63" s="7" customFormat="1" ht="50.25">
      <c r="A1085" s="25" t="s">
        <v>709</v>
      </c>
      <c r="B1085" s="26" t="s">
        <v>11</v>
      </c>
      <c r="C1085" s="26" t="s">
        <v>53</v>
      </c>
      <c r="D1085" s="72" t="s">
        <v>711</v>
      </c>
      <c r="E1085" s="26"/>
      <c r="F1085" s="28"/>
      <c r="G1085" s="28"/>
      <c r="H1085" s="78"/>
      <c r="I1085" s="78"/>
      <c r="J1085" s="78"/>
      <c r="K1085" s="78"/>
      <c r="L1085" s="28"/>
      <c r="M1085" s="28"/>
      <c r="N1085" s="71"/>
      <c r="O1085" s="78"/>
      <c r="P1085" s="78"/>
      <c r="Q1085" s="78"/>
      <c r="R1085" s="28"/>
      <c r="S1085" s="28"/>
      <c r="T1085" s="71"/>
      <c r="U1085" s="78"/>
      <c r="V1085" s="78"/>
      <c r="W1085" s="78"/>
      <c r="X1085" s="28"/>
      <c r="Y1085" s="28"/>
      <c r="Z1085" s="71"/>
      <c r="AA1085" s="78"/>
      <c r="AB1085" s="78"/>
      <c r="AC1085" s="78"/>
      <c r="AD1085" s="28"/>
      <c r="AE1085" s="28"/>
      <c r="AF1085" s="71"/>
      <c r="AG1085" s="78"/>
      <c r="AH1085" s="78"/>
      <c r="AI1085" s="78"/>
      <c r="AJ1085" s="28"/>
      <c r="AK1085" s="28"/>
      <c r="AL1085" s="28">
        <f t="shared" ref="AL1085:BD1086" si="2440">AL1086</f>
        <v>0</v>
      </c>
      <c r="AM1085" s="28">
        <f t="shared" si="2440"/>
        <v>0</v>
      </c>
      <c r="AN1085" s="28">
        <f t="shared" si="2440"/>
        <v>0</v>
      </c>
      <c r="AO1085" s="28">
        <f t="shared" si="2440"/>
        <v>111579</v>
      </c>
      <c r="AP1085" s="28">
        <f t="shared" si="2440"/>
        <v>111579</v>
      </c>
      <c r="AQ1085" s="28">
        <f t="shared" si="2440"/>
        <v>111579</v>
      </c>
      <c r="AR1085" s="28">
        <f t="shared" si="2440"/>
        <v>0</v>
      </c>
      <c r="AS1085" s="28">
        <f t="shared" si="2440"/>
        <v>0</v>
      </c>
      <c r="AT1085" s="28">
        <f t="shared" si="2440"/>
        <v>0</v>
      </c>
      <c r="AU1085" s="28">
        <f t="shared" si="2440"/>
        <v>0</v>
      </c>
      <c r="AV1085" s="28">
        <f t="shared" si="2440"/>
        <v>111579</v>
      </c>
      <c r="AW1085" s="28">
        <f t="shared" si="2440"/>
        <v>111579</v>
      </c>
      <c r="AX1085" s="100">
        <f t="shared" si="2440"/>
        <v>0</v>
      </c>
      <c r="AY1085" s="100">
        <f t="shared" si="2440"/>
        <v>0</v>
      </c>
      <c r="AZ1085" s="100">
        <f t="shared" si="2440"/>
        <v>0</v>
      </c>
      <c r="BA1085" s="100">
        <f t="shared" si="2440"/>
        <v>0</v>
      </c>
      <c r="BB1085" s="28">
        <f t="shared" si="2440"/>
        <v>111579</v>
      </c>
      <c r="BC1085" s="28">
        <f t="shared" ref="BB1085:BC1086" si="2441">BC1086</f>
        <v>111579</v>
      </c>
      <c r="BD1085" s="100">
        <f t="shared" si="2440"/>
        <v>0</v>
      </c>
      <c r="BE1085" s="100">
        <f t="shared" ref="BD1085:BI1086" si="2442">BE1086</f>
        <v>0</v>
      </c>
      <c r="BF1085" s="100">
        <f t="shared" si="2442"/>
        <v>0</v>
      </c>
      <c r="BG1085" s="100">
        <f t="shared" si="2442"/>
        <v>0</v>
      </c>
      <c r="BH1085" s="28">
        <f t="shared" si="2442"/>
        <v>111579</v>
      </c>
      <c r="BI1085" s="28">
        <f t="shared" si="2442"/>
        <v>111579</v>
      </c>
      <c r="BJ1085" s="207">
        <f t="shared" si="2398"/>
        <v>0</v>
      </c>
      <c r="BK1085" s="207">
        <f t="shared" si="2399"/>
        <v>0</v>
      </c>
    </row>
    <row r="1086" spans="1:63" s="7" customFormat="1" ht="33.75">
      <c r="A1086" s="25" t="s">
        <v>103</v>
      </c>
      <c r="B1086" s="26" t="s">
        <v>11</v>
      </c>
      <c r="C1086" s="26" t="s">
        <v>53</v>
      </c>
      <c r="D1086" s="72" t="s">
        <v>711</v>
      </c>
      <c r="E1086" s="26" t="s">
        <v>92</v>
      </c>
      <c r="F1086" s="28"/>
      <c r="G1086" s="28"/>
      <c r="H1086" s="78"/>
      <c r="I1086" s="78"/>
      <c r="J1086" s="78"/>
      <c r="K1086" s="78"/>
      <c r="L1086" s="28"/>
      <c r="M1086" s="28"/>
      <c r="N1086" s="71"/>
      <c r="O1086" s="78"/>
      <c r="P1086" s="78"/>
      <c r="Q1086" s="78"/>
      <c r="R1086" s="28"/>
      <c r="S1086" s="28"/>
      <c r="T1086" s="71"/>
      <c r="U1086" s="78"/>
      <c r="V1086" s="78"/>
      <c r="W1086" s="78"/>
      <c r="X1086" s="28"/>
      <c r="Y1086" s="28"/>
      <c r="Z1086" s="71"/>
      <c r="AA1086" s="78"/>
      <c r="AB1086" s="78"/>
      <c r="AC1086" s="78"/>
      <c r="AD1086" s="28"/>
      <c r="AE1086" s="28"/>
      <c r="AF1086" s="71"/>
      <c r="AG1086" s="78"/>
      <c r="AH1086" s="78"/>
      <c r="AI1086" s="78"/>
      <c r="AJ1086" s="28"/>
      <c r="AK1086" s="28"/>
      <c r="AL1086" s="28">
        <f t="shared" si="2440"/>
        <v>0</v>
      </c>
      <c r="AM1086" s="28">
        <f t="shared" si="2440"/>
        <v>0</v>
      </c>
      <c r="AN1086" s="28">
        <f t="shared" si="2440"/>
        <v>0</v>
      </c>
      <c r="AO1086" s="28">
        <f t="shared" si="2440"/>
        <v>111579</v>
      </c>
      <c r="AP1086" s="28">
        <f t="shared" si="2440"/>
        <v>111579</v>
      </c>
      <c r="AQ1086" s="28">
        <f t="shared" si="2440"/>
        <v>111579</v>
      </c>
      <c r="AR1086" s="28">
        <f t="shared" si="2440"/>
        <v>0</v>
      </c>
      <c r="AS1086" s="28">
        <f t="shared" si="2440"/>
        <v>0</v>
      </c>
      <c r="AT1086" s="28">
        <f t="shared" si="2440"/>
        <v>0</v>
      </c>
      <c r="AU1086" s="28">
        <f t="shared" si="2440"/>
        <v>0</v>
      </c>
      <c r="AV1086" s="28">
        <f t="shared" si="2440"/>
        <v>111579</v>
      </c>
      <c r="AW1086" s="28">
        <f t="shared" si="2440"/>
        <v>111579</v>
      </c>
      <c r="AX1086" s="100">
        <f t="shared" si="2440"/>
        <v>0</v>
      </c>
      <c r="AY1086" s="100">
        <f t="shared" si="2440"/>
        <v>0</v>
      </c>
      <c r="AZ1086" s="100">
        <f t="shared" si="2440"/>
        <v>0</v>
      </c>
      <c r="BA1086" s="100">
        <f t="shared" si="2440"/>
        <v>0</v>
      </c>
      <c r="BB1086" s="28">
        <f t="shared" si="2441"/>
        <v>111579</v>
      </c>
      <c r="BC1086" s="28">
        <f t="shared" si="2441"/>
        <v>111579</v>
      </c>
      <c r="BD1086" s="100">
        <f t="shared" si="2442"/>
        <v>0</v>
      </c>
      <c r="BE1086" s="100">
        <f t="shared" si="2442"/>
        <v>0</v>
      </c>
      <c r="BF1086" s="100">
        <f t="shared" si="2442"/>
        <v>0</v>
      </c>
      <c r="BG1086" s="100">
        <f t="shared" si="2442"/>
        <v>0</v>
      </c>
      <c r="BH1086" s="28">
        <f t="shared" si="2442"/>
        <v>111579</v>
      </c>
      <c r="BI1086" s="28">
        <f t="shared" si="2442"/>
        <v>111579</v>
      </c>
      <c r="BJ1086" s="207">
        <f t="shared" si="2398"/>
        <v>0</v>
      </c>
      <c r="BK1086" s="207">
        <f t="shared" si="2399"/>
        <v>0</v>
      </c>
    </row>
    <row r="1087" spans="1:63" s="7" customFormat="1" ht="50.25">
      <c r="A1087" s="25" t="s">
        <v>710</v>
      </c>
      <c r="B1087" s="26" t="s">
        <v>11</v>
      </c>
      <c r="C1087" s="26" t="s">
        <v>53</v>
      </c>
      <c r="D1087" s="72" t="s">
        <v>711</v>
      </c>
      <c r="E1087" s="26" t="s">
        <v>200</v>
      </c>
      <c r="F1087" s="28"/>
      <c r="G1087" s="28"/>
      <c r="H1087" s="78"/>
      <c r="I1087" s="78"/>
      <c r="J1087" s="78"/>
      <c r="K1087" s="78"/>
      <c r="L1087" s="28"/>
      <c r="M1087" s="28"/>
      <c r="N1087" s="71"/>
      <c r="O1087" s="78"/>
      <c r="P1087" s="78"/>
      <c r="Q1087" s="78"/>
      <c r="R1087" s="28"/>
      <c r="S1087" s="28"/>
      <c r="T1087" s="71"/>
      <c r="U1087" s="78"/>
      <c r="V1087" s="78"/>
      <c r="W1087" s="78"/>
      <c r="X1087" s="28"/>
      <c r="Y1087" s="28"/>
      <c r="Z1087" s="71"/>
      <c r="AA1087" s="78"/>
      <c r="AB1087" s="78"/>
      <c r="AC1087" s="78"/>
      <c r="AD1087" s="28"/>
      <c r="AE1087" s="28"/>
      <c r="AF1087" s="71"/>
      <c r="AG1087" s="78"/>
      <c r="AH1087" s="78"/>
      <c r="AI1087" s="78"/>
      <c r="AJ1087" s="28"/>
      <c r="AK1087" s="28"/>
      <c r="AL1087" s="78"/>
      <c r="AM1087" s="78"/>
      <c r="AN1087" s="78"/>
      <c r="AO1087" s="78">
        <v>111579</v>
      </c>
      <c r="AP1087" s="28">
        <f>AJ1087+AL1087+AM1087+AN1087+AO1087</f>
        <v>111579</v>
      </c>
      <c r="AQ1087" s="28">
        <f>AK1087+AO1087</f>
        <v>111579</v>
      </c>
      <c r="AR1087" s="78"/>
      <c r="AS1087" s="78"/>
      <c r="AT1087" s="78"/>
      <c r="AU1087" s="78"/>
      <c r="AV1087" s="28">
        <f>AP1087+AR1087+AS1087+AT1087+AU1087</f>
        <v>111579</v>
      </c>
      <c r="AW1087" s="28">
        <f>AQ1087+AU1087</f>
        <v>111579</v>
      </c>
      <c r="AX1087" s="135"/>
      <c r="AY1087" s="135"/>
      <c r="AZ1087" s="135"/>
      <c r="BA1087" s="135"/>
      <c r="BB1087" s="28">
        <f>AV1087+AX1087+AY1087+AZ1087+BA1087</f>
        <v>111579</v>
      </c>
      <c r="BC1087" s="28">
        <f>AW1087+BA1087</f>
        <v>111579</v>
      </c>
      <c r="BD1087" s="135"/>
      <c r="BE1087" s="135"/>
      <c r="BF1087" s="135"/>
      <c r="BG1087" s="135"/>
      <c r="BH1087" s="28">
        <f>BB1087+BD1087+BE1087+BF1087+BG1087</f>
        <v>111579</v>
      </c>
      <c r="BI1087" s="28">
        <f>BC1087+BG1087</f>
        <v>111579</v>
      </c>
      <c r="BJ1087" s="207">
        <f t="shared" si="2398"/>
        <v>0</v>
      </c>
      <c r="BK1087" s="207">
        <f t="shared" si="2399"/>
        <v>0</v>
      </c>
    </row>
    <row r="1088" spans="1:63" s="7" customFormat="1" ht="33.75">
      <c r="A1088" s="25" t="s">
        <v>207</v>
      </c>
      <c r="B1088" s="26" t="s">
        <v>11</v>
      </c>
      <c r="C1088" s="26" t="s">
        <v>53</v>
      </c>
      <c r="D1088" s="52" t="s">
        <v>341</v>
      </c>
      <c r="E1088" s="22"/>
      <c r="F1088" s="62">
        <f t="shared" ref="F1088:AR1088" si="2443">F1089</f>
        <v>6527</v>
      </c>
      <c r="G1088" s="62">
        <f t="shared" si="2443"/>
        <v>0</v>
      </c>
      <c r="H1088" s="62">
        <f t="shared" si="2443"/>
        <v>0</v>
      </c>
      <c r="I1088" s="62">
        <f t="shared" si="2443"/>
        <v>0</v>
      </c>
      <c r="J1088" s="62">
        <f t="shared" si="2443"/>
        <v>0</v>
      </c>
      <c r="K1088" s="62">
        <f t="shared" si="2443"/>
        <v>0</v>
      </c>
      <c r="L1088" s="62">
        <f t="shared" si="2443"/>
        <v>6527</v>
      </c>
      <c r="M1088" s="62">
        <f t="shared" si="2443"/>
        <v>0</v>
      </c>
      <c r="N1088" s="62">
        <f t="shared" si="2443"/>
        <v>0</v>
      </c>
      <c r="O1088" s="62">
        <f t="shared" si="2443"/>
        <v>0</v>
      </c>
      <c r="P1088" s="62">
        <f t="shared" si="2443"/>
        <v>0</v>
      </c>
      <c r="Q1088" s="62">
        <f t="shared" si="2443"/>
        <v>0</v>
      </c>
      <c r="R1088" s="62">
        <f t="shared" si="2443"/>
        <v>6527</v>
      </c>
      <c r="S1088" s="62">
        <f t="shared" si="2443"/>
        <v>0</v>
      </c>
      <c r="T1088" s="62">
        <f t="shared" si="2443"/>
        <v>0</v>
      </c>
      <c r="U1088" s="62">
        <f t="shared" si="2443"/>
        <v>0</v>
      </c>
      <c r="V1088" s="62">
        <f t="shared" si="2443"/>
        <v>0</v>
      </c>
      <c r="W1088" s="62">
        <f t="shared" si="2443"/>
        <v>0</v>
      </c>
      <c r="X1088" s="62">
        <f t="shared" si="2443"/>
        <v>6527</v>
      </c>
      <c r="Y1088" s="62">
        <f t="shared" si="2443"/>
        <v>0</v>
      </c>
      <c r="Z1088" s="62">
        <f t="shared" si="2443"/>
        <v>0</v>
      </c>
      <c r="AA1088" s="62">
        <f t="shared" si="2443"/>
        <v>0</v>
      </c>
      <c r="AB1088" s="62">
        <f t="shared" si="2443"/>
        <v>0</v>
      </c>
      <c r="AC1088" s="62">
        <f t="shared" si="2443"/>
        <v>0</v>
      </c>
      <c r="AD1088" s="62">
        <f t="shared" si="2443"/>
        <v>6527</v>
      </c>
      <c r="AE1088" s="62">
        <f t="shared" si="2443"/>
        <v>0</v>
      </c>
      <c r="AF1088" s="62">
        <f t="shared" si="2443"/>
        <v>0</v>
      </c>
      <c r="AG1088" s="62">
        <f t="shared" si="2443"/>
        <v>0</v>
      </c>
      <c r="AH1088" s="62">
        <f t="shared" si="2443"/>
        <v>0</v>
      </c>
      <c r="AI1088" s="62">
        <f t="shared" si="2443"/>
        <v>0</v>
      </c>
      <c r="AJ1088" s="62">
        <f t="shared" si="2443"/>
        <v>6527</v>
      </c>
      <c r="AK1088" s="62">
        <f t="shared" si="2443"/>
        <v>0</v>
      </c>
      <c r="AL1088" s="62">
        <f t="shared" si="2443"/>
        <v>0</v>
      </c>
      <c r="AM1088" s="62">
        <f t="shared" si="2443"/>
        <v>0</v>
      </c>
      <c r="AN1088" s="62">
        <f t="shared" si="2443"/>
        <v>0</v>
      </c>
      <c r="AO1088" s="62">
        <f t="shared" si="2443"/>
        <v>0</v>
      </c>
      <c r="AP1088" s="62">
        <f t="shared" si="2443"/>
        <v>6527</v>
      </c>
      <c r="AQ1088" s="62">
        <f t="shared" si="2443"/>
        <v>0</v>
      </c>
      <c r="AR1088" s="62">
        <f t="shared" si="2443"/>
        <v>0</v>
      </c>
      <c r="AS1088" s="62">
        <f t="shared" ref="AS1088:BI1088" si="2444">AS1089</f>
        <v>0</v>
      </c>
      <c r="AT1088" s="62">
        <f t="shared" si="2444"/>
        <v>0</v>
      </c>
      <c r="AU1088" s="62">
        <f t="shared" si="2444"/>
        <v>0</v>
      </c>
      <c r="AV1088" s="62">
        <f t="shared" si="2444"/>
        <v>6527</v>
      </c>
      <c r="AW1088" s="62">
        <f t="shared" si="2444"/>
        <v>0</v>
      </c>
      <c r="AX1088" s="120">
        <f t="shared" si="2444"/>
        <v>0</v>
      </c>
      <c r="AY1088" s="120">
        <f t="shared" si="2444"/>
        <v>0</v>
      </c>
      <c r="AZ1088" s="120">
        <f t="shared" si="2444"/>
        <v>0</v>
      </c>
      <c r="BA1088" s="120">
        <f t="shared" si="2444"/>
        <v>0</v>
      </c>
      <c r="BB1088" s="62">
        <f t="shared" si="2444"/>
        <v>6527</v>
      </c>
      <c r="BC1088" s="62">
        <f t="shared" si="2444"/>
        <v>0</v>
      </c>
      <c r="BD1088" s="120">
        <f t="shared" si="2444"/>
        <v>0</v>
      </c>
      <c r="BE1088" s="120">
        <f t="shared" si="2444"/>
        <v>0</v>
      </c>
      <c r="BF1088" s="120">
        <f t="shared" si="2444"/>
        <v>0</v>
      </c>
      <c r="BG1088" s="120">
        <f t="shared" si="2444"/>
        <v>0</v>
      </c>
      <c r="BH1088" s="62">
        <f t="shared" si="2444"/>
        <v>6527</v>
      </c>
      <c r="BI1088" s="62">
        <f t="shared" si="2444"/>
        <v>0</v>
      </c>
      <c r="BJ1088" s="207">
        <f t="shared" si="2398"/>
        <v>0</v>
      </c>
      <c r="BK1088" s="207">
        <f t="shared" si="2399"/>
        <v>0</v>
      </c>
    </row>
    <row r="1089" spans="1:63" s="7" customFormat="1" ht="20.25">
      <c r="A1089" s="25" t="s">
        <v>121</v>
      </c>
      <c r="B1089" s="26" t="s">
        <v>11</v>
      </c>
      <c r="C1089" s="26" t="s">
        <v>53</v>
      </c>
      <c r="D1089" s="37" t="s">
        <v>342</v>
      </c>
      <c r="E1089" s="26"/>
      <c r="F1089" s="62">
        <f t="shared" ref="F1089" si="2445">F1090+F1093+F1096+F1099+F1102+F1105+F1108</f>
        <v>6527</v>
      </c>
      <c r="G1089" s="62">
        <f t="shared" ref="G1089:M1089" si="2446">G1090+G1093+G1096+G1099+G1102+G1105+G1108</f>
        <v>0</v>
      </c>
      <c r="H1089" s="62">
        <f t="shared" si="2446"/>
        <v>0</v>
      </c>
      <c r="I1089" s="62">
        <f t="shared" si="2446"/>
        <v>0</v>
      </c>
      <c r="J1089" s="62">
        <f t="shared" si="2446"/>
        <v>0</v>
      </c>
      <c r="K1089" s="62">
        <f t="shared" si="2446"/>
        <v>0</v>
      </c>
      <c r="L1089" s="62">
        <f t="shared" si="2446"/>
        <v>6527</v>
      </c>
      <c r="M1089" s="62">
        <f t="shared" si="2446"/>
        <v>0</v>
      </c>
      <c r="N1089" s="62">
        <f t="shared" ref="N1089:S1089" si="2447">N1090+N1093+N1096+N1099+N1102+N1105+N1108</f>
        <v>0</v>
      </c>
      <c r="O1089" s="62">
        <f t="shared" si="2447"/>
        <v>0</v>
      </c>
      <c r="P1089" s="62">
        <f t="shared" si="2447"/>
        <v>0</v>
      </c>
      <c r="Q1089" s="62">
        <f t="shared" si="2447"/>
        <v>0</v>
      </c>
      <c r="R1089" s="62">
        <f t="shared" si="2447"/>
        <v>6527</v>
      </c>
      <c r="S1089" s="62">
        <f t="shared" si="2447"/>
        <v>0</v>
      </c>
      <c r="T1089" s="62">
        <f t="shared" ref="T1089:Y1089" si="2448">T1090+T1093+T1096+T1099+T1102+T1105+T1108</f>
        <v>0</v>
      </c>
      <c r="U1089" s="62">
        <f t="shared" si="2448"/>
        <v>0</v>
      </c>
      <c r="V1089" s="62">
        <f t="shared" si="2448"/>
        <v>0</v>
      </c>
      <c r="W1089" s="62">
        <f t="shared" si="2448"/>
        <v>0</v>
      </c>
      <c r="X1089" s="62">
        <f t="shared" si="2448"/>
        <v>6527</v>
      </c>
      <c r="Y1089" s="62">
        <f t="shared" si="2448"/>
        <v>0</v>
      </c>
      <c r="Z1089" s="62">
        <f t="shared" ref="Z1089:AE1089" si="2449">Z1090+Z1093+Z1096+Z1099+Z1102+Z1105+Z1108</f>
        <v>0</v>
      </c>
      <c r="AA1089" s="62">
        <f t="shared" si="2449"/>
        <v>0</v>
      </c>
      <c r="AB1089" s="62">
        <f t="shared" si="2449"/>
        <v>0</v>
      </c>
      <c r="AC1089" s="62">
        <f t="shared" si="2449"/>
        <v>0</v>
      </c>
      <c r="AD1089" s="62">
        <f t="shared" si="2449"/>
        <v>6527</v>
      </c>
      <c r="AE1089" s="62">
        <f t="shared" si="2449"/>
        <v>0</v>
      </c>
      <c r="AF1089" s="62">
        <f t="shared" ref="AF1089:AL1089" si="2450">AF1090+AF1093+AF1096+AF1099+AF1102+AF1105+AF1108</f>
        <v>0</v>
      </c>
      <c r="AG1089" s="62">
        <f t="shared" si="2450"/>
        <v>0</v>
      </c>
      <c r="AH1089" s="62">
        <f t="shared" si="2450"/>
        <v>0</v>
      </c>
      <c r="AI1089" s="62">
        <f t="shared" si="2450"/>
        <v>0</v>
      </c>
      <c r="AJ1089" s="62">
        <f t="shared" si="2450"/>
        <v>6527</v>
      </c>
      <c r="AK1089" s="62">
        <f t="shared" si="2450"/>
        <v>0</v>
      </c>
      <c r="AL1089" s="62">
        <f t="shared" si="2450"/>
        <v>0</v>
      </c>
      <c r="AM1089" s="62">
        <f t="shared" ref="AM1089:AO1089" si="2451">AM1090+AM1093+AM1096+AM1099+AM1102+AM1105+AM1108</f>
        <v>0</v>
      </c>
      <c r="AN1089" s="62">
        <f t="shared" ref="AN1089:AS1089" si="2452">AN1090+AN1093+AN1096+AN1099+AN1102+AN1105+AN1108</f>
        <v>0</v>
      </c>
      <c r="AO1089" s="62">
        <f t="shared" si="2451"/>
        <v>0</v>
      </c>
      <c r="AP1089" s="62">
        <f t="shared" si="2452"/>
        <v>6527</v>
      </c>
      <c r="AQ1089" s="62">
        <f t="shared" si="2452"/>
        <v>0</v>
      </c>
      <c r="AR1089" s="62">
        <f t="shared" si="2452"/>
        <v>0</v>
      </c>
      <c r="AS1089" s="62">
        <f t="shared" si="2452"/>
        <v>0</v>
      </c>
      <c r="AT1089" s="62">
        <f t="shared" ref="AT1089:AY1089" si="2453">AT1090+AT1093+AT1096+AT1099+AT1102+AT1105+AT1108</f>
        <v>0</v>
      </c>
      <c r="AU1089" s="62">
        <f t="shared" si="2453"/>
        <v>0</v>
      </c>
      <c r="AV1089" s="62">
        <f t="shared" si="2453"/>
        <v>6527</v>
      </c>
      <c r="AW1089" s="62">
        <f t="shared" si="2453"/>
        <v>0</v>
      </c>
      <c r="AX1089" s="120">
        <f t="shared" si="2453"/>
        <v>0</v>
      </c>
      <c r="AY1089" s="120">
        <f t="shared" si="2453"/>
        <v>0</v>
      </c>
      <c r="AZ1089" s="120">
        <f t="shared" ref="AZ1089:BE1089" si="2454">AZ1090+AZ1093+AZ1096+AZ1099+AZ1102+AZ1105+AZ1108</f>
        <v>0</v>
      </c>
      <c r="BA1089" s="120">
        <f t="shared" si="2454"/>
        <v>0</v>
      </c>
      <c r="BB1089" s="62">
        <f t="shared" si="2454"/>
        <v>6527</v>
      </c>
      <c r="BC1089" s="62">
        <f t="shared" si="2454"/>
        <v>0</v>
      </c>
      <c r="BD1089" s="120">
        <f t="shared" si="2454"/>
        <v>0</v>
      </c>
      <c r="BE1089" s="120">
        <f t="shared" si="2454"/>
        <v>0</v>
      </c>
      <c r="BF1089" s="120">
        <f t="shared" ref="BF1089:BI1089" si="2455">BF1090+BF1093+BF1096+BF1099+BF1102+BF1105+BF1108</f>
        <v>0</v>
      </c>
      <c r="BG1089" s="120">
        <f t="shared" si="2455"/>
        <v>0</v>
      </c>
      <c r="BH1089" s="62">
        <f t="shared" si="2455"/>
        <v>6527</v>
      </c>
      <c r="BI1089" s="62">
        <f t="shared" si="2455"/>
        <v>0</v>
      </c>
      <c r="BJ1089" s="207">
        <f t="shared" si="2398"/>
        <v>0</v>
      </c>
      <c r="BK1089" s="207">
        <f t="shared" si="2399"/>
        <v>0</v>
      </c>
    </row>
    <row r="1090" spans="1:63" s="7" customFormat="1" ht="120" customHeight="1">
      <c r="A1090" s="45" t="s">
        <v>233</v>
      </c>
      <c r="B1090" s="26" t="s">
        <v>11</v>
      </c>
      <c r="C1090" s="26" t="s">
        <v>53</v>
      </c>
      <c r="D1090" s="37" t="s">
        <v>343</v>
      </c>
      <c r="E1090" s="26"/>
      <c r="F1090" s="62">
        <f t="shared" ref="F1090:U1091" si="2456">F1091</f>
        <v>90</v>
      </c>
      <c r="G1090" s="62">
        <f t="shared" si="2456"/>
        <v>0</v>
      </c>
      <c r="H1090" s="62">
        <f t="shared" si="2456"/>
        <v>0</v>
      </c>
      <c r="I1090" s="62">
        <f t="shared" si="2456"/>
        <v>0</v>
      </c>
      <c r="J1090" s="62">
        <f t="shared" si="2456"/>
        <v>0</v>
      </c>
      <c r="K1090" s="62">
        <f t="shared" si="2456"/>
        <v>0</v>
      </c>
      <c r="L1090" s="62">
        <f t="shared" si="2456"/>
        <v>90</v>
      </c>
      <c r="M1090" s="62">
        <f t="shared" si="2456"/>
        <v>0</v>
      </c>
      <c r="N1090" s="62">
        <f t="shared" si="2456"/>
        <v>0</v>
      </c>
      <c r="O1090" s="62">
        <f t="shared" si="2456"/>
        <v>0</v>
      </c>
      <c r="P1090" s="62">
        <f t="shared" si="2456"/>
        <v>0</v>
      </c>
      <c r="Q1090" s="62">
        <f t="shared" si="2456"/>
        <v>0</v>
      </c>
      <c r="R1090" s="62">
        <f t="shared" si="2456"/>
        <v>90</v>
      </c>
      <c r="S1090" s="62">
        <f t="shared" si="2456"/>
        <v>0</v>
      </c>
      <c r="T1090" s="62">
        <f t="shared" si="2456"/>
        <v>0</v>
      </c>
      <c r="U1090" s="62">
        <f t="shared" si="2456"/>
        <v>0</v>
      </c>
      <c r="V1090" s="62">
        <f t="shared" ref="T1090:AI1091" si="2457">V1091</f>
        <v>0</v>
      </c>
      <c r="W1090" s="62">
        <f t="shared" si="2457"/>
        <v>0</v>
      </c>
      <c r="X1090" s="62">
        <f t="shared" si="2457"/>
        <v>90</v>
      </c>
      <c r="Y1090" s="62">
        <f t="shared" si="2457"/>
        <v>0</v>
      </c>
      <c r="Z1090" s="62">
        <f t="shared" si="2457"/>
        <v>0</v>
      </c>
      <c r="AA1090" s="62">
        <f t="shared" si="2457"/>
        <v>0</v>
      </c>
      <c r="AB1090" s="62">
        <f t="shared" si="2457"/>
        <v>0</v>
      </c>
      <c r="AC1090" s="62">
        <f t="shared" si="2457"/>
        <v>0</v>
      </c>
      <c r="AD1090" s="62">
        <f t="shared" si="2457"/>
        <v>90</v>
      </c>
      <c r="AE1090" s="62">
        <f t="shared" si="2457"/>
        <v>0</v>
      </c>
      <c r="AF1090" s="62">
        <f t="shared" si="2457"/>
        <v>0</v>
      </c>
      <c r="AG1090" s="62">
        <f t="shared" si="2457"/>
        <v>0</v>
      </c>
      <c r="AH1090" s="62">
        <f t="shared" si="2457"/>
        <v>0</v>
      </c>
      <c r="AI1090" s="62">
        <f t="shared" si="2457"/>
        <v>0</v>
      </c>
      <c r="AJ1090" s="62">
        <f t="shared" ref="AF1090:AU1091" si="2458">AJ1091</f>
        <v>90</v>
      </c>
      <c r="AK1090" s="62">
        <f t="shared" si="2458"/>
        <v>0</v>
      </c>
      <c r="AL1090" s="62">
        <f t="shared" si="2458"/>
        <v>0</v>
      </c>
      <c r="AM1090" s="62">
        <f t="shared" si="2458"/>
        <v>0</v>
      </c>
      <c r="AN1090" s="62">
        <f t="shared" si="2458"/>
        <v>0</v>
      </c>
      <c r="AO1090" s="62">
        <f t="shared" si="2458"/>
        <v>0</v>
      </c>
      <c r="AP1090" s="62">
        <f t="shared" si="2458"/>
        <v>90</v>
      </c>
      <c r="AQ1090" s="62">
        <f t="shared" si="2458"/>
        <v>0</v>
      </c>
      <c r="AR1090" s="62">
        <f t="shared" si="2458"/>
        <v>0</v>
      </c>
      <c r="AS1090" s="62">
        <f t="shared" si="2458"/>
        <v>0</v>
      </c>
      <c r="AT1090" s="62">
        <f t="shared" si="2458"/>
        <v>0</v>
      </c>
      <c r="AU1090" s="62">
        <f t="shared" si="2458"/>
        <v>0</v>
      </c>
      <c r="AV1090" s="62">
        <f t="shared" ref="AR1090:BG1091" si="2459">AV1091</f>
        <v>90</v>
      </c>
      <c r="AW1090" s="62">
        <f t="shared" si="2459"/>
        <v>0</v>
      </c>
      <c r="AX1090" s="120">
        <f t="shared" si="2459"/>
        <v>0</v>
      </c>
      <c r="AY1090" s="120">
        <f t="shared" si="2459"/>
        <v>0</v>
      </c>
      <c r="AZ1090" s="120">
        <f t="shared" si="2459"/>
        <v>0</v>
      </c>
      <c r="BA1090" s="120">
        <f t="shared" si="2459"/>
        <v>0</v>
      </c>
      <c r="BB1090" s="62">
        <f t="shared" si="2459"/>
        <v>90</v>
      </c>
      <c r="BC1090" s="62">
        <f t="shared" si="2459"/>
        <v>0</v>
      </c>
      <c r="BD1090" s="120">
        <f t="shared" si="2459"/>
        <v>0</v>
      </c>
      <c r="BE1090" s="120">
        <f t="shared" si="2459"/>
        <v>0</v>
      </c>
      <c r="BF1090" s="120">
        <f t="shared" si="2459"/>
        <v>0</v>
      </c>
      <c r="BG1090" s="120">
        <f t="shared" si="2459"/>
        <v>0</v>
      </c>
      <c r="BH1090" s="62">
        <f t="shared" ref="BD1090:BI1091" si="2460">BH1091</f>
        <v>90</v>
      </c>
      <c r="BI1090" s="62">
        <f t="shared" si="2460"/>
        <v>0</v>
      </c>
      <c r="BJ1090" s="207">
        <f t="shared" si="2398"/>
        <v>0</v>
      </c>
      <c r="BK1090" s="207">
        <f t="shared" si="2399"/>
        <v>0</v>
      </c>
    </row>
    <row r="1091" spans="1:63" s="7" customFormat="1" ht="34.5" customHeight="1">
      <c r="A1091" s="45" t="s">
        <v>103</v>
      </c>
      <c r="B1091" s="26" t="s">
        <v>11</v>
      </c>
      <c r="C1091" s="26" t="s">
        <v>53</v>
      </c>
      <c r="D1091" s="37" t="s">
        <v>343</v>
      </c>
      <c r="E1091" s="26" t="s">
        <v>92</v>
      </c>
      <c r="F1091" s="62">
        <f t="shared" si="2456"/>
        <v>90</v>
      </c>
      <c r="G1091" s="62">
        <f t="shared" si="2456"/>
        <v>0</v>
      </c>
      <c r="H1091" s="62">
        <f t="shared" si="2456"/>
        <v>0</v>
      </c>
      <c r="I1091" s="62">
        <f t="shared" si="2456"/>
        <v>0</v>
      </c>
      <c r="J1091" s="62">
        <f t="shared" si="2456"/>
        <v>0</v>
      </c>
      <c r="K1091" s="62">
        <f t="shared" si="2456"/>
        <v>0</v>
      </c>
      <c r="L1091" s="62">
        <f t="shared" si="2456"/>
        <v>90</v>
      </c>
      <c r="M1091" s="62">
        <f t="shared" si="2456"/>
        <v>0</v>
      </c>
      <c r="N1091" s="62">
        <f t="shared" si="2456"/>
        <v>0</v>
      </c>
      <c r="O1091" s="62">
        <f t="shared" si="2456"/>
        <v>0</v>
      </c>
      <c r="P1091" s="62">
        <f t="shared" si="2456"/>
        <v>0</v>
      </c>
      <c r="Q1091" s="62">
        <f t="shared" si="2456"/>
        <v>0</v>
      </c>
      <c r="R1091" s="62">
        <f t="shared" si="2456"/>
        <v>90</v>
      </c>
      <c r="S1091" s="62">
        <f t="shared" si="2456"/>
        <v>0</v>
      </c>
      <c r="T1091" s="62">
        <f t="shared" si="2457"/>
        <v>0</v>
      </c>
      <c r="U1091" s="62">
        <f t="shared" si="2457"/>
        <v>0</v>
      </c>
      <c r="V1091" s="62">
        <f t="shared" si="2457"/>
        <v>0</v>
      </c>
      <c r="W1091" s="62">
        <f t="shared" si="2457"/>
        <v>0</v>
      </c>
      <c r="X1091" s="62">
        <f t="shared" si="2457"/>
        <v>90</v>
      </c>
      <c r="Y1091" s="62">
        <f t="shared" si="2457"/>
        <v>0</v>
      </c>
      <c r="Z1091" s="62">
        <f t="shared" si="2457"/>
        <v>0</v>
      </c>
      <c r="AA1091" s="62">
        <f t="shared" si="2457"/>
        <v>0</v>
      </c>
      <c r="AB1091" s="62">
        <f t="shared" si="2457"/>
        <v>0</v>
      </c>
      <c r="AC1091" s="62">
        <f t="shared" si="2457"/>
        <v>0</v>
      </c>
      <c r="AD1091" s="62">
        <f t="shared" si="2457"/>
        <v>90</v>
      </c>
      <c r="AE1091" s="62">
        <f t="shared" si="2457"/>
        <v>0</v>
      </c>
      <c r="AF1091" s="62">
        <f t="shared" si="2458"/>
        <v>0</v>
      </c>
      <c r="AG1091" s="62">
        <f t="shared" si="2458"/>
        <v>0</v>
      </c>
      <c r="AH1091" s="62">
        <f t="shared" si="2458"/>
        <v>0</v>
      </c>
      <c r="AI1091" s="62">
        <f t="shared" si="2458"/>
        <v>0</v>
      </c>
      <c r="AJ1091" s="62">
        <f t="shared" si="2458"/>
        <v>90</v>
      </c>
      <c r="AK1091" s="62">
        <f t="shared" si="2458"/>
        <v>0</v>
      </c>
      <c r="AL1091" s="62">
        <f t="shared" si="2458"/>
        <v>0</v>
      </c>
      <c r="AM1091" s="62">
        <f t="shared" si="2458"/>
        <v>0</v>
      </c>
      <c r="AN1091" s="62">
        <f t="shared" si="2458"/>
        <v>0</v>
      </c>
      <c r="AO1091" s="62">
        <f t="shared" si="2458"/>
        <v>0</v>
      </c>
      <c r="AP1091" s="62">
        <f t="shared" si="2458"/>
        <v>90</v>
      </c>
      <c r="AQ1091" s="62">
        <f t="shared" si="2458"/>
        <v>0</v>
      </c>
      <c r="AR1091" s="62">
        <f t="shared" si="2459"/>
        <v>0</v>
      </c>
      <c r="AS1091" s="62">
        <f t="shared" si="2459"/>
        <v>0</v>
      </c>
      <c r="AT1091" s="62">
        <f t="shared" si="2459"/>
        <v>0</v>
      </c>
      <c r="AU1091" s="62">
        <f t="shared" si="2459"/>
        <v>0</v>
      </c>
      <c r="AV1091" s="62">
        <f t="shared" si="2459"/>
        <v>90</v>
      </c>
      <c r="AW1091" s="62">
        <f t="shared" si="2459"/>
        <v>0</v>
      </c>
      <c r="AX1091" s="120">
        <f t="shared" si="2459"/>
        <v>0</v>
      </c>
      <c r="AY1091" s="120">
        <f t="shared" si="2459"/>
        <v>0</v>
      </c>
      <c r="AZ1091" s="120">
        <f t="shared" si="2459"/>
        <v>0</v>
      </c>
      <c r="BA1091" s="120">
        <f t="shared" si="2459"/>
        <v>0</v>
      </c>
      <c r="BB1091" s="62">
        <f t="shared" si="2459"/>
        <v>90</v>
      </c>
      <c r="BC1091" s="62">
        <f t="shared" si="2459"/>
        <v>0</v>
      </c>
      <c r="BD1091" s="120">
        <f t="shared" si="2460"/>
        <v>0</v>
      </c>
      <c r="BE1091" s="120">
        <f t="shared" si="2460"/>
        <v>0</v>
      </c>
      <c r="BF1091" s="120">
        <f t="shared" si="2460"/>
        <v>0</v>
      </c>
      <c r="BG1091" s="120">
        <f t="shared" si="2460"/>
        <v>0</v>
      </c>
      <c r="BH1091" s="62">
        <f t="shared" si="2460"/>
        <v>90</v>
      </c>
      <c r="BI1091" s="62">
        <f t="shared" si="2460"/>
        <v>0</v>
      </c>
      <c r="BJ1091" s="207">
        <f t="shared" si="2398"/>
        <v>0</v>
      </c>
      <c r="BK1091" s="207">
        <f t="shared" si="2399"/>
        <v>0</v>
      </c>
    </row>
    <row r="1092" spans="1:63" s="7" customFormat="1" ht="33.75">
      <c r="A1092" s="25" t="s">
        <v>209</v>
      </c>
      <c r="B1092" s="26" t="s">
        <v>11</v>
      </c>
      <c r="C1092" s="26" t="s">
        <v>53</v>
      </c>
      <c r="D1092" s="37" t="s">
        <v>343</v>
      </c>
      <c r="E1092" s="26" t="s">
        <v>208</v>
      </c>
      <c r="F1092" s="28">
        <v>90</v>
      </c>
      <c r="G1092" s="28"/>
      <c r="H1092" s="78"/>
      <c r="I1092" s="78"/>
      <c r="J1092" s="78"/>
      <c r="K1092" s="78"/>
      <c r="L1092" s="28">
        <f>F1092+H1092+I1092+J1092+K1092</f>
        <v>90</v>
      </c>
      <c r="M1092" s="28">
        <f>G1092+K1092</f>
        <v>0</v>
      </c>
      <c r="N1092" s="78"/>
      <c r="O1092" s="78"/>
      <c r="P1092" s="78"/>
      <c r="Q1092" s="78"/>
      <c r="R1092" s="28">
        <f>L1092+N1092+O1092+P1092+Q1092</f>
        <v>90</v>
      </c>
      <c r="S1092" s="28">
        <f>M1092+Q1092</f>
        <v>0</v>
      </c>
      <c r="T1092" s="78"/>
      <c r="U1092" s="78"/>
      <c r="V1092" s="78"/>
      <c r="W1092" s="78"/>
      <c r="X1092" s="28">
        <f>R1092+T1092+U1092+V1092+W1092</f>
        <v>90</v>
      </c>
      <c r="Y1092" s="28">
        <f>S1092+W1092</f>
        <v>0</v>
      </c>
      <c r="Z1092" s="78"/>
      <c r="AA1092" s="78"/>
      <c r="AB1092" s="78"/>
      <c r="AC1092" s="78"/>
      <c r="AD1092" s="28">
        <f>X1092+Z1092+AA1092+AB1092+AC1092</f>
        <v>90</v>
      </c>
      <c r="AE1092" s="28">
        <f>Y1092+AC1092</f>
        <v>0</v>
      </c>
      <c r="AF1092" s="78"/>
      <c r="AG1092" s="78"/>
      <c r="AH1092" s="78"/>
      <c r="AI1092" s="78"/>
      <c r="AJ1092" s="28">
        <f>AD1092+AF1092+AG1092+AH1092+AI1092</f>
        <v>90</v>
      </c>
      <c r="AK1092" s="28">
        <f>AE1092+AI1092</f>
        <v>0</v>
      </c>
      <c r="AL1092" s="78"/>
      <c r="AM1092" s="78"/>
      <c r="AN1092" s="78"/>
      <c r="AO1092" s="78"/>
      <c r="AP1092" s="28">
        <f>AJ1092+AL1092+AM1092+AN1092+AO1092</f>
        <v>90</v>
      </c>
      <c r="AQ1092" s="28">
        <f>AK1092+AO1092</f>
        <v>0</v>
      </c>
      <c r="AR1092" s="78"/>
      <c r="AS1092" s="78"/>
      <c r="AT1092" s="78"/>
      <c r="AU1092" s="78"/>
      <c r="AV1092" s="28">
        <f>AP1092+AR1092+AS1092+AT1092+AU1092</f>
        <v>90</v>
      </c>
      <c r="AW1092" s="28">
        <f>AQ1092+AU1092</f>
        <v>0</v>
      </c>
      <c r="AX1092" s="135"/>
      <c r="AY1092" s="135"/>
      <c r="AZ1092" s="135"/>
      <c r="BA1092" s="135"/>
      <c r="BB1092" s="28">
        <f>AV1092+AX1092+AY1092+AZ1092+BA1092</f>
        <v>90</v>
      </c>
      <c r="BC1092" s="28">
        <f>AW1092+BA1092</f>
        <v>0</v>
      </c>
      <c r="BD1092" s="135"/>
      <c r="BE1092" s="135"/>
      <c r="BF1092" s="135"/>
      <c r="BG1092" s="135"/>
      <c r="BH1092" s="28">
        <f>BB1092+BD1092+BE1092+BF1092+BG1092</f>
        <v>90</v>
      </c>
      <c r="BI1092" s="28">
        <f>BC1092+BG1092</f>
        <v>0</v>
      </c>
      <c r="BJ1092" s="207">
        <f t="shared" si="2398"/>
        <v>0</v>
      </c>
      <c r="BK1092" s="207">
        <f t="shared" si="2399"/>
        <v>0</v>
      </c>
    </row>
    <row r="1093" spans="1:63" s="7" customFormat="1" ht="50.25">
      <c r="A1093" s="25" t="s">
        <v>210</v>
      </c>
      <c r="B1093" s="26" t="s">
        <v>11</v>
      </c>
      <c r="C1093" s="26" t="s">
        <v>53</v>
      </c>
      <c r="D1093" s="37" t="s">
        <v>344</v>
      </c>
      <c r="E1093" s="26"/>
      <c r="F1093" s="62">
        <f t="shared" ref="F1093:U1094" si="2461">F1094</f>
        <v>655</v>
      </c>
      <c r="G1093" s="62">
        <f t="shared" si="2461"/>
        <v>0</v>
      </c>
      <c r="H1093" s="62">
        <f t="shared" si="2461"/>
        <v>0</v>
      </c>
      <c r="I1093" s="62">
        <f t="shared" si="2461"/>
        <v>0</v>
      </c>
      <c r="J1093" s="62">
        <f t="shared" si="2461"/>
        <v>0</v>
      </c>
      <c r="K1093" s="62">
        <f t="shared" si="2461"/>
        <v>0</v>
      </c>
      <c r="L1093" s="62">
        <f t="shared" si="2461"/>
        <v>655</v>
      </c>
      <c r="M1093" s="62">
        <f t="shared" si="2461"/>
        <v>0</v>
      </c>
      <c r="N1093" s="62">
        <f t="shared" si="2461"/>
        <v>0</v>
      </c>
      <c r="O1093" s="62">
        <f t="shared" si="2461"/>
        <v>0</v>
      </c>
      <c r="P1093" s="62">
        <f t="shared" si="2461"/>
        <v>0</v>
      </c>
      <c r="Q1093" s="62">
        <f t="shared" si="2461"/>
        <v>0</v>
      </c>
      <c r="R1093" s="62">
        <f t="shared" si="2461"/>
        <v>655</v>
      </c>
      <c r="S1093" s="62">
        <f t="shared" si="2461"/>
        <v>0</v>
      </c>
      <c r="T1093" s="62">
        <f t="shared" si="2461"/>
        <v>0</v>
      </c>
      <c r="U1093" s="62">
        <f t="shared" si="2461"/>
        <v>0</v>
      </c>
      <c r="V1093" s="62">
        <f t="shared" ref="T1093:AI1094" si="2462">V1094</f>
        <v>0</v>
      </c>
      <c r="W1093" s="62">
        <f t="shared" si="2462"/>
        <v>0</v>
      </c>
      <c r="X1093" s="62">
        <f t="shared" si="2462"/>
        <v>655</v>
      </c>
      <c r="Y1093" s="62">
        <f t="shared" si="2462"/>
        <v>0</v>
      </c>
      <c r="Z1093" s="62">
        <f t="shared" si="2462"/>
        <v>0</v>
      </c>
      <c r="AA1093" s="62">
        <f t="shared" si="2462"/>
        <v>0</v>
      </c>
      <c r="AB1093" s="62">
        <f t="shared" si="2462"/>
        <v>0</v>
      </c>
      <c r="AC1093" s="62">
        <f t="shared" si="2462"/>
        <v>0</v>
      </c>
      <c r="AD1093" s="62">
        <f t="shared" si="2462"/>
        <v>655</v>
      </c>
      <c r="AE1093" s="62">
        <f t="shared" si="2462"/>
        <v>0</v>
      </c>
      <c r="AF1093" s="62">
        <f t="shared" si="2462"/>
        <v>0</v>
      </c>
      <c r="AG1093" s="62">
        <f t="shared" si="2462"/>
        <v>0</v>
      </c>
      <c r="AH1093" s="62">
        <f t="shared" si="2462"/>
        <v>0</v>
      </c>
      <c r="AI1093" s="62">
        <f t="shared" si="2462"/>
        <v>0</v>
      </c>
      <c r="AJ1093" s="62">
        <f t="shared" ref="AF1093:AU1094" si="2463">AJ1094</f>
        <v>655</v>
      </c>
      <c r="AK1093" s="62">
        <f t="shared" si="2463"/>
        <v>0</v>
      </c>
      <c r="AL1093" s="62">
        <f t="shared" si="2463"/>
        <v>0</v>
      </c>
      <c r="AM1093" s="62">
        <f t="shared" si="2463"/>
        <v>0</v>
      </c>
      <c r="AN1093" s="62">
        <f t="shared" si="2463"/>
        <v>0</v>
      </c>
      <c r="AO1093" s="62">
        <f t="shared" si="2463"/>
        <v>0</v>
      </c>
      <c r="AP1093" s="62">
        <f t="shared" si="2463"/>
        <v>655</v>
      </c>
      <c r="AQ1093" s="62">
        <f t="shared" si="2463"/>
        <v>0</v>
      </c>
      <c r="AR1093" s="62">
        <f t="shared" si="2463"/>
        <v>0</v>
      </c>
      <c r="AS1093" s="62">
        <f t="shared" si="2463"/>
        <v>0</v>
      </c>
      <c r="AT1093" s="62">
        <f t="shared" si="2463"/>
        <v>0</v>
      </c>
      <c r="AU1093" s="62">
        <f t="shared" si="2463"/>
        <v>0</v>
      </c>
      <c r="AV1093" s="62">
        <f t="shared" ref="AR1093:BG1094" si="2464">AV1094</f>
        <v>655</v>
      </c>
      <c r="AW1093" s="62">
        <f t="shared" si="2464"/>
        <v>0</v>
      </c>
      <c r="AX1093" s="120">
        <f t="shared" si="2464"/>
        <v>0</v>
      </c>
      <c r="AY1093" s="120">
        <f t="shared" si="2464"/>
        <v>0</v>
      </c>
      <c r="AZ1093" s="120">
        <f t="shared" si="2464"/>
        <v>0</v>
      </c>
      <c r="BA1093" s="120">
        <f t="shared" si="2464"/>
        <v>0</v>
      </c>
      <c r="BB1093" s="62">
        <f t="shared" si="2464"/>
        <v>655</v>
      </c>
      <c r="BC1093" s="62">
        <f t="shared" si="2464"/>
        <v>0</v>
      </c>
      <c r="BD1093" s="120">
        <f t="shared" si="2464"/>
        <v>0</v>
      </c>
      <c r="BE1093" s="120">
        <f t="shared" si="2464"/>
        <v>0</v>
      </c>
      <c r="BF1093" s="120">
        <f t="shared" si="2464"/>
        <v>0</v>
      </c>
      <c r="BG1093" s="120">
        <f t="shared" si="2464"/>
        <v>0</v>
      </c>
      <c r="BH1093" s="62">
        <f t="shared" ref="BD1093:BI1094" si="2465">BH1094</f>
        <v>655</v>
      </c>
      <c r="BI1093" s="62">
        <f t="shared" si="2465"/>
        <v>0</v>
      </c>
      <c r="BJ1093" s="207">
        <f t="shared" si="2398"/>
        <v>0</v>
      </c>
      <c r="BK1093" s="207">
        <f t="shared" si="2399"/>
        <v>0</v>
      </c>
    </row>
    <row r="1094" spans="1:63" s="7" customFormat="1" ht="33.75" customHeight="1">
      <c r="A1094" s="45" t="s">
        <v>103</v>
      </c>
      <c r="B1094" s="26" t="s">
        <v>11</v>
      </c>
      <c r="C1094" s="26" t="s">
        <v>53</v>
      </c>
      <c r="D1094" s="37" t="s">
        <v>344</v>
      </c>
      <c r="E1094" s="26" t="s">
        <v>92</v>
      </c>
      <c r="F1094" s="62">
        <f t="shared" si="2461"/>
        <v>655</v>
      </c>
      <c r="G1094" s="62">
        <f t="shared" si="2461"/>
        <v>0</v>
      </c>
      <c r="H1094" s="62">
        <f t="shared" si="2461"/>
        <v>0</v>
      </c>
      <c r="I1094" s="62">
        <f t="shared" si="2461"/>
        <v>0</v>
      </c>
      <c r="J1094" s="62">
        <f t="shared" si="2461"/>
        <v>0</v>
      </c>
      <c r="K1094" s="62">
        <f t="shared" si="2461"/>
        <v>0</v>
      </c>
      <c r="L1094" s="62">
        <f t="shared" si="2461"/>
        <v>655</v>
      </c>
      <c r="M1094" s="62">
        <f t="shared" si="2461"/>
        <v>0</v>
      </c>
      <c r="N1094" s="62">
        <f t="shared" si="2461"/>
        <v>0</v>
      </c>
      <c r="O1094" s="62">
        <f t="shared" si="2461"/>
        <v>0</v>
      </c>
      <c r="P1094" s="62">
        <f t="shared" si="2461"/>
        <v>0</v>
      </c>
      <c r="Q1094" s="62">
        <f t="shared" si="2461"/>
        <v>0</v>
      </c>
      <c r="R1094" s="62">
        <f t="shared" si="2461"/>
        <v>655</v>
      </c>
      <c r="S1094" s="62">
        <f t="shared" si="2461"/>
        <v>0</v>
      </c>
      <c r="T1094" s="62">
        <f t="shared" si="2462"/>
        <v>0</v>
      </c>
      <c r="U1094" s="62">
        <f t="shared" si="2462"/>
        <v>0</v>
      </c>
      <c r="V1094" s="62">
        <f t="shared" si="2462"/>
        <v>0</v>
      </c>
      <c r="W1094" s="62">
        <f t="shared" si="2462"/>
        <v>0</v>
      </c>
      <c r="X1094" s="62">
        <f t="shared" si="2462"/>
        <v>655</v>
      </c>
      <c r="Y1094" s="62">
        <f t="shared" si="2462"/>
        <v>0</v>
      </c>
      <c r="Z1094" s="62">
        <f t="shared" si="2462"/>
        <v>0</v>
      </c>
      <c r="AA1094" s="62">
        <f t="shared" si="2462"/>
        <v>0</v>
      </c>
      <c r="AB1094" s="62">
        <f t="shared" si="2462"/>
        <v>0</v>
      </c>
      <c r="AC1094" s="62">
        <f t="shared" si="2462"/>
        <v>0</v>
      </c>
      <c r="AD1094" s="62">
        <f t="shared" si="2462"/>
        <v>655</v>
      </c>
      <c r="AE1094" s="62">
        <f t="shared" si="2462"/>
        <v>0</v>
      </c>
      <c r="AF1094" s="62">
        <f t="shared" si="2463"/>
        <v>0</v>
      </c>
      <c r="AG1094" s="62">
        <f t="shared" si="2463"/>
        <v>0</v>
      </c>
      <c r="AH1094" s="62">
        <f t="shared" si="2463"/>
        <v>0</v>
      </c>
      <c r="AI1094" s="62">
        <f t="shared" si="2463"/>
        <v>0</v>
      </c>
      <c r="AJ1094" s="62">
        <f t="shared" si="2463"/>
        <v>655</v>
      </c>
      <c r="AK1094" s="62">
        <f t="shared" si="2463"/>
        <v>0</v>
      </c>
      <c r="AL1094" s="62">
        <f t="shared" si="2463"/>
        <v>0</v>
      </c>
      <c r="AM1094" s="62">
        <f t="shared" si="2463"/>
        <v>0</v>
      </c>
      <c r="AN1094" s="62">
        <f t="shared" si="2463"/>
        <v>0</v>
      </c>
      <c r="AO1094" s="62">
        <f t="shared" si="2463"/>
        <v>0</v>
      </c>
      <c r="AP1094" s="62">
        <f t="shared" si="2463"/>
        <v>655</v>
      </c>
      <c r="AQ1094" s="62">
        <f t="shared" si="2463"/>
        <v>0</v>
      </c>
      <c r="AR1094" s="62">
        <f t="shared" si="2464"/>
        <v>0</v>
      </c>
      <c r="AS1094" s="62">
        <f t="shared" si="2464"/>
        <v>0</v>
      </c>
      <c r="AT1094" s="62">
        <f t="shared" si="2464"/>
        <v>0</v>
      </c>
      <c r="AU1094" s="62">
        <f t="shared" si="2464"/>
        <v>0</v>
      </c>
      <c r="AV1094" s="62">
        <f t="shared" si="2464"/>
        <v>655</v>
      </c>
      <c r="AW1094" s="62">
        <f t="shared" si="2464"/>
        <v>0</v>
      </c>
      <c r="AX1094" s="120">
        <f t="shared" si="2464"/>
        <v>0</v>
      </c>
      <c r="AY1094" s="120">
        <f t="shared" si="2464"/>
        <v>0</v>
      </c>
      <c r="AZ1094" s="120">
        <f t="shared" si="2464"/>
        <v>0</v>
      </c>
      <c r="BA1094" s="120">
        <f t="shared" si="2464"/>
        <v>0</v>
      </c>
      <c r="BB1094" s="62">
        <f t="shared" si="2464"/>
        <v>655</v>
      </c>
      <c r="BC1094" s="62">
        <f t="shared" si="2464"/>
        <v>0</v>
      </c>
      <c r="BD1094" s="120">
        <f t="shared" si="2465"/>
        <v>0</v>
      </c>
      <c r="BE1094" s="120">
        <f t="shared" si="2465"/>
        <v>0</v>
      </c>
      <c r="BF1094" s="120">
        <f t="shared" si="2465"/>
        <v>0</v>
      </c>
      <c r="BG1094" s="120">
        <f t="shared" si="2465"/>
        <v>0</v>
      </c>
      <c r="BH1094" s="62">
        <f t="shared" si="2465"/>
        <v>655</v>
      </c>
      <c r="BI1094" s="62">
        <f t="shared" si="2465"/>
        <v>0</v>
      </c>
      <c r="BJ1094" s="207">
        <f t="shared" si="2398"/>
        <v>0</v>
      </c>
      <c r="BK1094" s="207">
        <f t="shared" si="2399"/>
        <v>0</v>
      </c>
    </row>
    <row r="1095" spans="1:63" s="7" customFormat="1" ht="33.75">
      <c r="A1095" s="25" t="s">
        <v>209</v>
      </c>
      <c r="B1095" s="26" t="s">
        <v>11</v>
      </c>
      <c r="C1095" s="26" t="s">
        <v>53</v>
      </c>
      <c r="D1095" s="37" t="s">
        <v>344</v>
      </c>
      <c r="E1095" s="26" t="s">
        <v>208</v>
      </c>
      <c r="F1095" s="28">
        <v>655</v>
      </c>
      <c r="G1095" s="28"/>
      <c r="H1095" s="78"/>
      <c r="I1095" s="78"/>
      <c r="J1095" s="78"/>
      <c r="K1095" s="78"/>
      <c r="L1095" s="28">
        <f>F1095+H1095+I1095+J1095+K1095</f>
        <v>655</v>
      </c>
      <c r="M1095" s="28">
        <f>G1095+K1095</f>
        <v>0</v>
      </c>
      <c r="N1095" s="78"/>
      <c r="O1095" s="78"/>
      <c r="P1095" s="78"/>
      <c r="Q1095" s="78"/>
      <c r="R1095" s="28">
        <f>L1095+N1095+O1095+P1095+Q1095</f>
        <v>655</v>
      </c>
      <c r="S1095" s="28">
        <f>M1095+Q1095</f>
        <v>0</v>
      </c>
      <c r="T1095" s="78"/>
      <c r="U1095" s="78"/>
      <c r="V1095" s="78"/>
      <c r="W1095" s="78"/>
      <c r="X1095" s="28">
        <f>R1095+T1095+U1095+V1095+W1095</f>
        <v>655</v>
      </c>
      <c r="Y1095" s="28">
        <f>S1095+W1095</f>
        <v>0</v>
      </c>
      <c r="Z1095" s="78"/>
      <c r="AA1095" s="78"/>
      <c r="AB1095" s="78"/>
      <c r="AC1095" s="78"/>
      <c r="AD1095" s="28">
        <f>X1095+Z1095+AA1095+AB1095+AC1095</f>
        <v>655</v>
      </c>
      <c r="AE1095" s="28">
        <f>Y1095+AC1095</f>
        <v>0</v>
      </c>
      <c r="AF1095" s="78"/>
      <c r="AG1095" s="78"/>
      <c r="AH1095" s="78"/>
      <c r="AI1095" s="78"/>
      <c r="AJ1095" s="28">
        <f>AD1095+AF1095+AG1095+AH1095+AI1095</f>
        <v>655</v>
      </c>
      <c r="AK1095" s="28">
        <f>AE1095+AI1095</f>
        <v>0</v>
      </c>
      <c r="AL1095" s="78"/>
      <c r="AM1095" s="78"/>
      <c r="AN1095" s="78"/>
      <c r="AO1095" s="78"/>
      <c r="AP1095" s="28">
        <f>AJ1095+AL1095+AM1095+AN1095+AO1095</f>
        <v>655</v>
      </c>
      <c r="AQ1095" s="28">
        <f>AK1095+AO1095</f>
        <v>0</v>
      </c>
      <c r="AR1095" s="78"/>
      <c r="AS1095" s="78"/>
      <c r="AT1095" s="78"/>
      <c r="AU1095" s="78"/>
      <c r="AV1095" s="28">
        <f>AP1095+AR1095+AS1095+AT1095+AU1095</f>
        <v>655</v>
      </c>
      <c r="AW1095" s="28">
        <f>AQ1095+AU1095</f>
        <v>0</v>
      </c>
      <c r="AX1095" s="135"/>
      <c r="AY1095" s="135"/>
      <c r="AZ1095" s="135"/>
      <c r="BA1095" s="135"/>
      <c r="BB1095" s="28">
        <f>AV1095+AX1095+AY1095+AZ1095+BA1095</f>
        <v>655</v>
      </c>
      <c r="BC1095" s="28">
        <f>AW1095+BA1095</f>
        <v>0</v>
      </c>
      <c r="BD1095" s="135"/>
      <c r="BE1095" s="135"/>
      <c r="BF1095" s="135"/>
      <c r="BG1095" s="135"/>
      <c r="BH1095" s="28">
        <f>BB1095+BD1095+BE1095+BF1095+BG1095</f>
        <v>655</v>
      </c>
      <c r="BI1095" s="28">
        <f>BC1095+BG1095</f>
        <v>0</v>
      </c>
      <c r="BJ1095" s="207">
        <f t="shared" si="2398"/>
        <v>0</v>
      </c>
      <c r="BK1095" s="207">
        <f t="shared" si="2399"/>
        <v>0</v>
      </c>
    </row>
    <row r="1096" spans="1:63" s="7" customFormat="1" ht="83.25">
      <c r="A1096" s="45" t="s">
        <v>234</v>
      </c>
      <c r="B1096" s="26" t="s">
        <v>11</v>
      </c>
      <c r="C1096" s="26" t="s">
        <v>53</v>
      </c>
      <c r="D1096" s="37" t="s">
        <v>345</v>
      </c>
      <c r="E1096" s="26"/>
      <c r="F1096" s="62">
        <f t="shared" ref="F1096:U1097" si="2466">F1097</f>
        <v>200</v>
      </c>
      <c r="G1096" s="62">
        <f t="shared" si="2466"/>
        <v>0</v>
      </c>
      <c r="H1096" s="62">
        <f t="shared" si="2466"/>
        <v>0</v>
      </c>
      <c r="I1096" s="62">
        <f t="shared" si="2466"/>
        <v>0</v>
      </c>
      <c r="J1096" s="62">
        <f t="shared" si="2466"/>
        <v>0</v>
      </c>
      <c r="K1096" s="62">
        <f t="shared" si="2466"/>
        <v>0</v>
      </c>
      <c r="L1096" s="62">
        <f t="shared" si="2466"/>
        <v>200</v>
      </c>
      <c r="M1096" s="62">
        <f t="shared" si="2466"/>
        <v>0</v>
      </c>
      <c r="N1096" s="62">
        <f t="shared" si="2466"/>
        <v>0</v>
      </c>
      <c r="O1096" s="62">
        <f t="shared" si="2466"/>
        <v>0</v>
      </c>
      <c r="P1096" s="62">
        <f t="shared" si="2466"/>
        <v>0</v>
      </c>
      <c r="Q1096" s="62">
        <f t="shared" si="2466"/>
        <v>0</v>
      </c>
      <c r="R1096" s="62">
        <f t="shared" si="2466"/>
        <v>200</v>
      </c>
      <c r="S1096" s="62">
        <f t="shared" si="2466"/>
        <v>0</v>
      </c>
      <c r="T1096" s="62">
        <f t="shared" si="2466"/>
        <v>0</v>
      </c>
      <c r="U1096" s="62">
        <f t="shared" si="2466"/>
        <v>0</v>
      </c>
      <c r="V1096" s="62">
        <f t="shared" ref="T1096:AI1097" si="2467">V1097</f>
        <v>0</v>
      </c>
      <c r="W1096" s="62">
        <f t="shared" si="2467"/>
        <v>0</v>
      </c>
      <c r="X1096" s="62">
        <f t="shared" si="2467"/>
        <v>200</v>
      </c>
      <c r="Y1096" s="62">
        <f t="shared" si="2467"/>
        <v>0</v>
      </c>
      <c r="Z1096" s="62">
        <f t="shared" si="2467"/>
        <v>0</v>
      </c>
      <c r="AA1096" s="62">
        <f t="shared" si="2467"/>
        <v>0</v>
      </c>
      <c r="AB1096" s="62">
        <f t="shared" si="2467"/>
        <v>0</v>
      </c>
      <c r="AC1096" s="62">
        <f t="shared" si="2467"/>
        <v>0</v>
      </c>
      <c r="AD1096" s="62">
        <f t="shared" si="2467"/>
        <v>200</v>
      </c>
      <c r="AE1096" s="62">
        <f t="shared" si="2467"/>
        <v>0</v>
      </c>
      <c r="AF1096" s="62">
        <f t="shared" si="2467"/>
        <v>0</v>
      </c>
      <c r="AG1096" s="62">
        <f t="shared" si="2467"/>
        <v>0</v>
      </c>
      <c r="AH1096" s="62">
        <f t="shared" si="2467"/>
        <v>0</v>
      </c>
      <c r="AI1096" s="62">
        <f t="shared" si="2467"/>
        <v>0</v>
      </c>
      <c r="AJ1096" s="62">
        <f t="shared" ref="AF1096:AU1097" si="2468">AJ1097</f>
        <v>200</v>
      </c>
      <c r="AK1096" s="62">
        <f t="shared" si="2468"/>
        <v>0</v>
      </c>
      <c r="AL1096" s="62">
        <f t="shared" si="2468"/>
        <v>0</v>
      </c>
      <c r="AM1096" s="62">
        <f t="shared" si="2468"/>
        <v>0</v>
      </c>
      <c r="AN1096" s="62">
        <f t="shared" si="2468"/>
        <v>0</v>
      </c>
      <c r="AO1096" s="62">
        <f t="shared" si="2468"/>
        <v>0</v>
      </c>
      <c r="AP1096" s="62">
        <f t="shared" si="2468"/>
        <v>200</v>
      </c>
      <c r="AQ1096" s="62">
        <f t="shared" si="2468"/>
        <v>0</v>
      </c>
      <c r="AR1096" s="62">
        <f t="shared" si="2468"/>
        <v>0</v>
      </c>
      <c r="AS1096" s="62">
        <f t="shared" si="2468"/>
        <v>0</v>
      </c>
      <c r="AT1096" s="62">
        <f t="shared" si="2468"/>
        <v>0</v>
      </c>
      <c r="AU1096" s="62">
        <f t="shared" si="2468"/>
        <v>0</v>
      </c>
      <c r="AV1096" s="62">
        <f t="shared" ref="AR1096:BG1097" si="2469">AV1097</f>
        <v>200</v>
      </c>
      <c r="AW1096" s="62">
        <f t="shared" si="2469"/>
        <v>0</v>
      </c>
      <c r="AX1096" s="120">
        <f t="shared" si="2469"/>
        <v>0</v>
      </c>
      <c r="AY1096" s="120">
        <f t="shared" si="2469"/>
        <v>0</v>
      </c>
      <c r="AZ1096" s="120">
        <f t="shared" si="2469"/>
        <v>0</v>
      </c>
      <c r="BA1096" s="120">
        <f t="shared" si="2469"/>
        <v>0</v>
      </c>
      <c r="BB1096" s="62">
        <f t="shared" si="2469"/>
        <v>200</v>
      </c>
      <c r="BC1096" s="62">
        <f t="shared" si="2469"/>
        <v>0</v>
      </c>
      <c r="BD1096" s="120">
        <f t="shared" si="2469"/>
        <v>0</v>
      </c>
      <c r="BE1096" s="120">
        <f t="shared" si="2469"/>
        <v>0</v>
      </c>
      <c r="BF1096" s="120">
        <f t="shared" si="2469"/>
        <v>0</v>
      </c>
      <c r="BG1096" s="120">
        <f t="shared" si="2469"/>
        <v>0</v>
      </c>
      <c r="BH1096" s="62">
        <f t="shared" ref="BD1096:BI1097" si="2470">BH1097</f>
        <v>200</v>
      </c>
      <c r="BI1096" s="62">
        <f t="shared" si="2470"/>
        <v>0</v>
      </c>
      <c r="BJ1096" s="207">
        <f t="shared" si="2398"/>
        <v>0</v>
      </c>
      <c r="BK1096" s="207">
        <f t="shared" si="2399"/>
        <v>0</v>
      </c>
    </row>
    <row r="1097" spans="1:63" s="7" customFormat="1" ht="36.75" customHeight="1">
      <c r="A1097" s="45" t="s">
        <v>103</v>
      </c>
      <c r="B1097" s="26" t="s">
        <v>11</v>
      </c>
      <c r="C1097" s="26" t="s">
        <v>53</v>
      </c>
      <c r="D1097" s="37" t="s">
        <v>345</v>
      </c>
      <c r="E1097" s="26" t="s">
        <v>92</v>
      </c>
      <c r="F1097" s="62">
        <f t="shared" si="2466"/>
        <v>200</v>
      </c>
      <c r="G1097" s="62">
        <f t="shared" si="2466"/>
        <v>0</v>
      </c>
      <c r="H1097" s="62">
        <f t="shared" si="2466"/>
        <v>0</v>
      </c>
      <c r="I1097" s="62">
        <f t="shared" si="2466"/>
        <v>0</v>
      </c>
      <c r="J1097" s="62">
        <f t="shared" si="2466"/>
        <v>0</v>
      </c>
      <c r="K1097" s="62">
        <f t="shared" si="2466"/>
        <v>0</v>
      </c>
      <c r="L1097" s="62">
        <f t="shared" si="2466"/>
        <v>200</v>
      </c>
      <c r="M1097" s="62">
        <f t="shared" si="2466"/>
        <v>0</v>
      </c>
      <c r="N1097" s="62">
        <f t="shared" si="2466"/>
        <v>0</v>
      </c>
      <c r="O1097" s="62">
        <f t="shared" si="2466"/>
        <v>0</v>
      </c>
      <c r="P1097" s="62">
        <f t="shared" si="2466"/>
        <v>0</v>
      </c>
      <c r="Q1097" s="62">
        <f t="shared" si="2466"/>
        <v>0</v>
      </c>
      <c r="R1097" s="62">
        <f t="shared" si="2466"/>
        <v>200</v>
      </c>
      <c r="S1097" s="62">
        <f t="shared" si="2466"/>
        <v>0</v>
      </c>
      <c r="T1097" s="62">
        <f t="shared" si="2467"/>
        <v>0</v>
      </c>
      <c r="U1097" s="62">
        <f t="shared" si="2467"/>
        <v>0</v>
      </c>
      <c r="V1097" s="62">
        <f t="shared" si="2467"/>
        <v>0</v>
      </c>
      <c r="W1097" s="62">
        <f t="shared" si="2467"/>
        <v>0</v>
      </c>
      <c r="X1097" s="62">
        <f t="shared" si="2467"/>
        <v>200</v>
      </c>
      <c r="Y1097" s="62">
        <f t="shared" si="2467"/>
        <v>0</v>
      </c>
      <c r="Z1097" s="62">
        <f t="shared" si="2467"/>
        <v>0</v>
      </c>
      <c r="AA1097" s="62">
        <f t="shared" si="2467"/>
        <v>0</v>
      </c>
      <c r="AB1097" s="62">
        <f t="shared" si="2467"/>
        <v>0</v>
      </c>
      <c r="AC1097" s="62">
        <f t="shared" si="2467"/>
        <v>0</v>
      </c>
      <c r="AD1097" s="62">
        <f t="shared" si="2467"/>
        <v>200</v>
      </c>
      <c r="AE1097" s="62">
        <f t="shared" si="2467"/>
        <v>0</v>
      </c>
      <c r="AF1097" s="62">
        <f t="shared" si="2468"/>
        <v>0</v>
      </c>
      <c r="AG1097" s="62">
        <f t="shared" si="2468"/>
        <v>0</v>
      </c>
      <c r="AH1097" s="62">
        <f t="shared" si="2468"/>
        <v>0</v>
      </c>
      <c r="AI1097" s="62">
        <f t="shared" si="2468"/>
        <v>0</v>
      </c>
      <c r="AJ1097" s="62">
        <f t="shared" si="2468"/>
        <v>200</v>
      </c>
      <c r="AK1097" s="62">
        <f t="shared" si="2468"/>
        <v>0</v>
      </c>
      <c r="AL1097" s="62">
        <f t="shared" si="2468"/>
        <v>0</v>
      </c>
      <c r="AM1097" s="62">
        <f t="shared" si="2468"/>
        <v>0</v>
      </c>
      <c r="AN1097" s="62">
        <f t="shared" si="2468"/>
        <v>0</v>
      </c>
      <c r="AO1097" s="62">
        <f t="shared" si="2468"/>
        <v>0</v>
      </c>
      <c r="AP1097" s="62">
        <f t="shared" si="2468"/>
        <v>200</v>
      </c>
      <c r="AQ1097" s="62">
        <f t="shared" si="2468"/>
        <v>0</v>
      </c>
      <c r="AR1097" s="62">
        <f t="shared" si="2469"/>
        <v>0</v>
      </c>
      <c r="AS1097" s="62">
        <f t="shared" si="2469"/>
        <v>0</v>
      </c>
      <c r="AT1097" s="62">
        <f t="shared" si="2469"/>
        <v>0</v>
      </c>
      <c r="AU1097" s="62">
        <f t="shared" si="2469"/>
        <v>0</v>
      </c>
      <c r="AV1097" s="62">
        <f t="shared" si="2469"/>
        <v>200</v>
      </c>
      <c r="AW1097" s="62">
        <f t="shared" si="2469"/>
        <v>0</v>
      </c>
      <c r="AX1097" s="120">
        <f t="shared" si="2469"/>
        <v>0</v>
      </c>
      <c r="AY1097" s="120">
        <f t="shared" si="2469"/>
        <v>0</v>
      </c>
      <c r="AZ1097" s="120">
        <f t="shared" si="2469"/>
        <v>0</v>
      </c>
      <c r="BA1097" s="120">
        <f t="shared" si="2469"/>
        <v>0</v>
      </c>
      <c r="BB1097" s="62">
        <f t="shared" si="2469"/>
        <v>200</v>
      </c>
      <c r="BC1097" s="62">
        <f t="shared" si="2469"/>
        <v>0</v>
      </c>
      <c r="BD1097" s="120">
        <f t="shared" si="2470"/>
        <v>0</v>
      </c>
      <c r="BE1097" s="120">
        <f t="shared" si="2470"/>
        <v>0</v>
      </c>
      <c r="BF1097" s="120">
        <f t="shared" si="2470"/>
        <v>0</v>
      </c>
      <c r="BG1097" s="120">
        <f t="shared" si="2470"/>
        <v>0</v>
      </c>
      <c r="BH1097" s="62">
        <f t="shared" si="2470"/>
        <v>200</v>
      </c>
      <c r="BI1097" s="62">
        <f t="shared" si="2470"/>
        <v>0</v>
      </c>
      <c r="BJ1097" s="207">
        <f t="shared" si="2398"/>
        <v>0</v>
      </c>
      <c r="BK1097" s="207">
        <f t="shared" si="2399"/>
        <v>0</v>
      </c>
    </row>
    <row r="1098" spans="1:63" s="7" customFormat="1" ht="33.75">
      <c r="A1098" s="25" t="s">
        <v>209</v>
      </c>
      <c r="B1098" s="26" t="s">
        <v>11</v>
      </c>
      <c r="C1098" s="26" t="s">
        <v>53</v>
      </c>
      <c r="D1098" s="37" t="s">
        <v>345</v>
      </c>
      <c r="E1098" s="26" t="s">
        <v>208</v>
      </c>
      <c r="F1098" s="28">
        <v>200</v>
      </c>
      <c r="G1098" s="28"/>
      <c r="H1098" s="78"/>
      <c r="I1098" s="78"/>
      <c r="J1098" s="78"/>
      <c r="K1098" s="78"/>
      <c r="L1098" s="28">
        <f>F1098+H1098+I1098+J1098+K1098</f>
        <v>200</v>
      </c>
      <c r="M1098" s="28">
        <f>G1098+K1098</f>
        <v>0</v>
      </c>
      <c r="N1098" s="78"/>
      <c r="O1098" s="78"/>
      <c r="P1098" s="78"/>
      <c r="Q1098" s="78"/>
      <c r="R1098" s="28">
        <f>L1098+N1098+O1098+P1098+Q1098</f>
        <v>200</v>
      </c>
      <c r="S1098" s="28">
        <f>M1098+Q1098</f>
        <v>0</v>
      </c>
      <c r="T1098" s="78"/>
      <c r="U1098" s="78"/>
      <c r="V1098" s="78"/>
      <c r="W1098" s="78"/>
      <c r="X1098" s="28">
        <f>R1098+T1098+U1098+V1098+W1098</f>
        <v>200</v>
      </c>
      <c r="Y1098" s="28">
        <f>S1098+W1098</f>
        <v>0</v>
      </c>
      <c r="Z1098" s="78"/>
      <c r="AA1098" s="78"/>
      <c r="AB1098" s="78"/>
      <c r="AC1098" s="78"/>
      <c r="AD1098" s="28">
        <f>X1098+Z1098+AA1098+AB1098+AC1098</f>
        <v>200</v>
      </c>
      <c r="AE1098" s="28">
        <f>Y1098+AC1098</f>
        <v>0</v>
      </c>
      <c r="AF1098" s="78"/>
      <c r="AG1098" s="78"/>
      <c r="AH1098" s="78"/>
      <c r="AI1098" s="78"/>
      <c r="AJ1098" s="28">
        <f>AD1098+AF1098+AG1098+AH1098+AI1098</f>
        <v>200</v>
      </c>
      <c r="AK1098" s="28">
        <f>AE1098+AI1098</f>
        <v>0</v>
      </c>
      <c r="AL1098" s="78"/>
      <c r="AM1098" s="78"/>
      <c r="AN1098" s="78"/>
      <c r="AO1098" s="78"/>
      <c r="AP1098" s="28">
        <f>AJ1098+AL1098+AM1098+AN1098+AO1098</f>
        <v>200</v>
      </c>
      <c r="AQ1098" s="28">
        <f>AK1098+AO1098</f>
        <v>0</v>
      </c>
      <c r="AR1098" s="78"/>
      <c r="AS1098" s="78"/>
      <c r="AT1098" s="78"/>
      <c r="AU1098" s="78"/>
      <c r="AV1098" s="28">
        <f>AP1098+AR1098+AS1098+AT1098+AU1098</f>
        <v>200</v>
      </c>
      <c r="AW1098" s="28">
        <f>AQ1098+AU1098</f>
        <v>0</v>
      </c>
      <c r="AX1098" s="135"/>
      <c r="AY1098" s="135"/>
      <c r="AZ1098" s="135"/>
      <c r="BA1098" s="135"/>
      <c r="BB1098" s="28">
        <f>AV1098+AX1098+AY1098+AZ1098+BA1098</f>
        <v>200</v>
      </c>
      <c r="BC1098" s="28">
        <f>AW1098+BA1098</f>
        <v>0</v>
      </c>
      <c r="BD1098" s="135"/>
      <c r="BE1098" s="135"/>
      <c r="BF1098" s="135"/>
      <c r="BG1098" s="135"/>
      <c r="BH1098" s="28">
        <f>BB1098+BD1098+BE1098+BF1098+BG1098</f>
        <v>200</v>
      </c>
      <c r="BI1098" s="28">
        <f>BC1098+BG1098</f>
        <v>0</v>
      </c>
      <c r="BJ1098" s="207">
        <f t="shared" si="2398"/>
        <v>0</v>
      </c>
      <c r="BK1098" s="207">
        <f t="shared" si="2399"/>
        <v>0</v>
      </c>
    </row>
    <row r="1099" spans="1:63" s="7" customFormat="1" ht="83.25">
      <c r="A1099" s="45" t="s">
        <v>613</v>
      </c>
      <c r="B1099" s="26" t="s">
        <v>11</v>
      </c>
      <c r="C1099" s="26" t="s">
        <v>53</v>
      </c>
      <c r="D1099" s="37" t="s">
        <v>346</v>
      </c>
      <c r="E1099" s="26"/>
      <c r="F1099" s="62">
        <f t="shared" ref="F1099:U1100" si="2471">F1100</f>
        <v>43</v>
      </c>
      <c r="G1099" s="62">
        <f t="shared" si="2471"/>
        <v>0</v>
      </c>
      <c r="H1099" s="62">
        <f t="shared" si="2471"/>
        <v>0</v>
      </c>
      <c r="I1099" s="62">
        <f t="shared" si="2471"/>
        <v>0</v>
      </c>
      <c r="J1099" s="62">
        <f t="shared" si="2471"/>
        <v>0</v>
      </c>
      <c r="K1099" s="62">
        <f t="shared" si="2471"/>
        <v>0</v>
      </c>
      <c r="L1099" s="62">
        <f t="shared" si="2471"/>
        <v>43</v>
      </c>
      <c r="M1099" s="62">
        <f t="shared" si="2471"/>
        <v>0</v>
      </c>
      <c r="N1099" s="62">
        <f t="shared" si="2471"/>
        <v>0</v>
      </c>
      <c r="O1099" s="62">
        <f t="shared" si="2471"/>
        <v>0</v>
      </c>
      <c r="P1099" s="62">
        <f t="shared" si="2471"/>
        <v>0</v>
      </c>
      <c r="Q1099" s="62">
        <f t="shared" si="2471"/>
        <v>0</v>
      </c>
      <c r="R1099" s="62">
        <f t="shared" si="2471"/>
        <v>43</v>
      </c>
      <c r="S1099" s="62">
        <f t="shared" si="2471"/>
        <v>0</v>
      </c>
      <c r="T1099" s="62">
        <f t="shared" si="2471"/>
        <v>0</v>
      </c>
      <c r="U1099" s="62">
        <f t="shared" si="2471"/>
        <v>0</v>
      </c>
      <c r="V1099" s="62">
        <f t="shared" ref="T1099:AI1100" si="2472">V1100</f>
        <v>0</v>
      </c>
      <c r="W1099" s="62">
        <f t="shared" si="2472"/>
        <v>0</v>
      </c>
      <c r="X1099" s="62">
        <f t="shared" si="2472"/>
        <v>43</v>
      </c>
      <c r="Y1099" s="62">
        <f t="shared" si="2472"/>
        <v>0</v>
      </c>
      <c r="Z1099" s="62">
        <f t="shared" si="2472"/>
        <v>0</v>
      </c>
      <c r="AA1099" s="62">
        <f t="shared" si="2472"/>
        <v>0</v>
      </c>
      <c r="AB1099" s="62">
        <f t="shared" si="2472"/>
        <v>0</v>
      </c>
      <c r="AC1099" s="62">
        <f t="shared" si="2472"/>
        <v>0</v>
      </c>
      <c r="AD1099" s="62">
        <f t="shared" si="2472"/>
        <v>43</v>
      </c>
      <c r="AE1099" s="62">
        <f t="shared" si="2472"/>
        <v>0</v>
      </c>
      <c r="AF1099" s="62">
        <f t="shared" si="2472"/>
        <v>0</v>
      </c>
      <c r="AG1099" s="62">
        <f t="shared" si="2472"/>
        <v>0</v>
      </c>
      <c r="AH1099" s="62">
        <f t="shared" si="2472"/>
        <v>0</v>
      </c>
      <c r="AI1099" s="62">
        <f t="shared" si="2472"/>
        <v>0</v>
      </c>
      <c r="AJ1099" s="62">
        <f t="shared" ref="AF1099:AU1100" si="2473">AJ1100</f>
        <v>43</v>
      </c>
      <c r="AK1099" s="62">
        <f t="shared" si="2473"/>
        <v>0</v>
      </c>
      <c r="AL1099" s="62">
        <f t="shared" si="2473"/>
        <v>0</v>
      </c>
      <c r="AM1099" s="62">
        <f t="shared" si="2473"/>
        <v>0</v>
      </c>
      <c r="AN1099" s="62">
        <f t="shared" si="2473"/>
        <v>0</v>
      </c>
      <c r="AO1099" s="62">
        <f t="shared" si="2473"/>
        <v>0</v>
      </c>
      <c r="AP1099" s="62">
        <f t="shared" si="2473"/>
        <v>43</v>
      </c>
      <c r="AQ1099" s="62">
        <f t="shared" si="2473"/>
        <v>0</v>
      </c>
      <c r="AR1099" s="62">
        <f t="shared" si="2473"/>
        <v>0</v>
      </c>
      <c r="AS1099" s="62">
        <f t="shared" si="2473"/>
        <v>0</v>
      </c>
      <c r="AT1099" s="62">
        <f t="shared" si="2473"/>
        <v>0</v>
      </c>
      <c r="AU1099" s="62">
        <f t="shared" si="2473"/>
        <v>0</v>
      </c>
      <c r="AV1099" s="62">
        <f t="shared" ref="AR1099:BG1100" si="2474">AV1100</f>
        <v>43</v>
      </c>
      <c r="AW1099" s="62">
        <f t="shared" si="2474"/>
        <v>0</v>
      </c>
      <c r="AX1099" s="120">
        <f t="shared" si="2474"/>
        <v>0</v>
      </c>
      <c r="AY1099" s="120">
        <f t="shared" si="2474"/>
        <v>0</v>
      </c>
      <c r="AZ1099" s="120">
        <f t="shared" si="2474"/>
        <v>0</v>
      </c>
      <c r="BA1099" s="120">
        <f t="shared" si="2474"/>
        <v>0</v>
      </c>
      <c r="BB1099" s="62">
        <f t="shared" si="2474"/>
        <v>43</v>
      </c>
      <c r="BC1099" s="62">
        <f t="shared" si="2474"/>
        <v>0</v>
      </c>
      <c r="BD1099" s="120">
        <f t="shared" si="2474"/>
        <v>0</v>
      </c>
      <c r="BE1099" s="120">
        <f t="shared" si="2474"/>
        <v>0</v>
      </c>
      <c r="BF1099" s="120">
        <f t="shared" si="2474"/>
        <v>0</v>
      </c>
      <c r="BG1099" s="120">
        <f t="shared" si="2474"/>
        <v>0</v>
      </c>
      <c r="BH1099" s="62">
        <f t="shared" ref="BD1099:BI1100" si="2475">BH1100</f>
        <v>43</v>
      </c>
      <c r="BI1099" s="62">
        <f t="shared" si="2475"/>
        <v>0</v>
      </c>
      <c r="BJ1099" s="207">
        <f t="shared" si="2398"/>
        <v>0</v>
      </c>
      <c r="BK1099" s="207">
        <f t="shared" si="2399"/>
        <v>0</v>
      </c>
    </row>
    <row r="1100" spans="1:63" s="7" customFormat="1" ht="33" customHeight="1">
      <c r="A1100" s="45" t="s">
        <v>103</v>
      </c>
      <c r="B1100" s="26" t="s">
        <v>11</v>
      </c>
      <c r="C1100" s="26" t="s">
        <v>53</v>
      </c>
      <c r="D1100" s="37" t="s">
        <v>346</v>
      </c>
      <c r="E1100" s="26" t="s">
        <v>92</v>
      </c>
      <c r="F1100" s="62">
        <f t="shared" si="2471"/>
        <v>43</v>
      </c>
      <c r="G1100" s="62">
        <f t="shared" si="2471"/>
        <v>0</v>
      </c>
      <c r="H1100" s="62">
        <f t="shared" si="2471"/>
        <v>0</v>
      </c>
      <c r="I1100" s="62">
        <f t="shared" si="2471"/>
        <v>0</v>
      </c>
      <c r="J1100" s="62">
        <f t="shared" si="2471"/>
        <v>0</v>
      </c>
      <c r="K1100" s="62">
        <f t="shared" si="2471"/>
        <v>0</v>
      </c>
      <c r="L1100" s="62">
        <f t="shared" si="2471"/>
        <v>43</v>
      </c>
      <c r="M1100" s="62">
        <f t="shared" si="2471"/>
        <v>0</v>
      </c>
      <c r="N1100" s="62">
        <f t="shared" si="2471"/>
        <v>0</v>
      </c>
      <c r="O1100" s="62">
        <f t="shared" si="2471"/>
        <v>0</v>
      </c>
      <c r="P1100" s="62">
        <f t="shared" si="2471"/>
        <v>0</v>
      </c>
      <c r="Q1100" s="62">
        <f t="shared" si="2471"/>
        <v>0</v>
      </c>
      <c r="R1100" s="62">
        <f t="shared" si="2471"/>
        <v>43</v>
      </c>
      <c r="S1100" s="62">
        <f t="shared" si="2471"/>
        <v>0</v>
      </c>
      <c r="T1100" s="62">
        <f t="shared" si="2472"/>
        <v>0</v>
      </c>
      <c r="U1100" s="62">
        <f t="shared" si="2472"/>
        <v>0</v>
      </c>
      <c r="V1100" s="62">
        <f t="shared" si="2472"/>
        <v>0</v>
      </c>
      <c r="W1100" s="62">
        <f t="shared" si="2472"/>
        <v>0</v>
      </c>
      <c r="X1100" s="62">
        <f t="shared" si="2472"/>
        <v>43</v>
      </c>
      <c r="Y1100" s="62">
        <f t="shared" si="2472"/>
        <v>0</v>
      </c>
      <c r="Z1100" s="62">
        <f t="shared" si="2472"/>
        <v>0</v>
      </c>
      <c r="AA1100" s="62">
        <f t="shared" si="2472"/>
        <v>0</v>
      </c>
      <c r="AB1100" s="62">
        <f t="shared" si="2472"/>
        <v>0</v>
      </c>
      <c r="AC1100" s="62">
        <f t="shared" si="2472"/>
        <v>0</v>
      </c>
      <c r="AD1100" s="62">
        <f t="shared" si="2472"/>
        <v>43</v>
      </c>
      <c r="AE1100" s="62">
        <f t="shared" si="2472"/>
        <v>0</v>
      </c>
      <c r="AF1100" s="62">
        <f t="shared" si="2473"/>
        <v>0</v>
      </c>
      <c r="AG1100" s="62">
        <f t="shared" si="2473"/>
        <v>0</v>
      </c>
      <c r="AH1100" s="62">
        <f t="shared" si="2473"/>
        <v>0</v>
      </c>
      <c r="AI1100" s="62">
        <f t="shared" si="2473"/>
        <v>0</v>
      </c>
      <c r="AJ1100" s="62">
        <f t="shared" si="2473"/>
        <v>43</v>
      </c>
      <c r="AK1100" s="62">
        <f t="shared" si="2473"/>
        <v>0</v>
      </c>
      <c r="AL1100" s="62">
        <f t="shared" si="2473"/>
        <v>0</v>
      </c>
      <c r="AM1100" s="62">
        <f t="shared" si="2473"/>
        <v>0</v>
      </c>
      <c r="AN1100" s="62">
        <f t="shared" si="2473"/>
        <v>0</v>
      </c>
      <c r="AO1100" s="62">
        <f t="shared" si="2473"/>
        <v>0</v>
      </c>
      <c r="AP1100" s="62">
        <f t="shared" si="2473"/>
        <v>43</v>
      </c>
      <c r="AQ1100" s="62">
        <f t="shared" si="2473"/>
        <v>0</v>
      </c>
      <c r="AR1100" s="62">
        <f t="shared" si="2474"/>
        <v>0</v>
      </c>
      <c r="AS1100" s="62">
        <f t="shared" si="2474"/>
        <v>0</v>
      </c>
      <c r="AT1100" s="62">
        <f t="shared" si="2474"/>
        <v>0</v>
      </c>
      <c r="AU1100" s="62">
        <f t="shared" si="2474"/>
        <v>0</v>
      </c>
      <c r="AV1100" s="62">
        <f t="shared" si="2474"/>
        <v>43</v>
      </c>
      <c r="AW1100" s="62">
        <f t="shared" si="2474"/>
        <v>0</v>
      </c>
      <c r="AX1100" s="120">
        <f t="shared" si="2474"/>
        <v>0</v>
      </c>
      <c r="AY1100" s="120">
        <f t="shared" si="2474"/>
        <v>0</v>
      </c>
      <c r="AZ1100" s="120">
        <f t="shared" si="2474"/>
        <v>0</v>
      </c>
      <c r="BA1100" s="120">
        <f t="shared" si="2474"/>
        <v>0</v>
      </c>
      <c r="BB1100" s="62">
        <f t="shared" si="2474"/>
        <v>43</v>
      </c>
      <c r="BC1100" s="62">
        <f t="shared" si="2474"/>
        <v>0</v>
      </c>
      <c r="BD1100" s="120">
        <f t="shared" si="2475"/>
        <v>0</v>
      </c>
      <c r="BE1100" s="120">
        <f t="shared" si="2475"/>
        <v>0</v>
      </c>
      <c r="BF1100" s="120">
        <f t="shared" si="2475"/>
        <v>0</v>
      </c>
      <c r="BG1100" s="120">
        <f t="shared" si="2475"/>
        <v>0</v>
      </c>
      <c r="BH1100" s="62">
        <f t="shared" si="2475"/>
        <v>43</v>
      </c>
      <c r="BI1100" s="62">
        <f t="shared" si="2475"/>
        <v>0</v>
      </c>
      <c r="BJ1100" s="207">
        <f t="shared" si="2398"/>
        <v>0</v>
      </c>
      <c r="BK1100" s="207">
        <f t="shared" si="2399"/>
        <v>0</v>
      </c>
    </row>
    <row r="1101" spans="1:63" s="7" customFormat="1" ht="35.25" customHeight="1">
      <c r="A1101" s="25" t="s">
        <v>209</v>
      </c>
      <c r="B1101" s="26" t="s">
        <v>11</v>
      </c>
      <c r="C1101" s="26" t="s">
        <v>53</v>
      </c>
      <c r="D1101" s="37" t="s">
        <v>346</v>
      </c>
      <c r="E1101" s="26" t="s">
        <v>208</v>
      </c>
      <c r="F1101" s="28">
        <v>43</v>
      </c>
      <c r="G1101" s="28"/>
      <c r="H1101" s="78"/>
      <c r="I1101" s="78"/>
      <c r="J1101" s="78"/>
      <c r="K1101" s="78"/>
      <c r="L1101" s="28">
        <f>F1101+H1101+I1101+J1101+K1101</f>
        <v>43</v>
      </c>
      <c r="M1101" s="28">
        <f>G1101+K1101</f>
        <v>0</v>
      </c>
      <c r="N1101" s="78"/>
      <c r="O1101" s="78"/>
      <c r="P1101" s="78"/>
      <c r="Q1101" s="78"/>
      <c r="R1101" s="28">
        <f>L1101+N1101+O1101+P1101+Q1101</f>
        <v>43</v>
      </c>
      <c r="S1101" s="28">
        <f>M1101+Q1101</f>
        <v>0</v>
      </c>
      <c r="T1101" s="78"/>
      <c r="U1101" s="78"/>
      <c r="V1101" s="78"/>
      <c r="W1101" s="78"/>
      <c r="X1101" s="28">
        <f>R1101+T1101+U1101+V1101+W1101</f>
        <v>43</v>
      </c>
      <c r="Y1101" s="28">
        <f>S1101+W1101</f>
        <v>0</v>
      </c>
      <c r="Z1101" s="78"/>
      <c r="AA1101" s="78"/>
      <c r="AB1101" s="78"/>
      <c r="AC1101" s="78"/>
      <c r="AD1101" s="28">
        <f>X1101+Z1101+AA1101+AB1101+AC1101</f>
        <v>43</v>
      </c>
      <c r="AE1101" s="28">
        <f>Y1101+AC1101</f>
        <v>0</v>
      </c>
      <c r="AF1101" s="78"/>
      <c r="AG1101" s="78"/>
      <c r="AH1101" s="78"/>
      <c r="AI1101" s="78"/>
      <c r="AJ1101" s="28">
        <f>AD1101+AF1101+AG1101+AH1101+AI1101</f>
        <v>43</v>
      </c>
      <c r="AK1101" s="28">
        <f>AE1101+AI1101</f>
        <v>0</v>
      </c>
      <c r="AL1101" s="78"/>
      <c r="AM1101" s="78"/>
      <c r="AN1101" s="78"/>
      <c r="AO1101" s="78"/>
      <c r="AP1101" s="28">
        <f>AJ1101+AL1101+AM1101+AN1101+AO1101</f>
        <v>43</v>
      </c>
      <c r="AQ1101" s="28">
        <f>AK1101+AO1101</f>
        <v>0</v>
      </c>
      <c r="AR1101" s="78"/>
      <c r="AS1101" s="78"/>
      <c r="AT1101" s="78"/>
      <c r="AU1101" s="78"/>
      <c r="AV1101" s="28">
        <f>AP1101+AR1101+AS1101+AT1101+AU1101</f>
        <v>43</v>
      </c>
      <c r="AW1101" s="28">
        <f>AQ1101+AU1101</f>
        <v>0</v>
      </c>
      <c r="AX1101" s="135"/>
      <c r="AY1101" s="135"/>
      <c r="AZ1101" s="135"/>
      <c r="BA1101" s="135"/>
      <c r="BB1101" s="28">
        <f>AV1101+AX1101+AY1101+AZ1101+BA1101</f>
        <v>43</v>
      </c>
      <c r="BC1101" s="28">
        <f>AW1101+BA1101</f>
        <v>0</v>
      </c>
      <c r="BD1101" s="135"/>
      <c r="BE1101" s="135"/>
      <c r="BF1101" s="135"/>
      <c r="BG1101" s="135"/>
      <c r="BH1101" s="28">
        <f>BB1101+BD1101+BE1101+BF1101+BG1101</f>
        <v>43</v>
      </c>
      <c r="BI1101" s="28">
        <f>BC1101+BG1101</f>
        <v>0</v>
      </c>
      <c r="BJ1101" s="207">
        <f t="shared" si="2398"/>
        <v>0</v>
      </c>
      <c r="BK1101" s="207">
        <f t="shared" si="2399"/>
        <v>0</v>
      </c>
    </row>
    <row r="1102" spans="1:63" s="7" customFormat="1" ht="54.75" customHeight="1">
      <c r="A1102" s="25" t="s">
        <v>235</v>
      </c>
      <c r="B1102" s="26" t="s">
        <v>11</v>
      </c>
      <c r="C1102" s="26" t="s">
        <v>53</v>
      </c>
      <c r="D1102" s="37" t="s">
        <v>347</v>
      </c>
      <c r="E1102" s="26"/>
      <c r="F1102" s="62">
        <f t="shared" ref="F1102:U1103" si="2476">F1103</f>
        <v>154</v>
      </c>
      <c r="G1102" s="62">
        <f t="shared" si="2476"/>
        <v>0</v>
      </c>
      <c r="H1102" s="62">
        <f t="shared" si="2476"/>
        <v>0</v>
      </c>
      <c r="I1102" s="62">
        <f t="shared" si="2476"/>
        <v>0</v>
      </c>
      <c r="J1102" s="62">
        <f t="shared" si="2476"/>
        <v>0</v>
      </c>
      <c r="K1102" s="62">
        <f t="shared" si="2476"/>
        <v>0</v>
      </c>
      <c r="L1102" s="62">
        <f t="shared" si="2476"/>
        <v>154</v>
      </c>
      <c r="M1102" s="62">
        <f t="shared" si="2476"/>
        <v>0</v>
      </c>
      <c r="N1102" s="62">
        <f t="shared" si="2476"/>
        <v>0</v>
      </c>
      <c r="O1102" s="62">
        <f t="shared" si="2476"/>
        <v>0</v>
      </c>
      <c r="P1102" s="62">
        <f t="shared" si="2476"/>
        <v>0</v>
      </c>
      <c r="Q1102" s="62">
        <f t="shared" si="2476"/>
        <v>0</v>
      </c>
      <c r="R1102" s="62">
        <f t="shared" si="2476"/>
        <v>154</v>
      </c>
      <c r="S1102" s="62">
        <f t="shared" si="2476"/>
        <v>0</v>
      </c>
      <c r="T1102" s="62">
        <f t="shared" si="2476"/>
        <v>0</v>
      </c>
      <c r="U1102" s="62">
        <f t="shared" si="2476"/>
        <v>0</v>
      </c>
      <c r="V1102" s="62">
        <f t="shared" ref="T1102:AI1103" si="2477">V1103</f>
        <v>0</v>
      </c>
      <c r="W1102" s="62">
        <f t="shared" si="2477"/>
        <v>0</v>
      </c>
      <c r="X1102" s="62">
        <f t="shared" si="2477"/>
        <v>154</v>
      </c>
      <c r="Y1102" s="62">
        <f t="shared" si="2477"/>
        <v>0</v>
      </c>
      <c r="Z1102" s="62">
        <f t="shared" si="2477"/>
        <v>0</v>
      </c>
      <c r="AA1102" s="62">
        <f t="shared" si="2477"/>
        <v>0</v>
      </c>
      <c r="AB1102" s="62">
        <f t="shared" si="2477"/>
        <v>0</v>
      </c>
      <c r="AC1102" s="62">
        <f t="shared" si="2477"/>
        <v>0</v>
      </c>
      <c r="AD1102" s="62">
        <f t="shared" si="2477"/>
        <v>154</v>
      </c>
      <c r="AE1102" s="62">
        <f t="shared" si="2477"/>
        <v>0</v>
      </c>
      <c r="AF1102" s="62">
        <f t="shared" si="2477"/>
        <v>0</v>
      </c>
      <c r="AG1102" s="62">
        <f t="shared" si="2477"/>
        <v>0</v>
      </c>
      <c r="AH1102" s="62">
        <f t="shared" si="2477"/>
        <v>0</v>
      </c>
      <c r="AI1102" s="62">
        <f t="shared" si="2477"/>
        <v>0</v>
      </c>
      <c r="AJ1102" s="62">
        <f t="shared" ref="AF1102:AU1103" si="2478">AJ1103</f>
        <v>154</v>
      </c>
      <c r="AK1102" s="62">
        <f t="shared" si="2478"/>
        <v>0</v>
      </c>
      <c r="AL1102" s="62">
        <f t="shared" si="2478"/>
        <v>0</v>
      </c>
      <c r="AM1102" s="62">
        <f t="shared" si="2478"/>
        <v>0</v>
      </c>
      <c r="AN1102" s="62">
        <f t="shared" si="2478"/>
        <v>0</v>
      </c>
      <c r="AO1102" s="62">
        <f t="shared" si="2478"/>
        <v>0</v>
      </c>
      <c r="AP1102" s="62">
        <f t="shared" si="2478"/>
        <v>154</v>
      </c>
      <c r="AQ1102" s="62">
        <f t="shared" si="2478"/>
        <v>0</v>
      </c>
      <c r="AR1102" s="62">
        <f t="shared" si="2478"/>
        <v>0</v>
      </c>
      <c r="AS1102" s="62">
        <f t="shared" si="2478"/>
        <v>0</v>
      </c>
      <c r="AT1102" s="62">
        <f t="shared" si="2478"/>
        <v>0</v>
      </c>
      <c r="AU1102" s="62">
        <f t="shared" si="2478"/>
        <v>0</v>
      </c>
      <c r="AV1102" s="62">
        <f t="shared" ref="AR1102:BG1103" si="2479">AV1103</f>
        <v>154</v>
      </c>
      <c r="AW1102" s="62">
        <f t="shared" si="2479"/>
        <v>0</v>
      </c>
      <c r="AX1102" s="120">
        <f t="shared" si="2479"/>
        <v>0</v>
      </c>
      <c r="AY1102" s="120">
        <f t="shared" si="2479"/>
        <v>0</v>
      </c>
      <c r="AZ1102" s="120">
        <f t="shared" si="2479"/>
        <v>0</v>
      </c>
      <c r="BA1102" s="120">
        <f t="shared" si="2479"/>
        <v>0</v>
      </c>
      <c r="BB1102" s="62">
        <f t="shared" si="2479"/>
        <v>154</v>
      </c>
      <c r="BC1102" s="62">
        <f t="shared" si="2479"/>
        <v>0</v>
      </c>
      <c r="BD1102" s="120">
        <f t="shared" si="2479"/>
        <v>0</v>
      </c>
      <c r="BE1102" s="120">
        <f t="shared" si="2479"/>
        <v>0</v>
      </c>
      <c r="BF1102" s="120">
        <f t="shared" si="2479"/>
        <v>0</v>
      </c>
      <c r="BG1102" s="120">
        <f t="shared" si="2479"/>
        <v>0</v>
      </c>
      <c r="BH1102" s="62">
        <f t="shared" ref="BD1102:BI1103" si="2480">BH1103</f>
        <v>154</v>
      </c>
      <c r="BI1102" s="62">
        <f t="shared" si="2480"/>
        <v>0</v>
      </c>
      <c r="BJ1102" s="207">
        <f t="shared" si="2398"/>
        <v>0</v>
      </c>
      <c r="BK1102" s="207">
        <f t="shared" si="2399"/>
        <v>0</v>
      </c>
    </row>
    <row r="1103" spans="1:63" s="7" customFormat="1" ht="32.25" customHeight="1">
      <c r="A1103" s="45" t="s">
        <v>103</v>
      </c>
      <c r="B1103" s="26" t="s">
        <v>11</v>
      </c>
      <c r="C1103" s="26" t="s">
        <v>53</v>
      </c>
      <c r="D1103" s="37" t="s">
        <v>347</v>
      </c>
      <c r="E1103" s="26" t="s">
        <v>92</v>
      </c>
      <c r="F1103" s="62">
        <f t="shared" si="2476"/>
        <v>154</v>
      </c>
      <c r="G1103" s="62">
        <f t="shared" si="2476"/>
        <v>0</v>
      </c>
      <c r="H1103" s="62">
        <f t="shared" si="2476"/>
        <v>0</v>
      </c>
      <c r="I1103" s="62">
        <f t="shared" si="2476"/>
        <v>0</v>
      </c>
      <c r="J1103" s="62">
        <f t="shared" si="2476"/>
        <v>0</v>
      </c>
      <c r="K1103" s="62">
        <f t="shared" si="2476"/>
        <v>0</v>
      </c>
      <c r="L1103" s="62">
        <f t="shared" si="2476"/>
        <v>154</v>
      </c>
      <c r="M1103" s="62">
        <f t="shared" si="2476"/>
        <v>0</v>
      </c>
      <c r="N1103" s="62">
        <f t="shared" si="2476"/>
        <v>0</v>
      </c>
      <c r="O1103" s="62">
        <f t="shared" si="2476"/>
        <v>0</v>
      </c>
      <c r="P1103" s="62">
        <f t="shared" si="2476"/>
        <v>0</v>
      </c>
      <c r="Q1103" s="62">
        <f t="shared" si="2476"/>
        <v>0</v>
      </c>
      <c r="R1103" s="62">
        <f t="shared" si="2476"/>
        <v>154</v>
      </c>
      <c r="S1103" s="62">
        <f t="shared" si="2476"/>
        <v>0</v>
      </c>
      <c r="T1103" s="62">
        <f t="shared" si="2477"/>
        <v>0</v>
      </c>
      <c r="U1103" s="62">
        <f t="shared" si="2477"/>
        <v>0</v>
      </c>
      <c r="V1103" s="62">
        <f t="shared" si="2477"/>
        <v>0</v>
      </c>
      <c r="W1103" s="62">
        <f t="shared" si="2477"/>
        <v>0</v>
      </c>
      <c r="X1103" s="62">
        <f t="shared" si="2477"/>
        <v>154</v>
      </c>
      <c r="Y1103" s="62">
        <f t="shared" si="2477"/>
        <v>0</v>
      </c>
      <c r="Z1103" s="62">
        <f t="shared" si="2477"/>
        <v>0</v>
      </c>
      <c r="AA1103" s="62">
        <f t="shared" si="2477"/>
        <v>0</v>
      </c>
      <c r="AB1103" s="62">
        <f t="shared" si="2477"/>
        <v>0</v>
      </c>
      <c r="AC1103" s="62">
        <f t="shared" si="2477"/>
        <v>0</v>
      </c>
      <c r="AD1103" s="62">
        <f t="shared" si="2477"/>
        <v>154</v>
      </c>
      <c r="AE1103" s="62">
        <f t="shared" si="2477"/>
        <v>0</v>
      </c>
      <c r="AF1103" s="62">
        <f t="shared" si="2478"/>
        <v>0</v>
      </c>
      <c r="AG1103" s="62">
        <f t="shared" si="2478"/>
        <v>0</v>
      </c>
      <c r="AH1103" s="62">
        <f t="shared" si="2478"/>
        <v>0</v>
      </c>
      <c r="AI1103" s="62">
        <f t="shared" si="2478"/>
        <v>0</v>
      </c>
      <c r="AJ1103" s="62">
        <f t="shared" si="2478"/>
        <v>154</v>
      </c>
      <c r="AK1103" s="62">
        <f t="shared" si="2478"/>
        <v>0</v>
      </c>
      <c r="AL1103" s="62">
        <f t="shared" si="2478"/>
        <v>0</v>
      </c>
      <c r="AM1103" s="62">
        <f t="shared" si="2478"/>
        <v>0</v>
      </c>
      <c r="AN1103" s="62">
        <f t="shared" si="2478"/>
        <v>0</v>
      </c>
      <c r="AO1103" s="62">
        <f t="shared" si="2478"/>
        <v>0</v>
      </c>
      <c r="AP1103" s="62">
        <f t="shared" si="2478"/>
        <v>154</v>
      </c>
      <c r="AQ1103" s="62">
        <f t="shared" si="2478"/>
        <v>0</v>
      </c>
      <c r="AR1103" s="62">
        <f t="shared" si="2479"/>
        <v>0</v>
      </c>
      <c r="AS1103" s="62">
        <f t="shared" si="2479"/>
        <v>0</v>
      </c>
      <c r="AT1103" s="62">
        <f t="shared" si="2479"/>
        <v>0</v>
      </c>
      <c r="AU1103" s="62">
        <f t="shared" si="2479"/>
        <v>0</v>
      </c>
      <c r="AV1103" s="62">
        <f t="shared" si="2479"/>
        <v>154</v>
      </c>
      <c r="AW1103" s="62">
        <f t="shared" si="2479"/>
        <v>0</v>
      </c>
      <c r="AX1103" s="120">
        <f t="shared" si="2479"/>
        <v>0</v>
      </c>
      <c r="AY1103" s="120">
        <f t="shared" si="2479"/>
        <v>0</v>
      </c>
      <c r="AZ1103" s="120">
        <f t="shared" si="2479"/>
        <v>0</v>
      </c>
      <c r="BA1103" s="120">
        <f t="shared" si="2479"/>
        <v>0</v>
      </c>
      <c r="BB1103" s="62">
        <f t="shared" si="2479"/>
        <v>154</v>
      </c>
      <c r="BC1103" s="62">
        <f t="shared" si="2479"/>
        <v>0</v>
      </c>
      <c r="BD1103" s="120">
        <f t="shared" si="2480"/>
        <v>0</v>
      </c>
      <c r="BE1103" s="120">
        <f t="shared" si="2480"/>
        <v>0</v>
      </c>
      <c r="BF1103" s="120">
        <f t="shared" si="2480"/>
        <v>0</v>
      </c>
      <c r="BG1103" s="120">
        <f t="shared" si="2480"/>
        <v>0</v>
      </c>
      <c r="BH1103" s="62">
        <f t="shared" si="2480"/>
        <v>154</v>
      </c>
      <c r="BI1103" s="62">
        <f t="shared" si="2480"/>
        <v>0</v>
      </c>
      <c r="BJ1103" s="207">
        <f t="shared" si="2398"/>
        <v>0</v>
      </c>
      <c r="BK1103" s="207">
        <f t="shared" si="2399"/>
        <v>0</v>
      </c>
    </row>
    <row r="1104" spans="1:63" s="7" customFormat="1" ht="39" customHeight="1">
      <c r="A1104" s="25" t="s">
        <v>209</v>
      </c>
      <c r="B1104" s="26" t="s">
        <v>11</v>
      </c>
      <c r="C1104" s="26" t="s">
        <v>53</v>
      </c>
      <c r="D1104" s="37" t="s">
        <v>347</v>
      </c>
      <c r="E1104" s="26" t="s">
        <v>208</v>
      </c>
      <c r="F1104" s="28">
        <v>154</v>
      </c>
      <c r="G1104" s="28"/>
      <c r="H1104" s="78"/>
      <c r="I1104" s="78"/>
      <c r="J1104" s="78"/>
      <c r="K1104" s="78"/>
      <c r="L1104" s="28">
        <f>F1104+H1104+I1104+J1104+K1104</f>
        <v>154</v>
      </c>
      <c r="M1104" s="28">
        <f>G1104+K1104</f>
        <v>0</v>
      </c>
      <c r="N1104" s="78"/>
      <c r="O1104" s="78"/>
      <c r="P1104" s="78"/>
      <c r="Q1104" s="78"/>
      <c r="R1104" s="28">
        <f>L1104+N1104+O1104+P1104+Q1104</f>
        <v>154</v>
      </c>
      <c r="S1104" s="28">
        <f>M1104+Q1104</f>
        <v>0</v>
      </c>
      <c r="T1104" s="78"/>
      <c r="U1104" s="78"/>
      <c r="V1104" s="78"/>
      <c r="W1104" s="78"/>
      <c r="X1104" s="28">
        <f>R1104+T1104+U1104+V1104+W1104</f>
        <v>154</v>
      </c>
      <c r="Y1104" s="28">
        <f>S1104+W1104</f>
        <v>0</v>
      </c>
      <c r="Z1104" s="78"/>
      <c r="AA1104" s="78"/>
      <c r="AB1104" s="78"/>
      <c r="AC1104" s="78"/>
      <c r="AD1104" s="28">
        <f>X1104+Z1104+AA1104+AB1104+AC1104</f>
        <v>154</v>
      </c>
      <c r="AE1104" s="28">
        <f>Y1104+AC1104</f>
        <v>0</v>
      </c>
      <c r="AF1104" s="78"/>
      <c r="AG1104" s="78"/>
      <c r="AH1104" s="78"/>
      <c r="AI1104" s="78"/>
      <c r="AJ1104" s="28">
        <f>AD1104+AF1104+AG1104+AH1104+AI1104</f>
        <v>154</v>
      </c>
      <c r="AK1104" s="28">
        <f>AE1104+AI1104</f>
        <v>0</v>
      </c>
      <c r="AL1104" s="78"/>
      <c r="AM1104" s="78"/>
      <c r="AN1104" s="78"/>
      <c r="AO1104" s="78"/>
      <c r="AP1104" s="28">
        <f>AJ1104+AL1104+AM1104+AN1104+AO1104</f>
        <v>154</v>
      </c>
      <c r="AQ1104" s="28">
        <f>AK1104+AO1104</f>
        <v>0</v>
      </c>
      <c r="AR1104" s="78"/>
      <c r="AS1104" s="78"/>
      <c r="AT1104" s="78"/>
      <c r="AU1104" s="78"/>
      <c r="AV1104" s="28">
        <f>AP1104+AR1104+AS1104+AT1104+AU1104</f>
        <v>154</v>
      </c>
      <c r="AW1104" s="28">
        <f>AQ1104+AU1104</f>
        <v>0</v>
      </c>
      <c r="AX1104" s="135"/>
      <c r="AY1104" s="135"/>
      <c r="AZ1104" s="135"/>
      <c r="BA1104" s="135"/>
      <c r="BB1104" s="28">
        <f>AV1104+AX1104+AY1104+AZ1104+BA1104</f>
        <v>154</v>
      </c>
      <c r="BC1104" s="28">
        <f>AW1104+BA1104</f>
        <v>0</v>
      </c>
      <c r="BD1104" s="135"/>
      <c r="BE1104" s="135"/>
      <c r="BF1104" s="135"/>
      <c r="BG1104" s="135"/>
      <c r="BH1104" s="28">
        <f>BB1104+BD1104+BE1104+BF1104+BG1104</f>
        <v>154</v>
      </c>
      <c r="BI1104" s="28">
        <f>BC1104+BG1104</f>
        <v>0</v>
      </c>
      <c r="BJ1104" s="207">
        <f t="shared" si="2398"/>
        <v>0</v>
      </c>
      <c r="BK1104" s="207">
        <f t="shared" si="2399"/>
        <v>0</v>
      </c>
    </row>
    <row r="1105" spans="1:63" s="7" customFormat="1" ht="58.5" customHeight="1">
      <c r="A1105" s="25" t="s">
        <v>486</v>
      </c>
      <c r="B1105" s="26" t="s">
        <v>11</v>
      </c>
      <c r="C1105" s="26" t="s">
        <v>53</v>
      </c>
      <c r="D1105" s="37" t="s">
        <v>348</v>
      </c>
      <c r="E1105" s="26"/>
      <c r="F1105" s="62">
        <f t="shared" ref="F1105:U1106" si="2481">F1106</f>
        <v>300</v>
      </c>
      <c r="G1105" s="62">
        <f t="shared" si="2481"/>
        <v>0</v>
      </c>
      <c r="H1105" s="62">
        <f t="shared" si="2481"/>
        <v>0</v>
      </c>
      <c r="I1105" s="62">
        <f t="shared" si="2481"/>
        <v>0</v>
      </c>
      <c r="J1105" s="62">
        <f t="shared" si="2481"/>
        <v>0</v>
      </c>
      <c r="K1105" s="62">
        <f t="shared" si="2481"/>
        <v>0</v>
      </c>
      <c r="L1105" s="62">
        <f t="shared" si="2481"/>
        <v>300</v>
      </c>
      <c r="M1105" s="62">
        <f t="shared" si="2481"/>
        <v>0</v>
      </c>
      <c r="N1105" s="62">
        <f t="shared" si="2481"/>
        <v>0</v>
      </c>
      <c r="O1105" s="62">
        <f t="shared" si="2481"/>
        <v>0</v>
      </c>
      <c r="P1105" s="62">
        <f t="shared" si="2481"/>
        <v>0</v>
      </c>
      <c r="Q1105" s="62">
        <f t="shared" si="2481"/>
        <v>0</v>
      </c>
      <c r="R1105" s="62">
        <f t="shared" si="2481"/>
        <v>300</v>
      </c>
      <c r="S1105" s="62">
        <f t="shared" si="2481"/>
        <v>0</v>
      </c>
      <c r="T1105" s="62">
        <f t="shared" si="2481"/>
        <v>0</v>
      </c>
      <c r="U1105" s="62">
        <f t="shared" si="2481"/>
        <v>0</v>
      </c>
      <c r="V1105" s="62">
        <f t="shared" ref="T1105:AI1106" si="2482">V1106</f>
        <v>0</v>
      </c>
      <c r="W1105" s="62">
        <f t="shared" si="2482"/>
        <v>0</v>
      </c>
      <c r="X1105" s="62">
        <f t="shared" si="2482"/>
        <v>300</v>
      </c>
      <c r="Y1105" s="62">
        <f t="shared" si="2482"/>
        <v>0</v>
      </c>
      <c r="Z1105" s="62">
        <f t="shared" si="2482"/>
        <v>0</v>
      </c>
      <c r="AA1105" s="62">
        <f t="shared" si="2482"/>
        <v>0</v>
      </c>
      <c r="AB1105" s="62">
        <f t="shared" si="2482"/>
        <v>0</v>
      </c>
      <c r="AC1105" s="62">
        <f t="shared" si="2482"/>
        <v>0</v>
      </c>
      <c r="AD1105" s="62">
        <f t="shared" si="2482"/>
        <v>300</v>
      </c>
      <c r="AE1105" s="62">
        <f t="shared" si="2482"/>
        <v>0</v>
      </c>
      <c r="AF1105" s="62">
        <f t="shared" si="2482"/>
        <v>0</v>
      </c>
      <c r="AG1105" s="62">
        <f t="shared" si="2482"/>
        <v>0</v>
      </c>
      <c r="AH1105" s="62">
        <f t="shared" si="2482"/>
        <v>0</v>
      </c>
      <c r="AI1105" s="62">
        <f t="shared" si="2482"/>
        <v>0</v>
      </c>
      <c r="AJ1105" s="62">
        <f t="shared" ref="AF1105:AU1106" si="2483">AJ1106</f>
        <v>300</v>
      </c>
      <c r="AK1105" s="62">
        <f t="shared" si="2483"/>
        <v>0</v>
      </c>
      <c r="AL1105" s="62">
        <f t="shared" si="2483"/>
        <v>0</v>
      </c>
      <c r="AM1105" s="62">
        <f t="shared" si="2483"/>
        <v>0</v>
      </c>
      <c r="AN1105" s="62">
        <f t="shared" si="2483"/>
        <v>0</v>
      </c>
      <c r="AO1105" s="62">
        <f t="shared" si="2483"/>
        <v>0</v>
      </c>
      <c r="AP1105" s="62">
        <f t="shared" si="2483"/>
        <v>300</v>
      </c>
      <c r="AQ1105" s="62">
        <f t="shared" si="2483"/>
        <v>0</v>
      </c>
      <c r="AR1105" s="62">
        <f t="shared" si="2483"/>
        <v>0</v>
      </c>
      <c r="AS1105" s="62">
        <f t="shared" si="2483"/>
        <v>0</v>
      </c>
      <c r="AT1105" s="62">
        <f t="shared" si="2483"/>
        <v>0</v>
      </c>
      <c r="AU1105" s="62">
        <f t="shared" si="2483"/>
        <v>0</v>
      </c>
      <c r="AV1105" s="62">
        <f t="shared" ref="AR1105:BG1106" si="2484">AV1106</f>
        <v>300</v>
      </c>
      <c r="AW1105" s="62">
        <f t="shared" si="2484"/>
        <v>0</v>
      </c>
      <c r="AX1105" s="120">
        <f t="shared" si="2484"/>
        <v>0</v>
      </c>
      <c r="AY1105" s="120">
        <f t="shared" si="2484"/>
        <v>0</v>
      </c>
      <c r="AZ1105" s="120">
        <f t="shared" si="2484"/>
        <v>0</v>
      </c>
      <c r="BA1105" s="120">
        <f t="shared" si="2484"/>
        <v>0</v>
      </c>
      <c r="BB1105" s="62">
        <f t="shared" si="2484"/>
        <v>300</v>
      </c>
      <c r="BC1105" s="62">
        <f t="shared" si="2484"/>
        <v>0</v>
      </c>
      <c r="BD1105" s="120">
        <f t="shared" si="2484"/>
        <v>0</v>
      </c>
      <c r="BE1105" s="120">
        <f t="shared" si="2484"/>
        <v>0</v>
      </c>
      <c r="BF1105" s="120">
        <f t="shared" si="2484"/>
        <v>0</v>
      </c>
      <c r="BG1105" s="120">
        <f t="shared" si="2484"/>
        <v>0</v>
      </c>
      <c r="BH1105" s="62">
        <f t="shared" ref="BD1105:BI1106" si="2485">BH1106</f>
        <v>300</v>
      </c>
      <c r="BI1105" s="62">
        <f t="shared" si="2485"/>
        <v>0</v>
      </c>
      <c r="BJ1105" s="207">
        <f t="shared" si="2398"/>
        <v>0</v>
      </c>
      <c r="BK1105" s="207">
        <f t="shared" si="2399"/>
        <v>0</v>
      </c>
    </row>
    <row r="1106" spans="1:63" s="7" customFormat="1" ht="35.25" customHeight="1">
      <c r="A1106" s="45" t="s">
        <v>103</v>
      </c>
      <c r="B1106" s="26" t="s">
        <v>11</v>
      </c>
      <c r="C1106" s="26" t="s">
        <v>53</v>
      </c>
      <c r="D1106" s="37" t="s">
        <v>348</v>
      </c>
      <c r="E1106" s="26" t="s">
        <v>92</v>
      </c>
      <c r="F1106" s="62">
        <f t="shared" si="2481"/>
        <v>300</v>
      </c>
      <c r="G1106" s="62">
        <f t="shared" si="2481"/>
        <v>0</v>
      </c>
      <c r="H1106" s="62">
        <f t="shared" si="2481"/>
        <v>0</v>
      </c>
      <c r="I1106" s="62">
        <f t="shared" si="2481"/>
        <v>0</v>
      </c>
      <c r="J1106" s="62">
        <f t="shared" si="2481"/>
        <v>0</v>
      </c>
      <c r="K1106" s="62">
        <f t="shared" si="2481"/>
        <v>0</v>
      </c>
      <c r="L1106" s="62">
        <f t="shared" si="2481"/>
        <v>300</v>
      </c>
      <c r="M1106" s="62">
        <f t="shared" si="2481"/>
        <v>0</v>
      </c>
      <c r="N1106" s="62">
        <f t="shared" si="2481"/>
        <v>0</v>
      </c>
      <c r="O1106" s="62">
        <f t="shared" si="2481"/>
        <v>0</v>
      </c>
      <c r="P1106" s="62">
        <f t="shared" si="2481"/>
        <v>0</v>
      </c>
      <c r="Q1106" s="62">
        <f t="shared" si="2481"/>
        <v>0</v>
      </c>
      <c r="R1106" s="62">
        <f t="shared" si="2481"/>
        <v>300</v>
      </c>
      <c r="S1106" s="62">
        <f t="shared" si="2481"/>
        <v>0</v>
      </c>
      <c r="T1106" s="62">
        <f t="shared" si="2482"/>
        <v>0</v>
      </c>
      <c r="U1106" s="62">
        <f t="shared" si="2482"/>
        <v>0</v>
      </c>
      <c r="V1106" s="62">
        <f t="shared" si="2482"/>
        <v>0</v>
      </c>
      <c r="W1106" s="62">
        <f t="shared" si="2482"/>
        <v>0</v>
      </c>
      <c r="X1106" s="62">
        <f t="shared" si="2482"/>
        <v>300</v>
      </c>
      <c r="Y1106" s="62">
        <f t="shared" si="2482"/>
        <v>0</v>
      </c>
      <c r="Z1106" s="62">
        <f t="shared" si="2482"/>
        <v>0</v>
      </c>
      <c r="AA1106" s="62">
        <f t="shared" si="2482"/>
        <v>0</v>
      </c>
      <c r="AB1106" s="62">
        <f t="shared" si="2482"/>
        <v>0</v>
      </c>
      <c r="AC1106" s="62">
        <f t="shared" si="2482"/>
        <v>0</v>
      </c>
      <c r="AD1106" s="62">
        <f t="shared" si="2482"/>
        <v>300</v>
      </c>
      <c r="AE1106" s="62">
        <f t="shared" si="2482"/>
        <v>0</v>
      </c>
      <c r="AF1106" s="62">
        <f t="shared" si="2483"/>
        <v>0</v>
      </c>
      <c r="AG1106" s="62">
        <f t="shared" si="2483"/>
        <v>0</v>
      </c>
      <c r="AH1106" s="62">
        <f t="shared" si="2483"/>
        <v>0</v>
      </c>
      <c r="AI1106" s="62">
        <f t="shared" si="2483"/>
        <v>0</v>
      </c>
      <c r="AJ1106" s="62">
        <f t="shared" si="2483"/>
        <v>300</v>
      </c>
      <c r="AK1106" s="62">
        <f t="shared" si="2483"/>
        <v>0</v>
      </c>
      <c r="AL1106" s="62">
        <f t="shared" si="2483"/>
        <v>0</v>
      </c>
      <c r="AM1106" s="62">
        <f t="shared" si="2483"/>
        <v>0</v>
      </c>
      <c r="AN1106" s="62">
        <f t="shared" si="2483"/>
        <v>0</v>
      </c>
      <c r="AO1106" s="62">
        <f t="shared" si="2483"/>
        <v>0</v>
      </c>
      <c r="AP1106" s="62">
        <f t="shared" si="2483"/>
        <v>300</v>
      </c>
      <c r="AQ1106" s="62">
        <f t="shared" si="2483"/>
        <v>0</v>
      </c>
      <c r="AR1106" s="62">
        <f t="shared" si="2484"/>
        <v>0</v>
      </c>
      <c r="AS1106" s="62">
        <f t="shared" si="2484"/>
        <v>0</v>
      </c>
      <c r="AT1106" s="62">
        <f t="shared" si="2484"/>
        <v>0</v>
      </c>
      <c r="AU1106" s="62">
        <f t="shared" si="2484"/>
        <v>0</v>
      </c>
      <c r="AV1106" s="62">
        <f t="shared" si="2484"/>
        <v>300</v>
      </c>
      <c r="AW1106" s="62">
        <f t="shared" si="2484"/>
        <v>0</v>
      </c>
      <c r="AX1106" s="120">
        <f t="shared" si="2484"/>
        <v>0</v>
      </c>
      <c r="AY1106" s="120">
        <f t="shared" si="2484"/>
        <v>0</v>
      </c>
      <c r="AZ1106" s="120">
        <f t="shared" si="2484"/>
        <v>0</v>
      </c>
      <c r="BA1106" s="120">
        <f t="shared" si="2484"/>
        <v>0</v>
      </c>
      <c r="BB1106" s="62">
        <f t="shared" si="2484"/>
        <v>300</v>
      </c>
      <c r="BC1106" s="62">
        <f t="shared" si="2484"/>
        <v>0</v>
      </c>
      <c r="BD1106" s="120">
        <f t="shared" si="2485"/>
        <v>0</v>
      </c>
      <c r="BE1106" s="120">
        <f t="shared" si="2485"/>
        <v>0</v>
      </c>
      <c r="BF1106" s="120">
        <f t="shared" si="2485"/>
        <v>0</v>
      </c>
      <c r="BG1106" s="120">
        <f t="shared" si="2485"/>
        <v>0</v>
      </c>
      <c r="BH1106" s="62">
        <f t="shared" si="2485"/>
        <v>300</v>
      </c>
      <c r="BI1106" s="62">
        <f t="shared" si="2485"/>
        <v>0</v>
      </c>
      <c r="BJ1106" s="207">
        <f t="shared" si="2398"/>
        <v>0</v>
      </c>
      <c r="BK1106" s="207">
        <f t="shared" si="2399"/>
        <v>0</v>
      </c>
    </row>
    <row r="1107" spans="1:63" s="7" customFormat="1" ht="33.75">
      <c r="A1107" s="25" t="s">
        <v>209</v>
      </c>
      <c r="B1107" s="26" t="s">
        <v>11</v>
      </c>
      <c r="C1107" s="26" t="s">
        <v>53</v>
      </c>
      <c r="D1107" s="37" t="s">
        <v>348</v>
      </c>
      <c r="E1107" s="26" t="s">
        <v>208</v>
      </c>
      <c r="F1107" s="28">
        <v>300</v>
      </c>
      <c r="G1107" s="28"/>
      <c r="H1107" s="78"/>
      <c r="I1107" s="78"/>
      <c r="J1107" s="78"/>
      <c r="K1107" s="78"/>
      <c r="L1107" s="28">
        <f>F1107+H1107+I1107+J1107+K1107</f>
        <v>300</v>
      </c>
      <c r="M1107" s="28">
        <f>G1107+K1107</f>
        <v>0</v>
      </c>
      <c r="N1107" s="78"/>
      <c r="O1107" s="78"/>
      <c r="P1107" s="78"/>
      <c r="Q1107" s="78"/>
      <c r="R1107" s="28">
        <f>L1107+N1107+O1107+P1107+Q1107</f>
        <v>300</v>
      </c>
      <c r="S1107" s="28">
        <f>M1107+Q1107</f>
        <v>0</v>
      </c>
      <c r="T1107" s="78"/>
      <c r="U1107" s="78"/>
      <c r="V1107" s="78"/>
      <c r="W1107" s="78"/>
      <c r="X1107" s="28">
        <f>R1107+T1107+U1107+V1107+W1107</f>
        <v>300</v>
      </c>
      <c r="Y1107" s="28">
        <f>S1107+W1107</f>
        <v>0</v>
      </c>
      <c r="Z1107" s="78"/>
      <c r="AA1107" s="78"/>
      <c r="AB1107" s="78"/>
      <c r="AC1107" s="78"/>
      <c r="AD1107" s="28">
        <f>X1107+Z1107+AA1107+AB1107+AC1107</f>
        <v>300</v>
      </c>
      <c r="AE1107" s="28">
        <f>Y1107+AC1107</f>
        <v>0</v>
      </c>
      <c r="AF1107" s="78"/>
      <c r="AG1107" s="78"/>
      <c r="AH1107" s="78"/>
      <c r="AI1107" s="78"/>
      <c r="AJ1107" s="28">
        <f>AD1107+AF1107+AG1107+AH1107+AI1107</f>
        <v>300</v>
      </c>
      <c r="AK1107" s="28">
        <f>AE1107+AI1107</f>
        <v>0</v>
      </c>
      <c r="AL1107" s="78"/>
      <c r="AM1107" s="78"/>
      <c r="AN1107" s="78"/>
      <c r="AO1107" s="78"/>
      <c r="AP1107" s="28">
        <f>AJ1107+AL1107+AM1107+AN1107+AO1107</f>
        <v>300</v>
      </c>
      <c r="AQ1107" s="28">
        <f>AK1107+AO1107</f>
        <v>0</v>
      </c>
      <c r="AR1107" s="78"/>
      <c r="AS1107" s="78"/>
      <c r="AT1107" s="78"/>
      <c r="AU1107" s="78"/>
      <c r="AV1107" s="28">
        <f>AP1107+AR1107+AS1107+AT1107+AU1107</f>
        <v>300</v>
      </c>
      <c r="AW1107" s="28">
        <f>AQ1107+AU1107</f>
        <v>0</v>
      </c>
      <c r="AX1107" s="135"/>
      <c r="AY1107" s="135"/>
      <c r="AZ1107" s="135"/>
      <c r="BA1107" s="135"/>
      <c r="BB1107" s="28">
        <f>AV1107+AX1107+AY1107+AZ1107+BA1107</f>
        <v>300</v>
      </c>
      <c r="BC1107" s="28">
        <f>AW1107+BA1107</f>
        <v>0</v>
      </c>
      <c r="BD1107" s="135"/>
      <c r="BE1107" s="135"/>
      <c r="BF1107" s="135"/>
      <c r="BG1107" s="135"/>
      <c r="BH1107" s="28">
        <f>BB1107+BD1107+BE1107+BF1107+BG1107</f>
        <v>300</v>
      </c>
      <c r="BI1107" s="28">
        <f>BC1107+BG1107</f>
        <v>0</v>
      </c>
      <c r="BJ1107" s="207">
        <f t="shared" si="2398"/>
        <v>0</v>
      </c>
      <c r="BK1107" s="207">
        <f t="shared" si="2399"/>
        <v>0</v>
      </c>
    </row>
    <row r="1108" spans="1:63" s="7" customFormat="1" ht="50.25">
      <c r="A1108" s="25" t="s">
        <v>236</v>
      </c>
      <c r="B1108" s="26" t="s">
        <v>11</v>
      </c>
      <c r="C1108" s="26" t="s">
        <v>53</v>
      </c>
      <c r="D1108" s="37" t="s">
        <v>349</v>
      </c>
      <c r="E1108" s="22"/>
      <c r="F1108" s="62">
        <f t="shared" ref="F1108:U1109" si="2486">F1109</f>
        <v>5085</v>
      </c>
      <c r="G1108" s="62">
        <f t="shared" si="2486"/>
        <v>0</v>
      </c>
      <c r="H1108" s="62">
        <f t="shared" si="2486"/>
        <v>0</v>
      </c>
      <c r="I1108" s="62">
        <f t="shared" si="2486"/>
        <v>0</v>
      </c>
      <c r="J1108" s="62">
        <f t="shared" si="2486"/>
        <v>0</v>
      </c>
      <c r="K1108" s="62">
        <f t="shared" si="2486"/>
        <v>0</v>
      </c>
      <c r="L1108" s="62">
        <f t="shared" si="2486"/>
        <v>5085</v>
      </c>
      <c r="M1108" s="62">
        <f t="shared" si="2486"/>
        <v>0</v>
      </c>
      <c r="N1108" s="62">
        <f t="shared" si="2486"/>
        <v>0</v>
      </c>
      <c r="O1108" s="62">
        <f t="shared" si="2486"/>
        <v>0</v>
      </c>
      <c r="P1108" s="62">
        <f t="shared" si="2486"/>
        <v>0</v>
      </c>
      <c r="Q1108" s="62">
        <f t="shared" si="2486"/>
        <v>0</v>
      </c>
      <c r="R1108" s="62">
        <f t="shared" si="2486"/>
        <v>5085</v>
      </c>
      <c r="S1108" s="62">
        <f t="shared" si="2486"/>
        <v>0</v>
      </c>
      <c r="T1108" s="62">
        <f t="shared" si="2486"/>
        <v>0</v>
      </c>
      <c r="U1108" s="62">
        <f t="shared" si="2486"/>
        <v>0</v>
      </c>
      <c r="V1108" s="62">
        <f t="shared" ref="T1108:AI1109" si="2487">V1109</f>
        <v>0</v>
      </c>
      <c r="W1108" s="62">
        <f t="shared" si="2487"/>
        <v>0</v>
      </c>
      <c r="X1108" s="62">
        <f t="shared" si="2487"/>
        <v>5085</v>
      </c>
      <c r="Y1108" s="62">
        <f t="shared" si="2487"/>
        <v>0</v>
      </c>
      <c r="Z1108" s="62">
        <f t="shared" si="2487"/>
        <v>0</v>
      </c>
      <c r="AA1108" s="62">
        <f t="shared" si="2487"/>
        <v>0</v>
      </c>
      <c r="AB1108" s="62">
        <f t="shared" si="2487"/>
        <v>0</v>
      </c>
      <c r="AC1108" s="62">
        <f t="shared" si="2487"/>
        <v>0</v>
      </c>
      <c r="AD1108" s="62">
        <f t="shared" si="2487"/>
        <v>5085</v>
      </c>
      <c r="AE1108" s="62">
        <f t="shared" si="2487"/>
        <v>0</v>
      </c>
      <c r="AF1108" s="62">
        <f t="shared" si="2487"/>
        <v>0</v>
      </c>
      <c r="AG1108" s="62">
        <f t="shared" si="2487"/>
        <v>0</v>
      </c>
      <c r="AH1108" s="62">
        <f t="shared" si="2487"/>
        <v>0</v>
      </c>
      <c r="AI1108" s="62">
        <f t="shared" si="2487"/>
        <v>0</v>
      </c>
      <c r="AJ1108" s="62">
        <f t="shared" ref="AF1108:AU1109" si="2488">AJ1109</f>
        <v>5085</v>
      </c>
      <c r="AK1108" s="62">
        <f t="shared" si="2488"/>
        <v>0</v>
      </c>
      <c r="AL1108" s="62">
        <f t="shared" si="2488"/>
        <v>0</v>
      </c>
      <c r="AM1108" s="62">
        <f t="shared" si="2488"/>
        <v>0</v>
      </c>
      <c r="AN1108" s="62">
        <f t="shared" si="2488"/>
        <v>0</v>
      </c>
      <c r="AO1108" s="62">
        <f t="shared" si="2488"/>
        <v>0</v>
      </c>
      <c r="AP1108" s="62">
        <f t="shared" si="2488"/>
        <v>5085</v>
      </c>
      <c r="AQ1108" s="62">
        <f t="shared" si="2488"/>
        <v>0</v>
      </c>
      <c r="AR1108" s="62">
        <f t="shared" si="2488"/>
        <v>0</v>
      </c>
      <c r="AS1108" s="62">
        <f t="shared" si="2488"/>
        <v>0</v>
      </c>
      <c r="AT1108" s="62">
        <f t="shared" si="2488"/>
        <v>0</v>
      </c>
      <c r="AU1108" s="62">
        <f t="shared" si="2488"/>
        <v>0</v>
      </c>
      <c r="AV1108" s="62">
        <f t="shared" ref="AR1108:BG1109" si="2489">AV1109</f>
        <v>5085</v>
      </c>
      <c r="AW1108" s="62">
        <f t="shared" si="2489"/>
        <v>0</v>
      </c>
      <c r="AX1108" s="120">
        <f t="shared" si="2489"/>
        <v>0</v>
      </c>
      <c r="AY1108" s="120">
        <f t="shared" si="2489"/>
        <v>0</v>
      </c>
      <c r="AZ1108" s="120">
        <f t="shared" si="2489"/>
        <v>0</v>
      </c>
      <c r="BA1108" s="120">
        <f t="shared" si="2489"/>
        <v>0</v>
      </c>
      <c r="BB1108" s="62">
        <f t="shared" si="2489"/>
        <v>5085</v>
      </c>
      <c r="BC1108" s="62">
        <f t="shared" si="2489"/>
        <v>0</v>
      </c>
      <c r="BD1108" s="120">
        <f t="shared" si="2489"/>
        <v>0</v>
      </c>
      <c r="BE1108" s="120">
        <f t="shared" si="2489"/>
        <v>0</v>
      </c>
      <c r="BF1108" s="120">
        <f t="shared" si="2489"/>
        <v>0</v>
      </c>
      <c r="BG1108" s="120">
        <f t="shared" si="2489"/>
        <v>0</v>
      </c>
      <c r="BH1108" s="62">
        <f t="shared" ref="BD1108:BI1109" si="2490">BH1109</f>
        <v>5085</v>
      </c>
      <c r="BI1108" s="62">
        <f t="shared" si="2490"/>
        <v>0</v>
      </c>
      <c r="BJ1108" s="207">
        <f t="shared" si="2398"/>
        <v>0</v>
      </c>
      <c r="BK1108" s="207">
        <f t="shared" si="2399"/>
        <v>0</v>
      </c>
    </row>
    <row r="1109" spans="1:63" s="7" customFormat="1" ht="33.75" customHeight="1">
      <c r="A1109" s="45" t="s">
        <v>103</v>
      </c>
      <c r="B1109" s="26" t="s">
        <v>11</v>
      </c>
      <c r="C1109" s="26" t="s">
        <v>53</v>
      </c>
      <c r="D1109" s="37" t="s">
        <v>349</v>
      </c>
      <c r="E1109" s="26" t="s">
        <v>92</v>
      </c>
      <c r="F1109" s="62">
        <f t="shared" si="2486"/>
        <v>5085</v>
      </c>
      <c r="G1109" s="62">
        <f t="shared" si="2486"/>
        <v>0</v>
      </c>
      <c r="H1109" s="62">
        <f t="shared" si="2486"/>
        <v>0</v>
      </c>
      <c r="I1109" s="62">
        <f t="shared" si="2486"/>
        <v>0</v>
      </c>
      <c r="J1109" s="62">
        <f t="shared" si="2486"/>
        <v>0</v>
      </c>
      <c r="K1109" s="62">
        <f t="shared" si="2486"/>
        <v>0</v>
      </c>
      <c r="L1109" s="62">
        <f t="shared" si="2486"/>
        <v>5085</v>
      </c>
      <c r="M1109" s="62">
        <f t="shared" si="2486"/>
        <v>0</v>
      </c>
      <c r="N1109" s="62">
        <f t="shared" si="2486"/>
        <v>0</v>
      </c>
      <c r="O1109" s="62">
        <f t="shared" si="2486"/>
        <v>0</v>
      </c>
      <c r="P1109" s="62">
        <f t="shared" si="2486"/>
        <v>0</v>
      </c>
      <c r="Q1109" s="62">
        <f t="shared" si="2486"/>
        <v>0</v>
      </c>
      <c r="R1109" s="62">
        <f t="shared" si="2486"/>
        <v>5085</v>
      </c>
      <c r="S1109" s="62">
        <f t="shared" si="2486"/>
        <v>0</v>
      </c>
      <c r="T1109" s="62">
        <f t="shared" si="2487"/>
        <v>0</v>
      </c>
      <c r="U1109" s="62">
        <f t="shared" si="2487"/>
        <v>0</v>
      </c>
      <c r="V1109" s="62">
        <f t="shared" si="2487"/>
        <v>0</v>
      </c>
      <c r="W1109" s="62">
        <f t="shared" si="2487"/>
        <v>0</v>
      </c>
      <c r="X1109" s="62">
        <f t="shared" si="2487"/>
        <v>5085</v>
      </c>
      <c r="Y1109" s="62">
        <f t="shared" si="2487"/>
        <v>0</v>
      </c>
      <c r="Z1109" s="62">
        <f t="shared" si="2487"/>
        <v>0</v>
      </c>
      <c r="AA1109" s="62">
        <f t="shared" si="2487"/>
        <v>0</v>
      </c>
      <c r="AB1109" s="62">
        <f t="shared" si="2487"/>
        <v>0</v>
      </c>
      <c r="AC1109" s="62">
        <f t="shared" si="2487"/>
        <v>0</v>
      </c>
      <c r="AD1109" s="62">
        <f t="shared" si="2487"/>
        <v>5085</v>
      </c>
      <c r="AE1109" s="62">
        <f t="shared" si="2487"/>
        <v>0</v>
      </c>
      <c r="AF1109" s="62">
        <f t="shared" si="2488"/>
        <v>0</v>
      </c>
      <c r="AG1109" s="62">
        <f t="shared" si="2488"/>
        <v>0</v>
      </c>
      <c r="AH1109" s="62">
        <f t="shared" si="2488"/>
        <v>0</v>
      </c>
      <c r="AI1109" s="62">
        <f t="shared" si="2488"/>
        <v>0</v>
      </c>
      <c r="AJ1109" s="62">
        <f t="shared" si="2488"/>
        <v>5085</v>
      </c>
      <c r="AK1109" s="62">
        <f t="shared" si="2488"/>
        <v>0</v>
      </c>
      <c r="AL1109" s="62">
        <f t="shared" si="2488"/>
        <v>0</v>
      </c>
      <c r="AM1109" s="62">
        <f t="shared" si="2488"/>
        <v>0</v>
      </c>
      <c r="AN1109" s="62">
        <f t="shared" si="2488"/>
        <v>0</v>
      </c>
      <c r="AO1109" s="62">
        <f t="shared" si="2488"/>
        <v>0</v>
      </c>
      <c r="AP1109" s="62">
        <f t="shared" si="2488"/>
        <v>5085</v>
      </c>
      <c r="AQ1109" s="62">
        <f t="shared" si="2488"/>
        <v>0</v>
      </c>
      <c r="AR1109" s="62">
        <f t="shared" si="2489"/>
        <v>0</v>
      </c>
      <c r="AS1109" s="62">
        <f t="shared" si="2489"/>
        <v>0</v>
      </c>
      <c r="AT1109" s="62">
        <f t="shared" si="2489"/>
        <v>0</v>
      </c>
      <c r="AU1109" s="62">
        <f t="shared" si="2489"/>
        <v>0</v>
      </c>
      <c r="AV1109" s="62">
        <f t="shared" si="2489"/>
        <v>5085</v>
      </c>
      <c r="AW1109" s="62">
        <f t="shared" si="2489"/>
        <v>0</v>
      </c>
      <c r="AX1109" s="120">
        <f t="shared" si="2489"/>
        <v>0</v>
      </c>
      <c r="AY1109" s="120">
        <f t="shared" si="2489"/>
        <v>0</v>
      </c>
      <c r="AZ1109" s="120">
        <f t="shared" si="2489"/>
        <v>0</v>
      </c>
      <c r="BA1109" s="120">
        <f t="shared" si="2489"/>
        <v>0</v>
      </c>
      <c r="BB1109" s="62">
        <f t="shared" si="2489"/>
        <v>5085</v>
      </c>
      <c r="BC1109" s="62">
        <f t="shared" si="2489"/>
        <v>0</v>
      </c>
      <c r="BD1109" s="120">
        <f t="shared" si="2490"/>
        <v>0</v>
      </c>
      <c r="BE1109" s="120">
        <f t="shared" si="2490"/>
        <v>0</v>
      </c>
      <c r="BF1109" s="120">
        <f t="shared" si="2490"/>
        <v>0</v>
      </c>
      <c r="BG1109" s="120">
        <f t="shared" si="2490"/>
        <v>0</v>
      </c>
      <c r="BH1109" s="62">
        <f t="shared" si="2490"/>
        <v>5085</v>
      </c>
      <c r="BI1109" s="62">
        <f t="shared" si="2490"/>
        <v>0</v>
      </c>
      <c r="BJ1109" s="207">
        <f t="shared" si="2398"/>
        <v>0</v>
      </c>
      <c r="BK1109" s="207">
        <f t="shared" si="2399"/>
        <v>0</v>
      </c>
    </row>
    <row r="1110" spans="1:63" s="7" customFormat="1" ht="33.75">
      <c r="A1110" s="25" t="s">
        <v>209</v>
      </c>
      <c r="B1110" s="26" t="s">
        <v>11</v>
      </c>
      <c r="C1110" s="26" t="s">
        <v>53</v>
      </c>
      <c r="D1110" s="37" t="s">
        <v>349</v>
      </c>
      <c r="E1110" s="26" t="s">
        <v>208</v>
      </c>
      <c r="F1110" s="28">
        <v>5085</v>
      </c>
      <c r="G1110" s="28"/>
      <c r="H1110" s="78"/>
      <c r="I1110" s="78"/>
      <c r="J1110" s="78"/>
      <c r="K1110" s="78"/>
      <c r="L1110" s="28">
        <f>F1110+H1110+I1110+J1110+K1110</f>
        <v>5085</v>
      </c>
      <c r="M1110" s="28">
        <f>G1110+K1110</f>
        <v>0</v>
      </c>
      <c r="N1110" s="78"/>
      <c r="O1110" s="78"/>
      <c r="P1110" s="78"/>
      <c r="Q1110" s="78"/>
      <c r="R1110" s="28">
        <f>L1110+N1110+O1110+P1110+Q1110</f>
        <v>5085</v>
      </c>
      <c r="S1110" s="28">
        <f>M1110+Q1110</f>
        <v>0</v>
      </c>
      <c r="T1110" s="78"/>
      <c r="U1110" s="78"/>
      <c r="V1110" s="78"/>
      <c r="W1110" s="78"/>
      <c r="X1110" s="28">
        <f>R1110+T1110+U1110+V1110+W1110</f>
        <v>5085</v>
      </c>
      <c r="Y1110" s="28">
        <f>S1110+W1110</f>
        <v>0</v>
      </c>
      <c r="Z1110" s="78"/>
      <c r="AA1110" s="78"/>
      <c r="AB1110" s="78"/>
      <c r="AC1110" s="78"/>
      <c r="AD1110" s="28">
        <f>X1110+Z1110+AA1110+AB1110+AC1110</f>
        <v>5085</v>
      </c>
      <c r="AE1110" s="28">
        <f>Y1110+AC1110</f>
        <v>0</v>
      </c>
      <c r="AF1110" s="78"/>
      <c r="AG1110" s="78"/>
      <c r="AH1110" s="78"/>
      <c r="AI1110" s="78"/>
      <c r="AJ1110" s="28">
        <f>AD1110+AF1110+AG1110+AH1110+AI1110</f>
        <v>5085</v>
      </c>
      <c r="AK1110" s="28">
        <f>AE1110+AI1110</f>
        <v>0</v>
      </c>
      <c r="AL1110" s="78"/>
      <c r="AM1110" s="78"/>
      <c r="AN1110" s="78"/>
      <c r="AO1110" s="78"/>
      <c r="AP1110" s="28">
        <f>AJ1110+AL1110+AM1110+AN1110+AO1110</f>
        <v>5085</v>
      </c>
      <c r="AQ1110" s="28">
        <f>AK1110+AO1110</f>
        <v>0</v>
      </c>
      <c r="AR1110" s="78"/>
      <c r="AS1110" s="78"/>
      <c r="AT1110" s="78"/>
      <c r="AU1110" s="78"/>
      <c r="AV1110" s="28">
        <f>AP1110+AR1110+AS1110+AT1110+AU1110</f>
        <v>5085</v>
      </c>
      <c r="AW1110" s="28">
        <f>AQ1110+AU1110</f>
        <v>0</v>
      </c>
      <c r="AX1110" s="135"/>
      <c r="AY1110" s="135"/>
      <c r="AZ1110" s="135"/>
      <c r="BA1110" s="135"/>
      <c r="BB1110" s="28">
        <f>AV1110+AX1110+AY1110+AZ1110+BA1110</f>
        <v>5085</v>
      </c>
      <c r="BC1110" s="28">
        <f>AW1110+BA1110</f>
        <v>0</v>
      </c>
      <c r="BD1110" s="135"/>
      <c r="BE1110" s="135"/>
      <c r="BF1110" s="135"/>
      <c r="BG1110" s="135"/>
      <c r="BH1110" s="28">
        <f>BB1110+BD1110+BE1110+BF1110+BG1110</f>
        <v>5085</v>
      </c>
      <c r="BI1110" s="28">
        <f>BC1110+BG1110</f>
        <v>0</v>
      </c>
      <c r="BJ1110" s="207">
        <f t="shared" si="2398"/>
        <v>0</v>
      </c>
      <c r="BK1110" s="207">
        <f t="shared" si="2399"/>
        <v>0</v>
      </c>
    </row>
    <row r="1111" spans="1:63" s="7" customFormat="1" ht="20.25">
      <c r="A1111" s="25" t="s">
        <v>661</v>
      </c>
      <c r="B1111" s="26" t="s">
        <v>11</v>
      </c>
      <c r="C1111" s="26" t="s">
        <v>53</v>
      </c>
      <c r="D1111" s="37" t="s">
        <v>268</v>
      </c>
      <c r="E1111" s="26"/>
      <c r="F1111" s="28"/>
      <c r="G1111" s="28"/>
      <c r="H1111" s="71"/>
      <c r="I1111" s="71"/>
      <c r="J1111" s="71"/>
      <c r="K1111" s="71"/>
      <c r="L1111" s="28"/>
      <c r="M1111" s="28"/>
      <c r="N1111" s="71"/>
      <c r="O1111" s="71"/>
      <c r="P1111" s="71"/>
      <c r="Q1111" s="71"/>
      <c r="R1111" s="28"/>
      <c r="S1111" s="28"/>
      <c r="T1111" s="71"/>
      <c r="U1111" s="71"/>
      <c r="V1111" s="71"/>
      <c r="W1111" s="71"/>
      <c r="X1111" s="28"/>
      <c r="Y1111" s="28"/>
      <c r="Z1111" s="71"/>
      <c r="AA1111" s="71"/>
      <c r="AB1111" s="71"/>
      <c r="AC1111" s="71"/>
      <c r="AD1111" s="28"/>
      <c r="AE1111" s="28"/>
      <c r="AF1111" s="28">
        <f>AF1112+AF1115+AF1118+AF1122</f>
        <v>0</v>
      </c>
      <c r="AG1111" s="28">
        <f t="shared" ref="AG1111:AL1111" si="2491">AG1112+AG1115+AG1118+AG1122</f>
        <v>0</v>
      </c>
      <c r="AH1111" s="28">
        <f t="shared" si="2491"/>
        <v>0</v>
      </c>
      <c r="AI1111" s="28">
        <f t="shared" si="2491"/>
        <v>22344</v>
      </c>
      <c r="AJ1111" s="28">
        <f t="shared" si="2491"/>
        <v>22344</v>
      </c>
      <c r="AK1111" s="28">
        <f t="shared" si="2491"/>
        <v>22344</v>
      </c>
      <c r="AL1111" s="28">
        <f t="shared" si="2491"/>
        <v>0</v>
      </c>
      <c r="AM1111" s="28">
        <f t="shared" ref="AM1111:AO1111" si="2492">AM1112+AM1115+AM1118+AM1122</f>
        <v>0</v>
      </c>
      <c r="AN1111" s="28">
        <f t="shared" ref="AN1111:AS1111" si="2493">AN1112+AN1115+AN1118+AN1122</f>
        <v>0</v>
      </c>
      <c r="AO1111" s="28">
        <f t="shared" si="2492"/>
        <v>0</v>
      </c>
      <c r="AP1111" s="28">
        <f t="shared" si="2493"/>
        <v>22344</v>
      </c>
      <c r="AQ1111" s="28">
        <f t="shared" si="2493"/>
        <v>22344</v>
      </c>
      <c r="AR1111" s="28">
        <f t="shared" si="2493"/>
        <v>0</v>
      </c>
      <c r="AS1111" s="28">
        <f t="shared" si="2493"/>
        <v>0</v>
      </c>
      <c r="AT1111" s="28">
        <f t="shared" ref="AT1111:AW1111" si="2494">AT1112+AT1115+AT1118+AT1122</f>
        <v>0</v>
      </c>
      <c r="AU1111" s="28">
        <f t="shared" si="2494"/>
        <v>0</v>
      </c>
      <c r="AV1111" s="28">
        <f t="shared" si="2494"/>
        <v>22344</v>
      </c>
      <c r="AW1111" s="28">
        <f t="shared" si="2494"/>
        <v>22344</v>
      </c>
      <c r="AX1111" s="100">
        <f>AX1112+AX1115+AX1118+AX1122+AX1125</f>
        <v>20</v>
      </c>
      <c r="AY1111" s="100">
        <f t="shared" ref="AY1111:BC1111" si="2495">AY1112+AY1115+AY1118+AY1122+AY1125</f>
        <v>0</v>
      </c>
      <c r="AZ1111" s="100">
        <f t="shared" si="2495"/>
        <v>0</v>
      </c>
      <c r="BA1111" s="100">
        <f t="shared" si="2495"/>
        <v>0</v>
      </c>
      <c r="BB1111" s="100">
        <f t="shared" si="2495"/>
        <v>22364</v>
      </c>
      <c r="BC1111" s="100">
        <f t="shared" si="2495"/>
        <v>22344</v>
      </c>
      <c r="BD1111" s="100">
        <f>BD1112+BD1115+BD1118+BD1122+BD1125</f>
        <v>0</v>
      </c>
      <c r="BE1111" s="100">
        <f t="shared" ref="BE1111:BG1111" si="2496">BE1112+BE1115+BE1118+BE1122+BE1125</f>
        <v>0</v>
      </c>
      <c r="BF1111" s="100">
        <f t="shared" si="2496"/>
        <v>0</v>
      </c>
      <c r="BG1111" s="100">
        <f t="shared" si="2496"/>
        <v>-2468</v>
      </c>
      <c r="BH1111" s="100">
        <f t="shared" ref="BH1111:BI1111" si="2497">BH1112+BH1115+BH1118+BH1122+BH1125</f>
        <v>19896</v>
      </c>
      <c r="BI1111" s="100">
        <f t="shared" si="2497"/>
        <v>19876</v>
      </c>
      <c r="BJ1111" s="207">
        <f t="shared" si="2398"/>
        <v>0</v>
      </c>
      <c r="BK1111" s="207">
        <f t="shared" si="2399"/>
        <v>0</v>
      </c>
    </row>
    <row r="1112" spans="1:63" s="7" customFormat="1" ht="116.25">
      <c r="A1112" s="25" t="s">
        <v>684</v>
      </c>
      <c r="B1112" s="26" t="s">
        <v>11</v>
      </c>
      <c r="C1112" s="26" t="s">
        <v>53</v>
      </c>
      <c r="D1112" s="72" t="s">
        <v>662</v>
      </c>
      <c r="E1112" s="26"/>
      <c r="F1112" s="28"/>
      <c r="G1112" s="28"/>
      <c r="H1112" s="71"/>
      <c r="I1112" s="71"/>
      <c r="J1112" s="71"/>
      <c r="K1112" s="71"/>
      <c r="L1112" s="28"/>
      <c r="M1112" s="28"/>
      <c r="N1112" s="71"/>
      <c r="O1112" s="71"/>
      <c r="P1112" s="71"/>
      <c r="Q1112" s="71"/>
      <c r="R1112" s="28"/>
      <c r="S1112" s="28"/>
      <c r="T1112" s="71"/>
      <c r="U1112" s="71"/>
      <c r="V1112" s="71"/>
      <c r="W1112" s="71"/>
      <c r="X1112" s="28"/>
      <c r="Y1112" s="28"/>
      <c r="Z1112" s="71"/>
      <c r="AA1112" s="71"/>
      <c r="AB1112" s="71"/>
      <c r="AC1112" s="71"/>
      <c r="AD1112" s="28"/>
      <c r="AE1112" s="28"/>
      <c r="AF1112" s="71">
        <f>AF1113</f>
        <v>0</v>
      </c>
      <c r="AG1112" s="71">
        <f t="shared" ref="AG1112:AX1113" si="2498">AG1113</f>
        <v>0</v>
      </c>
      <c r="AH1112" s="71">
        <f t="shared" si="2498"/>
        <v>0</v>
      </c>
      <c r="AI1112" s="28">
        <f t="shared" si="2498"/>
        <v>12342</v>
      </c>
      <c r="AJ1112" s="28">
        <f t="shared" si="2498"/>
        <v>12342</v>
      </c>
      <c r="AK1112" s="28">
        <f t="shared" si="2498"/>
        <v>12342</v>
      </c>
      <c r="AL1112" s="71">
        <f t="shared" si="2498"/>
        <v>0</v>
      </c>
      <c r="AM1112" s="71">
        <f t="shared" si="2498"/>
        <v>0</v>
      </c>
      <c r="AN1112" s="71">
        <f t="shared" si="2498"/>
        <v>0</v>
      </c>
      <c r="AO1112" s="71">
        <f t="shared" si="2498"/>
        <v>0</v>
      </c>
      <c r="AP1112" s="28">
        <f t="shared" si="2498"/>
        <v>12342</v>
      </c>
      <c r="AQ1112" s="28">
        <f t="shared" si="2498"/>
        <v>12342</v>
      </c>
      <c r="AR1112" s="71">
        <f t="shared" si="2498"/>
        <v>0</v>
      </c>
      <c r="AS1112" s="71">
        <f t="shared" si="2498"/>
        <v>0</v>
      </c>
      <c r="AT1112" s="71">
        <f t="shared" si="2498"/>
        <v>0</v>
      </c>
      <c r="AU1112" s="71">
        <f t="shared" si="2498"/>
        <v>0</v>
      </c>
      <c r="AV1112" s="28">
        <f t="shared" si="2498"/>
        <v>12342</v>
      </c>
      <c r="AW1112" s="28">
        <f t="shared" ref="AV1112:AW1113" si="2499">AW1113</f>
        <v>12342</v>
      </c>
      <c r="AX1112" s="111">
        <f t="shared" si="2498"/>
        <v>0</v>
      </c>
      <c r="AY1112" s="111">
        <f t="shared" ref="AY1112:BC1113" si="2500">AY1113</f>
        <v>0</v>
      </c>
      <c r="AZ1112" s="111">
        <f t="shared" si="2500"/>
        <v>0</v>
      </c>
      <c r="BA1112" s="111">
        <f t="shared" si="2500"/>
        <v>0</v>
      </c>
      <c r="BB1112" s="28">
        <f t="shared" si="2500"/>
        <v>12342</v>
      </c>
      <c r="BC1112" s="28">
        <f t="shared" si="2500"/>
        <v>12342</v>
      </c>
      <c r="BD1112" s="111">
        <f>BD1113</f>
        <v>0</v>
      </c>
      <c r="BE1112" s="111">
        <f t="shared" ref="BE1112:BI1113" si="2501">BE1113</f>
        <v>0</v>
      </c>
      <c r="BF1112" s="111">
        <f t="shared" si="2501"/>
        <v>0</v>
      </c>
      <c r="BG1112" s="111">
        <f t="shared" si="2501"/>
        <v>-2468</v>
      </c>
      <c r="BH1112" s="111">
        <f t="shared" si="2501"/>
        <v>9874</v>
      </c>
      <c r="BI1112" s="111">
        <f t="shared" si="2501"/>
        <v>9874</v>
      </c>
      <c r="BJ1112" s="207">
        <f t="shared" si="2398"/>
        <v>0</v>
      </c>
      <c r="BK1112" s="207">
        <f t="shared" si="2399"/>
        <v>0</v>
      </c>
    </row>
    <row r="1113" spans="1:63" s="7" customFormat="1" ht="33.75">
      <c r="A1113" s="25" t="s">
        <v>103</v>
      </c>
      <c r="B1113" s="26" t="s">
        <v>11</v>
      </c>
      <c r="C1113" s="26" t="s">
        <v>53</v>
      </c>
      <c r="D1113" s="72" t="s">
        <v>662</v>
      </c>
      <c r="E1113" s="26" t="s">
        <v>92</v>
      </c>
      <c r="F1113" s="28"/>
      <c r="G1113" s="28"/>
      <c r="H1113" s="71"/>
      <c r="I1113" s="71"/>
      <c r="J1113" s="71"/>
      <c r="K1113" s="71"/>
      <c r="L1113" s="28"/>
      <c r="M1113" s="28"/>
      <c r="N1113" s="71"/>
      <c r="O1113" s="71"/>
      <c r="P1113" s="71"/>
      <c r="Q1113" s="71"/>
      <c r="R1113" s="28"/>
      <c r="S1113" s="28"/>
      <c r="T1113" s="71"/>
      <c r="U1113" s="71"/>
      <c r="V1113" s="71"/>
      <c r="W1113" s="71"/>
      <c r="X1113" s="28"/>
      <c r="Y1113" s="28"/>
      <c r="Z1113" s="71"/>
      <c r="AA1113" s="71"/>
      <c r="AB1113" s="71"/>
      <c r="AC1113" s="71"/>
      <c r="AD1113" s="28"/>
      <c r="AE1113" s="28"/>
      <c r="AF1113" s="71">
        <f>AF1114</f>
        <v>0</v>
      </c>
      <c r="AG1113" s="71"/>
      <c r="AH1113" s="71"/>
      <c r="AI1113" s="28">
        <f>AI1114</f>
        <v>12342</v>
      </c>
      <c r="AJ1113" s="28">
        <f t="shared" ref="AJ1113:AK1113" si="2502">AJ1114</f>
        <v>12342</v>
      </c>
      <c r="AK1113" s="28">
        <f t="shared" si="2502"/>
        <v>12342</v>
      </c>
      <c r="AL1113" s="71"/>
      <c r="AM1113" s="71"/>
      <c r="AN1113" s="71"/>
      <c r="AO1113" s="71"/>
      <c r="AP1113" s="28">
        <f t="shared" si="2498"/>
        <v>12342</v>
      </c>
      <c r="AQ1113" s="28">
        <f t="shared" si="2498"/>
        <v>12342</v>
      </c>
      <c r="AR1113" s="71"/>
      <c r="AS1113" s="71"/>
      <c r="AT1113" s="71"/>
      <c r="AU1113" s="71"/>
      <c r="AV1113" s="28">
        <f t="shared" si="2499"/>
        <v>12342</v>
      </c>
      <c r="AW1113" s="28">
        <f t="shared" si="2499"/>
        <v>12342</v>
      </c>
      <c r="AX1113" s="111"/>
      <c r="AY1113" s="111"/>
      <c r="AZ1113" s="111"/>
      <c r="BA1113" s="111"/>
      <c r="BB1113" s="28">
        <f t="shared" si="2500"/>
        <v>12342</v>
      </c>
      <c r="BC1113" s="28">
        <f t="shared" si="2500"/>
        <v>12342</v>
      </c>
      <c r="BD1113" s="111">
        <f>BD1114</f>
        <v>0</v>
      </c>
      <c r="BE1113" s="111">
        <f t="shared" si="2501"/>
        <v>0</v>
      </c>
      <c r="BF1113" s="111">
        <f t="shared" si="2501"/>
        <v>0</v>
      </c>
      <c r="BG1113" s="111">
        <f t="shared" si="2501"/>
        <v>-2468</v>
      </c>
      <c r="BH1113" s="111">
        <f t="shared" si="2501"/>
        <v>9874</v>
      </c>
      <c r="BI1113" s="111">
        <f t="shared" si="2501"/>
        <v>9874</v>
      </c>
      <c r="BJ1113" s="207">
        <f t="shared" si="2398"/>
        <v>0</v>
      </c>
      <c r="BK1113" s="207">
        <f t="shared" si="2399"/>
        <v>0</v>
      </c>
    </row>
    <row r="1114" spans="1:63" s="7" customFormat="1" ht="52.5" customHeight="1">
      <c r="A1114" s="113" t="s">
        <v>421</v>
      </c>
      <c r="B1114" s="98" t="s">
        <v>11</v>
      </c>
      <c r="C1114" s="98" t="s">
        <v>53</v>
      </c>
      <c r="D1114" s="194" t="s">
        <v>662</v>
      </c>
      <c r="E1114" s="98" t="s">
        <v>200</v>
      </c>
      <c r="F1114" s="100"/>
      <c r="G1114" s="100"/>
      <c r="H1114" s="111"/>
      <c r="I1114" s="111"/>
      <c r="J1114" s="111"/>
      <c r="K1114" s="111"/>
      <c r="L1114" s="100"/>
      <c r="M1114" s="100"/>
      <c r="N1114" s="111"/>
      <c r="O1114" s="111"/>
      <c r="P1114" s="111"/>
      <c r="Q1114" s="111"/>
      <c r="R1114" s="100"/>
      <c r="S1114" s="100"/>
      <c r="T1114" s="111"/>
      <c r="U1114" s="111"/>
      <c r="V1114" s="111"/>
      <c r="W1114" s="111"/>
      <c r="X1114" s="100"/>
      <c r="Y1114" s="100"/>
      <c r="Z1114" s="111"/>
      <c r="AA1114" s="111"/>
      <c r="AB1114" s="111"/>
      <c r="AC1114" s="111"/>
      <c r="AD1114" s="100"/>
      <c r="AE1114" s="100"/>
      <c r="AF1114" s="111"/>
      <c r="AG1114" s="111"/>
      <c r="AH1114" s="111"/>
      <c r="AI1114" s="100">
        <v>12342</v>
      </c>
      <c r="AJ1114" s="100">
        <f>AD1114+AF1114+AG1114+AH1114+AI1114</f>
        <v>12342</v>
      </c>
      <c r="AK1114" s="100">
        <f>AE1114+AI1114</f>
        <v>12342</v>
      </c>
      <c r="AL1114" s="111"/>
      <c r="AM1114" s="111"/>
      <c r="AN1114" s="111"/>
      <c r="AO1114" s="111"/>
      <c r="AP1114" s="100">
        <f>AJ1114+AL1114+AM1114+AN1114+AO1114</f>
        <v>12342</v>
      </c>
      <c r="AQ1114" s="100">
        <f>AK1114+AO1114</f>
        <v>12342</v>
      </c>
      <c r="AR1114" s="111"/>
      <c r="AS1114" s="111"/>
      <c r="AT1114" s="111"/>
      <c r="AU1114" s="111"/>
      <c r="AV1114" s="100">
        <f>AP1114+AR1114+AS1114+AT1114+AU1114</f>
        <v>12342</v>
      </c>
      <c r="AW1114" s="100">
        <f>AQ1114+AU1114</f>
        <v>12342</v>
      </c>
      <c r="AX1114" s="111"/>
      <c r="AY1114" s="111"/>
      <c r="AZ1114" s="111"/>
      <c r="BA1114" s="111"/>
      <c r="BB1114" s="100">
        <f>AV1114+AX1114+AY1114+AZ1114+BA1114</f>
        <v>12342</v>
      </c>
      <c r="BC1114" s="100">
        <f>AW1114+BA1114</f>
        <v>12342</v>
      </c>
      <c r="BD1114" s="111"/>
      <c r="BE1114" s="111"/>
      <c r="BF1114" s="111"/>
      <c r="BG1114" s="111">
        <v>-2468</v>
      </c>
      <c r="BH1114" s="100">
        <f>BB1114+BD1114+BE1114+BF1114+BG1114</f>
        <v>9874</v>
      </c>
      <c r="BI1114" s="100">
        <f>BC1114+BG1114</f>
        <v>9874</v>
      </c>
      <c r="BJ1114" s="207">
        <f t="shared" si="2398"/>
        <v>0</v>
      </c>
      <c r="BK1114" s="207">
        <f t="shared" si="2399"/>
        <v>0</v>
      </c>
    </row>
    <row r="1115" spans="1:63" s="7" customFormat="1" ht="83.25">
      <c r="A1115" s="25" t="s">
        <v>685</v>
      </c>
      <c r="B1115" s="26" t="s">
        <v>11</v>
      </c>
      <c r="C1115" s="26" t="s">
        <v>53</v>
      </c>
      <c r="D1115" s="72" t="s">
        <v>663</v>
      </c>
      <c r="E1115" s="26"/>
      <c r="F1115" s="28"/>
      <c r="G1115" s="28"/>
      <c r="H1115" s="71"/>
      <c r="I1115" s="71"/>
      <c r="J1115" s="71"/>
      <c r="K1115" s="71"/>
      <c r="L1115" s="28"/>
      <c r="M1115" s="28"/>
      <c r="N1115" s="71"/>
      <c r="O1115" s="71"/>
      <c r="P1115" s="71"/>
      <c r="Q1115" s="71"/>
      <c r="R1115" s="28"/>
      <c r="S1115" s="28"/>
      <c r="T1115" s="71"/>
      <c r="U1115" s="71"/>
      <c r="V1115" s="71"/>
      <c r="W1115" s="71"/>
      <c r="X1115" s="28"/>
      <c r="Y1115" s="28"/>
      <c r="Z1115" s="71"/>
      <c r="AA1115" s="71"/>
      <c r="AB1115" s="71"/>
      <c r="AC1115" s="71"/>
      <c r="AD1115" s="28"/>
      <c r="AE1115" s="28"/>
      <c r="AF1115" s="71"/>
      <c r="AG1115" s="71"/>
      <c r="AH1115" s="71"/>
      <c r="AI1115" s="28">
        <f t="shared" ref="AI1115:AK1116" si="2503">AI1116</f>
        <v>1234</v>
      </c>
      <c r="AJ1115" s="28">
        <f t="shared" si="2503"/>
        <v>1234</v>
      </c>
      <c r="AK1115" s="28">
        <f t="shared" si="2503"/>
        <v>1234</v>
      </c>
      <c r="AL1115" s="71"/>
      <c r="AM1115" s="71"/>
      <c r="AN1115" s="71"/>
      <c r="AO1115" s="71"/>
      <c r="AP1115" s="28">
        <f t="shared" ref="AP1115:AQ1116" si="2504">AP1116</f>
        <v>1234</v>
      </c>
      <c r="AQ1115" s="28">
        <f t="shared" si="2504"/>
        <v>1234</v>
      </c>
      <c r="AR1115" s="71"/>
      <c r="AS1115" s="71"/>
      <c r="AT1115" s="71"/>
      <c r="AU1115" s="71"/>
      <c r="AV1115" s="28">
        <f t="shared" ref="AV1115:AW1116" si="2505">AV1116</f>
        <v>1234</v>
      </c>
      <c r="AW1115" s="28">
        <f t="shared" si="2505"/>
        <v>1234</v>
      </c>
      <c r="AX1115" s="111"/>
      <c r="AY1115" s="111"/>
      <c r="AZ1115" s="111"/>
      <c r="BA1115" s="111"/>
      <c r="BB1115" s="28">
        <f t="shared" ref="BB1115:BC1116" si="2506">BB1116</f>
        <v>1234</v>
      </c>
      <c r="BC1115" s="28">
        <f t="shared" si="2506"/>
        <v>1234</v>
      </c>
      <c r="BD1115" s="111"/>
      <c r="BE1115" s="111"/>
      <c r="BF1115" s="111"/>
      <c r="BG1115" s="111"/>
      <c r="BH1115" s="28">
        <f t="shared" ref="BH1115:BI1116" si="2507">BH1116</f>
        <v>1234</v>
      </c>
      <c r="BI1115" s="28">
        <f t="shared" si="2507"/>
        <v>1234</v>
      </c>
      <c r="BJ1115" s="207">
        <f t="shared" si="2398"/>
        <v>0</v>
      </c>
      <c r="BK1115" s="207">
        <f t="shared" si="2399"/>
        <v>0</v>
      </c>
    </row>
    <row r="1116" spans="1:63" s="7" customFormat="1" ht="33.75">
      <c r="A1116" s="25" t="s">
        <v>103</v>
      </c>
      <c r="B1116" s="26" t="s">
        <v>11</v>
      </c>
      <c r="C1116" s="26" t="s">
        <v>53</v>
      </c>
      <c r="D1116" s="72" t="s">
        <v>663</v>
      </c>
      <c r="E1116" s="26" t="s">
        <v>92</v>
      </c>
      <c r="F1116" s="28"/>
      <c r="G1116" s="28"/>
      <c r="H1116" s="71"/>
      <c r="I1116" s="71"/>
      <c r="J1116" s="71"/>
      <c r="K1116" s="71"/>
      <c r="L1116" s="28"/>
      <c r="M1116" s="28"/>
      <c r="N1116" s="71"/>
      <c r="O1116" s="71"/>
      <c r="P1116" s="71"/>
      <c r="Q1116" s="71"/>
      <c r="R1116" s="28"/>
      <c r="S1116" s="28"/>
      <c r="T1116" s="71"/>
      <c r="U1116" s="71"/>
      <c r="V1116" s="71"/>
      <c r="W1116" s="71"/>
      <c r="X1116" s="28"/>
      <c r="Y1116" s="28"/>
      <c r="Z1116" s="71"/>
      <c r="AA1116" s="71"/>
      <c r="AB1116" s="71"/>
      <c r="AC1116" s="71"/>
      <c r="AD1116" s="28"/>
      <c r="AE1116" s="28"/>
      <c r="AF1116" s="71"/>
      <c r="AG1116" s="71"/>
      <c r="AH1116" s="71"/>
      <c r="AI1116" s="28">
        <f t="shared" si="2503"/>
        <v>1234</v>
      </c>
      <c r="AJ1116" s="28">
        <f t="shared" si="2503"/>
        <v>1234</v>
      </c>
      <c r="AK1116" s="28">
        <f t="shared" si="2503"/>
        <v>1234</v>
      </c>
      <c r="AL1116" s="71"/>
      <c r="AM1116" s="71"/>
      <c r="AN1116" s="71"/>
      <c r="AO1116" s="71"/>
      <c r="AP1116" s="28">
        <f t="shared" si="2504"/>
        <v>1234</v>
      </c>
      <c r="AQ1116" s="28">
        <f t="shared" si="2504"/>
        <v>1234</v>
      </c>
      <c r="AR1116" s="71"/>
      <c r="AS1116" s="71"/>
      <c r="AT1116" s="71"/>
      <c r="AU1116" s="71"/>
      <c r="AV1116" s="28">
        <f t="shared" si="2505"/>
        <v>1234</v>
      </c>
      <c r="AW1116" s="28">
        <f t="shared" si="2505"/>
        <v>1234</v>
      </c>
      <c r="AX1116" s="111"/>
      <c r="AY1116" s="111"/>
      <c r="AZ1116" s="111"/>
      <c r="BA1116" s="111"/>
      <c r="BB1116" s="28">
        <f t="shared" si="2506"/>
        <v>1234</v>
      </c>
      <c r="BC1116" s="28">
        <f t="shared" si="2506"/>
        <v>1234</v>
      </c>
      <c r="BD1116" s="111"/>
      <c r="BE1116" s="111"/>
      <c r="BF1116" s="111"/>
      <c r="BG1116" s="111"/>
      <c r="BH1116" s="28">
        <f t="shared" si="2507"/>
        <v>1234</v>
      </c>
      <c r="BI1116" s="28">
        <f t="shared" si="2507"/>
        <v>1234</v>
      </c>
      <c r="BJ1116" s="207">
        <f t="shared" si="2398"/>
        <v>0</v>
      </c>
      <c r="BK1116" s="207">
        <f t="shared" si="2399"/>
        <v>0</v>
      </c>
    </row>
    <row r="1117" spans="1:63" s="7" customFormat="1" ht="50.25" customHeight="1">
      <c r="A1117" s="25" t="s">
        <v>421</v>
      </c>
      <c r="B1117" s="26" t="s">
        <v>11</v>
      </c>
      <c r="C1117" s="26" t="s">
        <v>53</v>
      </c>
      <c r="D1117" s="72" t="s">
        <v>663</v>
      </c>
      <c r="E1117" s="26" t="s">
        <v>200</v>
      </c>
      <c r="F1117" s="28"/>
      <c r="G1117" s="28"/>
      <c r="H1117" s="71"/>
      <c r="I1117" s="71"/>
      <c r="J1117" s="71"/>
      <c r="K1117" s="71"/>
      <c r="L1117" s="28"/>
      <c r="M1117" s="28"/>
      <c r="N1117" s="71"/>
      <c r="O1117" s="71"/>
      <c r="P1117" s="71"/>
      <c r="Q1117" s="71"/>
      <c r="R1117" s="28"/>
      <c r="S1117" s="28"/>
      <c r="T1117" s="71"/>
      <c r="U1117" s="71"/>
      <c r="V1117" s="71"/>
      <c r="W1117" s="71"/>
      <c r="X1117" s="28"/>
      <c r="Y1117" s="28"/>
      <c r="Z1117" s="71"/>
      <c r="AA1117" s="71"/>
      <c r="AB1117" s="71"/>
      <c r="AC1117" s="71"/>
      <c r="AD1117" s="28"/>
      <c r="AE1117" s="28"/>
      <c r="AF1117" s="71"/>
      <c r="AG1117" s="71"/>
      <c r="AH1117" s="71"/>
      <c r="AI1117" s="28">
        <v>1234</v>
      </c>
      <c r="AJ1117" s="28">
        <f>AD1117+AF1117+AG1117+AH1117+AI1117</f>
        <v>1234</v>
      </c>
      <c r="AK1117" s="28">
        <f>AE1117+AI1117</f>
        <v>1234</v>
      </c>
      <c r="AL1117" s="71"/>
      <c r="AM1117" s="71"/>
      <c r="AN1117" s="71"/>
      <c r="AO1117" s="71"/>
      <c r="AP1117" s="28">
        <f>AJ1117+AL1117+AM1117+AN1117+AO1117</f>
        <v>1234</v>
      </c>
      <c r="AQ1117" s="28">
        <f>AK1117+AO1117</f>
        <v>1234</v>
      </c>
      <c r="AR1117" s="71"/>
      <c r="AS1117" s="71"/>
      <c r="AT1117" s="71"/>
      <c r="AU1117" s="71"/>
      <c r="AV1117" s="28">
        <f>AP1117+AR1117+AS1117+AT1117+AU1117</f>
        <v>1234</v>
      </c>
      <c r="AW1117" s="28">
        <f>AQ1117+AU1117</f>
        <v>1234</v>
      </c>
      <c r="AX1117" s="111"/>
      <c r="AY1117" s="111"/>
      <c r="AZ1117" s="111"/>
      <c r="BA1117" s="111"/>
      <c r="BB1117" s="28">
        <f>AV1117+AX1117+AY1117+AZ1117+BA1117</f>
        <v>1234</v>
      </c>
      <c r="BC1117" s="28">
        <f>AW1117+BA1117</f>
        <v>1234</v>
      </c>
      <c r="BD1117" s="111"/>
      <c r="BE1117" s="111"/>
      <c r="BF1117" s="111"/>
      <c r="BG1117" s="111"/>
      <c r="BH1117" s="28">
        <f>BB1117+BD1117+BE1117+BF1117+BG1117</f>
        <v>1234</v>
      </c>
      <c r="BI1117" s="28">
        <f>BC1117+BG1117</f>
        <v>1234</v>
      </c>
      <c r="BJ1117" s="207">
        <f t="shared" si="2398"/>
        <v>0</v>
      </c>
      <c r="BK1117" s="207">
        <f t="shared" si="2399"/>
        <v>0</v>
      </c>
    </row>
    <row r="1118" spans="1:63" s="7" customFormat="1" ht="20.25">
      <c r="A1118" s="25" t="s">
        <v>582</v>
      </c>
      <c r="B1118" s="26" t="s">
        <v>11</v>
      </c>
      <c r="C1118" s="26" t="s">
        <v>53</v>
      </c>
      <c r="D1118" s="72" t="s">
        <v>664</v>
      </c>
      <c r="E1118" s="26"/>
      <c r="F1118" s="28"/>
      <c r="G1118" s="28"/>
      <c r="H1118" s="71"/>
      <c r="I1118" s="71"/>
      <c r="J1118" s="71"/>
      <c r="K1118" s="71"/>
      <c r="L1118" s="28"/>
      <c r="M1118" s="28"/>
      <c r="N1118" s="71"/>
      <c r="O1118" s="71"/>
      <c r="P1118" s="71"/>
      <c r="Q1118" s="71"/>
      <c r="R1118" s="28"/>
      <c r="S1118" s="28"/>
      <c r="T1118" s="71"/>
      <c r="U1118" s="71"/>
      <c r="V1118" s="71"/>
      <c r="W1118" s="71"/>
      <c r="X1118" s="28"/>
      <c r="Y1118" s="28"/>
      <c r="Z1118" s="71"/>
      <c r="AA1118" s="71"/>
      <c r="AB1118" s="71"/>
      <c r="AC1118" s="71"/>
      <c r="AD1118" s="28"/>
      <c r="AE1118" s="28"/>
      <c r="AF1118" s="71">
        <f>AF1119</f>
        <v>0</v>
      </c>
      <c r="AG1118" s="71">
        <f t="shared" ref="AG1118:AX1120" si="2508">AG1119</f>
        <v>0</v>
      </c>
      <c r="AH1118" s="71">
        <f t="shared" si="2508"/>
        <v>0</v>
      </c>
      <c r="AI1118" s="28">
        <f t="shared" si="2508"/>
        <v>6788</v>
      </c>
      <c r="AJ1118" s="28">
        <f t="shared" si="2508"/>
        <v>6788</v>
      </c>
      <c r="AK1118" s="28">
        <f t="shared" si="2508"/>
        <v>6788</v>
      </c>
      <c r="AL1118" s="71">
        <f t="shared" si="2508"/>
        <v>0</v>
      </c>
      <c r="AM1118" s="71">
        <f t="shared" si="2508"/>
        <v>0</v>
      </c>
      <c r="AN1118" s="71">
        <f t="shared" si="2508"/>
        <v>0</v>
      </c>
      <c r="AO1118" s="71">
        <f t="shared" si="2508"/>
        <v>0</v>
      </c>
      <c r="AP1118" s="28">
        <f t="shared" si="2508"/>
        <v>6788</v>
      </c>
      <c r="AQ1118" s="28">
        <f t="shared" si="2508"/>
        <v>6788</v>
      </c>
      <c r="AR1118" s="71">
        <f t="shared" si="2508"/>
        <v>0</v>
      </c>
      <c r="AS1118" s="71">
        <f t="shared" si="2508"/>
        <v>0</v>
      </c>
      <c r="AT1118" s="71">
        <f t="shared" si="2508"/>
        <v>0</v>
      </c>
      <c r="AU1118" s="71">
        <f t="shared" si="2508"/>
        <v>0</v>
      </c>
      <c r="AV1118" s="28">
        <f t="shared" si="2508"/>
        <v>6788</v>
      </c>
      <c r="AW1118" s="28">
        <f t="shared" ref="AR1118:BI1120" si="2509">AW1119</f>
        <v>6788</v>
      </c>
      <c r="AX1118" s="111">
        <f t="shared" si="2508"/>
        <v>0</v>
      </c>
      <c r="AY1118" s="111">
        <f t="shared" ref="AY1118:BB1118" si="2510">AY1119</f>
        <v>0</v>
      </c>
      <c r="AZ1118" s="111">
        <f t="shared" si="2510"/>
        <v>0</v>
      </c>
      <c r="BA1118" s="111">
        <f t="shared" si="2510"/>
        <v>0</v>
      </c>
      <c r="BB1118" s="28">
        <f t="shared" si="2510"/>
        <v>6788</v>
      </c>
      <c r="BC1118" s="28">
        <f t="shared" si="2509"/>
        <v>6788</v>
      </c>
      <c r="BD1118" s="111">
        <f t="shared" si="2509"/>
        <v>0</v>
      </c>
      <c r="BE1118" s="111">
        <f t="shared" si="2509"/>
        <v>0</v>
      </c>
      <c r="BF1118" s="111">
        <f t="shared" si="2509"/>
        <v>0</v>
      </c>
      <c r="BG1118" s="111">
        <f t="shared" si="2509"/>
        <v>0</v>
      </c>
      <c r="BH1118" s="28">
        <f t="shared" ref="BH1118" si="2511">BH1119</f>
        <v>6788</v>
      </c>
      <c r="BI1118" s="28">
        <f t="shared" si="2509"/>
        <v>6788</v>
      </c>
      <c r="BJ1118" s="207">
        <f t="shared" si="2398"/>
        <v>0</v>
      </c>
      <c r="BK1118" s="207">
        <f t="shared" si="2399"/>
        <v>0</v>
      </c>
    </row>
    <row r="1119" spans="1:63" s="7" customFormat="1" ht="33.75">
      <c r="A1119" s="25" t="s">
        <v>665</v>
      </c>
      <c r="B1119" s="26" t="s">
        <v>11</v>
      </c>
      <c r="C1119" s="26" t="s">
        <v>53</v>
      </c>
      <c r="D1119" s="72" t="s">
        <v>666</v>
      </c>
      <c r="E1119" s="26"/>
      <c r="F1119" s="28"/>
      <c r="G1119" s="28"/>
      <c r="H1119" s="71"/>
      <c r="I1119" s="71"/>
      <c r="J1119" s="71"/>
      <c r="K1119" s="71"/>
      <c r="L1119" s="28"/>
      <c r="M1119" s="28"/>
      <c r="N1119" s="71"/>
      <c r="O1119" s="71"/>
      <c r="P1119" s="71"/>
      <c r="Q1119" s="71"/>
      <c r="R1119" s="28"/>
      <c r="S1119" s="28"/>
      <c r="T1119" s="71"/>
      <c r="U1119" s="71"/>
      <c r="V1119" s="71"/>
      <c r="W1119" s="71"/>
      <c r="X1119" s="28"/>
      <c r="Y1119" s="28"/>
      <c r="Z1119" s="71"/>
      <c r="AA1119" s="71"/>
      <c r="AB1119" s="71"/>
      <c r="AC1119" s="71"/>
      <c r="AD1119" s="28"/>
      <c r="AE1119" s="28"/>
      <c r="AF1119" s="71">
        <f>AF1120</f>
        <v>0</v>
      </c>
      <c r="AG1119" s="71">
        <f t="shared" si="2508"/>
        <v>0</v>
      </c>
      <c r="AH1119" s="71">
        <f t="shared" si="2508"/>
        <v>0</v>
      </c>
      <c r="AI1119" s="28">
        <f t="shared" si="2508"/>
        <v>6788</v>
      </c>
      <c r="AJ1119" s="28">
        <f t="shared" si="2508"/>
        <v>6788</v>
      </c>
      <c r="AK1119" s="28">
        <f t="shared" si="2508"/>
        <v>6788</v>
      </c>
      <c r="AL1119" s="71">
        <f t="shared" si="2508"/>
        <v>0</v>
      </c>
      <c r="AM1119" s="71">
        <f t="shared" si="2508"/>
        <v>0</v>
      </c>
      <c r="AN1119" s="71">
        <f t="shared" si="2508"/>
        <v>0</v>
      </c>
      <c r="AO1119" s="71">
        <f t="shared" si="2508"/>
        <v>0</v>
      </c>
      <c r="AP1119" s="28">
        <f t="shared" si="2508"/>
        <v>6788</v>
      </c>
      <c r="AQ1119" s="28">
        <f t="shared" si="2508"/>
        <v>6788</v>
      </c>
      <c r="AR1119" s="71">
        <f t="shared" si="2509"/>
        <v>0</v>
      </c>
      <c r="AS1119" s="71">
        <f t="shared" si="2509"/>
        <v>0</v>
      </c>
      <c r="AT1119" s="71">
        <f t="shared" si="2509"/>
        <v>0</v>
      </c>
      <c r="AU1119" s="71">
        <f t="shared" si="2509"/>
        <v>0</v>
      </c>
      <c r="AV1119" s="28">
        <f t="shared" si="2509"/>
        <v>6788</v>
      </c>
      <c r="AW1119" s="28">
        <f t="shared" si="2509"/>
        <v>6788</v>
      </c>
      <c r="AX1119" s="111">
        <f t="shared" si="2509"/>
        <v>0</v>
      </c>
      <c r="AY1119" s="111">
        <f t="shared" si="2509"/>
        <v>0</v>
      </c>
      <c r="AZ1119" s="111">
        <f t="shared" si="2509"/>
        <v>0</v>
      </c>
      <c r="BA1119" s="111">
        <f t="shared" si="2509"/>
        <v>0</v>
      </c>
      <c r="BB1119" s="28">
        <f t="shared" si="2509"/>
        <v>6788</v>
      </c>
      <c r="BC1119" s="28">
        <f t="shared" si="2509"/>
        <v>6788</v>
      </c>
      <c r="BD1119" s="111">
        <f t="shared" si="2509"/>
        <v>0</v>
      </c>
      <c r="BE1119" s="111">
        <f t="shared" si="2509"/>
        <v>0</v>
      </c>
      <c r="BF1119" s="111">
        <f t="shared" si="2509"/>
        <v>0</v>
      </c>
      <c r="BG1119" s="111">
        <f t="shared" si="2509"/>
        <v>0</v>
      </c>
      <c r="BH1119" s="28">
        <f t="shared" si="2509"/>
        <v>6788</v>
      </c>
      <c r="BI1119" s="28">
        <f t="shared" si="2509"/>
        <v>6788</v>
      </c>
      <c r="BJ1119" s="207">
        <f t="shared" si="2398"/>
        <v>0</v>
      </c>
      <c r="BK1119" s="207">
        <f t="shared" si="2399"/>
        <v>0</v>
      </c>
    </row>
    <row r="1120" spans="1:63" s="7" customFormat="1" ht="33.75">
      <c r="A1120" s="25" t="s">
        <v>103</v>
      </c>
      <c r="B1120" s="26" t="s">
        <v>11</v>
      </c>
      <c r="C1120" s="26" t="s">
        <v>53</v>
      </c>
      <c r="D1120" s="72" t="s">
        <v>666</v>
      </c>
      <c r="E1120" s="26" t="s">
        <v>92</v>
      </c>
      <c r="F1120" s="28"/>
      <c r="G1120" s="28"/>
      <c r="H1120" s="71"/>
      <c r="I1120" s="71"/>
      <c r="J1120" s="71"/>
      <c r="K1120" s="71"/>
      <c r="L1120" s="28"/>
      <c r="M1120" s="28"/>
      <c r="N1120" s="71"/>
      <c r="O1120" s="71"/>
      <c r="P1120" s="71"/>
      <c r="Q1120" s="71"/>
      <c r="R1120" s="28"/>
      <c r="S1120" s="28"/>
      <c r="T1120" s="71"/>
      <c r="U1120" s="71"/>
      <c r="V1120" s="71"/>
      <c r="W1120" s="71"/>
      <c r="X1120" s="28"/>
      <c r="Y1120" s="28"/>
      <c r="Z1120" s="71"/>
      <c r="AA1120" s="71"/>
      <c r="AB1120" s="71"/>
      <c r="AC1120" s="71"/>
      <c r="AD1120" s="28"/>
      <c r="AE1120" s="28"/>
      <c r="AF1120" s="71">
        <f>AF1121</f>
        <v>0</v>
      </c>
      <c r="AG1120" s="71">
        <f t="shared" si="2508"/>
        <v>0</v>
      </c>
      <c r="AH1120" s="71">
        <f t="shared" si="2508"/>
        <v>0</v>
      </c>
      <c r="AI1120" s="28">
        <f t="shared" si="2508"/>
        <v>6788</v>
      </c>
      <c r="AJ1120" s="28">
        <f t="shared" si="2508"/>
        <v>6788</v>
      </c>
      <c r="AK1120" s="28">
        <f t="shared" si="2508"/>
        <v>6788</v>
      </c>
      <c r="AL1120" s="71">
        <f t="shared" si="2508"/>
        <v>0</v>
      </c>
      <c r="AM1120" s="71">
        <f t="shared" si="2508"/>
        <v>0</v>
      </c>
      <c r="AN1120" s="71">
        <f t="shared" si="2508"/>
        <v>0</v>
      </c>
      <c r="AO1120" s="71">
        <f t="shared" si="2508"/>
        <v>0</v>
      </c>
      <c r="AP1120" s="28">
        <f t="shared" si="2508"/>
        <v>6788</v>
      </c>
      <c r="AQ1120" s="28">
        <f t="shared" si="2508"/>
        <v>6788</v>
      </c>
      <c r="AR1120" s="71">
        <f t="shared" si="2509"/>
        <v>0</v>
      </c>
      <c r="AS1120" s="71">
        <f t="shared" si="2509"/>
        <v>0</v>
      </c>
      <c r="AT1120" s="71">
        <f t="shared" si="2509"/>
        <v>0</v>
      </c>
      <c r="AU1120" s="71">
        <f t="shared" si="2509"/>
        <v>0</v>
      </c>
      <c r="AV1120" s="28">
        <f t="shared" si="2509"/>
        <v>6788</v>
      </c>
      <c r="AW1120" s="28">
        <f t="shared" si="2509"/>
        <v>6788</v>
      </c>
      <c r="AX1120" s="111">
        <f t="shared" si="2509"/>
        <v>0</v>
      </c>
      <c r="AY1120" s="111">
        <f t="shared" si="2509"/>
        <v>0</v>
      </c>
      <c r="AZ1120" s="111">
        <f t="shared" si="2509"/>
        <v>0</v>
      </c>
      <c r="BA1120" s="111">
        <f t="shared" si="2509"/>
        <v>0</v>
      </c>
      <c r="BB1120" s="28">
        <f t="shared" si="2509"/>
        <v>6788</v>
      </c>
      <c r="BC1120" s="28">
        <f t="shared" si="2509"/>
        <v>6788</v>
      </c>
      <c r="BD1120" s="111">
        <f t="shared" si="2509"/>
        <v>0</v>
      </c>
      <c r="BE1120" s="111">
        <f t="shared" si="2509"/>
        <v>0</v>
      </c>
      <c r="BF1120" s="111">
        <f t="shared" si="2509"/>
        <v>0</v>
      </c>
      <c r="BG1120" s="111">
        <f t="shared" si="2509"/>
        <v>0</v>
      </c>
      <c r="BH1120" s="28">
        <f t="shared" si="2509"/>
        <v>6788</v>
      </c>
      <c r="BI1120" s="28">
        <f t="shared" si="2509"/>
        <v>6788</v>
      </c>
      <c r="BJ1120" s="207">
        <f t="shared" si="2398"/>
        <v>0</v>
      </c>
      <c r="BK1120" s="207">
        <f t="shared" si="2399"/>
        <v>0</v>
      </c>
    </row>
    <row r="1121" spans="1:63" s="7" customFormat="1" ht="47.25" customHeight="1">
      <c r="A1121" s="25" t="s">
        <v>421</v>
      </c>
      <c r="B1121" s="26" t="s">
        <v>11</v>
      </c>
      <c r="C1121" s="26" t="s">
        <v>53</v>
      </c>
      <c r="D1121" s="72" t="s">
        <v>666</v>
      </c>
      <c r="E1121" s="26" t="s">
        <v>200</v>
      </c>
      <c r="F1121" s="28"/>
      <c r="G1121" s="28"/>
      <c r="H1121" s="71"/>
      <c r="I1121" s="71"/>
      <c r="J1121" s="71"/>
      <c r="K1121" s="71"/>
      <c r="L1121" s="28"/>
      <c r="M1121" s="28"/>
      <c r="N1121" s="71"/>
      <c r="O1121" s="71"/>
      <c r="P1121" s="71"/>
      <c r="Q1121" s="71"/>
      <c r="R1121" s="28"/>
      <c r="S1121" s="28"/>
      <c r="T1121" s="71"/>
      <c r="U1121" s="71"/>
      <c r="V1121" s="71"/>
      <c r="W1121" s="71"/>
      <c r="X1121" s="28"/>
      <c r="Y1121" s="28"/>
      <c r="Z1121" s="71"/>
      <c r="AA1121" s="71"/>
      <c r="AB1121" s="71"/>
      <c r="AC1121" s="71"/>
      <c r="AD1121" s="28"/>
      <c r="AE1121" s="28"/>
      <c r="AF1121" s="71"/>
      <c r="AG1121" s="71"/>
      <c r="AH1121" s="71"/>
      <c r="AI1121" s="28">
        <v>6788</v>
      </c>
      <c r="AJ1121" s="28">
        <f>AD1121+AF1121+AG1121+AH1121+AI1121</f>
        <v>6788</v>
      </c>
      <c r="AK1121" s="28">
        <f>AE1121+AI1121</f>
        <v>6788</v>
      </c>
      <c r="AL1121" s="71"/>
      <c r="AM1121" s="71"/>
      <c r="AN1121" s="71"/>
      <c r="AO1121" s="71"/>
      <c r="AP1121" s="28">
        <f>AJ1121+AL1121+AM1121+AN1121+AO1121</f>
        <v>6788</v>
      </c>
      <c r="AQ1121" s="28">
        <f>AK1121+AO1121</f>
        <v>6788</v>
      </c>
      <c r="AR1121" s="71"/>
      <c r="AS1121" s="71"/>
      <c r="AT1121" s="71"/>
      <c r="AU1121" s="71"/>
      <c r="AV1121" s="28">
        <f>AP1121+AR1121+AS1121+AT1121+AU1121</f>
        <v>6788</v>
      </c>
      <c r="AW1121" s="28">
        <f>AQ1121+AU1121</f>
        <v>6788</v>
      </c>
      <c r="AX1121" s="111"/>
      <c r="AY1121" s="111"/>
      <c r="AZ1121" s="111"/>
      <c r="BA1121" s="111"/>
      <c r="BB1121" s="28">
        <f>AV1121+AX1121+AY1121+AZ1121+BA1121</f>
        <v>6788</v>
      </c>
      <c r="BC1121" s="28">
        <f>AW1121+BA1121</f>
        <v>6788</v>
      </c>
      <c r="BD1121" s="111"/>
      <c r="BE1121" s="111"/>
      <c r="BF1121" s="111"/>
      <c r="BG1121" s="111"/>
      <c r="BH1121" s="28">
        <f>BB1121+BD1121+BE1121+BF1121+BG1121</f>
        <v>6788</v>
      </c>
      <c r="BI1121" s="28">
        <f>BC1121+BG1121</f>
        <v>6788</v>
      </c>
      <c r="BJ1121" s="207">
        <f t="shared" si="2398"/>
        <v>0</v>
      </c>
      <c r="BK1121" s="207">
        <f t="shared" si="2399"/>
        <v>0</v>
      </c>
    </row>
    <row r="1122" spans="1:63" s="7" customFormat="1" ht="20.25">
      <c r="A1122" s="25" t="s">
        <v>668</v>
      </c>
      <c r="B1122" s="26" t="s">
        <v>11</v>
      </c>
      <c r="C1122" s="26" t="s">
        <v>53</v>
      </c>
      <c r="D1122" s="72" t="s">
        <v>667</v>
      </c>
      <c r="E1122" s="26"/>
      <c r="F1122" s="28"/>
      <c r="G1122" s="28"/>
      <c r="H1122" s="71"/>
      <c r="I1122" s="71"/>
      <c r="J1122" s="71"/>
      <c r="K1122" s="71"/>
      <c r="L1122" s="28"/>
      <c r="M1122" s="28"/>
      <c r="N1122" s="71"/>
      <c r="O1122" s="71"/>
      <c r="P1122" s="71"/>
      <c r="Q1122" s="71"/>
      <c r="R1122" s="28"/>
      <c r="S1122" s="28"/>
      <c r="T1122" s="71"/>
      <c r="U1122" s="71"/>
      <c r="V1122" s="71"/>
      <c r="W1122" s="71"/>
      <c r="X1122" s="28"/>
      <c r="Y1122" s="28"/>
      <c r="Z1122" s="71"/>
      <c r="AA1122" s="71"/>
      <c r="AB1122" s="71"/>
      <c r="AC1122" s="71"/>
      <c r="AD1122" s="28"/>
      <c r="AE1122" s="28"/>
      <c r="AF1122" s="71">
        <f>AF1123</f>
        <v>0</v>
      </c>
      <c r="AG1122" s="71">
        <f t="shared" ref="AG1122:AX1123" si="2512">AG1123</f>
        <v>0</v>
      </c>
      <c r="AH1122" s="71">
        <f t="shared" si="2512"/>
        <v>0</v>
      </c>
      <c r="AI1122" s="28">
        <f t="shared" si="2512"/>
        <v>1980</v>
      </c>
      <c r="AJ1122" s="28">
        <f t="shared" si="2512"/>
        <v>1980</v>
      </c>
      <c r="AK1122" s="28">
        <f t="shared" si="2512"/>
        <v>1980</v>
      </c>
      <c r="AL1122" s="71">
        <f t="shared" si="2512"/>
        <v>0</v>
      </c>
      <c r="AM1122" s="71">
        <f t="shared" si="2512"/>
        <v>0</v>
      </c>
      <c r="AN1122" s="71">
        <f t="shared" si="2512"/>
        <v>0</v>
      </c>
      <c r="AO1122" s="71">
        <f t="shared" si="2512"/>
        <v>0</v>
      </c>
      <c r="AP1122" s="28">
        <f t="shared" si="2512"/>
        <v>1980</v>
      </c>
      <c r="AQ1122" s="28">
        <f t="shared" si="2512"/>
        <v>1980</v>
      </c>
      <c r="AR1122" s="71">
        <f t="shared" si="2512"/>
        <v>0</v>
      </c>
      <c r="AS1122" s="71">
        <f t="shared" si="2512"/>
        <v>0</v>
      </c>
      <c r="AT1122" s="71">
        <f t="shared" si="2512"/>
        <v>0</v>
      </c>
      <c r="AU1122" s="71">
        <f t="shared" si="2512"/>
        <v>0</v>
      </c>
      <c r="AV1122" s="28">
        <f t="shared" si="2512"/>
        <v>1980</v>
      </c>
      <c r="AW1122" s="28">
        <f t="shared" ref="AR1122:BI1123" si="2513">AW1123</f>
        <v>1980</v>
      </c>
      <c r="AX1122" s="111">
        <f t="shared" si="2512"/>
        <v>0</v>
      </c>
      <c r="AY1122" s="111">
        <f t="shared" ref="AY1122:BB1122" si="2514">AY1123</f>
        <v>0</v>
      </c>
      <c r="AZ1122" s="111">
        <f t="shared" si="2514"/>
        <v>0</v>
      </c>
      <c r="BA1122" s="111">
        <f t="shared" si="2514"/>
        <v>0</v>
      </c>
      <c r="BB1122" s="28">
        <f t="shared" si="2514"/>
        <v>1980</v>
      </c>
      <c r="BC1122" s="28">
        <f t="shared" si="2513"/>
        <v>1980</v>
      </c>
      <c r="BD1122" s="111">
        <f t="shared" si="2513"/>
        <v>0</v>
      </c>
      <c r="BE1122" s="111">
        <f t="shared" si="2513"/>
        <v>0</v>
      </c>
      <c r="BF1122" s="111">
        <f t="shared" si="2513"/>
        <v>0</v>
      </c>
      <c r="BG1122" s="111">
        <f t="shared" si="2513"/>
        <v>0</v>
      </c>
      <c r="BH1122" s="28">
        <f t="shared" ref="BH1122" si="2515">BH1123</f>
        <v>1980</v>
      </c>
      <c r="BI1122" s="28">
        <f t="shared" si="2513"/>
        <v>1980</v>
      </c>
      <c r="BJ1122" s="207">
        <f t="shared" si="2398"/>
        <v>0</v>
      </c>
      <c r="BK1122" s="207">
        <f t="shared" si="2399"/>
        <v>0</v>
      </c>
    </row>
    <row r="1123" spans="1:63" s="7" customFormat="1" ht="33.75">
      <c r="A1123" s="25" t="s">
        <v>103</v>
      </c>
      <c r="B1123" s="26" t="s">
        <v>11</v>
      </c>
      <c r="C1123" s="26" t="s">
        <v>53</v>
      </c>
      <c r="D1123" s="72" t="s">
        <v>667</v>
      </c>
      <c r="E1123" s="26" t="s">
        <v>92</v>
      </c>
      <c r="F1123" s="28"/>
      <c r="G1123" s="28"/>
      <c r="H1123" s="71"/>
      <c r="I1123" s="71"/>
      <c r="J1123" s="71"/>
      <c r="K1123" s="71"/>
      <c r="L1123" s="28"/>
      <c r="M1123" s="28"/>
      <c r="N1123" s="71"/>
      <c r="O1123" s="71"/>
      <c r="P1123" s="71"/>
      <c r="Q1123" s="71"/>
      <c r="R1123" s="28"/>
      <c r="S1123" s="28"/>
      <c r="T1123" s="71"/>
      <c r="U1123" s="71"/>
      <c r="V1123" s="71"/>
      <c r="W1123" s="71"/>
      <c r="X1123" s="28"/>
      <c r="Y1123" s="28"/>
      <c r="Z1123" s="71"/>
      <c r="AA1123" s="71"/>
      <c r="AB1123" s="71"/>
      <c r="AC1123" s="71"/>
      <c r="AD1123" s="28"/>
      <c r="AE1123" s="28"/>
      <c r="AF1123" s="71">
        <f>AF1124</f>
        <v>0</v>
      </c>
      <c r="AG1123" s="71">
        <f t="shared" si="2512"/>
        <v>0</v>
      </c>
      <c r="AH1123" s="71">
        <f t="shared" si="2512"/>
        <v>0</v>
      </c>
      <c r="AI1123" s="28">
        <f t="shared" si="2512"/>
        <v>1980</v>
      </c>
      <c r="AJ1123" s="28">
        <f t="shared" si="2512"/>
        <v>1980</v>
      </c>
      <c r="AK1123" s="28">
        <f t="shared" si="2512"/>
        <v>1980</v>
      </c>
      <c r="AL1123" s="71">
        <f t="shared" si="2512"/>
        <v>0</v>
      </c>
      <c r="AM1123" s="71">
        <f t="shared" si="2512"/>
        <v>0</v>
      </c>
      <c r="AN1123" s="71">
        <f t="shared" si="2512"/>
        <v>0</v>
      </c>
      <c r="AO1123" s="71">
        <f t="shared" si="2512"/>
        <v>0</v>
      </c>
      <c r="AP1123" s="28">
        <f t="shared" si="2512"/>
        <v>1980</v>
      </c>
      <c r="AQ1123" s="28">
        <f t="shared" si="2512"/>
        <v>1980</v>
      </c>
      <c r="AR1123" s="71">
        <f t="shared" si="2513"/>
        <v>0</v>
      </c>
      <c r="AS1123" s="71">
        <f t="shared" si="2513"/>
        <v>0</v>
      </c>
      <c r="AT1123" s="71">
        <f t="shared" si="2513"/>
        <v>0</v>
      </c>
      <c r="AU1123" s="71">
        <f t="shared" si="2513"/>
        <v>0</v>
      </c>
      <c r="AV1123" s="28">
        <f t="shared" si="2513"/>
        <v>1980</v>
      </c>
      <c r="AW1123" s="28">
        <f t="shared" si="2513"/>
        <v>1980</v>
      </c>
      <c r="AX1123" s="111">
        <f t="shared" si="2513"/>
        <v>0</v>
      </c>
      <c r="AY1123" s="111">
        <f t="shared" si="2513"/>
        <v>0</v>
      </c>
      <c r="AZ1123" s="111">
        <f t="shared" si="2513"/>
        <v>0</v>
      </c>
      <c r="BA1123" s="111">
        <f t="shared" si="2513"/>
        <v>0</v>
      </c>
      <c r="BB1123" s="28">
        <f t="shared" si="2513"/>
        <v>1980</v>
      </c>
      <c r="BC1123" s="28">
        <f t="shared" si="2513"/>
        <v>1980</v>
      </c>
      <c r="BD1123" s="111">
        <f t="shared" si="2513"/>
        <v>0</v>
      </c>
      <c r="BE1123" s="111">
        <f t="shared" si="2513"/>
        <v>0</v>
      </c>
      <c r="BF1123" s="111">
        <f t="shared" si="2513"/>
        <v>0</v>
      </c>
      <c r="BG1123" s="111">
        <f t="shared" si="2513"/>
        <v>0</v>
      </c>
      <c r="BH1123" s="28">
        <f t="shared" si="2513"/>
        <v>1980</v>
      </c>
      <c r="BI1123" s="28">
        <f t="shared" si="2513"/>
        <v>1980</v>
      </c>
      <c r="BJ1123" s="207">
        <f t="shared" ref="BJ1123:BJ1189" si="2516">BB1123+BD1123+BE1123+BF1123+BG1123-BH1123</f>
        <v>0</v>
      </c>
      <c r="BK1123" s="207">
        <f t="shared" ref="BK1123:BK1189" si="2517">BC1123+BG1123-BI1123</f>
        <v>0</v>
      </c>
    </row>
    <row r="1124" spans="1:63" s="7" customFormat="1" ht="50.25" customHeight="1">
      <c r="A1124" s="113" t="s">
        <v>421</v>
      </c>
      <c r="B1124" s="98" t="s">
        <v>11</v>
      </c>
      <c r="C1124" s="98" t="s">
        <v>53</v>
      </c>
      <c r="D1124" s="194" t="s">
        <v>667</v>
      </c>
      <c r="E1124" s="98" t="s">
        <v>200</v>
      </c>
      <c r="F1124" s="100"/>
      <c r="G1124" s="100"/>
      <c r="H1124" s="111"/>
      <c r="I1124" s="111"/>
      <c r="J1124" s="111"/>
      <c r="K1124" s="111"/>
      <c r="L1124" s="100"/>
      <c r="M1124" s="100"/>
      <c r="N1124" s="111"/>
      <c r="O1124" s="111"/>
      <c r="P1124" s="111"/>
      <c r="Q1124" s="111"/>
      <c r="R1124" s="100"/>
      <c r="S1124" s="100"/>
      <c r="T1124" s="111"/>
      <c r="U1124" s="111"/>
      <c r="V1124" s="111"/>
      <c r="W1124" s="111"/>
      <c r="X1124" s="100"/>
      <c r="Y1124" s="100"/>
      <c r="Z1124" s="111"/>
      <c r="AA1124" s="111"/>
      <c r="AB1124" s="111"/>
      <c r="AC1124" s="111"/>
      <c r="AD1124" s="100"/>
      <c r="AE1124" s="100"/>
      <c r="AF1124" s="111"/>
      <c r="AG1124" s="111"/>
      <c r="AH1124" s="111"/>
      <c r="AI1124" s="100">
        <v>1980</v>
      </c>
      <c r="AJ1124" s="100">
        <f>AD1124+AF1124+AG1124+AH1124+AI1124</f>
        <v>1980</v>
      </c>
      <c r="AK1124" s="100">
        <f>AE1124+AI1124</f>
        <v>1980</v>
      </c>
      <c r="AL1124" s="111"/>
      <c r="AM1124" s="111"/>
      <c r="AN1124" s="111"/>
      <c r="AO1124" s="111"/>
      <c r="AP1124" s="100">
        <f>AJ1124+AL1124+AM1124+AN1124+AO1124</f>
        <v>1980</v>
      </c>
      <c r="AQ1124" s="100">
        <f>AK1124+AO1124</f>
        <v>1980</v>
      </c>
      <c r="AR1124" s="111"/>
      <c r="AS1124" s="111"/>
      <c r="AT1124" s="111"/>
      <c r="AU1124" s="111"/>
      <c r="AV1124" s="100">
        <f>AP1124+AR1124+AS1124+AT1124+AU1124</f>
        <v>1980</v>
      </c>
      <c r="AW1124" s="100">
        <f>AQ1124+AU1124</f>
        <v>1980</v>
      </c>
      <c r="AX1124" s="111"/>
      <c r="AY1124" s="111"/>
      <c r="AZ1124" s="111"/>
      <c r="BA1124" s="111"/>
      <c r="BB1124" s="100">
        <f>AV1124+AX1124+AY1124+AZ1124+BA1124</f>
        <v>1980</v>
      </c>
      <c r="BC1124" s="100">
        <f>AW1124+BA1124</f>
        <v>1980</v>
      </c>
      <c r="BD1124" s="111"/>
      <c r="BE1124" s="111"/>
      <c r="BF1124" s="111"/>
      <c r="BG1124" s="111"/>
      <c r="BH1124" s="100">
        <f>BB1124+BD1124+BE1124+BF1124+BG1124</f>
        <v>1980</v>
      </c>
      <c r="BI1124" s="100">
        <f>BC1124+BG1124</f>
        <v>1980</v>
      </c>
      <c r="BJ1124" s="207">
        <f t="shared" si="2516"/>
        <v>0</v>
      </c>
      <c r="BK1124" s="207">
        <f t="shared" si="2517"/>
        <v>0</v>
      </c>
    </row>
    <row r="1125" spans="1:63" s="7" customFormat="1" ht="83.25">
      <c r="A1125" s="113" t="s">
        <v>723</v>
      </c>
      <c r="B1125" s="98" t="s">
        <v>11</v>
      </c>
      <c r="C1125" s="98" t="s">
        <v>53</v>
      </c>
      <c r="D1125" s="194" t="s">
        <v>722</v>
      </c>
      <c r="E1125" s="98"/>
      <c r="F1125" s="100"/>
      <c r="G1125" s="100"/>
      <c r="H1125" s="111"/>
      <c r="I1125" s="111"/>
      <c r="J1125" s="111"/>
      <c r="K1125" s="111"/>
      <c r="L1125" s="100"/>
      <c r="M1125" s="100"/>
      <c r="N1125" s="111"/>
      <c r="O1125" s="111"/>
      <c r="P1125" s="111"/>
      <c r="Q1125" s="111"/>
      <c r="R1125" s="100"/>
      <c r="S1125" s="100"/>
      <c r="T1125" s="111"/>
      <c r="U1125" s="111"/>
      <c r="V1125" s="111"/>
      <c r="W1125" s="111"/>
      <c r="X1125" s="100"/>
      <c r="Y1125" s="100"/>
      <c r="Z1125" s="111"/>
      <c r="AA1125" s="111"/>
      <c r="AB1125" s="111"/>
      <c r="AC1125" s="111"/>
      <c r="AD1125" s="100"/>
      <c r="AE1125" s="100"/>
      <c r="AF1125" s="111"/>
      <c r="AG1125" s="111"/>
      <c r="AH1125" s="111"/>
      <c r="AI1125" s="100"/>
      <c r="AJ1125" s="100"/>
      <c r="AK1125" s="100"/>
      <c r="AL1125" s="111"/>
      <c r="AM1125" s="111"/>
      <c r="AN1125" s="111"/>
      <c r="AO1125" s="111"/>
      <c r="AP1125" s="100"/>
      <c r="AQ1125" s="100"/>
      <c r="AR1125" s="111"/>
      <c r="AS1125" s="111"/>
      <c r="AT1125" s="111"/>
      <c r="AU1125" s="111"/>
      <c r="AV1125" s="100"/>
      <c r="AW1125" s="100"/>
      <c r="AX1125" s="111">
        <f>AX1126</f>
        <v>20</v>
      </c>
      <c r="AY1125" s="111">
        <f t="shared" ref="AY1125:BI1126" si="2518">AY1126</f>
        <v>0</v>
      </c>
      <c r="AZ1125" s="111">
        <f t="shared" si="2518"/>
        <v>0</v>
      </c>
      <c r="BA1125" s="111">
        <f t="shared" si="2518"/>
        <v>0</v>
      </c>
      <c r="BB1125" s="111">
        <f t="shared" si="2518"/>
        <v>20</v>
      </c>
      <c r="BC1125" s="111">
        <f t="shared" si="2518"/>
        <v>0</v>
      </c>
      <c r="BD1125" s="111">
        <f>BD1126</f>
        <v>0</v>
      </c>
      <c r="BE1125" s="111">
        <f t="shared" si="2518"/>
        <v>0</v>
      </c>
      <c r="BF1125" s="111">
        <f t="shared" si="2518"/>
        <v>0</v>
      </c>
      <c r="BG1125" s="111">
        <f t="shared" si="2518"/>
        <v>0</v>
      </c>
      <c r="BH1125" s="111">
        <f t="shared" si="2518"/>
        <v>20</v>
      </c>
      <c r="BI1125" s="111">
        <f t="shared" si="2518"/>
        <v>0</v>
      </c>
      <c r="BJ1125" s="207">
        <f t="shared" si="2516"/>
        <v>0</v>
      </c>
      <c r="BK1125" s="207">
        <f t="shared" si="2517"/>
        <v>0</v>
      </c>
    </row>
    <row r="1126" spans="1:63" s="7" customFormat="1" ht="33.75">
      <c r="A1126" s="113" t="s">
        <v>103</v>
      </c>
      <c r="B1126" s="98" t="s">
        <v>11</v>
      </c>
      <c r="C1126" s="98" t="s">
        <v>53</v>
      </c>
      <c r="D1126" s="194" t="s">
        <v>722</v>
      </c>
      <c r="E1126" s="98" t="s">
        <v>92</v>
      </c>
      <c r="F1126" s="100"/>
      <c r="G1126" s="100"/>
      <c r="H1126" s="111"/>
      <c r="I1126" s="111"/>
      <c r="J1126" s="111"/>
      <c r="K1126" s="111"/>
      <c r="L1126" s="100"/>
      <c r="M1126" s="100"/>
      <c r="N1126" s="111"/>
      <c r="O1126" s="111"/>
      <c r="P1126" s="111"/>
      <c r="Q1126" s="111"/>
      <c r="R1126" s="100"/>
      <c r="S1126" s="100"/>
      <c r="T1126" s="111"/>
      <c r="U1126" s="111"/>
      <c r="V1126" s="111"/>
      <c r="W1126" s="111"/>
      <c r="X1126" s="100"/>
      <c r="Y1126" s="100"/>
      <c r="Z1126" s="111"/>
      <c r="AA1126" s="111"/>
      <c r="AB1126" s="111"/>
      <c r="AC1126" s="111"/>
      <c r="AD1126" s="100"/>
      <c r="AE1126" s="100"/>
      <c r="AF1126" s="111"/>
      <c r="AG1126" s="111"/>
      <c r="AH1126" s="111"/>
      <c r="AI1126" s="100"/>
      <c r="AJ1126" s="100"/>
      <c r="AK1126" s="100"/>
      <c r="AL1126" s="111"/>
      <c r="AM1126" s="111"/>
      <c r="AN1126" s="111"/>
      <c r="AO1126" s="111"/>
      <c r="AP1126" s="100"/>
      <c r="AQ1126" s="100"/>
      <c r="AR1126" s="111"/>
      <c r="AS1126" s="111"/>
      <c r="AT1126" s="111"/>
      <c r="AU1126" s="111"/>
      <c r="AV1126" s="100"/>
      <c r="AW1126" s="100"/>
      <c r="AX1126" s="111">
        <f>AX1127</f>
        <v>20</v>
      </c>
      <c r="AY1126" s="111">
        <f t="shared" si="2518"/>
        <v>0</v>
      </c>
      <c r="AZ1126" s="111">
        <f t="shared" si="2518"/>
        <v>0</v>
      </c>
      <c r="BA1126" s="111">
        <f t="shared" si="2518"/>
        <v>0</v>
      </c>
      <c r="BB1126" s="111">
        <f t="shared" si="2518"/>
        <v>20</v>
      </c>
      <c r="BC1126" s="111">
        <f t="shared" si="2518"/>
        <v>0</v>
      </c>
      <c r="BD1126" s="111">
        <f>BD1127</f>
        <v>0</v>
      </c>
      <c r="BE1126" s="111">
        <f t="shared" si="2518"/>
        <v>0</v>
      </c>
      <c r="BF1126" s="111">
        <f t="shared" si="2518"/>
        <v>0</v>
      </c>
      <c r="BG1126" s="111">
        <f t="shared" si="2518"/>
        <v>0</v>
      </c>
      <c r="BH1126" s="111">
        <f t="shared" si="2518"/>
        <v>20</v>
      </c>
      <c r="BI1126" s="111">
        <f t="shared" si="2518"/>
        <v>0</v>
      </c>
      <c r="BJ1126" s="207">
        <f t="shared" si="2516"/>
        <v>0</v>
      </c>
      <c r="BK1126" s="207">
        <f t="shared" si="2517"/>
        <v>0</v>
      </c>
    </row>
    <row r="1127" spans="1:63" s="7" customFormat="1" ht="50.25" customHeight="1">
      <c r="A1127" s="113" t="s">
        <v>421</v>
      </c>
      <c r="B1127" s="98" t="s">
        <v>11</v>
      </c>
      <c r="C1127" s="98" t="s">
        <v>53</v>
      </c>
      <c r="D1127" s="194" t="s">
        <v>722</v>
      </c>
      <c r="E1127" s="98" t="s">
        <v>200</v>
      </c>
      <c r="F1127" s="100"/>
      <c r="G1127" s="100"/>
      <c r="H1127" s="111"/>
      <c r="I1127" s="111"/>
      <c r="J1127" s="111"/>
      <c r="K1127" s="111"/>
      <c r="L1127" s="100"/>
      <c r="M1127" s="100"/>
      <c r="N1127" s="111"/>
      <c r="O1127" s="111"/>
      <c r="P1127" s="111"/>
      <c r="Q1127" s="111"/>
      <c r="R1127" s="100"/>
      <c r="S1127" s="100"/>
      <c r="T1127" s="111"/>
      <c r="U1127" s="111"/>
      <c r="V1127" s="111"/>
      <c r="W1127" s="111"/>
      <c r="X1127" s="100"/>
      <c r="Y1127" s="100"/>
      <c r="Z1127" s="111"/>
      <c r="AA1127" s="111"/>
      <c r="AB1127" s="111"/>
      <c r="AC1127" s="111"/>
      <c r="AD1127" s="100"/>
      <c r="AE1127" s="100"/>
      <c r="AF1127" s="111"/>
      <c r="AG1127" s="111"/>
      <c r="AH1127" s="111"/>
      <c r="AI1127" s="100"/>
      <c r="AJ1127" s="100"/>
      <c r="AK1127" s="100"/>
      <c r="AL1127" s="111"/>
      <c r="AM1127" s="111"/>
      <c r="AN1127" s="111"/>
      <c r="AO1127" s="111"/>
      <c r="AP1127" s="100"/>
      <c r="AQ1127" s="100"/>
      <c r="AR1127" s="111"/>
      <c r="AS1127" s="111"/>
      <c r="AT1127" s="111"/>
      <c r="AU1127" s="111"/>
      <c r="AV1127" s="100"/>
      <c r="AW1127" s="100"/>
      <c r="AX1127" s="111">
        <v>20</v>
      </c>
      <c r="AY1127" s="111"/>
      <c r="AZ1127" s="111"/>
      <c r="BA1127" s="111"/>
      <c r="BB1127" s="100">
        <f>AV1127+AX1127+AY1127+AZ1127+BA1127</f>
        <v>20</v>
      </c>
      <c r="BC1127" s="100">
        <f>AW1127+BA1127</f>
        <v>0</v>
      </c>
      <c r="BD1127" s="111"/>
      <c r="BE1127" s="111"/>
      <c r="BF1127" s="111"/>
      <c r="BG1127" s="111"/>
      <c r="BH1127" s="100">
        <f>BB1127+BD1127+BE1127+BF1127+BG1127</f>
        <v>20</v>
      </c>
      <c r="BI1127" s="100">
        <f>BC1127+BG1127</f>
        <v>0</v>
      </c>
      <c r="BJ1127" s="207">
        <f t="shared" si="2516"/>
        <v>0</v>
      </c>
      <c r="BK1127" s="207">
        <f t="shared" si="2517"/>
        <v>0</v>
      </c>
    </row>
    <row r="1128" spans="1:63" s="7" customFormat="1" ht="20.25">
      <c r="A1128" s="113"/>
      <c r="B1128" s="98"/>
      <c r="C1128" s="98"/>
      <c r="D1128" s="114"/>
      <c r="E1128" s="98"/>
      <c r="F1128" s="100"/>
      <c r="G1128" s="100"/>
      <c r="H1128" s="135"/>
      <c r="I1128" s="135"/>
      <c r="J1128" s="135"/>
      <c r="K1128" s="135"/>
      <c r="L1128" s="100"/>
      <c r="M1128" s="100"/>
      <c r="N1128" s="135"/>
      <c r="O1128" s="135"/>
      <c r="P1128" s="135"/>
      <c r="Q1128" s="135"/>
      <c r="R1128" s="100"/>
      <c r="S1128" s="100"/>
      <c r="T1128" s="135"/>
      <c r="U1128" s="135"/>
      <c r="V1128" s="135"/>
      <c r="W1128" s="135"/>
      <c r="X1128" s="100"/>
      <c r="Y1128" s="100"/>
      <c r="Z1128" s="135"/>
      <c r="AA1128" s="135"/>
      <c r="AB1128" s="135"/>
      <c r="AC1128" s="135"/>
      <c r="AD1128" s="100"/>
      <c r="AE1128" s="100"/>
      <c r="AF1128" s="135"/>
      <c r="AG1128" s="135"/>
      <c r="AH1128" s="135"/>
      <c r="AI1128" s="135"/>
      <c r="AJ1128" s="100"/>
      <c r="AK1128" s="100"/>
      <c r="AL1128" s="135"/>
      <c r="AM1128" s="135"/>
      <c r="AN1128" s="135"/>
      <c r="AO1128" s="135"/>
      <c r="AP1128" s="100"/>
      <c r="AQ1128" s="100"/>
      <c r="AR1128" s="135"/>
      <c r="AS1128" s="135"/>
      <c r="AT1128" s="135"/>
      <c r="AU1128" s="135"/>
      <c r="AV1128" s="100"/>
      <c r="AW1128" s="100"/>
      <c r="AX1128" s="135"/>
      <c r="AY1128" s="135"/>
      <c r="AZ1128" s="135"/>
      <c r="BA1128" s="135"/>
      <c r="BB1128" s="100"/>
      <c r="BC1128" s="100"/>
      <c r="BD1128" s="135"/>
      <c r="BE1128" s="135"/>
      <c r="BF1128" s="135"/>
      <c r="BG1128" s="135"/>
      <c r="BH1128" s="100"/>
      <c r="BI1128" s="100"/>
      <c r="BJ1128" s="207">
        <f t="shared" si="2516"/>
        <v>0</v>
      </c>
      <c r="BK1128" s="207">
        <f t="shared" si="2517"/>
        <v>0</v>
      </c>
    </row>
    <row r="1129" spans="1:63" s="7" customFormat="1" ht="20.25">
      <c r="A1129" s="187" t="s">
        <v>607</v>
      </c>
      <c r="B1129" s="138" t="s">
        <v>608</v>
      </c>
      <c r="C1129" s="138" t="s">
        <v>55</v>
      </c>
      <c r="D1129" s="114"/>
      <c r="E1129" s="98"/>
      <c r="F1129" s="100"/>
      <c r="G1129" s="100"/>
      <c r="H1129" s="135"/>
      <c r="I1129" s="135"/>
      <c r="J1129" s="135"/>
      <c r="K1129" s="135"/>
      <c r="L1129" s="100"/>
      <c r="M1129" s="100"/>
      <c r="N1129" s="135">
        <f>N1130</f>
        <v>0</v>
      </c>
      <c r="O1129" s="135">
        <f t="shared" ref="O1129:AD1133" si="2519">O1130</f>
        <v>0</v>
      </c>
      <c r="P1129" s="135">
        <f t="shared" si="2519"/>
        <v>0</v>
      </c>
      <c r="Q1129" s="127">
        <f t="shared" si="2519"/>
        <v>16292</v>
      </c>
      <c r="R1129" s="127">
        <f t="shared" si="2519"/>
        <v>16292</v>
      </c>
      <c r="S1129" s="127">
        <f t="shared" si="2519"/>
        <v>16292</v>
      </c>
      <c r="T1129" s="135">
        <f>T1130</f>
        <v>0</v>
      </c>
      <c r="U1129" s="135">
        <f t="shared" si="2519"/>
        <v>0</v>
      </c>
      <c r="V1129" s="135">
        <f t="shared" si="2519"/>
        <v>0</v>
      </c>
      <c r="W1129" s="127">
        <f t="shared" si="2519"/>
        <v>0</v>
      </c>
      <c r="X1129" s="127">
        <f t="shared" si="2519"/>
        <v>16292</v>
      </c>
      <c r="Y1129" s="127">
        <f t="shared" si="2519"/>
        <v>16292</v>
      </c>
      <c r="Z1129" s="135">
        <f>Z1130</f>
        <v>0</v>
      </c>
      <c r="AA1129" s="135">
        <f t="shared" si="2519"/>
        <v>0</v>
      </c>
      <c r="AB1129" s="135">
        <f t="shared" si="2519"/>
        <v>0</v>
      </c>
      <c r="AC1129" s="127">
        <f t="shared" si="2519"/>
        <v>0</v>
      </c>
      <c r="AD1129" s="127">
        <f t="shared" si="2519"/>
        <v>16292</v>
      </c>
      <c r="AE1129" s="127">
        <f t="shared" ref="AA1129:AE1133" si="2520">AE1130</f>
        <v>16292</v>
      </c>
      <c r="AF1129" s="127">
        <f>AF1130+AF1135</f>
        <v>0</v>
      </c>
      <c r="AG1129" s="127">
        <f t="shared" ref="AG1129:AL1129" si="2521">AG1130+AG1135</f>
        <v>0</v>
      </c>
      <c r="AH1129" s="127">
        <f t="shared" si="2521"/>
        <v>0</v>
      </c>
      <c r="AI1129" s="127">
        <f t="shared" si="2521"/>
        <v>66749</v>
      </c>
      <c r="AJ1129" s="127">
        <f t="shared" si="2521"/>
        <v>83041</v>
      </c>
      <c r="AK1129" s="127">
        <f t="shared" si="2521"/>
        <v>83041</v>
      </c>
      <c r="AL1129" s="127">
        <f t="shared" si="2521"/>
        <v>0</v>
      </c>
      <c r="AM1129" s="127">
        <f t="shared" ref="AM1129:AO1129" si="2522">AM1130+AM1135</f>
        <v>0</v>
      </c>
      <c r="AN1129" s="127">
        <f t="shared" ref="AN1129:AS1129" si="2523">AN1130+AN1135</f>
        <v>0</v>
      </c>
      <c r="AO1129" s="127">
        <f t="shared" si="2522"/>
        <v>0</v>
      </c>
      <c r="AP1129" s="127">
        <f t="shared" si="2523"/>
        <v>83041</v>
      </c>
      <c r="AQ1129" s="127">
        <f t="shared" si="2523"/>
        <v>83041</v>
      </c>
      <c r="AR1129" s="127">
        <f t="shared" si="2523"/>
        <v>0</v>
      </c>
      <c r="AS1129" s="127">
        <f t="shared" si="2523"/>
        <v>0</v>
      </c>
      <c r="AT1129" s="127">
        <f t="shared" ref="AT1129:AY1129" si="2524">AT1130+AT1135</f>
        <v>0</v>
      </c>
      <c r="AU1129" s="127">
        <f t="shared" si="2524"/>
        <v>0</v>
      </c>
      <c r="AV1129" s="127">
        <f t="shared" si="2524"/>
        <v>83041</v>
      </c>
      <c r="AW1129" s="127">
        <f t="shared" si="2524"/>
        <v>83041</v>
      </c>
      <c r="AX1129" s="127">
        <f t="shared" si="2524"/>
        <v>0</v>
      </c>
      <c r="AY1129" s="127">
        <f t="shared" si="2524"/>
        <v>0</v>
      </c>
      <c r="AZ1129" s="127">
        <f t="shared" ref="AZ1129:BE1129" si="2525">AZ1130+AZ1135</f>
        <v>0</v>
      </c>
      <c r="BA1129" s="127">
        <f t="shared" si="2525"/>
        <v>0</v>
      </c>
      <c r="BB1129" s="127">
        <f t="shared" si="2525"/>
        <v>83041</v>
      </c>
      <c r="BC1129" s="127">
        <f t="shared" si="2525"/>
        <v>83041</v>
      </c>
      <c r="BD1129" s="127">
        <f t="shared" si="2525"/>
        <v>0</v>
      </c>
      <c r="BE1129" s="127">
        <f t="shared" si="2525"/>
        <v>0</v>
      </c>
      <c r="BF1129" s="127">
        <f t="shared" ref="BF1129:BI1129" si="2526">BF1130+BF1135</f>
        <v>0</v>
      </c>
      <c r="BG1129" s="127">
        <f t="shared" si="2526"/>
        <v>0</v>
      </c>
      <c r="BH1129" s="127">
        <f t="shared" si="2526"/>
        <v>83041</v>
      </c>
      <c r="BI1129" s="127">
        <f t="shared" si="2526"/>
        <v>83041</v>
      </c>
      <c r="BJ1129" s="207">
        <f t="shared" si="2516"/>
        <v>0</v>
      </c>
      <c r="BK1129" s="207">
        <f t="shared" si="2517"/>
        <v>0</v>
      </c>
    </row>
    <row r="1130" spans="1:63" s="7" customFormat="1" ht="33.75">
      <c r="A1130" s="113" t="s">
        <v>207</v>
      </c>
      <c r="B1130" s="98" t="s">
        <v>11</v>
      </c>
      <c r="C1130" s="98" t="s">
        <v>55</v>
      </c>
      <c r="D1130" s="136" t="s">
        <v>341</v>
      </c>
      <c r="E1130" s="98"/>
      <c r="F1130" s="100"/>
      <c r="G1130" s="100"/>
      <c r="H1130" s="135"/>
      <c r="I1130" s="135"/>
      <c r="J1130" s="135"/>
      <c r="K1130" s="135"/>
      <c r="L1130" s="100"/>
      <c r="M1130" s="100"/>
      <c r="N1130" s="135">
        <f>N1131</f>
        <v>0</v>
      </c>
      <c r="O1130" s="135">
        <f t="shared" si="2519"/>
        <v>0</v>
      </c>
      <c r="P1130" s="135">
        <f t="shared" si="2519"/>
        <v>0</v>
      </c>
      <c r="Q1130" s="100">
        <f t="shared" si="2519"/>
        <v>16292</v>
      </c>
      <c r="R1130" s="100">
        <f t="shared" si="2519"/>
        <v>16292</v>
      </c>
      <c r="S1130" s="100">
        <f t="shared" si="2519"/>
        <v>16292</v>
      </c>
      <c r="T1130" s="135">
        <f>T1131</f>
        <v>0</v>
      </c>
      <c r="U1130" s="135">
        <f t="shared" si="2519"/>
        <v>0</v>
      </c>
      <c r="V1130" s="135">
        <f t="shared" si="2519"/>
        <v>0</v>
      </c>
      <c r="W1130" s="100">
        <f t="shared" si="2519"/>
        <v>0</v>
      </c>
      <c r="X1130" s="100">
        <f t="shared" si="2519"/>
        <v>16292</v>
      </c>
      <c r="Y1130" s="100">
        <f t="shared" si="2519"/>
        <v>16292</v>
      </c>
      <c r="Z1130" s="135">
        <f>Z1131</f>
        <v>0</v>
      </c>
      <c r="AA1130" s="135">
        <f t="shared" si="2520"/>
        <v>0</v>
      </c>
      <c r="AB1130" s="135">
        <f t="shared" si="2520"/>
        <v>0</v>
      </c>
      <c r="AC1130" s="100">
        <f t="shared" si="2520"/>
        <v>0</v>
      </c>
      <c r="AD1130" s="100">
        <f t="shared" si="2520"/>
        <v>16292</v>
      </c>
      <c r="AE1130" s="100">
        <f t="shared" si="2520"/>
        <v>16292</v>
      </c>
      <c r="AF1130" s="135">
        <f>AF1131</f>
        <v>0</v>
      </c>
      <c r="AG1130" s="135">
        <f t="shared" ref="AG1130:AX1133" si="2527">AG1131</f>
        <v>0</v>
      </c>
      <c r="AH1130" s="135">
        <f t="shared" si="2527"/>
        <v>0</v>
      </c>
      <c r="AI1130" s="100">
        <f t="shared" si="2527"/>
        <v>0</v>
      </c>
      <c r="AJ1130" s="100">
        <f t="shared" si="2527"/>
        <v>16292</v>
      </c>
      <c r="AK1130" s="100">
        <f t="shared" si="2527"/>
        <v>16292</v>
      </c>
      <c r="AL1130" s="135">
        <f t="shared" si="2527"/>
        <v>0</v>
      </c>
      <c r="AM1130" s="135">
        <f t="shared" si="2527"/>
        <v>0</v>
      </c>
      <c r="AN1130" s="135">
        <f t="shared" si="2527"/>
        <v>0</v>
      </c>
      <c r="AO1130" s="135">
        <f t="shared" si="2527"/>
        <v>0</v>
      </c>
      <c r="AP1130" s="100">
        <f t="shared" si="2527"/>
        <v>16292</v>
      </c>
      <c r="AQ1130" s="100">
        <f t="shared" si="2527"/>
        <v>16292</v>
      </c>
      <c r="AR1130" s="135">
        <f t="shared" si="2527"/>
        <v>0</v>
      </c>
      <c r="AS1130" s="135">
        <f t="shared" si="2527"/>
        <v>0</v>
      </c>
      <c r="AT1130" s="135">
        <f t="shared" si="2527"/>
        <v>0</v>
      </c>
      <c r="AU1130" s="135">
        <f t="shared" si="2527"/>
        <v>0</v>
      </c>
      <c r="AV1130" s="100">
        <f t="shared" si="2527"/>
        <v>16292</v>
      </c>
      <c r="AW1130" s="100">
        <f t="shared" ref="AR1130:BI1133" si="2528">AW1131</f>
        <v>16292</v>
      </c>
      <c r="AX1130" s="135">
        <f t="shared" si="2527"/>
        <v>0</v>
      </c>
      <c r="AY1130" s="135">
        <f t="shared" ref="AY1130:BB1130" si="2529">AY1131</f>
        <v>0</v>
      </c>
      <c r="AZ1130" s="135">
        <f t="shared" si="2529"/>
        <v>0</v>
      </c>
      <c r="BA1130" s="135">
        <f t="shared" si="2529"/>
        <v>0</v>
      </c>
      <c r="BB1130" s="100">
        <f t="shared" si="2529"/>
        <v>16292</v>
      </c>
      <c r="BC1130" s="100">
        <f t="shared" si="2528"/>
        <v>16292</v>
      </c>
      <c r="BD1130" s="135">
        <f t="shared" si="2528"/>
        <v>0</v>
      </c>
      <c r="BE1130" s="135">
        <f t="shared" si="2528"/>
        <v>0</v>
      </c>
      <c r="BF1130" s="135">
        <f t="shared" si="2528"/>
        <v>0</v>
      </c>
      <c r="BG1130" s="135">
        <f t="shared" si="2528"/>
        <v>0</v>
      </c>
      <c r="BH1130" s="100">
        <f t="shared" ref="BH1130" si="2530">BH1131</f>
        <v>16292</v>
      </c>
      <c r="BI1130" s="100">
        <f t="shared" si="2528"/>
        <v>16292</v>
      </c>
      <c r="BJ1130" s="207">
        <f t="shared" si="2516"/>
        <v>0</v>
      </c>
      <c r="BK1130" s="207">
        <f t="shared" si="2517"/>
        <v>0</v>
      </c>
    </row>
    <row r="1131" spans="1:63" s="7" customFormat="1" ht="20.25">
      <c r="A1131" s="25" t="s">
        <v>582</v>
      </c>
      <c r="B1131" s="26" t="s">
        <v>608</v>
      </c>
      <c r="C1131" s="26" t="s">
        <v>609</v>
      </c>
      <c r="D1131" s="30" t="s">
        <v>610</v>
      </c>
      <c r="E1131" s="26"/>
      <c r="F1131" s="28"/>
      <c r="G1131" s="28"/>
      <c r="H1131" s="78"/>
      <c r="I1131" s="78"/>
      <c r="J1131" s="78"/>
      <c r="K1131" s="78"/>
      <c r="L1131" s="28"/>
      <c r="M1131" s="28"/>
      <c r="N1131" s="78">
        <f>N1132</f>
        <v>0</v>
      </c>
      <c r="O1131" s="78">
        <f t="shared" si="2519"/>
        <v>0</v>
      </c>
      <c r="P1131" s="78">
        <f t="shared" si="2519"/>
        <v>0</v>
      </c>
      <c r="Q1131" s="28">
        <f t="shared" si="2519"/>
        <v>16292</v>
      </c>
      <c r="R1131" s="28">
        <f t="shared" si="2519"/>
        <v>16292</v>
      </c>
      <c r="S1131" s="28">
        <f t="shared" si="2519"/>
        <v>16292</v>
      </c>
      <c r="T1131" s="78">
        <f>T1132</f>
        <v>0</v>
      </c>
      <c r="U1131" s="78">
        <f t="shared" si="2519"/>
        <v>0</v>
      </c>
      <c r="V1131" s="78">
        <f t="shared" si="2519"/>
        <v>0</v>
      </c>
      <c r="W1131" s="28">
        <f t="shared" si="2519"/>
        <v>0</v>
      </c>
      <c r="X1131" s="28">
        <f t="shared" si="2519"/>
        <v>16292</v>
      </c>
      <c r="Y1131" s="28">
        <f t="shared" si="2519"/>
        <v>16292</v>
      </c>
      <c r="Z1131" s="78">
        <f>Z1132</f>
        <v>0</v>
      </c>
      <c r="AA1131" s="78">
        <f t="shared" si="2520"/>
        <v>0</v>
      </c>
      <c r="AB1131" s="78">
        <f t="shared" si="2520"/>
        <v>0</v>
      </c>
      <c r="AC1131" s="28">
        <f t="shared" si="2520"/>
        <v>0</v>
      </c>
      <c r="AD1131" s="28">
        <f t="shared" si="2520"/>
        <v>16292</v>
      </c>
      <c r="AE1131" s="28">
        <f t="shared" si="2520"/>
        <v>16292</v>
      </c>
      <c r="AF1131" s="78">
        <f>AF1132</f>
        <v>0</v>
      </c>
      <c r="AG1131" s="78">
        <f t="shared" si="2527"/>
        <v>0</v>
      </c>
      <c r="AH1131" s="78">
        <f t="shared" si="2527"/>
        <v>0</v>
      </c>
      <c r="AI1131" s="28">
        <f t="shared" si="2527"/>
        <v>0</v>
      </c>
      <c r="AJ1131" s="28">
        <f t="shared" si="2527"/>
        <v>16292</v>
      </c>
      <c r="AK1131" s="28">
        <f t="shared" si="2527"/>
        <v>16292</v>
      </c>
      <c r="AL1131" s="78">
        <f t="shared" si="2527"/>
        <v>0</v>
      </c>
      <c r="AM1131" s="78">
        <f t="shared" si="2527"/>
        <v>0</v>
      </c>
      <c r="AN1131" s="78">
        <f t="shared" si="2527"/>
        <v>0</v>
      </c>
      <c r="AO1131" s="78">
        <f t="shared" si="2527"/>
        <v>0</v>
      </c>
      <c r="AP1131" s="28">
        <f t="shared" si="2527"/>
        <v>16292</v>
      </c>
      <c r="AQ1131" s="28">
        <f t="shared" si="2527"/>
        <v>16292</v>
      </c>
      <c r="AR1131" s="78">
        <f t="shared" si="2528"/>
        <v>0</v>
      </c>
      <c r="AS1131" s="78">
        <f t="shared" si="2528"/>
        <v>0</v>
      </c>
      <c r="AT1131" s="78">
        <f t="shared" si="2528"/>
        <v>0</v>
      </c>
      <c r="AU1131" s="78">
        <f t="shared" si="2528"/>
        <v>0</v>
      </c>
      <c r="AV1131" s="28">
        <f t="shared" si="2528"/>
        <v>16292</v>
      </c>
      <c r="AW1131" s="28">
        <f t="shared" si="2528"/>
        <v>16292</v>
      </c>
      <c r="AX1131" s="135">
        <f t="shared" si="2528"/>
        <v>0</v>
      </c>
      <c r="AY1131" s="135">
        <f t="shared" si="2528"/>
        <v>0</v>
      </c>
      <c r="AZ1131" s="135">
        <f t="shared" si="2528"/>
        <v>0</v>
      </c>
      <c r="BA1131" s="135">
        <f t="shared" si="2528"/>
        <v>0</v>
      </c>
      <c r="BB1131" s="28">
        <f t="shared" si="2528"/>
        <v>16292</v>
      </c>
      <c r="BC1131" s="28">
        <f t="shared" si="2528"/>
        <v>16292</v>
      </c>
      <c r="BD1131" s="135">
        <f t="shared" si="2528"/>
        <v>0</v>
      </c>
      <c r="BE1131" s="135">
        <f t="shared" si="2528"/>
        <v>0</v>
      </c>
      <c r="BF1131" s="135">
        <f t="shared" si="2528"/>
        <v>0</v>
      </c>
      <c r="BG1131" s="135">
        <f t="shared" si="2528"/>
        <v>0</v>
      </c>
      <c r="BH1131" s="28">
        <f t="shared" si="2528"/>
        <v>16292</v>
      </c>
      <c r="BI1131" s="28">
        <f t="shared" si="2528"/>
        <v>16292</v>
      </c>
      <c r="BJ1131" s="207">
        <f t="shared" si="2516"/>
        <v>0</v>
      </c>
      <c r="BK1131" s="207">
        <f t="shared" si="2517"/>
        <v>0</v>
      </c>
    </row>
    <row r="1132" spans="1:63" s="7" customFormat="1" ht="33.75">
      <c r="A1132" s="25" t="s">
        <v>611</v>
      </c>
      <c r="B1132" s="26" t="s">
        <v>608</v>
      </c>
      <c r="C1132" s="26" t="s">
        <v>609</v>
      </c>
      <c r="D1132" s="30" t="s">
        <v>612</v>
      </c>
      <c r="E1132" s="26"/>
      <c r="F1132" s="28"/>
      <c r="G1132" s="28"/>
      <c r="H1132" s="78"/>
      <c r="I1132" s="78"/>
      <c r="J1132" s="78"/>
      <c r="K1132" s="78"/>
      <c r="L1132" s="28"/>
      <c r="M1132" s="28"/>
      <c r="N1132" s="78">
        <f>N1133</f>
        <v>0</v>
      </c>
      <c r="O1132" s="78">
        <f t="shared" si="2519"/>
        <v>0</v>
      </c>
      <c r="P1132" s="78">
        <f t="shared" si="2519"/>
        <v>0</v>
      </c>
      <c r="Q1132" s="28">
        <f t="shared" si="2519"/>
        <v>16292</v>
      </c>
      <c r="R1132" s="28">
        <f t="shared" si="2519"/>
        <v>16292</v>
      </c>
      <c r="S1132" s="28">
        <f t="shared" si="2519"/>
        <v>16292</v>
      </c>
      <c r="T1132" s="78">
        <f>T1133</f>
        <v>0</v>
      </c>
      <c r="U1132" s="78">
        <f t="shared" si="2519"/>
        <v>0</v>
      </c>
      <c r="V1132" s="78">
        <f t="shared" si="2519"/>
        <v>0</v>
      </c>
      <c r="W1132" s="28">
        <f t="shared" si="2519"/>
        <v>0</v>
      </c>
      <c r="X1132" s="28">
        <f t="shared" si="2519"/>
        <v>16292</v>
      </c>
      <c r="Y1132" s="28">
        <f t="shared" si="2519"/>
        <v>16292</v>
      </c>
      <c r="Z1132" s="78">
        <f>Z1133</f>
        <v>0</v>
      </c>
      <c r="AA1132" s="78">
        <f t="shared" si="2520"/>
        <v>0</v>
      </c>
      <c r="AB1132" s="78">
        <f t="shared" si="2520"/>
        <v>0</v>
      </c>
      <c r="AC1132" s="28">
        <f t="shared" si="2520"/>
        <v>0</v>
      </c>
      <c r="AD1132" s="28">
        <f t="shared" si="2520"/>
        <v>16292</v>
      </c>
      <c r="AE1132" s="28">
        <f t="shared" si="2520"/>
        <v>16292</v>
      </c>
      <c r="AF1132" s="78">
        <f>AF1133</f>
        <v>0</v>
      </c>
      <c r="AG1132" s="78">
        <f t="shared" si="2527"/>
        <v>0</v>
      </c>
      <c r="AH1132" s="78">
        <f t="shared" si="2527"/>
        <v>0</v>
      </c>
      <c r="AI1132" s="28">
        <f t="shared" si="2527"/>
        <v>0</v>
      </c>
      <c r="AJ1132" s="28">
        <f t="shared" si="2527"/>
        <v>16292</v>
      </c>
      <c r="AK1132" s="28">
        <f t="shared" si="2527"/>
        <v>16292</v>
      </c>
      <c r="AL1132" s="78">
        <f t="shared" si="2527"/>
        <v>0</v>
      </c>
      <c r="AM1132" s="78">
        <f t="shared" si="2527"/>
        <v>0</v>
      </c>
      <c r="AN1132" s="78">
        <f t="shared" si="2527"/>
        <v>0</v>
      </c>
      <c r="AO1132" s="78">
        <f t="shared" si="2527"/>
        <v>0</v>
      </c>
      <c r="AP1132" s="28">
        <f t="shared" si="2527"/>
        <v>16292</v>
      </c>
      <c r="AQ1132" s="28">
        <f t="shared" si="2527"/>
        <v>16292</v>
      </c>
      <c r="AR1132" s="78">
        <f t="shared" si="2528"/>
        <v>0</v>
      </c>
      <c r="AS1132" s="78">
        <f t="shared" si="2528"/>
        <v>0</v>
      </c>
      <c r="AT1132" s="78">
        <f t="shared" si="2528"/>
        <v>0</v>
      </c>
      <c r="AU1132" s="78">
        <f t="shared" si="2528"/>
        <v>0</v>
      </c>
      <c r="AV1132" s="28">
        <f t="shared" si="2528"/>
        <v>16292</v>
      </c>
      <c r="AW1132" s="28">
        <f t="shared" si="2528"/>
        <v>16292</v>
      </c>
      <c r="AX1132" s="135">
        <f t="shared" si="2528"/>
        <v>0</v>
      </c>
      <c r="AY1132" s="135">
        <f t="shared" si="2528"/>
        <v>0</v>
      </c>
      <c r="AZ1132" s="135">
        <f t="shared" si="2528"/>
        <v>0</v>
      </c>
      <c r="BA1132" s="135">
        <f t="shared" si="2528"/>
        <v>0</v>
      </c>
      <c r="BB1132" s="28">
        <f t="shared" si="2528"/>
        <v>16292</v>
      </c>
      <c r="BC1132" s="28">
        <f t="shared" si="2528"/>
        <v>16292</v>
      </c>
      <c r="BD1132" s="135">
        <f t="shared" si="2528"/>
        <v>0</v>
      </c>
      <c r="BE1132" s="135">
        <f t="shared" si="2528"/>
        <v>0</v>
      </c>
      <c r="BF1132" s="135">
        <f t="shared" si="2528"/>
        <v>0</v>
      </c>
      <c r="BG1132" s="135">
        <f t="shared" si="2528"/>
        <v>0</v>
      </c>
      <c r="BH1132" s="28">
        <f t="shared" si="2528"/>
        <v>16292</v>
      </c>
      <c r="BI1132" s="28">
        <f t="shared" si="2528"/>
        <v>16292</v>
      </c>
      <c r="BJ1132" s="207">
        <f t="shared" si="2516"/>
        <v>0</v>
      </c>
      <c r="BK1132" s="207">
        <f t="shared" si="2517"/>
        <v>0</v>
      </c>
    </row>
    <row r="1133" spans="1:63" s="7" customFormat="1" ht="33.75">
      <c r="A1133" s="45" t="s">
        <v>103</v>
      </c>
      <c r="B1133" s="26" t="s">
        <v>608</v>
      </c>
      <c r="C1133" s="26" t="s">
        <v>609</v>
      </c>
      <c r="D1133" s="30" t="s">
        <v>612</v>
      </c>
      <c r="E1133" s="26" t="s">
        <v>92</v>
      </c>
      <c r="F1133" s="28"/>
      <c r="G1133" s="28"/>
      <c r="H1133" s="78"/>
      <c r="I1133" s="78"/>
      <c r="J1133" s="78"/>
      <c r="K1133" s="78"/>
      <c r="L1133" s="28"/>
      <c r="M1133" s="28"/>
      <c r="N1133" s="78">
        <f>N1134</f>
        <v>0</v>
      </c>
      <c r="O1133" s="78">
        <f t="shared" si="2519"/>
        <v>0</v>
      </c>
      <c r="P1133" s="78">
        <f t="shared" si="2519"/>
        <v>0</v>
      </c>
      <c r="Q1133" s="28">
        <f t="shared" si="2519"/>
        <v>16292</v>
      </c>
      <c r="R1133" s="28">
        <f t="shared" si="2519"/>
        <v>16292</v>
      </c>
      <c r="S1133" s="28">
        <f t="shared" si="2519"/>
        <v>16292</v>
      </c>
      <c r="T1133" s="78">
        <f>T1134</f>
        <v>0</v>
      </c>
      <c r="U1133" s="78">
        <f t="shared" si="2519"/>
        <v>0</v>
      </c>
      <c r="V1133" s="78">
        <f t="shared" si="2519"/>
        <v>0</v>
      </c>
      <c r="W1133" s="28">
        <f t="shared" si="2519"/>
        <v>0</v>
      </c>
      <c r="X1133" s="28">
        <f t="shared" si="2519"/>
        <v>16292</v>
      </c>
      <c r="Y1133" s="28">
        <f t="shared" si="2519"/>
        <v>16292</v>
      </c>
      <c r="Z1133" s="78">
        <f>Z1134</f>
        <v>0</v>
      </c>
      <c r="AA1133" s="78">
        <f t="shared" si="2520"/>
        <v>0</v>
      </c>
      <c r="AB1133" s="78">
        <f t="shared" si="2520"/>
        <v>0</v>
      </c>
      <c r="AC1133" s="28">
        <f t="shared" si="2520"/>
        <v>0</v>
      </c>
      <c r="AD1133" s="28">
        <f t="shared" si="2520"/>
        <v>16292</v>
      </c>
      <c r="AE1133" s="28">
        <f t="shared" si="2520"/>
        <v>16292</v>
      </c>
      <c r="AF1133" s="78">
        <f>AF1134</f>
        <v>0</v>
      </c>
      <c r="AG1133" s="78">
        <f t="shared" si="2527"/>
        <v>0</v>
      </c>
      <c r="AH1133" s="78">
        <f t="shared" si="2527"/>
        <v>0</v>
      </c>
      <c r="AI1133" s="28">
        <f t="shared" si="2527"/>
        <v>0</v>
      </c>
      <c r="AJ1133" s="28">
        <f t="shared" si="2527"/>
        <v>16292</v>
      </c>
      <c r="AK1133" s="28">
        <f t="shared" si="2527"/>
        <v>16292</v>
      </c>
      <c r="AL1133" s="78">
        <f t="shared" si="2527"/>
        <v>0</v>
      </c>
      <c r="AM1133" s="78">
        <f t="shared" si="2527"/>
        <v>0</v>
      </c>
      <c r="AN1133" s="78">
        <f t="shared" si="2527"/>
        <v>0</v>
      </c>
      <c r="AO1133" s="78">
        <f t="shared" si="2527"/>
        <v>0</v>
      </c>
      <c r="AP1133" s="28">
        <f t="shared" si="2527"/>
        <v>16292</v>
      </c>
      <c r="AQ1133" s="28">
        <f t="shared" si="2527"/>
        <v>16292</v>
      </c>
      <c r="AR1133" s="78">
        <f t="shared" si="2528"/>
        <v>0</v>
      </c>
      <c r="AS1133" s="78">
        <f t="shared" si="2528"/>
        <v>0</v>
      </c>
      <c r="AT1133" s="78">
        <f t="shared" si="2528"/>
        <v>0</v>
      </c>
      <c r="AU1133" s="78">
        <f t="shared" si="2528"/>
        <v>0</v>
      </c>
      <c r="AV1133" s="28">
        <f t="shared" si="2528"/>
        <v>16292</v>
      </c>
      <c r="AW1133" s="28">
        <f t="shared" si="2528"/>
        <v>16292</v>
      </c>
      <c r="AX1133" s="135">
        <f t="shared" si="2528"/>
        <v>0</v>
      </c>
      <c r="AY1133" s="135">
        <f t="shared" si="2528"/>
        <v>0</v>
      </c>
      <c r="AZ1133" s="135">
        <f t="shared" si="2528"/>
        <v>0</v>
      </c>
      <c r="BA1133" s="135">
        <f t="shared" si="2528"/>
        <v>0</v>
      </c>
      <c r="BB1133" s="28">
        <f t="shared" si="2528"/>
        <v>16292</v>
      </c>
      <c r="BC1133" s="28">
        <f t="shared" si="2528"/>
        <v>16292</v>
      </c>
      <c r="BD1133" s="135">
        <f t="shared" si="2528"/>
        <v>0</v>
      </c>
      <c r="BE1133" s="135">
        <f t="shared" si="2528"/>
        <v>0</v>
      </c>
      <c r="BF1133" s="135">
        <f t="shared" si="2528"/>
        <v>0</v>
      </c>
      <c r="BG1133" s="135">
        <f t="shared" si="2528"/>
        <v>0</v>
      </c>
      <c r="BH1133" s="28">
        <f t="shared" si="2528"/>
        <v>16292</v>
      </c>
      <c r="BI1133" s="28">
        <f t="shared" si="2528"/>
        <v>16292</v>
      </c>
      <c r="BJ1133" s="207">
        <f t="shared" si="2516"/>
        <v>0</v>
      </c>
      <c r="BK1133" s="207">
        <f t="shared" si="2517"/>
        <v>0</v>
      </c>
    </row>
    <row r="1134" spans="1:63" s="7" customFormat="1" ht="50.25" customHeight="1">
      <c r="A1134" s="25" t="s">
        <v>421</v>
      </c>
      <c r="B1134" s="26" t="s">
        <v>608</v>
      </c>
      <c r="C1134" s="26" t="s">
        <v>609</v>
      </c>
      <c r="D1134" s="30" t="s">
        <v>612</v>
      </c>
      <c r="E1134" s="26" t="s">
        <v>200</v>
      </c>
      <c r="F1134" s="28"/>
      <c r="G1134" s="28"/>
      <c r="H1134" s="78"/>
      <c r="I1134" s="78"/>
      <c r="J1134" s="78"/>
      <c r="K1134" s="78"/>
      <c r="L1134" s="28"/>
      <c r="M1134" s="28"/>
      <c r="N1134" s="78"/>
      <c r="O1134" s="78"/>
      <c r="P1134" s="78"/>
      <c r="Q1134" s="28">
        <v>16292</v>
      </c>
      <c r="R1134" s="28">
        <f>L1134+N1134+O1134+P1134+Q1134</f>
        <v>16292</v>
      </c>
      <c r="S1134" s="28">
        <f>M1134+Q1134</f>
        <v>16292</v>
      </c>
      <c r="T1134" s="78"/>
      <c r="U1134" s="78"/>
      <c r="V1134" s="78"/>
      <c r="W1134" s="28"/>
      <c r="X1134" s="28">
        <f>R1134+T1134+U1134+V1134+W1134</f>
        <v>16292</v>
      </c>
      <c r="Y1134" s="28">
        <f>S1134+W1134</f>
        <v>16292</v>
      </c>
      <c r="Z1134" s="78"/>
      <c r="AA1134" s="78"/>
      <c r="AB1134" s="78"/>
      <c r="AC1134" s="28"/>
      <c r="AD1134" s="28">
        <f>X1134+Z1134+AA1134+AB1134+AC1134</f>
        <v>16292</v>
      </c>
      <c r="AE1134" s="28">
        <f>Y1134+AC1134</f>
        <v>16292</v>
      </c>
      <c r="AF1134" s="78"/>
      <c r="AG1134" s="78"/>
      <c r="AH1134" s="78"/>
      <c r="AI1134" s="28"/>
      <c r="AJ1134" s="28">
        <f>AD1134+AF1134+AG1134+AH1134+AI1134</f>
        <v>16292</v>
      </c>
      <c r="AK1134" s="28">
        <f>AE1134+AI1134</f>
        <v>16292</v>
      </c>
      <c r="AL1134" s="78"/>
      <c r="AM1134" s="78"/>
      <c r="AN1134" s="78"/>
      <c r="AO1134" s="78"/>
      <c r="AP1134" s="28">
        <f>AJ1134+AL1134+AM1134+AN1134+AO1134</f>
        <v>16292</v>
      </c>
      <c r="AQ1134" s="28">
        <f>AK1134+AO1134</f>
        <v>16292</v>
      </c>
      <c r="AR1134" s="78"/>
      <c r="AS1134" s="78"/>
      <c r="AT1134" s="78"/>
      <c r="AU1134" s="78"/>
      <c r="AV1134" s="28">
        <f>AP1134+AR1134+AS1134+AT1134+AU1134</f>
        <v>16292</v>
      </c>
      <c r="AW1134" s="28">
        <f>AQ1134+AU1134</f>
        <v>16292</v>
      </c>
      <c r="AX1134" s="135"/>
      <c r="AY1134" s="135"/>
      <c r="AZ1134" s="135"/>
      <c r="BA1134" s="135"/>
      <c r="BB1134" s="28">
        <f>AV1134+AX1134+AY1134+AZ1134+BA1134</f>
        <v>16292</v>
      </c>
      <c r="BC1134" s="28">
        <f>AW1134+BA1134</f>
        <v>16292</v>
      </c>
      <c r="BD1134" s="135"/>
      <c r="BE1134" s="135"/>
      <c r="BF1134" s="135"/>
      <c r="BG1134" s="135"/>
      <c r="BH1134" s="28">
        <f>BB1134+BD1134+BE1134+BF1134+BG1134</f>
        <v>16292</v>
      </c>
      <c r="BI1134" s="28">
        <f>BC1134+BG1134</f>
        <v>16292</v>
      </c>
      <c r="BJ1134" s="207">
        <f t="shared" si="2516"/>
        <v>0</v>
      </c>
      <c r="BK1134" s="207">
        <f t="shared" si="2517"/>
        <v>0</v>
      </c>
    </row>
    <row r="1135" spans="1:63" s="7" customFormat="1" ht="20.25">
      <c r="A1135" s="25" t="s">
        <v>82</v>
      </c>
      <c r="B1135" s="26" t="s">
        <v>608</v>
      </c>
      <c r="C1135" s="26" t="s">
        <v>609</v>
      </c>
      <c r="D1135" s="30" t="s">
        <v>268</v>
      </c>
      <c r="E1135" s="26"/>
      <c r="F1135" s="28"/>
      <c r="G1135" s="28"/>
      <c r="H1135" s="78"/>
      <c r="I1135" s="78"/>
      <c r="J1135" s="78"/>
      <c r="K1135" s="78"/>
      <c r="L1135" s="28"/>
      <c r="M1135" s="28"/>
      <c r="N1135" s="78"/>
      <c r="O1135" s="78"/>
      <c r="P1135" s="78"/>
      <c r="Q1135" s="28"/>
      <c r="R1135" s="28"/>
      <c r="S1135" s="28"/>
      <c r="T1135" s="78"/>
      <c r="U1135" s="78"/>
      <c r="V1135" s="78"/>
      <c r="W1135" s="28"/>
      <c r="X1135" s="28"/>
      <c r="Y1135" s="28"/>
      <c r="Z1135" s="78"/>
      <c r="AA1135" s="78"/>
      <c r="AB1135" s="78"/>
      <c r="AC1135" s="28"/>
      <c r="AD1135" s="28"/>
      <c r="AE1135" s="28"/>
      <c r="AF1135" s="78">
        <f>AF1136</f>
        <v>0</v>
      </c>
      <c r="AG1135" s="78">
        <f t="shared" ref="AG1135:AX1137" si="2531">AG1136</f>
        <v>0</v>
      </c>
      <c r="AH1135" s="78">
        <f t="shared" si="2531"/>
        <v>0</v>
      </c>
      <c r="AI1135" s="28">
        <f t="shared" si="2531"/>
        <v>66749</v>
      </c>
      <c r="AJ1135" s="28">
        <f t="shared" si="2531"/>
        <v>66749</v>
      </c>
      <c r="AK1135" s="28">
        <f t="shared" si="2531"/>
        <v>66749</v>
      </c>
      <c r="AL1135" s="78">
        <f t="shared" si="2531"/>
        <v>0</v>
      </c>
      <c r="AM1135" s="78">
        <f t="shared" si="2531"/>
        <v>0</v>
      </c>
      <c r="AN1135" s="78">
        <f t="shared" si="2531"/>
        <v>0</v>
      </c>
      <c r="AO1135" s="78">
        <f t="shared" si="2531"/>
        <v>0</v>
      </c>
      <c r="AP1135" s="28">
        <f t="shared" si="2531"/>
        <v>66749</v>
      </c>
      <c r="AQ1135" s="28">
        <f t="shared" si="2531"/>
        <v>66749</v>
      </c>
      <c r="AR1135" s="78">
        <f t="shared" si="2531"/>
        <v>0</v>
      </c>
      <c r="AS1135" s="78">
        <f t="shared" si="2531"/>
        <v>0</v>
      </c>
      <c r="AT1135" s="78">
        <f t="shared" si="2531"/>
        <v>0</v>
      </c>
      <c r="AU1135" s="78">
        <f t="shared" si="2531"/>
        <v>0</v>
      </c>
      <c r="AV1135" s="28">
        <f t="shared" si="2531"/>
        <v>66749</v>
      </c>
      <c r="AW1135" s="28">
        <f t="shared" ref="AR1135:BI1137" si="2532">AW1136</f>
        <v>66749</v>
      </c>
      <c r="AX1135" s="135">
        <f t="shared" si="2531"/>
        <v>0</v>
      </c>
      <c r="AY1135" s="135">
        <f t="shared" ref="AY1135:BB1135" si="2533">AY1136</f>
        <v>0</v>
      </c>
      <c r="AZ1135" s="135">
        <f t="shared" si="2533"/>
        <v>0</v>
      </c>
      <c r="BA1135" s="135">
        <f t="shared" si="2533"/>
        <v>0</v>
      </c>
      <c r="BB1135" s="28">
        <f t="shared" si="2533"/>
        <v>66749</v>
      </c>
      <c r="BC1135" s="28">
        <f t="shared" si="2532"/>
        <v>66749</v>
      </c>
      <c r="BD1135" s="135">
        <f t="shared" si="2532"/>
        <v>0</v>
      </c>
      <c r="BE1135" s="135">
        <f t="shared" si="2532"/>
        <v>0</v>
      </c>
      <c r="BF1135" s="135">
        <f t="shared" si="2532"/>
        <v>0</v>
      </c>
      <c r="BG1135" s="135">
        <f t="shared" si="2532"/>
        <v>0</v>
      </c>
      <c r="BH1135" s="28">
        <f t="shared" ref="BH1135" si="2534">BH1136</f>
        <v>66749</v>
      </c>
      <c r="BI1135" s="28">
        <f t="shared" si="2532"/>
        <v>66749</v>
      </c>
      <c r="BJ1135" s="207">
        <f t="shared" si="2516"/>
        <v>0</v>
      </c>
      <c r="BK1135" s="207">
        <f t="shared" si="2517"/>
        <v>0</v>
      </c>
    </row>
    <row r="1136" spans="1:63" s="7" customFormat="1" ht="66.75">
      <c r="A1136" s="38" t="s">
        <v>669</v>
      </c>
      <c r="B1136" s="26" t="s">
        <v>608</v>
      </c>
      <c r="C1136" s="26" t="s">
        <v>609</v>
      </c>
      <c r="D1136" s="30" t="s">
        <v>671</v>
      </c>
      <c r="E1136" s="26"/>
      <c r="F1136" s="28"/>
      <c r="G1136" s="28"/>
      <c r="H1136" s="78"/>
      <c r="I1136" s="78"/>
      <c r="J1136" s="78"/>
      <c r="K1136" s="78"/>
      <c r="L1136" s="28"/>
      <c r="M1136" s="28"/>
      <c r="N1136" s="78"/>
      <c r="O1136" s="78"/>
      <c r="P1136" s="78"/>
      <c r="Q1136" s="28"/>
      <c r="R1136" s="28"/>
      <c r="S1136" s="28"/>
      <c r="T1136" s="78"/>
      <c r="U1136" s="78"/>
      <c r="V1136" s="78"/>
      <c r="W1136" s="28"/>
      <c r="X1136" s="28"/>
      <c r="Y1136" s="28"/>
      <c r="Z1136" s="78"/>
      <c r="AA1136" s="78"/>
      <c r="AB1136" s="78"/>
      <c r="AC1136" s="28"/>
      <c r="AD1136" s="28"/>
      <c r="AE1136" s="28"/>
      <c r="AF1136" s="78">
        <f>AF1137</f>
        <v>0</v>
      </c>
      <c r="AG1136" s="78">
        <f t="shared" si="2531"/>
        <v>0</v>
      </c>
      <c r="AH1136" s="78">
        <f t="shared" si="2531"/>
        <v>0</v>
      </c>
      <c r="AI1136" s="28">
        <f t="shared" si="2531"/>
        <v>66749</v>
      </c>
      <c r="AJ1136" s="28">
        <f t="shared" si="2531"/>
        <v>66749</v>
      </c>
      <c r="AK1136" s="28">
        <f t="shared" si="2531"/>
        <v>66749</v>
      </c>
      <c r="AL1136" s="78">
        <f t="shared" si="2531"/>
        <v>0</v>
      </c>
      <c r="AM1136" s="78">
        <f t="shared" si="2531"/>
        <v>0</v>
      </c>
      <c r="AN1136" s="78">
        <f t="shared" si="2531"/>
        <v>0</v>
      </c>
      <c r="AO1136" s="78">
        <f t="shared" si="2531"/>
        <v>0</v>
      </c>
      <c r="AP1136" s="28">
        <f t="shared" si="2531"/>
        <v>66749</v>
      </c>
      <c r="AQ1136" s="28">
        <f t="shared" si="2531"/>
        <v>66749</v>
      </c>
      <c r="AR1136" s="78">
        <f t="shared" si="2532"/>
        <v>0</v>
      </c>
      <c r="AS1136" s="78">
        <f t="shared" si="2532"/>
        <v>0</v>
      </c>
      <c r="AT1136" s="78">
        <f t="shared" si="2532"/>
        <v>0</v>
      </c>
      <c r="AU1136" s="78">
        <f t="shared" si="2532"/>
        <v>0</v>
      </c>
      <c r="AV1136" s="28">
        <f t="shared" si="2532"/>
        <v>66749</v>
      </c>
      <c r="AW1136" s="28">
        <f t="shared" si="2532"/>
        <v>66749</v>
      </c>
      <c r="AX1136" s="135">
        <f t="shared" si="2532"/>
        <v>0</v>
      </c>
      <c r="AY1136" s="135">
        <f t="shared" si="2532"/>
        <v>0</v>
      </c>
      <c r="AZ1136" s="135">
        <f t="shared" si="2532"/>
        <v>0</v>
      </c>
      <c r="BA1136" s="135">
        <f t="shared" si="2532"/>
        <v>0</v>
      </c>
      <c r="BB1136" s="28">
        <f t="shared" si="2532"/>
        <v>66749</v>
      </c>
      <c r="BC1136" s="28">
        <f t="shared" si="2532"/>
        <v>66749</v>
      </c>
      <c r="BD1136" s="135">
        <f t="shared" si="2532"/>
        <v>0</v>
      </c>
      <c r="BE1136" s="135">
        <f t="shared" si="2532"/>
        <v>0</v>
      </c>
      <c r="BF1136" s="135">
        <f t="shared" si="2532"/>
        <v>0</v>
      </c>
      <c r="BG1136" s="135">
        <f t="shared" si="2532"/>
        <v>0</v>
      </c>
      <c r="BH1136" s="28">
        <f t="shared" si="2532"/>
        <v>66749</v>
      </c>
      <c r="BI1136" s="28">
        <f t="shared" si="2532"/>
        <v>66749</v>
      </c>
      <c r="BJ1136" s="207">
        <f t="shared" si="2516"/>
        <v>0</v>
      </c>
      <c r="BK1136" s="207">
        <f t="shared" si="2517"/>
        <v>0</v>
      </c>
    </row>
    <row r="1137" spans="1:63" s="7" customFormat="1" ht="33">
      <c r="A1137" s="75" t="s">
        <v>670</v>
      </c>
      <c r="B1137" s="26" t="s">
        <v>608</v>
      </c>
      <c r="C1137" s="26" t="s">
        <v>609</v>
      </c>
      <c r="D1137" s="30" t="s">
        <v>671</v>
      </c>
      <c r="E1137" s="26" t="s">
        <v>672</v>
      </c>
      <c r="F1137" s="28"/>
      <c r="G1137" s="28"/>
      <c r="H1137" s="78"/>
      <c r="I1137" s="78"/>
      <c r="J1137" s="78"/>
      <c r="K1137" s="78"/>
      <c r="L1137" s="28"/>
      <c r="M1137" s="28"/>
      <c r="N1137" s="78"/>
      <c r="O1137" s="78"/>
      <c r="P1137" s="78"/>
      <c r="Q1137" s="28"/>
      <c r="R1137" s="28"/>
      <c r="S1137" s="28"/>
      <c r="T1137" s="78"/>
      <c r="U1137" s="78"/>
      <c r="V1137" s="78"/>
      <c r="W1137" s="28"/>
      <c r="X1137" s="28"/>
      <c r="Y1137" s="28"/>
      <c r="Z1137" s="78"/>
      <c r="AA1137" s="78"/>
      <c r="AB1137" s="78"/>
      <c r="AC1137" s="28"/>
      <c r="AD1137" s="28"/>
      <c r="AE1137" s="28"/>
      <c r="AF1137" s="78">
        <f>AF1138</f>
        <v>0</v>
      </c>
      <c r="AG1137" s="78">
        <f t="shared" si="2531"/>
        <v>0</v>
      </c>
      <c r="AH1137" s="78">
        <f t="shared" si="2531"/>
        <v>0</v>
      </c>
      <c r="AI1137" s="28">
        <f t="shared" si="2531"/>
        <v>66749</v>
      </c>
      <c r="AJ1137" s="28">
        <f t="shared" si="2531"/>
        <v>66749</v>
      </c>
      <c r="AK1137" s="28">
        <f t="shared" si="2531"/>
        <v>66749</v>
      </c>
      <c r="AL1137" s="78">
        <f t="shared" si="2531"/>
        <v>0</v>
      </c>
      <c r="AM1137" s="78">
        <f t="shared" si="2531"/>
        <v>0</v>
      </c>
      <c r="AN1137" s="78">
        <f t="shared" si="2531"/>
        <v>0</v>
      </c>
      <c r="AO1137" s="78">
        <f t="shared" si="2531"/>
        <v>0</v>
      </c>
      <c r="AP1137" s="28">
        <f t="shared" si="2531"/>
        <v>66749</v>
      </c>
      <c r="AQ1137" s="28">
        <f t="shared" si="2531"/>
        <v>66749</v>
      </c>
      <c r="AR1137" s="78">
        <f t="shared" si="2532"/>
        <v>0</v>
      </c>
      <c r="AS1137" s="78">
        <f t="shared" si="2532"/>
        <v>0</v>
      </c>
      <c r="AT1137" s="78">
        <f t="shared" si="2532"/>
        <v>0</v>
      </c>
      <c r="AU1137" s="78">
        <f t="shared" si="2532"/>
        <v>0</v>
      </c>
      <c r="AV1137" s="28">
        <f t="shared" si="2532"/>
        <v>66749</v>
      </c>
      <c r="AW1137" s="28">
        <f t="shared" si="2532"/>
        <v>66749</v>
      </c>
      <c r="AX1137" s="135">
        <f t="shared" si="2532"/>
        <v>0</v>
      </c>
      <c r="AY1137" s="135">
        <f t="shared" si="2532"/>
        <v>0</v>
      </c>
      <c r="AZ1137" s="135">
        <f t="shared" si="2532"/>
        <v>0</v>
      </c>
      <c r="BA1137" s="135">
        <f t="shared" si="2532"/>
        <v>0</v>
      </c>
      <c r="BB1137" s="28">
        <f t="shared" si="2532"/>
        <v>66749</v>
      </c>
      <c r="BC1137" s="28">
        <f t="shared" si="2532"/>
        <v>66749</v>
      </c>
      <c r="BD1137" s="135">
        <f t="shared" si="2532"/>
        <v>0</v>
      </c>
      <c r="BE1137" s="135">
        <f t="shared" si="2532"/>
        <v>0</v>
      </c>
      <c r="BF1137" s="135">
        <f t="shared" si="2532"/>
        <v>0</v>
      </c>
      <c r="BG1137" s="135">
        <f t="shared" si="2532"/>
        <v>0</v>
      </c>
      <c r="BH1137" s="28">
        <f t="shared" si="2532"/>
        <v>66749</v>
      </c>
      <c r="BI1137" s="28">
        <f t="shared" si="2532"/>
        <v>66749</v>
      </c>
      <c r="BJ1137" s="207">
        <f t="shared" si="2516"/>
        <v>0</v>
      </c>
      <c r="BK1137" s="207">
        <f t="shared" si="2517"/>
        <v>0</v>
      </c>
    </row>
    <row r="1138" spans="1:63" s="7" customFormat="1" ht="20.25">
      <c r="A1138" s="75" t="s">
        <v>86</v>
      </c>
      <c r="B1138" s="26" t="s">
        <v>608</v>
      </c>
      <c r="C1138" s="26" t="s">
        <v>609</v>
      </c>
      <c r="D1138" s="30" t="s">
        <v>671</v>
      </c>
      <c r="E1138" s="26" t="s">
        <v>673</v>
      </c>
      <c r="F1138" s="28"/>
      <c r="G1138" s="28"/>
      <c r="H1138" s="78"/>
      <c r="I1138" s="78"/>
      <c r="J1138" s="78"/>
      <c r="K1138" s="78"/>
      <c r="L1138" s="28"/>
      <c r="M1138" s="28"/>
      <c r="N1138" s="78"/>
      <c r="O1138" s="78"/>
      <c r="P1138" s="78"/>
      <c r="Q1138" s="28"/>
      <c r="R1138" s="28"/>
      <c r="S1138" s="28"/>
      <c r="T1138" s="78"/>
      <c r="U1138" s="78"/>
      <c r="V1138" s="78"/>
      <c r="W1138" s="28"/>
      <c r="X1138" s="28"/>
      <c r="Y1138" s="28"/>
      <c r="Z1138" s="78"/>
      <c r="AA1138" s="78"/>
      <c r="AB1138" s="78"/>
      <c r="AC1138" s="28"/>
      <c r="AD1138" s="28"/>
      <c r="AE1138" s="28"/>
      <c r="AF1138" s="78"/>
      <c r="AG1138" s="78"/>
      <c r="AH1138" s="78"/>
      <c r="AI1138" s="28">
        <v>66749</v>
      </c>
      <c r="AJ1138" s="28">
        <f>AD1138+AF1138+AG1138+AH1138+AI1138</f>
        <v>66749</v>
      </c>
      <c r="AK1138" s="28">
        <f>AE1138+AI1138</f>
        <v>66749</v>
      </c>
      <c r="AL1138" s="78"/>
      <c r="AM1138" s="78"/>
      <c r="AN1138" s="78"/>
      <c r="AO1138" s="78"/>
      <c r="AP1138" s="28">
        <f>AJ1138+AL1138+AM1138+AN1138+AO1138</f>
        <v>66749</v>
      </c>
      <c r="AQ1138" s="28">
        <f>AK1138+AO1138</f>
        <v>66749</v>
      </c>
      <c r="AR1138" s="78"/>
      <c r="AS1138" s="78"/>
      <c r="AT1138" s="78"/>
      <c r="AU1138" s="78"/>
      <c r="AV1138" s="28">
        <f>AP1138+AR1138+AS1138+AT1138+AU1138</f>
        <v>66749</v>
      </c>
      <c r="AW1138" s="28">
        <f>AQ1138+AU1138</f>
        <v>66749</v>
      </c>
      <c r="AX1138" s="135"/>
      <c r="AY1138" s="135"/>
      <c r="AZ1138" s="135"/>
      <c r="BA1138" s="135"/>
      <c r="BB1138" s="28">
        <f>AV1138+AX1138+AY1138+AZ1138+BA1138</f>
        <v>66749</v>
      </c>
      <c r="BC1138" s="28">
        <f>AW1138+BA1138</f>
        <v>66749</v>
      </c>
      <c r="BD1138" s="135"/>
      <c r="BE1138" s="135"/>
      <c r="BF1138" s="135"/>
      <c r="BG1138" s="135"/>
      <c r="BH1138" s="28">
        <f>BB1138+BD1138+BE1138+BF1138+BG1138</f>
        <v>66749</v>
      </c>
      <c r="BI1138" s="28">
        <f>BC1138+BG1138</f>
        <v>66749</v>
      </c>
      <c r="BJ1138" s="207">
        <f t="shared" si="2516"/>
        <v>0</v>
      </c>
      <c r="BK1138" s="207">
        <f t="shared" si="2517"/>
        <v>0</v>
      </c>
    </row>
    <row r="1139" spans="1:63" s="7" customFormat="1" ht="20.25">
      <c r="A1139" s="25"/>
      <c r="B1139" s="26"/>
      <c r="C1139" s="26"/>
      <c r="D1139" s="37"/>
      <c r="E1139" s="26"/>
      <c r="F1139" s="78"/>
      <c r="G1139" s="78"/>
      <c r="H1139" s="78"/>
      <c r="I1139" s="78"/>
      <c r="J1139" s="78"/>
      <c r="K1139" s="78"/>
      <c r="L1139" s="78"/>
      <c r="M1139" s="78"/>
      <c r="N1139" s="78"/>
      <c r="O1139" s="78"/>
      <c r="P1139" s="78"/>
      <c r="Q1139" s="78"/>
      <c r="R1139" s="78"/>
      <c r="S1139" s="78"/>
      <c r="T1139" s="78"/>
      <c r="U1139" s="78"/>
      <c r="V1139" s="78"/>
      <c r="W1139" s="78"/>
      <c r="X1139" s="78"/>
      <c r="Y1139" s="78"/>
      <c r="Z1139" s="78"/>
      <c r="AA1139" s="78"/>
      <c r="AB1139" s="78"/>
      <c r="AC1139" s="78"/>
      <c r="AD1139" s="78"/>
      <c r="AE1139" s="78"/>
      <c r="AF1139" s="78"/>
      <c r="AG1139" s="78"/>
      <c r="AH1139" s="78"/>
      <c r="AI1139" s="78"/>
      <c r="AJ1139" s="78"/>
      <c r="AK1139" s="78"/>
      <c r="AL1139" s="78"/>
      <c r="AM1139" s="78"/>
      <c r="AN1139" s="78"/>
      <c r="AO1139" s="78"/>
      <c r="AP1139" s="78"/>
      <c r="AQ1139" s="78"/>
      <c r="AR1139" s="78"/>
      <c r="AS1139" s="78"/>
      <c r="AT1139" s="78"/>
      <c r="AU1139" s="78"/>
      <c r="AV1139" s="78"/>
      <c r="AW1139" s="78"/>
      <c r="AX1139" s="135"/>
      <c r="AY1139" s="135"/>
      <c r="AZ1139" s="135"/>
      <c r="BA1139" s="135"/>
      <c r="BB1139" s="78"/>
      <c r="BC1139" s="78"/>
      <c r="BD1139" s="135"/>
      <c r="BE1139" s="135"/>
      <c r="BF1139" s="135"/>
      <c r="BG1139" s="135"/>
      <c r="BH1139" s="78"/>
      <c r="BI1139" s="78"/>
      <c r="BJ1139" s="207">
        <f t="shared" si="2516"/>
        <v>0</v>
      </c>
      <c r="BK1139" s="207">
        <f t="shared" si="2517"/>
        <v>0</v>
      </c>
    </row>
    <row r="1140" spans="1:63" s="12" customFormat="1" ht="37.5">
      <c r="A1140" s="32" t="s">
        <v>46</v>
      </c>
      <c r="B1140" s="22" t="s">
        <v>11</v>
      </c>
      <c r="C1140" s="22" t="s">
        <v>60</v>
      </c>
      <c r="D1140" s="33"/>
      <c r="E1140" s="22"/>
      <c r="F1140" s="34">
        <f t="shared" ref="F1140:AK1140" si="2535">F1141+F1152+F1198+F1190</f>
        <v>89489</v>
      </c>
      <c r="G1140" s="34">
        <f t="shared" si="2535"/>
        <v>0</v>
      </c>
      <c r="H1140" s="34">
        <f t="shared" si="2535"/>
        <v>0</v>
      </c>
      <c r="I1140" s="34">
        <f t="shared" si="2535"/>
        <v>0</v>
      </c>
      <c r="J1140" s="34">
        <f t="shared" si="2535"/>
        <v>0</v>
      </c>
      <c r="K1140" s="34">
        <f t="shared" si="2535"/>
        <v>0</v>
      </c>
      <c r="L1140" s="34">
        <f t="shared" si="2535"/>
        <v>89489</v>
      </c>
      <c r="M1140" s="34">
        <f t="shared" si="2535"/>
        <v>0</v>
      </c>
      <c r="N1140" s="34">
        <f t="shared" si="2535"/>
        <v>0</v>
      </c>
      <c r="O1140" s="34">
        <f t="shared" si="2535"/>
        <v>0</v>
      </c>
      <c r="P1140" s="34">
        <f t="shared" si="2535"/>
        <v>0</v>
      </c>
      <c r="Q1140" s="34">
        <f t="shared" si="2535"/>
        <v>0</v>
      </c>
      <c r="R1140" s="34">
        <f t="shared" si="2535"/>
        <v>89489</v>
      </c>
      <c r="S1140" s="34">
        <f t="shared" si="2535"/>
        <v>0</v>
      </c>
      <c r="T1140" s="34">
        <f t="shared" si="2535"/>
        <v>0</v>
      </c>
      <c r="U1140" s="34">
        <f t="shared" si="2535"/>
        <v>0</v>
      </c>
      <c r="V1140" s="34">
        <f t="shared" si="2535"/>
        <v>0</v>
      </c>
      <c r="W1140" s="34">
        <f t="shared" si="2535"/>
        <v>0</v>
      </c>
      <c r="X1140" s="34">
        <f t="shared" si="2535"/>
        <v>89489</v>
      </c>
      <c r="Y1140" s="34">
        <f t="shared" si="2535"/>
        <v>0</v>
      </c>
      <c r="Z1140" s="34">
        <f t="shared" si="2535"/>
        <v>6</v>
      </c>
      <c r="AA1140" s="34">
        <f t="shared" si="2535"/>
        <v>0</v>
      </c>
      <c r="AB1140" s="34">
        <f t="shared" si="2535"/>
        <v>0</v>
      </c>
      <c r="AC1140" s="34">
        <f t="shared" si="2535"/>
        <v>0</v>
      </c>
      <c r="AD1140" s="34">
        <f t="shared" si="2535"/>
        <v>89495</v>
      </c>
      <c r="AE1140" s="34">
        <f t="shared" si="2535"/>
        <v>0</v>
      </c>
      <c r="AF1140" s="34">
        <f t="shared" si="2535"/>
        <v>0</v>
      </c>
      <c r="AG1140" s="34">
        <f t="shared" si="2535"/>
        <v>0</v>
      </c>
      <c r="AH1140" s="34">
        <f t="shared" si="2535"/>
        <v>0</v>
      </c>
      <c r="AI1140" s="34">
        <f t="shared" si="2535"/>
        <v>0</v>
      </c>
      <c r="AJ1140" s="34">
        <f t="shared" si="2535"/>
        <v>89495</v>
      </c>
      <c r="AK1140" s="34">
        <f t="shared" si="2535"/>
        <v>0</v>
      </c>
      <c r="AL1140" s="34">
        <f t="shared" ref="AL1140:BI1140" si="2536">AL1141+AL1152+AL1198+AL1190</f>
        <v>0</v>
      </c>
      <c r="AM1140" s="34">
        <f t="shared" si="2536"/>
        <v>0</v>
      </c>
      <c r="AN1140" s="34">
        <f t="shared" si="2536"/>
        <v>0</v>
      </c>
      <c r="AO1140" s="34">
        <f t="shared" si="2536"/>
        <v>0</v>
      </c>
      <c r="AP1140" s="34">
        <f t="shared" si="2536"/>
        <v>89495</v>
      </c>
      <c r="AQ1140" s="34">
        <f t="shared" si="2536"/>
        <v>0</v>
      </c>
      <c r="AR1140" s="34">
        <f t="shared" si="2536"/>
        <v>1016</v>
      </c>
      <c r="AS1140" s="34">
        <f t="shared" si="2536"/>
        <v>0</v>
      </c>
      <c r="AT1140" s="34">
        <f t="shared" si="2536"/>
        <v>0</v>
      </c>
      <c r="AU1140" s="34">
        <f t="shared" si="2536"/>
        <v>0</v>
      </c>
      <c r="AV1140" s="34">
        <f t="shared" si="2536"/>
        <v>90511</v>
      </c>
      <c r="AW1140" s="34">
        <f t="shared" si="2536"/>
        <v>0</v>
      </c>
      <c r="AX1140" s="151">
        <f t="shared" si="2536"/>
        <v>9185</v>
      </c>
      <c r="AY1140" s="151">
        <f t="shared" si="2536"/>
        <v>0</v>
      </c>
      <c r="AZ1140" s="151">
        <f t="shared" si="2536"/>
        <v>0</v>
      </c>
      <c r="BA1140" s="151">
        <f t="shared" si="2536"/>
        <v>12154</v>
      </c>
      <c r="BB1140" s="34">
        <f t="shared" si="2536"/>
        <v>111850</v>
      </c>
      <c r="BC1140" s="34">
        <f t="shared" si="2536"/>
        <v>12154</v>
      </c>
      <c r="BD1140" s="151">
        <f t="shared" si="2536"/>
        <v>0</v>
      </c>
      <c r="BE1140" s="151">
        <f t="shared" si="2536"/>
        <v>0</v>
      </c>
      <c r="BF1140" s="151">
        <f t="shared" si="2536"/>
        <v>0</v>
      </c>
      <c r="BG1140" s="151">
        <f t="shared" si="2536"/>
        <v>0</v>
      </c>
      <c r="BH1140" s="34">
        <f t="shared" si="2536"/>
        <v>111850</v>
      </c>
      <c r="BI1140" s="34">
        <f t="shared" si="2536"/>
        <v>12154</v>
      </c>
      <c r="BJ1140" s="207">
        <f t="shared" si="2516"/>
        <v>0</v>
      </c>
      <c r="BK1140" s="207">
        <f t="shared" si="2517"/>
        <v>0</v>
      </c>
    </row>
    <row r="1141" spans="1:63" s="12" customFormat="1" ht="84">
      <c r="A1141" s="64" t="s">
        <v>155</v>
      </c>
      <c r="B1141" s="42" t="s">
        <v>11</v>
      </c>
      <c r="C1141" s="42" t="s">
        <v>60</v>
      </c>
      <c r="D1141" s="42" t="s">
        <v>297</v>
      </c>
      <c r="E1141" s="42"/>
      <c r="F1141" s="28">
        <f t="shared" ref="F1141:AR1141" si="2537">F1142</f>
        <v>823</v>
      </c>
      <c r="G1141" s="28">
        <f t="shared" si="2537"/>
        <v>0</v>
      </c>
      <c r="H1141" s="28">
        <f t="shared" si="2537"/>
        <v>0</v>
      </c>
      <c r="I1141" s="28">
        <f t="shared" si="2537"/>
        <v>0</v>
      </c>
      <c r="J1141" s="28">
        <f t="shared" si="2537"/>
        <v>0</v>
      </c>
      <c r="K1141" s="28">
        <f t="shared" si="2537"/>
        <v>0</v>
      </c>
      <c r="L1141" s="28">
        <f t="shared" si="2537"/>
        <v>823</v>
      </c>
      <c r="M1141" s="28">
        <f t="shared" si="2537"/>
        <v>0</v>
      </c>
      <c r="N1141" s="28">
        <f t="shared" si="2537"/>
        <v>0</v>
      </c>
      <c r="O1141" s="28">
        <f t="shared" si="2537"/>
        <v>0</v>
      </c>
      <c r="P1141" s="28">
        <f t="shared" si="2537"/>
        <v>0</v>
      </c>
      <c r="Q1141" s="28">
        <f t="shared" si="2537"/>
        <v>0</v>
      </c>
      <c r="R1141" s="28">
        <f t="shared" si="2537"/>
        <v>823</v>
      </c>
      <c r="S1141" s="28">
        <f t="shared" si="2537"/>
        <v>0</v>
      </c>
      <c r="T1141" s="28">
        <f t="shared" si="2537"/>
        <v>0</v>
      </c>
      <c r="U1141" s="28">
        <f t="shared" si="2537"/>
        <v>0</v>
      </c>
      <c r="V1141" s="28">
        <f t="shared" si="2537"/>
        <v>0</v>
      </c>
      <c r="W1141" s="28">
        <f t="shared" si="2537"/>
        <v>0</v>
      </c>
      <c r="X1141" s="28">
        <f t="shared" si="2537"/>
        <v>823</v>
      </c>
      <c r="Y1141" s="28">
        <f t="shared" si="2537"/>
        <v>0</v>
      </c>
      <c r="Z1141" s="28">
        <f t="shared" si="2537"/>
        <v>0</v>
      </c>
      <c r="AA1141" s="28">
        <f t="shared" si="2537"/>
        <v>0</v>
      </c>
      <c r="AB1141" s="28">
        <f t="shared" si="2537"/>
        <v>0</v>
      </c>
      <c r="AC1141" s="28">
        <f t="shared" si="2537"/>
        <v>0</v>
      </c>
      <c r="AD1141" s="28">
        <f t="shared" si="2537"/>
        <v>823</v>
      </c>
      <c r="AE1141" s="28">
        <f t="shared" si="2537"/>
        <v>0</v>
      </c>
      <c r="AF1141" s="28">
        <f t="shared" si="2537"/>
        <v>0</v>
      </c>
      <c r="AG1141" s="28">
        <f t="shared" si="2537"/>
        <v>0</v>
      </c>
      <c r="AH1141" s="28">
        <f t="shared" si="2537"/>
        <v>0</v>
      </c>
      <c r="AI1141" s="28">
        <f t="shared" si="2537"/>
        <v>0</v>
      </c>
      <c r="AJ1141" s="28">
        <f t="shared" si="2537"/>
        <v>823</v>
      </c>
      <c r="AK1141" s="28">
        <f t="shared" si="2537"/>
        <v>0</v>
      </c>
      <c r="AL1141" s="28">
        <f t="shared" si="2537"/>
        <v>0</v>
      </c>
      <c r="AM1141" s="28">
        <f t="shared" si="2537"/>
        <v>0</v>
      </c>
      <c r="AN1141" s="28">
        <f t="shared" si="2537"/>
        <v>0</v>
      </c>
      <c r="AO1141" s="28">
        <f t="shared" si="2537"/>
        <v>0</v>
      </c>
      <c r="AP1141" s="28">
        <f t="shared" si="2537"/>
        <v>823</v>
      </c>
      <c r="AQ1141" s="28">
        <f t="shared" si="2537"/>
        <v>0</v>
      </c>
      <c r="AR1141" s="28">
        <f t="shared" si="2537"/>
        <v>0</v>
      </c>
      <c r="AS1141" s="28">
        <f t="shared" ref="AS1141:BI1141" si="2538">AS1142</f>
        <v>0</v>
      </c>
      <c r="AT1141" s="28">
        <f t="shared" si="2538"/>
        <v>0</v>
      </c>
      <c r="AU1141" s="28">
        <f t="shared" si="2538"/>
        <v>0</v>
      </c>
      <c r="AV1141" s="28">
        <f t="shared" si="2538"/>
        <v>823</v>
      </c>
      <c r="AW1141" s="28">
        <f t="shared" si="2538"/>
        <v>0</v>
      </c>
      <c r="AX1141" s="100">
        <f t="shared" si="2538"/>
        <v>0</v>
      </c>
      <c r="AY1141" s="100">
        <f t="shared" si="2538"/>
        <v>0</v>
      </c>
      <c r="AZ1141" s="100">
        <f t="shared" si="2538"/>
        <v>0</v>
      </c>
      <c r="BA1141" s="100">
        <f t="shared" si="2538"/>
        <v>0</v>
      </c>
      <c r="BB1141" s="28">
        <f t="shared" si="2538"/>
        <v>823</v>
      </c>
      <c r="BC1141" s="28">
        <f t="shared" si="2538"/>
        <v>0</v>
      </c>
      <c r="BD1141" s="100">
        <f t="shared" si="2538"/>
        <v>0</v>
      </c>
      <c r="BE1141" s="100">
        <f t="shared" si="2538"/>
        <v>0</v>
      </c>
      <c r="BF1141" s="100">
        <f t="shared" si="2538"/>
        <v>0</v>
      </c>
      <c r="BG1141" s="100">
        <f t="shared" si="2538"/>
        <v>0</v>
      </c>
      <c r="BH1141" s="28">
        <f t="shared" si="2538"/>
        <v>823</v>
      </c>
      <c r="BI1141" s="28">
        <f t="shared" si="2538"/>
        <v>0</v>
      </c>
      <c r="BJ1141" s="207">
        <f t="shared" si="2516"/>
        <v>0</v>
      </c>
      <c r="BK1141" s="207">
        <f t="shared" si="2517"/>
        <v>0</v>
      </c>
    </row>
    <row r="1142" spans="1:63" s="12" customFormat="1" ht="37.5" customHeight="1">
      <c r="A1142" s="29" t="s">
        <v>79</v>
      </c>
      <c r="B1142" s="42" t="s">
        <v>11</v>
      </c>
      <c r="C1142" s="42" t="s">
        <v>60</v>
      </c>
      <c r="D1142" s="42" t="s">
        <v>298</v>
      </c>
      <c r="E1142" s="42"/>
      <c r="F1142" s="28">
        <f>F1143+F1146+F1149</f>
        <v>823</v>
      </c>
      <c r="G1142" s="28">
        <f t="shared" ref="G1142:M1142" si="2539">G1143+G1146+G1149</f>
        <v>0</v>
      </c>
      <c r="H1142" s="28">
        <f t="shared" si="2539"/>
        <v>0</v>
      </c>
      <c r="I1142" s="28">
        <f t="shared" si="2539"/>
        <v>0</v>
      </c>
      <c r="J1142" s="28">
        <f t="shared" si="2539"/>
        <v>0</v>
      </c>
      <c r="K1142" s="28">
        <f t="shared" si="2539"/>
        <v>0</v>
      </c>
      <c r="L1142" s="28">
        <f t="shared" si="2539"/>
        <v>823</v>
      </c>
      <c r="M1142" s="28">
        <f t="shared" si="2539"/>
        <v>0</v>
      </c>
      <c r="N1142" s="28">
        <f t="shared" ref="N1142:S1142" si="2540">N1143+N1146+N1149</f>
        <v>0</v>
      </c>
      <c r="O1142" s="28">
        <f t="shared" si="2540"/>
        <v>0</v>
      </c>
      <c r="P1142" s="28">
        <f t="shared" si="2540"/>
        <v>0</v>
      </c>
      <c r="Q1142" s="28">
        <f t="shared" si="2540"/>
        <v>0</v>
      </c>
      <c r="R1142" s="28">
        <f t="shared" si="2540"/>
        <v>823</v>
      </c>
      <c r="S1142" s="28">
        <f t="shared" si="2540"/>
        <v>0</v>
      </c>
      <c r="T1142" s="28">
        <f t="shared" ref="T1142:Y1142" si="2541">T1143+T1146+T1149</f>
        <v>0</v>
      </c>
      <c r="U1142" s="28">
        <f t="shared" si="2541"/>
        <v>0</v>
      </c>
      <c r="V1142" s="28">
        <f t="shared" si="2541"/>
        <v>0</v>
      </c>
      <c r="W1142" s="28">
        <f t="shared" si="2541"/>
        <v>0</v>
      </c>
      <c r="X1142" s="28">
        <f t="shared" si="2541"/>
        <v>823</v>
      </c>
      <c r="Y1142" s="28">
        <f t="shared" si="2541"/>
        <v>0</v>
      </c>
      <c r="Z1142" s="28">
        <f t="shared" ref="Z1142:AE1142" si="2542">Z1143+Z1146+Z1149</f>
        <v>0</v>
      </c>
      <c r="AA1142" s="28">
        <f t="shared" si="2542"/>
        <v>0</v>
      </c>
      <c r="AB1142" s="28">
        <f t="shared" si="2542"/>
        <v>0</v>
      </c>
      <c r="AC1142" s="28">
        <f t="shared" si="2542"/>
        <v>0</v>
      </c>
      <c r="AD1142" s="28">
        <f t="shared" si="2542"/>
        <v>823</v>
      </c>
      <c r="AE1142" s="28">
        <f t="shared" si="2542"/>
        <v>0</v>
      </c>
      <c r="AF1142" s="28">
        <f t="shared" ref="AF1142:AL1142" si="2543">AF1143+AF1146+AF1149</f>
        <v>0</v>
      </c>
      <c r="AG1142" s="28">
        <f t="shared" si="2543"/>
        <v>0</v>
      </c>
      <c r="AH1142" s="28">
        <f t="shared" si="2543"/>
        <v>0</v>
      </c>
      <c r="AI1142" s="28">
        <f t="shared" si="2543"/>
        <v>0</v>
      </c>
      <c r="AJ1142" s="28">
        <f t="shared" si="2543"/>
        <v>823</v>
      </c>
      <c r="AK1142" s="28">
        <f t="shared" si="2543"/>
        <v>0</v>
      </c>
      <c r="AL1142" s="28">
        <f t="shared" si="2543"/>
        <v>0</v>
      </c>
      <c r="AM1142" s="28">
        <f t="shared" ref="AM1142:AO1142" si="2544">AM1143+AM1146+AM1149</f>
        <v>0</v>
      </c>
      <c r="AN1142" s="28">
        <f t="shared" ref="AN1142:AS1142" si="2545">AN1143+AN1146+AN1149</f>
        <v>0</v>
      </c>
      <c r="AO1142" s="28">
        <f t="shared" si="2544"/>
        <v>0</v>
      </c>
      <c r="AP1142" s="28">
        <f t="shared" si="2545"/>
        <v>823</v>
      </c>
      <c r="AQ1142" s="28">
        <f t="shared" si="2545"/>
        <v>0</v>
      </c>
      <c r="AR1142" s="28">
        <f t="shared" si="2545"/>
        <v>0</v>
      </c>
      <c r="AS1142" s="28">
        <f t="shared" si="2545"/>
        <v>0</v>
      </c>
      <c r="AT1142" s="28">
        <f t="shared" ref="AT1142:AY1142" si="2546">AT1143+AT1146+AT1149</f>
        <v>0</v>
      </c>
      <c r="AU1142" s="28">
        <f t="shared" si="2546"/>
        <v>0</v>
      </c>
      <c r="AV1142" s="28">
        <f t="shared" si="2546"/>
        <v>823</v>
      </c>
      <c r="AW1142" s="28">
        <f t="shared" si="2546"/>
        <v>0</v>
      </c>
      <c r="AX1142" s="100">
        <f t="shared" si="2546"/>
        <v>0</v>
      </c>
      <c r="AY1142" s="100">
        <f t="shared" si="2546"/>
        <v>0</v>
      </c>
      <c r="AZ1142" s="100">
        <f t="shared" ref="AZ1142:BE1142" si="2547">AZ1143+AZ1146+AZ1149</f>
        <v>0</v>
      </c>
      <c r="BA1142" s="100">
        <f t="shared" si="2547"/>
        <v>0</v>
      </c>
      <c r="BB1142" s="28">
        <f t="shared" si="2547"/>
        <v>823</v>
      </c>
      <c r="BC1142" s="28">
        <f t="shared" si="2547"/>
        <v>0</v>
      </c>
      <c r="BD1142" s="100">
        <f t="shared" si="2547"/>
        <v>0</v>
      </c>
      <c r="BE1142" s="100">
        <f t="shared" si="2547"/>
        <v>0</v>
      </c>
      <c r="BF1142" s="100">
        <f t="shared" ref="BF1142:BI1142" si="2548">BF1143+BF1146+BF1149</f>
        <v>0</v>
      </c>
      <c r="BG1142" s="100">
        <f t="shared" si="2548"/>
        <v>0</v>
      </c>
      <c r="BH1142" s="28">
        <f t="shared" si="2548"/>
        <v>823</v>
      </c>
      <c r="BI1142" s="28">
        <f t="shared" si="2548"/>
        <v>0</v>
      </c>
      <c r="BJ1142" s="207">
        <f t="shared" si="2516"/>
        <v>0</v>
      </c>
      <c r="BK1142" s="207">
        <f t="shared" si="2517"/>
        <v>0</v>
      </c>
    </row>
    <row r="1143" spans="1:63" s="12" customFormat="1" ht="20.25">
      <c r="A1143" s="25" t="s">
        <v>95</v>
      </c>
      <c r="B1143" s="42" t="s">
        <v>11</v>
      </c>
      <c r="C1143" s="42" t="s">
        <v>60</v>
      </c>
      <c r="D1143" s="42" t="s">
        <v>299</v>
      </c>
      <c r="E1143" s="42"/>
      <c r="F1143" s="28">
        <f t="shared" ref="F1143:U1144" si="2549">F1144</f>
        <v>139</v>
      </c>
      <c r="G1143" s="28">
        <f t="shared" si="2549"/>
        <v>0</v>
      </c>
      <c r="H1143" s="28">
        <f t="shared" si="2549"/>
        <v>0</v>
      </c>
      <c r="I1143" s="28">
        <f t="shared" si="2549"/>
        <v>0</v>
      </c>
      <c r="J1143" s="28">
        <f t="shared" si="2549"/>
        <v>0</v>
      </c>
      <c r="K1143" s="28">
        <f t="shared" si="2549"/>
        <v>0</v>
      </c>
      <c r="L1143" s="28">
        <f t="shared" si="2549"/>
        <v>139</v>
      </c>
      <c r="M1143" s="28">
        <f t="shared" si="2549"/>
        <v>0</v>
      </c>
      <c r="N1143" s="28">
        <f t="shared" si="2549"/>
        <v>0</v>
      </c>
      <c r="O1143" s="28">
        <f t="shared" si="2549"/>
        <v>0</v>
      </c>
      <c r="P1143" s="28">
        <f t="shared" si="2549"/>
        <v>0</v>
      </c>
      <c r="Q1143" s="28">
        <f t="shared" si="2549"/>
        <v>0</v>
      </c>
      <c r="R1143" s="28">
        <f t="shared" si="2549"/>
        <v>139</v>
      </c>
      <c r="S1143" s="28">
        <f t="shared" si="2549"/>
        <v>0</v>
      </c>
      <c r="T1143" s="28">
        <f t="shared" si="2549"/>
        <v>0</v>
      </c>
      <c r="U1143" s="28">
        <f t="shared" si="2549"/>
        <v>0</v>
      </c>
      <c r="V1143" s="28">
        <f t="shared" ref="T1143:AI1144" si="2550">V1144</f>
        <v>0</v>
      </c>
      <c r="W1143" s="28">
        <f t="shared" si="2550"/>
        <v>0</v>
      </c>
      <c r="X1143" s="28">
        <f t="shared" si="2550"/>
        <v>139</v>
      </c>
      <c r="Y1143" s="28">
        <f t="shared" si="2550"/>
        <v>0</v>
      </c>
      <c r="Z1143" s="28">
        <f t="shared" si="2550"/>
        <v>0</v>
      </c>
      <c r="AA1143" s="28">
        <f t="shared" si="2550"/>
        <v>0</v>
      </c>
      <c r="AB1143" s="28">
        <f t="shared" si="2550"/>
        <v>0</v>
      </c>
      <c r="AC1143" s="28">
        <f t="shared" si="2550"/>
        <v>0</v>
      </c>
      <c r="AD1143" s="28">
        <f t="shared" si="2550"/>
        <v>139</v>
      </c>
      <c r="AE1143" s="28">
        <f t="shared" si="2550"/>
        <v>0</v>
      </c>
      <c r="AF1143" s="28">
        <f t="shared" si="2550"/>
        <v>0</v>
      </c>
      <c r="AG1143" s="28">
        <f t="shared" si="2550"/>
        <v>0</v>
      </c>
      <c r="AH1143" s="28">
        <f t="shared" si="2550"/>
        <v>0</v>
      </c>
      <c r="AI1143" s="28">
        <f t="shared" si="2550"/>
        <v>0</v>
      </c>
      <c r="AJ1143" s="28">
        <f t="shared" ref="AF1143:AU1144" si="2551">AJ1144</f>
        <v>139</v>
      </c>
      <c r="AK1143" s="28">
        <f t="shared" si="2551"/>
        <v>0</v>
      </c>
      <c r="AL1143" s="28">
        <f t="shared" si="2551"/>
        <v>0</v>
      </c>
      <c r="AM1143" s="28">
        <f t="shared" si="2551"/>
        <v>0</v>
      </c>
      <c r="AN1143" s="28">
        <f t="shared" si="2551"/>
        <v>0</v>
      </c>
      <c r="AO1143" s="28">
        <f t="shared" si="2551"/>
        <v>0</v>
      </c>
      <c r="AP1143" s="28">
        <f t="shared" si="2551"/>
        <v>139</v>
      </c>
      <c r="AQ1143" s="28">
        <f t="shared" si="2551"/>
        <v>0</v>
      </c>
      <c r="AR1143" s="28">
        <f t="shared" si="2551"/>
        <v>0</v>
      </c>
      <c r="AS1143" s="28">
        <f t="shared" si="2551"/>
        <v>0</v>
      </c>
      <c r="AT1143" s="28">
        <f t="shared" si="2551"/>
        <v>0</v>
      </c>
      <c r="AU1143" s="28">
        <f t="shared" si="2551"/>
        <v>0</v>
      </c>
      <c r="AV1143" s="28">
        <f t="shared" ref="AR1143:BG1144" si="2552">AV1144</f>
        <v>139</v>
      </c>
      <c r="AW1143" s="28">
        <f t="shared" si="2552"/>
        <v>0</v>
      </c>
      <c r="AX1143" s="100">
        <f t="shared" si="2552"/>
        <v>0</v>
      </c>
      <c r="AY1143" s="100">
        <f t="shared" si="2552"/>
        <v>0</v>
      </c>
      <c r="AZ1143" s="100">
        <f t="shared" si="2552"/>
        <v>0</v>
      </c>
      <c r="BA1143" s="100">
        <f t="shared" si="2552"/>
        <v>0</v>
      </c>
      <c r="BB1143" s="28">
        <f t="shared" si="2552"/>
        <v>139</v>
      </c>
      <c r="BC1143" s="28">
        <f t="shared" si="2552"/>
        <v>0</v>
      </c>
      <c r="BD1143" s="100">
        <f t="shared" si="2552"/>
        <v>0</v>
      </c>
      <c r="BE1143" s="100">
        <f t="shared" si="2552"/>
        <v>0</v>
      </c>
      <c r="BF1143" s="100">
        <f t="shared" si="2552"/>
        <v>0</v>
      </c>
      <c r="BG1143" s="100">
        <f t="shared" si="2552"/>
        <v>0</v>
      </c>
      <c r="BH1143" s="28">
        <f t="shared" ref="BD1143:BI1144" si="2553">BH1144</f>
        <v>139</v>
      </c>
      <c r="BI1143" s="28">
        <f t="shared" si="2553"/>
        <v>0</v>
      </c>
      <c r="BJ1143" s="207">
        <f t="shared" si="2516"/>
        <v>0</v>
      </c>
      <c r="BK1143" s="207">
        <f t="shared" si="2517"/>
        <v>0</v>
      </c>
    </row>
    <row r="1144" spans="1:63" s="12" customFormat="1" ht="50.25">
      <c r="A1144" s="29" t="s">
        <v>84</v>
      </c>
      <c r="B1144" s="42" t="s">
        <v>11</v>
      </c>
      <c r="C1144" s="42" t="s">
        <v>60</v>
      </c>
      <c r="D1144" s="42" t="s">
        <v>299</v>
      </c>
      <c r="E1144" s="42" t="s">
        <v>85</v>
      </c>
      <c r="F1144" s="28">
        <f>F1145</f>
        <v>139</v>
      </c>
      <c r="G1144" s="28">
        <f t="shared" si="2549"/>
        <v>0</v>
      </c>
      <c r="H1144" s="28">
        <f t="shared" si="2549"/>
        <v>0</v>
      </c>
      <c r="I1144" s="28">
        <f t="shared" si="2549"/>
        <v>0</v>
      </c>
      <c r="J1144" s="28">
        <f t="shared" si="2549"/>
        <v>0</v>
      </c>
      <c r="K1144" s="28">
        <f t="shared" si="2549"/>
        <v>0</v>
      </c>
      <c r="L1144" s="28">
        <f t="shared" si="2549"/>
        <v>139</v>
      </c>
      <c r="M1144" s="28">
        <f t="shared" si="2549"/>
        <v>0</v>
      </c>
      <c r="N1144" s="28">
        <f t="shared" si="2549"/>
        <v>0</v>
      </c>
      <c r="O1144" s="28">
        <f t="shared" si="2549"/>
        <v>0</v>
      </c>
      <c r="P1144" s="28">
        <f t="shared" si="2549"/>
        <v>0</v>
      </c>
      <c r="Q1144" s="28">
        <f t="shared" si="2549"/>
        <v>0</v>
      </c>
      <c r="R1144" s="28">
        <f t="shared" si="2549"/>
        <v>139</v>
      </c>
      <c r="S1144" s="28">
        <f t="shared" si="2549"/>
        <v>0</v>
      </c>
      <c r="T1144" s="28">
        <f t="shared" si="2550"/>
        <v>0</v>
      </c>
      <c r="U1144" s="28">
        <f t="shared" si="2550"/>
        <v>0</v>
      </c>
      <c r="V1144" s="28">
        <f t="shared" si="2550"/>
        <v>0</v>
      </c>
      <c r="W1144" s="28">
        <f t="shared" si="2550"/>
        <v>0</v>
      </c>
      <c r="X1144" s="28">
        <f t="shared" si="2550"/>
        <v>139</v>
      </c>
      <c r="Y1144" s="28">
        <f t="shared" si="2550"/>
        <v>0</v>
      </c>
      <c r="Z1144" s="28">
        <f t="shared" si="2550"/>
        <v>0</v>
      </c>
      <c r="AA1144" s="28">
        <f t="shared" si="2550"/>
        <v>0</v>
      </c>
      <c r="AB1144" s="28">
        <f t="shared" si="2550"/>
        <v>0</v>
      </c>
      <c r="AC1144" s="28">
        <f t="shared" si="2550"/>
        <v>0</v>
      </c>
      <c r="AD1144" s="28">
        <f t="shared" si="2550"/>
        <v>139</v>
      </c>
      <c r="AE1144" s="28">
        <f t="shared" si="2550"/>
        <v>0</v>
      </c>
      <c r="AF1144" s="28">
        <f t="shared" si="2551"/>
        <v>0</v>
      </c>
      <c r="AG1144" s="28">
        <f t="shared" si="2551"/>
        <v>0</v>
      </c>
      <c r="AH1144" s="28">
        <f t="shared" si="2551"/>
        <v>0</v>
      </c>
      <c r="AI1144" s="28">
        <f t="shared" si="2551"/>
        <v>0</v>
      </c>
      <c r="AJ1144" s="28">
        <f t="shared" si="2551"/>
        <v>139</v>
      </c>
      <c r="AK1144" s="28">
        <f t="shared" si="2551"/>
        <v>0</v>
      </c>
      <c r="AL1144" s="28">
        <f t="shared" si="2551"/>
        <v>0</v>
      </c>
      <c r="AM1144" s="28">
        <f t="shared" si="2551"/>
        <v>0</v>
      </c>
      <c r="AN1144" s="28">
        <f t="shared" si="2551"/>
        <v>0</v>
      </c>
      <c r="AO1144" s="28">
        <f t="shared" si="2551"/>
        <v>0</v>
      </c>
      <c r="AP1144" s="28">
        <f t="shared" si="2551"/>
        <v>139</v>
      </c>
      <c r="AQ1144" s="28">
        <f t="shared" si="2551"/>
        <v>0</v>
      </c>
      <c r="AR1144" s="28">
        <f t="shared" si="2552"/>
        <v>0</v>
      </c>
      <c r="AS1144" s="28">
        <f t="shared" si="2552"/>
        <v>0</v>
      </c>
      <c r="AT1144" s="28">
        <f t="shared" si="2552"/>
        <v>0</v>
      </c>
      <c r="AU1144" s="28">
        <f t="shared" si="2552"/>
        <v>0</v>
      </c>
      <c r="AV1144" s="28">
        <f t="shared" si="2552"/>
        <v>139</v>
      </c>
      <c r="AW1144" s="28">
        <f t="shared" si="2552"/>
        <v>0</v>
      </c>
      <c r="AX1144" s="100">
        <f t="shared" si="2552"/>
        <v>0</v>
      </c>
      <c r="AY1144" s="100">
        <f t="shared" si="2552"/>
        <v>0</v>
      </c>
      <c r="AZ1144" s="100">
        <f t="shared" si="2552"/>
        <v>0</v>
      </c>
      <c r="BA1144" s="100">
        <f t="shared" si="2552"/>
        <v>0</v>
      </c>
      <c r="BB1144" s="28">
        <f t="shared" si="2552"/>
        <v>139</v>
      </c>
      <c r="BC1144" s="28">
        <f t="shared" si="2552"/>
        <v>0</v>
      </c>
      <c r="BD1144" s="100">
        <f t="shared" si="2553"/>
        <v>0</v>
      </c>
      <c r="BE1144" s="100">
        <f t="shared" si="2553"/>
        <v>0</v>
      </c>
      <c r="BF1144" s="100">
        <f t="shared" si="2553"/>
        <v>0</v>
      </c>
      <c r="BG1144" s="100">
        <f t="shared" si="2553"/>
        <v>0</v>
      </c>
      <c r="BH1144" s="28">
        <f t="shared" si="2553"/>
        <v>139</v>
      </c>
      <c r="BI1144" s="28">
        <f t="shared" si="2553"/>
        <v>0</v>
      </c>
      <c r="BJ1144" s="207">
        <f t="shared" si="2516"/>
        <v>0</v>
      </c>
      <c r="BK1144" s="207">
        <f t="shared" si="2517"/>
        <v>0</v>
      </c>
    </row>
    <row r="1145" spans="1:63" s="12" customFormat="1" ht="20.25">
      <c r="A1145" s="25" t="s">
        <v>187</v>
      </c>
      <c r="B1145" s="42" t="s">
        <v>11</v>
      </c>
      <c r="C1145" s="42" t="s">
        <v>60</v>
      </c>
      <c r="D1145" s="42" t="s">
        <v>299</v>
      </c>
      <c r="E1145" s="42" t="s">
        <v>186</v>
      </c>
      <c r="F1145" s="28">
        <v>139</v>
      </c>
      <c r="G1145" s="28"/>
      <c r="H1145" s="82"/>
      <c r="I1145" s="82"/>
      <c r="J1145" s="82"/>
      <c r="K1145" s="82"/>
      <c r="L1145" s="28">
        <f>F1145+H1145+I1145+J1145+K1145</f>
        <v>139</v>
      </c>
      <c r="M1145" s="28">
        <f>G1145+K1145</f>
        <v>0</v>
      </c>
      <c r="N1145" s="82"/>
      <c r="O1145" s="82"/>
      <c r="P1145" s="82"/>
      <c r="Q1145" s="82"/>
      <c r="R1145" s="28">
        <f>L1145+N1145+O1145+P1145+Q1145</f>
        <v>139</v>
      </c>
      <c r="S1145" s="28">
        <f>M1145+Q1145</f>
        <v>0</v>
      </c>
      <c r="T1145" s="82"/>
      <c r="U1145" s="82"/>
      <c r="V1145" s="82"/>
      <c r="W1145" s="82"/>
      <c r="X1145" s="28">
        <f>R1145+T1145+U1145+V1145+W1145</f>
        <v>139</v>
      </c>
      <c r="Y1145" s="28">
        <f>S1145+W1145</f>
        <v>0</v>
      </c>
      <c r="Z1145" s="82"/>
      <c r="AA1145" s="82"/>
      <c r="AB1145" s="82"/>
      <c r="AC1145" s="82"/>
      <c r="AD1145" s="28">
        <f>X1145+Z1145+AA1145+AB1145+AC1145</f>
        <v>139</v>
      </c>
      <c r="AE1145" s="28">
        <f>Y1145+AC1145</f>
        <v>0</v>
      </c>
      <c r="AF1145" s="82"/>
      <c r="AG1145" s="82"/>
      <c r="AH1145" s="82"/>
      <c r="AI1145" s="82"/>
      <c r="AJ1145" s="28">
        <f>AD1145+AF1145+AG1145+AH1145+AI1145</f>
        <v>139</v>
      </c>
      <c r="AK1145" s="28">
        <f>AE1145+AI1145</f>
        <v>0</v>
      </c>
      <c r="AL1145" s="82"/>
      <c r="AM1145" s="82"/>
      <c r="AN1145" s="82"/>
      <c r="AO1145" s="82"/>
      <c r="AP1145" s="28">
        <f>AJ1145+AL1145+AM1145+AN1145+AO1145</f>
        <v>139</v>
      </c>
      <c r="AQ1145" s="28">
        <f>AK1145+AO1145</f>
        <v>0</v>
      </c>
      <c r="AR1145" s="82"/>
      <c r="AS1145" s="82"/>
      <c r="AT1145" s="82"/>
      <c r="AU1145" s="82"/>
      <c r="AV1145" s="28">
        <f>AP1145+AR1145+AS1145+AT1145+AU1145</f>
        <v>139</v>
      </c>
      <c r="AW1145" s="28">
        <f>AQ1145+AU1145</f>
        <v>0</v>
      </c>
      <c r="AX1145" s="143"/>
      <c r="AY1145" s="143"/>
      <c r="AZ1145" s="143"/>
      <c r="BA1145" s="143"/>
      <c r="BB1145" s="28">
        <f>AV1145+AX1145+AY1145+AZ1145+BA1145</f>
        <v>139</v>
      </c>
      <c r="BC1145" s="28">
        <f>AW1145+BA1145</f>
        <v>0</v>
      </c>
      <c r="BD1145" s="143"/>
      <c r="BE1145" s="143"/>
      <c r="BF1145" s="143"/>
      <c r="BG1145" s="143"/>
      <c r="BH1145" s="28">
        <f>BB1145+BD1145+BE1145+BF1145+BG1145</f>
        <v>139</v>
      </c>
      <c r="BI1145" s="28">
        <f>BC1145+BG1145</f>
        <v>0</v>
      </c>
      <c r="BJ1145" s="207">
        <f t="shared" si="2516"/>
        <v>0</v>
      </c>
      <c r="BK1145" s="207">
        <f t="shared" si="2517"/>
        <v>0</v>
      </c>
    </row>
    <row r="1146" spans="1:63" s="12" customFormat="1" ht="33.75">
      <c r="A1146" s="25" t="s">
        <v>94</v>
      </c>
      <c r="B1146" s="52" t="s">
        <v>11</v>
      </c>
      <c r="C1146" s="52" t="s">
        <v>60</v>
      </c>
      <c r="D1146" s="37" t="s">
        <v>517</v>
      </c>
      <c r="E1146" s="26"/>
      <c r="F1146" s="28">
        <f>F1147</f>
        <v>277</v>
      </c>
      <c r="G1146" s="28">
        <f t="shared" ref="G1146:AR1146" si="2554">G1147</f>
        <v>0</v>
      </c>
      <c r="H1146" s="28">
        <f t="shared" si="2554"/>
        <v>0</v>
      </c>
      <c r="I1146" s="28">
        <f t="shared" si="2554"/>
        <v>0</v>
      </c>
      <c r="J1146" s="28">
        <f t="shared" si="2554"/>
        <v>0</v>
      </c>
      <c r="K1146" s="28">
        <f t="shared" si="2554"/>
        <v>0</v>
      </c>
      <c r="L1146" s="28">
        <f t="shared" si="2554"/>
        <v>277</v>
      </c>
      <c r="M1146" s="28">
        <f t="shared" si="2554"/>
        <v>0</v>
      </c>
      <c r="N1146" s="28">
        <f t="shared" si="2554"/>
        <v>0</v>
      </c>
      <c r="O1146" s="28">
        <f t="shared" si="2554"/>
        <v>0</v>
      </c>
      <c r="P1146" s="28">
        <f t="shared" si="2554"/>
        <v>0</v>
      </c>
      <c r="Q1146" s="28">
        <f t="shared" si="2554"/>
        <v>0</v>
      </c>
      <c r="R1146" s="28">
        <f t="shared" si="2554"/>
        <v>277</v>
      </c>
      <c r="S1146" s="28">
        <f t="shared" si="2554"/>
        <v>0</v>
      </c>
      <c r="T1146" s="28">
        <f t="shared" si="2554"/>
        <v>0</v>
      </c>
      <c r="U1146" s="28">
        <f t="shared" si="2554"/>
        <v>0</v>
      </c>
      <c r="V1146" s="28">
        <f t="shared" si="2554"/>
        <v>0</v>
      </c>
      <c r="W1146" s="28">
        <f t="shared" si="2554"/>
        <v>0</v>
      </c>
      <c r="X1146" s="28">
        <f t="shared" si="2554"/>
        <v>277</v>
      </c>
      <c r="Y1146" s="28">
        <f t="shared" si="2554"/>
        <v>0</v>
      </c>
      <c r="Z1146" s="28">
        <f t="shared" si="2554"/>
        <v>0</v>
      </c>
      <c r="AA1146" s="28">
        <f t="shared" si="2554"/>
        <v>0</v>
      </c>
      <c r="AB1146" s="28">
        <f t="shared" si="2554"/>
        <v>0</v>
      </c>
      <c r="AC1146" s="28">
        <f t="shared" si="2554"/>
        <v>0</v>
      </c>
      <c r="AD1146" s="28">
        <f t="shared" si="2554"/>
        <v>277</v>
      </c>
      <c r="AE1146" s="28">
        <f t="shared" si="2554"/>
        <v>0</v>
      </c>
      <c r="AF1146" s="28">
        <f t="shared" si="2554"/>
        <v>0</v>
      </c>
      <c r="AG1146" s="28">
        <f t="shared" si="2554"/>
        <v>0</v>
      </c>
      <c r="AH1146" s="28">
        <f t="shared" si="2554"/>
        <v>0</v>
      </c>
      <c r="AI1146" s="28">
        <f t="shared" si="2554"/>
        <v>0</v>
      </c>
      <c r="AJ1146" s="28">
        <f t="shared" si="2554"/>
        <v>277</v>
      </c>
      <c r="AK1146" s="28">
        <f t="shared" si="2554"/>
        <v>0</v>
      </c>
      <c r="AL1146" s="28">
        <f t="shared" si="2554"/>
        <v>0</v>
      </c>
      <c r="AM1146" s="28">
        <f t="shared" si="2554"/>
        <v>0</v>
      </c>
      <c r="AN1146" s="28">
        <f t="shared" si="2554"/>
        <v>0</v>
      </c>
      <c r="AO1146" s="28">
        <f t="shared" si="2554"/>
        <v>0</v>
      </c>
      <c r="AP1146" s="28">
        <f t="shared" si="2554"/>
        <v>277</v>
      </c>
      <c r="AQ1146" s="28">
        <f t="shared" si="2554"/>
        <v>0</v>
      </c>
      <c r="AR1146" s="28">
        <f t="shared" si="2554"/>
        <v>0</v>
      </c>
      <c r="AS1146" s="28">
        <f t="shared" ref="AS1146:BH1147" si="2555">AS1147</f>
        <v>0</v>
      </c>
      <c r="AT1146" s="28">
        <f t="shared" si="2555"/>
        <v>0</v>
      </c>
      <c r="AU1146" s="28">
        <f t="shared" si="2555"/>
        <v>0</v>
      </c>
      <c r="AV1146" s="28">
        <f t="shared" si="2555"/>
        <v>277</v>
      </c>
      <c r="AW1146" s="28">
        <f t="shared" si="2555"/>
        <v>0</v>
      </c>
      <c r="AX1146" s="100">
        <f t="shared" si="2555"/>
        <v>0</v>
      </c>
      <c r="AY1146" s="100">
        <f t="shared" si="2555"/>
        <v>0</v>
      </c>
      <c r="AZ1146" s="100">
        <f t="shared" si="2555"/>
        <v>0</v>
      </c>
      <c r="BA1146" s="100">
        <f t="shared" si="2555"/>
        <v>0</v>
      </c>
      <c r="BB1146" s="28">
        <f t="shared" si="2555"/>
        <v>277</v>
      </c>
      <c r="BC1146" s="28">
        <f t="shared" si="2555"/>
        <v>0</v>
      </c>
      <c r="BD1146" s="100">
        <f t="shared" si="2555"/>
        <v>0</v>
      </c>
      <c r="BE1146" s="100">
        <f t="shared" si="2555"/>
        <v>0</v>
      </c>
      <c r="BF1146" s="100">
        <f t="shared" si="2555"/>
        <v>0</v>
      </c>
      <c r="BG1146" s="100">
        <f t="shared" si="2555"/>
        <v>0</v>
      </c>
      <c r="BH1146" s="28">
        <f t="shared" si="2555"/>
        <v>277</v>
      </c>
      <c r="BI1146" s="28">
        <f t="shared" ref="BD1146:BI1147" si="2556">BI1147</f>
        <v>0</v>
      </c>
      <c r="BJ1146" s="207">
        <f t="shared" si="2516"/>
        <v>0</v>
      </c>
      <c r="BK1146" s="207">
        <f t="shared" si="2517"/>
        <v>0</v>
      </c>
    </row>
    <row r="1147" spans="1:63" s="12" customFormat="1" ht="50.25">
      <c r="A1147" s="29" t="s">
        <v>84</v>
      </c>
      <c r="B1147" s="52" t="s">
        <v>11</v>
      </c>
      <c r="C1147" s="52" t="s">
        <v>60</v>
      </c>
      <c r="D1147" s="37" t="s">
        <v>517</v>
      </c>
      <c r="E1147" s="26" t="s">
        <v>85</v>
      </c>
      <c r="F1147" s="28">
        <f>F1148</f>
        <v>277</v>
      </c>
      <c r="G1147" s="28">
        <f t="shared" ref="G1147:AR1147" si="2557">G1148</f>
        <v>0</v>
      </c>
      <c r="H1147" s="28">
        <f t="shared" si="2557"/>
        <v>0</v>
      </c>
      <c r="I1147" s="28">
        <f t="shared" si="2557"/>
        <v>0</v>
      </c>
      <c r="J1147" s="28">
        <f t="shared" si="2557"/>
        <v>0</v>
      </c>
      <c r="K1147" s="28">
        <f t="shared" si="2557"/>
        <v>0</v>
      </c>
      <c r="L1147" s="28">
        <f t="shared" si="2557"/>
        <v>277</v>
      </c>
      <c r="M1147" s="28">
        <f t="shared" si="2557"/>
        <v>0</v>
      </c>
      <c r="N1147" s="28">
        <f t="shared" si="2557"/>
        <v>0</v>
      </c>
      <c r="O1147" s="28">
        <f t="shared" si="2557"/>
        <v>0</v>
      </c>
      <c r="P1147" s="28">
        <f t="shared" si="2557"/>
        <v>0</v>
      </c>
      <c r="Q1147" s="28">
        <f t="shared" si="2557"/>
        <v>0</v>
      </c>
      <c r="R1147" s="28">
        <f t="shared" si="2557"/>
        <v>277</v>
      </c>
      <c r="S1147" s="28">
        <f t="shared" si="2557"/>
        <v>0</v>
      </c>
      <c r="T1147" s="28">
        <f t="shared" si="2557"/>
        <v>0</v>
      </c>
      <c r="U1147" s="28">
        <f t="shared" si="2557"/>
        <v>0</v>
      </c>
      <c r="V1147" s="28">
        <f t="shared" si="2557"/>
        <v>0</v>
      </c>
      <c r="W1147" s="28">
        <f t="shared" si="2557"/>
        <v>0</v>
      </c>
      <c r="X1147" s="28">
        <f t="shared" si="2557"/>
        <v>277</v>
      </c>
      <c r="Y1147" s="28">
        <f t="shared" si="2557"/>
        <v>0</v>
      </c>
      <c r="Z1147" s="28">
        <f t="shared" si="2557"/>
        <v>0</v>
      </c>
      <c r="AA1147" s="28">
        <f t="shared" si="2557"/>
        <v>0</v>
      </c>
      <c r="AB1147" s="28">
        <f t="shared" si="2557"/>
        <v>0</v>
      </c>
      <c r="AC1147" s="28">
        <f t="shared" si="2557"/>
        <v>0</v>
      </c>
      <c r="AD1147" s="28">
        <f t="shared" si="2557"/>
        <v>277</v>
      </c>
      <c r="AE1147" s="28">
        <f t="shared" si="2557"/>
        <v>0</v>
      </c>
      <c r="AF1147" s="28">
        <f t="shared" si="2557"/>
        <v>0</v>
      </c>
      <c r="AG1147" s="28">
        <f t="shared" si="2557"/>
        <v>0</v>
      </c>
      <c r="AH1147" s="28">
        <f t="shared" si="2557"/>
        <v>0</v>
      </c>
      <c r="AI1147" s="28">
        <f t="shared" si="2557"/>
        <v>0</v>
      </c>
      <c r="AJ1147" s="28">
        <f t="shared" si="2557"/>
        <v>277</v>
      </c>
      <c r="AK1147" s="28">
        <f t="shared" si="2557"/>
        <v>0</v>
      </c>
      <c r="AL1147" s="28">
        <f t="shared" si="2557"/>
        <v>0</v>
      </c>
      <c r="AM1147" s="28">
        <f t="shared" si="2557"/>
        <v>0</v>
      </c>
      <c r="AN1147" s="28">
        <f t="shared" si="2557"/>
        <v>0</v>
      </c>
      <c r="AO1147" s="28">
        <f t="shared" si="2557"/>
        <v>0</v>
      </c>
      <c r="AP1147" s="28">
        <f t="shared" si="2557"/>
        <v>277</v>
      </c>
      <c r="AQ1147" s="28">
        <f t="shared" si="2557"/>
        <v>0</v>
      </c>
      <c r="AR1147" s="28">
        <f t="shared" si="2557"/>
        <v>0</v>
      </c>
      <c r="AS1147" s="28">
        <f t="shared" si="2555"/>
        <v>0</v>
      </c>
      <c r="AT1147" s="28">
        <f t="shared" si="2555"/>
        <v>0</v>
      </c>
      <c r="AU1147" s="28">
        <f t="shared" si="2555"/>
        <v>0</v>
      </c>
      <c r="AV1147" s="28">
        <f t="shared" si="2555"/>
        <v>277</v>
      </c>
      <c r="AW1147" s="28">
        <f t="shared" si="2555"/>
        <v>0</v>
      </c>
      <c r="AX1147" s="100">
        <f t="shared" si="2555"/>
        <v>0</v>
      </c>
      <c r="AY1147" s="100">
        <f t="shared" si="2555"/>
        <v>0</v>
      </c>
      <c r="AZ1147" s="100">
        <f t="shared" si="2555"/>
        <v>0</v>
      </c>
      <c r="BA1147" s="100">
        <f t="shared" si="2555"/>
        <v>0</v>
      </c>
      <c r="BB1147" s="28">
        <f t="shared" si="2555"/>
        <v>277</v>
      </c>
      <c r="BC1147" s="28">
        <f t="shared" si="2555"/>
        <v>0</v>
      </c>
      <c r="BD1147" s="100">
        <f t="shared" si="2556"/>
        <v>0</v>
      </c>
      <c r="BE1147" s="100">
        <f t="shared" si="2556"/>
        <v>0</v>
      </c>
      <c r="BF1147" s="100">
        <f t="shared" si="2556"/>
        <v>0</v>
      </c>
      <c r="BG1147" s="100">
        <f t="shared" si="2556"/>
        <v>0</v>
      </c>
      <c r="BH1147" s="28">
        <f t="shared" si="2556"/>
        <v>277</v>
      </c>
      <c r="BI1147" s="28">
        <f t="shared" si="2556"/>
        <v>0</v>
      </c>
      <c r="BJ1147" s="207">
        <f t="shared" si="2516"/>
        <v>0</v>
      </c>
      <c r="BK1147" s="207">
        <f t="shared" si="2517"/>
        <v>0</v>
      </c>
    </row>
    <row r="1148" spans="1:63" s="12" customFormat="1" ht="20.25">
      <c r="A1148" s="25" t="s">
        <v>187</v>
      </c>
      <c r="B1148" s="52" t="s">
        <v>11</v>
      </c>
      <c r="C1148" s="52" t="s">
        <v>60</v>
      </c>
      <c r="D1148" s="37" t="s">
        <v>517</v>
      </c>
      <c r="E1148" s="26" t="s">
        <v>186</v>
      </c>
      <c r="F1148" s="28">
        <v>277</v>
      </c>
      <c r="G1148" s="28"/>
      <c r="H1148" s="82"/>
      <c r="I1148" s="82"/>
      <c r="J1148" s="82"/>
      <c r="K1148" s="82"/>
      <c r="L1148" s="28">
        <f>F1148+H1148+I1148+J1148+K1148</f>
        <v>277</v>
      </c>
      <c r="M1148" s="28">
        <f>G1148+K1148</f>
        <v>0</v>
      </c>
      <c r="N1148" s="82"/>
      <c r="O1148" s="82"/>
      <c r="P1148" s="82"/>
      <c r="Q1148" s="82"/>
      <c r="R1148" s="28">
        <f>L1148+N1148+O1148+P1148+Q1148</f>
        <v>277</v>
      </c>
      <c r="S1148" s="28">
        <f>M1148+Q1148</f>
        <v>0</v>
      </c>
      <c r="T1148" s="82"/>
      <c r="U1148" s="82"/>
      <c r="V1148" s="82"/>
      <c r="W1148" s="82"/>
      <c r="X1148" s="28">
        <f>R1148+T1148+U1148+V1148+W1148</f>
        <v>277</v>
      </c>
      <c r="Y1148" s="28">
        <f>S1148+W1148</f>
        <v>0</v>
      </c>
      <c r="Z1148" s="82"/>
      <c r="AA1148" s="82"/>
      <c r="AB1148" s="82"/>
      <c r="AC1148" s="82"/>
      <c r="AD1148" s="28">
        <f>X1148+Z1148+AA1148+AB1148+AC1148</f>
        <v>277</v>
      </c>
      <c r="AE1148" s="28">
        <f>Y1148+AC1148</f>
        <v>0</v>
      </c>
      <c r="AF1148" s="82"/>
      <c r="AG1148" s="82"/>
      <c r="AH1148" s="82"/>
      <c r="AI1148" s="82"/>
      <c r="AJ1148" s="28">
        <f>AD1148+AF1148+AG1148+AH1148+AI1148</f>
        <v>277</v>
      </c>
      <c r="AK1148" s="28">
        <f>AE1148+AI1148</f>
        <v>0</v>
      </c>
      <c r="AL1148" s="82"/>
      <c r="AM1148" s="82"/>
      <c r="AN1148" s="82"/>
      <c r="AO1148" s="82"/>
      <c r="AP1148" s="28">
        <f>AJ1148+AL1148+AM1148+AN1148+AO1148</f>
        <v>277</v>
      </c>
      <c r="AQ1148" s="28">
        <f>AK1148+AO1148</f>
        <v>0</v>
      </c>
      <c r="AR1148" s="82"/>
      <c r="AS1148" s="82"/>
      <c r="AT1148" s="82"/>
      <c r="AU1148" s="82"/>
      <c r="AV1148" s="28">
        <f>AP1148+AR1148+AS1148+AT1148+AU1148</f>
        <v>277</v>
      </c>
      <c r="AW1148" s="28">
        <f>AQ1148+AU1148</f>
        <v>0</v>
      </c>
      <c r="AX1148" s="143"/>
      <c r="AY1148" s="143"/>
      <c r="AZ1148" s="143"/>
      <c r="BA1148" s="143"/>
      <c r="BB1148" s="28">
        <f>AV1148+AX1148+AY1148+AZ1148+BA1148</f>
        <v>277</v>
      </c>
      <c r="BC1148" s="28">
        <f>AW1148+BA1148</f>
        <v>0</v>
      </c>
      <c r="BD1148" s="143"/>
      <c r="BE1148" s="143"/>
      <c r="BF1148" s="143"/>
      <c r="BG1148" s="143"/>
      <c r="BH1148" s="28">
        <f>BB1148+BD1148+BE1148+BF1148+BG1148</f>
        <v>277</v>
      </c>
      <c r="BI1148" s="28">
        <f>BC1148+BG1148</f>
        <v>0</v>
      </c>
      <c r="BJ1148" s="207">
        <f t="shared" si="2516"/>
        <v>0</v>
      </c>
      <c r="BK1148" s="207">
        <f t="shared" si="2517"/>
        <v>0</v>
      </c>
    </row>
    <row r="1149" spans="1:63" s="12" customFormat="1" ht="33" customHeight="1">
      <c r="A1149" s="29" t="s">
        <v>89</v>
      </c>
      <c r="B1149" s="42" t="s">
        <v>11</v>
      </c>
      <c r="C1149" s="42" t="s">
        <v>60</v>
      </c>
      <c r="D1149" s="42" t="s">
        <v>300</v>
      </c>
      <c r="E1149" s="42"/>
      <c r="F1149" s="28">
        <f t="shared" ref="F1149:U1150" si="2558">F1150</f>
        <v>407</v>
      </c>
      <c r="G1149" s="28">
        <f t="shared" si="2558"/>
        <v>0</v>
      </c>
      <c r="H1149" s="28">
        <f t="shared" si="2558"/>
        <v>0</v>
      </c>
      <c r="I1149" s="28">
        <f t="shared" si="2558"/>
        <v>0</v>
      </c>
      <c r="J1149" s="28">
        <f t="shared" si="2558"/>
        <v>0</v>
      </c>
      <c r="K1149" s="28">
        <f t="shared" si="2558"/>
        <v>0</v>
      </c>
      <c r="L1149" s="28">
        <f t="shared" si="2558"/>
        <v>407</v>
      </c>
      <c r="M1149" s="28">
        <f t="shared" si="2558"/>
        <v>0</v>
      </c>
      <c r="N1149" s="28">
        <f t="shared" si="2558"/>
        <v>0</v>
      </c>
      <c r="O1149" s="28">
        <f t="shared" si="2558"/>
        <v>0</v>
      </c>
      <c r="P1149" s="28">
        <f t="shared" si="2558"/>
        <v>0</v>
      </c>
      <c r="Q1149" s="28">
        <f t="shared" si="2558"/>
        <v>0</v>
      </c>
      <c r="R1149" s="28">
        <f t="shared" si="2558"/>
        <v>407</v>
      </c>
      <c r="S1149" s="28">
        <f t="shared" si="2558"/>
        <v>0</v>
      </c>
      <c r="T1149" s="28">
        <f t="shared" si="2558"/>
        <v>0</v>
      </c>
      <c r="U1149" s="28">
        <f t="shared" si="2558"/>
        <v>0</v>
      </c>
      <c r="V1149" s="28">
        <f t="shared" ref="T1149:AI1150" si="2559">V1150</f>
        <v>0</v>
      </c>
      <c r="W1149" s="28">
        <f t="shared" si="2559"/>
        <v>0</v>
      </c>
      <c r="X1149" s="28">
        <f t="shared" si="2559"/>
        <v>407</v>
      </c>
      <c r="Y1149" s="28">
        <f t="shared" si="2559"/>
        <v>0</v>
      </c>
      <c r="Z1149" s="28">
        <f t="shared" si="2559"/>
        <v>0</v>
      </c>
      <c r="AA1149" s="28">
        <f t="shared" si="2559"/>
        <v>0</v>
      </c>
      <c r="AB1149" s="28">
        <f t="shared" si="2559"/>
        <v>0</v>
      </c>
      <c r="AC1149" s="28">
        <f t="shared" si="2559"/>
        <v>0</v>
      </c>
      <c r="AD1149" s="28">
        <f t="shared" si="2559"/>
        <v>407</v>
      </c>
      <c r="AE1149" s="28">
        <f t="shared" si="2559"/>
        <v>0</v>
      </c>
      <c r="AF1149" s="28">
        <f t="shared" si="2559"/>
        <v>0</v>
      </c>
      <c r="AG1149" s="28">
        <f t="shared" si="2559"/>
        <v>0</v>
      </c>
      <c r="AH1149" s="28">
        <f t="shared" si="2559"/>
        <v>0</v>
      </c>
      <c r="AI1149" s="28">
        <f t="shared" si="2559"/>
        <v>0</v>
      </c>
      <c r="AJ1149" s="28">
        <f t="shared" ref="AF1149:AU1150" si="2560">AJ1150</f>
        <v>407</v>
      </c>
      <c r="AK1149" s="28">
        <f t="shared" si="2560"/>
        <v>0</v>
      </c>
      <c r="AL1149" s="28">
        <f t="shared" si="2560"/>
        <v>0</v>
      </c>
      <c r="AM1149" s="28">
        <f t="shared" si="2560"/>
        <v>0</v>
      </c>
      <c r="AN1149" s="28">
        <f t="shared" si="2560"/>
        <v>0</v>
      </c>
      <c r="AO1149" s="28">
        <f t="shared" si="2560"/>
        <v>0</v>
      </c>
      <c r="AP1149" s="28">
        <f t="shared" si="2560"/>
        <v>407</v>
      </c>
      <c r="AQ1149" s="28">
        <f t="shared" si="2560"/>
        <v>0</v>
      </c>
      <c r="AR1149" s="28">
        <f t="shared" si="2560"/>
        <v>0</v>
      </c>
      <c r="AS1149" s="28">
        <f t="shared" si="2560"/>
        <v>0</v>
      </c>
      <c r="AT1149" s="28">
        <f t="shared" si="2560"/>
        <v>0</v>
      </c>
      <c r="AU1149" s="28">
        <f t="shared" si="2560"/>
        <v>0</v>
      </c>
      <c r="AV1149" s="28">
        <f t="shared" ref="AR1149:BG1150" si="2561">AV1150</f>
        <v>407</v>
      </c>
      <c r="AW1149" s="28">
        <f t="shared" si="2561"/>
        <v>0</v>
      </c>
      <c r="AX1149" s="100">
        <f t="shared" si="2561"/>
        <v>0</v>
      </c>
      <c r="AY1149" s="100">
        <f t="shared" si="2561"/>
        <v>0</v>
      </c>
      <c r="AZ1149" s="100">
        <f t="shared" si="2561"/>
        <v>0</v>
      </c>
      <c r="BA1149" s="100">
        <f t="shared" si="2561"/>
        <v>0</v>
      </c>
      <c r="BB1149" s="28">
        <f t="shared" si="2561"/>
        <v>407</v>
      </c>
      <c r="BC1149" s="28">
        <f t="shared" si="2561"/>
        <v>0</v>
      </c>
      <c r="BD1149" s="100">
        <f t="shared" si="2561"/>
        <v>0</v>
      </c>
      <c r="BE1149" s="100">
        <f t="shared" si="2561"/>
        <v>0</v>
      </c>
      <c r="BF1149" s="100">
        <f t="shared" si="2561"/>
        <v>0</v>
      </c>
      <c r="BG1149" s="100">
        <f t="shared" si="2561"/>
        <v>0</v>
      </c>
      <c r="BH1149" s="28">
        <f t="shared" ref="BD1149:BI1150" si="2562">BH1150</f>
        <v>407</v>
      </c>
      <c r="BI1149" s="28">
        <f t="shared" si="2562"/>
        <v>0</v>
      </c>
      <c r="BJ1149" s="207">
        <f t="shared" si="2516"/>
        <v>0</v>
      </c>
      <c r="BK1149" s="207">
        <f t="shared" si="2517"/>
        <v>0</v>
      </c>
    </row>
    <row r="1150" spans="1:63" s="12" customFormat="1" ht="50.25">
      <c r="A1150" s="29" t="s">
        <v>84</v>
      </c>
      <c r="B1150" s="42" t="s">
        <v>11</v>
      </c>
      <c r="C1150" s="42" t="s">
        <v>60</v>
      </c>
      <c r="D1150" s="42" t="s">
        <v>300</v>
      </c>
      <c r="E1150" s="42" t="s">
        <v>85</v>
      </c>
      <c r="F1150" s="28">
        <f t="shared" si="2558"/>
        <v>407</v>
      </c>
      <c r="G1150" s="28">
        <f t="shared" si="2558"/>
        <v>0</v>
      </c>
      <c r="H1150" s="28">
        <f t="shared" si="2558"/>
        <v>0</v>
      </c>
      <c r="I1150" s="28">
        <f t="shared" si="2558"/>
        <v>0</v>
      </c>
      <c r="J1150" s="28">
        <f t="shared" si="2558"/>
        <v>0</v>
      </c>
      <c r="K1150" s="28">
        <f t="shared" si="2558"/>
        <v>0</v>
      </c>
      <c r="L1150" s="28">
        <f t="shared" si="2558"/>
        <v>407</v>
      </c>
      <c r="M1150" s="28">
        <f t="shared" si="2558"/>
        <v>0</v>
      </c>
      <c r="N1150" s="28">
        <f t="shared" si="2558"/>
        <v>0</v>
      </c>
      <c r="O1150" s="28">
        <f t="shared" si="2558"/>
        <v>0</v>
      </c>
      <c r="P1150" s="28">
        <f t="shared" si="2558"/>
        <v>0</v>
      </c>
      <c r="Q1150" s="28">
        <f t="shared" si="2558"/>
        <v>0</v>
      </c>
      <c r="R1150" s="28">
        <f t="shared" si="2558"/>
        <v>407</v>
      </c>
      <c r="S1150" s="28">
        <f t="shared" si="2558"/>
        <v>0</v>
      </c>
      <c r="T1150" s="28">
        <f t="shared" si="2559"/>
        <v>0</v>
      </c>
      <c r="U1150" s="28">
        <f t="shared" si="2559"/>
        <v>0</v>
      </c>
      <c r="V1150" s="28">
        <f t="shared" si="2559"/>
        <v>0</v>
      </c>
      <c r="W1150" s="28">
        <f t="shared" si="2559"/>
        <v>0</v>
      </c>
      <c r="X1150" s="28">
        <f t="shared" si="2559"/>
        <v>407</v>
      </c>
      <c r="Y1150" s="28">
        <f t="shared" si="2559"/>
        <v>0</v>
      </c>
      <c r="Z1150" s="28">
        <f t="shared" si="2559"/>
        <v>0</v>
      </c>
      <c r="AA1150" s="28">
        <f t="shared" si="2559"/>
        <v>0</v>
      </c>
      <c r="AB1150" s="28">
        <f t="shared" si="2559"/>
        <v>0</v>
      </c>
      <c r="AC1150" s="28">
        <f t="shared" si="2559"/>
        <v>0</v>
      </c>
      <c r="AD1150" s="28">
        <f t="shared" si="2559"/>
        <v>407</v>
      </c>
      <c r="AE1150" s="28">
        <f t="shared" si="2559"/>
        <v>0</v>
      </c>
      <c r="AF1150" s="28">
        <f t="shared" si="2560"/>
        <v>0</v>
      </c>
      <c r="AG1150" s="28">
        <f t="shared" si="2560"/>
        <v>0</v>
      </c>
      <c r="AH1150" s="28">
        <f t="shared" si="2560"/>
        <v>0</v>
      </c>
      <c r="AI1150" s="28">
        <f t="shared" si="2560"/>
        <v>0</v>
      </c>
      <c r="AJ1150" s="28">
        <f t="shared" si="2560"/>
        <v>407</v>
      </c>
      <c r="AK1150" s="28">
        <f t="shared" si="2560"/>
        <v>0</v>
      </c>
      <c r="AL1150" s="28">
        <f t="shared" si="2560"/>
        <v>0</v>
      </c>
      <c r="AM1150" s="28">
        <f t="shared" si="2560"/>
        <v>0</v>
      </c>
      <c r="AN1150" s="28">
        <f t="shared" si="2560"/>
        <v>0</v>
      </c>
      <c r="AO1150" s="28">
        <f t="shared" si="2560"/>
        <v>0</v>
      </c>
      <c r="AP1150" s="28">
        <f t="shared" si="2560"/>
        <v>407</v>
      </c>
      <c r="AQ1150" s="28">
        <f t="shared" si="2560"/>
        <v>0</v>
      </c>
      <c r="AR1150" s="28">
        <f t="shared" si="2561"/>
        <v>0</v>
      </c>
      <c r="AS1150" s="28">
        <f t="shared" si="2561"/>
        <v>0</v>
      </c>
      <c r="AT1150" s="28">
        <f t="shared" si="2561"/>
        <v>0</v>
      </c>
      <c r="AU1150" s="28">
        <f t="shared" si="2561"/>
        <v>0</v>
      </c>
      <c r="AV1150" s="28">
        <f t="shared" si="2561"/>
        <v>407</v>
      </c>
      <c r="AW1150" s="28">
        <f t="shared" si="2561"/>
        <v>0</v>
      </c>
      <c r="AX1150" s="100">
        <f t="shared" si="2561"/>
        <v>0</v>
      </c>
      <c r="AY1150" s="100">
        <f t="shared" si="2561"/>
        <v>0</v>
      </c>
      <c r="AZ1150" s="100">
        <f t="shared" si="2561"/>
        <v>0</v>
      </c>
      <c r="BA1150" s="100">
        <f t="shared" si="2561"/>
        <v>0</v>
      </c>
      <c r="BB1150" s="28">
        <f t="shared" si="2561"/>
        <v>407</v>
      </c>
      <c r="BC1150" s="28">
        <f t="shared" si="2561"/>
        <v>0</v>
      </c>
      <c r="BD1150" s="100">
        <f t="shared" si="2562"/>
        <v>0</v>
      </c>
      <c r="BE1150" s="100">
        <f t="shared" si="2562"/>
        <v>0</v>
      </c>
      <c r="BF1150" s="100">
        <f t="shared" si="2562"/>
        <v>0</v>
      </c>
      <c r="BG1150" s="100">
        <f t="shared" si="2562"/>
        <v>0</v>
      </c>
      <c r="BH1150" s="28">
        <f t="shared" si="2562"/>
        <v>407</v>
      </c>
      <c r="BI1150" s="28">
        <f t="shared" si="2562"/>
        <v>0</v>
      </c>
      <c r="BJ1150" s="207">
        <f t="shared" si="2516"/>
        <v>0</v>
      </c>
      <c r="BK1150" s="207">
        <f t="shared" si="2517"/>
        <v>0</v>
      </c>
    </row>
    <row r="1151" spans="1:63" s="12" customFormat="1" ht="20.25">
      <c r="A1151" s="113" t="s">
        <v>187</v>
      </c>
      <c r="B1151" s="115" t="s">
        <v>11</v>
      </c>
      <c r="C1151" s="115" t="s">
        <v>60</v>
      </c>
      <c r="D1151" s="115" t="s">
        <v>300</v>
      </c>
      <c r="E1151" s="115" t="s">
        <v>186</v>
      </c>
      <c r="F1151" s="100">
        <v>407</v>
      </c>
      <c r="G1151" s="100"/>
      <c r="H1151" s="143"/>
      <c r="I1151" s="143"/>
      <c r="J1151" s="143"/>
      <c r="K1151" s="143"/>
      <c r="L1151" s="100">
        <f>F1151+H1151+I1151+J1151+K1151</f>
        <v>407</v>
      </c>
      <c r="M1151" s="100">
        <f>G1151+K1151</f>
        <v>0</v>
      </c>
      <c r="N1151" s="143"/>
      <c r="O1151" s="143"/>
      <c r="P1151" s="143"/>
      <c r="Q1151" s="143"/>
      <c r="R1151" s="100">
        <f>L1151+N1151+O1151+P1151+Q1151</f>
        <v>407</v>
      </c>
      <c r="S1151" s="100">
        <f>M1151+Q1151</f>
        <v>0</v>
      </c>
      <c r="T1151" s="143"/>
      <c r="U1151" s="143"/>
      <c r="V1151" s="143"/>
      <c r="W1151" s="143"/>
      <c r="X1151" s="100">
        <f>R1151+T1151+U1151+V1151+W1151</f>
        <v>407</v>
      </c>
      <c r="Y1151" s="100">
        <f>S1151+W1151</f>
        <v>0</v>
      </c>
      <c r="Z1151" s="143"/>
      <c r="AA1151" s="143"/>
      <c r="AB1151" s="143"/>
      <c r="AC1151" s="143"/>
      <c r="AD1151" s="100">
        <f>X1151+Z1151+AA1151+AB1151+AC1151</f>
        <v>407</v>
      </c>
      <c r="AE1151" s="100">
        <f>Y1151+AC1151</f>
        <v>0</v>
      </c>
      <c r="AF1151" s="143"/>
      <c r="AG1151" s="143"/>
      <c r="AH1151" s="143"/>
      <c r="AI1151" s="143"/>
      <c r="AJ1151" s="100">
        <f>AD1151+AF1151+AG1151+AH1151+AI1151</f>
        <v>407</v>
      </c>
      <c r="AK1151" s="100">
        <f>AE1151+AI1151</f>
        <v>0</v>
      </c>
      <c r="AL1151" s="143"/>
      <c r="AM1151" s="143"/>
      <c r="AN1151" s="143"/>
      <c r="AO1151" s="143"/>
      <c r="AP1151" s="100">
        <f>AJ1151+AL1151+AM1151+AN1151+AO1151</f>
        <v>407</v>
      </c>
      <c r="AQ1151" s="100">
        <f>AK1151+AO1151</f>
        <v>0</v>
      </c>
      <c r="AR1151" s="143"/>
      <c r="AS1151" s="143"/>
      <c r="AT1151" s="143"/>
      <c r="AU1151" s="143"/>
      <c r="AV1151" s="100">
        <f>AP1151+AR1151+AS1151+AT1151+AU1151</f>
        <v>407</v>
      </c>
      <c r="AW1151" s="100">
        <f>AQ1151+AU1151</f>
        <v>0</v>
      </c>
      <c r="AX1151" s="100"/>
      <c r="AY1151" s="143"/>
      <c r="AZ1151" s="143"/>
      <c r="BA1151" s="143"/>
      <c r="BB1151" s="100">
        <f>AV1151+AX1151+AY1151+AZ1151+BA1151</f>
        <v>407</v>
      </c>
      <c r="BC1151" s="100">
        <f>AW1151+BA1151</f>
        <v>0</v>
      </c>
      <c r="BD1151" s="100"/>
      <c r="BE1151" s="143"/>
      <c r="BF1151" s="143"/>
      <c r="BG1151" s="143"/>
      <c r="BH1151" s="100">
        <f>BB1151+BD1151+BE1151+BF1151+BG1151</f>
        <v>407</v>
      </c>
      <c r="BI1151" s="100">
        <f>BC1151+BG1151</f>
        <v>0</v>
      </c>
      <c r="BJ1151" s="207">
        <f t="shared" si="2516"/>
        <v>0</v>
      </c>
      <c r="BK1151" s="207">
        <f t="shared" si="2517"/>
        <v>0</v>
      </c>
    </row>
    <row r="1152" spans="1:63" s="12" customFormat="1" ht="66.75">
      <c r="A1152" s="36" t="s">
        <v>542</v>
      </c>
      <c r="B1152" s="52" t="s">
        <v>11</v>
      </c>
      <c r="C1152" s="52" t="s">
        <v>60</v>
      </c>
      <c r="D1152" s="52" t="s">
        <v>370</v>
      </c>
      <c r="E1152" s="52"/>
      <c r="F1152" s="28">
        <f>F1153+F1165+F1172</f>
        <v>84696</v>
      </c>
      <c r="G1152" s="28">
        <f t="shared" ref="G1152:M1152" si="2563">G1153+G1165+G1172</f>
        <v>0</v>
      </c>
      <c r="H1152" s="28">
        <f t="shared" si="2563"/>
        <v>0</v>
      </c>
      <c r="I1152" s="28">
        <f t="shared" si="2563"/>
        <v>0</v>
      </c>
      <c r="J1152" s="28">
        <f t="shared" si="2563"/>
        <v>0</v>
      </c>
      <c r="K1152" s="28">
        <f t="shared" si="2563"/>
        <v>0</v>
      </c>
      <c r="L1152" s="28">
        <f t="shared" si="2563"/>
        <v>84696</v>
      </c>
      <c r="M1152" s="28">
        <f t="shared" si="2563"/>
        <v>0</v>
      </c>
      <c r="N1152" s="28">
        <f t="shared" ref="N1152:S1152" si="2564">N1153+N1165+N1172</f>
        <v>0</v>
      </c>
      <c r="O1152" s="28">
        <f t="shared" si="2564"/>
        <v>0</v>
      </c>
      <c r="P1152" s="28">
        <f t="shared" si="2564"/>
        <v>0</v>
      </c>
      <c r="Q1152" s="28">
        <f t="shared" si="2564"/>
        <v>0</v>
      </c>
      <c r="R1152" s="28">
        <f t="shared" si="2564"/>
        <v>84696</v>
      </c>
      <c r="S1152" s="28">
        <f t="shared" si="2564"/>
        <v>0</v>
      </c>
      <c r="T1152" s="28">
        <f t="shared" ref="T1152:Y1152" si="2565">T1153+T1165+T1172</f>
        <v>0</v>
      </c>
      <c r="U1152" s="28">
        <f t="shared" si="2565"/>
        <v>0</v>
      </c>
      <c r="V1152" s="28">
        <f t="shared" si="2565"/>
        <v>0</v>
      </c>
      <c r="W1152" s="28">
        <f t="shared" si="2565"/>
        <v>0</v>
      </c>
      <c r="X1152" s="28">
        <f t="shared" si="2565"/>
        <v>84696</v>
      </c>
      <c r="Y1152" s="28">
        <f t="shared" si="2565"/>
        <v>0</v>
      </c>
      <c r="Z1152" s="28">
        <f t="shared" ref="Z1152:AE1152" si="2566">Z1153+Z1165+Z1172</f>
        <v>6</v>
      </c>
      <c r="AA1152" s="28">
        <f t="shared" si="2566"/>
        <v>0</v>
      </c>
      <c r="AB1152" s="28">
        <f t="shared" si="2566"/>
        <v>0</v>
      </c>
      <c r="AC1152" s="28">
        <f t="shared" si="2566"/>
        <v>0</v>
      </c>
      <c r="AD1152" s="28">
        <f t="shared" si="2566"/>
        <v>84702</v>
      </c>
      <c r="AE1152" s="28">
        <f t="shared" si="2566"/>
        <v>0</v>
      </c>
      <c r="AF1152" s="28">
        <f t="shared" ref="AF1152:AL1152" si="2567">AF1153+AF1165+AF1172</f>
        <v>0</v>
      </c>
      <c r="AG1152" s="28">
        <f t="shared" si="2567"/>
        <v>0</v>
      </c>
      <c r="AH1152" s="28">
        <f t="shared" si="2567"/>
        <v>0</v>
      </c>
      <c r="AI1152" s="28">
        <f t="shared" si="2567"/>
        <v>0</v>
      </c>
      <c r="AJ1152" s="28">
        <f t="shared" si="2567"/>
        <v>84702</v>
      </c>
      <c r="AK1152" s="28">
        <f t="shared" si="2567"/>
        <v>0</v>
      </c>
      <c r="AL1152" s="28">
        <f t="shared" si="2567"/>
        <v>0</v>
      </c>
      <c r="AM1152" s="28">
        <f t="shared" ref="AM1152:AO1152" si="2568">AM1153+AM1165+AM1172</f>
        <v>0</v>
      </c>
      <c r="AN1152" s="28">
        <f t="shared" ref="AN1152:AS1152" si="2569">AN1153+AN1165+AN1172</f>
        <v>0</v>
      </c>
      <c r="AO1152" s="28">
        <f t="shared" si="2568"/>
        <v>0</v>
      </c>
      <c r="AP1152" s="28">
        <f t="shared" si="2569"/>
        <v>84702</v>
      </c>
      <c r="AQ1152" s="28">
        <f t="shared" si="2569"/>
        <v>0</v>
      </c>
      <c r="AR1152" s="28">
        <f t="shared" si="2569"/>
        <v>1016</v>
      </c>
      <c r="AS1152" s="28">
        <f t="shared" si="2569"/>
        <v>0</v>
      </c>
      <c r="AT1152" s="28">
        <f t="shared" ref="AT1152:AW1152" si="2570">AT1153+AT1165+AT1172</f>
        <v>0</v>
      </c>
      <c r="AU1152" s="28">
        <f t="shared" si="2570"/>
        <v>0</v>
      </c>
      <c r="AV1152" s="28">
        <f t="shared" si="2570"/>
        <v>85718</v>
      </c>
      <c r="AW1152" s="28">
        <f t="shared" si="2570"/>
        <v>0</v>
      </c>
      <c r="AX1152" s="100">
        <f t="shared" ref="AX1152:BI1152" si="2571">AX1153+AX1165+AX1172+AX1185+AX1179</f>
        <v>9185</v>
      </c>
      <c r="AY1152" s="100">
        <f t="shared" si="2571"/>
        <v>0</v>
      </c>
      <c r="AZ1152" s="100">
        <f t="shared" si="2571"/>
        <v>0</v>
      </c>
      <c r="BA1152" s="100">
        <f t="shared" si="2571"/>
        <v>12154</v>
      </c>
      <c r="BB1152" s="100">
        <f t="shared" si="2571"/>
        <v>107057</v>
      </c>
      <c r="BC1152" s="100">
        <f t="shared" si="2571"/>
        <v>12154</v>
      </c>
      <c r="BD1152" s="100">
        <f t="shared" si="2571"/>
        <v>0</v>
      </c>
      <c r="BE1152" s="100">
        <f t="shared" si="2571"/>
        <v>0</v>
      </c>
      <c r="BF1152" s="100">
        <f t="shared" si="2571"/>
        <v>0</v>
      </c>
      <c r="BG1152" s="100">
        <f t="shared" si="2571"/>
        <v>0</v>
      </c>
      <c r="BH1152" s="100">
        <f t="shared" si="2571"/>
        <v>107057</v>
      </c>
      <c r="BI1152" s="100">
        <f t="shared" si="2571"/>
        <v>12154</v>
      </c>
      <c r="BJ1152" s="207">
        <f t="shared" si="2516"/>
        <v>0</v>
      </c>
      <c r="BK1152" s="207">
        <f t="shared" si="2517"/>
        <v>0</v>
      </c>
    </row>
    <row r="1153" spans="1:63" s="12" customFormat="1" ht="33" customHeight="1">
      <c r="A1153" s="36" t="s">
        <v>79</v>
      </c>
      <c r="B1153" s="52" t="s">
        <v>11</v>
      </c>
      <c r="C1153" s="52" t="s">
        <v>60</v>
      </c>
      <c r="D1153" s="52" t="s">
        <v>479</v>
      </c>
      <c r="E1153" s="52"/>
      <c r="F1153" s="28">
        <f>F1154+F1160</f>
        <v>27957</v>
      </c>
      <c r="G1153" s="28">
        <f t="shared" ref="G1153:M1153" si="2572">G1154+G1160</f>
        <v>0</v>
      </c>
      <c r="H1153" s="28">
        <f t="shared" si="2572"/>
        <v>0</v>
      </c>
      <c r="I1153" s="28">
        <f t="shared" si="2572"/>
        <v>0</v>
      </c>
      <c r="J1153" s="28">
        <f t="shared" si="2572"/>
        <v>0</v>
      </c>
      <c r="K1153" s="28">
        <f t="shared" si="2572"/>
        <v>0</v>
      </c>
      <c r="L1153" s="28">
        <f t="shared" si="2572"/>
        <v>27957</v>
      </c>
      <c r="M1153" s="28">
        <f t="shared" si="2572"/>
        <v>0</v>
      </c>
      <c r="N1153" s="28">
        <f t="shared" ref="N1153:S1153" si="2573">N1154+N1160</f>
        <v>0</v>
      </c>
      <c r="O1153" s="28">
        <f t="shared" si="2573"/>
        <v>0</v>
      </c>
      <c r="P1153" s="28">
        <f t="shared" si="2573"/>
        <v>0</v>
      </c>
      <c r="Q1153" s="28">
        <f t="shared" si="2573"/>
        <v>0</v>
      </c>
      <c r="R1153" s="28">
        <f t="shared" si="2573"/>
        <v>27957</v>
      </c>
      <c r="S1153" s="28">
        <f t="shared" si="2573"/>
        <v>0</v>
      </c>
      <c r="T1153" s="28">
        <f t="shared" ref="T1153:Y1153" si="2574">T1154+T1160</f>
        <v>0</v>
      </c>
      <c r="U1153" s="28">
        <f t="shared" si="2574"/>
        <v>0</v>
      </c>
      <c r="V1153" s="28">
        <f t="shared" si="2574"/>
        <v>0</v>
      </c>
      <c r="W1153" s="28">
        <f t="shared" si="2574"/>
        <v>0</v>
      </c>
      <c r="X1153" s="28">
        <f t="shared" si="2574"/>
        <v>27957</v>
      </c>
      <c r="Y1153" s="28">
        <f t="shared" si="2574"/>
        <v>0</v>
      </c>
      <c r="Z1153" s="28">
        <f t="shared" ref="Z1153:AE1153" si="2575">Z1154+Z1160</f>
        <v>6</v>
      </c>
      <c r="AA1153" s="28">
        <f t="shared" si="2575"/>
        <v>0</v>
      </c>
      <c r="AB1153" s="28">
        <f t="shared" si="2575"/>
        <v>0</v>
      </c>
      <c r="AC1153" s="28">
        <f t="shared" si="2575"/>
        <v>0</v>
      </c>
      <c r="AD1153" s="28">
        <f t="shared" si="2575"/>
        <v>27963</v>
      </c>
      <c r="AE1153" s="28">
        <f t="shared" si="2575"/>
        <v>0</v>
      </c>
      <c r="AF1153" s="28">
        <f t="shared" ref="AF1153:AL1153" si="2576">AF1154+AF1160</f>
        <v>0</v>
      </c>
      <c r="AG1153" s="28">
        <f t="shared" si="2576"/>
        <v>0</v>
      </c>
      <c r="AH1153" s="28">
        <f t="shared" si="2576"/>
        <v>0</v>
      </c>
      <c r="AI1153" s="28">
        <f t="shared" si="2576"/>
        <v>0</v>
      </c>
      <c r="AJ1153" s="28">
        <f t="shared" si="2576"/>
        <v>27963</v>
      </c>
      <c r="AK1153" s="28">
        <f t="shared" si="2576"/>
        <v>0</v>
      </c>
      <c r="AL1153" s="28">
        <f t="shared" si="2576"/>
        <v>0</v>
      </c>
      <c r="AM1153" s="28">
        <f t="shared" ref="AM1153:AO1153" si="2577">AM1154+AM1160</f>
        <v>0</v>
      </c>
      <c r="AN1153" s="28">
        <f t="shared" ref="AN1153:AS1153" si="2578">AN1154+AN1160</f>
        <v>0</v>
      </c>
      <c r="AO1153" s="28">
        <f t="shared" si="2577"/>
        <v>0</v>
      </c>
      <c r="AP1153" s="28">
        <f t="shared" si="2578"/>
        <v>27963</v>
      </c>
      <c r="AQ1153" s="28">
        <f t="shared" si="2578"/>
        <v>0</v>
      </c>
      <c r="AR1153" s="28">
        <f t="shared" si="2578"/>
        <v>1016</v>
      </c>
      <c r="AS1153" s="28">
        <f t="shared" si="2578"/>
        <v>0</v>
      </c>
      <c r="AT1153" s="28">
        <f t="shared" ref="AT1153:AW1153" si="2579">AT1154+AT1160</f>
        <v>0</v>
      </c>
      <c r="AU1153" s="28">
        <f t="shared" si="2579"/>
        <v>0</v>
      </c>
      <c r="AV1153" s="28">
        <f t="shared" si="2579"/>
        <v>28979</v>
      </c>
      <c r="AW1153" s="28">
        <f t="shared" si="2579"/>
        <v>0</v>
      </c>
      <c r="AX1153" s="100">
        <f>AX1154+AX1160+AX1157</f>
        <v>2701</v>
      </c>
      <c r="AY1153" s="100">
        <f t="shared" ref="AY1153:BC1153" si="2580">AY1154+AY1160+AY1157</f>
        <v>0</v>
      </c>
      <c r="AZ1153" s="100">
        <f t="shared" si="2580"/>
        <v>0</v>
      </c>
      <c r="BA1153" s="100">
        <f t="shared" si="2580"/>
        <v>0</v>
      </c>
      <c r="BB1153" s="100">
        <f t="shared" si="2580"/>
        <v>31680</v>
      </c>
      <c r="BC1153" s="100">
        <f t="shared" si="2580"/>
        <v>0</v>
      </c>
      <c r="BD1153" s="100">
        <f>BD1154+BD1160+BD1157</f>
        <v>0</v>
      </c>
      <c r="BE1153" s="100">
        <f t="shared" ref="BE1153:BI1153" si="2581">BE1154+BE1160+BE1157</f>
        <v>0</v>
      </c>
      <c r="BF1153" s="100">
        <f t="shared" si="2581"/>
        <v>0</v>
      </c>
      <c r="BG1153" s="100">
        <f t="shared" si="2581"/>
        <v>0</v>
      </c>
      <c r="BH1153" s="100">
        <f t="shared" si="2581"/>
        <v>31680</v>
      </c>
      <c r="BI1153" s="100">
        <f t="shared" si="2581"/>
        <v>0</v>
      </c>
      <c r="BJ1153" s="207">
        <f t="shared" si="2516"/>
        <v>0</v>
      </c>
      <c r="BK1153" s="207">
        <f t="shared" si="2517"/>
        <v>0</v>
      </c>
    </row>
    <row r="1154" spans="1:63" s="12" customFormat="1" ht="31.5" customHeight="1">
      <c r="A1154" s="97" t="s">
        <v>109</v>
      </c>
      <c r="B1154" s="99" t="s">
        <v>11</v>
      </c>
      <c r="C1154" s="99" t="s">
        <v>60</v>
      </c>
      <c r="D1154" s="99" t="s">
        <v>371</v>
      </c>
      <c r="E1154" s="99"/>
      <c r="F1154" s="100">
        <f t="shared" ref="F1154:U1155" si="2582">F1155</f>
        <v>21038</v>
      </c>
      <c r="G1154" s="100">
        <f t="shared" si="2582"/>
        <v>0</v>
      </c>
      <c r="H1154" s="100">
        <f t="shared" si="2582"/>
        <v>0</v>
      </c>
      <c r="I1154" s="100">
        <f t="shared" si="2582"/>
        <v>0</v>
      </c>
      <c r="J1154" s="100">
        <f t="shared" si="2582"/>
        <v>0</v>
      </c>
      <c r="K1154" s="100">
        <f t="shared" si="2582"/>
        <v>0</v>
      </c>
      <c r="L1154" s="100">
        <f t="shared" si="2582"/>
        <v>21038</v>
      </c>
      <c r="M1154" s="100">
        <f t="shared" si="2582"/>
        <v>0</v>
      </c>
      <c r="N1154" s="100">
        <f t="shared" si="2582"/>
        <v>0</v>
      </c>
      <c r="O1154" s="100">
        <f t="shared" si="2582"/>
        <v>0</v>
      </c>
      <c r="P1154" s="100">
        <f t="shared" si="2582"/>
        <v>0</v>
      </c>
      <c r="Q1154" s="100">
        <f t="shared" si="2582"/>
        <v>0</v>
      </c>
      <c r="R1154" s="100">
        <f t="shared" si="2582"/>
        <v>21038</v>
      </c>
      <c r="S1154" s="100">
        <f t="shared" si="2582"/>
        <v>0</v>
      </c>
      <c r="T1154" s="100">
        <f t="shared" si="2582"/>
        <v>0</v>
      </c>
      <c r="U1154" s="100">
        <f t="shared" si="2582"/>
        <v>0</v>
      </c>
      <c r="V1154" s="100">
        <f t="shared" ref="T1154:AI1155" si="2583">V1155</f>
        <v>0</v>
      </c>
      <c r="W1154" s="100">
        <f t="shared" si="2583"/>
        <v>0</v>
      </c>
      <c r="X1154" s="100">
        <f t="shared" si="2583"/>
        <v>21038</v>
      </c>
      <c r="Y1154" s="100">
        <f t="shared" si="2583"/>
        <v>0</v>
      </c>
      <c r="Z1154" s="100">
        <f t="shared" si="2583"/>
        <v>0</v>
      </c>
      <c r="AA1154" s="100">
        <f t="shared" si="2583"/>
        <v>0</v>
      </c>
      <c r="AB1154" s="100">
        <f t="shared" si="2583"/>
        <v>0</v>
      </c>
      <c r="AC1154" s="100">
        <f t="shared" si="2583"/>
        <v>0</v>
      </c>
      <c r="AD1154" s="100">
        <f t="shared" si="2583"/>
        <v>21038</v>
      </c>
      <c r="AE1154" s="100">
        <f t="shared" si="2583"/>
        <v>0</v>
      </c>
      <c r="AF1154" s="100">
        <f t="shared" si="2583"/>
        <v>0</v>
      </c>
      <c r="AG1154" s="100">
        <f t="shared" si="2583"/>
        <v>0</v>
      </c>
      <c r="AH1154" s="100">
        <f t="shared" si="2583"/>
        <v>0</v>
      </c>
      <c r="AI1154" s="100">
        <f t="shared" si="2583"/>
        <v>0</v>
      </c>
      <c r="AJ1154" s="100">
        <f t="shared" ref="AF1154:AU1155" si="2584">AJ1155</f>
        <v>21038</v>
      </c>
      <c r="AK1154" s="100">
        <f t="shared" si="2584"/>
        <v>0</v>
      </c>
      <c r="AL1154" s="100">
        <f t="shared" si="2584"/>
        <v>0</v>
      </c>
      <c r="AM1154" s="100">
        <f t="shared" si="2584"/>
        <v>0</v>
      </c>
      <c r="AN1154" s="100">
        <f t="shared" si="2584"/>
        <v>0</v>
      </c>
      <c r="AO1154" s="100">
        <f t="shared" si="2584"/>
        <v>0</v>
      </c>
      <c r="AP1154" s="100">
        <f t="shared" si="2584"/>
        <v>21038</v>
      </c>
      <c r="AQ1154" s="100">
        <f t="shared" si="2584"/>
        <v>0</v>
      </c>
      <c r="AR1154" s="100">
        <f t="shared" si="2584"/>
        <v>0</v>
      </c>
      <c r="AS1154" s="100">
        <f t="shared" si="2584"/>
        <v>0</v>
      </c>
      <c r="AT1154" s="100">
        <f t="shared" si="2584"/>
        <v>0</v>
      </c>
      <c r="AU1154" s="100">
        <f t="shared" si="2584"/>
        <v>0</v>
      </c>
      <c r="AV1154" s="100">
        <f t="shared" ref="AR1154:BG1155" si="2585">AV1155</f>
        <v>21038</v>
      </c>
      <c r="AW1154" s="100">
        <f t="shared" si="2585"/>
        <v>0</v>
      </c>
      <c r="AX1154" s="100">
        <f t="shared" si="2585"/>
        <v>382</v>
      </c>
      <c r="AY1154" s="100">
        <f t="shared" si="2585"/>
        <v>0</v>
      </c>
      <c r="AZ1154" s="100">
        <f t="shared" si="2585"/>
        <v>0</v>
      </c>
      <c r="BA1154" s="100">
        <f t="shared" si="2585"/>
        <v>0</v>
      </c>
      <c r="BB1154" s="100">
        <f t="shared" si="2585"/>
        <v>21420</v>
      </c>
      <c r="BC1154" s="100">
        <f t="shared" si="2585"/>
        <v>0</v>
      </c>
      <c r="BD1154" s="100">
        <f t="shared" si="2585"/>
        <v>0</v>
      </c>
      <c r="BE1154" s="100">
        <f t="shared" si="2585"/>
        <v>0</v>
      </c>
      <c r="BF1154" s="100">
        <f t="shared" si="2585"/>
        <v>0</v>
      </c>
      <c r="BG1154" s="100">
        <f t="shared" si="2585"/>
        <v>0</v>
      </c>
      <c r="BH1154" s="100">
        <f t="shared" ref="BD1154:BI1155" si="2586">BH1155</f>
        <v>21420</v>
      </c>
      <c r="BI1154" s="100">
        <f t="shared" si="2586"/>
        <v>0</v>
      </c>
      <c r="BJ1154" s="207">
        <f t="shared" si="2516"/>
        <v>0</v>
      </c>
      <c r="BK1154" s="207">
        <f t="shared" si="2517"/>
        <v>0</v>
      </c>
    </row>
    <row r="1155" spans="1:63" s="12" customFormat="1" ht="50.25">
      <c r="A1155" s="97" t="s">
        <v>84</v>
      </c>
      <c r="B1155" s="99" t="s">
        <v>11</v>
      </c>
      <c r="C1155" s="99" t="s">
        <v>60</v>
      </c>
      <c r="D1155" s="99" t="s">
        <v>371</v>
      </c>
      <c r="E1155" s="99" t="s">
        <v>85</v>
      </c>
      <c r="F1155" s="100">
        <f t="shared" si="2582"/>
        <v>21038</v>
      </c>
      <c r="G1155" s="100">
        <f t="shared" si="2582"/>
        <v>0</v>
      </c>
      <c r="H1155" s="100">
        <f t="shared" si="2582"/>
        <v>0</v>
      </c>
      <c r="I1155" s="100">
        <f t="shared" si="2582"/>
        <v>0</v>
      </c>
      <c r="J1155" s="100">
        <f t="shared" si="2582"/>
        <v>0</v>
      </c>
      <c r="K1155" s="100">
        <f t="shared" si="2582"/>
        <v>0</v>
      </c>
      <c r="L1155" s="100">
        <f t="shared" si="2582"/>
        <v>21038</v>
      </c>
      <c r="M1155" s="100">
        <f t="shared" si="2582"/>
        <v>0</v>
      </c>
      <c r="N1155" s="100">
        <f t="shared" si="2582"/>
        <v>0</v>
      </c>
      <c r="O1155" s="100">
        <f t="shared" si="2582"/>
        <v>0</v>
      </c>
      <c r="P1155" s="100">
        <f t="shared" si="2582"/>
        <v>0</v>
      </c>
      <c r="Q1155" s="100">
        <f t="shared" si="2582"/>
        <v>0</v>
      </c>
      <c r="R1155" s="100">
        <f t="shared" si="2582"/>
        <v>21038</v>
      </c>
      <c r="S1155" s="100">
        <f t="shared" si="2582"/>
        <v>0</v>
      </c>
      <c r="T1155" s="100">
        <f t="shared" si="2583"/>
        <v>0</v>
      </c>
      <c r="U1155" s="100">
        <f t="shared" si="2583"/>
        <v>0</v>
      </c>
      <c r="V1155" s="100">
        <f t="shared" si="2583"/>
        <v>0</v>
      </c>
      <c r="W1155" s="100">
        <f t="shared" si="2583"/>
        <v>0</v>
      </c>
      <c r="X1155" s="100">
        <f t="shared" si="2583"/>
        <v>21038</v>
      </c>
      <c r="Y1155" s="100">
        <f t="shared" si="2583"/>
        <v>0</v>
      </c>
      <c r="Z1155" s="100">
        <f t="shared" si="2583"/>
        <v>0</v>
      </c>
      <c r="AA1155" s="100">
        <f t="shared" si="2583"/>
        <v>0</v>
      </c>
      <c r="AB1155" s="100">
        <f t="shared" si="2583"/>
        <v>0</v>
      </c>
      <c r="AC1155" s="100">
        <f t="shared" si="2583"/>
        <v>0</v>
      </c>
      <c r="AD1155" s="100">
        <f t="shared" si="2583"/>
        <v>21038</v>
      </c>
      <c r="AE1155" s="100">
        <f t="shared" si="2583"/>
        <v>0</v>
      </c>
      <c r="AF1155" s="100">
        <f t="shared" si="2584"/>
        <v>0</v>
      </c>
      <c r="AG1155" s="100">
        <f t="shared" si="2584"/>
        <v>0</v>
      </c>
      <c r="AH1155" s="100">
        <f t="shared" si="2584"/>
        <v>0</v>
      </c>
      <c r="AI1155" s="100">
        <f t="shared" si="2584"/>
        <v>0</v>
      </c>
      <c r="AJ1155" s="100">
        <f t="shared" si="2584"/>
        <v>21038</v>
      </c>
      <c r="AK1155" s="100">
        <f t="shared" si="2584"/>
        <v>0</v>
      </c>
      <c r="AL1155" s="100">
        <f t="shared" si="2584"/>
        <v>0</v>
      </c>
      <c r="AM1155" s="100">
        <f t="shared" si="2584"/>
        <v>0</v>
      </c>
      <c r="AN1155" s="100">
        <f t="shared" si="2584"/>
        <v>0</v>
      </c>
      <c r="AO1155" s="100">
        <f t="shared" si="2584"/>
        <v>0</v>
      </c>
      <c r="AP1155" s="100">
        <f t="shared" si="2584"/>
        <v>21038</v>
      </c>
      <c r="AQ1155" s="100">
        <f t="shared" si="2584"/>
        <v>0</v>
      </c>
      <c r="AR1155" s="100">
        <f t="shared" si="2585"/>
        <v>0</v>
      </c>
      <c r="AS1155" s="100">
        <f t="shared" si="2585"/>
        <v>0</v>
      </c>
      <c r="AT1155" s="100">
        <f t="shared" si="2585"/>
        <v>0</v>
      </c>
      <c r="AU1155" s="100">
        <f t="shared" si="2585"/>
        <v>0</v>
      </c>
      <c r="AV1155" s="100">
        <f t="shared" si="2585"/>
        <v>21038</v>
      </c>
      <c r="AW1155" s="100">
        <f t="shared" si="2585"/>
        <v>0</v>
      </c>
      <c r="AX1155" s="100">
        <f t="shared" si="2585"/>
        <v>382</v>
      </c>
      <c r="AY1155" s="100">
        <f t="shared" si="2585"/>
        <v>0</v>
      </c>
      <c r="AZ1155" s="100">
        <f t="shared" si="2585"/>
        <v>0</v>
      </c>
      <c r="BA1155" s="100">
        <f t="shared" si="2585"/>
        <v>0</v>
      </c>
      <c r="BB1155" s="100">
        <f t="shared" si="2585"/>
        <v>21420</v>
      </c>
      <c r="BC1155" s="100">
        <f t="shared" si="2585"/>
        <v>0</v>
      </c>
      <c r="BD1155" s="100">
        <f t="shared" si="2586"/>
        <v>0</v>
      </c>
      <c r="BE1155" s="100">
        <f t="shared" si="2586"/>
        <v>0</v>
      </c>
      <c r="BF1155" s="100">
        <f t="shared" si="2586"/>
        <v>0</v>
      </c>
      <c r="BG1155" s="100">
        <f t="shared" si="2586"/>
        <v>0</v>
      </c>
      <c r="BH1155" s="100">
        <f t="shared" si="2586"/>
        <v>21420</v>
      </c>
      <c r="BI1155" s="100">
        <f t="shared" si="2586"/>
        <v>0</v>
      </c>
      <c r="BJ1155" s="207">
        <f t="shared" si="2516"/>
        <v>0</v>
      </c>
      <c r="BK1155" s="207">
        <f t="shared" si="2517"/>
        <v>0</v>
      </c>
    </row>
    <row r="1156" spans="1:63" s="12" customFormat="1" ht="20.25">
      <c r="A1156" s="113" t="s">
        <v>187</v>
      </c>
      <c r="B1156" s="99" t="s">
        <v>11</v>
      </c>
      <c r="C1156" s="99" t="s">
        <v>60</v>
      </c>
      <c r="D1156" s="99" t="s">
        <v>371</v>
      </c>
      <c r="E1156" s="99" t="s">
        <v>186</v>
      </c>
      <c r="F1156" s="100">
        <v>21038</v>
      </c>
      <c r="G1156" s="100"/>
      <c r="H1156" s="143"/>
      <c r="I1156" s="143"/>
      <c r="J1156" s="143"/>
      <c r="K1156" s="143"/>
      <c r="L1156" s="100">
        <f>F1156+H1156+I1156+J1156+K1156</f>
        <v>21038</v>
      </c>
      <c r="M1156" s="100">
        <f>G1156+K1156</f>
        <v>0</v>
      </c>
      <c r="N1156" s="143"/>
      <c r="O1156" s="143"/>
      <c r="P1156" s="143"/>
      <c r="Q1156" s="143"/>
      <c r="R1156" s="100">
        <f>L1156+N1156+O1156+P1156+Q1156</f>
        <v>21038</v>
      </c>
      <c r="S1156" s="100">
        <f>M1156+Q1156</f>
        <v>0</v>
      </c>
      <c r="T1156" s="143"/>
      <c r="U1156" s="143"/>
      <c r="V1156" s="143"/>
      <c r="W1156" s="143"/>
      <c r="X1156" s="100">
        <f>R1156+T1156+U1156+V1156+W1156</f>
        <v>21038</v>
      </c>
      <c r="Y1156" s="100">
        <f>S1156+W1156</f>
        <v>0</v>
      </c>
      <c r="Z1156" s="143"/>
      <c r="AA1156" s="143"/>
      <c r="AB1156" s="143"/>
      <c r="AC1156" s="143"/>
      <c r="AD1156" s="100">
        <f>X1156+Z1156+AA1156+AB1156+AC1156</f>
        <v>21038</v>
      </c>
      <c r="AE1156" s="100">
        <f>Y1156+AC1156</f>
        <v>0</v>
      </c>
      <c r="AF1156" s="143"/>
      <c r="AG1156" s="143"/>
      <c r="AH1156" s="143"/>
      <c r="AI1156" s="143"/>
      <c r="AJ1156" s="100">
        <f>AD1156+AF1156+AG1156+AH1156+AI1156</f>
        <v>21038</v>
      </c>
      <c r="AK1156" s="100">
        <f>AE1156+AI1156</f>
        <v>0</v>
      </c>
      <c r="AL1156" s="143"/>
      <c r="AM1156" s="143"/>
      <c r="AN1156" s="143"/>
      <c r="AO1156" s="143"/>
      <c r="AP1156" s="100">
        <f>AJ1156+AL1156+AM1156+AN1156+AO1156</f>
        <v>21038</v>
      </c>
      <c r="AQ1156" s="100">
        <f>AK1156+AO1156</f>
        <v>0</v>
      </c>
      <c r="AR1156" s="143"/>
      <c r="AS1156" s="143"/>
      <c r="AT1156" s="143"/>
      <c r="AU1156" s="143"/>
      <c r="AV1156" s="100">
        <f>AP1156+AR1156+AS1156+AT1156+AU1156</f>
        <v>21038</v>
      </c>
      <c r="AW1156" s="100">
        <f>AQ1156+AU1156</f>
        <v>0</v>
      </c>
      <c r="AX1156" s="100">
        <v>382</v>
      </c>
      <c r="AY1156" s="143"/>
      <c r="AZ1156" s="143"/>
      <c r="BA1156" s="143"/>
      <c r="BB1156" s="100">
        <f>AV1156+AX1156+AY1156+AZ1156+BA1156</f>
        <v>21420</v>
      </c>
      <c r="BC1156" s="100">
        <f>AW1156+BA1156</f>
        <v>0</v>
      </c>
      <c r="BD1156" s="100"/>
      <c r="BE1156" s="143"/>
      <c r="BF1156" s="143"/>
      <c r="BG1156" s="143"/>
      <c r="BH1156" s="100">
        <f>BB1156+BD1156+BE1156+BF1156+BG1156</f>
        <v>21420</v>
      </c>
      <c r="BI1156" s="100">
        <f>BC1156+BG1156</f>
        <v>0</v>
      </c>
      <c r="BJ1156" s="207">
        <f t="shared" si="2516"/>
        <v>0</v>
      </c>
      <c r="BK1156" s="207">
        <f t="shared" si="2517"/>
        <v>0</v>
      </c>
    </row>
    <row r="1157" spans="1:63" s="12" customFormat="1" ht="33.75">
      <c r="A1157" s="112" t="s">
        <v>89</v>
      </c>
      <c r="B1157" s="99" t="s">
        <v>11</v>
      </c>
      <c r="C1157" s="99" t="s">
        <v>60</v>
      </c>
      <c r="D1157" s="99" t="s">
        <v>725</v>
      </c>
      <c r="E1157" s="99"/>
      <c r="F1157" s="100"/>
      <c r="G1157" s="100"/>
      <c r="H1157" s="143"/>
      <c r="I1157" s="143"/>
      <c r="J1157" s="143"/>
      <c r="K1157" s="143"/>
      <c r="L1157" s="100"/>
      <c r="M1157" s="100"/>
      <c r="N1157" s="143"/>
      <c r="O1157" s="143"/>
      <c r="P1157" s="143"/>
      <c r="Q1157" s="143"/>
      <c r="R1157" s="100"/>
      <c r="S1157" s="100"/>
      <c r="T1157" s="143"/>
      <c r="U1157" s="143"/>
      <c r="V1157" s="143"/>
      <c r="W1157" s="143"/>
      <c r="X1157" s="100"/>
      <c r="Y1157" s="100"/>
      <c r="Z1157" s="143"/>
      <c r="AA1157" s="143"/>
      <c r="AB1157" s="143"/>
      <c r="AC1157" s="143"/>
      <c r="AD1157" s="100"/>
      <c r="AE1157" s="100"/>
      <c r="AF1157" s="143"/>
      <c r="AG1157" s="143"/>
      <c r="AH1157" s="143"/>
      <c r="AI1157" s="143"/>
      <c r="AJ1157" s="100"/>
      <c r="AK1157" s="100"/>
      <c r="AL1157" s="143"/>
      <c r="AM1157" s="143"/>
      <c r="AN1157" s="143"/>
      <c r="AO1157" s="143"/>
      <c r="AP1157" s="100"/>
      <c r="AQ1157" s="100"/>
      <c r="AR1157" s="143"/>
      <c r="AS1157" s="143"/>
      <c r="AT1157" s="143"/>
      <c r="AU1157" s="143"/>
      <c r="AV1157" s="100"/>
      <c r="AW1157" s="100"/>
      <c r="AX1157" s="100">
        <f>AX1158</f>
        <v>2319</v>
      </c>
      <c r="AY1157" s="100">
        <f t="shared" ref="AY1157:BI1158" si="2587">AY1158</f>
        <v>0</v>
      </c>
      <c r="AZ1157" s="100">
        <f t="shared" si="2587"/>
        <v>0</v>
      </c>
      <c r="BA1157" s="100">
        <f t="shared" si="2587"/>
        <v>0</v>
      </c>
      <c r="BB1157" s="100">
        <f t="shared" si="2587"/>
        <v>2319</v>
      </c>
      <c r="BC1157" s="100">
        <f t="shared" si="2587"/>
        <v>0</v>
      </c>
      <c r="BD1157" s="100">
        <f>BD1158</f>
        <v>0</v>
      </c>
      <c r="BE1157" s="100">
        <f t="shared" si="2587"/>
        <v>0</v>
      </c>
      <c r="BF1157" s="100">
        <f t="shared" si="2587"/>
        <v>0</v>
      </c>
      <c r="BG1157" s="100">
        <f t="shared" si="2587"/>
        <v>0</v>
      </c>
      <c r="BH1157" s="100">
        <f t="shared" si="2587"/>
        <v>2319</v>
      </c>
      <c r="BI1157" s="100">
        <f t="shared" si="2587"/>
        <v>0</v>
      </c>
      <c r="BJ1157" s="207">
        <f t="shared" si="2516"/>
        <v>0</v>
      </c>
      <c r="BK1157" s="207">
        <f t="shared" si="2517"/>
        <v>0</v>
      </c>
    </row>
    <row r="1158" spans="1:63" s="12" customFormat="1" ht="50.25">
      <c r="A1158" s="112" t="s">
        <v>84</v>
      </c>
      <c r="B1158" s="99" t="s">
        <v>11</v>
      </c>
      <c r="C1158" s="99" t="s">
        <v>60</v>
      </c>
      <c r="D1158" s="99" t="s">
        <v>725</v>
      </c>
      <c r="E1158" s="99" t="s">
        <v>85</v>
      </c>
      <c r="F1158" s="100"/>
      <c r="G1158" s="100"/>
      <c r="H1158" s="143"/>
      <c r="I1158" s="143"/>
      <c r="J1158" s="143"/>
      <c r="K1158" s="143"/>
      <c r="L1158" s="100"/>
      <c r="M1158" s="100"/>
      <c r="N1158" s="143"/>
      <c r="O1158" s="143"/>
      <c r="P1158" s="143"/>
      <c r="Q1158" s="143"/>
      <c r="R1158" s="100"/>
      <c r="S1158" s="100"/>
      <c r="T1158" s="143"/>
      <c r="U1158" s="143"/>
      <c r="V1158" s="143"/>
      <c r="W1158" s="143"/>
      <c r="X1158" s="100"/>
      <c r="Y1158" s="100"/>
      <c r="Z1158" s="143"/>
      <c r="AA1158" s="143"/>
      <c r="AB1158" s="143"/>
      <c r="AC1158" s="143"/>
      <c r="AD1158" s="100"/>
      <c r="AE1158" s="100"/>
      <c r="AF1158" s="143"/>
      <c r="AG1158" s="143"/>
      <c r="AH1158" s="143"/>
      <c r="AI1158" s="143"/>
      <c r="AJ1158" s="100"/>
      <c r="AK1158" s="100"/>
      <c r="AL1158" s="143"/>
      <c r="AM1158" s="143"/>
      <c r="AN1158" s="143"/>
      <c r="AO1158" s="143"/>
      <c r="AP1158" s="100"/>
      <c r="AQ1158" s="100"/>
      <c r="AR1158" s="143"/>
      <c r="AS1158" s="143"/>
      <c r="AT1158" s="143"/>
      <c r="AU1158" s="143"/>
      <c r="AV1158" s="100"/>
      <c r="AW1158" s="100"/>
      <c r="AX1158" s="100">
        <f>AX1159</f>
        <v>2319</v>
      </c>
      <c r="AY1158" s="100">
        <f t="shared" si="2587"/>
        <v>0</v>
      </c>
      <c r="AZ1158" s="100">
        <f t="shared" si="2587"/>
        <v>0</v>
      </c>
      <c r="BA1158" s="100">
        <f t="shared" si="2587"/>
        <v>0</v>
      </c>
      <c r="BB1158" s="100">
        <f t="shared" si="2587"/>
        <v>2319</v>
      </c>
      <c r="BC1158" s="100">
        <f t="shared" si="2587"/>
        <v>0</v>
      </c>
      <c r="BD1158" s="100">
        <f>BD1159</f>
        <v>0</v>
      </c>
      <c r="BE1158" s="100">
        <f t="shared" si="2587"/>
        <v>0</v>
      </c>
      <c r="BF1158" s="100">
        <f t="shared" si="2587"/>
        <v>0</v>
      </c>
      <c r="BG1158" s="100">
        <f t="shared" si="2587"/>
        <v>0</v>
      </c>
      <c r="BH1158" s="100">
        <f t="shared" si="2587"/>
        <v>2319</v>
      </c>
      <c r="BI1158" s="100">
        <f t="shared" si="2587"/>
        <v>0</v>
      </c>
      <c r="BJ1158" s="207">
        <f t="shared" si="2516"/>
        <v>0</v>
      </c>
      <c r="BK1158" s="207">
        <f t="shared" si="2517"/>
        <v>0</v>
      </c>
    </row>
    <row r="1159" spans="1:63" s="12" customFormat="1" ht="20.25">
      <c r="A1159" s="124" t="s">
        <v>187</v>
      </c>
      <c r="B1159" s="99" t="s">
        <v>11</v>
      </c>
      <c r="C1159" s="99" t="s">
        <v>60</v>
      </c>
      <c r="D1159" s="99" t="s">
        <v>725</v>
      </c>
      <c r="E1159" s="99" t="s">
        <v>186</v>
      </c>
      <c r="F1159" s="100"/>
      <c r="G1159" s="100"/>
      <c r="H1159" s="143"/>
      <c r="I1159" s="143"/>
      <c r="J1159" s="143"/>
      <c r="K1159" s="143"/>
      <c r="L1159" s="100"/>
      <c r="M1159" s="100"/>
      <c r="N1159" s="143"/>
      <c r="O1159" s="143"/>
      <c r="P1159" s="143"/>
      <c r="Q1159" s="143"/>
      <c r="R1159" s="100"/>
      <c r="S1159" s="100"/>
      <c r="T1159" s="143"/>
      <c r="U1159" s="143"/>
      <c r="V1159" s="143"/>
      <c r="W1159" s="143"/>
      <c r="X1159" s="100"/>
      <c r="Y1159" s="100"/>
      <c r="Z1159" s="143"/>
      <c r="AA1159" s="143"/>
      <c r="AB1159" s="143"/>
      <c r="AC1159" s="143"/>
      <c r="AD1159" s="100"/>
      <c r="AE1159" s="100"/>
      <c r="AF1159" s="143"/>
      <c r="AG1159" s="143"/>
      <c r="AH1159" s="143"/>
      <c r="AI1159" s="143"/>
      <c r="AJ1159" s="100"/>
      <c r="AK1159" s="100"/>
      <c r="AL1159" s="143"/>
      <c r="AM1159" s="143"/>
      <c r="AN1159" s="143"/>
      <c r="AO1159" s="143"/>
      <c r="AP1159" s="100"/>
      <c r="AQ1159" s="100"/>
      <c r="AR1159" s="143"/>
      <c r="AS1159" s="143"/>
      <c r="AT1159" s="143"/>
      <c r="AU1159" s="143"/>
      <c r="AV1159" s="100"/>
      <c r="AW1159" s="100"/>
      <c r="AX1159" s="100">
        <v>2319</v>
      </c>
      <c r="AY1159" s="143"/>
      <c r="AZ1159" s="143"/>
      <c r="BA1159" s="143"/>
      <c r="BB1159" s="100">
        <f>AV1159+AX1159+AY1159+AZ1159+BA1159</f>
        <v>2319</v>
      </c>
      <c r="BC1159" s="100">
        <f>AW1159+BA1159</f>
        <v>0</v>
      </c>
      <c r="BD1159" s="100"/>
      <c r="BE1159" s="143"/>
      <c r="BF1159" s="143"/>
      <c r="BG1159" s="143"/>
      <c r="BH1159" s="100">
        <f>BB1159+BD1159+BE1159+BF1159+BG1159</f>
        <v>2319</v>
      </c>
      <c r="BI1159" s="100">
        <f>BC1159+BG1159</f>
        <v>0</v>
      </c>
      <c r="BJ1159" s="207">
        <f t="shared" si="2516"/>
        <v>0</v>
      </c>
      <c r="BK1159" s="207">
        <f t="shared" si="2517"/>
        <v>0</v>
      </c>
    </row>
    <row r="1160" spans="1:63" s="12" customFormat="1" ht="20.25">
      <c r="A1160" s="97" t="s">
        <v>145</v>
      </c>
      <c r="B1160" s="99" t="s">
        <v>11</v>
      </c>
      <c r="C1160" s="99" t="s">
        <v>60</v>
      </c>
      <c r="D1160" s="99" t="s">
        <v>379</v>
      </c>
      <c r="E1160" s="99"/>
      <c r="F1160" s="100">
        <f t="shared" ref="F1160:M1160" si="2588">F1161+F1163</f>
        <v>6919</v>
      </c>
      <c r="G1160" s="100">
        <f t="shared" si="2588"/>
        <v>0</v>
      </c>
      <c r="H1160" s="100">
        <f t="shared" si="2588"/>
        <v>0</v>
      </c>
      <c r="I1160" s="100">
        <f t="shared" si="2588"/>
        <v>0</v>
      </c>
      <c r="J1160" s="100">
        <f t="shared" si="2588"/>
        <v>0</v>
      </c>
      <c r="K1160" s="100">
        <f t="shared" si="2588"/>
        <v>0</v>
      </c>
      <c r="L1160" s="100">
        <f t="shared" si="2588"/>
        <v>6919</v>
      </c>
      <c r="M1160" s="100">
        <f t="shared" si="2588"/>
        <v>0</v>
      </c>
      <c r="N1160" s="100">
        <f t="shared" ref="N1160:S1160" si="2589">N1161+N1163</f>
        <v>0</v>
      </c>
      <c r="O1160" s="100">
        <f t="shared" si="2589"/>
        <v>0</v>
      </c>
      <c r="P1160" s="100">
        <f t="shared" si="2589"/>
        <v>0</v>
      </c>
      <c r="Q1160" s="100">
        <f t="shared" si="2589"/>
        <v>0</v>
      </c>
      <c r="R1160" s="100">
        <f t="shared" si="2589"/>
        <v>6919</v>
      </c>
      <c r="S1160" s="100">
        <f t="shared" si="2589"/>
        <v>0</v>
      </c>
      <c r="T1160" s="100">
        <f t="shared" ref="T1160:Y1160" si="2590">T1161+T1163</f>
        <v>0</v>
      </c>
      <c r="U1160" s="100">
        <f t="shared" si="2590"/>
        <v>0</v>
      </c>
      <c r="V1160" s="100">
        <f t="shared" si="2590"/>
        <v>0</v>
      </c>
      <c r="W1160" s="100">
        <f t="shared" si="2590"/>
        <v>0</v>
      </c>
      <c r="X1160" s="100">
        <f t="shared" si="2590"/>
        <v>6919</v>
      </c>
      <c r="Y1160" s="100">
        <f t="shared" si="2590"/>
        <v>0</v>
      </c>
      <c r="Z1160" s="100">
        <f t="shared" ref="Z1160:AE1160" si="2591">Z1161+Z1163</f>
        <v>6</v>
      </c>
      <c r="AA1160" s="100">
        <f t="shared" si="2591"/>
        <v>0</v>
      </c>
      <c r="AB1160" s="100">
        <f t="shared" si="2591"/>
        <v>0</v>
      </c>
      <c r="AC1160" s="100">
        <f t="shared" si="2591"/>
        <v>0</v>
      </c>
      <c r="AD1160" s="100">
        <f t="shared" si="2591"/>
        <v>6925</v>
      </c>
      <c r="AE1160" s="100">
        <f t="shared" si="2591"/>
        <v>0</v>
      </c>
      <c r="AF1160" s="100">
        <f t="shared" ref="AF1160:AL1160" si="2592">AF1161+AF1163</f>
        <v>0</v>
      </c>
      <c r="AG1160" s="100">
        <f t="shared" si="2592"/>
        <v>0</v>
      </c>
      <c r="AH1160" s="100">
        <f t="shared" si="2592"/>
        <v>0</v>
      </c>
      <c r="AI1160" s="100">
        <f t="shared" si="2592"/>
        <v>0</v>
      </c>
      <c r="AJ1160" s="100">
        <f t="shared" si="2592"/>
        <v>6925</v>
      </c>
      <c r="AK1160" s="100">
        <f t="shared" si="2592"/>
        <v>0</v>
      </c>
      <c r="AL1160" s="100">
        <f t="shared" si="2592"/>
        <v>0</v>
      </c>
      <c r="AM1160" s="100">
        <f t="shared" ref="AM1160:AO1160" si="2593">AM1161+AM1163</f>
        <v>0</v>
      </c>
      <c r="AN1160" s="100">
        <f t="shared" ref="AN1160:AS1160" si="2594">AN1161+AN1163</f>
        <v>0</v>
      </c>
      <c r="AO1160" s="100">
        <f t="shared" si="2593"/>
        <v>0</v>
      </c>
      <c r="AP1160" s="100">
        <f t="shared" si="2594"/>
        <v>6925</v>
      </c>
      <c r="AQ1160" s="100">
        <f t="shared" si="2594"/>
        <v>0</v>
      </c>
      <c r="AR1160" s="100">
        <f t="shared" si="2594"/>
        <v>1016</v>
      </c>
      <c r="AS1160" s="100">
        <f t="shared" si="2594"/>
        <v>0</v>
      </c>
      <c r="AT1160" s="100">
        <f t="shared" ref="AT1160:AY1160" si="2595">AT1161+AT1163</f>
        <v>0</v>
      </c>
      <c r="AU1160" s="100">
        <f t="shared" si="2595"/>
        <v>0</v>
      </c>
      <c r="AV1160" s="100">
        <f t="shared" si="2595"/>
        <v>7941</v>
      </c>
      <c r="AW1160" s="100">
        <f t="shared" si="2595"/>
        <v>0</v>
      </c>
      <c r="AX1160" s="100">
        <f t="shared" si="2595"/>
        <v>0</v>
      </c>
      <c r="AY1160" s="100">
        <f t="shared" si="2595"/>
        <v>0</v>
      </c>
      <c r="AZ1160" s="100">
        <f t="shared" ref="AZ1160:BE1160" si="2596">AZ1161+AZ1163</f>
        <v>0</v>
      </c>
      <c r="BA1160" s="100">
        <f t="shared" si="2596"/>
        <v>0</v>
      </c>
      <c r="BB1160" s="100">
        <f t="shared" si="2596"/>
        <v>7941</v>
      </c>
      <c r="BC1160" s="100">
        <f t="shared" si="2596"/>
        <v>0</v>
      </c>
      <c r="BD1160" s="100">
        <f t="shared" si="2596"/>
        <v>0</v>
      </c>
      <c r="BE1160" s="100">
        <f t="shared" si="2596"/>
        <v>0</v>
      </c>
      <c r="BF1160" s="100">
        <f t="shared" ref="BF1160:BI1160" si="2597">BF1161+BF1163</f>
        <v>0</v>
      </c>
      <c r="BG1160" s="100">
        <f t="shared" si="2597"/>
        <v>0</v>
      </c>
      <c r="BH1160" s="100">
        <f t="shared" si="2597"/>
        <v>7941</v>
      </c>
      <c r="BI1160" s="100">
        <f t="shared" si="2597"/>
        <v>0</v>
      </c>
      <c r="BJ1160" s="207">
        <f t="shared" si="2516"/>
        <v>0</v>
      </c>
      <c r="BK1160" s="207">
        <f t="shared" si="2517"/>
        <v>0</v>
      </c>
    </row>
    <row r="1161" spans="1:63" s="12" customFormat="1" ht="33">
      <c r="A1161" s="118" t="s">
        <v>489</v>
      </c>
      <c r="B1161" s="99" t="s">
        <v>11</v>
      </c>
      <c r="C1161" s="99" t="s">
        <v>60</v>
      </c>
      <c r="D1161" s="99" t="s">
        <v>379</v>
      </c>
      <c r="E1161" s="99" t="s">
        <v>81</v>
      </c>
      <c r="F1161" s="100">
        <f t="shared" ref="F1161:AR1161" si="2598">F1162</f>
        <v>6458</v>
      </c>
      <c r="G1161" s="100">
        <f t="shared" si="2598"/>
        <v>0</v>
      </c>
      <c r="H1161" s="100">
        <f t="shared" si="2598"/>
        <v>0</v>
      </c>
      <c r="I1161" s="100">
        <f t="shared" si="2598"/>
        <v>0</v>
      </c>
      <c r="J1161" s="100">
        <f t="shared" si="2598"/>
        <v>0</v>
      </c>
      <c r="K1161" s="100">
        <f t="shared" si="2598"/>
        <v>0</v>
      </c>
      <c r="L1161" s="100">
        <f t="shared" si="2598"/>
        <v>6458</v>
      </c>
      <c r="M1161" s="100">
        <f t="shared" si="2598"/>
        <v>0</v>
      </c>
      <c r="N1161" s="100">
        <f t="shared" si="2598"/>
        <v>0</v>
      </c>
      <c r="O1161" s="100">
        <f t="shared" si="2598"/>
        <v>0</v>
      </c>
      <c r="P1161" s="100">
        <f t="shared" si="2598"/>
        <v>0</v>
      </c>
      <c r="Q1161" s="100">
        <f t="shared" si="2598"/>
        <v>0</v>
      </c>
      <c r="R1161" s="100">
        <f t="shared" si="2598"/>
        <v>6458</v>
      </c>
      <c r="S1161" s="100">
        <f t="shared" si="2598"/>
        <v>0</v>
      </c>
      <c r="T1161" s="100">
        <f t="shared" si="2598"/>
        <v>0</v>
      </c>
      <c r="U1161" s="100">
        <f t="shared" si="2598"/>
        <v>0</v>
      </c>
      <c r="V1161" s="100">
        <f t="shared" si="2598"/>
        <v>0</v>
      </c>
      <c r="W1161" s="100">
        <f t="shared" si="2598"/>
        <v>0</v>
      </c>
      <c r="X1161" s="100">
        <f t="shared" si="2598"/>
        <v>6458</v>
      </c>
      <c r="Y1161" s="100">
        <f t="shared" si="2598"/>
        <v>0</v>
      </c>
      <c r="Z1161" s="100">
        <f t="shared" si="2598"/>
        <v>0</v>
      </c>
      <c r="AA1161" s="100">
        <f t="shared" si="2598"/>
        <v>0</v>
      </c>
      <c r="AB1161" s="100">
        <f t="shared" si="2598"/>
        <v>0</v>
      </c>
      <c r="AC1161" s="100">
        <f t="shared" si="2598"/>
        <v>0</v>
      </c>
      <c r="AD1161" s="100">
        <f t="shared" si="2598"/>
        <v>6458</v>
      </c>
      <c r="AE1161" s="100">
        <f t="shared" si="2598"/>
        <v>0</v>
      </c>
      <c r="AF1161" s="100">
        <f t="shared" si="2598"/>
        <v>0</v>
      </c>
      <c r="AG1161" s="100">
        <f t="shared" si="2598"/>
        <v>0</v>
      </c>
      <c r="AH1161" s="100">
        <f t="shared" si="2598"/>
        <v>0</v>
      </c>
      <c r="AI1161" s="100">
        <f t="shared" si="2598"/>
        <v>0</v>
      </c>
      <c r="AJ1161" s="100">
        <f t="shared" si="2598"/>
        <v>6458</v>
      </c>
      <c r="AK1161" s="100">
        <f t="shared" si="2598"/>
        <v>0</v>
      </c>
      <c r="AL1161" s="100">
        <f t="shared" si="2598"/>
        <v>0</v>
      </c>
      <c r="AM1161" s="100">
        <f t="shared" si="2598"/>
        <v>0</v>
      </c>
      <c r="AN1161" s="100">
        <f t="shared" si="2598"/>
        <v>0</v>
      </c>
      <c r="AO1161" s="100">
        <f t="shared" si="2598"/>
        <v>0</v>
      </c>
      <c r="AP1161" s="100">
        <f t="shared" si="2598"/>
        <v>6458</v>
      </c>
      <c r="AQ1161" s="100">
        <f t="shared" si="2598"/>
        <v>0</v>
      </c>
      <c r="AR1161" s="100">
        <f t="shared" si="2598"/>
        <v>1016</v>
      </c>
      <c r="AS1161" s="100">
        <f t="shared" ref="AS1161:BI1161" si="2599">AS1162</f>
        <v>0</v>
      </c>
      <c r="AT1161" s="100">
        <f t="shared" si="2599"/>
        <v>0</v>
      </c>
      <c r="AU1161" s="100">
        <f t="shared" si="2599"/>
        <v>0</v>
      </c>
      <c r="AV1161" s="100">
        <f t="shared" si="2599"/>
        <v>7474</v>
      </c>
      <c r="AW1161" s="100">
        <f t="shared" si="2599"/>
        <v>0</v>
      </c>
      <c r="AX1161" s="100">
        <f t="shared" si="2599"/>
        <v>0</v>
      </c>
      <c r="AY1161" s="100">
        <f t="shared" si="2599"/>
        <v>0</v>
      </c>
      <c r="AZ1161" s="100">
        <f t="shared" si="2599"/>
        <v>0</v>
      </c>
      <c r="BA1161" s="100">
        <f t="shared" si="2599"/>
        <v>0</v>
      </c>
      <c r="BB1161" s="100">
        <f t="shared" si="2599"/>
        <v>7474</v>
      </c>
      <c r="BC1161" s="100">
        <f t="shared" si="2599"/>
        <v>0</v>
      </c>
      <c r="BD1161" s="100">
        <f t="shared" si="2599"/>
        <v>0</v>
      </c>
      <c r="BE1161" s="100">
        <f t="shared" si="2599"/>
        <v>0</v>
      </c>
      <c r="BF1161" s="100">
        <f t="shared" si="2599"/>
        <v>0</v>
      </c>
      <c r="BG1161" s="100">
        <f t="shared" si="2599"/>
        <v>0</v>
      </c>
      <c r="BH1161" s="100">
        <f t="shared" si="2599"/>
        <v>7474</v>
      </c>
      <c r="BI1161" s="100">
        <f t="shared" si="2599"/>
        <v>0</v>
      </c>
      <c r="BJ1161" s="207">
        <f t="shared" si="2516"/>
        <v>0</v>
      </c>
      <c r="BK1161" s="207">
        <f t="shared" si="2517"/>
        <v>0</v>
      </c>
    </row>
    <row r="1162" spans="1:63" s="12" customFormat="1" ht="50.25">
      <c r="A1162" s="97" t="s">
        <v>179</v>
      </c>
      <c r="B1162" s="99" t="s">
        <v>11</v>
      </c>
      <c r="C1162" s="99" t="s">
        <v>60</v>
      </c>
      <c r="D1162" s="99" t="s">
        <v>379</v>
      </c>
      <c r="E1162" s="99" t="s">
        <v>178</v>
      </c>
      <c r="F1162" s="100">
        <v>6458</v>
      </c>
      <c r="G1162" s="100"/>
      <c r="H1162" s="143"/>
      <c r="I1162" s="143"/>
      <c r="J1162" s="143"/>
      <c r="K1162" s="143"/>
      <c r="L1162" s="100">
        <f>F1162+H1162+I1162+J1162+K1162</f>
        <v>6458</v>
      </c>
      <c r="M1162" s="100">
        <f>G1162+K1162</f>
        <v>0</v>
      </c>
      <c r="N1162" s="143"/>
      <c r="O1162" s="143"/>
      <c r="P1162" s="143"/>
      <c r="Q1162" s="143"/>
      <c r="R1162" s="100">
        <f>L1162+N1162+O1162+P1162+Q1162</f>
        <v>6458</v>
      </c>
      <c r="S1162" s="100">
        <f>M1162+Q1162</f>
        <v>0</v>
      </c>
      <c r="T1162" s="143"/>
      <c r="U1162" s="143"/>
      <c r="V1162" s="143"/>
      <c r="W1162" s="143"/>
      <c r="X1162" s="100">
        <f>R1162+T1162+U1162+V1162+W1162</f>
        <v>6458</v>
      </c>
      <c r="Y1162" s="100">
        <f>S1162+W1162</f>
        <v>0</v>
      </c>
      <c r="Z1162" s="143"/>
      <c r="AA1162" s="143"/>
      <c r="AB1162" s="143"/>
      <c r="AC1162" s="143"/>
      <c r="AD1162" s="100">
        <f>X1162+Z1162+AA1162+AB1162+AC1162</f>
        <v>6458</v>
      </c>
      <c r="AE1162" s="100">
        <f>Y1162+AC1162</f>
        <v>0</v>
      </c>
      <c r="AF1162" s="143"/>
      <c r="AG1162" s="143"/>
      <c r="AH1162" s="143"/>
      <c r="AI1162" s="143"/>
      <c r="AJ1162" s="100">
        <f>AD1162+AF1162+AG1162+AH1162+AI1162</f>
        <v>6458</v>
      </c>
      <c r="AK1162" s="100">
        <f>AE1162+AI1162</f>
        <v>0</v>
      </c>
      <c r="AL1162" s="143"/>
      <c r="AM1162" s="143"/>
      <c r="AN1162" s="143"/>
      <c r="AO1162" s="143"/>
      <c r="AP1162" s="100">
        <f>AJ1162+AL1162+AM1162+AN1162+AO1162</f>
        <v>6458</v>
      </c>
      <c r="AQ1162" s="100">
        <f>AK1162+AO1162</f>
        <v>0</v>
      </c>
      <c r="AR1162" s="100">
        <v>1016</v>
      </c>
      <c r="AS1162" s="143"/>
      <c r="AT1162" s="143"/>
      <c r="AU1162" s="143"/>
      <c r="AV1162" s="100">
        <f>AP1162+AR1162+AS1162+AT1162+AU1162</f>
        <v>7474</v>
      </c>
      <c r="AW1162" s="100">
        <f>AQ1162+AU1162</f>
        <v>0</v>
      </c>
      <c r="AX1162" s="100"/>
      <c r="AY1162" s="143"/>
      <c r="AZ1162" s="143"/>
      <c r="BA1162" s="143"/>
      <c r="BB1162" s="100">
        <f>AV1162+AX1162+AY1162+AZ1162+BA1162</f>
        <v>7474</v>
      </c>
      <c r="BC1162" s="100">
        <f>AW1162+BA1162</f>
        <v>0</v>
      </c>
      <c r="BD1162" s="100"/>
      <c r="BE1162" s="143"/>
      <c r="BF1162" s="143"/>
      <c r="BG1162" s="143"/>
      <c r="BH1162" s="100">
        <f>BB1162+BD1162+BE1162+BF1162+BG1162</f>
        <v>7474</v>
      </c>
      <c r="BI1162" s="100">
        <f>BC1162+BG1162</f>
        <v>0</v>
      </c>
      <c r="BJ1162" s="207">
        <f t="shared" si="2516"/>
        <v>0</v>
      </c>
      <c r="BK1162" s="207">
        <f t="shared" si="2517"/>
        <v>0</v>
      </c>
    </row>
    <row r="1163" spans="1:63" s="12" customFormat="1" ht="50.25">
      <c r="A1163" s="36" t="s">
        <v>84</v>
      </c>
      <c r="B1163" s="52" t="s">
        <v>11</v>
      </c>
      <c r="C1163" s="52" t="s">
        <v>60</v>
      </c>
      <c r="D1163" s="52" t="s">
        <v>379</v>
      </c>
      <c r="E1163" s="52" t="s">
        <v>85</v>
      </c>
      <c r="F1163" s="28">
        <f t="shared" ref="F1163:AR1163" si="2600">F1164</f>
        <v>461</v>
      </c>
      <c r="G1163" s="28">
        <f t="shared" si="2600"/>
        <v>0</v>
      </c>
      <c r="H1163" s="28">
        <f t="shared" si="2600"/>
        <v>0</v>
      </c>
      <c r="I1163" s="28">
        <f t="shared" si="2600"/>
        <v>0</v>
      </c>
      <c r="J1163" s="28">
        <f t="shared" si="2600"/>
        <v>0</v>
      </c>
      <c r="K1163" s="28">
        <f t="shared" si="2600"/>
        <v>0</v>
      </c>
      <c r="L1163" s="28">
        <f t="shared" si="2600"/>
        <v>461</v>
      </c>
      <c r="M1163" s="28">
        <f t="shared" si="2600"/>
        <v>0</v>
      </c>
      <c r="N1163" s="28">
        <f t="shared" si="2600"/>
        <v>0</v>
      </c>
      <c r="O1163" s="28">
        <f t="shared" si="2600"/>
        <v>0</v>
      </c>
      <c r="P1163" s="28">
        <f t="shared" si="2600"/>
        <v>0</v>
      </c>
      <c r="Q1163" s="28">
        <f t="shared" si="2600"/>
        <v>0</v>
      </c>
      <c r="R1163" s="28">
        <f t="shared" si="2600"/>
        <v>461</v>
      </c>
      <c r="S1163" s="28">
        <f t="shared" si="2600"/>
        <v>0</v>
      </c>
      <c r="T1163" s="28">
        <f t="shared" si="2600"/>
        <v>0</v>
      </c>
      <c r="U1163" s="28">
        <f t="shared" si="2600"/>
        <v>0</v>
      </c>
      <c r="V1163" s="28">
        <f t="shared" si="2600"/>
        <v>0</v>
      </c>
      <c r="W1163" s="28">
        <f t="shared" si="2600"/>
        <v>0</v>
      </c>
      <c r="X1163" s="28">
        <f t="shared" si="2600"/>
        <v>461</v>
      </c>
      <c r="Y1163" s="28">
        <f t="shared" si="2600"/>
        <v>0</v>
      </c>
      <c r="Z1163" s="28">
        <f t="shared" si="2600"/>
        <v>6</v>
      </c>
      <c r="AA1163" s="28">
        <f t="shared" si="2600"/>
        <v>0</v>
      </c>
      <c r="AB1163" s="28">
        <f t="shared" si="2600"/>
        <v>0</v>
      </c>
      <c r="AC1163" s="28">
        <f t="shared" si="2600"/>
        <v>0</v>
      </c>
      <c r="AD1163" s="28">
        <f t="shared" si="2600"/>
        <v>467</v>
      </c>
      <c r="AE1163" s="28">
        <f t="shared" si="2600"/>
        <v>0</v>
      </c>
      <c r="AF1163" s="28">
        <f t="shared" si="2600"/>
        <v>0</v>
      </c>
      <c r="AG1163" s="28">
        <f t="shared" si="2600"/>
        <v>0</v>
      </c>
      <c r="AH1163" s="28">
        <f t="shared" si="2600"/>
        <v>0</v>
      </c>
      <c r="AI1163" s="28">
        <f t="shared" si="2600"/>
        <v>0</v>
      </c>
      <c r="AJ1163" s="28">
        <f t="shared" si="2600"/>
        <v>467</v>
      </c>
      <c r="AK1163" s="28">
        <f t="shared" si="2600"/>
        <v>0</v>
      </c>
      <c r="AL1163" s="28">
        <f t="shared" si="2600"/>
        <v>0</v>
      </c>
      <c r="AM1163" s="28">
        <f t="shared" si="2600"/>
        <v>0</v>
      </c>
      <c r="AN1163" s="28">
        <f t="shared" si="2600"/>
        <v>0</v>
      </c>
      <c r="AO1163" s="28">
        <f t="shared" si="2600"/>
        <v>0</v>
      </c>
      <c r="AP1163" s="28">
        <f t="shared" si="2600"/>
        <v>467</v>
      </c>
      <c r="AQ1163" s="28">
        <f t="shared" si="2600"/>
        <v>0</v>
      </c>
      <c r="AR1163" s="28">
        <f t="shared" si="2600"/>
        <v>0</v>
      </c>
      <c r="AS1163" s="28">
        <f t="shared" ref="AS1163:BI1163" si="2601">AS1164</f>
        <v>0</v>
      </c>
      <c r="AT1163" s="28">
        <f t="shared" si="2601"/>
        <v>0</v>
      </c>
      <c r="AU1163" s="28">
        <f t="shared" si="2601"/>
        <v>0</v>
      </c>
      <c r="AV1163" s="28">
        <f t="shared" si="2601"/>
        <v>467</v>
      </c>
      <c r="AW1163" s="28">
        <f t="shared" si="2601"/>
        <v>0</v>
      </c>
      <c r="AX1163" s="100">
        <f t="shared" si="2601"/>
        <v>0</v>
      </c>
      <c r="AY1163" s="100">
        <f t="shared" si="2601"/>
        <v>0</v>
      </c>
      <c r="AZ1163" s="100">
        <f t="shared" si="2601"/>
        <v>0</v>
      </c>
      <c r="BA1163" s="100">
        <f t="shared" si="2601"/>
        <v>0</v>
      </c>
      <c r="BB1163" s="28">
        <f t="shared" si="2601"/>
        <v>467</v>
      </c>
      <c r="BC1163" s="28">
        <f t="shared" si="2601"/>
        <v>0</v>
      </c>
      <c r="BD1163" s="100">
        <f t="shared" si="2601"/>
        <v>0</v>
      </c>
      <c r="BE1163" s="100">
        <f t="shared" si="2601"/>
        <v>0</v>
      </c>
      <c r="BF1163" s="100">
        <f t="shared" si="2601"/>
        <v>0</v>
      </c>
      <c r="BG1163" s="100">
        <f t="shared" si="2601"/>
        <v>0</v>
      </c>
      <c r="BH1163" s="28">
        <f t="shared" si="2601"/>
        <v>467</v>
      </c>
      <c r="BI1163" s="28">
        <f t="shared" si="2601"/>
        <v>0</v>
      </c>
      <c r="BJ1163" s="207">
        <f t="shared" si="2516"/>
        <v>0</v>
      </c>
      <c r="BK1163" s="207">
        <f t="shared" si="2517"/>
        <v>0</v>
      </c>
    </row>
    <row r="1164" spans="1:63" s="12" customFormat="1" ht="20.25">
      <c r="A1164" s="36" t="s">
        <v>199</v>
      </c>
      <c r="B1164" s="52" t="s">
        <v>11</v>
      </c>
      <c r="C1164" s="52" t="s">
        <v>60</v>
      </c>
      <c r="D1164" s="52" t="s">
        <v>379</v>
      </c>
      <c r="E1164" s="52" t="s">
        <v>198</v>
      </c>
      <c r="F1164" s="28">
        <f>414+47</f>
        <v>461</v>
      </c>
      <c r="G1164" s="28"/>
      <c r="H1164" s="82"/>
      <c r="I1164" s="82"/>
      <c r="J1164" s="82"/>
      <c r="K1164" s="82"/>
      <c r="L1164" s="28">
        <f>F1164+H1164+I1164+J1164+K1164</f>
        <v>461</v>
      </c>
      <c r="M1164" s="28">
        <f>G1164+K1164</f>
        <v>0</v>
      </c>
      <c r="N1164" s="82"/>
      <c r="O1164" s="82"/>
      <c r="P1164" s="82"/>
      <c r="Q1164" s="82"/>
      <c r="R1164" s="28">
        <f>L1164+N1164+O1164+P1164+Q1164</f>
        <v>461</v>
      </c>
      <c r="S1164" s="28">
        <f>M1164+Q1164</f>
        <v>0</v>
      </c>
      <c r="T1164" s="82"/>
      <c r="U1164" s="82"/>
      <c r="V1164" s="82"/>
      <c r="W1164" s="82"/>
      <c r="X1164" s="28">
        <f>R1164+T1164+U1164+V1164+W1164</f>
        <v>461</v>
      </c>
      <c r="Y1164" s="28">
        <f>S1164+W1164</f>
        <v>0</v>
      </c>
      <c r="Z1164" s="28">
        <v>6</v>
      </c>
      <c r="AA1164" s="82"/>
      <c r="AB1164" s="82"/>
      <c r="AC1164" s="82"/>
      <c r="AD1164" s="28">
        <f>X1164+Z1164+AA1164+AB1164+AC1164</f>
        <v>467</v>
      </c>
      <c r="AE1164" s="28">
        <f>Y1164+AC1164</f>
        <v>0</v>
      </c>
      <c r="AF1164" s="28"/>
      <c r="AG1164" s="82"/>
      <c r="AH1164" s="82"/>
      <c r="AI1164" s="82"/>
      <c r="AJ1164" s="28">
        <f>AD1164+AF1164+AG1164+AH1164+AI1164</f>
        <v>467</v>
      </c>
      <c r="AK1164" s="28">
        <f>AE1164+AI1164</f>
        <v>0</v>
      </c>
      <c r="AL1164" s="82"/>
      <c r="AM1164" s="82"/>
      <c r="AN1164" s="82"/>
      <c r="AO1164" s="82"/>
      <c r="AP1164" s="28">
        <f>AJ1164+AL1164+AM1164+AN1164+AO1164</f>
        <v>467</v>
      </c>
      <c r="AQ1164" s="28">
        <f>AK1164+AO1164</f>
        <v>0</v>
      </c>
      <c r="AR1164" s="82"/>
      <c r="AS1164" s="82"/>
      <c r="AT1164" s="82"/>
      <c r="AU1164" s="82"/>
      <c r="AV1164" s="28">
        <f>AP1164+AR1164+AS1164+AT1164+AU1164</f>
        <v>467</v>
      </c>
      <c r="AW1164" s="28">
        <f>AQ1164+AU1164</f>
        <v>0</v>
      </c>
      <c r="AX1164" s="143"/>
      <c r="AY1164" s="143"/>
      <c r="AZ1164" s="143"/>
      <c r="BA1164" s="143"/>
      <c r="BB1164" s="28">
        <f>AV1164+AX1164+AY1164+AZ1164+BA1164</f>
        <v>467</v>
      </c>
      <c r="BC1164" s="28">
        <f>AW1164+BA1164</f>
        <v>0</v>
      </c>
      <c r="BD1164" s="143"/>
      <c r="BE1164" s="143"/>
      <c r="BF1164" s="143"/>
      <c r="BG1164" s="143"/>
      <c r="BH1164" s="28">
        <f>BB1164+BD1164+BE1164+BF1164+BG1164</f>
        <v>467</v>
      </c>
      <c r="BI1164" s="28">
        <f>BC1164+BG1164</f>
        <v>0</v>
      </c>
      <c r="BJ1164" s="207">
        <f t="shared" si="2516"/>
        <v>0</v>
      </c>
      <c r="BK1164" s="207">
        <f t="shared" si="2517"/>
        <v>0</v>
      </c>
    </row>
    <row r="1165" spans="1:63" s="12" customFormat="1" ht="66.75">
      <c r="A1165" s="119" t="s">
        <v>225</v>
      </c>
      <c r="B1165" s="99" t="s">
        <v>11</v>
      </c>
      <c r="C1165" s="99" t="s">
        <v>60</v>
      </c>
      <c r="D1165" s="99" t="s">
        <v>372</v>
      </c>
      <c r="E1165" s="99"/>
      <c r="F1165" s="100">
        <f t="shared" ref="F1165" si="2602">F1166+F1169</f>
        <v>53276</v>
      </c>
      <c r="G1165" s="100">
        <f t="shared" ref="G1165:M1165" si="2603">G1166+G1169</f>
        <v>0</v>
      </c>
      <c r="H1165" s="100">
        <f t="shared" si="2603"/>
        <v>0</v>
      </c>
      <c r="I1165" s="100">
        <f t="shared" si="2603"/>
        <v>0</v>
      </c>
      <c r="J1165" s="100">
        <f t="shared" si="2603"/>
        <v>0</v>
      </c>
      <c r="K1165" s="100">
        <f t="shared" si="2603"/>
        <v>0</v>
      </c>
      <c r="L1165" s="100">
        <f t="shared" si="2603"/>
        <v>53276</v>
      </c>
      <c r="M1165" s="100">
        <f t="shared" si="2603"/>
        <v>0</v>
      </c>
      <c r="N1165" s="100">
        <f t="shared" ref="N1165:S1165" si="2604">N1166+N1169</f>
        <v>0</v>
      </c>
      <c r="O1165" s="100">
        <f t="shared" si="2604"/>
        <v>0</v>
      </c>
      <c r="P1165" s="100">
        <f t="shared" si="2604"/>
        <v>0</v>
      </c>
      <c r="Q1165" s="100">
        <f t="shared" si="2604"/>
        <v>0</v>
      </c>
      <c r="R1165" s="100">
        <f t="shared" si="2604"/>
        <v>53276</v>
      </c>
      <c r="S1165" s="100">
        <f t="shared" si="2604"/>
        <v>0</v>
      </c>
      <c r="T1165" s="100">
        <f t="shared" ref="T1165:Y1165" si="2605">T1166+T1169</f>
        <v>0</v>
      </c>
      <c r="U1165" s="100">
        <f t="shared" si="2605"/>
        <v>0</v>
      </c>
      <c r="V1165" s="100">
        <f t="shared" si="2605"/>
        <v>0</v>
      </c>
      <c r="W1165" s="100">
        <f t="shared" si="2605"/>
        <v>0</v>
      </c>
      <c r="X1165" s="100">
        <f t="shared" si="2605"/>
        <v>53276</v>
      </c>
      <c r="Y1165" s="100">
        <f t="shared" si="2605"/>
        <v>0</v>
      </c>
      <c r="Z1165" s="100">
        <f t="shared" ref="Z1165:AE1165" si="2606">Z1166+Z1169</f>
        <v>0</v>
      </c>
      <c r="AA1165" s="100">
        <f t="shared" si="2606"/>
        <v>0</v>
      </c>
      <c r="AB1165" s="100">
        <f t="shared" si="2606"/>
        <v>0</v>
      </c>
      <c r="AC1165" s="100">
        <f t="shared" si="2606"/>
        <v>0</v>
      </c>
      <c r="AD1165" s="100">
        <f t="shared" si="2606"/>
        <v>53276</v>
      </c>
      <c r="AE1165" s="100">
        <f t="shared" si="2606"/>
        <v>0</v>
      </c>
      <c r="AF1165" s="100">
        <f t="shared" ref="AF1165:AL1165" si="2607">AF1166+AF1169</f>
        <v>0</v>
      </c>
      <c r="AG1165" s="100">
        <f t="shared" si="2607"/>
        <v>0</v>
      </c>
      <c r="AH1165" s="100">
        <f t="shared" si="2607"/>
        <v>0</v>
      </c>
      <c r="AI1165" s="100">
        <f t="shared" si="2607"/>
        <v>0</v>
      </c>
      <c r="AJ1165" s="100">
        <f t="shared" si="2607"/>
        <v>53276</v>
      </c>
      <c r="AK1165" s="100">
        <f t="shared" si="2607"/>
        <v>0</v>
      </c>
      <c r="AL1165" s="100">
        <f t="shared" si="2607"/>
        <v>0</v>
      </c>
      <c r="AM1165" s="100">
        <f t="shared" ref="AM1165:AO1165" si="2608">AM1166+AM1169</f>
        <v>0</v>
      </c>
      <c r="AN1165" s="100">
        <f t="shared" ref="AN1165:AS1165" si="2609">AN1166+AN1169</f>
        <v>0</v>
      </c>
      <c r="AO1165" s="100">
        <f t="shared" si="2608"/>
        <v>0</v>
      </c>
      <c r="AP1165" s="100">
        <f t="shared" si="2609"/>
        <v>53276</v>
      </c>
      <c r="AQ1165" s="100">
        <f t="shared" si="2609"/>
        <v>0</v>
      </c>
      <c r="AR1165" s="100">
        <f t="shared" si="2609"/>
        <v>0</v>
      </c>
      <c r="AS1165" s="100">
        <f t="shared" si="2609"/>
        <v>0</v>
      </c>
      <c r="AT1165" s="100">
        <f t="shared" ref="AT1165:AY1165" si="2610">AT1166+AT1169</f>
        <v>0</v>
      </c>
      <c r="AU1165" s="100">
        <f t="shared" si="2610"/>
        <v>0</v>
      </c>
      <c r="AV1165" s="100">
        <f t="shared" si="2610"/>
        <v>53276</v>
      </c>
      <c r="AW1165" s="100">
        <f t="shared" si="2610"/>
        <v>0</v>
      </c>
      <c r="AX1165" s="100">
        <f t="shared" si="2610"/>
        <v>965</v>
      </c>
      <c r="AY1165" s="100">
        <f t="shared" si="2610"/>
        <v>0</v>
      </c>
      <c r="AZ1165" s="100">
        <f t="shared" ref="AZ1165:BE1165" si="2611">AZ1166+AZ1169</f>
        <v>0</v>
      </c>
      <c r="BA1165" s="100">
        <f t="shared" si="2611"/>
        <v>0</v>
      </c>
      <c r="BB1165" s="100">
        <f t="shared" si="2611"/>
        <v>54241</v>
      </c>
      <c r="BC1165" s="100">
        <f t="shared" si="2611"/>
        <v>0</v>
      </c>
      <c r="BD1165" s="100">
        <f t="shared" si="2611"/>
        <v>0</v>
      </c>
      <c r="BE1165" s="100">
        <f t="shared" si="2611"/>
        <v>-3000</v>
      </c>
      <c r="BF1165" s="100">
        <f t="shared" ref="BF1165:BI1165" si="2612">BF1166+BF1169</f>
        <v>0</v>
      </c>
      <c r="BG1165" s="100">
        <f t="shared" si="2612"/>
        <v>0</v>
      </c>
      <c r="BH1165" s="100">
        <f t="shared" si="2612"/>
        <v>51241</v>
      </c>
      <c r="BI1165" s="100">
        <f t="shared" si="2612"/>
        <v>0</v>
      </c>
      <c r="BJ1165" s="207">
        <f t="shared" si="2516"/>
        <v>0</v>
      </c>
      <c r="BK1165" s="207">
        <f t="shared" si="2517"/>
        <v>0</v>
      </c>
    </row>
    <row r="1166" spans="1:63" s="12" customFormat="1" ht="33.75">
      <c r="A1166" s="119" t="s">
        <v>226</v>
      </c>
      <c r="B1166" s="99" t="s">
        <v>11</v>
      </c>
      <c r="C1166" s="99" t="s">
        <v>60</v>
      </c>
      <c r="D1166" s="99" t="s">
        <v>373</v>
      </c>
      <c r="E1166" s="99"/>
      <c r="F1166" s="100">
        <f t="shared" ref="F1166:U1167" si="2613">F1167</f>
        <v>50276</v>
      </c>
      <c r="G1166" s="100">
        <f t="shared" si="2613"/>
        <v>0</v>
      </c>
      <c r="H1166" s="100">
        <f t="shared" si="2613"/>
        <v>0</v>
      </c>
      <c r="I1166" s="100">
        <f t="shared" si="2613"/>
        <v>0</v>
      </c>
      <c r="J1166" s="100">
        <f t="shared" si="2613"/>
        <v>0</v>
      </c>
      <c r="K1166" s="100">
        <f t="shared" si="2613"/>
        <v>0</v>
      </c>
      <c r="L1166" s="100">
        <f t="shared" si="2613"/>
        <v>50276</v>
      </c>
      <c r="M1166" s="100">
        <f t="shared" si="2613"/>
        <v>0</v>
      </c>
      <c r="N1166" s="100">
        <f t="shared" si="2613"/>
        <v>0</v>
      </c>
      <c r="O1166" s="100">
        <f t="shared" si="2613"/>
        <v>0</v>
      </c>
      <c r="P1166" s="100">
        <f t="shared" si="2613"/>
        <v>0</v>
      </c>
      <c r="Q1166" s="100">
        <f t="shared" si="2613"/>
        <v>0</v>
      </c>
      <c r="R1166" s="100">
        <f t="shared" si="2613"/>
        <v>50276</v>
      </c>
      <c r="S1166" s="100">
        <f t="shared" si="2613"/>
        <v>0</v>
      </c>
      <c r="T1166" s="100">
        <f t="shared" si="2613"/>
        <v>0</v>
      </c>
      <c r="U1166" s="100">
        <f t="shared" si="2613"/>
        <v>0</v>
      </c>
      <c r="V1166" s="100">
        <f t="shared" ref="T1166:AI1167" si="2614">V1167</f>
        <v>0</v>
      </c>
      <c r="W1166" s="100">
        <f t="shared" si="2614"/>
        <v>0</v>
      </c>
      <c r="X1166" s="100">
        <f t="shared" si="2614"/>
        <v>50276</v>
      </c>
      <c r="Y1166" s="100">
        <f t="shared" si="2614"/>
        <v>0</v>
      </c>
      <c r="Z1166" s="100">
        <f t="shared" si="2614"/>
        <v>0</v>
      </c>
      <c r="AA1166" s="100">
        <f t="shared" si="2614"/>
        <v>0</v>
      </c>
      <c r="AB1166" s="100">
        <f t="shared" si="2614"/>
        <v>0</v>
      </c>
      <c r="AC1166" s="100">
        <f t="shared" si="2614"/>
        <v>0</v>
      </c>
      <c r="AD1166" s="100">
        <f t="shared" si="2614"/>
        <v>50276</v>
      </c>
      <c r="AE1166" s="100">
        <f t="shared" si="2614"/>
        <v>0</v>
      </c>
      <c r="AF1166" s="100">
        <f t="shared" si="2614"/>
        <v>0</v>
      </c>
      <c r="AG1166" s="100">
        <f t="shared" si="2614"/>
        <v>0</v>
      </c>
      <c r="AH1166" s="100">
        <f t="shared" si="2614"/>
        <v>0</v>
      </c>
      <c r="AI1166" s="100">
        <f t="shared" si="2614"/>
        <v>0</v>
      </c>
      <c r="AJ1166" s="100">
        <f t="shared" ref="AF1166:AU1167" si="2615">AJ1167</f>
        <v>50276</v>
      </c>
      <c r="AK1166" s="100">
        <f t="shared" si="2615"/>
        <v>0</v>
      </c>
      <c r="AL1166" s="100">
        <f t="shared" si="2615"/>
        <v>0</v>
      </c>
      <c r="AM1166" s="100">
        <f t="shared" si="2615"/>
        <v>0</v>
      </c>
      <c r="AN1166" s="100">
        <f t="shared" si="2615"/>
        <v>0</v>
      </c>
      <c r="AO1166" s="100">
        <f t="shared" si="2615"/>
        <v>0</v>
      </c>
      <c r="AP1166" s="100">
        <f t="shared" si="2615"/>
        <v>50276</v>
      </c>
      <c r="AQ1166" s="100">
        <f t="shared" si="2615"/>
        <v>0</v>
      </c>
      <c r="AR1166" s="100">
        <f t="shared" si="2615"/>
        <v>0</v>
      </c>
      <c r="AS1166" s="100">
        <f t="shared" si="2615"/>
        <v>0</v>
      </c>
      <c r="AT1166" s="100">
        <f t="shared" si="2615"/>
        <v>0</v>
      </c>
      <c r="AU1166" s="100">
        <f t="shared" si="2615"/>
        <v>0</v>
      </c>
      <c r="AV1166" s="100">
        <f t="shared" ref="AR1166:BG1167" si="2616">AV1167</f>
        <v>50276</v>
      </c>
      <c r="AW1166" s="100">
        <f t="shared" si="2616"/>
        <v>0</v>
      </c>
      <c r="AX1166" s="100">
        <f t="shared" si="2616"/>
        <v>965</v>
      </c>
      <c r="AY1166" s="100">
        <f t="shared" si="2616"/>
        <v>0</v>
      </c>
      <c r="AZ1166" s="100">
        <f t="shared" si="2616"/>
        <v>0</v>
      </c>
      <c r="BA1166" s="100">
        <f t="shared" si="2616"/>
        <v>0</v>
      </c>
      <c r="BB1166" s="100">
        <f t="shared" si="2616"/>
        <v>51241</v>
      </c>
      <c r="BC1166" s="100">
        <f t="shared" si="2616"/>
        <v>0</v>
      </c>
      <c r="BD1166" s="100">
        <f t="shared" si="2616"/>
        <v>0</v>
      </c>
      <c r="BE1166" s="100">
        <f t="shared" si="2616"/>
        <v>0</v>
      </c>
      <c r="BF1166" s="100">
        <f t="shared" si="2616"/>
        <v>0</v>
      </c>
      <c r="BG1166" s="100">
        <f t="shared" si="2616"/>
        <v>0</v>
      </c>
      <c r="BH1166" s="100">
        <f t="shared" ref="BD1166:BI1167" si="2617">BH1167</f>
        <v>51241</v>
      </c>
      <c r="BI1166" s="100">
        <f t="shared" si="2617"/>
        <v>0</v>
      </c>
      <c r="BJ1166" s="207">
        <f t="shared" si="2516"/>
        <v>0</v>
      </c>
      <c r="BK1166" s="207">
        <f t="shared" si="2517"/>
        <v>0</v>
      </c>
    </row>
    <row r="1167" spans="1:63" s="12" customFormat="1" ht="20.25">
      <c r="A1167" s="97" t="s">
        <v>100</v>
      </c>
      <c r="B1167" s="99" t="s">
        <v>11</v>
      </c>
      <c r="C1167" s="99" t="s">
        <v>60</v>
      </c>
      <c r="D1167" s="99" t="s">
        <v>373</v>
      </c>
      <c r="E1167" s="99" t="s">
        <v>101</v>
      </c>
      <c r="F1167" s="100">
        <f t="shared" si="2613"/>
        <v>50276</v>
      </c>
      <c r="G1167" s="100">
        <f t="shared" si="2613"/>
        <v>0</v>
      </c>
      <c r="H1167" s="100">
        <f t="shared" si="2613"/>
        <v>0</v>
      </c>
      <c r="I1167" s="100">
        <f t="shared" si="2613"/>
        <v>0</v>
      </c>
      <c r="J1167" s="100">
        <f t="shared" si="2613"/>
        <v>0</v>
      </c>
      <c r="K1167" s="100">
        <f t="shared" si="2613"/>
        <v>0</v>
      </c>
      <c r="L1167" s="100">
        <f t="shared" si="2613"/>
        <v>50276</v>
      </c>
      <c r="M1167" s="100">
        <f t="shared" si="2613"/>
        <v>0</v>
      </c>
      <c r="N1167" s="100">
        <f t="shared" si="2613"/>
        <v>0</v>
      </c>
      <c r="O1167" s="100">
        <f t="shared" si="2613"/>
        <v>0</v>
      </c>
      <c r="P1167" s="100">
        <f t="shared" si="2613"/>
        <v>0</v>
      </c>
      <c r="Q1167" s="100">
        <f t="shared" si="2613"/>
        <v>0</v>
      </c>
      <c r="R1167" s="100">
        <f t="shared" si="2613"/>
        <v>50276</v>
      </c>
      <c r="S1167" s="100">
        <f t="shared" si="2613"/>
        <v>0</v>
      </c>
      <c r="T1167" s="100">
        <f t="shared" si="2614"/>
        <v>0</v>
      </c>
      <c r="U1167" s="100">
        <f t="shared" si="2614"/>
        <v>0</v>
      </c>
      <c r="V1167" s="100">
        <f t="shared" si="2614"/>
        <v>0</v>
      </c>
      <c r="W1167" s="100">
        <f t="shared" si="2614"/>
        <v>0</v>
      </c>
      <c r="X1167" s="100">
        <f t="shared" si="2614"/>
        <v>50276</v>
      </c>
      <c r="Y1167" s="100">
        <f t="shared" si="2614"/>
        <v>0</v>
      </c>
      <c r="Z1167" s="100">
        <f t="shared" si="2614"/>
        <v>0</v>
      </c>
      <c r="AA1167" s="100">
        <f t="shared" si="2614"/>
        <v>0</v>
      </c>
      <c r="AB1167" s="100">
        <f t="shared" si="2614"/>
        <v>0</v>
      </c>
      <c r="AC1167" s="100">
        <f t="shared" si="2614"/>
        <v>0</v>
      </c>
      <c r="AD1167" s="100">
        <f t="shared" si="2614"/>
        <v>50276</v>
      </c>
      <c r="AE1167" s="100">
        <f t="shared" si="2614"/>
        <v>0</v>
      </c>
      <c r="AF1167" s="100">
        <f t="shared" si="2615"/>
        <v>0</v>
      </c>
      <c r="AG1167" s="100">
        <f t="shared" si="2615"/>
        <v>0</v>
      </c>
      <c r="AH1167" s="100">
        <f t="shared" si="2615"/>
        <v>0</v>
      </c>
      <c r="AI1167" s="100">
        <f t="shared" si="2615"/>
        <v>0</v>
      </c>
      <c r="AJ1167" s="100">
        <f t="shared" si="2615"/>
        <v>50276</v>
      </c>
      <c r="AK1167" s="100">
        <f t="shared" si="2615"/>
        <v>0</v>
      </c>
      <c r="AL1167" s="100">
        <f t="shared" si="2615"/>
        <v>0</v>
      </c>
      <c r="AM1167" s="100">
        <f t="shared" si="2615"/>
        <v>0</v>
      </c>
      <c r="AN1167" s="100">
        <f t="shared" si="2615"/>
        <v>0</v>
      </c>
      <c r="AO1167" s="100">
        <f t="shared" si="2615"/>
        <v>0</v>
      </c>
      <c r="AP1167" s="100">
        <f t="shared" si="2615"/>
        <v>50276</v>
      </c>
      <c r="AQ1167" s="100">
        <f t="shared" si="2615"/>
        <v>0</v>
      </c>
      <c r="AR1167" s="100">
        <f t="shared" si="2616"/>
        <v>0</v>
      </c>
      <c r="AS1167" s="100">
        <f t="shared" si="2616"/>
        <v>0</v>
      </c>
      <c r="AT1167" s="100">
        <f t="shared" si="2616"/>
        <v>0</v>
      </c>
      <c r="AU1167" s="100">
        <f t="shared" si="2616"/>
        <v>0</v>
      </c>
      <c r="AV1167" s="100">
        <f t="shared" si="2616"/>
        <v>50276</v>
      </c>
      <c r="AW1167" s="100">
        <f t="shared" si="2616"/>
        <v>0</v>
      </c>
      <c r="AX1167" s="100">
        <f t="shared" si="2616"/>
        <v>965</v>
      </c>
      <c r="AY1167" s="100">
        <f t="shared" si="2616"/>
        <v>0</v>
      </c>
      <c r="AZ1167" s="100">
        <f t="shared" si="2616"/>
        <v>0</v>
      </c>
      <c r="BA1167" s="100">
        <f t="shared" si="2616"/>
        <v>0</v>
      </c>
      <c r="BB1167" s="100">
        <f t="shared" si="2616"/>
        <v>51241</v>
      </c>
      <c r="BC1167" s="100">
        <f t="shared" si="2616"/>
        <v>0</v>
      </c>
      <c r="BD1167" s="100">
        <f t="shared" si="2617"/>
        <v>0</v>
      </c>
      <c r="BE1167" s="100">
        <f t="shared" si="2617"/>
        <v>0</v>
      </c>
      <c r="BF1167" s="100">
        <f t="shared" si="2617"/>
        <v>0</v>
      </c>
      <c r="BG1167" s="100">
        <f t="shared" si="2617"/>
        <v>0</v>
      </c>
      <c r="BH1167" s="100">
        <f t="shared" si="2617"/>
        <v>51241</v>
      </c>
      <c r="BI1167" s="100">
        <f t="shared" si="2617"/>
        <v>0</v>
      </c>
      <c r="BJ1167" s="207">
        <f t="shared" si="2516"/>
        <v>0</v>
      </c>
      <c r="BK1167" s="207">
        <f t="shared" si="2517"/>
        <v>0</v>
      </c>
    </row>
    <row r="1168" spans="1:63" s="12" customFormat="1" ht="66">
      <c r="A1168" s="118" t="s">
        <v>488</v>
      </c>
      <c r="B1168" s="99" t="s">
        <v>11</v>
      </c>
      <c r="C1168" s="99" t="s">
        <v>60</v>
      </c>
      <c r="D1168" s="99" t="s">
        <v>373</v>
      </c>
      <c r="E1168" s="99" t="s">
        <v>204</v>
      </c>
      <c r="F1168" s="100">
        <v>50276</v>
      </c>
      <c r="G1168" s="100"/>
      <c r="H1168" s="143"/>
      <c r="I1168" s="143"/>
      <c r="J1168" s="143"/>
      <c r="K1168" s="143"/>
      <c r="L1168" s="100">
        <f>F1168+H1168+I1168+J1168+K1168</f>
        <v>50276</v>
      </c>
      <c r="M1168" s="100">
        <f>G1168+K1168</f>
        <v>0</v>
      </c>
      <c r="N1168" s="143"/>
      <c r="O1168" s="143"/>
      <c r="P1168" s="143"/>
      <c r="Q1168" s="143"/>
      <c r="R1168" s="100">
        <f>L1168+N1168+O1168+P1168+Q1168</f>
        <v>50276</v>
      </c>
      <c r="S1168" s="100">
        <f>M1168+Q1168</f>
        <v>0</v>
      </c>
      <c r="T1168" s="143"/>
      <c r="U1168" s="143"/>
      <c r="V1168" s="143"/>
      <c r="W1168" s="143"/>
      <c r="X1168" s="100">
        <f>R1168+T1168+U1168+V1168+W1168</f>
        <v>50276</v>
      </c>
      <c r="Y1168" s="100">
        <f>S1168+W1168</f>
        <v>0</v>
      </c>
      <c r="Z1168" s="143"/>
      <c r="AA1168" s="143"/>
      <c r="AB1168" s="143"/>
      <c r="AC1168" s="143"/>
      <c r="AD1168" s="100">
        <f>X1168+Z1168+AA1168+AB1168+AC1168</f>
        <v>50276</v>
      </c>
      <c r="AE1168" s="100">
        <f>Y1168+AC1168</f>
        <v>0</v>
      </c>
      <c r="AF1168" s="143"/>
      <c r="AG1168" s="143"/>
      <c r="AH1168" s="143"/>
      <c r="AI1168" s="143"/>
      <c r="AJ1168" s="100">
        <f>AD1168+AF1168+AG1168+AH1168+AI1168</f>
        <v>50276</v>
      </c>
      <c r="AK1168" s="100">
        <f>AE1168+AI1168</f>
        <v>0</v>
      </c>
      <c r="AL1168" s="143"/>
      <c r="AM1168" s="143"/>
      <c r="AN1168" s="143"/>
      <c r="AO1168" s="143"/>
      <c r="AP1168" s="100">
        <f>AJ1168+AL1168+AM1168+AN1168+AO1168</f>
        <v>50276</v>
      </c>
      <c r="AQ1168" s="100">
        <f>AK1168+AO1168</f>
        <v>0</v>
      </c>
      <c r="AR1168" s="143"/>
      <c r="AS1168" s="143"/>
      <c r="AT1168" s="143"/>
      <c r="AU1168" s="143"/>
      <c r="AV1168" s="100">
        <f>AP1168+AR1168+AS1168+AT1168+AU1168</f>
        <v>50276</v>
      </c>
      <c r="AW1168" s="100">
        <f>AQ1168+AU1168</f>
        <v>0</v>
      </c>
      <c r="AX1168" s="100">
        <v>965</v>
      </c>
      <c r="AY1168" s="143"/>
      <c r="AZ1168" s="143"/>
      <c r="BA1168" s="143"/>
      <c r="BB1168" s="100">
        <f>AV1168+AX1168+AY1168+AZ1168+BA1168</f>
        <v>51241</v>
      </c>
      <c r="BC1168" s="100">
        <f>AW1168+BA1168</f>
        <v>0</v>
      </c>
      <c r="BD1168" s="100"/>
      <c r="BE1168" s="143"/>
      <c r="BF1168" s="143"/>
      <c r="BG1168" s="143"/>
      <c r="BH1168" s="100">
        <f>BB1168+BD1168+BE1168+BF1168+BG1168</f>
        <v>51241</v>
      </c>
      <c r="BI1168" s="100">
        <f>BC1168+BG1168</f>
        <v>0</v>
      </c>
      <c r="BJ1168" s="207">
        <f t="shared" si="2516"/>
        <v>0</v>
      </c>
      <c r="BK1168" s="207">
        <f t="shared" si="2517"/>
        <v>0</v>
      </c>
    </row>
    <row r="1169" spans="1:63" s="12" customFormat="1" ht="133.5" hidden="1" customHeight="1">
      <c r="A1169" s="97" t="s">
        <v>377</v>
      </c>
      <c r="B1169" s="99" t="s">
        <v>11</v>
      </c>
      <c r="C1169" s="99" t="s">
        <v>60</v>
      </c>
      <c r="D1169" s="99" t="s">
        <v>376</v>
      </c>
      <c r="E1169" s="99"/>
      <c r="F1169" s="100">
        <f t="shared" ref="F1169:U1170" si="2618">F1170</f>
        <v>3000</v>
      </c>
      <c r="G1169" s="100">
        <f t="shared" si="2618"/>
        <v>0</v>
      </c>
      <c r="H1169" s="100">
        <f t="shared" si="2618"/>
        <v>0</v>
      </c>
      <c r="I1169" s="100">
        <f t="shared" si="2618"/>
        <v>0</v>
      </c>
      <c r="J1169" s="100">
        <f t="shared" si="2618"/>
        <v>0</v>
      </c>
      <c r="K1169" s="100">
        <f t="shared" si="2618"/>
        <v>0</v>
      </c>
      <c r="L1169" s="100">
        <f t="shared" si="2618"/>
        <v>3000</v>
      </c>
      <c r="M1169" s="100">
        <f t="shared" si="2618"/>
        <v>0</v>
      </c>
      <c r="N1169" s="100">
        <f t="shared" si="2618"/>
        <v>0</v>
      </c>
      <c r="O1169" s="100">
        <f t="shared" si="2618"/>
        <v>0</v>
      </c>
      <c r="P1169" s="100">
        <f t="shared" si="2618"/>
        <v>0</v>
      </c>
      <c r="Q1169" s="100">
        <f t="shared" si="2618"/>
        <v>0</v>
      </c>
      <c r="R1169" s="100">
        <f t="shared" si="2618"/>
        <v>3000</v>
      </c>
      <c r="S1169" s="100">
        <f t="shared" si="2618"/>
        <v>0</v>
      </c>
      <c r="T1169" s="100">
        <f t="shared" si="2618"/>
        <v>0</v>
      </c>
      <c r="U1169" s="100">
        <f t="shared" si="2618"/>
        <v>0</v>
      </c>
      <c r="V1169" s="100">
        <f t="shared" ref="T1169:AI1170" si="2619">V1170</f>
        <v>0</v>
      </c>
      <c r="W1169" s="100">
        <f t="shared" si="2619"/>
        <v>0</v>
      </c>
      <c r="X1169" s="100">
        <f t="shared" si="2619"/>
        <v>3000</v>
      </c>
      <c r="Y1169" s="100">
        <f t="shared" si="2619"/>
        <v>0</v>
      </c>
      <c r="Z1169" s="100">
        <f t="shared" si="2619"/>
        <v>0</v>
      </c>
      <c r="AA1169" s="100">
        <f t="shared" si="2619"/>
        <v>0</v>
      </c>
      <c r="AB1169" s="100">
        <f t="shared" si="2619"/>
        <v>0</v>
      </c>
      <c r="AC1169" s="100">
        <f t="shared" si="2619"/>
        <v>0</v>
      </c>
      <c r="AD1169" s="100">
        <f t="shared" si="2619"/>
        <v>3000</v>
      </c>
      <c r="AE1169" s="100">
        <f t="shared" si="2619"/>
        <v>0</v>
      </c>
      <c r="AF1169" s="100">
        <f t="shared" si="2619"/>
        <v>0</v>
      </c>
      <c r="AG1169" s="100">
        <f t="shared" si="2619"/>
        <v>0</v>
      </c>
      <c r="AH1169" s="100">
        <f t="shared" si="2619"/>
        <v>0</v>
      </c>
      <c r="AI1169" s="100">
        <f t="shared" si="2619"/>
        <v>0</v>
      </c>
      <c r="AJ1169" s="100">
        <f t="shared" ref="AF1169:AU1170" si="2620">AJ1170</f>
        <v>3000</v>
      </c>
      <c r="AK1169" s="100">
        <f t="shared" si="2620"/>
        <v>0</v>
      </c>
      <c r="AL1169" s="100">
        <f t="shared" si="2620"/>
        <v>0</v>
      </c>
      <c r="AM1169" s="100">
        <f t="shared" si="2620"/>
        <v>0</v>
      </c>
      <c r="AN1169" s="100">
        <f t="shared" si="2620"/>
        <v>0</v>
      </c>
      <c r="AO1169" s="100">
        <f t="shared" si="2620"/>
        <v>0</v>
      </c>
      <c r="AP1169" s="100">
        <f t="shared" si="2620"/>
        <v>3000</v>
      </c>
      <c r="AQ1169" s="100">
        <f t="shared" si="2620"/>
        <v>0</v>
      </c>
      <c r="AR1169" s="100">
        <f t="shared" si="2620"/>
        <v>0</v>
      </c>
      <c r="AS1169" s="100">
        <f t="shared" si="2620"/>
        <v>0</v>
      </c>
      <c r="AT1169" s="100">
        <f t="shared" si="2620"/>
        <v>0</v>
      </c>
      <c r="AU1169" s="100">
        <f t="shared" si="2620"/>
        <v>0</v>
      </c>
      <c r="AV1169" s="100">
        <f t="shared" ref="AR1169:BG1170" si="2621">AV1170</f>
        <v>3000</v>
      </c>
      <c r="AW1169" s="100">
        <f t="shared" si="2621"/>
        <v>0</v>
      </c>
      <c r="AX1169" s="100">
        <f t="shared" si="2621"/>
        <v>0</v>
      </c>
      <c r="AY1169" s="100">
        <f t="shared" si="2621"/>
        <v>0</v>
      </c>
      <c r="AZ1169" s="100">
        <f t="shared" si="2621"/>
        <v>0</v>
      </c>
      <c r="BA1169" s="100">
        <f t="shared" si="2621"/>
        <v>0</v>
      </c>
      <c r="BB1169" s="100">
        <f t="shared" si="2621"/>
        <v>3000</v>
      </c>
      <c r="BC1169" s="100">
        <f t="shared" si="2621"/>
        <v>0</v>
      </c>
      <c r="BD1169" s="100">
        <f t="shared" si="2621"/>
        <v>0</v>
      </c>
      <c r="BE1169" s="100">
        <f t="shared" si="2621"/>
        <v>-3000</v>
      </c>
      <c r="BF1169" s="100">
        <f t="shared" si="2621"/>
        <v>0</v>
      </c>
      <c r="BG1169" s="100">
        <f t="shared" si="2621"/>
        <v>0</v>
      </c>
      <c r="BH1169" s="100">
        <f t="shared" ref="BD1169:BI1170" si="2622">BH1170</f>
        <v>0</v>
      </c>
      <c r="BI1169" s="100">
        <f t="shared" si="2622"/>
        <v>0</v>
      </c>
      <c r="BJ1169" s="207">
        <f t="shared" si="2516"/>
        <v>0</v>
      </c>
      <c r="BK1169" s="207">
        <f t="shared" si="2517"/>
        <v>0</v>
      </c>
    </row>
    <row r="1170" spans="1:63" s="12" customFormat="1" ht="20.25" hidden="1">
      <c r="A1170" s="29" t="s">
        <v>100</v>
      </c>
      <c r="B1170" s="52" t="s">
        <v>11</v>
      </c>
      <c r="C1170" s="52" t="s">
        <v>60</v>
      </c>
      <c r="D1170" s="52" t="s">
        <v>376</v>
      </c>
      <c r="E1170" s="52" t="s">
        <v>101</v>
      </c>
      <c r="F1170" s="28">
        <f t="shared" si="2618"/>
        <v>3000</v>
      </c>
      <c r="G1170" s="28">
        <f t="shared" si="2618"/>
        <v>0</v>
      </c>
      <c r="H1170" s="28">
        <f t="shared" si="2618"/>
        <v>0</v>
      </c>
      <c r="I1170" s="28">
        <f t="shared" si="2618"/>
        <v>0</v>
      </c>
      <c r="J1170" s="28">
        <f t="shared" si="2618"/>
        <v>0</v>
      </c>
      <c r="K1170" s="28">
        <f t="shared" si="2618"/>
        <v>0</v>
      </c>
      <c r="L1170" s="28">
        <f t="shared" si="2618"/>
        <v>3000</v>
      </c>
      <c r="M1170" s="28">
        <f t="shared" si="2618"/>
        <v>0</v>
      </c>
      <c r="N1170" s="28">
        <f t="shared" si="2618"/>
        <v>0</v>
      </c>
      <c r="O1170" s="28">
        <f t="shared" si="2618"/>
        <v>0</v>
      </c>
      <c r="P1170" s="28">
        <f t="shared" si="2618"/>
        <v>0</v>
      </c>
      <c r="Q1170" s="28">
        <f t="shared" si="2618"/>
        <v>0</v>
      </c>
      <c r="R1170" s="28">
        <f t="shared" si="2618"/>
        <v>3000</v>
      </c>
      <c r="S1170" s="28">
        <f t="shared" si="2618"/>
        <v>0</v>
      </c>
      <c r="T1170" s="28">
        <f t="shared" si="2619"/>
        <v>0</v>
      </c>
      <c r="U1170" s="28">
        <f t="shared" si="2619"/>
        <v>0</v>
      </c>
      <c r="V1170" s="28">
        <f t="shared" si="2619"/>
        <v>0</v>
      </c>
      <c r="W1170" s="28">
        <f t="shared" si="2619"/>
        <v>0</v>
      </c>
      <c r="X1170" s="28">
        <f t="shared" si="2619"/>
        <v>3000</v>
      </c>
      <c r="Y1170" s="28">
        <f t="shared" si="2619"/>
        <v>0</v>
      </c>
      <c r="Z1170" s="28">
        <f t="shared" si="2619"/>
        <v>0</v>
      </c>
      <c r="AA1170" s="28">
        <f t="shared" si="2619"/>
        <v>0</v>
      </c>
      <c r="AB1170" s="28">
        <f t="shared" si="2619"/>
        <v>0</v>
      </c>
      <c r="AC1170" s="28">
        <f t="shared" si="2619"/>
        <v>0</v>
      </c>
      <c r="AD1170" s="28">
        <f t="shared" si="2619"/>
        <v>3000</v>
      </c>
      <c r="AE1170" s="28">
        <f t="shared" si="2619"/>
        <v>0</v>
      </c>
      <c r="AF1170" s="28">
        <f t="shared" si="2620"/>
        <v>0</v>
      </c>
      <c r="AG1170" s="28">
        <f t="shared" si="2620"/>
        <v>0</v>
      </c>
      <c r="AH1170" s="28">
        <f t="shared" si="2620"/>
        <v>0</v>
      </c>
      <c r="AI1170" s="28">
        <f t="shared" si="2620"/>
        <v>0</v>
      </c>
      <c r="AJ1170" s="28">
        <f t="shared" si="2620"/>
        <v>3000</v>
      </c>
      <c r="AK1170" s="28">
        <f t="shared" si="2620"/>
        <v>0</v>
      </c>
      <c r="AL1170" s="28">
        <f t="shared" si="2620"/>
        <v>0</v>
      </c>
      <c r="AM1170" s="28">
        <f t="shared" si="2620"/>
        <v>0</v>
      </c>
      <c r="AN1170" s="28">
        <f t="shared" si="2620"/>
        <v>0</v>
      </c>
      <c r="AO1170" s="28">
        <f t="shared" si="2620"/>
        <v>0</v>
      </c>
      <c r="AP1170" s="28">
        <f t="shared" si="2620"/>
        <v>3000</v>
      </c>
      <c r="AQ1170" s="28">
        <f t="shared" si="2620"/>
        <v>0</v>
      </c>
      <c r="AR1170" s="28">
        <f t="shared" si="2621"/>
        <v>0</v>
      </c>
      <c r="AS1170" s="28">
        <f t="shared" si="2621"/>
        <v>0</v>
      </c>
      <c r="AT1170" s="28">
        <f t="shared" si="2621"/>
        <v>0</v>
      </c>
      <c r="AU1170" s="28">
        <f t="shared" si="2621"/>
        <v>0</v>
      </c>
      <c r="AV1170" s="28">
        <f t="shared" si="2621"/>
        <v>3000</v>
      </c>
      <c r="AW1170" s="28">
        <f t="shared" si="2621"/>
        <v>0</v>
      </c>
      <c r="AX1170" s="100">
        <f t="shared" si="2621"/>
        <v>0</v>
      </c>
      <c r="AY1170" s="100">
        <f t="shared" si="2621"/>
        <v>0</v>
      </c>
      <c r="AZ1170" s="100">
        <f t="shared" si="2621"/>
        <v>0</v>
      </c>
      <c r="BA1170" s="100">
        <f t="shared" si="2621"/>
        <v>0</v>
      </c>
      <c r="BB1170" s="28">
        <f t="shared" si="2621"/>
        <v>3000</v>
      </c>
      <c r="BC1170" s="28">
        <f t="shared" si="2621"/>
        <v>0</v>
      </c>
      <c r="BD1170" s="100">
        <f t="shared" si="2622"/>
        <v>0</v>
      </c>
      <c r="BE1170" s="100">
        <f t="shared" si="2622"/>
        <v>-3000</v>
      </c>
      <c r="BF1170" s="100">
        <f t="shared" si="2622"/>
        <v>0</v>
      </c>
      <c r="BG1170" s="100">
        <f t="shared" si="2622"/>
        <v>0</v>
      </c>
      <c r="BH1170" s="28">
        <f t="shared" si="2622"/>
        <v>0</v>
      </c>
      <c r="BI1170" s="28">
        <f t="shared" si="2622"/>
        <v>0</v>
      </c>
      <c r="BJ1170" s="207">
        <f t="shared" si="2516"/>
        <v>0</v>
      </c>
      <c r="BK1170" s="207">
        <f t="shared" si="2517"/>
        <v>0</v>
      </c>
    </row>
    <row r="1171" spans="1:63" s="12" customFormat="1" ht="66" hidden="1">
      <c r="A1171" s="215" t="s">
        <v>488</v>
      </c>
      <c r="B1171" s="204" t="s">
        <v>11</v>
      </c>
      <c r="C1171" s="204" t="s">
        <v>60</v>
      </c>
      <c r="D1171" s="204" t="s">
        <v>376</v>
      </c>
      <c r="E1171" s="204" t="s">
        <v>204</v>
      </c>
      <c r="F1171" s="201">
        <v>3000</v>
      </c>
      <c r="G1171" s="201"/>
      <c r="H1171" s="213"/>
      <c r="I1171" s="213"/>
      <c r="J1171" s="213"/>
      <c r="K1171" s="213"/>
      <c r="L1171" s="201">
        <f>F1171+H1171+I1171+J1171+K1171</f>
        <v>3000</v>
      </c>
      <c r="M1171" s="201">
        <f>G1171+K1171</f>
        <v>0</v>
      </c>
      <c r="N1171" s="213"/>
      <c r="O1171" s="213"/>
      <c r="P1171" s="213"/>
      <c r="Q1171" s="213"/>
      <c r="R1171" s="201">
        <f>L1171+N1171+O1171+P1171+Q1171</f>
        <v>3000</v>
      </c>
      <c r="S1171" s="201">
        <f>M1171+Q1171</f>
        <v>0</v>
      </c>
      <c r="T1171" s="213"/>
      <c r="U1171" s="213"/>
      <c r="V1171" s="213"/>
      <c r="W1171" s="213"/>
      <c r="X1171" s="201">
        <f>R1171+T1171+U1171+V1171+W1171</f>
        <v>3000</v>
      </c>
      <c r="Y1171" s="201">
        <f>S1171+W1171</f>
        <v>0</v>
      </c>
      <c r="Z1171" s="213"/>
      <c r="AA1171" s="213"/>
      <c r="AB1171" s="213"/>
      <c r="AC1171" s="213"/>
      <c r="AD1171" s="201">
        <f>X1171+Z1171+AA1171+AB1171+AC1171</f>
        <v>3000</v>
      </c>
      <c r="AE1171" s="201">
        <f>Y1171+AC1171</f>
        <v>0</v>
      </c>
      <c r="AF1171" s="213"/>
      <c r="AG1171" s="213"/>
      <c r="AH1171" s="213"/>
      <c r="AI1171" s="213"/>
      <c r="AJ1171" s="201">
        <f>AD1171+AF1171+AG1171+AH1171+AI1171</f>
        <v>3000</v>
      </c>
      <c r="AK1171" s="201">
        <f>AE1171+AI1171</f>
        <v>0</v>
      </c>
      <c r="AL1171" s="213"/>
      <c r="AM1171" s="213"/>
      <c r="AN1171" s="213"/>
      <c r="AO1171" s="213"/>
      <c r="AP1171" s="201">
        <f>AJ1171+AL1171+AM1171+AN1171+AO1171</f>
        <v>3000</v>
      </c>
      <c r="AQ1171" s="201">
        <f>AK1171+AO1171</f>
        <v>0</v>
      </c>
      <c r="AR1171" s="213"/>
      <c r="AS1171" s="213"/>
      <c r="AT1171" s="213"/>
      <c r="AU1171" s="213"/>
      <c r="AV1171" s="201">
        <f>AP1171+AR1171+AS1171+AT1171+AU1171</f>
        <v>3000</v>
      </c>
      <c r="AW1171" s="201">
        <f>AQ1171+AU1171</f>
        <v>0</v>
      </c>
      <c r="AX1171" s="213"/>
      <c r="AY1171" s="213"/>
      <c r="AZ1171" s="213"/>
      <c r="BA1171" s="213"/>
      <c r="BB1171" s="201">
        <f>AV1171+AX1171+AY1171+AZ1171+BA1171</f>
        <v>3000</v>
      </c>
      <c r="BC1171" s="201">
        <f>AW1171+BA1171</f>
        <v>0</v>
      </c>
      <c r="BD1171" s="213"/>
      <c r="BE1171" s="213">
        <v>-3000</v>
      </c>
      <c r="BF1171" s="213"/>
      <c r="BG1171" s="213"/>
      <c r="BH1171" s="201">
        <f>BB1171+BD1171+BE1171+BF1171+BG1171</f>
        <v>0</v>
      </c>
      <c r="BI1171" s="201">
        <f>BC1171+BG1171</f>
        <v>0</v>
      </c>
      <c r="BJ1171" s="207">
        <f t="shared" si="2516"/>
        <v>0</v>
      </c>
      <c r="BK1171" s="207">
        <f t="shared" si="2517"/>
        <v>0</v>
      </c>
    </row>
    <row r="1172" spans="1:63" s="12" customFormat="1" ht="21" customHeight="1">
      <c r="A1172" s="25" t="s">
        <v>221</v>
      </c>
      <c r="B1172" s="52" t="s">
        <v>11</v>
      </c>
      <c r="C1172" s="52" t="s">
        <v>60</v>
      </c>
      <c r="D1172" s="52" t="s">
        <v>378</v>
      </c>
      <c r="E1172" s="52"/>
      <c r="F1172" s="28">
        <f>F1173</f>
        <v>3463</v>
      </c>
      <c r="G1172" s="28">
        <f t="shared" ref="G1172:Z1174" si="2623">G1173</f>
        <v>0</v>
      </c>
      <c r="H1172" s="28">
        <f t="shared" si="2623"/>
        <v>0</v>
      </c>
      <c r="I1172" s="28">
        <f t="shared" si="2623"/>
        <v>0</v>
      </c>
      <c r="J1172" s="28">
        <f t="shared" si="2623"/>
        <v>0</v>
      </c>
      <c r="K1172" s="28">
        <f t="shared" si="2623"/>
        <v>0</v>
      </c>
      <c r="L1172" s="28">
        <f t="shared" si="2623"/>
        <v>3463</v>
      </c>
      <c r="M1172" s="28">
        <f t="shared" si="2623"/>
        <v>0</v>
      </c>
      <c r="N1172" s="28">
        <f t="shared" si="2623"/>
        <v>0</v>
      </c>
      <c r="O1172" s="28">
        <f t="shared" si="2623"/>
        <v>0</v>
      </c>
      <c r="P1172" s="28">
        <f t="shared" si="2623"/>
        <v>0</v>
      </c>
      <c r="Q1172" s="28">
        <f t="shared" si="2623"/>
        <v>0</v>
      </c>
      <c r="R1172" s="28">
        <f t="shared" si="2623"/>
        <v>3463</v>
      </c>
      <c r="S1172" s="28">
        <f t="shared" si="2623"/>
        <v>0</v>
      </c>
      <c r="T1172" s="28">
        <f t="shared" si="2623"/>
        <v>0</v>
      </c>
      <c r="U1172" s="28">
        <f t="shared" si="2623"/>
        <v>0</v>
      </c>
      <c r="V1172" s="28">
        <f t="shared" si="2623"/>
        <v>0</v>
      </c>
      <c r="W1172" s="28">
        <f t="shared" si="2623"/>
        <v>0</v>
      </c>
      <c r="X1172" s="28">
        <f t="shared" si="2623"/>
        <v>3463</v>
      </c>
      <c r="Y1172" s="28">
        <f t="shared" si="2623"/>
        <v>0</v>
      </c>
      <c r="Z1172" s="28">
        <f t="shared" si="2623"/>
        <v>0</v>
      </c>
      <c r="AA1172" s="28">
        <f t="shared" ref="Z1172:AO1174" si="2624">AA1173</f>
        <v>0</v>
      </c>
      <c r="AB1172" s="28">
        <f t="shared" si="2624"/>
        <v>0</v>
      </c>
      <c r="AC1172" s="28">
        <f t="shared" si="2624"/>
        <v>0</v>
      </c>
      <c r="AD1172" s="28">
        <f t="shared" si="2624"/>
        <v>3463</v>
      </c>
      <c r="AE1172" s="28">
        <f t="shared" si="2624"/>
        <v>0</v>
      </c>
      <c r="AF1172" s="28">
        <f t="shared" si="2624"/>
        <v>0</v>
      </c>
      <c r="AG1172" s="28">
        <f t="shared" si="2624"/>
        <v>0</v>
      </c>
      <c r="AH1172" s="28">
        <f t="shared" si="2624"/>
        <v>0</v>
      </c>
      <c r="AI1172" s="28">
        <f t="shared" si="2624"/>
        <v>0</v>
      </c>
      <c r="AJ1172" s="28">
        <f t="shared" si="2624"/>
        <v>3463</v>
      </c>
      <c r="AK1172" s="28">
        <f t="shared" si="2624"/>
        <v>0</v>
      </c>
      <c r="AL1172" s="28">
        <f t="shared" si="2624"/>
        <v>0</v>
      </c>
      <c r="AM1172" s="28">
        <f t="shared" si="2624"/>
        <v>0</v>
      </c>
      <c r="AN1172" s="28">
        <f t="shared" si="2624"/>
        <v>0</v>
      </c>
      <c r="AO1172" s="28">
        <f t="shared" si="2624"/>
        <v>0</v>
      </c>
      <c r="AP1172" s="28">
        <f t="shared" ref="AL1172:BB1174" si="2625">AP1173</f>
        <v>3463</v>
      </c>
      <c r="AQ1172" s="28">
        <f t="shared" si="2625"/>
        <v>0</v>
      </c>
      <c r="AR1172" s="28">
        <f t="shared" si="2625"/>
        <v>0</v>
      </c>
      <c r="AS1172" s="28">
        <f t="shared" si="2625"/>
        <v>0</v>
      </c>
      <c r="AT1172" s="28">
        <f t="shared" si="2625"/>
        <v>0</v>
      </c>
      <c r="AU1172" s="28">
        <f t="shared" si="2625"/>
        <v>0</v>
      </c>
      <c r="AV1172" s="28">
        <f t="shared" si="2625"/>
        <v>3463</v>
      </c>
      <c r="AW1172" s="28">
        <f t="shared" si="2625"/>
        <v>0</v>
      </c>
      <c r="AX1172" s="100">
        <f t="shared" si="2625"/>
        <v>0</v>
      </c>
      <c r="AY1172" s="100">
        <f t="shared" si="2625"/>
        <v>0</v>
      </c>
      <c r="AZ1172" s="100">
        <f t="shared" si="2625"/>
        <v>0</v>
      </c>
      <c r="BA1172" s="100">
        <f t="shared" si="2625"/>
        <v>0</v>
      </c>
      <c r="BB1172" s="28">
        <f t="shared" si="2625"/>
        <v>3463</v>
      </c>
      <c r="BC1172" s="28">
        <f t="shared" ref="BB1172:BC1174" si="2626">BC1173</f>
        <v>0</v>
      </c>
      <c r="BD1172" s="100">
        <f>BD1173+BD1176</f>
        <v>0</v>
      </c>
      <c r="BE1172" s="100">
        <f t="shared" ref="BE1172:BI1172" si="2627">BE1173+BE1176</f>
        <v>3000</v>
      </c>
      <c r="BF1172" s="100">
        <f t="shared" si="2627"/>
        <v>0</v>
      </c>
      <c r="BG1172" s="100">
        <f t="shared" si="2627"/>
        <v>0</v>
      </c>
      <c r="BH1172" s="100">
        <f t="shared" si="2627"/>
        <v>6463</v>
      </c>
      <c r="BI1172" s="100">
        <f t="shared" si="2627"/>
        <v>0</v>
      </c>
      <c r="BJ1172" s="207">
        <f t="shared" si="2516"/>
        <v>0</v>
      </c>
      <c r="BK1172" s="207">
        <f t="shared" si="2517"/>
        <v>0</v>
      </c>
    </row>
    <row r="1173" spans="1:63" s="12" customFormat="1" ht="114" customHeight="1">
      <c r="A1173" s="38" t="s">
        <v>572</v>
      </c>
      <c r="B1173" s="52" t="s">
        <v>11</v>
      </c>
      <c r="C1173" s="52" t="s">
        <v>60</v>
      </c>
      <c r="D1173" s="52" t="s">
        <v>571</v>
      </c>
      <c r="E1173" s="52"/>
      <c r="F1173" s="28">
        <f t="shared" ref="F1173:U1174" si="2628">F1174</f>
        <v>3463</v>
      </c>
      <c r="G1173" s="28">
        <f t="shared" si="2628"/>
        <v>0</v>
      </c>
      <c r="H1173" s="28">
        <f t="shared" si="2628"/>
        <v>0</v>
      </c>
      <c r="I1173" s="28">
        <f t="shared" si="2628"/>
        <v>0</v>
      </c>
      <c r="J1173" s="28">
        <f t="shared" si="2628"/>
        <v>0</v>
      </c>
      <c r="K1173" s="28">
        <f t="shared" si="2628"/>
        <v>0</v>
      </c>
      <c r="L1173" s="28">
        <f t="shared" si="2628"/>
        <v>3463</v>
      </c>
      <c r="M1173" s="28">
        <f t="shared" si="2628"/>
        <v>0</v>
      </c>
      <c r="N1173" s="28">
        <f t="shared" si="2628"/>
        <v>0</v>
      </c>
      <c r="O1173" s="28">
        <f t="shared" si="2628"/>
        <v>0</v>
      </c>
      <c r="P1173" s="28">
        <f t="shared" si="2628"/>
        <v>0</v>
      </c>
      <c r="Q1173" s="28">
        <f t="shared" si="2628"/>
        <v>0</v>
      </c>
      <c r="R1173" s="28">
        <f t="shared" si="2628"/>
        <v>3463</v>
      </c>
      <c r="S1173" s="28">
        <f t="shared" si="2628"/>
        <v>0</v>
      </c>
      <c r="T1173" s="28">
        <f t="shared" si="2628"/>
        <v>0</v>
      </c>
      <c r="U1173" s="28">
        <f t="shared" si="2628"/>
        <v>0</v>
      </c>
      <c r="V1173" s="28">
        <f t="shared" si="2623"/>
        <v>0</v>
      </c>
      <c r="W1173" s="28">
        <f t="shared" si="2623"/>
        <v>0</v>
      </c>
      <c r="X1173" s="28">
        <f t="shared" si="2623"/>
        <v>3463</v>
      </c>
      <c r="Y1173" s="28">
        <f t="shared" si="2623"/>
        <v>0</v>
      </c>
      <c r="Z1173" s="28">
        <f t="shared" si="2623"/>
        <v>0</v>
      </c>
      <c r="AA1173" s="28">
        <f t="shared" si="2624"/>
        <v>0</v>
      </c>
      <c r="AB1173" s="28">
        <f t="shared" si="2624"/>
        <v>0</v>
      </c>
      <c r="AC1173" s="28">
        <f t="shared" si="2624"/>
        <v>0</v>
      </c>
      <c r="AD1173" s="28">
        <f t="shared" si="2624"/>
        <v>3463</v>
      </c>
      <c r="AE1173" s="28">
        <f t="shared" si="2624"/>
        <v>0</v>
      </c>
      <c r="AF1173" s="28">
        <f t="shared" si="2624"/>
        <v>0</v>
      </c>
      <c r="AG1173" s="28">
        <f t="shared" si="2624"/>
        <v>0</v>
      </c>
      <c r="AH1173" s="28">
        <f t="shared" si="2624"/>
        <v>0</v>
      </c>
      <c r="AI1173" s="28">
        <f t="shared" si="2624"/>
        <v>0</v>
      </c>
      <c r="AJ1173" s="28">
        <f t="shared" si="2624"/>
        <v>3463</v>
      </c>
      <c r="AK1173" s="28">
        <f t="shared" si="2624"/>
        <v>0</v>
      </c>
      <c r="AL1173" s="28">
        <f t="shared" si="2625"/>
        <v>0</v>
      </c>
      <c r="AM1173" s="28">
        <f t="shared" si="2625"/>
        <v>0</v>
      </c>
      <c r="AN1173" s="28">
        <f t="shared" si="2625"/>
        <v>0</v>
      </c>
      <c r="AO1173" s="28">
        <f t="shared" si="2625"/>
        <v>0</v>
      </c>
      <c r="AP1173" s="28">
        <f t="shared" si="2625"/>
        <v>3463</v>
      </c>
      <c r="AQ1173" s="28">
        <f t="shared" si="2625"/>
        <v>0</v>
      </c>
      <c r="AR1173" s="28">
        <f t="shared" si="2625"/>
        <v>0</v>
      </c>
      <c r="AS1173" s="28">
        <f t="shared" si="2625"/>
        <v>0</v>
      </c>
      <c r="AT1173" s="28">
        <f t="shared" si="2625"/>
        <v>0</v>
      </c>
      <c r="AU1173" s="28">
        <f t="shared" si="2625"/>
        <v>0</v>
      </c>
      <c r="AV1173" s="28">
        <f t="shared" si="2625"/>
        <v>3463</v>
      </c>
      <c r="AW1173" s="28">
        <f t="shared" si="2625"/>
        <v>0</v>
      </c>
      <c r="AX1173" s="100">
        <f t="shared" si="2625"/>
        <v>0</v>
      </c>
      <c r="AY1173" s="100">
        <f t="shared" si="2625"/>
        <v>0</v>
      </c>
      <c r="AZ1173" s="100">
        <f t="shared" si="2625"/>
        <v>0</v>
      </c>
      <c r="BA1173" s="100">
        <f t="shared" si="2625"/>
        <v>0</v>
      </c>
      <c r="BB1173" s="28">
        <f t="shared" si="2626"/>
        <v>3463</v>
      </c>
      <c r="BC1173" s="28">
        <f t="shared" si="2626"/>
        <v>0</v>
      </c>
      <c r="BD1173" s="100">
        <f t="shared" ref="BD1173:BI1174" si="2629">BD1174</f>
        <v>0</v>
      </c>
      <c r="BE1173" s="100">
        <f t="shared" si="2629"/>
        <v>0</v>
      </c>
      <c r="BF1173" s="100">
        <f t="shared" si="2629"/>
        <v>0</v>
      </c>
      <c r="BG1173" s="100">
        <f t="shared" si="2629"/>
        <v>0</v>
      </c>
      <c r="BH1173" s="100">
        <f t="shared" si="2629"/>
        <v>3463</v>
      </c>
      <c r="BI1173" s="100">
        <f t="shared" si="2629"/>
        <v>0</v>
      </c>
      <c r="BJ1173" s="207">
        <f t="shared" si="2516"/>
        <v>0</v>
      </c>
      <c r="BK1173" s="207">
        <f t="shared" si="2517"/>
        <v>0</v>
      </c>
    </row>
    <row r="1174" spans="1:63" s="12" customFormat="1" ht="50.25">
      <c r="A1174" s="36" t="s">
        <v>84</v>
      </c>
      <c r="B1174" s="52" t="s">
        <v>11</v>
      </c>
      <c r="C1174" s="52" t="s">
        <v>60</v>
      </c>
      <c r="D1174" s="52" t="s">
        <v>571</v>
      </c>
      <c r="E1174" s="52" t="s">
        <v>85</v>
      </c>
      <c r="F1174" s="28">
        <f t="shared" si="2628"/>
        <v>3463</v>
      </c>
      <c r="G1174" s="28">
        <f t="shared" si="2628"/>
        <v>0</v>
      </c>
      <c r="H1174" s="28">
        <f t="shared" si="2628"/>
        <v>0</v>
      </c>
      <c r="I1174" s="28">
        <f t="shared" si="2628"/>
        <v>0</v>
      </c>
      <c r="J1174" s="28">
        <f t="shared" si="2628"/>
        <v>0</v>
      </c>
      <c r="K1174" s="28">
        <f t="shared" si="2628"/>
        <v>0</v>
      </c>
      <c r="L1174" s="28">
        <f t="shared" si="2628"/>
        <v>3463</v>
      </c>
      <c r="M1174" s="28">
        <f t="shared" si="2628"/>
        <v>0</v>
      </c>
      <c r="N1174" s="28">
        <f t="shared" si="2628"/>
        <v>0</v>
      </c>
      <c r="O1174" s="28">
        <f t="shared" si="2628"/>
        <v>0</v>
      </c>
      <c r="P1174" s="28">
        <f t="shared" si="2628"/>
        <v>0</v>
      </c>
      <c r="Q1174" s="28">
        <f t="shared" si="2628"/>
        <v>0</v>
      </c>
      <c r="R1174" s="28">
        <f t="shared" si="2628"/>
        <v>3463</v>
      </c>
      <c r="S1174" s="28">
        <f t="shared" si="2628"/>
        <v>0</v>
      </c>
      <c r="T1174" s="28">
        <f t="shared" si="2623"/>
        <v>0</v>
      </c>
      <c r="U1174" s="28">
        <f t="shared" si="2623"/>
        <v>0</v>
      </c>
      <c r="V1174" s="28">
        <f t="shared" si="2623"/>
        <v>0</v>
      </c>
      <c r="W1174" s="28">
        <f t="shared" si="2623"/>
        <v>0</v>
      </c>
      <c r="X1174" s="28">
        <f t="shared" si="2623"/>
        <v>3463</v>
      </c>
      <c r="Y1174" s="28">
        <f t="shared" si="2623"/>
        <v>0</v>
      </c>
      <c r="Z1174" s="28">
        <f t="shared" si="2624"/>
        <v>0</v>
      </c>
      <c r="AA1174" s="28">
        <f t="shared" si="2624"/>
        <v>0</v>
      </c>
      <c r="AB1174" s="28">
        <f t="shared" si="2624"/>
        <v>0</v>
      </c>
      <c r="AC1174" s="28">
        <f t="shared" si="2624"/>
        <v>0</v>
      </c>
      <c r="AD1174" s="28">
        <f t="shared" si="2624"/>
        <v>3463</v>
      </c>
      <c r="AE1174" s="28">
        <f t="shared" si="2624"/>
        <v>0</v>
      </c>
      <c r="AF1174" s="28">
        <f t="shared" si="2624"/>
        <v>0</v>
      </c>
      <c r="AG1174" s="28">
        <f t="shared" si="2624"/>
        <v>0</v>
      </c>
      <c r="AH1174" s="28">
        <f t="shared" si="2624"/>
        <v>0</v>
      </c>
      <c r="AI1174" s="28">
        <f t="shared" si="2624"/>
        <v>0</v>
      </c>
      <c r="AJ1174" s="28">
        <f t="shared" si="2624"/>
        <v>3463</v>
      </c>
      <c r="AK1174" s="28">
        <f t="shared" si="2624"/>
        <v>0</v>
      </c>
      <c r="AL1174" s="28">
        <f t="shared" si="2625"/>
        <v>0</v>
      </c>
      <c r="AM1174" s="28">
        <f t="shared" si="2625"/>
        <v>0</v>
      </c>
      <c r="AN1174" s="28">
        <f t="shared" si="2625"/>
        <v>0</v>
      </c>
      <c r="AO1174" s="28">
        <f t="shared" si="2625"/>
        <v>0</v>
      </c>
      <c r="AP1174" s="28">
        <f t="shared" si="2625"/>
        <v>3463</v>
      </c>
      <c r="AQ1174" s="28">
        <f t="shared" si="2625"/>
        <v>0</v>
      </c>
      <c r="AR1174" s="28">
        <f t="shared" si="2625"/>
        <v>0</v>
      </c>
      <c r="AS1174" s="28">
        <f t="shared" si="2625"/>
        <v>0</v>
      </c>
      <c r="AT1174" s="28">
        <f t="shared" si="2625"/>
        <v>0</v>
      </c>
      <c r="AU1174" s="28">
        <f t="shared" si="2625"/>
        <v>0</v>
      </c>
      <c r="AV1174" s="28">
        <f t="shared" si="2625"/>
        <v>3463</v>
      </c>
      <c r="AW1174" s="28">
        <f t="shared" si="2625"/>
        <v>0</v>
      </c>
      <c r="AX1174" s="100">
        <f t="shared" si="2625"/>
        <v>0</v>
      </c>
      <c r="AY1174" s="100">
        <f t="shared" si="2625"/>
        <v>0</v>
      </c>
      <c r="AZ1174" s="100">
        <f t="shared" si="2625"/>
        <v>0</v>
      </c>
      <c r="BA1174" s="100">
        <f t="shared" si="2625"/>
        <v>0</v>
      </c>
      <c r="BB1174" s="28">
        <f t="shared" si="2626"/>
        <v>3463</v>
      </c>
      <c r="BC1174" s="28">
        <f t="shared" si="2626"/>
        <v>0</v>
      </c>
      <c r="BD1174" s="100">
        <f t="shared" si="2629"/>
        <v>0</v>
      </c>
      <c r="BE1174" s="100">
        <f t="shared" si="2629"/>
        <v>0</v>
      </c>
      <c r="BF1174" s="100">
        <f t="shared" si="2629"/>
        <v>0</v>
      </c>
      <c r="BG1174" s="100">
        <f t="shared" si="2629"/>
        <v>0</v>
      </c>
      <c r="BH1174" s="28">
        <f t="shared" si="2629"/>
        <v>3463</v>
      </c>
      <c r="BI1174" s="28">
        <f t="shared" si="2629"/>
        <v>0</v>
      </c>
      <c r="BJ1174" s="207">
        <f t="shared" si="2516"/>
        <v>0</v>
      </c>
      <c r="BK1174" s="207">
        <f t="shared" si="2517"/>
        <v>0</v>
      </c>
    </row>
    <row r="1175" spans="1:63" s="12" customFormat="1" ht="50.25">
      <c r="A1175" s="25" t="s">
        <v>193</v>
      </c>
      <c r="B1175" s="52" t="s">
        <v>11</v>
      </c>
      <c r="C1175" s="52" t="s">
        <v>60</v>
      </c>
      <c r="D1175" s="52" t="s">
        <v>571</v>
      </c>
      <c r="E1175" s="52" t="s">
        <v>192</v>
      </c>
      <c r="F1175" s="28">
        <v>3463</v>
      </c>
      <c r="G1175" s="28"/>
      <c r="H1175" s="82"/>
      <c r="I1175" s="82"/>
      <c r="J1175" s="82"/>
      <c r="K1175" s="82"/>
      <c r="L1175" s="28">
        <f>F1175+H1175+I1175+J1175+K1175</f>
        <v>3463</v>
      </c>
      <c r="M1175" s="28">
        <f>G1175+K1175</f>
        <v>0</v>
      </c>
      <c r="N1175" s="82"/>
      <c r="O1175" s="82"/>
      <c r="P1175" s="82"/>
      <c r="Q1175" s="82"/>
      <c r="R1175" s="28">
        <f>L1175+N1175+O1175+P1175+Q1175</f>
        <v>3463</v>
      </c>
      <c r="S1175" s="28">
        <f>M1175+Q1175</f>
        <v>0</v>
      </c>
      <c r="T1175" s="82"/>
      <c r="U1175" s="82"/>
      <c r="V1175" s="82"/>
      <c r="W1175" s="82"/>
      <c r="X1175" s="28">
        <f>R1175+T1175+U1175+V1175+W1175</f>
        <v>3463</v>
      </c>
      <c r="Y1175" s="28">
        <f>S1175+W1175</f>
        <v>0</v>
      </c>
      <c r="Z1175" s="82"/>
      <c r="AA1175" s="82"/>
      <c r="AB1175" s="82"/>
      <c r="AC1175" s="82"/>
      <c r="AD1175" s="28">
        <f>X1175+Z1175+AA1175+AB1175+AC1175</f>
        <v>3463</v>
      </c>
      <c r="AE1175" s="28">
        <f>Y1175+AC1175</f>
        <v>0</v>
      </c>
      <c r="AF1175" s="82"/>
      <c r="AG1175" s="82"/>
      <c r="AH1175" s="82"/>
      <c r="AI1175" s="82"/>
      <c r="AJ1175" s="28">
        <f>AD1175+AF1175+AG1175+AH1175+AI1175</f>
        <v>3463</v>
      </c>
      <c r="AK1175" s="28">
        <f>AE1175+AI1175</f>
        <v>0</v>
      </c>
      <c r="AL1175" s="82"/>
      <c r="AM1175" s="82"/>
      <c r="AN1175" s="82"/>
      <c r="AO1175" s="82"/>
      <c r="AP1175" s="28">
        <f>AJ1175+AL1175+AM1175+AN1175+AO1175</f>
        <v>3463</v>
      </c>
      <c r="AQ1175" s="28">
        <f>AK1175+AO1175</f>
        <v>0</v>
      </c>
      <c r="AR1175" s="82"/>
      <c r="AS1175" s="82"/>
      <c r="AT1175" s="82"/>
      <c r="AU1175" s="82"/>
      <c r="AV1175" s="28">
        <f>AP1175+AR1175+AS1175+AT1175+AU1175</f>
        <v>3463</v>
      </c>
      <c r="AW1175" s="28">
        <f>AQ1175+AU1175</f>
        <v>0</v>
      </c>
      <c r="AX1175" s="143"/>
      <c r="AY1175" s="143"/>
      <c r="AZ1175" s="143"/>
      <c r="BA1175" s="143"/>
      <c r="BB1175" s="28">
        <f>AV1175+AX1175+AY1175+AZ1175+BA1175</f>
        <v>3463</v>
      </c>
      <c r="BC1175" s="28">
        <f>AW1175+BA1175</f>
        <v>0</v>
      </c>
      <c r="BD1175" s="143"/>
      <c r="BE1175" s="143"/>
      <c r="BF1175" s="143"/>
      <c r="BG1175" s="143"/>
      <c r="BH1175" s="28">
        <f>BB1175+BD1175+BE1175+BF1175+BG1175</f>
        <v>3463</v>
      </c>
      <c r="BI1175" s="28">
        <f>BC1175+BG1175</f>
        <v>0</v>
      </c>
      <c r="BJ1175" s="207">
        <f t="shared" si="2516"/>
        <v>0</v>
      </c>
      <c r="BK1175" s="207">
        <f t="shared" si="2517"/>
        <v>0</v>
      </c>
    </row>
    <row r="1176" spans="1:63" s="12" customFormat="1" ht="99.75">
      <c r="A1176" s="112" t="s">
        <v>739</v>
      </c>
      <c r="B1176" s="99" t="s">
        <v>11</v>
      </c>
      <c r="C1176" s="99" t="s">
        <v>60</v>
      </c>
      <c r="D1176" s="99" t="s">
        <v>740</v>
      </c>
      <c r="E1176" s="111"/>
      <c r="F1176" s="100"/>
      <c r="G1176" s="100"/>
      <c r="H1176" s="143"/>
      <c r="I1176" s="143"/>
      <c r="J1176" s="143"/>
      <c r="K1176" s="143"/>
      <c r="L1176" s="100"/>
      <c r="M1176" s="100"/>
      <c r="N1176" s="143"/>
      <c r="O1176" s="143"/>
      <c r="P1176" s="143"/>
      <c r="Q1176" s="143"/>
      <c r="R1176" s="100"/>
      <c r="S1176" s="100"/>
      <c r="T1176" s="143"/>
      <c r="U1176" s="143"/>
      <c r="V1176" s="143"/>
      <c r="W1176" s="143"/>
      <c r="X1176" s="100"/>
      <c r="Y1176" s="100"/>
      <c r="Z1176" s="143"/>
      <c r="AA1176" s="143"/>
      <c r="AB1176" s="143"/>
      <c r="AC1176" s="143"/>
      <c r="AD1176" s="100"/>
      <c r="AE1176" s="100"/>
      <c r="AF1176" s="143"/>
      <c r="AG1176" s="143"/>
      <c r="AH1176" s="143"/>
      <c r="AI1176" s="143"/>
      <c r="AJ1176" s="100"/>
      <c r="AK1176" s="100"/>
      <c r="AL1176" s="143"/>
      <c r="AM1176" s="143"/>
      <c r="AN1176" s="143"/>
      <c r="AO1176" s="143"/>
      <c r="AP1176" s="100"/>
      <c r="AQ1176" s="100"/>
      <c r="AR1176" s="143"/>
      <c r="AS1176" s="143"/>
      <c r="AT1176" s="143"/>
      <c r="AU1176" s="143"/>
      <c r="AV1176" s="100"/>
      <c r="AW1176" s="100"/>
      <c r="AX1176" s="143"/>
      <c r="AY1176" s="143"/>
      <c r="AZ1176" s="143"/>
      <c r="BA1176" s="143"/>
      <c r="BB1176" s="100"/>
      <c r="BC1176" s="100"/>
      <c r="BD1176" s="143">
        <f>BD1177</f>
        <v>0</v>
      </c>
      <c r="BE1176" s="143">
        <f t="shared" ref="BE1176:BH1177" si="2630">BE1177</f>
        <v>3000</v>
      </c>
      <c r="BF1176" s="143">
        <f t="shared" si="2630"/>
        <v>0</v>
      </c>
      <c r="BG1176" s="143">
        <f t="shared" si="2630"/>
        <v>0</v>
      </c>
      <c r="BH1176" s="100">
        <f t="shared" si="2630"/>
        <v>3000</v>
      </c>
      <c r="BI1176" s="143">
        <f>BI1177</f>
        <v>0</v>
      </c>
      <c r="BJ1176" s="207"/>
      <c r="BK1176" s="207"/>
    </row>
    <row r="1177" spans="1:63" s="12" customFormat="1" ht="50.25">
      <c r="A1177" s="112" t="s">
        <v>84</v>
      </c>
      <c r="B1177" s="99" t="s">
        <v>11</v>
      </c>
      <c r="C1177" s="99" t="s">
        <v>60</v>
      </c>
      <c r="D1177" s="99" t="s">
        <v>740</v>
      </c>
      <c r="E1177" s="111" t="s">
        <v>85</v>
      </c>
      <c r="F1177" s="100"/>
      <c r="G1177" s="100"/>
      <c r="H1177" s="143"/>
      <c r="I1177" s="143"/>
      <c r="J1177" s="143"/>
      <c r="K1177" s="143"/>
      <c r="L1177" s="100"/>
      <c r="M1177" s="100"/>
      <c r="N1177" s="143"/>
      <c r="O1177" s="143"/>
      <c r="P1177" s="143"/>
      <c r="Q1177" s="143"/>
      <c r="R1177" s="100"/>
      <c r="S1177" s="100"/>
      <c r="T1177" s="143"/>
      <c r="U1177" s="143"/>
      <c r="V1177" s="143"/>
      <c r="W1177" s="143"/>
      <c r="X1177" s="100"/>
      <c r="Y1177" s="100"/>
      <c r="Z1177" s="143"/>
      <c r="AA1177" s="143"/>
      <c r="AB1177" s="143"/>
      <c r="AC1177" s="143"/>
      <c r="AD1177" s="100"/>
      <c r="AE1177" s="100"/>
      <c r="AF1177" s="143"/>
      <c r="AG1177" s="143"/>
      <c r="AH1177" s="143"/>
      <c r="AI1177" s="143"/>
      <c r="AJ1177" s="100"/>
      <c r="AK1177" s="100"/>
      <c r="AL1177" s="143"/>
      <c r="AM1177" s="143"/>
      <c r="AN1177" s="143"/>
      <c r="AO1177" s="143"/>
      <c r="AP1177" s="100"/>
      <c r="AQ1177" s="100"/>
      <c r="AR1177" s="143"/>
      <c r="AS1177" s="143"/>
      <c r="AT1177" s="143"/>
      <c r="AU1177" s="143"/>
      <c r="AV1177" s="100"/>
      <c r="AW1177" s="100"/>
      <c r="AX1177" s="143"/>
      <c r="AY1177" s="143"/>
      <c r="AZ1177" s="143"/>
      <c r="BA1177" s="143"/>
      <c r="BB1177" s="100"/>
      <c r="BC1177" s="100"/>
      <c r="BD1177" s="143">
        <f>BD1178</f>
        <v>0</v>
      </c>
      <c r="BE1177" s="143">
        <f t="shared" si="2630"/>
        <v>3000</v>
      </c>
      <c r="BF1177" s="143">
        <f t="shared" si="2630"/>
        <v>0</v>
      </c>
      <c r="BG1177" s="143">
        <f t="shared" si="2630"/>
        <v>0</v>
      </c>
      <c r="BH1177" s="100">
        <f t="shared" si="2630"/>
        <v>3000</v>
      </c>
      <c r="BI1177" s="143">
        <f>BI1178</f>
        <v>0</v>
      </c>
      <c r="BJ1177" s="207"/>
      <c r="BK1177" s="207"/>
    </row>
    <row r="1178" spans="1:63" s="12" customFormat="1" ht="50.25">
      <c r="A1178" s="112" t="s">
        <v>203</v>
      </c>
      <c r="B1178" s="99" t="s">
        <v>11</v>
      </c>
      <c r="C1178" s="99" t="s">
        <v>60</v>
      </c>
      <c r="D1178" s="99" t="s">
        <v>740</v>
      </c>
      <c r="E1178" s="111" t="s">
        <v>192</v>
      </c>
      <c r="F1178" s="100"/>
      <c r="G1178" s="100"/>
      <c r="H1178" s="143"/>
      <c r="I1178" s="143"/>
      <c r="J1178" s="143"/>
      <c r="K1178" s="143"/>
      <c r="L1178" s="100"/>
      <c r="M1178" s="100"/>
      <c r="N1178" s="143"/>
      <c r="O1178" s="143"/>
      <c r="P1178" s="143"/>
      <c r="Q1178" s="143"/>
      <c r="R1178" s="100"/>
      <c r="S1178" s="100"/>
      <c r="T1178" s="143"/>
      <c r="U1178" s="143"/>
      <c r="V1178" s="143"/>
      <c r="W1178" s="143"/>
      <c r="X1178" s="100"/>
      <c r="Y1178" s="100"/>
      <c r="Z1178" s="143"/>
      <c r="AA1178" s="143"/>
      <c r="AB1178" s="143"/>
      <c r="AC1178" s="143"/>
      <c r="AD1178" s="100"/>
      <c r="AE1178" s="100"/>
      <c r="AF1178" s="143"/>
      <c r="AG1178" s="143"/>
      <c r="AH1178" s="143"/>
      <c r="AI1178" s="143"/>
      <c r="AJ1178" s="100"/>
      <c r="AK1178" s="100"/>
      <c r="AL1178" s="143"/>
      <c r="AM1178" s="143"/>
      <c r="AN1178" s="143"/>
      <c r="AO1178" s="143"/>
      <c r="AP1178" s="100"/>
      <c r="AQ1178" s="100"/>
      <c r="AR1178" s="143"/>
      <c r="AS1178" s="143"/>
      <c r="AT1178" s="143"/>
      <c r="AU1178" s="143"/>
      <c r="AV1178" s="100"/>
      <c r="AW1178" s="100"/>
      <c r="AX1178" s="143"/>
      <c r="AY1178" s="143"/>
      <c r="AZ1178" s="143"/>
      <c r="BA1178" s="143"/>
      <c r="BB1178" s="100"/>
      <c r="BC1178" s="100"/>
      <c r="BD1178" s="143"/>
      <c r="BE1178" s="143">
        <v>3000</v>
      </c>
      <c r="BF1178" s="143"/>
      <c r="BG1178" s="143"/>
      <c r="BH1178" s="100">
        <f>BB1178+BD1178+BE1178+BF1178+BG1178</f>
        <v>3000</v>
      </c>
      <c r="BI1178" s="100">
        <f>BC1178+BG1178</f>
        <v>0</v>
      </c>
      <c r="BJ1178" s="207"/>
      <c r="BK1178" s="207"/>
    </row>
    <row r="1179" spans="1:63" s="12" customFormat="1" ht="33.75">
      <c r="A1179" s="113" t="s">
        <v>580</v>
      </c>
      <c r="B1179" s="99" t="s">
        <v>11</v>
      </c>
      <c r="C1179" s="99" t="s">
        <v>60</v>
      </c>
      <c r="D1179" s="99" t="s">
        <v>678</v>
      </c>
      <c r="E1179" s="99"/>
      <c r="F1179" s="100"/>
      <c r="G1179" s="100"/>
      <c r="H1179" s="143"/>
      <c r="I1179" s="143"/>
      <c r="J1179" s="143"/>
      <c r="K1179" s="143"/>
      <c r="L1179" s="100"/>
      <c r="M1179" s="100"/>
      <c r="N1179" s="143"/>
      <c r="O1179" s="143"/>
      <c r="P1179" s="143"/>
      <c r="Q1179" s="143"/>
      <c r="R1179" s="100"/>
      <c r="S1179" s="100"/>
      <c r="T1179" s="143"/>
      <c r="U1179" s="143"/>
      <c r="V1179" s="143"/>
      <c r="W1179" s="143"/>
      <c r="X1179" s="100"/>
      <c r="Y1179" s="100"/>
      <c r="Z1179" s="143"/>
      <c r="AA1179" s="143"/>
      <c r="AB1179" s="143"/>
      <c r="AC1179" s="143"/>
      <c r="AD1179" s="100"/>
      <c r="AE1179" s="100"/>
      <c r="AF1179" s="143"/>
      <c r="AG1179" s="143"/>
      <c r="AH1179" s="143"/>
      <c r="AI1179" s="143"/>
      <c r="AJ1179" s="100"/>
      <c r="AK1179" s="100"/>
      <c r="AL1179" s="143"/>
      <c r="AM1179" s="143"/>
      <c r="AN1179" s="143"/>
      <c r="AO1179" s="143"/>
      <c r="AP1179" s="100"/>
      <c r="AQ1179" s="100"/>
      <c r="AR1179" s="143"/>
      <c r="AS1179" s="143"/>
      <c r="AT1179" s="143"/>
      <c r="AU1179" s="143"/>
      <c r="AV1179" s="100"/>
      <c r="AW1179" s="100"/>
      <c r="AX1179" s="100">
        <f>AX1180</f>
        <v>0</v>
      </c>
      <c r="AY1179" s="100">
        <f t="shared" ref="AY1179:BI1179" si="2631">AY1180</f>
        <v>0</v>
      </c>
      <c r="AZ1179" s="100">
        <f t="shared" si="2631"/>
        <v>0</v>
      </c>
      <c r="BA1179" s="100">
        <f t="shared" si="2631"/>
        <v>12154</v>
      </c>
      <c r="BB1179" s="100">
        <f t="shared" si="2631"/>
        <v>12154</v>
      </c>
      <c r="BC1179" s="100">
        <f t="shared" si="2631"/>
        <v>12154</v>
      </c>
      <c r="BD1179" s="100">
        <f>BD1180</f>
        <v>0</v>
      </c>
      <c r="BE1179" s="100">
        <f t="shared" si="2631"/>
        <v>0</v>
      </c>
      <c r="BF1179" s="100">
        <f t="shared" si="2631"/>
        <v>0</v>
      </c>
      <c r="BG1179" s="100">
        <f t="shared" si="2631"/>
        <v>0</v>
      </c>
      <c r="BH1179" s="100">
        <f t="shared" si="2631"/>
        <v>12154</v>
      </c>
      <c r="BI1179" s="100">
        <f t="shared" si="2631"/>
        <v>12154</v>
      </c>
      <c r="BJ1179" s="207">
        <f t="shared" si="2516"/>
        <v>0</v>
      </c>
      <c r="BK1179" s="207">
        <f t="shared" si="2517"/>
        <v>0</v>
      </c>
    </row>
    <row r="1180" spans="1:63" s="12" customFormat="1" ht="66.75">
      <c r="A1180" s="113" t="s">
        <v>693</v>
      </c>
      <c r="B1180" s="99" t="s">
        <v>11</v>
      </c>
      <c r="C1180" s="99" t="s">
        <v>60</v>
      </c>
      <c r="D1180" s="99" t="s">
        <v>726</v>
      </c>
      <c r="E1180" s="99"/>
      <c r="F1180" s="100"/>
      <c r="G1180" s="100"/>
      <c r="H1180" s="143"/>
      <c r="I1180" s="143"/>
      <c r="J1180" s="143"/>
      <c r="K1180" s="143"/>
      <c r="L1180" s="100"/>
      <c r="M1180" s="100"/>
      <c r="N1180" s="143"/>
      <c r="O1180" s="143"/>
      <c r="P1180" s="143"/>
      <c r="Q1180" s="143"/>
      <c r="R1180" s="100"/>
      <c r="S1180" s="100"/>
      <c r="T1180" s="143"/>
      <c r="U1180" s="143"/>
      <c r="V1180" s="143"/>
      <c r="W1180" s="143"/>
      <c r="X1180" s="100"/>
      <c r="Y1180" s="100"/>
      <c r="Z1180" s="143"/>
      <c r="AA1180" s="143"/>
      <c r="AB1180" s="143"/>
      <c r="AC1180" s="143"/>
      <c r="AD1180" s="100"/>
      <c r="AE1180" s="100"/>
      <c r="AF1180" s="143"/>
      <c r="AG1180" s="143"/>
      <c r="AH1180" s="143"/>
      <c r="AI1180" s="143"/>
      <c r="AJ1180" s="100"/>
      <c r="AK1180" s="100"/>
      <c r="AL1180" s="143"/>
      <c r="AM1180" s="143"/>
      <c r="AN1180" s="143"/>
      <c r="AO1180" s="143"/>
      <c r="AP1180" s="100"/>
      <c r="AQ1180" s="100"/>
      <c r="AR1180" s="143"/>
      <c r="AS1180" s="143"/>
      <c r="AT1180" s="143"/>
      <c r="AU1180" s="143"/>
      <c r="AV1180" s="100"/>
      <c r="AW1180" s="100"/>
      <c r="AX1180" s="100">
        <f>AX1181+AX1183</f>
        <v>0</v>
      </c>
      <c r="AY1180" s="100">
        <f t="shared" ref="AY1180:BC1180" si="2632">AY1181+AY1183</f>
        <v>0</v>
      </c>
      <c r="AZ1180" s="100">
        <f t="shared" si="2632"/>
        <v>0</v>
      </c>
      <c r="BA1180" s="100">
        <f t="shared" si="2632"/>
        <v>12154</v>
      </c>
      <c r="BB1180" s="100">
        <f t="shared" si="2632"/>
        <v>12154</v>
      </c>
      <c r="BC1180" s="100">
        <f t="shared" si="2632"/>
        <v>12154</v>
      </c>
      <c r="BD1180" s="100">
        <f>BD1181+BD1183</f>
        <v>0</v>
      </c>
      <c r="BE1180" s="100">
        <f t="shared" ref="BE1180:BI1180" si="2633">BE1181+BE1183</f>
        <v>0</v>
      </c>
      <c r="BF1180" s="100">
        <f t="shared" si="2633"/>
        <v>0</v>
      </c>
      <c r="BG1180" s="100">
        <f t="shared" si="2633"/>
        <v>0</v>
      </c>
      <c r="BH1180" s="100">
        <f>BH1181+BH1183</f>
        <v>12154</v>
      </c>
      <c r="BI1180" s="100">
        <f t="shared" si="2633"/>
        <v>12154</v>
      </c>
      <c r="BJ1180" s="207">
        <f t="shared" si="2516"/>
        <v>0</v>
      </c>
      <c r="BK1180" s="207">
        <f t="shared" si="2517"/>
        <v>0</v>
      </c>
    </row>
    <row r="1181" spans="1:63" s="12" customFormat="1" ht="50.25">
      <c r="A1181" s="112" t="s">
        <v>84</v>
      </c>
      <c r="B1181" s="99" t="s">
        <v>11</v>
      </c>
      <c r="C1181" s="99" t="s">
        <v>60</v>
      </c>
      <c r="D1181" s="99" t="s">
        <v>726</v>
      </c>
      <c r="E1181" s="99" t="s">
        <v>85</v>
      </c>
      <c r="F1181" s="100"/>
      <c r="G1181" s="100"/>
      <c r="H1181" s="143"/>
      <c r="I1181" s="143"/>
      <c r="J1181" s="143"/>
      <c r="K1181" s="143"/>
      <c r="L1181" s="100"/>
      <c r="M1181" s="100"/>
      <c r="N1181" s="143"/>
      <c r="O1181" s="143"/>
      <c r="P1181" s="143"/>
      <c r="Q1181" s="143"/>
      <c r="R1181" s="100"/>
      <c r="S1181" s="100"/>
      <c r="T1181" s="143"/>
      <c r="U1181" s="143"/>
      <c r="V1181" s="143"/>
      <c r="W1181" s="143"/>
      <c r="X1181" s="100"/>
      <c r="Y1181" s="100"/>
      <c r="Z1181" s="143"/>
      <c r="AA1181" s="143"/>
      <c r="AB1181" s="143"/>
      <c r="AC1181" s="143"/>
      <c r="AD1181" s="100"/>
      <c r="AE1181" s="100"/>
      <c r="AF1181" s="143"/>
      <c r="AG1181" s="143"/>
      <c r="AH1181" s="143"/>
      <c r="AI1181" s="143"/>
      <c r="AJ1181" s="100"/>
      <c r="AK1181" s="100"/>
      <c r="AL1181" s="143"/>
      <c r="AM1181" s="143"/>
      <c r="AN1181" s="143"/>
      <c r="AO1181" s="143"/>
      <c r="AP1181" s="100"/>
      <c r="AQ1181" s="100"/>
      <c r="AR1181" s="143"/>
      <c r="AS1181" s="143"/>
      <c r="AT1181" s="143"/>
      <c r="AU1181" s="143"/>
      <c r="AV1181" s="100"/>
      <c r="AW1181" s="100"/>
      <c r="AX1181" s="100">
        <f>AX1182</f>
        <v>0</v>
      </c>
      <c r="AY1181" s="195">
        <f t="shared" ref="AY1181:BI1181" si="2634">AY1182</f>
        <v>0</v>
      </c>
      <c r="AZ1181" s="195">
        <f t="shared" si="2634"/>
        <v>0</v>
      </c>
      <c r="BA1181" s="100">
        <f t="shared" si="2634"/>
        <v>3742</v>
      </c>
      <c r="BB1181" s="100">
        <f t="shared" si="2634"/>
        <v>3742</v>
      </c>
      <c r="BC1181" s="100">
        <f t="shared" si="2634"/>
        <v>3742</v>
      </c>
      <c r="BD1181" s="100">
        <f>BD1182</f>
        <v>0</v>
      </c>
      <c r="BE1181" s="195">
        <f t="shared" si="2634"/>
        <v>0</v>
      </c>
      <c r="BF1181" s="195">
        <f t="shared" si="2634"/>
        <v>0</v>
      </c>
      <c r="BG1181" s="100">
        <f t="shared" si="2634"/>
        <v>0</v>
      </c>
      <c r="BH1181" s="100">
        <f t="shared" si="2634"/>
        <v>3742</v>
      </c>
      <c r="BI1181" s="100">
        <f t="shared" si="2634"/>
        <v>3742</v>
      </c>
      <c r="BJ1181" s="207">
        <f t="shared" si="2516"/>
        <v>0</v>
      </c>
      <c r="BK1181" s="207">
        <f t="shared" si="2517"/>
        <v>0</v>
      </c>
    </row>
    <row r="1182" spans="1:63" s="12" customFormat="1" ht="20.25">
      <c r="A1182" s="124" t="s">
        <v>187</v>
      </c>
      <c r="B1182" s="99" t="s">
        <v>11</v>
      </c>
      <c r="C1182" s="99" t="s">
        <v>60</v>
      </c>
      <c r="D1182" s="99" t="s">
        <v>726</v>
      </c>
      <c r="E1182" s="99" t="s">
        <v>186</v>
      </c>
      <c r="F1182" s="100"/>
      <c r="G1182" s="100"/>
      <c r="H1182" s="143"/>
      <c r="I1182" s="143"/>
      <c r="J1182" s="143"/>
      <c r="K1182" s="143"/>
      <c r="L1182" s="100"/>
      <c r="M1182" s="100"/>
      <c r="N1182" s="143"/>
      <c r="O1182" s="143"/>
      <c r="P1182" s="143"/>
      <c r="Q1182" s="143"/>
      <c r="R1182" s="100"/>
      <c r="S1182" s="100"/>
      <c r="T1182" s="143"/>
      <c r="U1182" s="143"/>
      <c r="V1182" s="143"/>
      <c r="W1182" s="143"/>
      <c r="X1182" s="100"/>
      <c r="Y1182" s="100"/>
      <c r="Z1182" s="143"/>
      <c r="AA1182" s="143"/>
      <c r="AB1182" s="143"/>
      <c r="AC1182" s="143"/>
      <c r="AD1182" s="100"/>
      <c r="AE1182" s="100"/>
      <c r="AF1182" s="143"/>
      <c r="AG1182" s="143"/>
      <c r="AH1182" s="143"/>
      <c r="AI1182" s="143"/>
      <c r="AJ1182" s="100"/>
      <c r="AK1182" s="100"/>
      <c r="AL1182" s="143"/>
      <c r="AM1182" s="143"/>
      <c r="AN1182" s="143"/>
      <c r="AO1182" s="143"/>
      <c r="AP1182" s="100"/>
      <c r="AQ1182" s="100"/>
      <c r="AR1182" s="143"/>
      <c r="AS1182" s="143"/>
      <c r="AT1182" s="143"/>
      <c r="AU1182" s="143"/>
      <c r="AV1182" s="100"/>
      <c r="AW1182" s="100"/>
      <c r="AX1182" s="100"/>
      <c r="AY1182" s="143"/>
      <c r="AZ1182" s="143"/>
      <c r="BA1182" s="100">
        <v>3742</v>
      </c>
      <c r="BB1182" s="100">
        <f>AV1182+AX1182+AY1182+AZ1182+BA1182</f>
        <v>3742</v>
      </c>
      <c r="BC1182" s="100">
        <f>AW1182+BA1182</f>
        <v>3742</v>
      </c>
      <c r="BD1182" s="100"/>
      <c r="BE1182" s="143"/>
      <c r="BF1182" s="143"/>
      <c r="BG1182" s="100"/>
      <c r="BH1182" s="100">
        <f>BB1182+BD1182+BE1182+BF1182+BG1182</f>
        <v>3742</v>
      </c>
      <c r="BI1182" s="100">
        <f>BC1182+BG1182</f>
        <v>3742</v>
      </c>
      <c r="BJ1182" s="207">
        <f t="shared" si="2516"/>
        <v>0</v>
      </c>
      <c r="BK1182" s="207">
        <f t="shared" si="2517"/>
        <v>0</v>
      </c>
    </row>
    <row r="1183" spans="1:63" s="12" customFormat="1" ht="20.25">
      <c r="A1183" s="112" t="s">
        <v>100</v>
      </c>
      <c r="B1183" s="99" t="s">
        <v>11</v>
      </c>
      <c r="C1183" s="99" t="s">
        <v>60</v>
      </c>
      <c r="D1183" s="99" t="s">
        <v>726</v>
      </c>
      <c r="E1183" s="99" t="s">
        <v>101</v>
      </c>
      <c r="F1183" s="100"/>
      <c r="G1183" s="100"/>
      <c r="H1183" s="143"/>
      <c r="I1183" s="143"/>
      <c r="J1183" s="143"/>
      <c r="K1183" s="143"/>
      <c r="L1183" s="100"/>
      <c r="M1183" s="100"/>
      <c r="N1183" s="143"/>
      <c r="O1183" s="143"/>
      <c r="P1183" s="143"/>
      <c r="Q1183" s="143"/>
      <c r="R1183" s="100"/>
      <c r="S1183" s="100"/>
      <c r="T1183" s="143"/>
      <c r="U1183" s="143"/>
      <c r="V1183" s="143"/>
      <c r="W1183" s="143"/>
      <c r="X1183" s="100"/>
      <c r="Y1183" s="100"/>
      <c r="Z1183" s="143"/>
      <c r="AA1183" s="143"/>
      <c r="AB1183" s="143"/>
      <c r="AC1183" s="143"/>
      <c r="AD1183" s="100"/>
      <c r="AE1183" s="100"/>
      <c r="AF1183" s="143"/>
      <c r="AG1183" s="143"/>
      <c r="AH1183" s="143"/>
      <c r="AI1183" s="143"/>
      <c r="AJ1183" s="100"/>
      <c r="AK1183" s="100"/>
      <c r="AL1183" s="143"/>
      <c r="AM1183" s="143"/>
      <c r="AN1183" s="143"/>
      <c r="AO1183" s="143"/>
      <c r="AP1183" s="100"/>
      <c r="AQ1183" s="100"/>
      <c r="AR1183" s="143"/>
      <c r="AS1183" s="143"/>
      <c r="AT1183" s="143"/>
      <c r="AU1183" s="143"/>
      <c r="AV1183" s="100"/>
      <c r="AW1183" s="100"/>
      <c r="AX1183" s="100">
        <f>AX1184</f>
        <v>0</v>
      </c>
      <c r="AY1183" s="100">
        <f t="shared" ref="AY1183:BI1183" si="2635">AY1184</f>
        <v>0</v>
      </c>
      <c r="AZ1183" s="100">
        <f t="shared" si="2635"/>
        <v>0</v>
      </c>
      <c r="BA1183" s="100">
        <f t="shared" si="2635"/>
        <v>8412</v>
      </c>
      <c r="BB1183" s="100">
        <f t="shared" si="2635"/>
        <v>8412</v>
      </c>
      <c r="BC1183" s="100">
        <f t="shared" si="2635"/>
        <v>8412</v>
      </c>
      <c r="BD1183" s="100">
        <f>BD1184</f>
        <v>0</v>
      </c>
      <c r="BE1183" s="100">
        <f t="shared" si="2635"/>
        <v>0</v>
      </c>
      <c r="BF1183" s="100">
        <f t="shared" si="2635"/>
        <v>0</v>
      </c>
      <c r="BG1183" s="100">
        <f t="shared" si="2635"/>
        <v>0</v>
      </c>
      <c r="BH1183" s="100">
        <f t="shared" si="2635"/>
        <v>8412</v>
      </c>
      <c r="BI1183" s="100">
        <f t="shared" si="2635"/>
        <v>8412</v>
      </c>
      <c r="BJ1183" s="207">
        <f t="shared" si="2516"/>
        <v>0</v>
      </c>
      <c r="BK1183" s="207">
        <f t="shared" si="2517"/>
        <v>0</v>
      </c>
    </row>
    <row r="1184" spans="1:63" s="12" customFormat="1" ht="66.75">
      <c r="A1184" s="112" t="s">
        <v>488</v>
      </c>
      <c r="B1184" s="99" t="s">
        <v>11</v>
      </c>
      <c r="C1184" s="99" t="s">
        <v>60</v>
      </c>
      <c r="D1184" s="99" t="s">
        <v>726</v>
      </c>
      <c r="E1184" s="99" t="s">
        <v>204</v>
      </c>
      <c r="F1184" s="100"/>
      <c r="G1184" s="100"/>
      <c r="H1184" s="143"/>
      <c r="I1184" s="143"/>
      <c r="J1184" s="143"/>
      <c r="K1184" s="143"/>
      <c r="L1184" s="100"/>
      <c r="M1184" s="100"/>
      <c r="N1184" s="143"/>
      <c r="O1184" s="143"/>
      <c r="P1184" s="143"/>
      <c r="Q1184" s="143"/>
      <c r="R1184" s="100"/>
      <c r="S1184" s="100"/>
      <c r="T1184" s="143"/>
      <c r="U1184" s="143"/>
      <c r="V1184" s="143"/>
      <c r="W1184" s="143"/>
      <c r="X1184" s="100"/>
      <c r="Y1184" s="100"/>
      <c r="Z1184" s="143"/>
      <c r="AA1184" s="143"/>
      <c r="AB1184" s="143"/>
      <c r="AC1184" s="143"/>
      <c r="AD1184" s="100"/>
      <c r="AE1184" s="100"/>
      <c r="AF1184" s="143"/>
      <c r="AG1184" s="143"/>
      <c r="AH1184" s="143"/>
      <c r="AI1184" s="143"/>
      <c r="AJ1184" s="100"/>
      <c r="AK1184" s="100"/>
      <c r="AL1184" s="143"/>
      <c r="AM1184" s="143"/>
      <c r="AN1184" s="143"/>
      <c r="AO1184" s="143"/>
      <c r="AP1184" s="100"/>
      <c r="AQ1184" s="100"/>
      <c r="AR1184" s="143"/>
      <c r="AS1184" s="143"/>
      <c r="AT1184" s="143"/>
      <c r="AU1184" s="143"/>
      <c r="AV1184" s="100"/>
      <c r="AW1184" s="100"/>
      <c r="AX1184" s="100"/>
      <c r="AY1184" s="143"/>
      <c r="AZ1184" s="143"/>
      <c r="BA1184" s="100">
        <v>8412</v>
      </c>
      <c r="BB1184" s="100">
        <f>AV1184+AX1184+AY1184+AZ1184+BA1184</f>
        <v>8412</v>
      </c>
      <c r="BC1184" s="100">
        <f>AW1184+BA1184</f>
        <v>8412</v>
      </c>
      <c r="BD1184" s="100"/>
      <c r="BE1184" s="143"/>
      <c r="BF1184" s="143"/>
      <c r="BG1184" s="100"/>
      <c r="BH1184" s="100">
        <f>BB1184+BD1184+BE1184+BF1184+BG1184</f>
        <v>8412</v>
      </c>
      <c r="BI1184" s="100">
        <f>BC1184+BG1184</f>
        <v>8412</v>
      </c>
      <c r="BJ1184" s="207">
        <f t="shared" si="2516"/>
        <v>0</v>
      </c>
      <c r="BK1184" s="207">
        <f t="shared" si="2517"/>
        <v>0</v>
      </c>
    </row>
    <row r="1185" spans="1:63" s="12" customFormat="1" ht="66.75">
      <c r="A1185" s="113" t="s">
        <v>693</v>
      </c>
      <c r="B1185" s="99" t="s">
        <v>11</v>
      </c>
      <c r="C1185" s="99" t="s">
        <v>60</v>
      </c>
      <c r="D1185" s="99" t="s">
        <v>724</v>
      </c>
      <c r="E1185" s="99"/>
      <c r="F1185" s="100"/>
      <c r="G1185" s="100"/>
      <c r="H1185" s="143"/>
      <c r="I1185" s="143"/>
      <c r="J1185" s="143"/>
      <c r="K1185" s="143"/>
      <c r="L1185" s="100"/>
      <c r="M1185" s="100"/>
      <c r="N1185" s="143"/>
      <c r="O1185" s="143"/>
      <c r="P1185" s="143"/>
      <c r="Q1185" s="143"/>
      <c r="R1185" s="100"/>
      <c r="S1185" s="100"/>
      <c r="T1185" s="143"/>
      <c r="U1185" s="143"/>
      <c r="V1185" s="143"/>
      <c r="W1185" s="143"/>
      <c r="X1185" s="100"/>
      <c r="Y1185" s="100"/>
      <c r="Z1185" s="143"/>
      <c r="AA1185" s="143"/>
      <c r="AB1185" s="143"/>
      <c r="AC1185" s="143"/>
      <c r="AD1185" s="100"/>
      <c r="AE1185" s="100"/>
      <c r="AF1185" s="143"/>
      <c r="AG1185" s="143"/>
      <c r="AH1185" s="143"/>
      <c r="AI1185" s="143"/>
      <c r="AJ1185" s="100"/>
      <c r="AK1185" s="100"/>
      <c r="AL1185" s="143"/>
      <c r="AM1185" s="143"/>
      <c r="AN1185" s="143"/>
      <c r="AO1185" s="143"/>
      <c r="AP1185" s="100"/>
      <c r="AQ1185" s="100"/>
      <c r="AR1185" s="143"/>
      <c r="AS1185" s="143"/>
      <c r="AT1185" s="143"/>
      <c r="AU1185" s="143"/>
      <c r="AV1185" s="100"/>
      <c r="AW1185" s="100"/>
      <c r="AX1185" s="100">
        <f>AX1188+AX1186</f>
        <v>5519</v>
      </c>
      <c r="AY1185" s="100">
        <f t="shared" ref="AY1185:BC1185" si="2636">AY1188+AY1186</f>
        <v>0</v>
      </c>
      <c r="AZ1185" s="100">
        <f t="shared" si="2636"/>
        <v>0</v>
      </c>
      <c r="BA1185" s="100">
        <f t="shared" si="2636"/>
        <v>0</v>
      </c>
      <c r="BB1185" s="100">
        <f t="shared" si="2636"/>
        <v>5519</v>
      </c>
      <c r="BC1185" s="100">
        <f t="shared" si="2636"/>
        <v>0</v>
      </c>
      <c r="BD1185" s="100">
        <f>BD1188+BD1186</f>
        <v>0</v>
      </c>
      <c r="BE1185" s="100">
        <f t="shared" ref="BE1185:BI1185" si="2637">BE1188+BE1186</f>
        <v>0</v>
      </c>
      <c r="BF1185" s="100">
        <f t="shared" si="2637"/>
        <v>0</v>
      </c>
      <c r="BG1185" s="100">
        <f t="shared" si="2637"/>
        <v>0</v>
      </c>
      <c r="BH1185" s="100">
        <f t="shared" si="2637"/>
        <v>5519</v>
      </c>
      <c r="BI1185" s="100">
        <f t="shared" si="2637"/>
        <v>0</v>
      </c>
      <c r="BJ1185" s="207">
        <f t="shared" si="2516"/>
        <v>0</v>
      </c>
      <c r="BK1185" s="207">
        <f t="shared" si="2517"/>
        <v>0</v>
      </c>
    </row>
    <row r="1186" spans="1:63" s="12" customFormat="1" ht="50.25">
      <c r="A1186" s="112" t="s">
        <v>84</v>
      </c>
      <c r="B1186" s="99" t="s">
        <v>11</v>
      </c>
      <c r="C1186" s="99" t="s">
        <v>60</v>
      </c>
      <c r="D1186" s="99" t="s">
        <v>724</v>
      </c>
      <c r="E1186" s="99" t="s">
        <v>85</v>
      </c>
      <c r="F1186" s="100"/>
      <c r="G1186" s="100"/>
      <c r="H1186" s="143"/>
      <c r="I1186" s="143"/>
      <c r="J1186" s="143"/>
      <c r="K1186" s="143"/>
      <c r="L1186" s="100"/>
      <c r="M1186" s="100"/>
      <c r="N1186" s="143"/>
      <c r="O1186" s="143"/>
      <c r="P1186" s="143"/>
      <c r="Q1186" s="143"/>
      <c r="R1186" s="100"/>
      <c r="S1186" s="100"/>
      <c r="T1186" s="143"/>
      <c r="U1186" s="143"/>
      <c r="V1186" s="143"/>
      <c r="W1186" s="143"/>
      <c r="X1186" s="100"/>
      <c r="Y1186" s="100"/>
      <c r="Z1186" s="143"/>
      <c r="AA1186" s="143"/>
      <c r="AB1186" s="143"/>
      <c r="AC1186" s="143"/>
      <c r="AD1186" s="100"/>
      <c r="AE1186" s="100"/>
      <c r="AF1186" s="143"/>
      <c r="AG1186" s="143"/>
      <c r="AH1186" s="143"/>
      <c r="AI1186" s="143"/>
      <c r="AJ1186" s="100"/>
      <c r="AK1186" s="100"/>
      <c r="AL1186" s="143"/>
      <c r="AM1186" s="143"/>
      <c r="AN1186" s="143"/>
      <c r="AO1186" s="143"/>
      <c r="AP1186" s="100"/>
      <c r="AQ1186" s="100"/>
      <c r="AR1186" s="143"/>
      <c r="AS1186" s="143"/>
      <c r="AT1186" s="143"/>
      <c r="AU1186" s="143"/>
      <c r="AV1186" s="100"/>
      <c r="AW1186" s="100"/>
      <c r="AX1186" s="100">
        <f>AX1187</f>
        <v>1699</v>
      </c>
      <c r="AY1186" s="100">
        <f t="shared" ref="AY1186:BI1186" si="2638">AY1187</f>
        <v>0</v>
      </c>
      <c r="AZ1186" s="100">
        <f t="shared" si="2638"/>
        <v>0</v>
      </c>
      <c r="BA1186" s="100">
        <f t="shared" si="2638"/>
        <v>0</v>
      </c>
      <c r="BB1186" s="100">
        <f t="shared" si="2638"/>
        <v>1699</v>
      </c>
      <c r="BC1186" s="100">
        <f t="shared" si="2638"/>
        <v>0</v>
      </c>
      <c r="BD1186" s="100">
        <f>BD1187</f>
        <v>0</v>
      </c>
      <c r="BE1186" s="100">
        <f t="shared" si="2638"/>
        <v>0</v>
      </c>
      <c r="BF1186" s="100">
        <f t="shared" si="2638"/>
        <v>0</v>
      </c>
      <c r="BG1186" s="100">
        <f t="shared" si="2638"/>
        <v>0</v>
      </c>
      <c r="BH1186" s="100">
        <f t="shared" si="2638"/>
        <v>1699</v>
      </c>
      <c r="BI1186" s="100">
        <f t="shared" si="2638"/>
        <v>0</v>
      </c>
      <c r="BJ1186" s="207">
        <f t="shared" si="2516"/>
        <v>0</v>
      </c>
      <c r="BK1186" s="207">
        <f t="shared" si="2517"/>
        <v>0</v>
      </c>
    </row>
    <row r="1187" spans="1:63" s="12" customFormat="1" ht="20.25">
      <c r="A1187" s="124" t="s">
        <v>187</v>
      </c>
      <c r="B1187" s="99" t="s">
        <v>11</v>
      </c>
      <c r="C1187" s="99" t="s">
        <v>60</v>
      </c>
      <c r="D1187" s="99" t="s">
        <v>724</v>
      </c>
      <c r="E1187" s="99" t="s">
        <v>186</v>
      </c>
      <c r="F1187" s="100"/>
      <c r="G1187" s="100"/>
      <c r="H1187" s="143"/>
      <c r="I1187" s="143"/>
      <c r="J1187" s="143"/>
      <c r="K1187" s="143"/>
      <c r="L1187" s="100"/>
      <c r="M1187" s="100"/>
      <c r="N1187" s="143"/>
      <c r="O1187" s="143"/>
      <c r="P1187" s="143"/>
      <c r="Q1187" s="143"/>
      <c r="R1187" s="100"/>
      <c r="S1187" s="100"/>
      <c r="T1187" s="143"/>
      <c r="U1187" s="143"/>
      <c r="V1187" s="143"/>
      <c r="W1187" s="143"/>
      <c r="X1187" s="100"/>
      <c r="Y1187" s="100"/>
      <c r="Z1187" s="143"/>
      <c r="AA1187" s="143"/>
      <c r="AB1187" s="143"/>
      <c r="AC1187" s="143"/>
      <c r="AD1187" s="100"/>
      <c r="AE1187" s="100"/>
      <c r="AF1187" s="143"/>
      <c r="AG1187" s="143"/>
      <c r="AH1187" s="143"/>
      <c r="AI1187" s="143"/>
      <c r="AJ1187" s="100"/>
      <c r="AK1187" s="100"/>
      <c r="AL1187" s="143"/>
      <c r="AM1187" s="143"/>
      <c r="AN1187" s="143"/>
      <c r="AO1187" s="143"/>
      <c r="AP1187" s="100"/>
      <c r="AQ1187" s="100"/>
      <c r="AR1187" s="143"/>
      <c r="AS1187" s="143"/>
      <c r="AT1187" s="143"/>
      <c r="AU1187" s="143"/>
      <c r="AV1187" s="100"/>
      <c r="AW1187" s="100"/>
      <c r="AX1187" s="100">
        <v>1699</v>
      </c>
      <c r="AY1187" s="100"/>
      <c r="AZ1187" s="100"/>
      <c r="BA1187" s="100"/>
      <c r="BB1187" s="100">
        <v>1699</v>
      </c>
      <c r="BC1187" s="100"/>
      <c r="BD1187" s="100"/>
      <c r="BE1187" s="100"/>
      <c r="BF1187" s="100"/>
      <c r="BG1187" s="100"/>
      <c r="BH1187" s="100">
        <v>1699</v>
      </c>
      <c r="BI1187" s="100"/>
      <c r="BJ1187" s="207">
        <f t="shared" si="2516"/>
        <v>0</v>
      </c>
      <c r="BK1187" s="207">
        <f t="shared" si="2517"/>
        <v>0</v>
      </c>
    </row>
    <row r="1188" spans="1:63" s="12" customFormat="1" ht="20.25">
      <c r="A1188" s="112" t="s">
        <v>100</v>
      </c>
      <c r="B1188" s="99" t="s">
        <v>11</v>
      </c>
      <c r="C1188" s="99" t="s">
        <v>60</v>
      </c>
      <c r="D1188" s="99" t="s">
        <v>724</v>
      </c>
      <c r="E1188" s="99" t="s">
        <v>101</v>
      </c>
      <c r="F1188" s="100"/>
      <c r="G1188" s="100"/>
      <c r="H1188" s="143"/>
      <c r="I1188" s="143"/>
      <c r="J1188" s="143"/>
      <c r="K1188" s="143"/>
      <c r="L1188" s="100"/>
      <c r="M1188" s="100"/>
      <c r="N1188" s="143"/>
      <c r="O1188" s="143"/>
      <c r="P1188" s="143"/>
      <c r="Q1188" s="143"/>
      <c r="R1188" s="100"/>
      <c r="S1188" s="100"/>
      <c r="T1188" s="143"/>
      <c r="U1188" s="143"/>
      <c r="V1188" s="143"/>
      <c r="W1188" s="143"/>
      <c r="X1188" s="100"/>
      <c r="Y1188" s="100"/>
      <c r="Z1188" s="143"/>
      <c r="AA1188" s="143"/>
      <c r="AB1188" s="143"/>
      <c r="AC1188" s="143"/>
      <c r="AD1188" s="100"/>
      <c r="AE1188" s="100"/>
      <c r="AF1188" s="143"/>
      <c r="AG1188" s="143"/>
      <c r="AH1188" s="143"/>
      <c r="AI1188" s="143"/>
      <c r="AJ1188" s="100"/>
      <c r="AK1188" s="100"/>
      <c r="AL1188" s="143"/>
      <c r="AM1188" s="143"/>
      <c r="AN1188" s="143"/>
      <c r="AO1188" s="143"/>
      <c r="AP1188" s="100"/>
      <c r="AQ1188" s="100"/>
      <c r="AR1188" s="143"/>
      <c r="AS1188" s="143"/>
      <c r="AT1188" s="143"/>
      <c r="AU1188" s="143"/>
      <c r="AV1188" s="100"/>
      <c r="AW1188" s="100"/>
      <c r="AX1188" s="100">
        <f>AX1189</f>
        <v>3820</v>
      </c>
      <c r="AY1188" s="100">
        <f t="shared" ref="AY1188:BI1188" si="2639">AY1189</f>
        <v>0</v>
      </c>
      <c r="AZ1188" s="100">
        <f t="shared" si="2639"/>
        <v>0</v>
      </c>
      <c r="BA1188" s="100">
        <f t="shared" si="2639"/>
        <v>0</v>
      </c>
      <c r="BB1188" s="100">
        <f t="shared" si="2639"/>
        <v>3820</v>
      </c>
      <c r="BC1188" s="100">
        <f t="shared" si="2639"/>
        <v>0</v>
      </c>
      <c r="BD1188" s="100">
        <f>BD1189</f>
        <v>0</v>
      </c>
      <c r="BE1188" s="100">
        <f t="shared" si="2639"/>
        <v>0</v>
      </c>
      <c r="BF1188" s="100">
        <f t="shared" si="2639"/>
        <v>0</v>
      </c>
      <c r="BG1188" s="100">
        <f t="shared" si="2639"/>
        <v>0</v>
      </c>
      <c r="BH1188" s="100">
        <f t="shared" si="2639"/>
        <v>3820</v>
      </c>
      <c r="BI1188" s="100">
        <f t="shared" si="2639"/>
        <v>0</v>
      </c>
      <c r="BJ1188" s="207">
        <f t="shared" si="2516"/>
        <v>0</v>
      </c>
      <c r="BK1188" s="207">
        <f t="shared" si="2517"/>
        <v>0</v>
      </c>
    </row>
    <row r="1189" spans="1:63" s="12" customFormat="1" ht="66.75">
      <c r="A1189" s="112" t="s">
        <v>488</v>
      </c>
      <c r="B1189" s="99" t="s">
        <v>11</v>
      </c>
      <c r="C1189" s="99" t="s">
        <v>60</v>
      </c>
      <c r="D1189" s="99" t="s">
        <v>724</v>
      </c>
      <c r="E1189" s="99" t="s">
        <v>204</v>
      </c>
      <c r="F1189" s="100"/>
      <c r="G1189" s="100"/>
      <c r="H1189" s="143"/>
      <c r="I1189" s="143"/>
      <c r="J1189" s="143"/>
      <c r="K1189" s="143"/>
      <c r="L1189" s="100"/>
      <c r="M1189" s="100"/>
      <c r="N1189" s="143"/>
      <c r="O1189" s="143"/>
      <c r="P1189" s="143"/>
      <c r="Q1189" s="143"/>
      <c r="R1189" s="100"/>
      <c r="S1189" s="100"/>
      <c r="T1189" s="143"/>
      <c r="U1189" s="143"/>
      <c r="V1189" s="143"/>
      <c r="W1189" s="143"/>
      <c r="X1189" s="100"/>
      <c r="Y1189" s="100"/>
      <c r="Z1189" s="143"/>
      <c r="AA1189" s="143"/>
      <c r="AB1189" s="143"/>
      <c r="AC1189" s="143"/>
      <c r="AD1189" s="100"/>
      <c r="AE1189" s="100"/>
      <c r="AF1189" s="143"/>
      <c r="AG1189" s="143"/>
      <c r="AH1189" s="143"/>
      <c r="AI1189" s="143"/>
      <c r="AJ1189" s="100"/>
      <c r="AK1189" s="100"/>
      <c r="AL1189" s="143"/>
      <c r="AM1189" s="143"/>
      <c r="AN1189" s="143"/>
      <c r="AO1189" s="143"/>
      <c r="AP1189" s="100"/>
      <c r="AQ1189" s="100"/>
      <c r="AR1189" s="143"/>
      <c r="AS1189" s="143"/>
      <c r="AT1189" s="143"/>
      <c r="AU1189" s="143"/>
      <c r="AV1189" s="100"/>
      <c r="AW1189" s="100"/>
      <c r="AX1189" s="100">
        <v>3820</v>
      </c>
      <c r="AY1189" s="100"/>
      <c r="AZ1189" s="100"/>
      <c r="BA1189" s="100"/>
      <c r="BB1189" s="100">
        <f>AV1189+AX1189+AY1189+AZ1189+BA1189</f>
        <v>3820</v>
      </c>
      <c r="BC1189" s="100">
        <f>AW1189+BA1189</f>
        <v>0</v>
      </c>
      <c r="BD1189" s="100"/>
      <c r="BE1189" s="100"/>
      <c r="BF1189" s="100"/>
      <c r="BG1189" s="100"/>
      <c r="BH1189" s="100">
        <f>BB1189+BD1189+BE1189+BF1189+BG1189</f>
        <v>3820</v>
      </c>
      <c r="BI1189" s="100">
        <f>BC1189+BG1189</f>
        <v>0</v>
      </c>
      <c r="BJ1189" s="207">
        <f t="shared" si="2516"/>
        <v>0</v>
      </c>
      <c r="BK1189" s="207">
        <f t="shared" si="2517"/>
        <v>0</v>
      </c>
    </row>
    <row r="1190" spans="1:63" s="12" customFormat="1" ht="68.25" customHeight="1">
      <c r="A1190" s="38" t="s">
        <v>223</v>
      </c>
      <c r="B1190" s="52" t="s">
        <v>11</v>
      </c>
      <c r="C1190" s="52" t="s">
        <v>60</v>
      </c>
      <c r="D1190" s="52" t="s">
        <v>306</v>
      </c>
      <c r="E1190" s="52"/>
      <c r="F1190" s="28">
        <f>F1191</f>
        <v>3687</v>
      </c>
      <c r="G1190" s="28">
        <f t="shared" ref="G1190:AR1190" si="2640">G1191</f>
        <v>0</v>
      </c>
      <c r="H1190" s="28">
        <f t="shared" si="2640"/>
        <v>0</v>
      </c>
      <c r="I1190" s="28">
        <f t="shared" si="2640"/>
        <v>0</v>
      </c>
      <c r="J1190" s="28">
        <f t="shared" si="2640"/>
        <v>0</v>
      </c>
      <c r="K1190" s="28">
        <f t="shared" si="2640"/>
        <v>0</v>
      </c>
      <c r="L1190" s="28">
        <f t="shared" si="2640"/>
        <v>3687</v>
      </c>
      <c r="M1190" s="28">
        <f t="shared" si="2640"/>
        <v>0</v>
      </c>
      <c r="N1190" s="28">
        <f t="shared" si="2640"/>
        <v>0</v>
      </c>
      <c r="O1190" s="28">
        <f t="shared" si="2640"/>
        <v>0</v>
      </c>
      <c r="P1190" s="28">
        <f t="shared" si="2640"/>
        <v>0</v>
      </c>
      <c r="Q1190" s="28">
        <f t="shared" si="2640"/>
        <v>0</v>
      </c>
      <c r="R1190" s="28">
        <f t="shared" si="2640"/>
        <v>3687</v>
      </c>
      <c r="S1190" s="28">
        <f t="shared" si="2640"/>
        <v>0</v>
      </c>
      <c r="T1190" s="28">
        <f t="shared" si="2640"/>
        <v>0</v>
      </c>
      <c r="U1190" s="28">
        <f t="shared" si="2640"/>
        <v>0</v>
      </c>
      <c r="V1190" s="28">
        <f t="shared" si="2640"/>
        <v>0</v>
      </c>
      <c r="W1190" s="28">
        <f t="shared" si="2640"/>
        <v>0</v>
      </c>
      <c r="X1190" s="28">
        <f t="shared" si="2640"/>
        <v>3687</v>
      </c>
      <c r="Y1190" s="28">
        <f t="shared" si="2640"/>
        <v>0</v>
      </c>
      <c r="Z1190" s="28">
        <f t="shared" si="2640"/>
        <v>0</v>
      </c>
      <c r="AA1190" s="28">
        <f t="shared" si="2640"/>
        <v>0</v>
      </c>
      <c r="AB1190" s="28">
        <f t="shared" si="2640"/>
        <v>0</v>
      </c>
      <c r="AC1190" s="28">
        <f t="shared" si="2640"/>
        <v>0</v>
      </c>
      <c r="AD1190" s="28">
        <f t="shared" si="2640"/>
        <v>3687</v>
      </c>
      <c r="AE1190" s="28">
        <f t="shared" si="2640"/>
        <v>0</v>
      </c>
      <c r="AF1190" s="28">
        <f t="shared" si="2640"/>
        <v>0</v>
      </c>
      <c r="AG1190" s="28">
        <f t="shared" si="2640"/>
        <v>0</v>
      </c>
      <c r="AH1190" s="28">
        <f t="shared" si="2640"/>
        <v>0</v>
      </c>
      <c r="AI1190" s="28">
        <f t="shared" si="2640"/>
        <v>0</v>
      </c>
      <c r="AJ1190" s="28">
        <f t="shared" si="2640"/>
        <v>3687</v>
      </c>
      <c r="AK1190" s="28">
        <f t="shared" si="2640"/>
        <v>0</v>
      </c>
      <c r="AL1190" s="28">
        <f t="shared" si="2640"/>
        <v>0</v>
      </c>
      <c r="AM1190" s="28">
        <f t="shared" si="2640"/>
        <v>0</v>
      </c>
      <c r="AN1190" s="28">
        <f t="shared" si="2640"/>
        <v>0</v>
      </c>
      <c r="AO1190" s="28">
        <f t="shared" si="2640"/>
        <v>0</v>
      </c>
      <c r="AP1190" s="28">
        <f t="shared" si="2640"/>
        <v>3687</v>
      </c>
      <c r="AQ1190" s="28">
        <f t="shared" si="2640"/>
        <v>0</v>
      </c>
      <c r="AR1190" s="28">
        <f t="shared" si="2640"/>
        <v>0</v>
      </c>
      <c r="AS1190" s="28">
        <f t="shared" ref="AS1190:BI1190" si="2641">AS1191</f>
        <v>0</v>
      </c>
      <c r="AT1190" s="28">
        <f t="shared" si="2641"/>
        <v>0</v>
      </c>
      <c r="AU1190" s="28">
        <f t="shared" si="2641"/>
        <v>0</v>
      </c>
      <c r="AV1190" s="28">
        <f t="shared" si="2641"/>
        <v>3687</v>
      </c>
      <c r="AW1190" s="28">
        <f t="shared" si="2641"/>
        <v>0</v>
      </c>
      <c r="AX1190" s="100">
        <f t="shared" si="2641"/>
        <v>0</v>
      </c>
      <c r="AY1190" s="100">
        <f t="shared" si="2641"/>
        <v>0</v>
      </c>
      <c r="AZ1190" s="100">
        <f t="shared" si="2641"/>
        <v>0</v>
      </c>
      <c r="BA1190" s="100">
        <f t="shared" si="2641"/>
        <v>0</v>
      </c>
      <c r="BB1190" s="28">
        <f t="shared" si="2641"/>
        <v>3687</v>
      </c>
      <c r="BC1190" s="28">
        <f t="shared" si="2641"/>
        <v>0</v>
      </c>
      <c r="BD1190" s="100">
        <f t="shared" si="2641"/>
        <v>0</v>
      </c>
      <c r="BE1190" s="100">
        <f t="shared" si="2641"/>
        <v>0</v>
      </c>
      <c r="BF1190" s="100">
        <f t="shared" si="2641"/>
        <v>0</v>
      </c>
      <c r="BG1190" s="100">
        <f t="shared" si="2641"/>
        <v>0</v>
      </c>
      <c r="BH1190" s="28">
        <f t="shared" si="2641"/>
        <v>3687</v>
      </c>
      <c r="BI1190" s="28">
        <f t="shared" si="2641"/>
        <v>0</v>
      </c>
      <c r="BJ1190" s="207">
        <f t="shared" ref="BJ1190:BJ1253" si="2642">BB1190+BD1190+BE1190+BF1190+BG1190-BH1190</f>
        <v>0</v>
      </c>
      <c r="BK1190" s="207">
        <f t="shared" ref="BK1190:BK1253" si="2643">BC1190+BG1190-BI1190</f>
        <v>0</v>
      </c>
    </row>
    <row r="1191" spans="1:63" s="12" customFormat="1" ht="26.25" customHeight="1">
      <c r="A1191" s="38" t="s">
        <v>567</v>
      </c>
      <c r="B1191" s="52" t="s">
        <v>11</v>
      </c>
      <c r="C1191" s="52" t="s">
        <v>60</v>
      </c>
      <c r="D1191" s="52" t="s">
        <v>304</v>
      </c>
      <c r="E1191" s="52"/>
      <c r="F1191" s="28">
        <f>F1192+F1195</f>
        <v>3687</v>
      </c>
      <c r="G1191" s="28">
        <f t="shared" ref="G1191:M1191" si="2644">G1192+G1195</f>
        <v>0</v>
      </c>
      <c r="H1191" s="28">
        <f t="shared" si="2644"/>
        <v>0</v>
      </c>
      <c r="I1191" s="28">
        <f t="shared" si="2644"/>
        <v>0</v>
      </c>
      <c r="J1191" s="28">
        <f t="shared" si="2644"/>
        <v>0</v>
      </c>
      <c r="K1191" s="28">
        <f t="shared" si="2644"/>
        <v>0</v>
      </c>
      <c r="L1191" s="28">
        <f t="shared" si="2644"/>
        <v>3687</v>
      </c>
      <c r="M1191" s="28">
        <f t="shared" si="2644"/>
        <v>0</v>
      </c>
      <c r="N1191" s="28">
        <f t="shared" ref="N1191:S1191" si="2645">N1192+N1195</f>
        <v>0</v>
      </c>
      <c r="O1191" s="28">
        <f t="shared" si="2645"/>
        <v>0</v>
      </c>
      <c r="P1191" s="28">
        <f t="shared" si="2645"/>
        <v>0</v>
      </c>
      <c r="Q1191" s="28">
        <f t="shared" si="2645"/>
        <v>0</v>
      </c>
      <c r="R1191" s="28">
        <f t="shared" si="2645"/>
        <v>3687</v>
      </c>
      <c r="S1191" s="28">
        <f t="shared" si="2645"/>
        <v>0</v>
      </c>
      <c r="T1191" s="28">
        <f t="shared" ref="T1191:Y1191" si="2646">T1192+T1195</f>
        <v>0</v>
      </c>
      <c r="U1191" s="28">
        <f t="shared" si="2646"/>
        <v>0</v>
      </c>
      <c r="V1191" s="28">
        <f t="shared" si="2646"/>
        <v>0</v>
      </c>
      <c r="W1191" s="28">
        <f t="shared" si="2646"/>
        <v>0</v>
      </c>
      <c r="X1191" s="28">
        <f t="shared" si="2646"/>
        <v>3687</v>
      </c>
      <c r="Y1191" s="28">
        <f t="shared" si="2646"/>
        <v>0</v>
      </c>
      <c r="Z1191" s="28">
        <f t="shared" ref="Z1191:AE1191" si="2647">Z1192+Z1195</f>
        <v>0</v>
      </c>
      <c r="AA1191" s="28">
        <f t="shared" si="2647"/>
        <v>0</v>
      </c>
      <c r="AB1191" s="28">
        <f t="shared" si="2647"/>
        <v>0</v>
      </c>
      <c r="AC1191" s="28">
        <f t="shared" si="2647"/>
        <v>0</v>
      </c>
      <c r="AD1191" s="28">
        <f t="shared" si="2647"/>
        <v>3687</v>
      </c>
      <c r="AE1191" s="28">
        <f t="shared" si="2647"/>
        <v>0</v>
      </c>
      <c r="AF1191" s="28">
        <f t="shared" ref="AF1191:AL1191" si="2648">AF1192+AF1195</f>
        <v>0</v>
      </c>
      <c r="AG1191" s="28">
        <f t="shared" si="2648"/>
        <v>0</v>
      </c>
      <c r="AH1191" s="28">
        <f t="shared" si="2648"/>
        <v>0</v>
      </c>
      <c r="AI1191" s="28">
        <f t="shared" si="2648"/>
        <v>0</v>
      </c>
      <c r="AJ1191" s="28">
        <f t="shared" si="2648"/>
        <v>3687</v>
      </c>
      <c r="AK1191" s="28">
        <f t="shared" si="2648"/>
        <v>0</v>
      </c>
      <c r="AL1191" s="28">
        <f t="shared" si="2648"/>
        <v>0</v>
      </c>
      <c r="AM1191" s="28">
        <f t="shared" ref="AM1191:AO1191" si="2649">AM1192+AM1195</f>
        <v>0</v>
      </c>
      <c r="AN1191" s="28">
        <f t="shared" ref="AN1191:AS1191" si="2650">AN1192+AN1195</f>
        <v>0</v>
      </c>
      <c r="AO1191" s="28">
        <f t="shared" si="2649"/>
        <v>0</v>
      </c>
      <c r="AP1191" s="28">
        <f t="shared" si="2650"/>
        <v>3687</v>
      </c>
      <c r="AQ1191" s="28">
        <f t="shared" si="2650"/>
        <v>0</v>
      </c>
      <c r="AR1191" s="28">
        <f t="shared" si="2650"/>
        <v>0</v>
      </c>
      <c r="AS1191" s="28">
        <f t="shared" si="2650"/>
        <v>0</v>
      </c>
      <c r="AT1191" s="28">
        <f t="shared" ref="AT1191:AY1191" si="2651">AT1192+AT1195</f>
        <v>0</v>
      </c>
      <c r="AU1191" s="28">
        <f t="shared" si="2651"/>
        <v>0</v>
      </c>
      <c r="AV1191" s="28">
        <f t="shared" si="2651"/>
        <v>3687</v>
      </c>
      <c r="AW1191" s="28">
        <f t="shared" si="2651"/>
        <v>0</v>
      </c>
      <c r="AX1191" s="100">
        <f t="shared" si="2651"/>
        <v>0</v>
      </c>
      <c r="AY1191" s="100">
        <f t="shared" si="2651"/>
        <v>0</v>
      </c>
      <c r="AZ1191" s="100">
        <f t="shared" ref="AZ1191:BE1191" si="2652">AZ1192+AZ1195</f>
        <v>0</v>
      </c>
      <c r="BA1191" s="100">
        <f t="shared" si="2652"/>
        <v>0</v>
      </c>
      <c r="BB1191" s="28">
        <f t="shared" si="2652"/>
        <v>3687</v>
      </c>
      <c r="BC1191" s="28">
        <f t="shared" si="2652"/>
        <v>0</v>
      </c>
      <c r="BD1191" s="100">
        <f t="shared" si="2652"/>
        <v>0</v>
      </c>
      <c r="BE1191" s="100">
        <f t="shared" si="2652"/>
        <v>0</v>
      </c>
      <c r="BF1191" s="100">
        <f t="shared" ref="BF1191:BI1191" si="2653">BF1192+BF1195</f>
        <v>0</v>
      </c>
      <c r="BG1191" s="100">
        <f t="shared" si="2653"/>
        <v>0</v>
      </c>
      <c r="BH1191" s="28">
        <f t="shared" si="2653"/>
        <v>3687</v>
      </c>
      <c r="BI1191" s="28">
        <f t="shared" si="2653"/>
        <v>0</v>
      </c>
      <c r="BJ1191" s="207">
        <f t="shared" si="2642"/>
        <v>0</v>
      </c>
      <c r="BK1191" s="207">
        <f t="shared" si="2643"/>
        <v>0</v>
      </c>
    </row>
    <row r="1192" spans="1:63" s="12" customFormat="1" ht="118.5" customHeight="1">
      <c r="A1192" s="38" t="s">
        <v>568</v>
      </c>
      <c r="B1192" s="52" t="s">
        <v>11</v>
      </c>
      <c r="C1192" s="52" t="s">
        <v>60</v>
      </c>
      <c r="D1192" s="52" t="s">
        <v>566</v>
      </c>
      <c r="E1192" s="52"/>
      <c r="F1192" s="28">
        <f>F1193</f>
        <v>2687</v>
      </c>
      <c r="G1192" s="28">
        <f t="shared" ref="G1192:V1193" si="2654">G1193</f>
        <v>0</v>
      </c>
      <c r="H1192" s="28">
        <f t="shared" si="2654"/>
        <v>0</v>
      </c>
      <c r="I1192" s="28">
        <f t="shared" si="2654"/>
        <v>0</v>
      </c>
      <c r="J1192" s="28">
        <f t="shared" si="2654"/>
        <v>0</v>
      </c>
      <c r="K1192" s="28">
        <f t="shared" si="2654"/>
        <v>0</v>
      </c>
      <c r="L1192" s="28">
        <f t="shared" si="2654"/>
        <v>2687</v>
      </c>
      <c r="M1192" s="28">
        <f t="shared" si="2654"/>
        <v>0</v>
      </c>
      <c r="N1192" s="28">
        <f t="shared" si="2654"/>
        <v>0</v>
      </c>
      <c r="O1192" s="28">
        <f t="shared" si="2654"/>
        <v>0</v>
      </c>
      <c r="P1192" s="28">
        <f t="shared" si="2654"/>
        <v>0</v>
      </c>
      <c r="Q1192" s="28">
        <f t="shared" si="2654"/>
        <v>0</v>
      </c>
      <c r="R1192" s="28">
        <f t="shared" si="2654"/>
        <v>2687</v>
      </c>
      <c r="S1192" s="28">
        <f t="shared" si="2654"/>
        <v>0</v>
      </c>
      <c r="T1192" s="28">
        <f t="shared" si="2654"/>
        <v>0</v>
      </c>
      <c r="U1192" s="28">
        <f t="shared" si="2654"/>
        <v>0</v>
      </c>
      <c r="V1192" s="28">
        <f t="shared" si="2654"/>
        <v>0</v>
      </c>
      <c r="W1192" s="28">
        <f t="shared" ref="T1192:AI1193" si="2655">W1193</f>
        <v>0</v>
      </c>
      <c r="X1192" s="28">
        <f t="shared" si="2655"/>
        <v>2687</v>
      </c>
      <c r="Y1192" s="28">
        <f t="shared" si="2655"/>
        <v>0</v>
      </c>
      <c r="Z1192" s="28">
        <f t="shared" si="2655"/>
        <v>0</v>
      </c>
      <c r="AA1192" s="28">
        <f t="shared" si="2655"/>
        <v>0</v>
      </c>
      <c r="AB1192" s="28">
        <f t="shared" si="2655"/>
        <v>0</v>
      </c>
      <c r="AC1192" s="28">
        <f t="shared" si="2655"/>
        <v>0</v>
      </c>
      <c r="AD1192" s="28">
        <f t="shared" si="2655"/>
        <v>2687</v>
      </c>
      <c r="AE1192" s="28">
        <f t="shared" si="2655"/>
        <v>0</v>
      </c>
      <c r="AF1192" s="28">
        <f t="shared" si="2655"/>
        <v>0</v>
      </c>
      <c r="AG1192" s="28">
        <f t="shared" si="2655"/>
        <v>0</v>
      </c>
      <c r="AH1192" s="28">
        <f t="shared" si="2655"/>
        <v>0</v>
      </c>
      <c r="AI1192" s="28">
        <f t="shared" si="2655"/>
        <v>0</v>
      </c>
      <c r="AJ1192" s="28">
        <f t="shared" ref="AF1192:AU1193" si="2656">AJ1193</f>
        <v>2687</v>
      </c>
      <c r="AK1192" s="28">
        <f t="shared" si="2656"/>
        <v>0</v>
      </c>
      <c r="AL1192" s="28">
        <f t="shared" si="2656"/>
        <v>0</v>
      </c>
      <c r="AM1192" s="28">
        <f t="shared" si="2656"/>
        <v>0</v>
      </c>
      <c r="AN1192" s="28">
        <f t="shared" si="2656"/>
        <v>0</v>
      </c>
      <c r="AO1192" s="28">
        <f t="shared" si="2656"/>
        <v>0</v>
      </c>
      <c r="AP1192" s="28">
        <f t="shared" si="2656"/>
        <v>2687</v>
      </c>
      <c r="AQ1192" s="28">
        <f t="shared" si="2656"/>
        <v>0</v>
      </c>
      <c r="AR1192" s="28">
        <f t="shared" si="2656"/>
        <v>0</v>
      </c>
      <c r="AS1192" s="28">
        <f t="shared" si="2656"/>
        <v>0</v>
      </c>
      <c r="AT1192" s="28">
        <f t="shared" si="2656"/>
        <v>0</v>
      </c>
      <c r="AU1192" s="28">
        <f t="shared" si="2656"/>
        <v>0</v>
      </c>
      <c r="AV1192" s="28">
        <f t="shared" ref="AR1192:BG1193" si="2657">AV1193</f>
        <v>2687</v>
      </c>
      <c r="AW1192" s="28">
        <f t="shared" si="2657"/>
        <v>0</v>
      </c>
      <c r="AX1192" s="100">
        <f t="shared" si="2657"/>
        <v>0</v>
      </c>
      <c r="AY1192" s="100">
        <f t="shared" si="2657"/>
        <v>0</v>
      </c>
      <c r="AZ1192" s="100">
        <f t="shared" si="2657"/>
        <v>0</v>
      </c>
      <c r="BA1192" s="100">
        <f t="shared" si="2657"/>
        <v>0</v>
      </c>
      <c r="BB1192" s="28">
        <f t="shared" si="2657"/>
        <v>2687</v>
      </c>
      <c r="BC1192" s="28">
        <f t="shared" si="2657"/>
        <v>0</v>
      </c>
      <c r="BD1192" s="100">
        <f t="shared" si="2657"/>
        <v>0</v>
      </c>
      <c r="BE1192" s="100">
        <f t="shared" si="2657"/>
        <v>0</v>
      </c>
      <c r="BF1192" s="100">
        <f t="shared" si="2657"/>
        <v>0</v>
      </c>
      <c r="BG1192" s="100">
        <f t="shared" si="2657"/>
        <v>0</v>
      </c>
      <c r="BH1192" s="28">
        <f t="shared" ref="BD1192:BI1193" si="2658">BH1193</f>
        <v>2687</v>
      </c>
      <c r="BI1192" s="28">
        <f t="shared" si="2658"/>
        <v>0</v>
      </c>
      <c r="BJ1192" s="207">
        <f t="shared" si="2642"/>
        <v>0</v>
      </c>
      <c r="BK1192" s="207">
        <f t="shared" si="2643"/>
        <v>0</v>
      </c>
    </row>
    <row r="1193" spans="1:63" s="12" customFormat="1" ht="57.75" customHeight="1">
      <c r="A1193" s="38" t="s">
        <v>84</v>
      </c>
      <c r="B1193" s="52" t="s">
        <v>11</v>
      </c>
      <c r="C1193" s="52" t="s">
        <v>60</v>
      </c>
      <c r="D1193" s="52" t="s">
        <v>566</v>
      </c>
      <c r="E1193" s="52" t="s">
        <v>85</v>
      </c>
      <c r="F1193" s="28">
        <f>F1194</f>
        <v>2687</v>
      </c>
      <c r="G1193" s="28">
        <f t="shared" si="2654"/>
        <v>0</v>
      </c>
      <c r="H1193" s="28">
        <f t="shared" si="2654"/>
        <v>0</v>
      </c>
      <c r="I1193" s="28">
        <f t="shared" si="2654"/>
        <v>0</v>
      </c>
      <c r="J1193" s="28">
        <f t="shared" si="2654"/>
        <v>0</v>
      </c>
      <c r="K1193" s="28">
        <f t="shared" si="2654"/>
        <v>0</v>
      </c>
      <c r="L1193" s="28">
        <f t="shared" si="2654"/>
        <v>2687</v>
      </c>
      <c r="M1193" s="28">
        <f t="shared" si="2654"/>
        <v>0</v>
      </c>
      <c r="N1193" s="28">
        <f t="shared" si="2654"/>
        <v>0</v>
      </c>
      <c r="O1193" s="28">
        <f t="shared" si="2654"/>
        <v>0</v>
      </c>
      <c r="P1193" s="28">
        <f t="shared" si="2654"/>
        <v>0</v>
      </c>
      <c r="Q1193" s="28">
        <f t="shared" si="2654"/>
        <v>0</v>
      </c>
      <c r="R1193" s="28">
        <f t="shared" si="2654"/>
        <v>2687</v>
      </c>
      <c r="S1193" s="28">
        <f t="shared" si="2654"/>
        <v>0</v>
      </c>
      <c r="T1193" s="28">
        <f t="shared" si="2655"/>
        <v>0</v>
      </c>
      <c r="U1193" s="28">
        <f t="shared" si="2655"/>
        <v>0</v>
      </c>
      <c r="V1193" s="28">
        <f t="shared" si="2655"/>
        <v>0</v>
      </c>
      <c r="W1193" s="28">
        <f t="shared" si="2655"/>
        <v>0</v>
      </c>
      <c r="X1193" s="28">
        <f t="shared" si="2655"/>
        <v>2687</v>
      </c>
      <c r="Y1193" s="28">
        <f t="shared" si="2655"/>
        <v>0</v>
      </c>
      <c r="Z1193" s="28">
        <f t="shared" si="2655"/>
        <v>0</v>
      </c>
      <c r="AA1193" s="28">
        <f t="shared" si="2655"/>
        <v>0</v>
      </c>
      <c r="AB1193" s="28">
        <f t="shared" si="2655"/>
        <v>0</v>
      </c>
      <c r="AC1193" s="28">
        <f t="shared" si="2655"/>
        <v>0</v>
      </c>
      <c r="AD1193" s="28">
        <f t="shared" si="2655"/>
        <v>2687</v>
      </c>
      <c r="AE1193" s="28">
        <f t="shared" si="2655"/>
        <v>0</v>
      </c>
      <c r="AF1193" s="28">
        <f t="shared" si="2656"/>
        <v>0</v>
      </c>
      <c r="AG1193" s="28">
        <f t="shared" si="2656"/>
        <v>0</v>
      </c>
      <c r="AH1193" s="28">
        <f t="shared" si="2656"/>
        <v>0</v>
      </c>
      <c r="AI1193" s="28">
        <f t="shared" si="2656"/>
        <v>0</v>
      </c>
      <c r="AJ1193" s="28">
        <f t="shared" si="2656"/>
        <v>2687</v>
      </c>
      <c r="AK1193" s="28">
        <f t="shared" si="2656"/>
        <v>0</v>
      </c>
      <c r="AL1193" s="28">
        <f t="shared" si="2656"/>
        <v>0</v>
      </c>
      <c r="AM1193" s="28">
        <f t="shared" si="2656"/>
        <v>0</v>
      </c>
      <c r="AN1193" s="28">
        <f t="shared" si="2656"/>
        <v>0</v>
      </c>
      <c r="AO1193" s="28">
        <f t="shared" si="2656"/>
        <v>0</v>
      </c>
      <c r="AP1193" s="28">
        <f t="shared" si="2656"/>
        <v>2687</v>
      </c>
      <c r="AQ1193" s="28">
        <f t="shared" si="2656"/>
        <v>0</v>
      </c>
      <c r="AR1193" s="28">
        <f t="shared" si="2657"/>
        <v>0</v>
      </c>
      <c r="AS1193" s="28">
        <f t="shared" si="2657"/>
        <v>0</v>
      </c>
      <c r="AT1193" s="28">
        <f t="shared" si="2657"/>
        <v>0</v>
      </c>
      <c r="AU1193" s="28">
        <f t="shared" si="2657"/>
        <v>0</v>
      </c>
      <c r="AV1193" s="28">
        <f t="shared" si="2657"/>
        <v>2687</v>
      </c>
      <c r="AW1193" s="28">
        <f t="shared" si="2657"/>
        <v>0</v>
      </c>
      <c r="AX1193" s="100">
        <f t="shared" si="2657"/>
        <v>0</v>
      </c>
      <c r="AY1193" s="100">
        <f t="shared" si="2657"/>
        <v>0</v>
      </c>
      <c r="AZ1193" s="100">
        <f t="shared" si="2657"/>
        <v>0</v>
      </c>
      <c r="BA1193" s="100">
        <f t="shared" si="2657"/>
        <v>0</v>
      </c>
      <c r="BB1193" s="28">
        <f t="shared" si="2657"/>
        <v>2687</v>
      </c>
      <c r="BC1193" s="28">
        <f t="shared" si="2657"/>
        <v>0</v>
      </c>
      <c r="BD1193" s="100">
        <f t="shared" si="2658"/>
        <v>0</v>
      </c>
      <c r="BE1193" s="100">
        <f t="shared" si="2658"/>
        <v>0</v>
      </c>
      <c r="BF1193" s="100">
        <f t="shared" si="2658"/>
        <v>0</v>
      </c>
      <c r="BG1193" s="100">
        <f t="shared" si="2658"/>
        <v>0</v>
      </c>
      <c r="BH1193" s="28">
        <f t="shared" si="2658"/>
        <v>2687</v>
      </c>
      <c r="BI1193" s="28">
        <f t="shared" si="2658"/>
        <v>0</v>
      </c>
      <c r="BJ1193" s="207">
        <f t="shared" si="2642"/>
        <v>0</v>
      </c>
      <c r="BK1193" s="207">
        <f t="shared" si="2643"/>
        <v>0</v>
      </c>
    </row>
    <row r="1194" spans="1:63" s="12" customFormat="1" ht="60" customHeight="1">
      <c r="A1194" s="38" t="s">
        <v>203</v>
      </c>
      <c r="B1194" s="52" t="s">
        <v>11</v>
      </c>
      <c r="C1194" s="52" t="s">
        <v>60</v>
      </c>
      <c r="D1194" s="52" t="s">
        <v>566</v>
      </c>
      <c r="E1194" s="52" t="s">
        <v>192</v>
      </c>
      <c r="F1194" s="28">
        <v>2687</v>
      </c>
      <c r="G1194" s="28"/>
      <c r="H1194" s="82"/>
      <c r="I1194" s="82"/>
      <c r="J1194" s="82"/>
      <c r="K1194" s="82"/>
      <c r="L1194" s="28">
        <f>F1194+H1194+I1194+J1194+K1194</f>
        <v>2687</v>
      </c>
      <c r="M1194" s="28">
        <f>G1194+K1194</f>
        <v>0</v>
      </c>
      <c r="N1194" s="82"/>
      <c r="O1194" s="82"/>
      <c r="P1194" s="82"/>
      <c r="Q1194" s="82"/>
      <c r="R1194" s="28">
        <f>L1194+N1194+O1194+P1194+Q1194</f>
        <v>2687</v>
      </c>
      <c r="S1194" s="28">
        <f>M1194+Q1194</f>
        <v>0</v>
      </c>
      <c r="T1194" s="82"/>
      <c r="U1194" s="82"/>
      <c r="V1194" s="82"/>
      <c r="W1194" s="82"/>
      <c r="X1194" s="28">
        <f>R1194+T1194+U1194+V1194+W1194</f>
        <v>2687</v>
      </c>
      <c r="Y1194" s="28">
        <f>S1194+W1194</f>
        <v>0</v>
      </c>
      <c r="Z1194" s="82"/>
      <c r="AA1194" s="82"/>
      <c r="AB1194" s="82"/>
      <c r="AC1194" s="82"/>
      <c r="AD1194" s="28">
        <f>X1194+Z1194+AA1194+AB1194+AC1194</f>
        <v>2687</v>
      </c>
      <c r="AE1194" s="28">
        <f>Y1194+AC1194</f>
        <v>0</v>
      </c>
      <c r="AF1194" s="82"/>
      <c r="AG1194" s="82"/>
      <c r="AH1194" s="82"/>
      <c r="AI1194" s="82"/>
      <c r="AJ1194" s="28">
        <f>AD1194+AF1194+AG1194+AH1194+AI1194</f>
        <v>2687</v>
      </c>
      <c r="AK1194" s="28">
        <f>AE1194+AI1194</f>
        <v>0</v>
      </c>
      <c r="AL1194" s="82"/>
      <c r="AM1194" s="82"/>
      <c r="AN1194" s="82"/>
      <c r="AO1194" s="82"/>
      <c r="AP1194" s="28">
        <f>AJ1194+AL1194+AM1194+AN1194+AO1194</f>
        <v>2687</v>
      </c>
      <c r="AQ1194" s="28">
        <f>AK1194+AO1194</f>
        <v>0</v>
      </c>
      <c r="AR1194" s="82"/>
      <c r="AS1194" s="82"/>
      <c r="AT1194" s="82"/>
      <c r="AU1194" s="82"/>
      <c r="AV1194" s="28">
        <f>AP1194+AR1194+AS1194+AT1194+AU1194</f>
        <v>2687</v>
      </c>
      <c r="AW1194" s="28">
        <f>AQ1194+AU1194</f>
        <v>0</v>
      </c>
      <c r="AX1194" s="143"/>
      <c r="AY1194" s="143"/>
      <c r="AZ1194" s="143"/>
      <c r="BA1194" s="143"/>
      <c r="BB1194" s="28">
        <f>AV1194+AX1194+AY1194+AZ1194+BA1194</f>
        <v>2687</v>
      </c>
      <c r="BC1194" s="28">
        <f>AW1194+BA1194</f>
        <v>0</v>
      </c>
      <c r="BD1194" s="143"/>
      <c r="BE1194" s="143"/>
      <c r="BF1194" s="143"/>
      <c r="BG1194" s="143"/>
      <c r="BH1194" s="28">
        <f>BB1194+BD1194+BE1194+BF1194+BG1194</f>
        <v>2687</v>
      </c>
      <c r="BI1194" s="28">
        <f>BC1194+BG1194</f>
        <v>0</v>
      </c>
      <c r="BJ1194" s="207">
        <f t="shared" si="2642"/>
        <v>0</v>
      </c>
      <c r="BK1194" s="207">
        <f t="shared" si="2643"/>
        <v>0</v>
      </c>
    </row>
    <row r="1195" spans="1:63" s="12" customFormat="1" ht="68.25" customHeight="1">
      <c r="A1195" s="38" t="s">
        <v>569</v>
      </c>
      <c r="B1195" s="52" t="s">
        <v>11</v>
      </c>
      <c r="C1195" s="52" t="s">
        <v>60</v>
      </c>
      <c r="D1195" s="52" t="s">
        <v>570</v>
      </c>
      <c r="E1195" s="52"/>
      <c r="F1195" s="28">
        <f>F1196</f>
        <v>1000</v>
      </c>
      <c r="G1195" s="28">
        <f t="shared" ref="G1195:V1196" si="2659">G1196</f>
        <v>0</v>
      </c>
      <c r="H1195" s="28">
        <f t="shared" si="2659"/>
        <v>0</v>
      </c>
      <c r="I1195" s="28">
        <f t="shared" si="2659"/>
        <v>0</v>
      </c>
      <c r="J1195" s="28">
        <f t="shared" si="2659"/>
        <v>0</v>
      </c>
      <c r="K1195" s="28">
        <f t="shared" si="2659"/>
        <v>0</v>
      </c>
      <c r="L1195" s="28">
        <f t="shared" si="2659"/>
        <v>1000</v>
      </c>
      <c r="M1195" s="28">
        <f t="shared" si="2659"/>
        <v>0</v>
      </c>
      <c r="N1195" s="28">
        <f t="shared" si="2659"/>
        <v>0</v>
      </c>
      <c r="O1195" s="28">
        <f t="shared" si="2659"/>
        <v>0</v>
      </c>
      <c r="P1195" s="28">
        <f t="shared" si="2659"/>
        <v>0</v>
      </c>
      <c r="Q1195" s="28">
        <f t="shared" si="2659"/>
        <v>0</v>
      </c>
      <c r="R1195" s="28">
        <f t="shared" si="2659"/>
        <v>1000</v>
      </c>
      <c r="S1195" s="28">
        <f t="shared" si="2659"/>
        <v>0</v>
      </c>
      <c r="T1195" s="28">
        <f t="shared" si="2659"/>
        <v>0</v>
      </c>
      <c r="U1195" s="28">
        <f t="shared" si="2659"/>
        <v>0</v>
      </c>
      <c r="V1195" s="28">
        <f t="shared" si="2659"/>
        <v>0</v>
      </c>
      <c r="W1195" s="28">
        <f t="shared" ref="T1195:AI1196" si="2660">W1196</f>
        <v>0</v>
      </c>
      <c r="X1195" s="28">
        <f t="shared" si="2660"/>
        <v>1000</v>
      </c>
      <c r="Y1195" s="28">
        <f t="shared" si="2660"/>
        <v>0</v>
      </c>
      <c r="Z1195" s="28">
        <f t="shared" si="2660"/>
        <v>0</v>
      </c>
      <c r="AA1195" s="28">
        <f t="shared" si="2660"/>
        <v>0</v>
      </c>
      <c r="AB1195" s="28">
        <f t="shared" si="2660"/>
        <v>0</v>
      </c>
      <c r="AC1195" s="28">
        <f t="shared" si="2660"/>
        <v>0</v>
      </c>
      <c r="AD1195" s="28">
        <f t="shared" si="2660"/>
        <v>1000</v>
      </c>
      <c r="AE1195" s="28">
        <f t="shared" si="2660"/>
        <v>0</v>
      </c>
      <c r="AF1195" s="28">
        <f t="shared" si="2660"/>
        <v>0</v>
      </c>
      <c r="AG1195" s="28">
        <f t="shared" si="2660"/>
        <v>0</v>
      </c>
      <c r="AH1195" s="28">
        <f t="shared" si="2660"/>
        <v>0</v>
      </c>
      <c r="AI1195" s="28">
        <f t="shared" si="2660"/>
        <v>0</v>
      </c>
      <c r="AJ1195" s="28">
        <f t="shared" ref="AF1195:AU1196" si="2661">AJ1196</f>
        <v>1000</v>
      </c>
      <c r="AK1195" s="28">
        <f t="shared" si="2661"/>
        <v>0</v>
      </c>
      <c r="AL1195" s="28">
        <f t="shared" si="2661"/>
        <v>0</v>
      </c>
      <c r="AM1195" s="28">
        <f t="shared" si="2661"/>
        <v>0</v>
      </c>
      <c r="AN1195" s="28">
        <f t="shared" si="2661"/>
        <v>0</v>
      </c>
      <c r="AO1195" s="28">
        <f t="shared" si="2661"/>
        <v>0</v>
      </c>
      <c r="AP1195" s="28">
        <f t="shared" si="2661"/>
        <v>1000</v>
      </c>
      <c r="AQ1195" s="28">
        <f t="shared" si="2661"/>
        <v>0</v>
      </c>
      <c r="AR1195" s="28">
        <f t="shared" si="2661"/>
        <v>0</v>
      </c>
      <c r="AS1195" s="28">
        <f t="shared" si="2661"/>
        <v>0</v>
      </c>
      <c r="AT1195" s="28">
        <f t="shared" si="2661"/>
        <v>0</v>
      </c>
      <c r="AU1195" s="28">
        <f t="shared" si="2661"/>
        <v>0</v>
      </c>
      <c r="AV1195" s="28">
        <f t="shared" ref="AR1195:BG1196" si="2662">AV1196</f>
        <v>1000</v>
      </c>
      <c r="AW1195" s="28">
        <f t="shared" si="2662"/>
        <v>0</v>
      </c>
      <c r="AX1195" s="100">
        <f t="shared" si="2662"/>
        <v>0</v>
      </c>
      <c r="AY1195" s="100">
        <f t="shared" si="2662"/>
        <v>0</v>
      </c>
      <c r="AZ1195" s="100">
        <f t="shared" si="2662"/>
        <v>0</v>
      </c>
      <c r="BA1195" s="100">
        <f t="shared" si="2662"/>
        <v>0</v>
      </c>
      <c r="BB1195" s="28">
        <f t="shared" si="2662"/>
        <v>1000</v>
      </c>
      <c r="BC1195" s="28">
        <f t="shared" si="2662"/>
        <v>0</v>
      </c>
      <c r="BD1195" s="100">
        <f t="shared" si="2662"/>
        <v>0</v>
      </c>
      <c r="BE1195" s="100">
        <f t="shared" si="2662"/>
        <v>0</v>
      </c>
      <c r="BF1195" s="100">
        <f t="shared" si="2662"/>
        <v>0</v>
      </c>
      <c r="BG1195" s="100">
        <f t="shared" si="2662"/>
        <v>0</v>
      </c>
      <c r="BH1195" s="28">
        <f t="shared" ref="BD1195:BI1196" si="2663">BH1196</f>
        <v>1000</v>
      </c>
      <c r="BI1195" s="28">
        <f t="shared" si="2663"/>
        <v>0</v>
      </c>
      <c r="BJ1195" s="207">
        <f t="shared" si="2642"/>
        <v>0</v>
      </c>
      <c r="BK1195" s="207">
        <f t="shared" si="2643"/>
        <v>0</v>
      </c>
    </row>
    <row r="1196" spans="1:63" s="12" customFormat="1" ht="59.25" customHeight="1">
      <c r="A1196" s="38" t="s">
        <v>84</v>
      </c>
      <c r="B1196" s="52" t="s">
        <v>11</v>
      </c>
      <c r="C1196" s="52" t="s">
        <v>60</v>
      </c>
      <c r="D1196" s="52" t="s">
        <v>570</v>
      </c>
      <c r="E1196" s="52" t="s">
        <v>85</v>
      </c>
      <c r="F1196" s="28">
        <f>F1197</f>
        <v>1000</v>
      </c>
      <c r="G1196" s="28">
        <f t="shared" si="2659"/>
        <v>0</v>
      </c>
      <c r="H1196" s="28">
        <f t="shared" si="2659"/>
        <v>0</v>
      </c>
      <c r="I1196" s="28">
        <f t="shared" si="2659"/>
        <v>0</v>
      </c>
      <c r="J1196" s="28">
        <f t="shared" si="2659"/>
        <v>0</v>
      </c>
      <c r="K1196" s="28">
        <f t="shared" si="2659"/>
        <v>0</v>
      </c>
      <c r="L1196" s="28">
        <f t="shared" si="2659"/>
        <v>1000</v>
      </c>
      <c r="M1196" s="28">
        <f t="shared" si="2659"/>
        <v>0</v>
      </c>
      <c r="N1196" s="28">
        <f t="shared" si="2659"/>
        <v>0</v>
      </c>
      <c r="O1196" s="28">
        <f t="shared" si="2659"/>
        <v>0</v>
      </c>
      <c r="P1196" s="28">
        <f t="shared" si="2659"/>
        <v>0</v>
      </c>
      <c r="Q1196" s="28">
        <f t="shared" si="2659"/>
        <v>0</v>
      </c>
      <c r="R1196" s="28">
        <f t="shared" si="2659"/>
        <v>1000</v>
      </c>
      <c r="S1196" s="28">
        <f t="shared" si="2659"/>
        <v>0</v>
      </c>
      <c r="T1196" s="28">
        <f t="shared" si="2660"/>
        <v>0</v>
      </c>
      <c r="U1196" s="28">
        <f t="shared" si="2660"/>
        <v>0</v>
      </c>
      <c r="V1196" s="28">
        <f t="shared" si="2660"/>
        <v>0</v>
      </c>
      <c r="W1196" s="28">
        <f t="shared" si="2660"/>
        <v>0</v>
      </c>
      <c r="X1196" s="28">
        <f t="shared" si="2660"/>
        <v>1000</v>
      </c>
      <c r="Y1196" s="28">
        <f t="shared" si="2660"/>
        <v>0</v>
      </c>
      <c r="Z1196" s="28">
        <f t="shared" si="2660"/>
        <v>0</v>
      </c>
      <c r="AA1196" s="28">
        <f t="shared" si="2660"/>
        <v>0</v>
      </c>
      <c r="AB1196" s="28">
        <f t="shared" si="2660"/>
        <v>0</v>
      </c>
      <c r="AC1196" s="28">
        <f t="shared" si="2660"/>
        <v>0</v>
      </c>
      <c r="AD1196" s="28">
        <f t="shared" si="2660"/>
        <v>1000</v>
      </c>
      <c r="AE1196" s="28">
        <f t="shared" si="2660"/>
        <v>0</v>
      </c>
      <c r="AF1196" s="28">
        <f t="shared" si="2661"/>
        <v>0</v>
      </c>
      <c r="AG1196" s="28">
        <f t="shared" si="2661"/>
        <v>0</v>
      </c>
      <c r="AH1196" s="28">
        <f t="shared" si="2661"/>
        <v>0</v>
      </c>
      <c r="AI1196" s="28">
        <f t="shared" si="2661"/>
        <v>0</v>
      </c>
      <c r="AJ1196" s="28">
        <f t="shared" si="2661"/>
        <v>1000</v>
      </c>
      <c r="AK1196" s="28">
        <f t="shared" si="2661"/>
        <v>0</v>
      </c>
      <c r="AL1196" s="28">
        <f t="shared" si="2661"/>
        <v>0</v>
      </c>
      <c r="AM1196" s="28">
        <f t="shared" si="2661"/>
        <v>0</v>
      </c>
      <c r="AN1196" s="28">
        <f t="shared" si="2661"/>
        <v>0</v>
      </c>
      <c r="AO1196" s="28">
        <f t="shared" si="2661"/>
        <v>0</v>
      </c>
      <c r="AP1196" s="28">
        <f t="shared" si="2661"/>
        <v>1000</v>
      </c>
      <c r="AQ1196" s="28">
        <f t="shared" si="2661"/>
        <v>0</v>
      </c>
      <c r="AR1196" s="28">
        <f t="shared" si="2662"/>
        <v>0</v>
      </c>
      <c r="AS1196" s="28">
        <f t="shared" si="2662"/>
        <v>0</v>
      </c>
      <c r="AT1196" s="28">
        <f t="shared" si="2662"/>
        <v>0</v>
      </c>
      <c r="AU1196" s="28">
        <f t="shared" si="2662"/>
        <v>0</v>
      </c>
      <c r="AV1196" s="28">
        <f t="shared" si="2662"/>
        <v>1000</v>
      </c>
      <c r="AW1196" s="28">
        <f t="shared" si="2662"/>
        <v>0</v>
      </c>
      <c r="AX1196" s="100">
        <f t="shared" si="2662"/>
        <v>0</v>
      </c>
      <c r="AY1196" s="100">
        <f t="shared" si="2662"/>
        <v>0</v>
      </c>
      <c r="AZ1196" s="100">
        <f t="shared" si="2662"/>
        <v>0</v>
      </c>
      <c r="BA1196" s="100">
        <f t="shared" si="2662"/>
        <v>0</v>
      </c>
      <c r="BB1196" s="28">
        <f t="shared" si="2662"/>
        <v>1000</v>
      </c>
      <c r="BC1196" s="28">
        <f t="shared" si="2662"/>
        <v>0</v>
      </c>
      <c r="BD1196" s="100">
        <f t="shared" si="2663"/>
        <v>0</v>
      </c>
      <c r="BE1196" s="100">
        <f t="shared" si="2663"/>
        <v>0</v>
      </c>
      <c r="BF1196" s="100">
        <f t="shared" si="2663"/>
        <v>0</v>
      </c>
      <c r="BG1196" s="100">
        <f t="shared" si="2663"/>
        <v>0</v>
      </c>
      <c r="BH1196" s="28">
        <f t="shared" si="2663"/>
        <v>1000</v>
      </c>
      <c r="BI1196" s="28">
        <f t="shared" si="2663"/>
        <v>0</v>
      </c>
      <c r="BJ1196" s="207">
        <f t="shared" si="2642"/>
        <v>0</v>
      </c>
      <c r="BK1196" s="207">
        <f t="shared" si="2643"/>
        <v>0</v>
      </c>
    </row>
    <row r="1197" spans="1:63" s="12" customFormat="1" ht="58.5" customHeight="1">
      <c r="A1197" s="38" t="s">
        <v>203</v>
      </c>
      <c r="B1197" s="52" t="s">
        <v>11</v>
      </c>
      <c r="C1197" s="52" t="s">
        <v>60</v>
      </c>
      <c r="D1197" s="52" t="s">
        <v>570</v>
      </c>
      <c r="E1197" s="52" t="s">
        <v>192</v>
      </c>
      <c r="F1197" s="28">
        <v>1000</v>
      </c>
      <c r="G1197" s="28"/>
      <c r="H1197" s="82"/>
      <c r="I1197" s="82"/>
      <c r="J1197" s="82"/>
      <c r="K1197" s="82"/>
      <c r="L1197" s="28">
        <f>F1197+H1197+I1197+J1197+K1197</f>
        <v>1000</v>
      </c>
      <c r="M1197" s="28">
        <f>G1197+K1197</f>
        <v>0</v>
      </c>
      <c r="N1197" s="82"/>
      <c r="O1197" s="82"/>
      <c r="P1197" s="82"/>
      <c r="Q1197" s="82"/>
      <c r="R1197" s="28">
        <f>L1197+N1197+O1197+P1197+Q1197</f>
        <v>1000</v>
      </c>
      <c r="S1197" s="28">
        <f>M1197+Q1197</f>
        <v>0</v>
      </c>
      <c r="T1197" s="82"/>
      <c r="U1197" s="82"/>
      <c r="V1197" s="82"/>
      <c r="W1197" s="82"/>
      <c r="X1197" s="28">
        <f>R1197+T1197+U1197+V1197+W1197</f>
        <v>1000</v>
      </c>
      <c r="Y1197" s="28">
        <f>S1197+W1197</f>
        <v>0</v>
      </c>
      <c r="Z1197" s="82"/>
      <c r="AA1197" s="82"/>
      <c r="AB1197" s="82"/>
      <c r="AC1197" s="82"/>
      <c r="AD1197" s="28">
        <f>X1197+Z1197+AA1197+AB1197+AC1197</f>
        <v>1000</v>
      </c>
      <c r="AE1197" s="28">
        <f>Y1197+AC1197</f>
        <v>0</v>
      </c>
      <c r="AF1197" s="82"/>
      <c r="AG1197" s="82"/>
      <c r="AH1197" s="82"/>
      <c r="AI1197" s="82"/>
      <c r="AJ1197" s="28">
        <f>AD1197+AF1197+AG1197+AH1197+AI1197</f>
        <v>1000</v>
      </c>
      <c r="AK1197" s="28">
        <f>AE1197+AI1197</f>
        <v>0</v>
      </c>
      <c r="AL1197" s="82"/>
      <c r="AM1197" s="82"/>
      <c r="AN1197" s="82"/>
      <c r="AO1197" s="82"/>
      <c r="AP1197" s="28">
        <f>AJ1197+AL1197+AM1197+AN1197+AO1197</f>
        <v>1000</v>
      </c>
      <c r="AQ1197" s="28">
        <f>AK1197+AO1197</f>
        <v>0</v>
      </c>
      <c r="AR1197" s="82"/>
      <c r="AS1197" s="82"/>
      <c r="AT1197" s="82"/>
      <c r="AU1197" s="82"/>
      <c r="AV1197" s="28">
        <f>AP1197+AR1197+AS1197+AT1197+AU1197</f>
        <v>1000</v>
      </c>
      <c r="AW1197" s="28">
        <f>AQ1197+AU1197</f>
        <v>0</v>
      </c>
      <c r="AX1197" s="143"/>
      <c r="AY1197" s="143"/>
      <c r="AZ1197" s="143"/>
      <c r="BA1197" s="143"/>
      <c r="BB1197" s="28">
        <f>AV1197+AX1197+AY1197+AZ1197+BA1197</f>
        <v>1000</v>
      </c>
      <c r="BC1197" s="28">
        <f>AW1197+BA1197</f>
        <v>0</v>
      </c>
      <c r="BD1197" s="143"/>
      <c r="BE1197" s="143"/>
      <c r="BF1197" s="143"/>
      <c r="BG1197" s="143"/>
      <c r="BH1197" s="28">
        <f>BB1197+BD1197+BE1197+BF1197+BG1197</f>
        <v>1000</v>
      </c>
      <c r="BI1197" s="28">
        <f>BC1197+BG1197</f>
        <v>0</v>
      </c>
      <c r="BJ1197" s="207">
        <f t="shared" si="2642"/>
        <v>0</v>
      </c>
      <c r="BK1197" s="207">
        <f t="shared" si="2643"/>
        <v>0</v>
      </c>
    </row>
    <row r="1198" spans="1:63" s="12" customFormat="1" ht="33.75">
      <c r="A1198" s="25" t="s">
        <v>207</v>
      </c>
      <c r="B1198" s="26" t="s">
        <v>11</v>
      </c>
      <c r="C1198" s="26" t="s">
        <v>60</v>
      </c>
      <c r="D1198" s="27" t="s">
        <v>341</v>
      </c>
      <c r="E1198" s="26"/>
      <c r="F1198" s="28">
        <f t="shared" ref="F1198:U1201" si="2664">F1199</f>
        <v>283</v>
      </c>
      <c r="G1198" s="28">
        <f t="shared" si="2664"/>
        <v>0</v>
      </c>
      <c r="H1198" s="28">
        <f t="shared" si="2664"/>
        <v>0</v>
      </c>
      <c r="I1198" s="28">
        <f t="shared" si="2664"/>
        <v>0</v>
      </c>
      <c r="J1198" s="28">
        <f t="shared" si="2664"/>
        <v>0</v>
      </c>
      <c r="K1198" s="28">
        <f t="shared" si="2664"/>
        <v>0</v>
      </c>
      <c r="L1198" s="28">
        <f t="shared" si="2664"/>
        <v>283</v>
      </c>
      <c r="M1198" s="28">
        <f t="shared" si="2664"/>
        <v>0</v>
      </c>
      <c r="N1198" s="28">
        <f t="shared" si="2664"/>
        <v>0</v>
      </c>
      <c r="O1198" s="28">
        <f t="shared" si="2664"/>
        <v>0</v>
      </c>
      <c r="P1198" s="28">
        <f t="shared" si="2664"/>
        <v>0</v>
      </c>
      <c r="Q1198" s="28">
        <f t="shared" si="2664"/>
        <v>0</v>
      </c>
      <c r="R1198" s="28">
        <f t="shared" si="2664"/>
        <v>283</v>
      </c>
      <c r="S1198" s="28">
        <f t="shared" si="2664"/>
        <v>0</v>
      </c>
      <c r="T1198" s="28">
        <f t="shared" si="2664"/>
        <v>0</v>
      </c>
      <c r="U1198" s="28">
        <f t="shared" si="2664"/>
        <v>0</v>
      </c>
      <c r="V1198" s="28">
        <f t="shared" ref="T1198:AI1201" si="2665">V1199</f>
        <v>0</v>
      </c>
      <c r="W1198" s="28">
        <f t="shared" si="2665"/>
        <v>0</v>
      </c>
      <c r="X1198" s="28">
        <f t="shared" si="2665"/>
        <v>283</v>
      </c>
      <c r="Y1198" s="28">
        <f t="shared" si="2665"/>
        <v>0</v>
      </c>
      <c r="Z1198" s="28">
        <f t="shared" si="2665"/>
        <v>0</v>
      </c>
      <c r="AA1198" s="28">
        <f t="shared" si="2665"/>
        <v>0</v>
      </c>
      <c r="AB1198" s="28">
        <f t="shared" si="2665"/>
        <v>0</v>
      </c>
      <c r="AC1198" s="28">
        <f t="shared" si="2665"/>
        <v>0</v>
      </c>
      <c r="AD1198" s="28">
        <f t="shared" si="2665"/>
        <v>283</v>
      </c>
      <c r="AE1198" s="28">
        <f t="shared" si="2665"/>
        <v>0</v>
      </c>
      <c r="AF1198" s="28">
        <f t="shared" si="2665"/>
        <v>0</v>
      </c>
      <c r="AG1198" s="28">
        <f t="shared" si="2665"/>
        <v>0</v>
      </c>
      <c r="AH1198" s="28">
        <f t="shared" si="2665"/>
        <v>0</v>
      </c>
      <c r="AI1198" s="28">
        <f t="shared" si="2665"/>
        <v>0</v>
      </c>
      <c r="AJ1198" s="28">
        <f t="shared" ref="AF1198:AU1201" si="2666">AJ1199</f>
        <v>283</v>
      </c>
      <c r="AK1198" s="28">
        <f t="shared" si="2666"/>
        <v>0</v>
      </c>
      <c r="AL1198" s="28">
        <f t="shared" si="2666"/>
        <v>0</v>
      </c>
      <c r="AM1198" s="28">
        <f t="shared" si="2666"/>
        <v>0</v>
      </c>
      <c r="AN1198" s="28">
        <f t="shared" si="2666"/>
        <v>0</v>
      </c>
      <c r="AO1198" s="28">
        <f t="shared" si="2666"/>
        <v>0</v>
      </c>
      <c r="AP1198" s="28">
        <f t="shared" si="2666"/>
        <v>283</v>
      </c>
      <c r="AQ1198" s="28">
        <f t="shared" si="2666"/>
        <v>0</v>
      </c>
      <c r="AR1198" s="28">
        <f t="shared" si="2666"/>
        <v>0</v>
      </c>
      <c r="AS1198" s="28">
        <f t="shared" si="2666"/>
        <v>0</v>
      </c>
      <c r="AT1198" s="28">
        <f t="shared" si="2666"/>
        <v>0</v>
      </c>
      <c r="AU1198" s="28">
        <f t="shared" si="2666"/>
        <v>0</v>
      </c>
      <c r="AV1198" s="28">
        <f t="shared" ref="AR1198:BG1201" si="2667">AV1199</f>
        <v>283</v>
      </c>
      <c r="AW1198" s="28">
        <f t="shared" si="2667"/>
        <v>0</v>
      </c>
      <c r="AX1198" s="100">
        <f t="shared" si="2667"/>
        <v>0</v>
      </c>
      <c r="AY1198" s="100">
        <f t="shared" si="2667"/>
        <v>0</v>
      </c>
      <c r="AZ1198" s="100">
        <f t="shared" si="2667"/>
        <v>0</v>
      </c>
      <c r="BA1198" s="100">
        <f t="shared" si="2667"/>
        <v>0</v>
      </c>
      <c r="BB1198" s="28">
        <f t="shared" si="2667"/>
        <v>283</v>
      </c>
      <c r="BC1198" s="28">
        <f t="shared" si="2667"/>
        <v>0</v>
      </c>
      <c r="BD1198" s="100">
        <f t="shared" si="2667"/>
        <v>0</v>
      </c>
      <c r="BE1198" s="100">
        <f t="shared" si="2667"/>
        <v>0</v>
      </c>
      <c r="BF1198" s="100">
        <f t="shared" si="2667"/>
        <v>0</v>
      </c>
      <c r="BG1198" s="100">
        <f t="shared" si="2667"/>
        <v>0</v>
      </c>
      <c r="BH1198" s="28">
        <f t="shared" ref="BD1198:BI1201" si="2668">BH1199</f>
        <v>283</v>
      </c>
      <c r="BI1198" s="28">
        <f t="shared" si="2668"/>
        <v>0</v>
      </c>
      <c r="BJ1198" s="207">
        <f t="shared" si="2642"/>
        <v>0</v>
      </c>
      <c r="BK1198" s="207">
        <f t="shared" si="2643"/>
        <v>0</v>
      </c>
    </row>
    <row r="1199" spans="1:63" s="12" customFormat="1" ht="37.5" customHeight="1">
      <c r="A1199" s="25" t="s">
        <v>122</v>
      </c>
      <c r="B1199" s="26" t="s">
        <v>11</v>
      </c>
      <c r="C1199" s="26" t="s">
        <v>60</v>
      </c>
      <c r="D1199" s="27" t="s">
        <v>350</v>
      </c>
      <c r="E1199" s="26"/>
      <c r="F1199" s="28">
        <f t="shared" si="2664"/>
        <v>283</v>
      </c>
      <c r="G1199" s="28">
        <f t="shared" si="2664"/>
        <v>0</v>
      </c>
      <c r="H1199" s="28">
        <f t="shared" si="2664"/>
        <v>0</v>
      </c>
      <c r="I1199" s="28">
        <f t="shared" si="2664"/>
        <v>0</v>
      </c>
      <c r="J1199" s="28">
        <f t="shared" si="2664"/>
        <v>0</v>
      </c>
      <c r="K1199" s="28">
        <f t="shared" si="2664"/>
        <v>0</v>
      </c>
      <c r="L1199" s="28">
        <f t="shared" si="2664"/>
        <v>283</v>
      </c>
      <c r="M1199" s="28">
        <f t="shared" si="2664"/>
        <v>0</v>
      </c>
      <c r="N1199" s="28">
        <f t="shared" si="2664"/>
        <v>0</v>
      </c>
      <c r="O1199" s="28">
        <f t="shared" si="2664"/>
        <v>0</v>
      </c>
      <c r="P1199" s="28">
        <f t="shared" si="2664"/>
        <v>0</v>
      </c>
      <c r="Q1199" s="28">
        <f t="shared" si="2664"/>
        <v>0</v>
      </c>
      <c r="R1199" s="28">
        <f t="shared" si="2664"/>
        <v>283</v>
      </c>
      <c r="S1199" s="28">
        <f t="shared" si="2664"/>
        <v>0</v>
      </c>
      <c r="T1199" s="28">
        <f t="shared" si="2665"/>
        <v>0</v>
      </c>
      <c r="U1199" s="28">
        <f t="shared" si="2665"/>
        <v>0</v>
      </c>
      <c r="V1199" s="28">
        <f t="shared" si="2665"/>
        <v>0</v>
      </c>
      <c r="W1199" s="28">
        <f t="shared" si="2665"/>
        <v>0</v>
      </c>
      <c r="X1199" s="28">
        <f t="shared" si="2665"/>
        <v>283</v>
      </c>
      <c r="Y1199" s="28">
        <f t="shared" si="2665"/>
        <v>0</v>
      </c>
      <c r="Z1199" s="28">
        <f t="shared" si="2665"/>
        <v>0</v>
      </c>
      <c r="AA1199" s="28">
        <f t="shared" si="2665"/>
        <v>0</v>
      </c>
      <c r="AB1199" s="28">
        <f t="shared" si="2665"/>
        <v>0</v>
      </c>
      <c r="AC1199" s="28">
        <f t="shared" si="2665"/>
        <v>0</v>
      </c>
      <c r="AD1199" s="28">
        <f t="shared" si="2665"/>
        <v>283</v>
      </c>
      <c r="AE1199" s="28">
        <f t="shared" si="2665"/>
        <v>0</v>
      </c>
      <c r="AF1199" s="28">
        <f t="shared" si="2666"/>
        <v>0</v>
      </c>
      <c r="AG1199" s="28">
        <f t="shared" si="2666"/>
        <v>0</v>
      </c>
      <c r="AH1199" s="28">
        <f t="shared" si="2666"/>
        <v>0</v>
      </c>
      <c r="AI1199" s="28">
        <f t="shared" si="2666"/>
        <v>0</v>
      </c>
      <c r="AJ1199" s="28">
        <f t="shared" si="2666"/>
        <v>283</v>
      </c>
      <c r="AK1199" s="28">
        <f t="shared" si="2666"/>
        <v>0</v>
      </c>
      <c r="AL1199" s="28">
        <f t="shared" si="2666"/>
        <v>0</v>
      </c>
      <c r="AM1199" s="28">
        <f t="shared" si="2666"/>
        <v>0</v>
      </c>
      <c r="AN1199" s="28">
        <f t="shared" si="2666"/>
        <v>0</v>
      </c>
      <c r="AO1199" s="28">
        <f t="shared" si="2666"/>
        <v>0</v>
      </c>
      <c r="AP1199" s="28">
        <f t="shared" si="2666"/>
        <v>283</v>
      </c>
      <c r="AQ1199" s="28">
        <f t="shared" si="2666"/>
        <v>0</v>
      </c>
      <c r="AR1199" s="28">
        <f t="shared" si="2667"/>
        <v>0</v>
      </c>
      <c r="AS1199" s="28">
        <f t="shared" si="2667"/>
        <v>0</v>
      </c>
      <c r="AT1199" s="28">
        <f t="shared" si="2667"/>
        <v>0</v>
      </c>
      <c r="AU1199" s="28">
        <f t="shared" si="2667"/>
        <v>0</v>
      </c>
      <c r="AV1199" s="28">
        <f t="shared" si="2667"/>
        <v>283</v>
      </c>
      <c r="AW1199" s="28">
        <f t="shared" si="2667"/>
        <v>0</v>
      </c>
      <c r="AX1199" s="100">
        <f t="shared" si="2667"/>
        <v>0</v>
      </c>
      <c r="AY1199" s="100">
        <f t="shared" si="2667"/>
        <v>0</v>
      </c>
      <c r="AZ1199" s="100">
        <f t="shared" si="2667"/>
        <v>0</v>
      </c>
      <c r="BA1199" s="100">
        <f t="shared" si="2667"/>
        <v>0</v>
      </c>
      <c r="BB1199" s="28">
        <f t="shared" si="2667"/>
        <v>283</v>
      </c>
      <c r="BC1199" s="28">
        <f t="shared" si="2667"/>
        <v>0</v>
      </c>
      <c r="BD1199" s="100">
        <f t="shared" si="2668"/>
        <v>0</v>
      </c>
      <c r="BE1199" s="100">
        <f t="shared" si="2668"/>
        <v>0</v>
      </c>
      <c r="BF1199" s="100">
        <f t="shared" si="2668"/>
        <v>0</v>
      </c>
      <c r="BG1199" s="100">
        <f t="shared" si="2668"/>
        <v>0</v>
      </c>
      <c r="BH1199" s="28">
        <f t="shared" si="2668"/>
        <v>283</v>
      </c>
      <c r="BI1199" s="28">
        <f t="shared" si="2668"/>
        <v>0</v>
      </c>
      <c r="BJ1199" s="207">
        <f t="shared" si="2642"/>
        <v>0</v>
      </c>
      <c r="BK1199" s="207">
        <f t="shared" si="2643"/>
        <v>0</v>
      </c>
    </row>
    <row r="1200" spans="1:63" s="12" customFormat="1" ht="33.75">
      <c r="A1200" s="25" t="s">
        <v>211</v>
      </c>
      <c r="B1200" s="26" t="s">
        <v>11</v>
      </c>
      <c r="C1200" s="26" t="s">
        <v>60</v>
      </c>
      <c r="D1200" s="27" t="s">
        <v>351</v>
      </c>
      <c r="E1200" s="26"/>
      <c r="F1200" s="28">
        <f t="shared" si="2664"/>
        <v>283</v>
      </c>
      <c r="G1200" s="28">
        <f t="shared" si="2664"/>
        <v>0</v>
      </c>
      <c r="H1200" s="28">
        <f t="shared" si="2664"/>
        <v>0</v>
      </c>
      <c r="I1200" s="28">
        <f t="shared" si="2664"/>
        <v>0</v>
      </c>
      <c r="J1200" s="28">
        <f t="shared" si="2664"/>
        <v>0</v>
      </c>
      <c r="K1200" s="28">
        <f t="shared" si="2664"/>
        <v>0</v>
      </c>
      <c r="L1200" s="28">
        <f t="shared" si="2664"/>
        <v>283</v>
      </c>
      <c r="M1200" s="28">
        <f t="shared" si="2664"/>
        <v>0</v>
      </c>
      <c r="N1200" s="28">
        <f t="shared" si="2664"/>
        <v>0</v>
      </c>
      <c r="O1200" s="28">
        <f t="shared" si="2664"/>
        <v>0</v>
      </c>
      <c r="P1200" s="28">
        <f t="shared" si="2664"/>
        <v>0</v>
      </c>
      <c r="Q1200" s="28">
        <f t="shared" si="2664"/>
        <v>0</v>
      </c>
      <c r="R1200" s="28">
        <f t="shared" si="2664"/>
        <v>283</v>
      </c>
      <c r="S1200" s="28">
        <f t="shared" si="2664"/>
        <v>0</v>
      </c>
      <c r="T1200" s="28">
        <f t="shared" si="2665"/>
        <v>0</v>
      </c>
      <c r="U1200" s="28">
        <f t="shared" si="2665"/>
        <v>0</v>
      </c>
      <c r="V1200" s="28">
        <f t="shared" si="2665"/>
        <v>0</v>
      </c>
      <c r="W1200" s="28">
        <f t="shared" si="2665"/>
        <v>0</v>
      </c>
      <c r="X1200" s="28">
        <f t="shared" si="2665"/>
        <v>283</v>
      </c>
      <c r="Y1200" s="28">
        <f t="shared" si="2665"/>
        <v>0</v>
      </c>
      <c r="Z1200" s="28">
        <f t="shared" si="2665"/>
        <v>0</v>
      </c>
      <c r="AA1200" s="28">
        <f t="shared" si="2665"/>
        <v>0</v>
      </c>
      <c r="AB1200" s="28">
        <f t="shared" si="2665"/>
        <v>0</v>
      </c>
      <c r="AC1200" s="28">
        <f t="shared" si="2665"/>
        <v>0</v>
      </c>
      <c r="AD1200" s="28">
        <f t="shared" si="2665"/>
        <v>283</v>
      </c>
      <c r="AE1200" s="28">
        <f t="shared" si="2665"/>
        <v>0</v>
      </c>
      <c r="AF1200" s="28">
        <f t="shared" si="2666"/>
        <v>0</v>
      </c>
      <c r="AG1200" s="28">
        <f t="shared" si="2666"/>
        <v>0</v>
      </c>
      <c r="AH1200" s="28">
        <f t="shared" si="2666"/>
        <v>0</v>
      </c>
      <c r="AI1200" s="28">
        <f t="shared" si="2666"/>
        <v>0</v>
      </c>
      <c r="AJ1200" s="28">
        <f t="shared" si="2666"/>
        <v>283</v>
      </c>
      <c r="AK1200" s="28">
        <f t="shared" si="2666"/>
        <v>0</v>
      </c>
      <c r="AL1200" s="28">
        <f t="shared" si="2666"/>
        <v>0</v>
      </c>
      <c r="AM1200" s="28">
        <f t="shared" si="2666"/>
        <v>0</v>
      </c>
      <c r="AN1200" s="28">
        <f t="shared" si="2666"/>
        <v>0</v>
      </c>
      <c r="AO1200" s="28">
        <f t="shared" si="2666"/>
        <v>0</v>
      </c>
      <c r="AP1200" s="28">
        <f t="shared" si="2666"/>
        <v>283</v>
      </c>
      <c r="AQ1200" s="28">
        <f t="shared" si="2666"/>
        <v>0</v>
      </c>
      <c r="AR1200" s="28">
        <f t="shared" si="2667"/>
        <v>0</v>
      </c>
      <c r="AS1200" s="28">
        <f t="shared" si="2667"/>
        <v>0</v>
      </c>
      <c r="AT1200" s="28">
        <f t="shared" si="2667"/>
        <v>0</v>
      </c>
      <c r="AU1200" s="28">
        <f t="shared" si="2667"/>
        <v>0</v>
      </c>
      <c r="AV1200" s="28">
        <f t="shared" si="2667"/>
        <v>283</v>
      </c>
      <c r="AW1200" s="28">
        <f t="shared" si="2667"/>
        <v>0</v>
      </c>
      <c r="AX1200" s="100">
        <f t="shared" si="2667"/>
        <v>0</v>
      </c>
      <c r="AY1200" s="100">
        <f t="shared" si="2667"/>
        <v>0</v>
      </c>
      <c r="AZ1200" s="100">
        <f t="shared" si="2667"/>
        <v>0</v>
      </c>
      <c r="BA1200" s="100">
        <f t="shared" si="2667"/>
        <v>0</v>
      </c>
      <c r="BB1200" s="28">
        <f t="shared" si="2667"/>
        <v>283</v>
      </c>
      <c r="BC1200" s="28">
        <f t="shared" si="2667"/>
        <v>0</v>
      </c>
      <c r="BD1200" s="100">
        <f t="shared" si="2668"/>
        <v>0</v>
      </c>
      <c r="BE1200" s="100">
        <f t="shared" si="2668"/>
        <v>0</v>
      </c>
      <c r="BF1200" s="100">
        <f t="shared" si="2668"/>
        <v>0</v>
      </c>
      <c r="BG1200" s="100">
        <f t="shared" si="2668"/>
        <v>0</v>
      </c>
      <c r="BH1200" s="28">
        <f t="shared" si="2668"/>
        <v>283</v>
      </c>
      <c r="BI1200" s="28">
        <f t="shared" si="2668"/>
        <v>0</v>
      </c>
      <c r="BJ1200" s="207">
        <f t="shared" si="2642"/>
        <v>0</v>
      </c>
      <c r="BK1200" s="207">
        <f t="shared" si="2643"/>
        <v>0</v>
      </c>
    </row>
    <row r="1201" spans="1:63" s="12" customFormat="1" ht="34.5" customHeight="1">
      <c r="A1201" s="75" t="s">
        <v>489</v>
      </c>
      <c r="B1201" s="26" t="s">
        <v>11</v>
      </c>
      <c r="C1201" s="26" t="s">
        <v>60</v>
      </c>
      <c r="D1201" s="27" t="s">
        <v>351</v>
      </c>
      <c r="E1201" s="26" t="s">
        <v>81</v>
      </c>
      <c r="F1201" s="28">
        <f t="shared" si="2664"/>
        <v>283</v>
      </c>
      <c r="G1201" s="28">
        <f t="shared" si="2664"/>
        <v>0</v>
      </c>
      <c r="H1201" s="28">
        <f t="shared" si="2664"/>
        <v>0</v>
      </c>
      <c r="I1201" s="28">
        <f t="shared" si="2664"/>
        <v>0</v>
      </c>
      <c r="J1201" s="28">
        <f t="shared" si="2664"/>
        <v>0</v>
      </c>
      <c r="K1201" s="28">
        <f t="shared" si="2664"/>
        <v>0</v>
      </c>
      <c r="L1201" s="28">
        <f t="shared" si="2664"/>
        <v>283</v>
      </c>
      <c r="M1201" s="28">
        <f t="shared" si="2664"/>
        <v>0</v>
      </c>
      <c r="N1201" s="28">
        <f t="shared" si="2664"/>
        <v>0</v>
      </c>
      <c r="O1201" s="28">
        <f t="shared" si="2664"/>
        <v>0</v>
      </c>
      <c r="P1201" s="28">
        <f t="shared" si="2664"/>
        <v>0</v>
      </c>
      <c r="Q1201" s="28">
        <f t="shared" si="2664"/>
        <v>0</v>
      </c>
      <c r="R1201" s="28">
        <f t="shared" si="2664"/>
        <v>283</v>
      </c>
      <c r="S1201" s="28">
        <f t="shared" si="2664"/>
        <v>0</v>
      </c>
      <c r="T1201" s="28">
        <f t="shared" si="2665"/>
        <v>0</v>
      </c>
      <c r="U1201" s="28">
        <f t="shared" si="2665"/>
        <v>0</v>
      </c>
      <c r="V1201" s="28">
        <f t="shared" si="2665"/>
        <v>0</v>
      </c>
      <c r="W1201" s="28">
        <f t="shared" si="2665"/>
        <v>0</v>
      </c>
      <c r="X1201" s="28">
        <f t="shared" si="2665"/>
        <v>283</v>
      </c>
      <c r="Y1201" s="28">
        <f t="shared" si="2665"/>
        <v>0</v>
      </c>
      <c r="Z1201" s="28">
        <f t="shared" si="2665"/>
        <v>0</v>
      </c>
      <c r="AA1201" s="28">
        <f t="shared" si="2665"/>
        <v>0</v>
      </c>
      <c r="AB1201" s="28">
        <f t="shared" si="2665"/>
        <v>0</v>
      </c>
      <c r="AC1201" s="28">
        <f t="shared" si="2665"/>
        <v>0</v>
      </c>
      <c r="AD1201" s="28">
        <f t="shared" si="2665"/>
        <v>283</v>
      </c>
      <c r="AE1201" s="28">
        <f t="shared" si="2665"/>
        <v>0</v>
      </c>
      <c r="AF1201" s="28">
        <f t="shared" si="2666"/>
        <v>0</v>
      </c>
      <c r="AG1201" s="28">
        <f t="shared" si="2666"/>
        <v>0</v>
      </c>
      <c r="AH1201" s="28">
        <f t="shared" si="2666"/>
        <v>0</v>
      </c>
      <c r="AI1201" s="28">
        <f t="shared" si="2666"/>
        <v>0</v>
      </c>
      <c r="AJ1201" s="28">
        <f t="shared" si="2666"/>
        <v>283</v>
      </c>
      <c r="AK1201" s="28">
        <f t="shared" si="2666"/>
        <v>0</v>
      </c>
      <c r="AL1201" s="28">
        <f t="shared" si="2666"/>
        <v>0</v>
      </c>
      <c r="AM1201" s="28">
        <f t="shared" si="2666"/>
        <v>0</v>
      </c>
      <c r="AN1201" s="28">
        <f t="shared" si="2666"/>
        <v>0</v>
      </c>
      <c r="AO1201" s="28">
        <f t="shared" si="2666"/>
        <v>0</v>
      </c>
      <c r="AP1201" s="28">
        <f t="shared" si="2666"/>
        <v>283</v>
      </c>
      <c r="AQ1201" s="28">
        <f t="shared" si="2666"/>
        <v>0</v>
      </c>
      <c r="AR1201" s="28">
        <f t="shared" si="2667"/>
        <v>0</v>
      </c>
      <c r="AS1201" s="28">
        <f t="shared" si="2667"/>
        <v>0</v>
      </c>
      <c r="AT1201" s="28">
        <f t="shared" si="2667"/>
        <v>0</v>
      </c>
      <c r="AU1201" s="28">
        <f t="shared" si="2667"/>
        <v>0</v>
      </c>
      <c r="AV1201" s="28">
        <f t="shared" si="2667"/>
        <v>283</v>
      </c>
      <c r="AW1201" s="28">
        <f t="shared" si="2667"/>
        <v>0</v>
      </c>
      <c r="AX1201" s="100">
        <f t="shared" si="2667"/>
        <v>0</v>
      </c>
      <c r="AY1201" s="100">
        <f t="shared" si="2667"/>
        <v>0</v>
      </c>
      <c r="AZ1201" s="100">
        <f t="shared" si="2667"/>
        <v>0</v>
      </c>
      <c r="BA1201" s="100">
        <f t="shared" si="2667"/>
        <v>0</v>
      </c>
      <c r="BB1201" s="28">
        <f t="shared" si="2667"/>
        <v>283</v>
      </c>
      <c r="BC1201" s="28">
        <f t="shared" si="2667"/>
        <v>0</v>
      </c>
      <c r="BD1201" s="100">
        <f t="shared" si="2668"/>
        <v>0</v>
      </c>
      <c r="BE1201" s="100">
        <f t="shared" si="2668"/>
        <v>0</v>
      </c>
      <c r="BF1201" s="100">
        <f t="shared" si="2668"/>
        <v>0</v>
      </c>
      <c r="BG1201" s="100">
        <f t="shared" si="2668"/>
        <v>0</v>
      </c>
      <c r="BH1201" s="28">
        <f t="shared" si="2668"/>
        <v>283</v>
      </c>
      <c r="BI1201" s="28">
        <f t="shared" si="2668"/>
        <v>0</v>
      </c>
      <c r="BJ1201" s="207">
        <f t="shared" si="2642"/>
        <v>0</v>
      </c>
      <c r="BK1201" s="207">
        <f t="shared" si="2643"/>
        <v>0</v>
      </c>
    </row>
    <row r="1202" spans="1:63" s="12" customFormat="1" ht="55.5" customHeight="1">
      <c r="A1202" s="36" t="s">
        <v>179</v>
      </c>
      <c r="B1202" s="26" t="s">
        <v>11</v>
      </c>
      <c r="C1202" s="26" t="s">
        <v>60</v>
      </c>
      <c r="D1202" s="27" t="s">
        <v>351</v>
      </c>
      <c r="E1202" s="26" t="s">
        <v>178</v>
      </c>
      <c r="F1202" s="28">
        <v>283</v>
      </c>
      <c r="G1202" s="28"/>
      <c r="H1202" s="82"/>
      <c r="I1202" s="82"/>
      <c r="J1202" s="82"/>
      <c r="K1202" s="82"/>
      <c r="L1202" s="28">
        <f>F1202+H1202+I1202+J1202+K1202</f>
        <v>283</v>
      </c>
      <c r="M1202" s="28">
        <f>G1202+K1202</f>
        <v>0</v>
      </c>
      <c r="N1202" s="82"/>
      <c r="O1202" s="82"/>
      <c r="P1202" s="82"/>
      <c r="Q1202" s="82"/>
      <c r="R1202" s="28">
        <f>L1202+N1202+O1202+P1202+Q1202</f>
        <v>283</v>
      </c>
      <c r="S1202" s="28">
        <f>M1202+Q1202</f>
        <v>0</v>
      </c>
      <c r="T1202" s="82"/>
      <c r="U1202" s="82"/>
      <c r="V1202" s="82"/>
      <c r="W1202" s="82"/>
      <c r="X1202" s="28">
        <f>R1202+T1202+U1202+V1202+W1202</f>
        <v>283</v>
      </c>
      <c r="Y1202" s="28">
        <f>S1202+W1202</f>
        <v>0</v>
      </c>
      <c r="Z1202" s="82"/>
      <c r="AA1202" s="82"/>
      <c r="AB1202" s="82"/>
      <c r="AC1202" s="82"/>
      <c r="AD1202" s="28">
        <f>X1202+Z1202+AA1202+AB1202+AC1202</f>
        <v>283</v>
      </c>
      <c r="AE1202" s="28">
        <f>Y1202+AC1202</f>
        <v>0</v>
      </c>
      <c r="AF1202" s="82"/>
      <c r="AG1202" s="82"/>
      <c r="AH1202" s="82"/>
      <c r="AI1202" s="82"/>
      <c r="AJ1202" s="28">
        <f>AD1202+AF1202+AG1202+AH1202+AI1202</f>
        <v>283</v>
      </c>
      <c r="AK1202" s="28">
        <f>AE1202+AI1202</f>
        <v>0</v>
      </c>
      <c r="AL1202" s="82"/>
      <c r="AM1202" s="82"/>
      <c r="AN1202" s="82"/>
      <c r="AO1202" s="82"/>
      <c r="AP1202" s="28">
        <f>AJ1202+AL1202+AM1202+AN1202+AO1202</f>
        <v>283</v>
      </c>
      <c r="AQ1202" s="28">
        <f>AK1202+AO1202</f>
        <v>0</v>
      </c>
      <c r="AR1202" s="82"/>
      <c r="AS1202" s="82"/>
      <c r="AT1202" s="82"/>
      <c r="AU1202" s="82"/>
      <c r="AV1202" s="28">
        <f>AP1202+AR1202+AS1202+AT1202+AU1202</f>
        <v>283</v>
      </c>
      <c r="AW1202" s="28">
        <f>AQ1202+AU1202</f>
        <v>0</v>
      </c>
      <c r="AX1202" s="143"/>
      <c r="AY1202" s="143"/>
      <c r="AZ1202" s="143"/>
      <c r="BA1202" s="143"/>
      <c r="BB1202" s="28">
        <f>AV1202+AX1202+AY1202+AZ1202+BA1202</f>
        <v>283</v>
      </c>
      <c r="BC1202" s="28">
        <f>AW1202+BA1202</f>
        <v>0</v>
      </c>
      <c r="BD1202" s="143"/>
      <c r="BE1202" s="143"/>
      <c r="BF1202" s="143"/>
      <c r="BG1202" s="143"/>
      <c r="BH1202" s="28">
        <f>BB1202+BD1202+BE1202+BF1202+BG1202</f>
        <v>283</v>
      </c>
      <c r="BI1202" s="28">
        <f>BC1202+BG1202</f>
        <v>0</v>
      </c>
      <c r="BJ1202" s="207">
        <f t="shared" si="2642"/>
        <v>0</v>
      </c>
      <c r="BK1202" s="207">
        <f t="shared" si="2643"/>
        <v>0</v>
      </c>
    </row>
    <row r="1203" spans="1:63" s="12" customFormat="1" ht="22.5" customHeight="1">
      <c r="A1203" s="25"/>
      <c r="B1203" s="26"/>
      <c r="C1203" s="26"/>
      <c r="D1203" s="37"/>
      <c r="E1203" s="26"/>
      <c r="F1203" s="82"/>
      <c r="G1203" s="82"/>
      <c r="H1203" s="82"/>
      <c r="I1203" s="82"/>
      <c r="J1203" s="82"/>
      <c r="K1203" s="82"/>
      <c r="L1203" s="82"/>
      <c r="M1203" s="82"/>
      <c r="N1203" s="82"/>
      <c r="O1203" s="82"/>
      <c r="P1203" s="82"/>
      <c r="Q1203" s="82"/>
      <c r="R1203" s="82"/>
      <c r="S1203" s="82"/>
      <c r="T1203" s="82"/>
      <c r="U1203" s="82"/>
      <c r="V1203" s="82"/>
      <c r="W1203" s="82"/>
      <c r="X1203" s="82"/>
      <c r="Y1203" s="82"/>
      <c r="Z1203" s="82"/>
      <c r="AA1203" s="82"/>
      <c r="AB1203" s="82"/>
      <c r="AC1203" s="82"/>
      <c r="AD1203" s="82"/>
      <c r="AE1203" s="82"/>
      <c r="AF1203" s="82"/>
      <c r="AG1203" s="82"/>
      <c r="AH1203" s="82"/>
      <c r="AI1203" s="82"/>
      <c r="AJ1203" s="82"/>
      <c r="AK1203" s="82"/>
      <c r="AL1203" s="82"/>
      <c r="AM1203" s="82"/>
      <c r="AN1203" s="82"/>
      <c r="AO1203" s="82"/>
      <c r="AP1203" s="82"/>
      <c r="AQ1203" s="82"/>
      <c r="AR1203" s="82"/>
      <c r="AS1203" s="82"/>
      <c r="AT1203" s="82"/>
      <c r="AU1203" s="82"/>
      <c r="AV1203" s="82"/>
      <c r="AW1203" s="82"/>
      <c r="AX1203" s="143"/>
      <c r="AY1203" s="143"/>
      <c r="AZ1203" s="143"/>
      <c r="BA1203" s="143"/>
      <c r="BB1203" s="82"/>
      <c r="BC1203" s="82"/>
      <c r="BD1203" s="143"/>
      <c r="BE1203" s="143"/>
      <c r="BF1203" s="143"/>
      <c r="BG1203" s="143"/>
      <c r="BH1203" s="82"/>
      <c r="BI1203" s="82"/>
      <c r="BJ1203" s="207">
        <f t="shared" si="2642"/>
        <v>0</v>
      </c>
      <c r="BK1203" s="207">
        <f t="shared" si="2643"/>
        <v>0</v>
      </c>
    </row>
    <row r="1204" spans="1:63" s="12" customFormat="1" ht="24" customHeight="1">
      <c r="A1204" s="43" t="s">
        <v>75</v>
      </c>
      <c r="B1204" s="19" t="s">
        <v>76</v>
      </c>
      <c r="C1204" s="19"/>
      <c r="D1204" s="37"/>
      <c r="E1204" s="26"/>
      <c r="F1204" s="21">
        <f t="shared" ref="F1204:M1204" si="2669">F1206+F1230</f>
        <v>22249</v>
      </c>
      <c r="G1204" s="21">
        <f t="shared" si="2669"/>
        <v>0</v>
      </c>
      <c r="H1204" s="21">
        <f t="shared" si="2669"/>
        <v>0</v>
      </c>
      <c r="I1204" s="21">
        <f t="shared" si="2669"/>
        <v>0</v>
      </c>
      <c r="J1204" s="21">
        <f t="shared" si="2669"/>
        <v>0</v>
      </c>
      <c r="K1204" s="21">
        <f t="shared" si="2669"/>
        <v>0</v>
      </c>
      <c r="L1204" s="21">
        <f t="shared" si="2669"/>
        <v>22249</v>
      </c>
      <c r="M1204" s="21">
        <f t="shared" si="2669"/>
        <v>0</v>
      </c>
      <c r="N1204" s="21">
        <f t="shared" ref="N1204:S1204" si="2670">N1206+N1230</f>
        <v>0</v>
      </c>
      <c r="O1204" s="21">
        <f t="shared" si="2670"/>
        <v>0</v>
      </c>
      <c r="P1204" s="21">
        <f t="shared" si="2670"/>
        <v>0</v>
      </c>
      <c r="Q1204" s="21">
        <f t="shared" si="2670"/>
        <v>0</v>
      </c>
      <c r="R1204" s="21">
        <f t="shared" si="2670"/>
        <v>22249</v>
      </c>
      <c r="S1204" s="21">
        <f t="shared" si="2670"/>
        <v>0</v>
      </c>
      <c r="T1204" s="21">
        <f t="shared" ref="T1204:Y1204" si="2671">T1206+T1230</f>
        <v>0</v>
      </c>
      <c r="U1204" s="21">
        <f t="shared" si="2671"/>
        <v>0</v>
      </c>
      <c r="V1204" s="21">
        <f t="shared" si="2671"/>
        <v>0</v>
      </c>
      <c r="W1204" s="21">
        <f t="shared" si="2671"/>
        <v>0</v>
      </c>
      <c r="X1204" s="21">
        <f t="shared" si="2671"/>
        <v>22249</v>
      </c>
      <c r="Y1204" s="21">
        <f t="shared" si="2671"/>
        <v>0</v>
      </c>
      <c r="Z1204" s="21">
        <f t="shared" ref="Z1204:AE1204" si="2672">Z1206+Z1230</f>
        <v>0</v>
      </c>
      <c r="AA1204" s="21">
        <f t="shared" si="2672"/>
        <v>30</v>
      </c>
      <c r="AB1204" s="21">
        <f t="shared" si="2672"/>
        <v>0</v>
      </c>
      <c r="AC1204" s="21">
        <f t="shared" si="2672"/>
        <v>0</v>
      </c>
      <c r="AD1204" s="21">
        <f t="shared" si="2672"/>
        <v>22279</v>
      </c>
      <c r="AE1204" s="21">
        <f t="shared" si="2672"/>
        <v>0</v>
      </c>
      <c r="AF1204" s="21">
        <f t="shared" ref="AF1204:AL1204" si="2673">AF1206+AF1230</f>
        <v>0</v>
      </c>
      <c r="AG1204" s="21">
        <f t="shared" si="2673"/>
        <v>0</v>
      </c>
      <c r="AH1204" s="21">
        <f t="shared" si="2673"/>
        <v>0</v>
      </c>
      <c r="AI1204" s="21">
        <f t="shared" si="2673"/>
        <v>0</v>
      </c>
      <c r="AJ1204" s="21">
        <f t="shared" si="2673"/>
        <v>22279</v>
      </c>
      <c r="AK1204" s="21">
        <f t="shared" si="2673"/>
        <v>0</v>
      </c>
      <c r="AL1204" s="21">
        <f t="shared" si="2673"/>
        <v>0</v>
      </c>
      <c r="AM1204" s="21">
        <f t="shared" ref="AM1204:AO1204" si="2674">AM1206+AM1230</f>
        <v>0</v>
      </c>
      <c r="AN1204" s="21">
        <f t="shared" ref="AN1204:AS1204" si="2675">AN1206+AN1230</f>
        <v>0</v>
      </c>
      <c r="AO1204" s="21">
        <f t="shared" si="2674"/>
        <v>0</v>
      </c>
      <c r="AP1204" s="21">
        <f t="shared" si="2675"/>
        <v>22279</v>
      </c>
      <c r="AQ1204" s="21">
        <f t="shared" si="2675"/>
        <v>0</v>
      </c>
      <c r="AR1204" s="21">
        <f t="shared" si="2675"/>
        <v>0</v>
      </c>
      <c r="AS1204" s="21">
        <f t="shared" si="2675"/>
        <v>0</v>
      </c>
      <c r="AT1204" s="21">
        <f t="shared" ref="AT1204:AY1204" si="2676">AT1206+AT1230</f>
        <v>-3</v>
      </c>
      <c r="AU1204" s="21">
        <f t="shared" si="2676"/>
        <v>0</v>
      </c>
      <c r="AV1204" s="21">
        <f t="shared" si="2676"/>
        <v>22276</v>
      </c>
      <c r="AW1204" s="21">
        <f t="shared" si="2676"/>
        <v>0</v>
      </c>
      <c r="AX1204" s="149">
        <f t="shared" si="2676"/>
        <v>0</v>
      </c>
      <c r="AY1204" s="149">
        <f t="shared" si="2676"/>
        <v>0</v>
      </c>
      <c r="AZ1204" s="149">
        <f t="shared" ref="AZ1204:BE1204" si="2677">AZ1206+AZ1230</f>
        <v>0</v>
      </c>
      <c r="BA1204" s="149">
        <f t="shared" si="2677"/>
        <v>0</v>
      </c>
      <c r="BB1204" s="21">
        <f t="shared" si="2677"/>
        <v>22276</v>
      </c>
      <c r="BC1204" s="21">
        <f t="shared" si="2677"/>
        <v>0</v>
      </c>
      <c r="BD1204" s="149">
        <f t="shared" si="2677"/>
        <v>0</v>
      </c>
      <c r="BE1204" s="149">
        <f t="shared" si="2677"/>
        <v>0</v>
      </c>
      <c r="BF1204" s="149">
        <f t="shared" ref="BF1204:BI1204" si="2678">BF1206+BF1230</f>
        <v>0</v>
      </c>
      <c r="BG1204" s="149">
        <f t="shared" si="2678"/>
        <v>0</v>
      </c>
      <c r="BH1204" s="21">
        <f t="shared" si="2678"/>
        <v>22276</v>
      </c>
      <c r="BI1204" s="21">
        <f t="shared" si="2678"/>
        <v>0</v>
      </c>
      <c r="BJ1204" s="207">
        <f t="shared" si="2642"/>
        <v>0</v>
      </c>
      <c r="BK1204" s="207">
        <f t="shared" si="2643"/>
        <v>0</v>
      </c>
    </row>
    <row r="1205" spans="1:63" s="12" customFormat="1" ht="20.25" customHeight="1">
      <c r="A1205" s="43"/>
      <c r="B1205" s="19"/>
      <c r="C1205" s="19"/>
      <c r="D1205" s="37"/>
      <c r="E1205" s="26"/>
      <c r="F1205" s="59"/>
      <c r="G1205" s="59"/>
      <c r="H1205" s="82"/>
      <c r="I1205" s="82"/>
      <c r="J1205" s="82"/>
      <c r="K1205" s="82"/>
      <c r="L1205" s="82"/>
      <c r="M1205" s="82"/>
      <c r="N1205" s="82"/>
      <c r="O1205" s="82"/>
      <c r="P1205" s="82"/>
      <c r="Q1205" s="82"/>
      <c r="R1205" s="82"/>
      <c r="S1205" s="82"/>
      <c r="T1205" s="82"/>
      <c r="U1205" s="82"/>
      <c r="V1205" s="82"/>
      <c r="W1205" s="82"/>
      <c r="X1205" s="82"/>
      <c r="Y1205" s="82"/>
      <c r="Z1205" s="82"/>
      <c r="AA1205" s="82"/>
      <c r="AB1205" s="82"/>
      <c r="AC1205" s="82"/>
      <c r="AD1205" s="82"/>
      <c r="AE1205" s="82"/>
      <c r="AF1205" s="82"/>
      <c r="AG1205" s="82"/>
      <c r="AH1205" s="82"/>
      <c r="AI1205" s="82"/>
      <c r="AJ1205" s="82"/>
      <c r="AK1205" s="82"/>
      <c r="AL1205" s="82"/>
      <c r="AM1205" s="82"/>
      <c r="AN1205" s="82"/>
      <c r="AO1205" s="82"/>
      <c r="AP1205" s="82"/>
      <c r="AQ1205" s="82"/>
      <c r="AR1205" s="82"/>
      <c r="AS1205" s="82"/>
      <c r="AT1205" s="82"/>
      <c r="AU1205" s="82"/>
      <c r="AV1205" s="82"/>
      <c r="AW1205" s="82"/>
      <c r="AX1205" s="143"/>
      <c r="AY1205" s="143"/>
      <c r="AZ1205" s="143"/>
      <c r="BA1205" s="143"/>
      <c r="BB1205" s="82"/>
      <c r="BC1205" s="82"/>
      <c r="BD1205" s="143"/>
      <c r="BE1205" s="143"/>
      <c r="BF1205" s="143"/>
      <c r="BG1205" s="143"/>
      <c r="BH1205" s="82"/>
      <c r="BI1205" s="82"/>
      <c r="BJ1205" s="207">
        <f t="shared" si="2642"/>
        <v>0</v>
      </c>
      <c r="BK1205" s="207">
        <f t="shared" si="2643"/>
        <v>0</v>
      </c>
    </row>
    <row r="1206" spans="1:63" s="12" customFormat="1" ht="26.25" customHeight="1">
      <c r="A1206" s="32" t="s">
        <v>77</v>
      </c>
      <c r="B1206" s="22" t="s">
        <v>57</v>
      </c>
      <c r="C1206" s="22" t="s">
        <v>50</v>
      </c>
      <c r="D1206" s="37"/>
      <c r="E1206" s="26"/>
      <c r="F1206" s="24">
        <f t="shared" ref="F1206" si="2679">F1207+F1224</f>
        <v>16349</v>
      </c>
      <c r="G1206" s="24">
        <f t="shared" ref="G1206:M1206" si="2680">G1207+G1224</f>
        <v>0</v>
      </c>
      <c r="H1206" s="24">
        <f t="shared" si="2680"/>
        <v>0</v>
      </c>
      <c r="I1206" s="24">
        <f t="shared" si="2680"/>
        <v>0</v>
      </c>
      <c r="J1206" s="24">
        <f t="shared" si="2680"/>
        <v>0</v>
      </c>
      <c r="K1206" s="24">
        <f t="shared" si="2680"/>
        <v>0</v>
      </c>
      <c r="L1206" s="24">
        <f t="shared" si="2680"/>
        <v>16349</v>
      </c>
      <c r="M1206" s="24">
        <f t="shared" si="2680"/>
        <v>0</v>
      </c>
      <c r="N1206" s="24">
        <f t="shared" ref="N1206:S1206" si="2681">N1207+N1224</f>
        <v>0</v>
      </c>
      <c r="O1206" s="24">
        <f t="shared" si="2681"/>
        <v>0</v>
      </c>
      <c r="P1206" s="24">
        <f t="shared" si="2681"/>
        <v>0</v>
      </c>
      <c r="Q1206" s="24">
        <f t="shared" si="2681"/>
        <v>0</v>
      </c>
      <c r="R1206" s="24">
        <f t="shared" si="2681"/>
        <v>16349</v>
      </c>
      <c r="S1206" s="24">
        <f t="shared" si="2681"/>
        <v>0</v>
      </c>
      <c r="T1206" s="24">
        <f t="shared" ref="T1206:Y1206" si="2682">T1207+T1224</f>
        <v>0</v>
      </c>
      <c r="U1206" s="24">
        <f t="shared" si="2682"/>
        <v>0</v>
      </c>
      <c r="V1206" s="24">
        <f t="shared" si="2682"/>
        <v>0</v>
      </c>
      <c r="W1206" s="24">
        <f t="shared" si="2682"/>
        <v>0</v>
      </c>
      <c r="X1206" s="24">
        <f t="shared" si="2682"/>
        <v>16349</v>
      </c>
      <c r="Y1206" s="24">
        <f t="shared" si="2682"/>
        <v>0</v>
      </c>
      <c r="Z1206" s="24">
        <f>Z1207+Z1224+Z1219</f>
        <v>0</v>
      </c>
      <c r="AA1206" s="24">
        <f t="shared" ref="AA1206:AE1206" si="2683">AA1207+AA1224+AA1219</f>
        <v>30</v>
      </c>
      <c r="AB1206" s="24">
        <f t="shared" si="2683"/>
        <v>0</v>
      </c>
      <c r="AC1206" s="24">
        <f t="shared" si="2683"/>
        <v>0</v>
      </c>
      <c r="AD1206" s="24">
        <f t="shared" si="2683"/>
        <v>16379</v>
      </c>
      <c r="AE1206" s="24">
        <f t="shared" si="2683"/>
        <v>0</v>
      </c>
      <c r="AF1206" s="24">
        <f>AF1207+AF1224+AF1219</f>
        <v>0</v>
      </c>
      <c r="AG1206" s="24">
        <f t="shared" ref="AG1206:AL1206" si="2684">AG1207+AG1224+AG1219</f>
        <v>0</v>
      </c>
      <c r="AH1206" s="24">
        <f t="shared" si="2684"/>
        <v>0</v>
      </c>
      <c r="AI1206" s="24">
        <f t="shared" si="2684"/>
        <v>0</v>
      </c>
      <c r="AJ1206" s="24">
        <f t="shared" si="2684"/>
        <v>16379</v>
      </c>
      <c r="AK1206" s="24">
        <f t="shared" si="2684"/>
        <v>0</v>
      </c>
      <c r="AL1206" s="24">
        <f t="shared" si="2684"/>
        <v>0</v>
      </c>
      <c r="AM1206" s="24">
        <f t="shared" ref="AM1206:AO1206" si="2685">AM1207+AM1224+AM1219</f>
        <v>0</v>
      </c>
      <c r="AN1206" s="24">
        <f t="shared" ref="AN1206:AS1206" si="2686">AN1207+AN1224+AN1219</f>
        <v>0</v>
      </c>
      <c r="AO1206" s="24">
        <f t="shared" si="2685"/>
        <v>0</v>
      </c>
      <c r="AP1206" s="24">
        <f t="shared" si="2686"/>
        <v>16379</v>
      </c>
      <c r="AQ1206" s="24">
        <f t="shared" si="2686"/>
        <v>0</v>
      </c>
      <c r="AR1206" s="24">
        <f t="shared" si="2686"/>
        <v>0</v>
      </c>
      <c r="AS1206" s="24">
        <f t="shared" si="2686"/>
        <v>0</v>
      </c>
      <c r="AT1206" s="24">
        <f t="shared" ref="AT1206:AY1206" si="2687">AT1207+AT1224+AT1219</f>
        <v>0</v>
      </c>
      <c r="AU1206" s="24">
        <f t="shared" si="2687"/>
        <v>0</v>
      </c>
      <c r="AV1206" s="24">
        <f t="shared" si="2687"/>
        <v>16379</v>
      </c>
      <c r="AW1206" s="24">
        <f t="shared" si="2687"/>
        <v>0</v>
      </c>
      <c r="AX1206" s="127">
        <f t="shared" si="2687"/>
        <v>0</v>
      </c>
      <c r="AY1206" s="127">
        <f t="shared" si="2687"/>
        <v>-55</v>
      </c>
      <c r="AZ1206" s="127">
        <f t="shared" ref="AZ1206:BE1206" si="2688">AZ1207+AZ1224+AZ1219</f>
        <v>0</v>
      </c>
      <c r="BA1206" s="127">
        <f t="shared" si="2688"/>
        <v>0</v>
      </c>
      <c r="BB1206" s="24">
        <f t="shared" si="2688"/>
        <v>16324</v>
      </c>
      <c r="BC1206" s="24">
        <f t="shared" si="2688"/>
        <v>0</v>
      </c>
      <c r="BD1206" s="127">
        <f t="shared" si="2688"/>
        <v>0</v>
      </c>
      <c r="BE1206" s="127">
        <f t="shared" si="2688"/>
        <v>0</v>
      </c>
      <c r="BF1206" s="127">
        <f t="shared" ref="BF1206:BI1206" si="2689">BF1207+BF1224+BF1219</f>
        <v>0</v>
      </c>
      <c r="BG1206" s="127">
        <f t="shared" si="2689"/>
        <v>0</v>
      </c>
      <c r="BH1206" s="24">
        <f t="shared" si="2689"/>
        <v>16324</v>
      </c>
      <c r="BI1206" s="24">
        <f t="shared" si="2689"/>
        <v>0</v>
      </c>
      <c r="BJ1206" s="207">
        <f t="shared" si="2642"/>
        <v>0</v>
      </c>
      <c r="BK1206" s="207">
        <f t="shared" si="2643"/>
        <v>0</v>
      </c>
    </row>
    <row r="1207" spans="1:63" s="12" customFormat="1" ht="50.25">
      <c r="A1207" s="29" t="s">
        <v>543</v>
      </c>
      <c r="B1207" s="52" t="s">
        <v>57</v>
      </c>
      <c r="C1207" s="52" t="s">
        <v>50</v>
      </c>
      <c r="D1207" s="52" t="s">
        <v>292</v>
      </c>
      <c r="E1207" s="26"/>
      <c r="F1207" s="28">
        <f t="shared" ref="F1207" si="2690">F1208+F1212</f>
        <v>16024</v>
      </c>
      <c r="G1207" s="28">
        <f t="shared" ref="G1207:M1207" si="2691">G1208+G1212</f>
        <v>0</v>
      </c>
      <c r="H1207" s="28">
        <f t="shared" si="2691"/>
        <v>0</v>
      </c>
      <c r="I1207" s="28">
        <f t="shared" si="2691"/>
        <v>0</v>
      </c>
      <c r="J1207" s="28">
        <f t="shared" si="2691"/>
        <v>0</v>
      </c>
      <c r="K1207" s="28">
        <f t="shared" si="2691"/>
        <v>0</v>
      </c>
      <c r="L1207" s="28">
        <f t="shared" si="2691"/>
        <v>16024</v>
      </c>
      <c r="M1207" s="28">
        <f t="shared" si="2691"/>
        <v>0</v>
      </c>
      <c r="N1207" s="28">
        <f t="shared" ref="N1207:S1207" si="2692">N1208+N1212</f>
        <v>0</v>
      </c>
      <c r="O1207" s="28">
        <f t="shared" si="2692"/>
        <v>0</v>
      </c>
      <c r="P1207" s="28">
        <f t="shared" si="2692"/>
        <v>0</v>
      </c>
      <c r="Q1207" s="28">
        <f t="shared" si="2692"/>
        <v>0</v>
      </c>
      <c r="R1207" s="28">
        <f t="shared" si="2692"/>
        <v>16024</v>
      </c>
      <c r="S1207" s="28">
        <f t="shared" si="2692"/>
        <v>0</v>
      </c>
      <c r="T1207" s="28">
        <f t="shared" ref="T1207:Y1207" si="2693">T1208+T1212</f>
        <v>0</v>
      </c>
      <c r="U1207" s="28">
        <f t="shared" si="2693"/>
        <v>0</v>
      </c>
      <c r="V1207" s="28">
        <f t="shared" si="2693"/>
        <v>0</v>
      </c>
      <c r="W1207" s="28">
        <f t="shared" si="2693"/>
        <v>0</v>
      </c>
      <c r="X1207" s="28">
        <f t="shared" si="2693"/>
        <v>16024</v>
      </c>
      <c r="Y1207" s="28">
        <f t="shared" si="2693"/>
        <v>0</v>
      </c>
      <c r="Z1207" s="28">
        <f t="shared" ref="Z1207:AE1207" si="2694">Z1208+Z1212</f>
        <v>0</v>
      </c>
      <c r="AA1207" s="28">
        <f t="shared" si="2694"/>
        <v>0</v>
      </c>
      <c r="AB1207" s="28">
        <f t="shared" si="2694"/>
        <v>0</v>
      </c>
      <c r="AC1207" s="28">
        <f t="shared" si="2694"/>
        <v>0</v>
      </c>
      <c r="AD1207" s="28">
        <f t="shared" si="2694"/>
        <v>16024</v>
      </c>
      <c r="AE1207" s="28">
        <f t="shared" si="2694"/>
        <v>0</v>
      </c>
      <c r="AF1207" s="28">
        <f t="shared" ref="AF1207:AL1207" si="2695">AF1208+AF1212</f>
        <v>0</v>
      </c>
      <c r="AG1207" s="28">
        <f t="shared" si="2695"/>
        <v>0</v>
      </c>
      <c r="AH1207" s="28">
        <f t="shared" si="2695"/>
        <v>0</v>
      </c>
      <c r="AI1207" s="28">
        <f t="shared" si="2695"/>
        <v>0</v>
      </c>
      <c r="AJ1207" s="28">
        <f t="shared" si="2695"/>
        <v>16024</v>
      </c>
      <c r="AK1207" s="28">
        <f t="shared" si="2695"/>
        <v>0</v>
      </c>
      <c r="AL1207" s="28">
        <f t="shared" si="2695"/>
        <v>0</v>
      </c>
      <c r="AM1207" s="28">
        <f t="shared" ref="AM1207:AO1207" si="2696">AM1208+AM1212</f>
        <v>0</v>
      </c>
      <c r="AN1207" s="28">
        <f t="shared" ref="AN1207:AS1207" si="2697">AN1208+AN1212</f>
        <v>0</v>
      </c>
      <c r="AO1207" s="28">
        <f t="shared" si="2696"/>
        <v>0</v>
      </c>
      <c r="AP1207" s="28">
        <f t="shared" si="2697"/>
        <v>16024</v>
      </c>
      <c r="AQ1207" s="28">
        <f t="shared" si="2697"/>
        <v>0</v>
      </c>
      <c r="AR1207" s="28">
        <f t="shared" si="2697"/>
        <v>0</v>
      </c>
      <c r="AS1207" s="28">
        <f t="shared" si="2697"/>
        <v>0</v>
      </c>
      <c r="AT1207" s="28">
        <f t="shared" ref="AT1207:AY1207" si="2698">AT1208+AT1212</f>
        <v>0</v>
      </c>
      <c r="AU1207" s="28">
        <f t="shared" si="2698"/>
        <v>0</v>
      </c>
      <c r="AV1207" s="28">
        <f t="shared" si="2698"/>
        <v>16024</v>
      </c>
      <c r="AW1207" s="28">
        <f t="shared" si="2698"/>
        <v>0</v>
      </c>
      <c r="AX1207" s="100">
        <f t="shared" si="2698"/>
        <v>0</v>
      </c>
      <c r="AY1207" s="100">
        <f t="shared" si="2698"/>
        <v>-55</v>
      </c>
      <c r="AZ1207" s="100">
        <f t="shared" ref="AZ1207:BE1207" si="2699">AZ1208+AZ1212</f>
        <v>0</v>
      </c>
      <c r="BA1207" s="100">
        <f t="shared" si="2699"/>
        <v>0</v>
      </c>
      <c r="BB1207" s="28">
        <f t="shared" si="2699"/>
        <v>15969</v>
      </c>
      <c r="BC1207" s="28">
        <f t="shared" si="2699"/>
        <v>0</v>
      </c>
      <c r="BD1207" s="100">
        <f t="shared" si="2699"/>
        <v>0</v>
      </c>
      <c r="BE1207" s="100">
        <f t="shared" si="2699"/>
        <v>0</v>
      </c>
      <c r="BF1207" s="100">
        <f t="shared" ref="BF1207:BI1207" si="2700">BF1208+BF1212</f>
        <v>0</v>
      </c>
      <c r="BG1207" s="100">
        <f t="shared" si="2700"/>
        <v>0</v>
      </c>
      <c r="BH1207" s="28">
        <f t="shared" si="2700"/>
        <v>15969</v>
      </c>
      <c r="BI1207" s="28">
        <f t="shared" si="2700"/>
        <v>0</v>
      </c>
      <c r="BJ1207" s="207">
        <f t="shared" si="2642"/>
        <v>0</v>
      </c>
      <c r="BK1207" s="207">
        <f t="shared" si="2643"/>
        <v>0</v>
      </c>
    </row>
    <row r="1208" spans="1:63" s="12" customFormat="1" ht="33" customHeight="1">
      <c r="A1208" s="63" t="s">
        <v>231</v>
      </c>
      <c r="B1208" s="52" t="s">
        <v>57</v>
      </c>
      <c r="C1208" s="52" t="s">
        <v>50</v>
      </c>
      <c r="D1208" s="52" t="s">
        <v>293</v>
      </c>
      <c r="E1208" s="52"/>
      <c r="F1208" s="28">
        <f t="shared" ref="F1208:U1210" si="2701">F1209</f>
        <v>15948</v>
      </c>
      <c r="G1208" s="28">
        <f t="shared" si="2701"/>
        <v>0</v>
      </c>
      <c r="H1208" s="28">
        <f t="shared" si="2701"/>
        <v>0</v>
      </c>
      <c r="I1208" s="28">
        <f t="shared" si="2701"/>
        <v>0</v>
      </c>
      <c r="J1208" s="28">
        <f t="shared" si="2701"/>
        <v>0</v>
      </c>
      <c r="K1208" s="28">
        <f t="shared" si="2701"/>
        <v>0</v>
      </c>
      <c r="L1208" s="28">
        <f t="shared" si="2701"/>
        <v>15948</v>
      </c>
      <c r="M1208" s="28">
        <f t="shared" si="2701"/>
        <v>0</v>
      </c>
      <c r="N1208" s="28">
        <f t="shared" si="2701"/>
        <v>0</v>
      </c>
      <c r="O1208" s="28">
        <f t="shared" si="2701"/>
        <v>0</v>
      </c>
      <c r="P1208" s="28">
        <f t="shared" si="2701"/>
        <v>0</v>
      </c>
      <c r="Q1208" s="28">
        <f t="shared" si="2701"/>
        <v>0</v>
      </c>
      <c r="R1208" s="28">
        <f t="shared" si="2701"/>
        <v>15948</v>
      </c>
      <c r="S1208" s="28">
        <f t="shared" si="2701"/>
        <v>0</v>
      </c>
      <c r="T1208" s="28">
        <f t="shared" si="2701"/>
        <v>0</v>
      </c>
      <c r="U1208" s="28">
        <f t="shared" si="2701"/>
        <v>0</v>
      </c>
      <c r="V1208" s="28">
        <f t="shared" ref="T1208:AI1210" si="2702">V1209</f>
        <v>0</v>
      </c>
      <c r="W1208" s="28">
        <f t="shared" si="2702"/>
        <v>0</v>
      </c>
      <c r="X1208" s="28">
        <f t="shared" si="2702"/>
        <v>15948</v>
      </c>
      <c r="Y1208" s="28">
        <f t="shared" si="2702"/>
        <v>0</v>
      </c>
      <c r="Z1208" s="28">
        <f t="shared" si="2702"/>
        <v>0</v>
      </c>
      <c r="AA1208" s="28">
        <f t="shared" si="2702"/>
        <v>0</v>
      </c>
      <c r="AB1208" s="28">
        <f t="shared" si="2702"/>
        <v>0</v>
      </c>
      <c r="AC1208" s="28">
        <f t="shared" si="2702"/>
        <v>0</v>
      </c>
      <c r="AD1208" s="28">
        <f t="shared" si="2702"/>
        <v>15948</v>
      </c>
      <c r="AE1208" s="28">
        <f t="shared" si="2702"/>
        <v>0</v>
      </c>
      <c r="AF1208" s="28">
        <f t="shared" si="2702"/>
        <v>0</v>
      </c>
      <c r="AG1208" s="28">
        <f t="shared" si="2702"/>
        <v>0</v>
      </c>
      <c r="AH1208" s="28">
        <f t="shared" si="2702"/>
        <v>0</v>
      </c>
      <c r="AI1208" s="28">
        <f t="shared" si="2702"/>
        <v>0</v>
      </c>
      <c r="AJ1208" s="28">
        <f t="shared" ref="AF1208:AU1210" si="2703">AJ1209</f>
        <v>15948</v>
      </c>
      <c r="AK1208" s="28">
        <f t="shared" si="2703"/>
        <v>0</v>
      </c>
      <c r="AL1208" s="28">
        <f t="shared" si="2703"/>
        <v>0</v>
      </c>
      <c r="AM1208" s="28">
        <f t="shared" si="2703"/>
        <v>0</v>
      </c>
      <c r="AN1208" s="28">
        <f t="shared" si="2703"/>
        <v>0</v>
      </c>
      <c r="AO1208" s="28">
        <f t="shared" si="2703"/>
        <v>0</v>
      </c>
      <c r="AP1208" s="28">
        <f t="shared" si="2703"/>
        <v>15948</v>
      </c>
      <c r="AQ1208" s="28">
        <f t="shared" si="2703"/>
        <v>0</v>
      </c>
      <c r="AR1208" s="28">
        <f t="shared" si="2703"/>
        <v>0</v>
      </c>
      <c r="AS1208" s="28">
        <f t="shared" si="2703"/>
        <v>0</v>
      </c>
      <c r="AT1208" s="28">
        <f t="shared" si="2703"/>
        <v>0</v>
      </c>
      <c r="AU1208" s="28">
        <f t="shared" si="2703"/>
        <v>0</v>
      </c>
      <c r="AV1208" s="28">
        <f t="shared" ref="AR1208:BG1210" si="2704">AV1209</f>
        <v>15948</v>
      </c>
      <c r="AW1208" s="28">
        <f t="shared" si="2704"/>
        <v>0</v>
      </c>
      <c r="AX1208" s="100">
        <f t="shared" si="2704"/>
        <v>0</v>
      </c>
      <c r="AY1208" s="100">
        <f t="shared" si="2704"/>
        <v>0</v>
      </c>
      <c r="AZ1208" s="100">
        <f t="shared" si="2704"/>
        <v>0</v>
      </c>
      <c r="BA1208" s="100">
        <f t="shared" si="2704"/>
        <v>0</v>
      </c>
      <c r="BB1208" s="28">
        <f t="shared" si="2704"/>
        <v>15948</v>
      </c>
      <c r="BC1208" s="28">
        <f t="shared" si="2704"/>
        <v>0</v>
      </c>
      <c r="BD1208" s="100">
        <f t="shared" si="2704"/>
        <v>0</v>
      </c>
      <c r="BE1208" s="100">
        <f t="shared" si="2704"/>
        <v>0</v>
      </c>
      <c r="BF1208" s="100">
        <f t="shared" si="2704"/>
        <v>0</v>
      </c>
      <c r="BG1208" s="100">
        <f t="shared" si="2704"/>
        <v>0</v>
      </c>
      <c r="BH1208" s="28">
        <f t="shared" ref="BD1208:BI1210" si="2705">BH1209</f>
        <v>15948</v>
      </c>
      <c r="BI1208" s="28">
        <f t="shared" si="2705"/>
        <v>0</v>
      </c>
      <c r="BJ1208" s="207">
        <f t="shared" si="2642"/>
        <v>0</v>
      </c>
      <c r="BK1208" s="207">
        <f t="shared" si="2643"/>
        <v>0</v>
      </c>
    </row>
    <row r="1209" spans="1:63" s="12" customFormat="1" ht="33.75">
      <c r="A1209" s="36" t="s">
        <v>140</v>
      </c>
      <c r="B1209" s="52" t="s">
        <v>57</v>
      </c>
      <c r="C1209" s="52" t="s">
        <v>50</v>
      </c>
      <c r="D1209" s="52" t="s">
        <v>301</v>
      </c>
      <c r="E1209" s="52"/>
      <c r="F1209" s="28">
        <f t="shared" si="2701"/>
        <v>15948</v>
      </c>
      <c r="G1209" s="28">
        <f t="shared" si="2701"/>
        <v>0</v>
      </c>
      <c r="H1209" s="28">
        <f t="shared" si="2701"/>
        <v>0</v>
      </c>
      <c r="I1209" s="28">
        <f t="shared" si="2701"/>
        <v>0</v>
      </c>
      <c r="J1209" s="28">
        <f t="shared" si="2701"/>
        <v>0</v>
      </c>
      <c r="K1209" s="28">
        <f t="shared" si="2701"/>
        <v>0</v>
      </c>
      <c r="L1209" s="28">
        <f t="shared" si="2701"/>
        <v>15948</v>
      </c>
      <c r="M1209" s="28">
        <f t="shared" si="2701"/>
        <v>0</v>
      </c>
      <c r="N1209" s="28">
        <f t="shared" si="2701"/>
        <v>0</v>
      </c>
      <c r="O1209" s="28">
        <f t="shared" si="2701"/>
        <v>0</v>
      </c>
      <c r="P1209" s="28">
        <f t="shared" si="2701"/>
        <v>0</v>
      </c>
      <c r="Q1209" s="28">
        <f t="shared" si="2701"/>
        <v>0</v>
      </c>
      <c r="R1209" s="28">
        <f t="shared" si="2701"/>
        <v>15948</v>
      </c>
      <c r="S1209" s="28">
        <f t="shared" si="2701"/>
        <v>0</v>
      </c>
      <c r="T1209" s="28">
        <f t="shared" si="2702"/>
        <v>0</v>
      </c>
      <c r="U1209" s="28">
        <f t="shared" si="2702"/>
        <v>0</v>
      </c>
      <c r="V1209" s="28">
        <f t="shared" si="2702"/>
        <v>0</v>
      </c>
      <c r="W1209" s="28">
        <f t="shared" si="2702"/>
        <v>0</v>
      </c>
      <c r="X1209" s="28">
        <f t="shared" si="2702"/>
        <v>15948</v>
      </c>
      <c r="Y1209" s="28">
        <f t="shared" si="2702"/>
        <v>0</v>
      </c>
      <c r="Z1209" s="28">
        <f t="shared" si="2702"/>
        <v>0</v>
      </c>
      <c r="AA1209" s="28">
        <f t="shared" si="2702"/>
        <v>0</v>
      </c>
      <c r="AB1209" s="28">
        <f t="shared" si="2702"/>
        <v>0</v>
      </c>
      <c r="AC1209" s="28">
        <f t="shared" si="2702"/>
        <v>0</v>
      </c>
      <c r="AD1209" s="28">
        <f t="shared" si="2702"/>
        <v>15948</v>
      </c>
      <c r="AE1209" s="28">
        <f t="shared" si="2702"/>
        <v>0</v>
      </c>
      <c r="AF1209" s="28">
        <f t="shared" si="2703"/>
        <v>0</v>
      </c>
      <c r="AG1209" s="28">
        <f t="shared" si="2703"/>
        <v>0</v>
      </c>
      <c r="AH1209" s="28">
        <f t="shared" si="2703"/>
        <v>0</v>
      </c>
      <c r="AI1209" s="28">
        <f t="shared" si="2703"/>
        <v>0</v>
      </c>
      <c r="AJ1209" s="28">
        <f t="shared" si="2703"/>
        <v>15948</v>
      </c>
      <c r="AK1209" s="28">
        <f t="shared" si="2703"/>
        <v>0</v>
      </c>
      <c r="AL1209" s="28">
        <f t="shared" si="2703"/>
        <v>0</v>
      </c>
      <c r="AM1209" s="28">
        <f t="shared" si="2703"/>
        <v>0</v>
      </c>
      <c r="AN1209" s="28">
        <f t="shared" si="2703"/>
        <v>0</v>
      </c>
      <c r="AO1209" s="28">
        <f t="shared" si="2703"/>
        <v>0</v>
      </c>
      <c r="AP1209" s="28">
        <f t="shared" si="2703"/>
        <v>15948</v>
      </c>
      <c r="AQ1209" s="28">
        <f t="shared" si="2703"/>
        <v>0</v>
      </c>
      <c r="AR1209" s="28">
        <f t="shared" si="2704"/>
        <v>0</v>
      </c>
      <c r="AS1209" s="28">
        <f t="shared" si="2704"/>
        <v>0</v>
      </c>
      <c r="AT1209" s="28">
        <f t="shared" si="2704"/>
        <v>0</v>
      </c>
      <c r="AU1209" s="28">
        <f t="shared" si="2704"/>
        <v>0</v>
      </c>
      <c r="AV1209" s="28">
        <f t="shared" si="2704"/>
        <v>15948</v>
      </c>
      <c r="AW1209" s="28">
        <f t="shared" si="2704"/>
        <v>0</v>
      </c>
      <c r="AX1209" s="100">
        <f t="shared" si="2704"/>
        <v>0</v>
      </c>
      <c r="AY1209" s="100">
        <f t="shared" si="2704"/>
        <v>0</v>
      </c>
      <c r="AZ1209" s="100">
        <f t="shared" si="2704"/>
        <v>0</v>
      </c>
      <c r="BA1209" s="100">
        <f t="shared" si="2704"/>
        <v>0</v>
      </c>
      <c r="BB1209" s="28">
        <f t="shared" si="2704"/>
        <v>15948</v>
      </c>
      <c r="BC1209" s="28">
        <f t="shared" si="2704"/>
        <v>0</v>
      </c>
      <c r="BD1209" s="100">
        <f t="shared" si="2705"/>
        <v>0</v>
      </c>
      <c r="BE1209" s="100">
        <f t="shared" si="2705"/>
        <v>0</v>
      </c>
      <c r="BF1209" s="100">
        <f t="shared" si="2705"/>
        <v>0</v>
      </c>
      <c r="BG1209" s="100">
        <f t="shared" si="2705"/>
        <v>0</v>
      </c>
      <c r="BH1209" s="28">
        <f t="shared" si="2705"/>
        <v>15948</v>
      </c>
      <c r="BI1209" s="28">
        <f t="shared" si="2705"/>
        <v>0</v>
      </c>
      <c r="BJ1209" s="207">
        <f t="shared" si="2642"/>
        <v>0</v>
      </c>
      <c r="BK1209" s="207">
        <f t="shared" si="2643"/>
        <v>0</v>
      </c>
    </row>
    <row r="1210" spans="1:63" s="12" customFormat="1" ht="50.25">
      <c r="A1210" s="36" t="s">
        <v>84</v>
      </c>
      <c r="B1210" s="52" t="s">
        <v>57</v>
      </c>
      <c r="C1210" s="52" t="s">
        <v>50</v>
      </c>
      <c r="D1210" s="52" t="s">
        <v>301</v>
      </c>
      <c r="E1210" s="52">
        <v>600</v>
      </c>
      <c r="F1210" s="28">
        <f t="shared" si="2701"/>
        <v>15948</v>
      </c>
      <c r="G1210" s="28">
        <f t="shared" si="2701"/>
        <v>0</v>
      </c>
      <c r="H1210" s="28">
        <f t="shared" si="2701"/>
        <v>0</v>
      </c>
      <c r="I1210" s="28">
        <f t="shared" si="2701"/>
        <v>0</v>
      </c>
      <c r="J1210" s="28">
        <f t="shared" si="2701"/>
        <v>0</v>
      </c>
      <c r="K1210" s="28">
        <f t="shared" si="2701"/>
        <v>0</v>
      </c>
      <c r="L1210" s="28">
        <f t="shared" si="2701"/>
        <v>15948</v>
      </c>
      <c r="M1210" s="28">
        <f t="shared" si="2701"/>
        <v>0</v>
      </c>
      <c r="N1210" s="28">
        <f t="shared" si="2701"/>
        <v>0</v>
      </c>
      <c r="O1210" s="28">
        <f t="shared" si="2701"/>
        <v>0</v>
      </c>
      <c r="P1210" s="28">
        <f t="shared" si="2701"/>
        <v>0</v>
      </c>
      <c r="Q1210" s="28">
        <f t="shared" si="2701"/>
        <v>0</v>
      </c>
      <c r="R1210" s="28">
        <f t="shared" si="2701"/>
        <v>15948</v>
      </c>
      <c r="S1210" s="28">
        <f t="shared" si="2701"/>
        <v>0</v>
      </c>
      <c r="T1210" s="28">
        <f t="shared" si="2702"/>
        <v>0</v>
      </c>
      <c r="U1210" s="28">
        <f t="shared" si="2702"/>
        <v>0</v>
      </c>
      <c r="V1210" s="28">
        <f t="shared" si="2702"/>
        <v>0</v>
      </c>
      <c r="W1210" s="28">
        <f t="shared" si="2702"/>
        <v>0</v>
      </c>
      <c r="X1210" s="28">
        <f t="shared" si="2702"/>
        <v>15948</v>
      </c>
      <c r="Y1210" s="28">
        <f t="shared" si="2702"/>
        <v>0</v>
      </c>
      <c r="Z1210" s="28">
        <f t="shared" si="2702"/>
        <v>0</v>
      </c>
      <c r="AA1210" s="28">
        <f t="shared" si="2702"/>
        <v>0</v>
      </c>
      <c r="AB1210" s="28">
        <f t="shared" si="2702"/>
        <v>0</v>
      </c>
      <c r="AC1210" s="28">
        <f t="shared" si="2702"/>
        <v>0</v>
      </c>
      <c r="AD1210" s="28">
        <f t="shared" si="2702"/>
        <v>15948</v>
      </c>
      <c r="AE1210" s="28">
        <f t="shared" si="2702"/>
        <v>0</v>
      </c>
      <c r="AF1210" s="28">
        <f t="shared" si="2703"/>
        <v>0</v>
      </c>
      <c r="AG1210" s="28">
        <f t="shared" si="2703"/>
        <v>0</v>
      </c>
      <c r="AH1210" s="28">
        <f t="shared" si="2703"/>
        <v>0</v>
      </c>
      <c r="AI1210" s="28">
        <f t="shared" si="2703"/>
        <v>0</v>
      </c>
      <c r="AJ1210" s="28">
        <f t="shared" si="2703"/>
        <v>15948</v>
      </c>
      <c r="AK1210" s="28">
        <f t="shared" si="2703"/>
        <v>0</v>
      </c>
      <c r="AL1210" s="28">
        <f t="shared" si="2703"/>
        <v>0</v>
      </c>
      <c r="AM1210" s="28">
        <f t="shared" si="2703"/>
        <v>0</v>
      </c>
      <c r="AN1210" s="28">
        <f t="shared" si="2703"/>
        <v>0</v>
      </c>
      <c r="AO1210" s="28">
        <f t="shared" si="2703"/>
        <v>0</v>
      </c>
      <c r="AP1210" s="28">
        <f t="shared" si="2703"/>
        <v>15948</v>
      </c>
      <c r="AQ1210" s="28">
        <f t="shared" si="2703"/>
        <v>0</v>
      </c>
      <c r="AR1210" s="28">
        <f t="shared" si="2704"/>
        <v>0</v>
      </c>
      <c r="AS1210" s="28">
        <f t="shared" si="2704"/>
        <v>0</v>
      </c>
      <c r="AT1210" s="28">
        <f t="shared" si="2704"/>
        <v>0</v>
      </c>
      <c r="AU1210" s="28">
        <f t="shared" si="2704"/>
        <v>0</v>
      </c>
      <c r="AV1210" s="28">
        <f t="shared" si="2704"/>
        <v>15948</v>
      </c>
      <c r="AW1210" s="28">
        <f t="shared" si="2704"/>
        <v>0</v>
      </c>
      <c r="AX1210" s="100">
        <f t="shared" si="2704"/>
        <v>0</v>
      </c>
      <c r="AY1210" s="100">
        <f t="shared" si="2704"/>
        <v>0</v>
      </c>
      <c r="AZ1210" s="100">
        <f t="shared" si="2704"/>
        <v>0</v>
      </c>
      <c r="BA1210" s="100">
        <f t="shared" si="2704"/>
        <v>0</v>
      </c>
      <c r="BB1210" s="28">
        <f t="shared" si="2704"/>
        <v>15948</v>
      </c>
      <c r="BC1210" s="28">
        <f t="shared" si="2704"/>
        <v>0</v>
      </c>
      <c r="BD1210" s="100">
        <f t="shared" si="2705"/>
        <v>0</v>
      </c>
      <c r="BE1210" s="100">
        <f t="shared" si="2705"/>
        <v>0</v>
      </c>
      <c r="BF1210" s="100">
        <f t="shared" si="2705"/>
        <v>0</v>
      </c>
      <c r="BG1210" s="100">
        <f t="shared" si="2705"/>
        <v>0</v>
      </c>
      <c r="BH1210" s="28">
        <f t="shared" si="2705"/>
        <v>15948</v>
      </c>
      <c r="BI1210" s="28">
        <f t="shared" si="2705"/>
        <v>0</v>
      </c>
      <c r="BJ1210" s="207">
        <f t="shared" si="2642"/>
        <v>0</v>
      </c>
      <c r="BK1210" s="207">
        <f t="shared" si="2643"/>
        <v>0</v>
      </c>
    </row>
    <row r="1211" spans="1:63" s="12" customFormat="1" ht="21" customHeight="1">
      <c r="A1211" s="25" t="s">
        <v>187</v>
      </c>
      <c r="B1211" s="52" t="s">
        <v>57</v>
      </c>
      <c r="C1211" s="52" t="s">
        <v>50</v>
      </c>
      <c r="D1211" s="52" t="s">
        <v>301</v>
      </c>
      <c r="E1211" s="52" t="s">
        <v>186</v>
      </c>
      <c r="F1211" s="28">
        <f>14541+1407</f>
        <v>15948</v>
      </c>
      <c r="G1211" s="28"/>
      <c r="H1211" s="82"/>
      <c r="I1211" s="82"/>
      <c r="J1211" s="82"/>
      <c r="K1211" s="82"/>
      <c r="L1211" s="28">
        <f>F1211+H1211+I1211+J1211+K1211</f>
        <v>15948</v>
      </c>
      <c r="M1211" s="28">
        <f>G1211+K1211</f>
        <v>0</v>
      </c>
      <c r="N1211" s="82"/>
      <c r="O1211" s="82"/>
      <c r="P1211" s="82"/>
      <c r="Q1211" s="82"/>
      <c r="R1211" s="28">
        <f>L1211+N1211+O1211+P1211+Q1211</f>
        <v>15948</v>
      </c>
      <c r="S1211" s="28">
        <f>M1211+Q1211</f>
        <v>0</v>
      </c>
      <c r="T1211" s="82"/>
      <c r="U1211" s="82"/>
      <c r="V1211" s="82"/>
      <c r="W1211" s="82"/>
      <c r="X1211" s="28">
        <f>R1211+T1211+U1211+V1211+W1211</f>
        <v>15948</v>
      </c>
      <c r="Y1211" s="28">
        <f>S1211+W1211</f>
        <v>0</v>
      </c>
      <c r="Z1211" s="82"/>
      <c r="AA1211" s="82"/>
      <c r="AB1211" s="82"/>
      <c r="AC1211" s="82"/>
      <c r="AD1211" s="28">
        <f>X1211+Z1211+AA1211+AB1211+AC1211</f>
        <v>15948</v>
      </c>
      <c r="AE1211" s="28">
        <f>Y1211+AC1211</f>
        <v>0</v>
      </c>
      <c r="AF1211" s="82"/>
      <c r="AG1211" s="82"/>
      <c r="AH1211" s="82"/>
      <c r="AI1211" s="82"/>
      <c r="AJ1211" s="28">
        <f>AD1211+AF1211+AG1211+AH1211+AI1211</f>
        <v>15948</v>
      </c>
      <c r="AK1211" s="28">
        <f>AE1211+AI1211</f>
        <v>0</v>
      </c>
      <c r="AL1211" s="82"/>
      <c r="AM1211" s="82"/>
      <c r="AN1211" s="82"/>
      <c r="AO1211" s="82"/>
      <c r="AP1211" s="28">
        <f>AJ1211+AL1211+AM1211+AN1211+AO1211</f>
        <v>15948</v>
      </c>
      <c r="AQ1211" s="28">
        <f>AK1211+AO1211</f>
        <v>0</v>
      </c>
      <c r="AR1211" s="82"/>
      <c r="AS1211" s="82"/>
      <c r="AT1211" s="82"/>
      <c r="AU1211" s="82"/>
      <c r="AV1211" s="28">
        <f>AP1211+AR1211+AS1211+AT1211+AU1211</f>
        <v>15948</v>
      </c>
      <c r="AW1211" s="28">
        <f>AQ1211+AU1211</f>
        <v>0</v>
      </c>
      <c r="AX1211" s="143"/>
      <c r="AY1211" s="143"/>
      <c r="AZ1211" s="143"/>
      <c r="BA1211" s="143"/>
      <c r="BB1211" s="28">
        <f>AV1211+AX1211+AY1211+AZ1211+BA1211</f>
        <v>15948</v>
      </c>
      <c r="BC1211" s="28">
        <f>AW1211+BA1211</f>
        <v>0</v>
      </c>
      <c r="BD1211" s="143"/>
      <c r="BE1211" s="143"/>
      <c r="BF1211" s="143"/>
      <c r="BG1211" s="143"/>
      <c r="BH1211" s="28">
        <f>BB1211+BD1211+BE1211+BF1211+BG1211</f>
        <v>15948</v>
      </c>
      <c r="BI1211" s="28">
        <f>BC1211+BG1211</f>
        <v>0</v>
      </c>
      <c r="BJ1211" s="207">
        <f t="shared" si="2642"/>
        <v>0</v>
      </c>
      <c r="BK1211" s="207">
        <f t="shared" si="2643"/>
        <v>0</v>
      </c>
    </row>
    <row r="1212" spans="1:63" s="12" customFormat="1" ht="35.25" customHeight="1">
      <c r="A1212" s="36" t="s">
        <v>79</v>
      </c>
      <c r="B1212" s="52" t="s">
        <v>57</v>
      </c>
      <c r="C1212" s="52" t="s">
        <v>50</v>
      </c>
      <c r="D1212" s="52" t="s">
        <v>295</v>
      </c>
      <c r="E1212" s="52"/>
      <c r="F1212" s="28">
        <f t="shared" ref="F1212" si="2706">F1213+F1216</f>
        <v>76</v>
      </c>
      <c r="G1212" s="28">
        <f t="shared" ref="G1212:M1212" si="2707">G1213+G1216</f>
        <v>0</v>
      </c>
      <c r="H1212" s="28">
        <f t="shared" si="2707"/>
        <v>0</v>
      </c>
      <c r="I1212" s="28">
        <f t="shared" si="2707"/>
        <v>0</v>
      </c>
      <c r="J1212" s="28">
        <f t="shared" si="2707"/>
        <v>0</v>
      </c>
      <c r="K1212" s="28">
        <f t="shared" si="2707"/>
        <v>0</v>
      </c>
      <c r="L1212" s="28">
        <f t="shared" si="2707"/>
        <v>76</v>
      </c>
      <c r="M1212" s="28">
        <f t="shared" si="2707"/>
        <v>0</v>
      </c>
      <c r="N1212" s="28">
        <f t="shared" ref="N1212:S1212" si="2708">N1213+N1216</f>
        <v>0</v>
      </c>
      <c r="O1212" s="28">
        <f t="shared" si="2708"/>
        <v>0</v>
      </c>
      <c r="P1212" s="28">
        <f t="shared" si="2708"/>
        <v>0</v>
      </c>
      <c r="Q1212" s="28">
        <f t="shared" si="2708"/>
        <v>0</v>
      </c>
      <c r="R1212" s="28">
        <f t="shared" si="2708"/>
        <v>76</v>
      </c>
      <c r="S1212" s="28">
        <f t="shared" si="2708"/>
        <v>0</v>
      </c>
      <c r="T1212" s="28">
        <f t="shared" ref="T1212:Y1212" si="2709">T1213+T1216</f>
        <v>0</v>
      </c>
      <c r="U1212" s="28">
        <f t="shared" si="2709"/>
        <v>0</v>
      </c>
      <c r="V1212" s="28">
        <f t="shared" si="2709"/>
        <v>0</v>
      </c>
      <c r="W1212" s="28">
        <f t="shared" si="2709"/>
        <v>0</v>
      </c>
      <c r="X1212" s="28">
        <f t="shared" si="2709"/>
        <v>76</v>
      </c>
      <c r="Y1212" s="28">
        <f t="shared" si="2709"/>
        <v>0</v>
      </c>
      <c r="Z1212" s="28">
        <f t="shared" ref="Z1212:AE1212" si="2710">Z1213+Z1216</f>
        <v>0</v>
      </c>
      <c r="AA1212" s="28">
        <f t="shared" si="2710"/>
        <v>0</v>
      </c>
      <c r="AB1212" s="28">
        <f t="shared" si="2710"/>
        <v>0</v>
      </c>
      <c r="AC1212" s="28">
        <f t="shared" si="2710"/>
        <v>0</v>
      </c>
      <c r="AD1212" s="28">
        <f t="shared" si="2710"/>
        <v>76</v>
      </c>
      <c r="AE1212" s="28">
        <f t="shared" si="2710"/>
        <v>0</v>
      </c>
      <c r="AF1212" s="28">
        <f t="shared" ref="AF1212:AL1212" si="2711">AF1213+AF1216</f>
        <v>0</v>
      </c>
      <c r="AG1212" s="28">
        <f t="shared" si="2711"/>
        <v>0</v>
      </c>
      <c r="AH1212" s="28">
        <f t="shared" si="2711"/>
        <v>0</v>
      </c>
      <c r="AI1212" s="28">
        <f t="shared" si="2711"/>
        <v>0</v>
      </c>
      <c r="AJ1212" s="28">
        <f t="shared" si="2711"/>
        <v>76</v>
      </c>
      <c r="AK1212" s="28">
        <f t="shared" si="2711"/>
        <v>0</v>
      </c>
      <c r="AL1212" s="28">
        <f t="shared" si="2711"/>
        <v>0</v>
      </c>
      <c r="AM1212" s="28">
        <f t="shared" ref="AM1212:AO1212" si="2712">AM1213+AM1216</f>
        <v>0</v>
      </c>
      <c r="AN1212" s="28">
        <f t="shared" ref="AN1212:AS1212" si="2713">AN1213+AN1216</f>
        <v>0</v>
      </c>
      <c r="AO1212" s="28">
        <f t="shared" si="2712"/>
        <v>0</v>
      </c>
      <c r="AP1212" s="28">
        <f t="shared" si="2713"/>
        <v>76</v>
      </c>
      <c r="AQ1212" s="28">
        <f t="shared" si="2713"/>
        <v>0</v>
      </c>
      <c r="AR1212" s="28">
        <f t="shared" si="2713"/>
        <v>0</v>
      </c>
      <c r="AS1212" s="28">
        <f t="shared" si="2713"/>
        <v>0</v>
      </c>
      <c r="AT1212" s="28">
        <f t="shared" ref="AT1212:AY1212" si="2714">AT1213+AT1216</f>
        <v>0</v>
      </c>
      <c r="AU1212" s="28">
        <f t="shared" si="2714"/>
        <v>0</v>
      </c>
      <c r="AV1212" s="28">
        <f t="shared" si="2714"/>
        <v>76</v>
      </c>
      <c r="AW1212" s="28">
        <f t="shared" si="2714"/>
        <v>0</v>
      </c>
      <c r="AX1212" s="100">
        <f t="shared" si="2714"/>
        <v>0</v>
      </c>
      <c r="AY1212" s="100">
        <f t="shared" si="2714"/>
        <v>-55</v>
      </c>
      <c r="AZ1212" s="100">
        <f t="shared" ref="AZ1212:BD1212" si="2715">AZ1213+AZ1216</f>
        <v>0</v>
      </c>
      <c r="BA1212" s="100">
        <f t="shared" si="2715"/>
        <v>0</v>
      </c>
      <c r="BB1212" s="28">
        <f t="shared" si="2715"/>
        <v>21</v>
      </c>
      <c r="BC1212" s="28">
        <f t="shared" si="2715"/>
        <v>0</v>
      </c>
      <c r="BD1212" s="100">
        <f t="shared" si="2715"/>
        <v>0</v>
      </c>
      <c r="BE1212" s="100">
        <f>BE1213+BE1216</f>
        <v>0</v>
      </c>
      <c r="BF1212" s="100">
        <f t="shared" ref="BF1212:BI1212" si="2716">BF1213+BF1216</f>
        <v>0</v>
      </c>
      <c r="BG1212" s="100">
        <f t="shared" si="2716"/>
        <v>0</v>
      </c>
      <c r="BH1212" s="28">
        <f t="shared" si="2716"/>
        <v>21</v>
      </c>
      <c r="BI1212" s="28">
        <f t="shared" si="2716"/>
        <v>0</v>
      </c>
      <c r="BJ1212" s="207">
        <f t="shared" si="2642"/>
        <v>0</v>
      </c>
      <c r="BK1212" s="207">
        <f t="shared" si="2643"/>
        <v>0</v>
      </c>
    </row>
    <row r="1213" spans="1:63" s="12" customFormat="1" ht="34.5" customHeight="1">
      <c r="A1213" s="36" t="s">
        <v>139</v>
      </c>
      <c r="B1213" s="52" t="s">
        <v>57</v>
      </c>
      <c r="C1213" s="52" t="s">
        <v>50</v>
      </c>
      <c r="D1213" s="52" t="s">
        <v>302</v>
      </c>
      <c r="E1213" s="52"/>
      <c r="F1213" s="28">
        <f t="shared" ref="F1213:U1214" si="2717">F1214</f>
        <v>21</v>
      </c>
      <c r="G1213" s="28">
        <f t="shared" si="2717"/>
        <v>0</v>
      </c>
      <c r="H1213" s="28">
        <f t="shared" si="2717"/>
        <v>0</v>
      </c>
      <c r="I1213" s="28">
        <f t="shared" si="2717"/>
        <v>0</v>
      </c>
      <c r="J1213" s="28">
        <f t="shared" si="2717"/>
        <v>0</v>
      </c>
      <c r="K1213" s="28">
        <f t="shared" si="2717"/>
        <v>0</v>
      </c>
      <c r="L1213" s="28">
        <f t="shared" si="2717"/>
        <v>21</v>
      </c>
      <c r="M1213" s="28">
        <f t="shared" si="2717"/>
        <v>0</v>
      </c>
      <c r="N1213" s="28">
        <f t="shared" si="2717"/>
        <v>0</v>
      </c>
      <c r="O1213" s="28">
        <f t="shared" si="2717"/>
        <v>0</v>
      </c>
      <c r="P1213" s="28">
        <f t="shared" si="2717"/>
        <v>0</v>
      </c>
      <c r="Q1213" s="28">
        <f t="shared" si="2717"/>
        <v>0</v>
      </c>
      <c r="R1213" s="28">
        <f t="shared" si="2717"/>
        <v>21</v>
      </c>
      <c r="S1213" s="28">
        <f t="shared" si="2717"/>
        <v>0</v>
      </c>
      <c r="T1213" s="28">
        <f t="shared" si="2717"/>
        <v>0</v>
      </c>
      <c r="U1213" s="28">
        <f t="shared" si="2717"/>
        <v>0</v>
      </c>
      <c r="V1213" s="28">
        <f t="shared" ref="T1213:AI1214" si="2718">V1214</f>
        <v>0</v>
      </c>
      <c r="W1213" s="28">
        <f t="shared" si="2718"/>
        <v>0</v>
      </c>
      <c r="X1213" s="28">
        <f t="shared" si="2718"/>
        <v>21</v>
      </c>
      <c r="Y1213" s="28">
        <f t="shared" si="2718"/>
        <v>0</v>
      </c>
      <c r="Z1213" s="28">
        <f t="shared" si="2718"/>
        <v>0</v>
      </c>
      <c r="AA1213" s="28">
        <f t="shared" si="2718"/>
        <v>0</v>
      </c>
      <c r="AB1213" s="28">
        <f t="shared" si="2718"/>
        <v>0</v>
      </c>
      <c r="AC1213" s="28">
        <f t="shared" si="2718"/>
        <v>0</v>
      </c>
      <c r="AD1213" s="28">
        <f t="shared" si="2718"/>
        <v>21</v>
      </c>
      <c r="AE1213" s="28">
        <f t="shared" si="2718"/>
        <v>0</v>
      </c>
      <c r="AF1213" s="28">
        <f t="shared" si="2718"/>
        <v>0</v>
      </c>
      <c r="AG1213" s="28">
        <f t="shared" si="2718"/>
        <v>0</v>
      </c>
      <c r="AH1213" s="28">
        <f t="shared" si="2718"/>
        <v>0</v>
      </c>
      <c r="AI1213" s="28">
        <f t="shared" si="2718"/>
        <v>0</v>
      </c>
      <c r="AJ1213" s="28">
        <f t="shared" ref="AF1213:AU1214" si="2719">AJ1214</f>
        <v>21</v>
      </c>
      <c r="AK1213" s="28">
        <f t="shared" si="2719"/>
        <v>0</v>
      </c>
      <c r="AL1213" s="28">
        <f t="shared" si="2719"/>
        <v>0</v>
      </c>
      <c r="AM1213" s="28">
        <f t="shared" si="2719"/>
        <v>0</v>
      </c>
      <c r="AN1213" s="28">
        <f t="shared" si="2719"/>
        <v>0</v>
      </c>
      <c r="AO1213" s="28">
        <f t="shared" si="2719"/>
        <v>0</v>
      </c>
      <c r="AP1213" s="28">
        <f t="shared" si="2719"/>
        <v>21</v>
      </c>
      <c r="AQ1213" s="28">
        <f t="shared" si="2719"/>
        <v>0</v>
      </c>
      <c r="AR1213" s="28">
        <f t="shared" si="2719"/>
        <v>0</v>
      </c>
      <c r="AS1213" s="28">
        <f t="shared" si="2719"/>
        <v>0</v>
      </c>
      <c r="AT1213" s="28">
        <f t="shared" si="2719"/>
        <v>0</v>
      </c>
      <c r="AU1213" s="28">
        <f t="shared" si="2719"/>
        <v>0</v>
      </c>
      <c r="AV1213" s="28">
        <f t="shared" ref="AR1213:BG1214" si="2720">AV1214</f>
        <v>21</v>
      </c>
      <c r="AW1213" s="28">
        <f t="shared" si="2720"/>
        <v>0</v>
      </c>
      <c r="AX1213" s="100">
        <f t="shared" si="2720"/>
        <v>0</v>
      </c>
      <c r="AY1213" s="100">
        <f t="shared" si="2720"/>
        <v>0</v>
      </c>
      <c r="AZ1213" s="100">
        <f t="shared" si="2720"/>
        <v>0</v>
      </c>
      <c r="BA1213" s="100">
        <f t="shared" si="2720"/>
        <v>0</v>
      </c>
      <c r="BB1213" s="28">
        <f t="shared" si="2720"/>
        <v>21</v>
      </c>
      <c r="BC1213" s="28">
        <f t="shared" si="2720"/>
        <v>0</v>
      </c>
      <c r="BD1213" s="100">
        <f t="shared" si="2720"/>
        <v>0</v>
      </c>
      <c r="BE1213" s="100">
        <f t="shared" si="2720"/>
        <v>0</v>
      </c>
      <c r="BF1213" s="100">
        <f t="shared" si="2720"/>
        <v>0</v>
      </c>
      <c r="BG1213" s="100">
        <f t="shared" si="2720"/>
        <v>0</v>
      </c>
      <c r="BH1213" s="28">
        <f t="shared" ref="BD1213:BI1214" si="2721">BH1214</f>
        <v>21</v>
      </c>
      <c r="BI1213" s="28">
        <f t="shared" si="2721"/>
        <v>0</v>
      </c>
      <c r="BJ1213" s="207">
        <f t="shared" si="2642"/>
        <v>0</v>
      </c>
      <c r="BK1213" s="207">
        <f t="shared" si="2643"/>
        <v>0</v>
      </c>
    </row>
    <row r="1214" spans="1:63" s="12" customFormat="1" ht="51.75" customHeight="1">
      <c r="A1214" s="36" t="s">
        <v>84</v>
      </c>
      <c r="B1214" s="52" t="s">
        <v>57</v>
      </c>
      <c r="C1214" s="52" t="s">
        <v>50</v>
      </c>
      <c r="D1214" s="52" t="s">
        <v>302</v>
      </c>
      <c r="E1214" s="52">
        <v>600</v>
      </c>
      <c r="F1214" s="28">
        <f t="shared" si="2717"/>
        <v>21</v>
      </c>
      <c r="G1214" s="28">
        <f t="shared" si="2717"/>
        <v>0</v>
      </c>
      <c r="H1214" s="28">
        <f t="shared" si="2717"/>
        <v>0</v>
      </c>
      <c r="I1214" s="28">
        <f t="shared" si="2717"/>
        <v>0</v>
      </c>
      <c r="J1214" s="28">
        <f t="shared" si="2717"/>
        <v>0</v>
      </c>
      <c r="K1214" s="28">
        <f t="shared" si="2717"/>
        <v>0</v>
      </c>
      <c r="L1214" s="28">
        <f t="shared" si="2717"/>
        <v>21</v>
      </c>
      <c r="M1214" s="28">
        <f t="shared" si="2717"/>
        <v>0</v>
      </c>
      <c r="N1214" s="28">
        <f t="shared" si="2717"/>
        <v>0</v>
      </c>
      <c r="O1214" s="28">
        <f t="shared" si="2717"/>
        <v>0</v>
      </c>
      <c r="P1214" s="28">
        <f t="shared" si="2717"/>
        <v>0</v>
      </c>
      <c r="Q1214" s="28">
        <f t="shared" si="2717"/>
        <v>0</v>
      </c>
      <c r="R1214" s="28">
        <f t="shared" si="2717"/>
        <v>21</v>
      </c>
      <c r="S1214" s="28">
        <f t="shared" si="2717"/>
        <v>0</v>
      </c>
      <c r="T1214" s="28">
        <f t="shared" si="2718"/>
        <v>0</v>
      </c>
      <c r="U1214" s="28">
        <f t="shared" si="2718"/>
        <v>0</v>
      </c>
      <c r="V1214" s="28">
        <f t="shared" si="2718"/>
        <v>0</v>
      </c>
      <c r="W1214" s="28">
        <f t="shared" si="2718"/>
        <v>0</v>
      </c>
      <c r="X1214" s="28">
        <f t="shared" si="2718"/>
        <v>21</v>
      </c>
      <c r="Y1214" s="28">
        <f t="shared" si="2718"/>
        <v>0</v>
      </c>
      <c r="Z1214" s="28">
        <f t="shared" si="2718"/>
        <v>0</v>
      </c>
      <c r="AA1214" s="28">
        <f t="shared" si="2718"/>
        <v>0</v>
      </c>
      <c r="AB1214" s="28">
        <f t="shared" si="2718"/>
        <v>0</v>
      </c>
      <c r="AC1214" s="28">
        <f t="shared" si="2718"/>
        <v>0</v>
      </c>
      <c r="AD1214" s="28">
        <f t="shared" si="2718"/>
        <v>21</v>
      </c>
      <c r="AE1214" s="28">
        <f t="shared" si="2718"/>
        <v>0</v>
      </c>
      <c r="AF1214" s="28">
        <f t="shared" si="2719"/>
        <v>0</v>
      </c>
      <c r="AG1214" s="28">
        <f t="shared" si="2719"/>
        <v>0</v>
      </c>
      <c r="AH1214" s="28">
        <f t="shared" si="2719"/>
        <v>0</v>
      </c>
      <c r="AI1214" s="28">
        <f t="shared" si="2719"/>
        <v>0</v>
      </c>
      <c r="AJ1214" s="28">
        <f t="shared" si="2719"/>
        <v>21</v>
      </c>
      <c r="AK1214" s="28">
        <f t="shared" si="2719"/>
        <v>0</v>
      </c>
      <c r="AL1214" s="28">
        <f t="shared" si="2719"/>
        <v>0</v>
      </c>
      <c r="AM1214" s="28">
        <f t="shared" si="2719"/>
        <v>0</v>
      </c>
      <c r="AN1214" s="28">
        <f t="shared" si="2719"/>
        <v>0</v>
      </c>
      <c r="AO1214" s="28">
        <f t="shared" si="2719"/>
        <v>0</v>
      </c>
      <c r="AP1214" s="28">
        <f t="shared" si="2719"/>
        <v>21</v>
      </c>
      <c r="AQ1214" s="28">
        <f t="shared" si="2719"/>
        <v>0</v>
      </c>
      <c r="AR1214" s="28">
        <f t="shared" si="2720"/>
        <v>0</v>
      </c>
      <c r="AS1214" s="28">
        <f t="shared" si="2720"/>
        <v>0</v>
      </c>
      <c r="AT1214" s="28">
        <f t="shared" si="2720"/>
        <v>0</v>
      </c>
      <c r="AU1214" s="28">
        <f t="shared" si="2720"/>
        <v>0</v>
      </c>
      <c r="AV1214" s="28">
        <f t="shared" si="2720"/>
        <v>21</v>
      </c>
      <c r="AW1214" s="28">
        <f t="shared" si="2720"/>
        <v>0</v>
      </c>
      <c r="AX1214" s="100">
        <f t="shared" si="2720"/>
        <v>0</v>
      </c>
      <c r="AY1214" s="100">
        <f t="shared" si="2720"/>
        <v>0</v>
      </c>
      <c r="AZ1214" s="100">
        <f t="shared" si="2720"/>
        <v>0</v>
      </c>
      <c r="BA1214" s="100">
        <f t="shared" si="2720"/>
        <v>0</v>
      </c>
      <c r="BB1214" s="28">
        <f t="shared" si="2720"/>
        <v>21</v>
      </c>
      <c r="BC1214" s="28">
        <f t="shared" si="2720"/>
        <v>0</v>
      </c>
      <c r="BD1214" s="100">
        <f t="shared" si="2721"/>
        <v>0</v>
      </c>
      <c r="BE1214" s="100">
        <f t="shared" si="2721"/>
        <v>0</v>
      </c>
      <c r="BF1214" s="100">
        <f t="shared" si="2721"/>
        <v>0</v>
      </c>
      <c r="BG1214" s="100">
        <f t="shared" si="2721"/>
        <v>0</v>
      </c>
      <c r="BH1214" s="28">
        <f t="shared" si="2721"/>
        <v>21</v>
      </c>
      <c r="BI1214" s="28">
        <f t="shared" si="2721"/>
        <v>0</v>
      </c>
      <c r="BJ1214" s="207">
        <f t="shared" si="2642"/>
        <v>0</v>
      </c>
      <c r="BK1214" s="207">
        <f t="shared" si="2643"/>
        <v>0</v>
      </c>
    </row>
    <row r="1215" spans="1:63" s="12" customFormat="1" ht="22.5" customHeight="1">
      <c r="A1215" s="25" t="s">
        <v>187</v>
      </c>
      <c r="B1215" s="52" t="s">
        <v>57</v>
      </c>
      <c r="C1215" s="52" t="s">
        <v>50</v>
      </c>
      <c r="D1215" s="52" t="s">
        <v>302</v>
      </c>
      <c r="E1215" s="52" t="s">
        <v>186</v>
      </c>
      <c r="F1215" s="28">
        <v>21</v>
      </c>
      <c r="G1215" s="28"/>
      <c r="H1215" s="82"/>
      <c r="I1215" s="82"/>
      <c r="J1215" s="82"/>
      <c r="K1215" s="82"/>
      <c r="L1215" s="28">
        <f>F1215+H1215+I1215+J1215+K1215</f>
        <v>21</v>
      </c>
      <c r="M1215" s="28">
        <f>G1215+K1215</f>
        <v>0</v>
      </c>
      <c r="N1215" s="82"/>
      <c r="O1215" s="82"/>
      <c r="P1215" s="82"/>
      <c r="Q1215" s="82"/>
      <c r="R1215" s="28">
        <f>L1215+N1215+O1215+P1215+Q1215</f>
        <v>21</v>
      </c>
      <c r="S1215" s="28">
        <f>M1215+Q1215</f>
        <v>0</v>
      </c>
      <c r="T1215" s="82"/>
      <c r="U1215" s="82"/>
      <c r="V1215" s="82"/>
      <c r="W1215" s="82"/>
      <c r="X1215" s="28">
        <f>R1215+T1215+U1215+V1215+W1215</f>
        <v>21</v>
      </c>
      <c r="Y1215" s="28">
        <f>S1215+W1215</f>
        <v>0</v>
      </c>
      <c r="Z1215" s="82"/>
      <c r="AA1215" s="82"/>
      <c r="AB1215" s="82"/>
      <c r="AC1215" s="82"/>
      <c r="AD1215" s="28">
        <f>X1215+Z1215+AA1215+AB1215+AC1215</f>
        <v>21</v>
      </c>
      <c r="AE1215" s="28">
        <f>Y1215+AC1215</f>
        <v>0</v>
      </c>
      <c r="AF1215" s="82"/>
      <c r="AG1215" s="82"/>
      <c r="AH1215" s="82"/>
      <c r="AI1215" s="82"/>
      <c r="AJ1215" s="28">
        <f>AD1215+AF1215+AG1215+AH1215+AI1215</f>
        <v>21</v>
      </c>
      <c r="AK1215" s="28">
        <f>AE1215+AI1215</f>
        <v>0</v>
      </c>
      <c r="AL1215" s="82"/>
      <c r="AM1215" s="82"/>
      <c r="AN1215" s="82"/>
      <c r="AO1215" s="82"/>
      <c r="AP1215" s="28">
        <f>AJ1215+AL1215+AM1215+AN1215+AO1215</f>
        <v>21</v>
      </c>
      <c r="AQ1215" s="28">
        <f>AK1215+AO1215</f>
        <v>0</v>
      </c>
      <c r="AR1215" s="82"/>
      <c r="AS1215" s="82"/>
      <c r="AT1215" s="82"/>
      <c r="AU1215" s="82"/>
      <c r="AV1215" s="28">
        <f>AP1215+AR1215+AS1215+AT1215+AU1215</f>
        <v>21</v>
      </c>
      <c r="AW1215" s="28">
        <f>AQ1215+AU1215</f>
        <v>0</v>
      </c>
      <c r="AX1215" s="143"/>
      <c r="AY1215" s="143"/>
      <c r="AZ1215" s="143"/>
      <c r="BA1215" s="143"/>
      <c r="BB1215" s="28">
        <f>AV1215+AX1215+AY1215+AZ1215+BA1215</f>
        <v>21</v>
      </c>
      <c r="BC1215" s="28">
        <f>AW1215+BA1215</f>
        <v>0</v>
      </c>
      <c r="BD1215" s="143"/>
      <c r="BE1215" s="143"/>
      <c r="BF1215" s="143"/>
      <c r="BG1215" s="143"/>
      <c r="BH1215" s="28">
        <f>BB1215+BD1215+BE1215+BF1215+BG1215</f>
        <v>21</v>
      </c>
      <c r="BI1215" s="28">
        <f>BC1215+BG1215</f>
        <v>0</v>
      </c>
      <c r="BJ1215" s="207">
        <f t="shared" si="2642"/>
        <v>0</v>
      </c>
      <c r="BK1215" s="207">
        <f t="shared" si="2643"/>
        <v>0</v>
      </c>
    </row>
    <row r="1216" spans="1:63" s="12" customFormat="1" ht="56.25" hidden="1" customHeight="1">
      <c r="A1216" s="25" t="s">
        <v>303</v>
      </c>
      <c r="B1216" s="52" t="s">
        <v>57</v>
      </c>
      <c r="C1216" s="52" t="s">
        <v>50</v>
      </c>
      <c r="D1216" s="52" t="s">
        <v>481</v>
      </c>
      <c r="E1216" s="52"/>
      <c r="F1216" s="28">
        <f t="shared" ref="F1216:U1217" si="2722">F1217</f>
        <v>55</v>
      </c>
      <c r="G1216" s="28">
        <f t="shared" si="2722"/>
        <v>0</v>
      </c>
      <c r="H1216" s="28">
        <f t="shared" si="2722"/>
        <v>0</v>
      </c>
      <c r="I1216" s="28">
        <f t="shared" si="2722"/>
        <v>0</v>
      </c>
      <c r="J1216" s="28">
        <f t="shared" si="2722"/>
        <v>0</v>
      </c>
      <c r="K1216" s="28">
        <f t="shared" si="2722"/>
        <v>0</v>
      </c>
      <c r="L1216" s="28">
        <f t="shared" si="2722"/>
        <v>55</v>
      </c>
      <c r="M1216" s="28">
        <f t="shared" si="2722"/>
        <v>0</v>
      </c>
      <c r="N1216" s="28">
        <f t="shared" si="2722"/>
        <v>0</v>
      </c>
      <c r="O1216" s="28">
        <f t="shared" si="2722"/>
        <v>0</v>
      </c>
      <c r="P1216" s="28">
        <f t="shared" si="2722"/>
        <v>0</v>
      </c>
      <c r="Q1216" s="28">
        <f t="shared" si="2722"/>
        <v>0</v>
      </c>
      <c r="R1216" s="28">
        <f t="shared" si="2722"/>
        <v>55</v>
      </c>
      <c r="S1216" s="28">
        <f t="shared" si="2722"/>
        <v>0</v>
      </c>
      <c r="T1216" s="28">
        <f t="shared" si="2722"/>
        <v>0</v>
      </c>
      <c r="U1216" s="28">
        <f t="shared" si="2722"/>
        <v>0</v>
      </c>
      <c r="V1216" s="28">
        <f t="shared" ref="T1216:AI1217" si="2723">V1217</f>
        <v>0</v>
      </c>
      <c r="W1216" s="28">
        <f t="shared" si="2723"/>
        <v>0</v>
      </c>
      <c r="X1216" s="28">
        <f t="shared" si="2723"/>
        <v>55</v>
      </c>
      <c r="Y1216" s="28">
        <f t="shared" si="2723"/>
        <v>0</v>
      </c>
      <c r="Z1216" s="28">
        <f t="shared" si="2723"/>
        <v>0</v>
      </c>
      <c r="AA1216" s="28">
        <f t="shared" si="2723"/>
        <v>0</v>
      </c>
      <c r="AB1216" s="28">
        <f t="shared" si="2723"/>
        <v>0</v>
      </c>
      <c r="AC1216" s="28">
        <f t="shared" si="2723"/>
        <v>0</v>
      </c>
      <c r="AD1216" s="28">
        <f t="shared" si="2723"/>
        <v>55</v>
      </c>
      <c r="AE1216" s="28">
        <f t="shared" si="2723"/>
        <v>0</v>
      </c>
      <c r="AF1216" s="28">
        <f t="shared" si="2723"/>
        <v>0</v>
      </c>
      <c r="AG1216" s="28">
        <f t="shared" si="2723"/>
        <v>0</v>
      </c>
      <c r="AH1216" s="28">
        <f t="shared" si="2723"/>
        <v>0</v>
      </c>
      <c r="AI1216" s="28">
        <f t="shared" si="2723"/>
        <v>0</v>
      </c>
      <c r="AJ1216" s="28">
        <f t="shared" ref="AF1216:AU1217" si="2724">AJ1217</f>
        <v>55</v>
      </c>
      <c r="AK1216" s="28">
        <f t="shared" si="2724"/>
        <v>0</v>
      </c>
      <c r="AL1216" s="28">
        <f t="shared" si="2724"/>
        <v>0</v>
      </c>
      <c r="AM1216" s="28">
        <f t="shared" si="2724"/>
        <v>0</v>
      </c>
      <c r="AN1216" s="28">
        <f t="shared" si="2724"/>
        <v>0</v>
      </c>
      <c r="AO1216" s="28">
        <f t="shared" si="2724"/>
        <v>0</v>
      </c>
      <c r="AP1216" s="28">
        <f t="shared" si="2724"/>
        <v>55</v>
      </c>
      <c r="AQ1216" s="28">
        <f t="shared" si="2724"/>
        <v>0</v>
      </c>
      <c r="AR1216" s="28">
        <f t="shared" si="2724"/>
        <v>0</v>
      </c>
      <c r="AS1216" s="28">
        <f t="shared" si="2724"/>
        <v>0</v>
      </c>
      <c r="AT1216" s="28">
        <f t="shared" si="2724"/>
        <v>0</v>
      </c>
      <c r="AU1216" s="28">
        <f t="shared" si="2724"/>
        <v>0</v>
      </c>
      <c r="AV1216" s="28">
        <f t="shared" ref="AR1216:BG1217" si="2725">AV1217</f>
        <v>55</v>
      </c>
      <c r="AW1216" s="28">
        <f t="shared" si="2725"/>
        <v>0</v>
      </c>
      <c r="AX1216" s="100">
        <f t="shared" si="2725"/>
        <v>0</v>
      </c>
      <c r="AY1216" s="100">
        <f t="shared" si="2725"/>
        <v>-55</v>
      </c>
      <c r="AZ1216" s="100">
        <f t="shared" si="2725"/>
        <v>0</v>
      </c>
      <c r="BA1216" s="100">
        <f t="shared" si="2725"/>
        <v>0</v>
      </c>
      <c r="BB1216" s="28">
        <f t="shared" si="2725"/>
        <v>0</v>
      </c>
      <c r="BC1216" s="28">
        <f t="shared" si="2725"/>
        <v>0</v>
      </c>
      <c r="BD1216" s="100">
        <f t="shared" si="2725"/>
        <v>0</v>
      </c>
      <c r="BE1216" s="100">
        <f t="shared" si="2725"/>
        <v>0</v>
      </c>
      <c r="BF1216" s="100">
        <f t="shared" si="2725"/>
        <v>0</v>
      </c>
      <c r="BG1216" s="100">
        <f t="shared" si="2725"/>
        <v>0</v>
      </c>
      <c r="BH1216" s="28">
        <f t="shared" ref="BD1216:BI1217" si="2726">BH1217</f>
        <v>0</v>
      </c>
      <c r="BI1216" s="28">
        <f t="shared" si="2726"/>
        <v>0</v>
      </c>
      <c r="BJ1216" s="207">
        <f t="shared" si="2642"/>
        <v>0</v>
      </c>
      <c r="BK1216" s="207">
        <f t="shared" si="2643"/>
        <v>0</v>
      </c>
    </row>
    <row r="1217" spans="1:63" s="12" customFormat="1" ht="39.75" hidden="1" customHeight="1">
      <c r="A1217" s="75" t="s">
        <v>489</v>
      </c>
      <c r="B1217" s="52" t="s">
        <v>57</v>
      </c>
      <c r="C1217" s="52" t="s">
        <v>50</v>
      </c>
      <c r="D1217" s="52" t="s">
        <v>481</v>
      </c>
      <c r="E1217" s="52" t="s">
        <v>81</v>
      </c>
      <c r="F1217" s="28">
        <f t="shared" si="2722"/>
        <v>55</v>
      </c>
      <c r="G1217" s="28">
        <f t="shared" si="2722"/>
        <v>0</v>
      </c>
      <c r="H1217" s="28">
        <f t="shared" si="2722"/>
        <v>0</v>
      </c>
      <c r="I1217" s="28">
        <f t="shared" si="2722"/>
        <v>0</v>
      </c>
      <c r="J1217" s="28">
        <f t="shared" si="2722"/>
        <v>0</v>
      </c>
      <c r="K1217" s="28">
        <f t="shared" si="2722"/>
        <v>0</v>
      </c>
      <c r="L1217" s="28">
        <f t="shared" si="2722"/>
        <v>55</v>
      </c>
      <c r="M1217" s="28">
        <f t="shared" si="2722"/>
        <v>0</v>
      </c>
      <c r="N1217" s="28">
        <f t="shared" si="2722"/>
        <v>0</v>
      </c>
      <c r="O1217" s="28">
        <f t="shared" si="2722"/>
        <v>0</v>
      </c>
      <c r="P1217" s="28">
        <f t="shared" si="2722"/>
        <v>0</v>
      </c>
      <c r="Q1217" s="28">
        <f t="shared" si="2722"/>
        <v>0</v>
      </c>
      <c r="R1217" s="28">
        <f t="shared" si="2722"/>
        <v>55</v>
      </c>
      <c r="S1217" s="28">
        <f t="shared" si="2722"/>
        <v>0</v>
      </c>
      <c r="T1217" s="28">
        <f t="shared" si="2723"/>
        <v>0</v>
      </c>
      <c r="U1217" s="28">
        <f t="shared" si="2723"/>
        <v>0</v>
      </c>
      <c r="V1217" s="28">
        <f t="shared" si="2723"/>
        <v>0</v>
      </c>
      <c r="W1217" s="28">
        <f t="shared" si="2723"/>
        <v>0</v>
      </c>
      <c r="X1217" s="28">
        <f t="shared" si="2723"/>
        <v>55</v>
      </c>
      <c r="Y1217" s="28">
        <f t="shared" si="2723"/>
        <v>0</v>
      </c>
      <c r="Z1217" s="28">
        <f t="shared" si="2723"/>
        <v>0</v>
      </c>
      <c r="AA1217" s="28">
        <f t="shared" si="2723"/>
        <v>0</v>
      </c>
      <c r="AB1217" s="28">
        <f t="shared" si="2723"/>
        <v>0</v>
      </c>
      <c r="AC1217" s="28">
        <f t="shared" si="2723"/>
        <v>0</v>
      </c>
      <c r="AD1217" s="28">
        <f t="shared" si="2723"/>
        <v>55</v>
      </c>
      <c r="AE1217" s="28">
        <f t="shared" si="2723"/>
        <v>0</v>
      </c>
      <c r="AF1217" s="28">
        <f t="shared" si="2724"/>
        <v>0</v>
      </c>
      <c r="AG1217" s="28">
        <f t="shared" si="2724"/>
        <v>0</v>
      </c>
      <c r="AH1217" s="28">
        <f t="shared" si="2724"/>
        <v>0</v>
      </c>
      <c r="AI1217" s="28">
        <f t="shared" si="2724"/>
        <v>0</v>
      </c>
      <c r="AJ1217" s="28">
        <f t="shared" si="2724"/>
        <v>55</v>
      </c>
      <c r="AK1217" s="28">
        <f t="shared" si="2724"/>
        <v>0</v>
      </c>
      <c r="AL1217" s="28">
        <f t="shared" si="2724"/>
        <v>0</v>
      </c>
      <c r="AM1217" s="28">
        <f t="shared" si="2724"/>
        <v>0</v>
      </c>
      <c r="AN1217" s="28">
        <f t="shared" si="2724"/>
        <v>0</v>
      </c>
      <c r="AO1217" s="28">
        <f t="shared" si="2724"/>
        <v>0</v>
      </c>
      <c r="AP1217" s="28">
        <f t="shared" si="2724"/>
        <v>55</v>
      </c>
      <c r="AQ1217" s="28">
        <f t="shared" si="2724"/>
        <v>0</v>
      </c>
      <c r="AR1217" s="28">
        <f t="shared" si="2725"/>
        <v>0</v>
      </c>
      <c r="AS1217" s="28">
        <f t="shared" si="2725"/>
        <v>0</v>
      </c>
      <c r="AT1217" s="28">
        <f t="shared" si="2725"/>
        <v>0</v>
      </c>
      <c r="AU1217" s="28">
        <f t="shared" si="2725"/>
        <v>0</v>
      </c>
      <c r="AV1217" s="28">
        <f t="shared" si="2725"/>
        <v>55</v>
      </c>
      <c r="AW1217" s="28">
        <f t="shared" si="2725"/>
        <v>0</v>
      </c>
      <c r="AX1217" s="100">
        <f t="shared" si="2725"/>
        <v>0</v>
      </c>
      <c r="AY1217" s="100">
        <f t="shared" si="2725"/>
        <v>-55</v>
      </c>
      <c r="AZ1217" s="100">
        <f t="shared" si="2725"/>
        <v>0</v>
      </c>
      <c r="BA1217" s="100">
        <f t="shared" si="2725"/>
        <v>0</v>
      </c>
      <c r="BB1217" s="28">
        <f t="shared" si="2725"/>
        <v>0</v>
      </c>
      <c r="BC1217" s="28">
        <f t="shared" si="2725"/>
        <v>0</v>
      </c>
      <c r="BD1217" s="100">
        <f t="shared" si="2726"/>
        <v>0</v>
      </c>
      <c r="BE1217" s="100">
        <f t="shared" si="2726"/>
        <v>0</v>
      </c>
      <c r="BF1217" s="100">
        <f t="shared" si="2726"/>
        <v>0</v>
      </c>
      <c r="BG1217" s="100">
        <f t="shared" si="2726"/>
        <v>0</v>
      </c>
      <c r="BH1217" s="28">
        <f t="shared" si="2726"/>
        <v>0</v>
      </c>
      <c r="BI1217" s="28">
        <f t="shared" si="2726"/>
        <v>0</v>
      </c>
      <c r="BJ1217" s="207">
        <f t="shared" si="2642"/>
        <v>0</v>
      </c>
      <c r="BK1217" s="207">
        <f t="shared" si="2643"/>
        <v>0</v>
      </c>
    </row>
    <row r="1218" spans="1:63" s="12" customFormat="1" ht="52.5" hidden="1" customHeight="1">
      <c r="A1218" s="97" t="s">
        <v>179</v>
      </c>
      <c r="B1218" s="99" t="s">
        <v>57</v>
      </c>
      <c r="C1218" s="99" t="s">
        <v>50</v>
      </c>
      <c r="D1218" s="99" t="s">
        <v>481</v>
      </c>
      <c r="E1218" s="99" t="s">
        <v>178</v>
      </c>
      <c r="F1218" s="100">
        <v>55</v>
      </c>
      <c r="G1218" s="100"/>
      <c r="H1218" s="143"/>
      <c r="I1218" s="143"/>
      <c r="J1218" s="143"/>
      <c r="K1218" s="143"/>
      <c r="L1218" s="100">
        <f>F1218+H1218+I1218+J1218+K1218</f>
        <v>55</v>
      </c>
      <c r="M1218" s="100">
        <f>G1218+K1218</f>
        <v>0</v>
      </c>
      <c r="N1218" s="143"/>
      <c r="O1218" s="143"/>
      <c r="P1218" s="143"/>
      <c r="Q1218" s="143"/>
      <c r="R1218" s="100">
        <f>L1218+N1218+O1218+P1218+Q1218</f>
        <v>55</v>
      </c>
      <c r="S1218" s="100">
        <f>M1218+Q1218</f>
        <v>0</v>
      </c>
      <c r="T1218" s="143"/>
      <c r="U1218" s="143"/>
      <c r="V1218" s="143"/>
      <c r="W1218" s="143"/>
      <c r="X1218" s="100">
        <f>R1218+T1218+U1218+V1218+W1218</f>
        <v>55</v>
      </c>
      <c r="Y1218" s="100">
        <f>S1218+W1218</f>
        <v>0</v>
      </c>
      <c r="Z1218" s="143"/>
      <c r="AA1218" s="143"/>
      <c r="AB1218" s="143"/>
      <c r="AC1218" s="143"/>
      <c r="AD1218" s="100">
        <f>X1218+Z1218+AA1218+AB1218+AC1218</f>
        <v>55</v>
      </c>
      <c r="AE1218" s="100">
        <f>Y1218+AC1218</f>
        <v>0</v>
      </c>
      <c r="AF1218" s="143"/>
      <c r="AG1218" s="143"/>
      <c r="AH1218" s="143"/>
      <c r="AI1218" s="143"/>
      <c r="AJ1218" s="100">
        <f>AD1218+AF1218+AG1218+AH1218+AI1218</f>
        <v>55</v>
      </c>
      <c r="AK1218" s="100">
        <f>AE1218+AI1218</f>
        <v>0</v>
      </c>
      <c r="AL1218" s="143"/>
      <c r="AM1218" s="143"/>
      <c r="AN1218" s="143"/>
      <c r="AO1218" s="143"/>
      <c r="AP1218" s="100">
        <f>AJ1218+AL1218+AM1218+AN1218+AO1218</f>
        <v>55</v>
      </c>
      <c r="AQ1218" s="100">
        <f>AK1218+AO1218</f>
        <v>0</v>
      </c>
      <c r="AR1218" s="143"/>
      <c r="AS1218" s="143"/>
      <c r="AT1218" s="143"/>
      <c r="AU1218" s="143"/>
      <c r="AV1218" s="100">
        <f>AP1218+AR1218+AS1218+AT1218+AU1218</f>
        <v>55</v>
      </c>
      <c r="AW1218" s="100">
        <f>AQ1218+AU1218</f>
        <v>0</v>
      </c>
      <c r="AX1218" s="143"/>
      <c r="AY1218" s="111">
        <v>-55</v>
      </c>
      <c r="AZ1218" s="143"/>
      <c r="BA1218" s="143"/>
      <c r="BB1218" s="100">
        <f>AV1218+AX1218+AY1218+AZ1218+BA1218</f>
        <v>0</v>
      </c>
      <c r="BC1218" s="100">
        <f>AW1218+BA1218</f>
        <v>0</v>
      </c>
      <c r="BD1218" s="143"/>
      <c r="BE1218" s="111"/>
      <c r="BF1218" s="143"/>
      <c r="BG1218" s="143"/>
      <c r="BH1218" s="100">
        <f>BB1218+BD1218+BE1218+BF1218+BG1218</f>
        <v>0</v>
      </c>
      <c r="BI1218" s="100">
        <f>BC1218+BG1218</f>
        <v>0</v>
      </c>
      <c r="BJ1218" s="207">
        <f t="shared" si="2642"/>
        <v>0</v>
      </c>
      <c r="BK1218" s="207">
        <f t="shared" si="2643"/>
        <v>0</v>
      </c>
    </row>
    <row r="1219" spans="1:63" s="12" customFormat="1" ht="99.75">
      <c r="A1219" s="25" t="s">
        <v>220</v>
      </c>
      <c r="B1219" s="52" t="s">
        <v>57</v>
      </c>
      <c r="C1219" s="52" t="s">
        <v>50</v>
      </c>
      <c r="D1219" s="37" t="s">
        <v>324</v>
      </c>
      <c r="E1219" s="26"/>
      <c r="F1219" s="28"/>
      <c r="G1219" s="28"/>
      <c r="H1219" s="82"/>
      <c r="I1219" s="82"/>
      <c r="J1219" s="82"/>
      <c r="K1219" s="82"/>
      <c r="L1219" s="28"/>
      <c r="M1219" s="28"/>
      <c r="N1219" s="82"/>
      <c r="O1219" s="82"/>
      <c r="P1219" s="82"/>
      <c r="Q1219" s="82"/>
      <c r="R1219" s="28"/>
      <c r="S1219" s="28"/>
      <c r="T1219" s="82"/>
      <c r="U1219" s="82"/>
      <c r="V1219" s="82"/>
      <c r="W1219" s="82"/>
      <c r="X1219" s="28"/>
      <c r="Y1219" s="28"/>
      <c r="Z1219" s="82">
        <f>Z1220</f>
        <v>0</v>
      </c>
      <c r="AA1219" s="28">
        <f t="shared" ref="AA1219:AR1220" si="2727">AA1220</f>
        <v>30</v>
      </c>
      <c r="AB1219" s="28">
        <f t="shared" si="2727"/>
        <v>0</v>
      </c>
      <c r="AC1219" s="28">
        <f t="shared" si="2727"/>
        <v>0</v>
      </c>
      <c r="AD1219" s="28">
        <f t="shared" si="2727"/>
        <v>30</v>
      </c>
      <c r="AE1219" s="28">
        <f t="shared" si="2727"/>
        <v>0</v>
      </c>
      <c r="AF1219" s="82">
        <f>AF1220</f>
        <v>0</v>
      </c>
      <c r="AG1219" s="28">
        <f t="shared" si="2727"/>
        <v>0</v>
      </c>
      <c r="AH1219" s="28">
        <f t="shared" si="2727"/>
        <v>0</v>
      </c>
      <c r="AI1219" s="28">
        <f t="shared" si="2727"/>
        <v>0</v>
      </c>
      <c r="AJ1219" s="28">
        <f t="shared" si="2727"/>
        <v>30</v>
      </c>
      <c r="AK1219" s="28">
        <f t="shared" si="2727"/>
        <v>0</v>
      </c>
      <c r="AL1219" s="28">
        <f t="shared" si="2727"/>
        <v>0</v>
      </c>
      <c r="AM1219" s="28">
        <f t="shared" si="2727"/>
        <v>0</v>
      </c>
      <c r="AN1219" s="28">
        <f t="shared" si="2727"/>
        <v>0</v>
      </c>
      <c r="AO1219" s="28">
        <f t="shared" si="2727"/>
        <v>0</v>
      </c>
      <c r="AP1219" s="28">
        <f t="shared" si="2727"/>
        <v>30</v>
      </c>
      <c r="AQ1219" s="28">
        <f t="shared" ref="AL1219:AQ1220" si="2728">AQ1220</f>
        <v>0</v>
      </c>
      <c r="AR1219" s="28">
        <f t="shared" si="2727"/>
        <v>0</v>
      </c>
      <c r="AS1219" s="28">
        <f t="shared" ref="AR1219:BG1222" si="2729">AS1220</f>
        <v>0</v>
      </c>
      <c r="AT1219" s="28">
        <f t="shared" si="2729"/>
        <v>0</v>
      </c>
      <c r="AU1219" s="28">
        <f t="shared" si="2729"/>
        <v>0</v>
      </c>
      <c r="AV1219" s="28">
        <f t="shared" si="2729"/>
        <v>30</v>
      </c>
      <c r="AW1219" s="28">
        <f t="shared" si="2729"/>
        <v>0</v>
      </c>
      <c r="AX1219" s="100">
        <f t="shared" si="2729"/>
        <v>0</v>
      </c>
      <c r="AY1219" s="100">
        <f t="shared" si="2729"/>
        <v>0</v>
      </c>
      <c r="AZ1219" s="100">
        <f t="shared" si="2729"/>
        <v>0</v>
      </c>
      <c r="BA1219" s="100">
        <f t="shared" si="2729"/>
        <v>0</v>
      </c>
      <c r="BB1219" s="28">
        <f t="shared" si="2729"/>
        <v>30</v>
      </c>
      <c r="BC1219" s="28">
        <f t="shared" si="2729"/>
        <v>0</v>
      </c>
      <c r="BD1219" s="100">
        <f t="shared" si="2729"/>
        <v>0</v>
      </c>
      <c r="BE1219" s="100">
        <f t="shared" si="2729"/>
        <v>0</v>
      </c>
      <c r="BF1219" s="100">
        <f t="shared" si="2729"/>
        <v>0</v>
      </c>
      <c r="BG1219" s="100">
        <f t="shared" si="2729"/>
        <v>0</v>
      </c>
      <c r="BH1219" s="28">
        <f t="shared" ref="BD1219:BI1222" si="2730">BH1220</f>
        <v>30</v>
      </c>
      <c r="BI1219" s="28">
        <f t="shared" si="2730"/>
        <v>0</v>
      </c>
      <c r="BJ1219" s="207">
        <f t="shared" si="2642"/>
        <v>0</v>
      </c>
      <c r="BK1219" s="207">
        <f t="shared" si="2643"/>
        <v>0</v>
      </c>
    </row>
    <row r="1220" spans="1:63" s="12" customFormat="1" ht="33.75" customHeight="1">
      <c r="A1220" s="25" t="s">
        <v>79</v>
      </c>
      <c r="B1220" s="52" t="s">
        <v>57</v>
      </c>
      <c r="C1220" s="52" t="s">
        <v>50</v>
      </c>
      <c r="D1220" s="37" t="s">
        <v>325</v>
      </c>
      <c r="E1220" s="26"/>
      <c r="F1220" s="28"/>
      <c r="G1220" s="28"/>
      <c r="H1220" s="82"/>
      <c r="I1220" s="82"/>
      <c r="J1220" s="82"/>
      <c r="K1220" s="82"/>
      <c r="L1220" s="28"/>
      <c r="M1220" s="28"/>
      <c r="N1220" s="82"/>
      <c r="O1220" s="82"/>
      <c r="P1220" s="82"/>
      <c r="Q1220" s="82"/>
      <c r="R1220" s="28"/>
      <c r="S1220" s="28"/>
      <c r="T1220" s="82"/>
      <c r="U1220" s="82"/>
      <c r="V1220" s="82"/>
      <c r="W1220" s="82"/>
      <c r="X1220" s="28"/>
      <c r="Y1220" s="28"/>
      <c r="Z1220" s="82">
        <f>Z1221</f>
        <v>0</v>
      </c>
      <c r="AA1220" s="28">
        <f t="shared" si="2727"/>
        <v>30</v>
      </c>
      <c r="AB1220" s="28">
        <f t="shared" si="2727"/>
        <v>0</v>
      </c>
      <c r="AC1220" s="28">
        <f t="shared" si="2727"/>
        <v>0</v>
      </c>
      <c r="AD1220" s="28">
        <f t="shared" si="2727"/>
        <v>30</v>
      </c>
      <c r="AE1220" s="28">
        <f t="shared" si="2727"/>
        <v>0</v>
      </c>
      <c r="AF1220" s="82">
        <f>AF1221</f>
        <v>0</v>
      </c>
      <c r="AG1220" s="28">
        <f t="shared" si="2727"/>
        <v>0</v>
      </c>
      <c r="AH1220" s="28">
        <f t="shared" si="2727"/>
        <v>0</v>
      </c>
      <c r="AI1220" s="28">
        <f t="shared" si="2727"/>
        <v>0</v>
      </c>
      <c r="AJ1220" s="28">
        <f t="shared" si="2727"/>
        <v>30</v>
      </c>
      <c r="AK1220" s="28">
        <f t="shared" si="2727"/>
        <v>0</v>
      </c>
      <c r="AL1220" s="28">
        <f t="shared" si="2728"/>
        <v>0</v>
      </c>
      <c r="AM1220" s="28">
        <f t="shared" si="2728"/>
        <v>0</v>
      </c>
      <c r="AN1220" s="28">
        <f t="shared" si="2728"/>
        <v>0</v>
      </c>
      <c r="AO1220" s="28">
        <f t="shared" si="2728"/>
        <v>0</v>
      </c>
      <c r="AP1220" s="28">
        <f t="shared" si="2728"/>
        <v>30</v>
      </c>
      <c r="AQ1220" s="28">
        <f t="shared" si="2728"/>
        <v>0</v>
      </c>
      <c r="AR1220" s="28">
        <f t="shared" si="2729"/>
        <v>0</v>
      </c>
      <c r="AS1220" s="28">
        <f t="shared" si="2729"/>
        <v>0</v>
      </c>
      <c r="AT1220" s="28">
        <f t="shared" si="2729"/>
        <v>0</v>
      </c>
      <c r="AU1220" s="28">
        <f t="shared" si="2729"/>
        <v>0</v>
      </c>
      <c r="AV1220" s="28">
        <f t="shared" si="2729"/>
        <v>30</v>
      </c>
      <c r="AW1220" s="28">
        <f t="shared" si="2729"/>
        <v>0</v>
      </c>
      <c r="AX1220" s="100">
        <f t="shared" si="2729"/>
        <v>0</v>
      </c>
      <c r="AY1220" s="100">
        <f t="shared" si="2729"/>
        <v>0</v>
      </c>
      <c r="AZ1220" s="100">
        <f t="shared" si="2729"/>
        <v>0</v>
      </c>
      <c r="BA1220" s="100">
        <f t="shared" si="2729"/>
        <v>0</v>
      </c>
      <c r="BB1220" s="28">
        <f t="shared" si="2729"/>
        <v>30</v>
      </c>
      <c r="BC1220" s="28">
        <f t="shared" si="2729"/>
        <v>0</v>
      </c>
      <c r="BD1220" s="100">
        <f t="shared" si="2730"/>
        <v>0</v>
      </c>
      <c r="BE1220" s="100">
        <f t="shared" si="2730"/>
        <v>0</v>
      </c>
      <c r="BF1220" s="100">
        <f t="shared" si="2730"/>
        <v>0</v>
      </c>
      <c r="BG1220" s="100">
        <f t="shared" si="2730"/>
        <v>0</v>
      </c>
      <c r="BH1220" s="28">
        <f t="shared" si="2730"/>
        <v>30</v>
      </c>
      <c r="BI1220" s="28">
        <f t="shared" si="2730"/>
        <v>0</v>
      </c>
      <c r="BJ1220" s="207">
        <f t="shared" si="2642"/>
        <v>0</v>
      </c>
      <c r="BK1220" s="207">
        <f t="shared" si="2643"/>
        <v>0</v>
      </c>
    </row>
    <row r="1221" spans="1:63" s="12" customFormat="1" ht="36.75" customHeight="1">
      <c r="A1221" s="36" t="s">
        <v>139</v>
      </c>
      <c r="B1221" s="52" t="s">
        <v>57</v>
      </c>
      <c r="C1221" s="52" t="s">
        <v>50</v>
      </c>
      <c r="D1221" s="37" t="s">
        <v>647</v>
      </c>
      <c r="E1221" s="26"/>
      <c r="F1221" s="28"/>
      <c r="G1221" s="28"/>
      <c r="H1221" s="82"/>
      <c r="I1221" s="82"/>
      <c r="J1221" s="82"/>
      <c r="K1221" s="82"/>
      <c r="L1221" s="28"/>
      <c r="M1221" s="28"/>
      <c r="N1221" s="82"/>
      <c r="O1221" s="82"/>
      <c r="P1221" s="82"/>
      <c r="Q1221" s="82"/>
      <c r="R1221" s="28"/>
      <c r="S1221" s="28"/>
      <c r="T1221" s="82"/>
      <c r="U1221" s="82"/>
      <c r="V1221" s="82"/>
      <c r="W1221" s="82"/>
      <c r="X1221" s="28"/>
      <c r="Y1221" s="28"/>
      <c r="Z1221" s="82">
        <f>Z1222</f>
        <v>0</v>
      </c>
      <c r="AA1221" s="28">
        <f t="shared" ref="AA1221:AR1221" si="2731">AA1222</f>
        <v>30</v>
      </c>
      <c r="AB1221" s="28">
        <f t="shared" si="2731"/>
        <v>0</v>
      </c>
      <c r="AC1221" s="28">
        <f t="shared" si="2731"/>
        <v>0</v>
      </c>
      <c r="AD1221" s="28">
        <f t="shared" si="2731"/>
        <v>30</v>
      </c>
      <c r="AE1221" s="28">
        <f t="shared" si="2731"/>
        <v>0</v>
      </c>
      <c r="AF1221" s="82">
        <f>AF1222</f>
        <v>0</v>
      </c>
      <c r="AG1221" s="28">
        <f t="shared" si="2731"/>
        <v>0</v>
      </c>
      <c r="AH1221" s="28">
        <f t="shared" si="2731"/>
        <v>0</v>
      </c>
      <c r="AI1221" s="28">
        <f t="shared" si="2731"/>
        <v>0</v>
      </c>
      <c r="AJ1221" s="28">
        <f t="shared" si="2731"/>
        <v>30</v>
      </c>
      <c r="AK1221" s="28">
        <f t="shared" si="2731"/>
        <v>0</v>
      </c>
      <c r="AL1221" s="28">
        <f t="shared" si="2731"/>
        <v>0</v>
      </c>
      <c r="AM1221" s="28">
        <f t="shared" si="2731"/>
        <v>0</v>
      </c>
      <c r="AN1221" s="28">
        <f t="shared" si="2731"/>
        <v>0</v>
      </c>
      <c r="AO1221" s="28">
        <f t="shared" si="2731"/>
        <v>0</v>
      </c>
      <c r="AP1221" s="28">
        <f t="shared" si="2731"/>
        <v>30</v>
      </c>
      <c r="AQ1221" s="28">
        <f t="shared" si="2731"/>
        <v>0</v>
      </c>
      <c r="AR1221" s="28">
        <f t="shared" si="2731"/>
        <v>0</v>
      </c>
      <c r="AS1221" s="28">
        <f t="shared" si="2729"/>
        <v>0</v>
      </c>
      <c r="AT1221" s="28">
        <f t="shared" si="2729"/>
        <v>0</v>
      </c>
      <c r="AU1221" s="28">
        <f t="shared" si="2729"/>
        <v>0</v>
      </c>
      <c r="AV1221" s="28">
        <f t="shared" si="2729"/>
        <v>30</v>
      </c>
      <c r="AW1221" s="28">
        <f t="shared" si="2729"/>
        <v>0</v>
      </c>
      <c r="AX1221" s="100">
        <f t="shared" si="2729"/>
        <v>0</v>
      </c>
      <c r="AY1221" s="100">
        <f t="shared" si="2729"/>
        <v>0</v>
      </c>
      <c r="AZ1221" s="100">
        <f t="shared" si="2729"/>
        <v>0</v>
      </c>
      <c r="BA1221" s="100">
        <f t="shared" si="2729"/>
        <v>0</v>
      </c>
      <c r="BB1221" s="28">
        <f t="shared" si="2729"/>
        <v>30</v>
      </c>
      <c r="BC1221" s="28">
        <f t="shared" si="2729"/>
        <v>0</v>
      </c>
      <c r="BD1221" s="100">
        <f t="shared" si="2730"/>
        <v>0</v>
      </c>
      <c r="BE1221" s="100">
        <f t="shared" si="2730"/>
        <v>0</v>
      </c>
      <c r="BF1221" s="100">
        <f t="shared" si="2730"/>
        <v>0</v>
      </c>
      <c r="BG1221" s="100">
        <f t="shared" si="2730"/>
        <v>0</v>
      </c>
      <c r="BH1221" s="28">
        <f t="shared" si="2730"/>
        <v>30</v>
      </c>
      <c r="BI1221" s="28">
        <f t="shared" si="2730"/>
        <v>0</v>
      </c>
      <c r="BJ1221" s="207">
        <f t="shared" si="2642"/>
        <v>0</v>
      </c>
      <c r="BK1221" s="207">
        <f t="shared" si="2643"/>
        <v>0</v>
      </c>
    </row>
    <row r="1222" spans="1:63" s="12" customFormat="1" ht="52.5" customHeight="1">
      <c r="A1222" s="29" t="s">
        <v>84</v>
      </c>
      <c r="B1222" s="52" t="s">
        <v>57</v>
      </c>
      <c r="C1222" s="52" t="s">
        <v>50</v>
      </c>
      <c r="D1222" s="37" t="s">
        <v>647</v>
      </c>
      <c r="E1222" s="26" t="s">
        <v>85</v>
      </c>
      <c r="F1222" s="28"/>
      <c r="G1222" s="28"/>
      <c r="H1222" s="82"/>
      <c r="I1222" s="82"/>
      <c r="J1222" s="82"/>
      <c r="K1222" s="82"/>
      <c r="L1222" s="28"/>
      <c r="M1222" s="28"/>
      <c r="N1222" s="82"/>
      <c r="O1222" s="82"/>
      <c r="P1222" s="82"/>
      <c r="Q1222" s="82"/>
      <c r="R1222" s="28"/>
      <c r="S1222" s="28"/>
      <c r="T1222" s="82"/>
      <c r="U1222" s="82"/>
      <c r="V1222" s="82"/>
      <c r="W1222" s="82"/>
      <c r="X1222" s="28"/>
      <c r="Y1222" s="28"/>
      <c r="Z1222" s="82">
        <f>Z1223</f>
        <v>0</v>
      </c>
      <c r="AA1222" s="28">
        <f t="shared" ref="AA1222:AR1222" si="2732">AA1223</f>
        <v>30</v>
      </c>
      <c r="AB1222" s="28">
        <f t="shared" si="2732"/>
        <v>0</v>
      </c>
      <c r="AC1222" s="28">
        <f t="shared" si="2732"/>
        <v>0</v>
      </c>
      <c r="AD1222" s="28">
        <f t="shared" si="2732"/>
        <v>30</v>
      </c>
      <c r="AE1222" s="28">
        <f t="shared" si="2732"/>
        <v>0</v>
      </c>
      <c r="AF1222" s="82">
        <f>AF1223</f>
        <v>0</v>
      </c>
      <c r="AG1222" s="28">
        <f t="shared" si="2732"/>
        <v>0</v>
      </c>
      <c r="AH1222" s="28">
        <f t="shared" si="2732"/>
        <v>0</v>
      </c>
      <c r="AI1222" s="28">
        <f t="shared" si="2732"/>
        <v>0</v>
      </c>
      <c r="AJ1222" s="28">
        <f t="shared" si="2732"/>
        <v>30</v>
      </c>
      <c r="AK1222" s="28">
        <f t="shared" si="2732"/>
        <v>0</v>
      </c>
      <c r="AL1222" s="28">
        <f t="shared" si="2732"/>
        <v>0</v>
      </c>
      <c r="AM1222" s="28">
        <f t="shared" si="2732"/>
        <v>0</v>
      </c>
      <c r="AN1222" s="28">
        <f t="shared" si="2732"/>
        <v>0</v>
      </c>
      <c r="AO1222" s="28">
        <f t="shared" si="2732"/>
        <v>0</v>
      </c>
      <c r="AP1222" s="28">
        <f t="shared" si="2732"/>
        <v>30</v>
      </c>
      <c r="AQ1222" s="28">
        <f t="shared" si="2732"/>
        <v>0</v>
      </c>
      <c r="AR1222" s="28">
        <f t="shared" si="2732"/>
        <v>0</v>
      </c>
      <c r="AS1222" s="28">
        <f t="shared" si="2729"/>
        <v>0</v>
      </c>
      <c r="AT1222" s="28">
        <f t="shared" si="2729"/>
        <v>0</v>
      </c>
      <c r="AU1222" s="28">
        <f t="shared" si="2729"/>
        <v>0</v>
      </c>
      <c r="AV1222" s="28">
        <f t="shared" si="2729"/>
        <v>30</v>
      </c>
      <c r="AW1222" s="28">
        <f t="shared" si="2729"/>
        <v>0</v>
      </c>
      <c r="AX1222" s="100">
        <f t="shared" si="2729"/>
        <v>0</v>
      </c>
      <c r="AY1222" s="100">
        <f t="shared" si="2729"/>
        <v>0</v>
      </c>
      <c r="AZ1222" s="100">
        <f t="shared" si="2729"/>
        <v>0</v>
      </c>
      <c r="BA1222" s="100">
        <f t="shared" si="2729"/>
        <v>0</v>
      </c>
      <c r="BB1222" s="28">
        <f t="shared" si="2729"/>
        <v>30</v>
      </c>
      <c r="BC1222" s="28">
        <f t="shared" si="2729"/>
        <v>0</v>
      </c>
      <c r="BD1222" s="100">
        <f t="shared" si="2730"/>
        <v>0</v>
      </c>
      <c r="BE1222" s="100">
        <f t="shared" si="2730"/>
        <v>0</v>
      </c>
      <c r="BF1222" s="100">
        <f t="shared" si="2730"/>
        <v>0</v>
      </c>
      <c r="BG1222" s="100">
        <f t="shared" si="2730"/>
        <v>0</v>
      </c>
      <c r="BH1222" s="28">
        <f t="shared" si="2730"/>
        <v>30</v>
      </c>
      <c r="BI1222" s="28">
        <f t="shared" si="2730"/>
        <v>0</v>
      </c>
      <c r="BJ1222" s="207">
        <f t="shared" si="2642"/>
        <v>0</v>
      </c>
      <c r="BK1222" s="207">
        <f t="shared" si="2643"/>
        <v>0</v>
      </c>
    </row>
    <row r="1223" spans="1:63" s="12" customFormat="1" ht="27" customHeight="1">
      <c r="A1223" s="29" t="s">
        <v>187</v>
      </c>
      <c r="B1223" s="52" t="s">
        <v>57</v>
      </c>
      <c r="C1223" s="52" t="s">
        <v>50</v>
      </c>
      <c r="D1223" s="37" t="s">
        <v>647</v>
      </c>
      <c r="E1223" s="26" t="s">
        <v>186</v>
      </c>
      <c r="F1223" s="28"/>
      <c r="G1223" s="28"/>
      <c r="H1223" s="82"/>
      <c r="I1223" s="82"/>
      <c r="J1223" s="82"/>
      <c r="K1223" s="82"/>
      <c r="L1223" s="28"/>
      <c r="M1223" s="28"/>
      <c r="N1223" s="82"/>
      <c r="O1223" s="82"/>
      <c r="P1223" s="82"/>
      <c r="Q1223" s="82"/>
      <c r="R1223" s="28"/>
      <c r="S1223" s="28"/>
      <c r="T1223" s="82"/>
      <c r="U1223" s="82"/>
      <c r="V1223" s="82"/>
      <c r="W1223" s="82"/>
      <c r="X1223" s="28"/>
      <c r="Y1223" s="28"/>
      <c r="Z1223" s="82"/>
      <c r="AA1223" s="28">
        <v>30</v>
      </c>
      <c r="AB1223" s="28"/>
      <c r="AC1223" s="28"/>
      <c r="AD1223" s="28">
        <f>X1223+Z1223+AA1223+AB1223+AC1223</f>
        <v>30</v>
      </c>
      <c r="AE1223" s="28">
        <f>Y1223+AC1223</f>
        <v>0</v>
      </c>
      <c r="AF1223" s="82"/>
      <c r="AG1223" s="28"/>
      <c r="AH1223" s="28"/>
      <c r="AI1223" s="28"/>
      <c r="AJ1223" s="28">
        <f>AD1223+AF1223+AG1223+AH1223+AI1223</f>
        <v>30</v>
      </c>
      <c r="AK1223" s="28">
        <f>AE1223+AI1223</f>
        <v>0</v>
      </c>
      <c r="AL1223" s="28"/>
      <c r="AM1223" s="28"/>
      <c r="AN1223" s="28"/>
      <c r="AO1223" s="28"/>
      <c r="AP1223" s="28">
        <f>AJ1223+AL1223+AM1223+AN1223+AO1223</f>
        <v>30</v>
      </c>
      <c r="AQ1223" s="28">
        <f>AK1223+AO1223</f>
        <v>0</v>
      </c>
      <c r="AR1223" s="28"/>
      <c r="AS1223" s="28"/>
      <c r="AT1223" s="28"/>
      <c r="AU1223" s="28"/>
      <c r="AV1223" s="28">
        <f>AP1223+AR1223+AS1223+AT1223+AU1223</f>
        <v>30</v>
      </c>
      <c r="AW1223" s="28">
        <f>AQ1223+AU1223</f>
        <v>0</v>
      </c>
      <c r="AX1223" s="100"/>
      <c r="AY1223" s="100"/>
      <c r="AZ1223" s="100"/>
      <c r="BA1223" s="100"/>
      <c r="BB1223" s="28">
        <f>AV1223+AX1223+AY1223+AZ1223+BA1223</f>
        <v>30</v>
      </c>
      <c r="BC1223" s="28">
        <f>AW1223+BA1223</f>
        <v>0</v>
      </c>
      <c r="BD1223" s="100"/>
      <c r="BE1223" s="100"/>
      <c r="BF1223" s="100"/>
      <c r="BG1223" s="100"/>
      <c r="BH1223" s="28">
        <f>BB1223+BD1223+BE1223+BF1223+BG1223</f>
        <v>30</v>
      </c>
      <c r="BI1223" s="28">
        <f>BC1223+BG1223</f>
        <v>0</v>
      </c>
      <c r="BJ1223" s="207">
        <f t="shared" si="2642"/>
        <v>0</v>
      </c>
      <c r="BK1223" s="207">
        <f t="shared" si="2643"/>
        <v>0</v>
      </c>
    </row>
    <row r="1224" spans="1:63" s="12" customFormat="1" ht="68.25" customHeight="1">
      <c r="A1224" s="36" t="s">
        <v>223</v>
      </c>
      <c r="B1224" s="52" t="s">
        <v>57</v>
      </c>
      <c r="C1224" s="52" t="s">
        <v>50</v>
      </c>
      <c r="D1224" s="52" t="s">
        <v>306</v>
      </c>
      <c r="E1224" s="52"/>
      <c r="F1224" s="28">
        <f t="shared" ref="F1224:U1227" si="2733">F1225</f>
        <v>325</v>
      </c>
      <c r="G1224" s="28">
        <f t="shared" si="2733"/>
        <v>0</v>
      </c>
      <c r="H1224" s="28">
        <f t="shared" si="2733"/>
        <v>0</v>
      </c>
      <c r="I1224" s="28">
        <f t="shared" si="2733"/>
        <v>0</v>
      </c>
      <c r="J1224" s="28">
        <f t="shared" si="2733"/>
        <v>0</v>
      </c>
      <c r="K1224" s="28">
        <f t="shared" si="2733"/>
        <v>0</v>
      </c>
      <c r="L1224" s="28">
        <f t="shared" si="2733"/>
        <v>325</v>
      </c>
      <c r="M1224" s="28">
        <f t="shared" si="2733"/>
        <v>0</v>
      </c>
      <c r="N1224" s="28">
        <f t="shared" si="2733"/>
        <v>0</v>
      </c>
      <c r="O1224" s="28">
        <f t="shared" si="2733"/>
        <v>0</v>
      </c>
      <c r="P1224" s="28">
        <f t="shared" si="2733"/>
        <v>0</v>
      </c>
      <c r="Q1224" s="28">
        <f t="shared" si="2733"/>
        <v>0</v>
      </c>
      <c r="R1224" s="28">
        <f t="shared" si="2733"/>
        <v>325</v>
      </c>
      <c r="S1224" s="28">
        <f t="shared" si="2733"/>
        <v>0</v>
      </c>
      <c r="T1224" s="28">
        <f t="shared" si="2733"/>
        <v>0</v>
      </c>
      <c r="U1224" s="28">
        <f t="shared" si="2733"/>
        <v>0</v>
      </c>
      <c r="V1224" s="28">
        <f t="shared" ref="T1224:AI1227" si="2734">V1225</f>
        <v>0</v>
      </c>
      <c r="W1224" s="28">
        <f t="shared" si="2734"/>
        <v>0</v>
      </c>
      <c r="X1224" s="28">
        <f t="shared" si="2734"/>
        <v>325</v>
      </c>
      <c r="Y1224" s="28">
        <f t="shared" si="2734"/>
        <v>0</v>
      </c>
      <c r="Z1224" s="28">
        <f t="shared" si="2734"/>
        <v>0</v>
      </c>
      <c r="AA1224" s="28">
        <f t="shared" si="2734"/>
        <v>0</v>
      </c>
      <c r="AB1224" s="28">
        <f t="shared" si="2734"/>
        <v>0</v>
      </c>
      <c r="AC1224" s="28">
        <f t="shared" si="2734"/>
        <v>0</v>
      </c>
      <c r="AD1224" s="28">
        <f t="shared" si="2734"/>
        <v>325</v>
      </c>
      <c r="AE1224" s="28">
        <f t="shared" si="2734"/>
        <v>0</v>
      </c>
      <c r="AF1224" s="28">
        <f t="shared" si="2734"/>
        <v>0</v>
      </c>
      <c r="AG1224" s="28">
        <f t="shared" si="2734"/>
        <v>0</v>
      </c>
      <c r="AH1224" s="28">
        <f t="shared" si="2734"/>
        <v>0</v>
      </c>
      <c r="AI1224" s="28">
        <f t="shared" si="2734"/>
        <v>0</v>
      </c>
      <c r="AJ1224" s="28">
        <f t="shared" ref="AF1224:AU1227" si="2735">AJ1225</f>
        <v>325</v>
      </c>
      <c r="AK1224" s="28">
        <f t="shared" si="2735"/>
        <v>0</v>
      </c>
      <c r="AL1224" s="28">
        <f t="shared" si="2735"/>
        <v>0</v>
      </c>
      <c r="AM1224" s="28">
        <f t="shared" si="2735"/>
        <v>0</v>
      </c>
      <c r="AN1224" s="28">
        <f t="shared" si="2735"/>
        <v>0</v>
      </c>
      <c r="AO1224" s="28">
        <f t="shared" si="2735"/>
        <v>0</v>
      </c>
      <c r="AP1224" s="28">
        <f t="shared" si="2735"/>
        <v>325</v>
      </c>
      <c r="AQ1224" s="28">
        <f t="shared" si="2735"/>
        <v>0</v>
      </c>
      <c r="AR1224" s="28">
        <f t="shared" si="2735"/>
        <v>0</v>
      </c>
      <c r="AS1224" s="28">
        <f t="shared" si="2735"/>
        <v>0</v>
      </c>
      <c r="AT1224" s="28">
        <f t="shared" si="2735"/>
        <v>0</v>
      </c>
      <c r="AU1224" s="28">
        <f t="shared" si="2735"/>
        <v>0</v>
      </c>
      <c r="AV1224" s="28">
        <f t="shared" ref="AR1224:BG1227" si="2736">AV1225</f>
        <v>325</v>
      </c>
      <c r="AW1224" s="28">
        <f t="shared" si="2736"/>
        <v>0</v>
      </c>
      <c r="AX1224" s="100">
        <f t="shared" si="2736"/>
        <v>0</v>
      </c>
      <c r="AY1224" s="100">
        <f t="shared" si="2736"/>
        <v>0</v>
      </c>
      <c r="AZ1224" s="100">
        <f t="shared" si="2736"/>
        <v>0</v>
      </c>
      <c r="BA1224" s="100">
        <f t="shared" si="2736"/>
        <v>0</v>
      </c>
      <c r="BB1224" s="28">
        <f t="shared" si="2736"/>
        <v>325</v>
      </c>
      <c r="BC1224" s="28">
        <f t="shared" si="2736"/>
        <v>0</v>
      </c>
      <c r="BD1224" s="100">
        <f t="shared" si="2736"/>
        <v>0</v>
      </c>
      <c r="BE1224" s="100">
        <f t="shared" si="2736"/>
        <v>0</v>
      </c>
      <c r="BF1224" s="100">
        <f t="shared" si="2736"/>
        <v>0</v>
      </c>
      <c r="BG1224" s="100">
        <f t="shared" si="2736"/>
        <v>0</v>
      </c>
      <c r="BH1224" s="28">
        <f t="shared" ref="BD1224:BI1227" si="2737">BH1225</f>
        <v>325</v>
      </c>
      <c r="BI1224" s="28">
        <f t="shared" si="2737"/>
        <v>0</v>
      </c>
      <c r="BJ1224" s="207">
        <f t="shared" si="2642"/>
        <v>0</v>
      </c>
      <c r="BK1224" s="207">
        <f t="shared" si="2643"/>
        <v>0</v>
      </c>
    </row>
    <row r="1225" spans="1:63" s="12" customFormat="1" ht="23.25" customHeight="1">
      <c r="A1225" s="25" t="s">
        <v>221</v>
      </c>
      <c r="B1225" s="52" t="s">
        <v>57</v>
      </c>
      <c r="C1225" s="52" t="s">
        <v>50</v>
      </c>
      <c r="D1225" s="52" t="s">
        <v>304</v>
      </c>
      <c r="E1225" s="52"/>
      <c r="F1225" s="28">
        <f t="shared" si="2733"/>
        <v>325</v>
      </c>
      <c r="G1225" s="28">
        <f t="shared" si="2733"/>
        <v>0</v>
      </c>
      <c r="H1225" s="28">
        <f t="shared" si="2733"/>
        <v>0</v>
      </c>
      <c r="I1225" s="28">
        <f t="shared" si="2733"/>
        <v>0</v>
      </c>
      <c r="J1225" s="28">
        <f t="shared" si="2733"/>
        <v>0</v>
      </c>
      <c r="K1225" s="28">
        <f t="shared" si="2733"/>
        <v>0</v>
      </c>
      <c r="L1225" s="28">
        <f t="shared" si="2733"/>
        <v>325</v>
      </c>
      <c r="M1225" s="28">
        <f t="shared" si="2733"/>
        <v>0</v>
      </c>
      <c r="N1225" s="28">
        <f t="shared" si="2733"/>
        <v>0</v>
      </c>
      <c r="O1225" s="28">
        <f t="shared" si="2733"/>
        <v>0</v>
      </c>
      <c r="P1225" s="28">
        <f t="shared" si="2733"/>
        <v>0</v>
      </c>
      <c r="Q1225" s="28">
        <f t="shared" si="2733"/>
        <v>0</v>
      </c>
      <c r="R1225" s="28">
        <f t="shared" si="2733"/>
        <v>325</v>
      </c>
      <c r="S1225" s="28">
        <f t="shared" si="2733"/>
        <v>0</v>
      </c>
      <c r="T1225" s="28">
        <f t="shared" si="2734"/>
        <v>0</v>
      </c>
      <c r="U1225" s="28">
        <f t="shared" si="2734"/>
        <v>0</v>
      </c>
      <c r="V1225" s="28">
        <f t="shared" si="2734"/>
        <v>0</v>
      </c>
      <c r="W1225" s="28">
        <f t="shared" si="2734"/>
        <v>0</v>
      </c>
      <c r="X1225" s="28">
        <f t="shared" si="2734"/>
        <v>325</v>
      </c>
      <c r="Y1225" s="28">
        <f t="shared" si="2734"/>
        <v>0</v>
      </c>
      <c r="Z1225" s="28">
        <f t="shared" si="2734"/>
        <v>0</v>
      </c>
      <c r="AA1225" s="28">
        <f t="shared" si="2734"/>
        <v>0</v>
      </c>
      <c r="AB1225" s="28">
        <f t="shared" si="2734"/>
        <v>0</v>
      </c>
      <c r="AC1225" s="28">
        <f t="shared" si="2734"/>
        <v>0</v>
      </c>
      <c r="AD1225" s="28">
        <f t="shared" si="2734"/>
        <v>325</v>
      </c>
      <c r="AE1225" s="28">
        <f t="shared" si="2734"/>
        <v>0</v>
      </c>
      <c r="AF1225" s="28">
        <f t="shared" si="2735"/>
        <v>0</v>
      </c>
      <c r="AG1225" s="28">
        <f t="shared" si="2735"/>
        <v>0</v>
      </c>
      <c r="AH1225" s="28">
        <f t="shared" si="2735"/>
        <v>0</v>
      </c>
      <c r="AI1225" s="28">
        <f t="shared" si="2735"/>
        <v>0</v>
      </c>
      <c r="AJ1225" s="28">
        <f t="shared" si="2735"/>
        <v>325</v>
      </c>
      <c r="AK1225" s="28">
        <f t="shared" si="2735"/>
        <v>0</v>
      </c>
      <c r="AL1225" s="28">
        <f t="shared" si="2735"/>
        <v>0</v>
      </c>
      <c r="AM1225" s="28">
        <f t="shared" si="2735"/>
        <v>0</v>
      </c>
      <c r="AN1225" s="28">
        <f t="shared" si="2735"/>
        <v>0</v>
      </c>
      <c r="AO1225" s="28">
        <f t="shared" si="2735"/>
        <v>0</v>
      </c>
      <c r="AP1225" s="28">
        <f t="shared" si="2735"/>
        <v>325</v>
      </c>
      <c r="AQ1225" s="28">
        <f t="shared" si="2735"/>
        <v>0</v>
      </c>
      <c r="AR1225" s="28">
        <f t="shared" si="2736"/>
        <v>0</v>
      </c>
      <c r="AS1225" s="28">
        <f t="shared" si="2736"/>
        <v>0</v>
      </c>
      <c r="AT1225" s="28">
        <f t="shared" si="2736"/>
        <v>0</v>
      </c>
      <c r="AU1225" s="28">
        <f t="shared" si="2736"/>
        <v>0</v>
      </c>
      <c r="AV1225" s="28">
        <f t="shared" si="2736"/>
        <v>325</v>
      </c>
      <c r="AW1225" s="28">
        <f t="shared" si="2736"/>
        <v>0</v>
      </c>
      <c r="AX1225" s="100">
        <f t="shared" si="2736"/>
        <v>0</v>
      </c>
      <c r="AY1225" s="100">
        <f t="shared" si="2736"/>
        <v>0</v>
      </c>
      <c r="AZ1225" s="100">
        <f t="shared" si="2736"/>
        <v>0</v>
      </c>
      <c r="BA1225" s="100">
        <f t="shared" si="2736"/>
        <v>0</v>
      </c>
      <c r="BB1225" s="28">
        <f t="shared" si="2736"/>
        <v>325</v>
      </c>
      <c r="BC1225" s="28">
        <f t="shared" si="2736"/>
        <v>0</v>
      </c>
      <c r="BD1225" s="100">
        <f t="shared" si="2737"/>
        <v>0</v>
      </c>
      <c r="BE1225" s="100">
        <f t="shared" si="2737"/>
        <v>0</v>
      </c>
      <c r="BF1225" s="100">
        <f t="shared" si="2737"/>
        <v>0</v>
      </c>
      <c r="BG1225" s="100">
        <f t="shared" si="2737"/>
        <v>0</v>
      </c>
      <c r="BH1225" s="28">
        <f t="shared" si="2737"/>
        <v>325</v>
      </c>
      <c r="BI1225" s="28">
        <f t="shared" si="2737"/>
        <v>0</v>
      </c>
      <c r="BJ1225" s="207">
        <f t="shared" si="2642"/>
        <v>0</v>
      </c>
      <c r="BK1225" s="207">
        <f t="shared" si="2643"/>
        <v>0</v>
      </c>
    </row>
    <row r="1226" spans="1:63" s="12" customFormat="1" ht="40.5" customHeight="1">
      <c r="A1226" s="36" t="s">
        <v>228</v>
      </c>
      <c r="B1226" s="52" t="s">
        <v>57</v>
      </c>
      <c r="C1226" s="52" t="s">
        <v>50</v>
      </c>
      <c r="D1226" s="52" t="s">
        <v>305</v>
      </c>
      <c r="E1226" s="52"/>
      <c r="F1226" s="28">
        <f t="shared" si="2733"/>
        <v>325</v>
      </c>
      <c r="G1226" s="28">
        <f t="shared" si="2733"/>
        <v>0</v>
      </c>
      <c r="H1226" s="28">
        <f t="shared" si="2733"/>
        <v>0</v>
      </c>
      <c r="I1226" s="28">
        <f t="shared" si="2733"/>
        <v>0</v>
      </c>
      <c r="J1226" s="28">
        <f t="shared" si="2733"/>
        <v>0</v>
      </c>
      <c r="K1226" s="28">
        <f t="shared" si="2733"/>
        <v>0</v>
      </c>
      <c r="L1226" s="28">
        <f t="shared" si="2733"/>
        <v>325</v>
      </c>
      <c r="M1226" s="28">
        <f t="shared" si="2733"/>
        <v>0</v>
      </c>
      <c r="N1226" s="28">
        <f t="shared" si="2733"/>
        <v>0</v>
      </c>
      <c r="O1226" s="28">
        <f t="shared" si="2733"/>
        <v>0</v>
      </c>
      <c r="P1226" s="28">
        <f t="shared" si="2733"/>
        <v>0</v>
      </c>
      <c r="Q1226" s="28">
        <f t="shared" si="2733"/>
        <v>0</v>
      </c>
      <c r="R1226" s="28">
        <f t="shared" si="2733"/>
        <v>325</v>
      </c>
      <c r="S1226" s="28">
        <f t="shared" si="2733"/>
        <v>0</v>
      </c>
      <c r="T1226" s="28">
        <f t="shared" si="2734"/>
        <v>0</v>
      </c>
      <c r="U1226" s="28">
        <f t="shared" si="2734"/>
        <v>0</v>
      </c>
      <c r="V1226" s="28">
        <f t="shared" si="2734"/>
        <v>0</v>
      </c>
      <c r="W1226" s="28">
        <f t="shared" si="2734"/>
        <v>0</v>
      </c>
      <c r="X1226" s="28">
        <f t="shared" si="2734"/>
        <v>325</v>
      </c>
      <c r="Y1226" s="28">
        <f t="shared" si="2734"/>
        <v>0</v>
      </c>
      <c r="Z1226" s="28">
        <f t="shared" si="2734"/>
        <v>0</v>
      </c>
      <c r="AA1226" s="28">
        <f t="shared" si="2734"/>
        <v>0</v>
      </c>
      <c r="AB1226" s="28">
        <f t="shared" si="2734"/>
        <v>0</v>
      </c>
      <c r="AC1226" s="28">
        <f t="shared" si="2734"/>
        <v>0</v>
      </c>
      <c r="AD1226" s="28">
        <f t="shared" si="2734"/>
        <v>325</v>
      </c>
      <c r="AE1226" s="28">
        <f t="shared" si="2734"/>
        <v>0</v>
      </c>
      <c r="AF1226" s="28">
        <f t="shared" si="2735"/>
        <v>0</v>
      </c>
      <c r="AG1226" s="28">
        <f t="shared" si="2735"/>
        <v>0</v>
      </c>
      <c r="AH1226" s="28">
        <f t="shared" si="2735"/>
        <v>0</v>
      </c>
      <c r="AI1226" s="28">
        <f t="shared" si="2735"/>
        <v>0</v>
      </c>
      <c r="AJ1226" s="28">
        <f t="shared" si="2735"/>
        <v>325</v>
      </c>
      <c r="AK1226" s="28">
        <f t="shared" si="2735"/>
        <v>0</v>
      </c>
      <c r="AL1226" s="28">
        <f t="shared" si="2735"/>
        <v>0</v>
      </c>
      <c r="AM1226" s="28">
        <f t="shared" si="2735"/>
        <v>0</v>
      </c>
      <c r="AN1226" s="28">
        <f t="shared" si="2735"/>
        <v>0</v>
      </c>
      <c r="AO1226" s="28">
        <f t="shared" si="2735"/>
        <v>0</v>
      </c>
      <c r="AP1226" s="28">
        <f t="shared" si="2735"/>
        <v>325</v>
      </c>
      <c r="AQ1226" s="28">
        <f t="shared" si="2735"/>
        <v>0</v>
      </c>
      <c r="AR1226" s="28">
        <f t="shared" si="2736"/>
        <v>0</v>
      </c>
      <c r="AS1226" s="28">
        <f t="shared" si="2736"/>
        <v>0</v>
      </c>
      <c r="AT1226" s="28">
        <f t="shared" si="2736"/>
        <v>0</v>
      </c>
      <c r="AU1226" s="28">
        <f t="shared" si="2736"/>
        <v>0</v>
      </c>
      <c r="AV1226" s="28">
        <f t="shared" si="2736"/>
        <v>325</v>
      </c>
      <c r="AW1226" s="28">
        <f t="shared" si="2736"/>
        <v>0</v>
      </c>
      <c r="AX1226" s="100">
        <f t="shared" si="2736"/>
        <v>0</v>
      </c>
      <c r="AY1226" s="100">
        <f t="shared" si="2736"/>
        <v>0</v>
      </c>
      <c r="AZ1226" s="100">
        <f t="shared" si="2736"/>
        <v>0</v>
      </c>
      <c r="BA1226" s="100">
        <f t="shared" si="2736"/>
        <v>0</v>
      </c>
      <c r="BB1226" s="28">
        <f t="shared" si="2736"/>
        <v>325</v>
      </c>
      <c r="BC1226" s="28">
        <f t="shared" si="2736"/>
        <v>0</v>
      </c>
      <c r="BD1226" s="100">
        <f t="shared" si="2737"/>
        <v>0</v>
      </c>
      <c r="BE1226" s="100">
        <f t="shared" si="2737"/>
        <v>0</v>
      </c>
      <c r="BF1226" s="100">
        <f t="shared" si="2737"/>
        <v>0</v>
      </c>
      <c r="BG1226" s="100">
        <f t="shared" si="2737"/>
        <v>0</v>
      </c>
      <c r="BH1226" s="28">
        <f t="shared" si="2737"/>
        <v>325</v>
      </c>
      <c r="BI1226" s="28">
        <f t="shared" si="2737"/>
        <v>0</v>
      </c>
      <c r="BJ1226" s="207">
        <f t="shared" si="2642"/>
        <v>0</v>
      </c>
      <c r="BK1226" s="207">
        <f t="shared" si="2643"/>
        <v>0</v>
      </c>
    </row>
    <row r="1227" spans="1:63" s="12" customFormat="1" ht="52.5" customHeight="1">
      <c r="A1227" s="36" t="s">
        <v>84</v>
      </c>
      <c r="B1227" s="52" t="s">
        <v>57</v>
      </c>
      <c r="C1227" s="52" t="s">
        <v>50</v>
      </c>
      <c r="D1227" s="52" t="s">
        <v>305</v>
      </c>
      <c r="E1227" s="52">
        <v>600</v>
      </c>
      <c r="F1227" s="28">
        <f t="shared" si="2733"/>
        <v>325</v>
      </c>
      <c r="G1227" s="28">
        <f t="shared" si="2733"/>
        <v>0</v>
      </c>
      <c r="H1227" s="28">
        <f t="shared" si="2733"/>
        <v>0</v>
      </c>
      <c r="I1227" s="28">
        <f t="shared" si="2733"/>
        <v>0</v>
      </c>
      <c r="J1227" s="28">
        <f t="shared" si="2733"/>
        <v>0</v>
      </c>
      <c r="K1227" s="28">
        <f t="shared" si="2733"/>
        <v>0</v>
      </c>
      <c r="L1227" s="28">
        <f t="shared" si="2733"/>
        <v>325</v>
      </c>
      <c r="M1227" s="28">
        <f t="shared" si="2733"/>
        <v>0</v>
      </c>
      <c r="N1227" s="28">
        <f t="shared" si="2733"/>
        <v>0</v>
      </c>
      <c r="O1227" s="28">
        <f t="shared" si="2733"/>
        <v>0</v>
      </c>
      <c r="P1227" s="28">
        <f t="shared" si="2733"/>
        <v>0</v>
      </c>
      <c r="Q1227" s="28">
        <f t="shared" si="2733"/>
        <v>0</v>
      </c>
      <c r="R1227" s="28">
        <f t="shared" si="2733"/>
        <v>325</v>
      </c>
      <c r="S1227" s="28">
        <f t="shared" si="2733"/>
        <v>0</v>
      </c>
      <c r="T1227" s="28">
        <f t="shared" si="2734"/>
        <v>0</v>
      </c>
      <c r="U1227" s="28">
        <f t="shared" si="2734"/>
        <v>0</v>
      </c>
      <c r="V1227" s="28">
        <f t="shared" si="2734"/>
        <v>0</v>
      </c>
      <c r="W1227" s="28">
        <f t="shared" si="2734"/>
        <v>0</v>
      </c>
      <c r="X1227" s="28">
        <f t="shared" si="2734"/>
        <v>325</v>
      </c>
      <c r="Y1227" s="28">
        <f t="shared" si="2734"/>
        <v>0</v>
      </c>
      <c r="Z1227" s="28">
        <f t="shared" si="2734"/>
        <v>0</v>
      </c>
      <c r="AA1227" s="28">
        <f t="shared" si="2734"/>
        <v>0</v>
      </c>
      <c r="AB1227" s="28">
        <f t="shared" si="2734"/>
        <v>0</v>
      </c>
      <c r="AC1227" s="28">
        <f t="shared" si="2734"/>
        <v>0</v>
      </c>
      <c r="AD1227" s="28">
        <f t="shared" si="2734"/>
        <v>325</v>
      </c>
      <c r="AE1227" s="28">
        <f t="shared" si="2734"/>
        <v>0</v>
      </c>
      <c r="AF1227" s="28">
        <f t="shared" si="2735"/>
        <v>0</v>
      </c>
      <c r="AG1227" s="28">
        <f t="shared" si="2735"/>
        <v>0</v>
      </c>
      <c r="AH1227" s="28">
        <f t="shared" si="2735"/>
        <v>0</v>
      </c>
      <c r="AI1227" s="28">
        <f t="shared" si="2735"/>
        <v>0</v>
      </c>
      <c r="AJ1227" s="28">
        <f t="shared" si="2735"/>
        <v>325</v>
      </c>
      <c r="AK1227" s="28">
        <f t="shared" si="2735"/>
        <v>0</v>
      </c>
      <c r="AL1227" s="28">
        <f t="shared" si="2735"/>
        <v>0</v>
      </c>
      <c r="AM1227" s="28">
        <f t="shared" si="2735"/>
        <v>0</v>
      </c>
      <c r="AN1227" s="28">
        <f t="shared" si="2735"/>
        <v>0</v>
      </c>
      <c r="AO1227" s="28">
        <f t="shared" si="2735"/>
        <v>0</v>
      </c>
      <c r="AP1227" s="28">
        <f t="shared" si="2735"/>
        <v>325</v>
      </c>
      <c r="AQ1227" s="28">
        <f t="shared" si="2735"/>
        <v>0</v>
      </c>
      <c r="AR1227" s="28">
        <f t="shared" si="2736"/>
        <v>0</v>
      </c>
      <c r="AS1227" s="28">
        <f t="shared" si="2736"/>
        <v>0</v>
      </c>
      <c r="AT1227" s="28">
        <f t="shared" si="2736"/>
        <v>0</v>
      </c>
      <c r="AU1227" s="28">
        <f t="shared" si="2736"/>
        <v>0</v>
      </c>
      <c r="AV1227" s="28">
        <f t="shared" si="2736"/>
        <v>325</v>
      </c>
      <c r="AW1227" s="28">
        <f t="shared" si="2736"/>
        <v>0</v>
      </c>
      <c r="AX1227" s="100">
        <f t="shared" si="2736"/>
        <v>0</v>
      </c>
      <c r="AY1227" s="100">
        <f t="shared" si="2736"/>
        <v>0</v>
      </c>
      <c r="AZ1227" s="100">
        <f t="shared" si="2736"/>
        <v>0</v>
      </c>
      <c r="BA1227" s="100">
        <f t="shared" si="2736"/>
        <v>0</v>
      </c>
      <c r="BB1227" s="28">
        <f t="shared" si="2736"/>
        <v>325</v>
      </c>
      <c r="BC1227" s="28">
        <f t="shared" si="2736"/>
        <v>0</v>
      </c>
      <c r="BD1227" s="100">
        <f t="shared" si="2737"/>
        <v>0</v>
      </c>
      <c r="BE1227" s="100">
        <f t="shared" si="2737"/>
        <v>0</v>
      </c>
      <c r="BF1227" s="100">
        <f t="shared" si="2737"/>
        <v>0</v>
      </c>
      <c r="BG1227" s="100">
        <f t="shared" si="2737"/>
        <v>0</v>
      </c>
      <c r="BH1227" s="28">
        <f t="shared" si="2737"/>
        <v>325</v>
      </c>
      <c r="BI1227" s="28">
        <f t="shared" si="2737"/>
        <v>0</v>
      </c>
      <c r="BJ1227" s="207">
        <f t="shared" si="2642"/>
        <v>0</v>
      </c>
      <c r="BK1227" s="207">
        <f t="shared" si="2643"/>
        <v>0</v>
      </c>
    </row>
    <row r="1228" spans="1:63" s="12" customFormat="1" ht="50.25">
      <c r="A1228" s="36" t="s">
        <v>212</v>
      </c>
      <c r="B1228" s="52" t="s">
        <v>57</v>
      </c>
      <c r="C1228" s="52" t="s">
        <v>50</v>
      </c>
      <c r="D1228" s="52" t="s">
        <v>305</v>
      </c>
      <c r="E1228" s="52" t="s">
        <v>192</v>
      </c>
      <c r="F1228" s="28">
        <v>325</v>
      </c>
      <c r="G1228" s="28"/>
      <c r="H1228" s="82"/>
      <c r="I1228" s="82"/>
      <c r="J1228" s="82"/>
      <c r="K1228" s="82"/>
      <c r="L1228" s="28">
        <f>F1228+H1228+I1228+J1228+K1228</f>
        <v>325</v>
      </c>
      <c r="M1228" s="28">
        <f>G1228+K1228</f>
        <v>0</v>
      </c>
      <c r="N1228" s="82"/>
      <c r="O1228" s="82"/>
      <c r="P1228" s="82"/>
      <c r="Q1228" s="82"/>
      <c r="R1228" s="28">
        <f>L1228+N1228+O1228+P1228+Q1228</f>
        <v>325</v>
      </c>
      <c r="S1228" s="28">
        <f>M1228+Q1228</f>
        <v>0</v>
      </c>
      <c r="T1228" s="82"/>
      <c r="U1228" s="82"/>
      <c r="V1228" s="82"/>
      <c r="W1228" s="82"/>
      <c r="X1228" s="28">
        <f>R1228+T1228+U1228+V1228+W1228</f>
        <v>325</v>
      </c>
      <c r="Y1228" s="28">
        <f>S1228+W1228</f>
        <v>0</v>
      </c>
      <c r="Z1228" s="82"/>
      <c r="AA1228" s="82"/>
      <c r="AB1228" s="82"/>
      <c r="AC1228" s="82"/>
      <c r="AD1228" s="28">
        <f>X1228+Z1228+AA1228+AB1228+AC1228</f>
        <v>325</v>
      </c>
      <c r="AE1228" s="28">
        <f>Y1228+AC1228</f>
        <v>0</v>
      </c>
      <c r="AF1228" s="82"/>
      <c r="AG1228" s="82"/>
      <c r="AH1228" s="82"/>
      <c r="AI1228" s="82"/>
      <c r="AJ1228" s="28">
        <f>AD1228+AF1228+AG1228+AH1228+AI1228</f>
        <v>325</v>
      </c>
      <c r="AK1228" s="28">
        <f>AE1228+AI1228</f>
        <v>0</v>
      </c>
      <c r="AL1228" s="82"/>
      <c r="AM1228" s="82"/>
      <c r="AN1228" s="82"/>
      <c r="AO1228" s="82"/>
      <c r="AP1228" s="28">
        <f>AJ1228+AL1228+AM1228+AN1228+AO1228</f>
        <v>325</v>
      </c>
      <c r="AQ1228" s="28">
        <f>AK1228+AO1228</f>
        <v>0</v>
      </c>
      <c r="AR1228" s="82"/>
      <c r="AS1228" s="82"/>
      <c r="AT1228" s="82"/>
      <c r="AU1228" s="82"/>
      <c r="AV1228" s="28">
        <f>AP1228+AR1228+AS1228+AT1228+AU1228</f>
        <v>325</v>
      </c>
      <c r="AW1228" s="28">
        <f>AQ1228+AU1228</f>
        <v>0</v>
      </c>
      <c r="AX1228" s="143"/>
      <c r="AY1228" s="143"/>
      <c r="AZ1228" s="143"/>
      <c r="BA1228" s="143"/>
      <c r="BB1228" s="28">
        <f>AV1228+AX1228+AY1228+AZ1228+BA1228</f>
        <v>325</v>
      </c>
      <c r="BC1228" s="28">
        <f>AW1228+BA1228</f>
        <v>0</v>
      </c>
      <c r="BD1228" s="143"/>
      <c r="BE1228" s="143"/>
      <c r="BF1228" s="143"/>
      <c r="BG1228" s="143"/>
      <c r="BH1228" s="28">
        <f>BB1228+BD1228+BE1228+BF1228+BG1228</f>
        <v>325</v>
      </c>
      <c r="BI1228" s="28">
        <f>BC1228+BG1228</f>
        <v>0</v>
      </c>
      <c r="BJ1228" s="207">
        <f t="shared" si="2642"/>
        <v>0</v>
      </c>
      <c r="BK1228" s="207">
        <f t="shared" si="2643"/>
        <v>0</v>
      </c>
    </row>
    <row r="1229" spans="1:63" s="12" customFormat="1" ht="20.25">
      <c r="A1229" s="32"/>
      <c r="B1229" s="22"/>
      <c r="C1229" s="22"/>
      <c r="D1229" s="37"/>
      <c r="E1229" s="26"/>
      <c r="F1229" s="82"/>
      <c r="G1229" s="82"/>
      <c r="H1229" s="82"/>
      <c r="I1229" s="82"/>
      <c r="J1229" s="82"/>
      <c r="K1229" s="82"/>
      <c r="L1229" s="82"/>
      <c r="M1229" s="82"/>
      <c r="N1229" s="82"/>
      <c r="O1229" s="82"/>
      <c r="P1229" s="82"/>
      <c r="Q1229" s="82"/>
      <c r="R1229" s="82"/>
      <c r="S1229" s="82"/>
      <c r="T1229" s="82"/>
      <c r="U1229" s="82"/>
      <c r="V1229" s="82"/>
      <c r="W1229" s="82"/>
      <c r="X1229" s="82"/>
      <c r="Y1229" s="82"/>
      <c r="Z1229" s="82"/>
      <c r="AA1229" s="82"/>
      <c r="AB1229" s="82"/>
      <c r="AC1229" s="82"/>
      <c r="AD1229" s="82"/>
      <c r="AE1229" s="82"/>
      <c r="AF1229" s="82"/>
      <c r="AG1229" s="82"/>
      <c r="AH1229" s="82"/>
      <c r="AI1229" s="82"/>
      <c r="AJ1229" s="82"/>
      <c r="AK1229" s="82"/>
      <c r="AL1229" s="82"/>
      <c r="AM1229" s="82"/>
      <c r="AN1229" s="82"/>
      <c r="AO1229" s="82"/>
      <c r="AP1229" s="82"/>
      <c r="AQ1229" s="82"/>
      <c r="AR1229" s="82"/>
      <c r="AS1229" s="82"/>
      <c r="AT1229" s="82"/>
      <c r="AU1229" s="82"/>
      <c r="AV1229" s="82"/>
      <c r="AW1229" s="82"/>
      <c r="AX1229" s="143"/>
      <c r="AY1229" s="143"/>
      <c r="AZ1229" s="143"/>
      <c r="BA1229" s="143"/>
      <c r="BB1229" s="82"/>
      <c r="BC1229" s="82"/>
      <c r="BD1229" s="143"/>
      <c r="BE1229" s="143"/>
      <c r="BF1229" s="143"/>
      <c r="BG1229" s="143"/>
      <c r="BH1229" s="82"/>
      <c r="BI1229" s="82"/>
      <c r="BJ1229" s="207">
        <f t="shared" si="2642"/>
        <v>0</v>
      </c>
      <c r="BK1229" s="207">
        <f t="shared" si="2643"/>
        <v>0</v>
      </c>
    </row>
    <row r="1230" spans="1:63" s="12" customFormat="1" ht="21" customHeight="1">
      <c r="A1230" s="32" t="s">
        <v>78</v>
      </c>
      <c r="B1230" s="22" t="s">
        <v>57</v>
      </c>
      <c r="C1230" s="22" t="s">
        <v>51</v>
      </c>
      <c r="D1230" s="37"/>
      <c r="E1230" s="26"/>
      <c r="F1230" s="24">
        <f t="shared" ref="F1230:U1234" si="2738">F1231</f>
        <v>5900</v>
      </c>
      <c r="G1230" s="24">
        <f t="shared" si="2738"/>
        <v>0</v>
      </c>
      <c r="H1230" s="24">
        <f t="shared" si="2738"/>
        <v>0</v>
      </c>
      <c r="I1230" s="24">
        <f t="shared" si="2738"/>
        <v>0</v>
      </c>
      <c r="J1230" s="24">
        <f t="shared" si="2738"/>
        <v>0</v>
      </c>
      <c r="K1230" s="24">
        <f t="shared" si="2738"/>
        <v>0</v>
      </c>
      <c r="L1230" s="24">
        <f t="shared" si="2738"/>
        <v>5900</v>
      </c>
      <c r="M1230" s="24">
        <f t="shared" si="2738"/>
        <v>0</v>
      </c>
      <c r="N1230" s="24">
        <f t="shared" si="2738"/>
        <v>0</v>
      </c>
      <c r="O1230" s="24">
        <f t="shared" si="2738"/>
        <v>0</v>
      </c>
      <c r="P1230" s="24">
        <f t="shared" si="2738"/>
        <v>0</v>
      </c>
      <c r="Q1230" s="24">
        <f t="shared" si="2738"/>
        <v>0</v>
      </c>
      <c r="R1230" s="24">
        <f t="shared" si="2738"/>
        <v>5900</v>
      </c>
      <c r="S1230" s="24">
        <f t="shared" si="2738"/>
        <v>0</v>
      </c>
      <c r="T1230" s="24">
        <f t="shared" si="2738"/>
        <v>0</v>
      </c>
      <c r="U1230" s="24">
        <f t="shared" si="2738"/>
        <v>0</v>
      </c>
      <c r="V1230" s="24">
        <f t="shared" ref="T1230:AI1234" si="2739">V1231</f>
        <v>0</v>
      </c>
      <c r="W1230" s="24">
        <f t="shared" si="2739"/>
        <v>0</v>
      </c>
      <c r="X1230" s="24">
        <f t="shared" si="2739"/>
        <v>5900</v>
      </c>
      <c r="Y1230" s="24">
        <f t="shared" si="2739"/>
        <v>0</v>
      </c>
      <c r="Z1230" s="24">
        <f t="shared" si="2739"/>
        <v>0</v>
      </c>
      <c r="AA1230" s="24">
        <f t="shared" si="2739"/>
        <v>0</v>
      </c>
      <c r="AB1230" s="24">
        <f t="shared" si="2739"/>
        <v>0</v>
      </c>
      <c r="AC1230" s="24">
        <f t="shared" si="2739"/>
        <v>0</v>
      </c>
      <c r="AD1230" s="24">
        <f t="shared" si="2739"/>
        <v>5900</v>
      </c>
      <c r="AE1230" s="24">
        <f t="shared" si="2739"/>
        <v>0</v>
      </c>
      <c r="AF1230" s="24">
        <f t="shared" si="2739"/>
        <v>0</v>
      </c>
      <c r="AG1230" s="24">
        <f t="shared" si="2739"/>
        <v>0</v>
      </c>
      <c r="AH1230" s="24">
        <f t="shared" si="2739"/>
        <v>0</v>
      </c>
      <c r="AI1230" s="24">
        <f t="shared" si="2739"/>
        <v>0</v>
      </c>
      <c r="AJ1230" s="24">
        <f t="shared" ref="AF1230:AU1234" si="2740">AJ1231</f>
        <v>5900</v>
      </c>
      <c r="AK1230" s="24">
        <f t="shared" si="2740"/>
        <v>0</v>
      </c>
      <c r="AL1230" s="24">
        <f t="shared" si="2740"/>
        <v>0</v>
      </c>
      <c r="AM1230" s="24">
        <f t="shared" si="2740"/>
        <v>0</v>
      </c>
      <c r="AN1230" s="24">
        <f t="shared" si="2740"/>
        <v>0</v>
      </c>
      <c r="AO1230" s="24">
        <f t="shared" si="2740"/>
        <v>0</v>
      </c>
      <c r="AP1230" s="24">
        <f t="shared" si="2740"/>
        <v>5900</v>
      </c>
      <c r="AQ1230" s="24">
        <f t="shared" si="2740"/>
        <v>0</v>
      </c>
      <c r="AR1230" s="24">
        <f t="shared" si="2740"/>
        <v>0</v>
      </c>
      <c r="AS1230" s="24">
        <f t="shared" si="2740"/>
        <v>0</v>
      </c>
      <c r="AT1230" s="24">
        <f t="shared" si="2740"/>
        <v>-3</v>
      </c>
      <c r="AU1230" s="24">
        <f t="shared" si="2740"/>
        <v>0</v>
      </c>
      <c r="AV1230" s="24">
        <f t="shared" ref="AR1230:BG1234" si="2741">AV1231</f>
        <v>5897</v>
      </c>
      <c r="AW1230" s="24">
        <f t="shared" si="2741"/>
        <v>0</v>
      </c>
      <c r="AX1230" s="127">
        <f t="shared" si="2741"/>
        <v>0</v>
      </c>
      <c r="AY1230" s="127">
        <f t="shared" si="2741"/>
        <v>55</v>
      </c>
      <c r="AZ1230" s="127">
        <f t="shared" si="2741"/>
        <v>0</v>
      </c>
      <c r="BA1230" s="127">
        <f t="shared" si="2741"/>
        <v>0</v>
      </c>
      <c r="BB1230" s="24">
        <f t="shared" si="2741"/>
        <v>5952</v>
      </c>
      <c r="BC1230" s="24">
        <f t="shared" si="2741"/>
        <v>0</v>
      </c>
      <c r="BD1230" s="127">
        <f t="shared" si="2741"/>
        <v>0</v>
      </c>
      <c r="BE1230" s="127">
        <f t="shared" si="2741"/>
        <v>0</v>
      </c>
      <c r="BF1230" s="127">
        <f t="shared" si="2741"/>
        <v>0</v>
      </c>
      <c r="BG1230" s="127">
        <f t="shared" si="2741"/>
        <v>0</v>
      </c>
      <c r="BH1230" s="24">
        <f t="shared" ref="BD1230:BI1234" si="2742">BH1231</f>
        <v>5952</v>
      </c>
      <c r="BI1230" s="24">
        <f t="shared" si="2742"/>
        <v>0</v>
      </c>
      <c r="BJ1230" s="207">
        <f t="shared" si="2642"/>
        <v>0</v>
      </c>
      <c r="BK1230" s="207">
        <f t="shared" si="2643"/>
        <v>0</v>
      </c>
    </row>
    <row r="1231" spans="1:63" s="12" customFormat="1" ht="59.25" customHeight="1">
      <c r="A1231" s="29" t="s">
        <v>543</v>
      </c>
      <c r="B1231" s="52" t="s">
        <v>57</v>
      </c>
      <c r="C1231" s="52" t="s">
        <v>51</v>
      </c>
      <c r="D1231" s="52" t="s">
        <v>292</v>
      </c>
      <c r="E1231" s="52"/>
      <c r="F1231" s="28">
        <f t="shared" si="2738"/>
        <v>5900</v>
      </c>
      <c r="G1231" s="28">
        <f t="shared" si="2738"/>
        <v>0</v>
      </c>
      <c r="H1231" s="28">
        <f t="shared" si="2738"/>
        <v>0</v>
      </c>
      <c r="I1231" s="28">
        <f t="shared" si="2738"/>
        <v>0</v>
      </c>
      <c r="J1231" s="28">
        <f t="shared" si="2738"/>
        <v>0</v>
      </c>
      <c r="K1231" s="28">
        <f t="shared" si="2738"/>
        <v>0</v>
      </c>
      <c r="L1231" s="28">
        <f t="shared" si="2738"/>
        <v>5900</v>
      </c>
      <c r="M1231" s="28">
        <f t="shared" si="2738"/>
        <v>0</v>
      </c>
      <c r="N1231" s="28">
        <f t="shared" si="2738"/>
        <v>0</v>
      </c>
      <c r="O1231" s="28">
        <f t="shared" si="2738"/>
        <v>0</v>
      </c>
      <c r="P1231" s="28">
        <f t="shared" si="2738"/>
        <v>0</v>
      </c>
      <c r="Q1231" s="28">
        <f t="shared" si="2738"/>
        <v>0</v>
      </c>
      <c r="R1231" s="28">
        <f t="shared" si="2738"/>
        <v>5900</v>
      </c>
      <c r="S1231" s="28">
        <f t="shared" si="2738"/>
        <v>0</v>
      </c>
      <c r="T1231" s="28">
        <f t="shared" si="2739"/>
        <v>0</v>
      </c>
      <c r="U1231" s="28">
        <f t="shared" si="2739"/>
        <v>0</v>
      </c>
      <c r="V1231" s="28">
        <f t="shared" si="2739"/>
        <v>0</v>
      </c>
      <c r="W1231" s="28">
        <f t="shared" si="2739"/>
        <v>0</v>
      </c>
      <c r="X1231" s="28">
        <f t="shared" si="2739"/>
        <v>5900</v>
      </c>
      <c r="Y1231" s="28">
        <f t="shared" si="2739"/>
        <v>0</v>
      </c>
      <c r="Z1231" s="28">
        <f t="shared" si="2739"/>
        <v>0</v>
      </c>
      <c r="AA1231" s="28">
        <f t="shared" si="2739"/>
        <v>0</v>
      </c>
      <c r="AB1231" s="28">
        <f t="shared" si="2739"/>
        <v>0</v>
      </c>
      <c r="AC1231" s="28">
        <f t="shared" si="2739"/>
        <v>0</v>
      </c>
      <c r="AD1231" s="28">
        <f t="shared" si="2739"/>
        <v>5900</v>
      </c>
      <c r="AE1231" s="28">
        <f t="shared" si="2739"/>
        <v>0</v>
      </c>
      <c r="AF1231" s="28">
        <f t="shared" si="2740"/>
        <v>0</v>
      </c>
      <c r="AG1231" s="28">
        <f t="shared" si="2740"/>
        <v>0</v>
      </c>
      <c r="AH1231" s="28">
        <f t="shared" si="2740"/>
        <v>0</v>
      </c>
      <c r="AI1231" s="28">
        <f t="shared" si="2740"/>
        <v>0</v>
      </c>
      <c r="AJ1231" s="28">
        <f t="shared" si="2740"/>
        <v>5900</v>
      </c>
      <c r="AK1231" s="28">
        <f t="shared" si="2740"/>
        <v>0</v>
      </c>
      <c r="AL1231" s="28">
        <f t="shared" si="2740"/>
        <v>0</v>
      </c>
      <c r="AM1231" s="28">
        <f t="shared" si="2740"/>
        <v>0</v>
      </c>
      <c r="AN1231" s="28">
        <f t="shared" si="2740"/>
        <v>0</v>
      </c>
      <c r="AO1231" s="28">
        <f t="shared" si="2740"/>
        <v>0</v>
      </c>
      <c r="AP1231" s="28">
        <f t="shared" si="2740"/>
        <v>5900</v>
      </c>
      <c r="AQ1231" s="28">
        <f t="shared" si="2740"/>
        <v>0</v>
      </c>
      <c r="AR1231" s="28">
        <f t="shared" si="2741"/>
        <v>0</v>
      </c>
      <c r="AS1231" s="28">
        <f t="shared" si="2741"/>
        <v>0</v>
      </c>
      <c r="AT1231" s="28">
        <f t="shared" si="2741"/>
        <v>-3</v>
      </c>
      <c r="AU1231" s="28">
        <f t="shared" si="2741"/>
        <v>0</v>
      </c>
      <c r="AV1231" s="28">
        <f t="shared" si="2741"/>
        <v>5897</v>
      </c>
      <c r="AW1231" s="28">
        <f t="shared" si="2741"/>
        <v>0</v>
      </c>
      <c r="AX1231" s="100">
        <f t="shared" si="2741"/>
        <v>0</v>
      </c>
      <c r="AY1231" s="100">
        <f t="shared" si="2741"/>
        <v>55</v>
      </c>
      <c r="AZ1231" s="100">
        <f t="shared" si="2741"/>
        <v>0</v>
      </c>
      <c r="BA1231" s="100">
        <f t="shared" si="2741"/>
        <v>0</v>
      </c>
      <c r="BB1231" s="28">
        <f t="shared" si="2741"/>
        <v>5952</v>
      </c>
      <c r="BC1231" s="28">
        <f t="shared" si="2741"/>
        <v>0</v>
      </c>
      <c r="BD1231" s="100">
        <f t="shared" si="2742"/>
        <v>0</v>
      </c>
      <c r="BE1231" s="100">
        <f t="shared" si="2742"/>
        <v>0</v>
      </c>
      <c r="BF1231" s="100">
        <f t="shared" si="2742"/>
        <v>0</v>
      </c>
      <c r="BG1231" s="100">
        <f t="shared" si="2742"/>
        <v>0</v>
      </c>
      <c r="BH1231" s="28">
        <f t="shared" si="2742"/>
        <v>5952</v>
      </c>
      <c r="BI1231" s="28">
        <f t="shared" si="2742"/>
        <v>0</v>
      </c>
      <c r="BJ1231" s="207">
        <f t="shared" si="2642"/>
        <v>0</v>
      </c>
      <c r="BK1231" s="207">
        <f t="shared" si="2643"/>
        <v>0</v>
      </c>
    </row>
    <row r="1232" spans="1:63" s="12" customFormat="1" ht="37.5" customHeight="1">
      <c r="A1232" s="36" t="s">
        <v>79</v>
      </c>
      <c r="B1232" s="52" t="s">
        <v>57</v>
      </c>
      <c r="C1232" s="52" t="s">
        <v>51</v>
      </c>
      <c r="D1232" s="52" t="s">
        <v>295</v>
      </c>
      <c r="E1232" s="52"/>
      <c r="F1232" s="28">
        <f t="shared" si="2738"/>
        <v>5900</v>
      </c>
      <c r="G1232" s="28">
        <f t="shared" si="2738"/>
        <v>0</v>
      </c>
      <c r="H1232" s="28">
        <f t="shared" si="2738"/>
        <v>0</v>
      </c>
      <c r="I1232" s="28">
        <f t="shared" si="2738"/>
        <v>0</v>
      </c>
      <c r="J1232" s="28">
        <f t="shared" si="2738"/>
        <v>0</v>
      </c>
      <c r="K1232" s="28">
        <f t="shared" si="2738"/>
        <v>0</v>
      </c>
      <c r="L1232" s="28">
        <f t="shared" si="2738"/>
        <v>5900</v>
      </c>
      <c r="M1232" s="28">
        <f t="shared" si="2738"/>
        <v>0</v>
      </c>
      <c r="N1232" s="28">
        <f t="shared" si="2738"/>
        <v>0</v>
      </c>
      <c r="O1232" s="28">
        <f t="shared" si="2738"/>
        <v>0</v>
      </c>
      <c r="P1232" s="28">
        <f t="shared" si="2738"/>
        <v>0</v>
      </c>
      <c r="Q1232" s="28">
        <f t="shared" si="2738"/>
        <v>0</v>
      </c>
      <c r="R1232" s="28">
        <f t="shared" si="2738"/>
        <v>5900</v>
      </c>
      <c r="S1232" s="28">
        <f t="shared" si="2738"/>
        <v>0</v>
      </c>
      <c r="T1232" s="28">
        <f t="shared" si="2739"/>
        <v>0</v>
      </c>
      <c r="U1232" s="28">
        <f t="shared" si="2739"/>
        <v>0</v>
      </c>
      <c r="V1232" s="28">
        <f t="shared" si="2739"/>
        <v>0</v>
      </c>
      <c r="W1232" s="28">
        <f t="shared" si="2739"/>
        <v>0</v>
      </c>
      <c r="X1232" s="28">
        <f t="shared" si="2739"/>
        <v>5900</v>
      </c>
      <c r="Y1232" s="28">
        <f t="shared" si="2739"/>
        <v>0</v>
      </c>
      <c r="Z1232" s="28">
        <f t="shared" si="2739"/>
        <v>0</v>
      </c>
      <c r="AA1232" s="28">
        <f t="shared" si="2739"/>
        <v>0</v>
      </c>
      <c r="AB1232" s="28">
        <f t="shared" si="2739"/>
        <v>0</v>
      </c>
      <c r="AC1232" s="28">
        <f t="shared" si="2739"/>
        <v>0</v>
      </c>
      <c r="AD1232" s="28">
        <f t="shared" si="2739"/>
        <v>5900</v>
      </c>
      <c r="AE1232" s="28">
        <f t="shared" si="2739"/>
        <v>0</v>
      </c>
      <c r="AF1232" s="28">
        <f t="shared" si="2740"/>
        <v>0</v>
      </c>
      <c r="AG1232" s="28">
        <f t="shared" si="2740"/>
        <v>0</v>
      </c>
      <c r="AH1232" s="28">
        <f t="shared" si="2740"/>
        <v>0</v>
      </c>
      <c r="AI1232" s="28">
        <f t="shared" si="2740"/>
        <v>0</v>
      </c>
      <c r="AJ1232" s="28">
        <f t="shared" si="2740"/>
        <v>5900</v>
      </c>
      <c r="AK1232" s="28">
        <f t="shared" si="2740"/>
        <v>0</v>
      </c>
      <c r="AL1232" s="28">
        <f t="shared" si="2740"/>
        <v>0</v>
      </c>
      <c r="AM1232" s="28">
        <f t="shared" si="2740"/>
        <v>0</v>
      </c>
      <c r="AN1232" s="28">
        <f t="shared" si="2740"/>
        <v>0</v>
      </c>
      <c r="AO1232" s="28">
        <f t="shared" si="2740"/>
        <v>0</v>
      </c>
      <c r="AP1232" s="28">
        <f t="shared" si="2740"/>
        <v>5900</v>
      </c>
      <c r="AQ1232" s="28">
        <f t="shared" si="2740"/>
        <v>0</v>
      </c>
      <c r="AR1232" s="28">
        <f t="shared" si="2741"/>
        <v>0</v>
      </c>
      <c r="AS1232" s="28">
        <f t="shared" si="2741"/>
        <v>0</v>
      </c>
      <c r="AT1232" s="28">
        <f t="shared" si="2741"/>
        <v>-3</v>
      </c>
      <c r="AU1232" s="28">
        <f t="shared" si="2741"/>
        <v>0</v>
      </c>
      <c r="AV1232" s="28">
        <f t="shared" si="2741"/>
        <v>5897</v>
      </c>
      <c r="AW1232" s="28">
        <f t="shared" si="2741"/>
        <v>0</v>
      </c>
      <c r="AX1232" s="100">
        <f t="shared" si="2741"/>
        <v>0</v>
      </c>
      <c r="AY1232" s="100">
        <f t="shared" si="2741"/>
        <v>55</v>
      </c>
      <c r="AZ1232" s="100">
        <f t="shared" si="2741"/>
        <v>0</v>
      </c>
      <c r="BA1232" s="100">
        <f t="shared" si="2741"/>
        <v>0</v>
      </c>
      <c r="BB1232" s="28">
        <f t="shared" si="2741"/>
        <v>5952</v>
      </c>
      <c r="BC1232" s="28">
        <f t="shared" si="2741"/>
        <v>0</v>
      </c>
      <c r="BD1232" s="100">
        <f t="shared" si="2742"/>
        <v>0</v>
      </c>
      <c r="BE1232" s="100">
        <f t="shared" si="2742"/>
        <v>0</v>
      </c>
      <c r="BF1232" s="100">
        <f t="shared" si="2742"/>
        <v>0</v>
      </c>
      <c r="BG1232" s="100">
        <f t="shared" si="2742"/>
        <v>0</v>
      </c>
      <c r="BH1232" s="28">
        <f t="shared" si="2742"/>
        <v>5952</v>
      </c>
      <c r="BI1232" s="28">
        <f t="shared" si="2742"/>
        <v>0</v>
      </c>
      <c r="BJ1232" s="207">
        <f t="shared" si="2642"/>
        <v>0</v>
      </c>
      <c r="BK1232" s="207">
        <f t="shared" si="2643"/>
        <v>0</v>
      </c>
    </row>
    <row r="1233" spans="1:63" s="12" customFormat="1" ht="40.5" customHeight="1">
      <c r="A1233" s="36" t="s">
        <v>139</v>
      </c>
      <c r="B1233" s="52" t="s">
        <v>57</v>
      </c>
      <c r="C1233" s="52" t="s">
        <v>51</v>
      </c>
      <c r="D1233" s="52" t="s">
        <v>302</v>
      </c>
      <c r="E1233" s="52"/>
      <c r="F1233" s="28">
        <f t="shared" si="2738"/>
        <v>5900</v>
      </c>
      <c r="G1233" s="28">
        <f t="shared" si="2738"/>
        <v>0</v>
      </c>
      <c r="H1233" s="28">
        <f t="shared" si="2738"/>
        <v>0</v>
      </c>
      <c r="I1233" s="28">
        <f t="shared" si="2738"/>
        <v>0</v>
      </c>
      <c r="J1233" s="28">
        <f t="shared" si="2738"/>
        <v>0</v>
      </c>
      <c r="K1233" s="28">
        <f t="shared" si="2738"/>
        <v>0</v>
      </c>
      <c r="L1233" s="28">
        <f t="shared" si="2738"/>
        <v>5900</v>
      </c>
      <c r="M1233" s="28">
        <f t="shared" si="2738"/>
        <v>0</v>
      </c>
      <c r="N1233" s="28">
        <f t="shared" si="2738"/>
        <v>0</v>
      </c>
      <c r="O1233" s="28">
        <f t="shared" si="2738"/>
        <v>0</v>
      </c>
      <c r="P1233" s="28">
        <f t="shared" si="2738"/>
        <v>0</v>
      </c>
      <c r="Q1233" s="28">
        <f t="shared" si="2738"/>
        <v>0</v>
      </c>
      <c r="R1233" s="28">
        <f t="shared" si="2738"/>
        <v>5900</v>
      </c>
      <c r="S1233" s="28">
        <f t="shared" si="2738"/>
        <v>0</v>
      </c>
      <c r="T1233" s="28">
        <f t="shared" si="2739"/>
        <v>0</v>
      </c>
      <c r="U1233" s="28">
        <f t="shared" si="2739"/>
        <v>0</v>
      </c>
      <c r="V1233" s="28">
        <f t="shared" si="2739"/>
        <v>0</v>
      </c>
      <c r="W1233" s="28">
        <f t="shared" si="2739"/>
        <v>0</v>
      </c>
      <c r="X1233" s="28">
        <f t="shared" si="2739"/>
        <v>5900</v>
      </c>
      <c r="Y1233" s="28">
        <f t="shared" si="2739"/>
        <v>0</v>
      </c>
      <c r="Z1233" s="28">
        <f t="shared" si="2739"/>
        <v>0</v>
      </c>
      <c r="AA1233" s="28">
        <f t="shared" si="2739"/>
        <v>0</v>
      </c>
      <c r="AB1233" s="28">
        <f t="shared" si="2739"/>
        <v>0</v>
      </c>
      <c r="AC1233" s="28">
        <f t="shared" si="2739"/>
        <v>0</v>
      </c>
      <c r="AD1233" s="28">
        <f t="shared" si="2739"/>
        <v>5900</v>
      </c>
      <c r="AE1233" s="28">
        <f t="shared" si="2739"/>
        <v>0</v>
      </c>
      <c r="AF1233" s="28">
        <f t="shared" si="2740"/>
        <v>0</v>
      </c>
      <c r="AG1233" s="28">
        <f t="shared" si="2740"/>
        <v>0</v>
      </c>
      <c r="AH1233" s="28">
        <f t="shared" si="2740"/>
        <v>0</v>
      </c>
      <c r="AI1233" s="28">
        <f t="shared" si="2740"/>
        <v>0</v>
      </c>
      <c r="AJ1233" s="28">
        <f t="shared" si="2740"/>
        <v>5900</v>
      </c>
      <c r="AK1233" s="28">
        <f t="shared" si="2740"/>
        <v>0</v>
      </c>
      <c r="AL1233" s="28">
        <f t="shared" si="2740"/>
        <v>0</v>
      </c>
      <c r="AM1233" s="28">
        <f t="shared" si="2740"/>
        <v>0</v>
      </c>
      <c r="AN1233" s="28">
        <f t="shared" si="2740"/>
        <v>0</v>
      </c>
      <c r="AO1233" s="28">
        <f t="shared" si="2740"/>
        <v>0</v>
      </c>
      <c r="AP1233" s="28">
        <f t="shared" si="2740"/>
        <v>5900</v>
      </c>
      <c r="AQ1233" s="28">
        <f t="shared" si="2740"/>
        <v>0</v>
      </c>
      <c r="AR1233" s="28">
        <f t="shared" si="2741"/>
        <v>0</v>
      </c>
      <c r="AS1233" s="28">
        <f t="shared" si="2741"/>
        <v>0</v>
      </c>
      <c r="AT1233" s="28">
        <f t="shared" si="2741"/>
        <v>-3</v>
      </c>
      <c r="AU1233" s="28">
        <f t="shared" si="2741"/>
        <v>0</v>
      </c>
      <c r="AV1233" s="28">
        <f t="shared" si="2741"/>
        <v>5897</v>
      </c>
      <c r="AW1233" s="28">
        <f t="shared" si="2741"/>
        <v>0</v>
      </c>
      <c r="AX1233" s="100">
        <f t="shared" si="2741"/>
        <v>0</v>
      </c>
      <c r="AY1233" s="100">
        <f t="shared" si="2741"/>
        <v>55</v>
      </c>
      <c r="AZ1233" s="100">
        <f t="shared" si="2741"/>
        <v>0</v>
      </c>
      <c r="BA1233" s="100">
        <f t="shared" si="2741"/>
        <v>0</v>
      </c>
      <c r="BB1233" s="28">
        <f t="shared" si="2741"/>
        <v>5952</v>
      </c>
      <c r="BC1233" s="28">
        <f t="shared" si="2741"/>
        <v>0</v>
      </c>
      <c r="BD1233" s="100">
        <f t="shared" si="2742"/>
        <v>0</v>
      </c>
      <c r="BE1233" s="100">
        <f t="shared" si="2742"/>
        <v>0</v>
      </c>
      <c r="BF1233" s="100">
        <f t="shared" si="2742"/>
        <v>0</v>
      </c>
      <c r="BG1233" s="100">
        <f t="shared" si="2742"/>
        <v>0</v>
      </c>
      <c r="BH1233" s="28">
        <f t="shared" si="2742"/>
        <v>5952</v>
      </c>
      <c r="BI1233" s="28">
        <f t="shared" si="2742"/>
        <v>0</v>
      </c>
      <c r="BJ1233" s="207">
        <f t="shared" si="2642"/>
        <v>0</v>
      </c>
      <c r="BK1233" s="207">
        <f t="shared" si="2643"/>
        <v>0</v>
      </c>
    </row>
    <row r="1234" spans="1:63" s="12" customFormat="1" ht="54.75" customHeight="1">
      <c r="A1234" s="36" t="s">
        <v>84</v>
      </c>
      <c r="B1234" s="52" t="s">
        <v>57</v>
      </c>
      <c r="C1234" s="52" t="s">
        <v>51</v>
      </c>
      <c r="D1234" s="52" t="s">
        <v>302</v>
      </c>
      <c r="E1234" s="52">
        <v>600</v>
      </c>
      <c r="F1234" s="28">
        <f t="shared" si="2738"/>
        <v>5900</v>
      </c>
      <c r="G1234" s="28">
        <f t="shared" si="2738"/>
        <v>0</v>
      </c>
      <c r="H1234" s="28">
        <f t="shared" si="2738"/>
        <v>0</v>
      </c>
      <c r="I1234" s="28">
        <f t="shared" si="2738"/>
        <v>0</v>
      </c>
      <c r="J1234" s="28">
        <f t="shared" si="2738"/>
        <v>0</v>
      </c>
      <c r="K1234" s="28">
        <f t="shared" si="2738"/>
        <v>0</v>
      </c>
      <c r="L1234" s="28">
        <f t="shared" si="2738"/>
        <v>5900</v>
      </c>
      <c r="M1234" s="28">
        <f t="shared" si="2738"/>
        <v>0</v>
      </c>
      <c r="N1234" s="28">
        <f t="shared" si="2738"/>
        <v>0</v>
      </c>
      <c r="O1234" s="28">
        <f t="shared" si="2738"/>
        <v>0</v>
      </c>
      <c r="P1234" s="28">
        <f t="shared" si="2738"/>
        <v>0</v>
      </c>
      <c r="Q1234" s="28">
        <f t="shared" si="2738"/>
        <v>0</v>
      </c>
      <c r="R1234" s="28">
        <f t="shared" si="2738"/>
        <v>5900</v>
      </c>
      <c r="S1234" s="28">
        <f t="shared" si="2738"/>
        <v>0</v>
      </c>
      <c r="T1234" s="28">
        <f t="shared" si="2739"/>
        <v>0</v>
      </c>
      <c r="U1234" s="28">
        <f t="shared" si="2739"/>
        <v>0</v>
      </c>
      <c r="V1234" s="28">
        <f t="shared" si="2739"/>
        <v>0</v>
      </c>
      <c r="W1234" s="28">
        <f t="shared" si="2739"/>
        <v>0</v>
      </c>
      <c r="X1234" s="28">
        <f t="shared" si="2739"/>
        <v>5900</v>
      </c>
      <c r="Y1234" s="28">
        <f t="shared" si="2739"/>
        <v>0</v>
      </c>
      <c r="Z1234" s="28">
        <f t="shared" si="2739"/>
        <v>0</v>
      </c>
      <c r="AA1234" s="28">
        <f t="shared" si="2739"/>
        <v>0</v>
      </c>
      <c r="AB1234" s="28">
        <f t="shared" si="2739"/>
        <v>0</v>
      </c>
      <c r="AC1234" s="28">
        <f t="shared" si="2739"/>
        <v>0</v>
      </c>
      <c r="AD1234" s="28">
        <f t="shared" si="2739"/>
        <v>5900</v>
      </c>
      <c r="AE1234" s="28">
        <f t="shared" si="2739"/>
        <v>0</v>
      </c>
      <c r="AF1234" s="28">
        <f t="shared" si="2740"/>
        <v>0</v>
      </c>
      <c r="AG1234" s="28">
        <f t="shared" si="2740"/>
        <v>0</v>
      </c>
      <c r="AH1234" s="28">
        <f t="shared" si="2740"/>
        <v>0</v>
      </c>
      <c r="AI1234" s="28">
        <f t="shared" si="2740"/>
        <v>0</v>
      </c>
      <c r="AJ1234" s="28">
        <f t="shared" si="2740"/>
        <v>5900</v>
      </c>
      <c r="AK1234" s="28">
        <f t="shared" si="2740"/>
        <v>0</v>
      </c>
      <c r="AL1234" s="28">
        <f t="shared" si="2740"/>
        <v>0</v>
      </c>
      <c r="AM1234" s="28">
        <f t="shared" si="2740"/>
        <v>0</v>
      </c>
      <c r="AN1234" s="28">
        <f t="shared" si="2740"/>
        <v>0</v>
      </c>
      <c r="AO1234" s="28">
        <f t="shared" si="2740"/>
        <v>0</v>
      </c>
      <c r="AP1234" s="28">
        <f t="shared" si="2740"/>
        <v>5900</v>
      </c>
      <c r="AQ1234" s="28">
        <f t="shared" si="2740"/>
        <v>0</v>
      </c>
      <c r="AR1234" s="28">
        <f t="shared" si="2741"/>
        <v>0</v>
      </c>
      <c r="AS1234" s="28">
        <f t="shared" si="2741"/>
        <v>0</v>
      </c>
      <c r="AT1234" s="28">
        <f t="shared" si="2741"/>
        <v>-3</v>
      </c>
      <c r="AU1234" s="28">
        <f t="shared" si="2741"/>
        <v>0</v>
      </c>
      <c r="AV1234" s="28">
        <f t="shared" si="2741"/>
        <v>5897</v>
      </c>
      <c r="AW1234" s="28">
        <f t="shared" si="2741"/>
        <v>0</v>
      </c>
      <c r="AX1234" s="100">
        <f t="shared" si="2741"/>
        <v>0</v>
      </c>
      <c r="AY1234" s="100">
        <f t="shared" si="2741"/>
        <v>55</v>
      </c>
      <c r="AZ1234" s="100">
        <f t="shared" si="2741"/>
        <v>0</v>
      </c>
      <c r="BA1234" s="100">
        <f t="shared" si="2741"/>
        <v>0</v>
      </c>
      <c r="BB1234" s="28">
        <f t="shared" si="2741"/>
        <v>5952</v>
      </c>
      <c r="BC1234" s="28">
        <f t="shared" si="2741"/>
        <v>0</v>
      </c>
      <c r="BD1234" s="100">
        <f t="shared" si="2742"/>
        <v>0</v>
      </c>
      <c r="BE1234" s="100">
        <f t="shared" si="2742"/>
        <v>0</v>
      </c>
      <c r="BF1234" s="100">
        <f t="shared" si="2742"/>
        <v>0</v>
      </c>
      <c r="BG1234" s="100">
        <f t="shared" si="2742"/>
        <v>0</v>
      </c>
      <c r="BH1234" s="28">
        <f t="shared" si="2742"/>
        <v>5952</v>
      </c>
      <c r="BI1234" s="28">
        <f t="shared" si="2742"/>
        <v>0</v>
      </c>
      <c r="BJ1234" s="207">
        <f t="shared" si="2642"/>
        <v>0</v>
      </c>
      <c r="BK1234" s="207">
        <f t="shared" si="2643"/>
        <v>0</v>
      </c>
    </row>
    <row r="1235" spans="1:63" s="12" customFormat="1" ht="20.25" customHeight="1">
      <c r="A1235" s="113" t="s">
        <v>187</v>
      </c>
      <c r="B1235" s="99" t="s">
        <v>57</v>
      </c>
      <c r="C1235" s="99" t="s">
        <v>51</v>
      </c>
      <c r="D1235" s="99" t="s">
        <v>302</v>
      </c>
      <c r="E1235" s="99" t="s">
        <v>186</v>
      </c>
      <c r="F1235" s="100">
        <v>5900</v>
      </c>
      <c r="G1235" s="100"/>
      <c r="H1235" s="143"/>
      <c r="I1235" s="143"/>
      <c r="J1235" s="143"/>
      <c r="K1235" s="143"/>
      <c r="L1235" s="100">
        <f>F1235+H1235+I1235+J1235+K1235</f>
        <v>5900</v>
      </c>
      <c r="M1235" s="100">
        <f>G1235+K1235</f>
        <v>0</v>
      </c>
      <c r="N1235" s="143"/>
      <c r="O1235" s="143"/>
      <c r="P1235" s="143"/>
      <c r="Q1235" s="143"/>
      <c r="R1235" s="100">
        <f>L1235+N1235+O1235+P1235+Q1235</f>
        <v>5900</v>
      </c>
      <c r="S1235" s="100">
        <f>M1235+Q1235</f>
        <v>0</v>
      </c>
      <c r="T1235" s="143"/>
      <c r="U1235" s="143"/>
      <c r="V1235" s="143"/>
      <c r="W1235" s="143"/>
      <c r="X1235" s="100">
        <f>R1235+T1235+U1235+V1235+W1235</f>
        <v>5900</v>
      </c>
      <c r="Y1235" s="100">
        <f>S1235+W1235</f>
        <v>0</v>
      </c>
      <c r="Z1235" s="143"/>
      <c r="AA1235" s="143"/>
      <c r="AB1235" s="143"/>
      <c r="AC1235" s="143"/>
      <c r="AD1235" s="100">
        <f>X1235+Z1235+AA1235+AB1235+AC1235</f>
        <v>5900</v>
      </c>
      <c r="AE1235" s="100">
        <f>Y1235+AC1235</f>
        <v>0</v>
      </c>
      <c r="AF1235" s="143"/>
      <c r="AG1235" s="143"/>
      <c r="AH1235" s="143"/>
      <c r="AI1235" s="143"/>
      <c r="AJ1235" s="100">
        <f>AD1235+AF1235+AG1235+AH1235+AI1235</f>
        <v>5900</v>
      </c>
      <c r="AK1235" s="100">
        <f>AE1235+AI1235</f>
        <v>0</v>
      </c>
      <c r="AL1235" s="143"/>
      <c r="AM1235" s="143"/>
      <c r="AN1235" s="143"/>
      <c r="AO1235" s="143"/>
      <c r="AP1235" s="100">
        <f>AJ1235+AL1235+AM1235+AN1235+AO1235</f>
        <v>5900</v>
      </c>
      <c r="AQ1235" s="100">
        <f>AK1235+AO1235</f>
        <v>0</v>
      </c>
      <c r="AR1235" s="143"/>
      <c r="AS1235" s="143"/>
      <c r="AT1235" s="100">
        <v>-3</v>
      </c>
      <c r="AU1235" s="143"/>
      <c r="AV1235" s="100">
        <f>AP1235+AR1235+AS1235+AT1235+AU1235</f>
        <v>5897</v>
      </c>
      <c r="AW1235" s="100">
        <f>AQ1235+AU1235</f>
        <v>0</v>
      </c>
      <c r="AX1235" s="143"/>
      <c r="AY1235" s="100">
        <v>55</v>
      </c>
      <c r="AZ1235" s="100"/>
      <c r="BA1235" s="143"/>
      <c r="BB1235" s="100">
        <f>AV1235+AX1235+AY1235+AZ1235+BA1235</f>
        <v>5952</v>
      </c>
      <c r="BC1235" s="100">
        <f>AW1235+BA1235</f>
        <v>0</v>
      </c>
      <c r="BD1235" s="143"/>
      <c r="BE1235" s="100"/>
      <c r="BF1235" s="100"/>
      <c r="BG1235" s="143"/>
      <c r="BH1235" s="100">
        <f>BB1235+BD1235+BE1235+BF1235+BG1235</f>
        <v>5952</v>
      </c>
      <c r="BI1235" s="100">
        <f>BC1235+BG1235</f>
        <v>0</v>
      </c>
      <c r="BJ1235" s="207">
        <f t="shared" si="2642"/>
        <v>0</v>
      </c>
      <c r="BK1235" s="207">
        <f t="shared" si="2643"/>
        <v>0</v>
      </c>
    </row>
    <row r="1236" spans="1:63" s="12" customFormat="1" ht="20.25">
      <c r="A1236" s="32"/>
      <c r="B1236" s="22"/>
      <c r="C1236" s="22"/>
      <c r="D1236" s="37"/>
      <c r="E1236" s="26"/>
      <c r="F1236" s="82"/>
      <c r="G1236" s="82"/>
      <c r="H1236" s="82"/>
      <c r="I1236" s="82"/>
      <c r="J1236" s="82"/>
      <c r="K1236" s="82"/>
      <c r="L1236" s="82"/>
      <c r="M1236" s="82"/>
      <c r="N1236" s="82"/>
      <c r="O1236" s="82"/>
      <c r="P1236" s="82"/>
      <c r="Q1236" s="82"/>
      <c r="R1236" s="82"/>
      <c r="S1236" s="82"/>
      <c r="T1236" s="82"/>
      <c r="U1236" s="82"/>
      <c r="V1236" s="82"/>
      <c r="W1236" s="82"/>
      <c r="X1236" s="82"/>
      <c r="Y1236" s="82"/>
      <c r="Z1236" s="82"/>
      <c r="AA1236" s="82"/>
      <c r="AB1236" s="82"/>
      <c r="AC1236" s="82"/>
      <c r="AD1236" s="82"/>
      <c r="AE1236" s="82"/>
      <c r="AF1236" s="82"/>
      <c r="AG1236" s="82"/>
      <c r="AH1236" s="82"/>
      <c r="AI1236" s="82"/>
      <c r="AJ1236" s="82"/>
      <c r="AK1236" s="82"/>
      <c r="AL1236" s="82"/>
      <c r="AM1236" s="82"/>
      <c r="AN1236" s="82"/>
      <c r="AO1236" s="82"/>
      <c r="AP1236" s="82"/>
      <c r="AQ1236" s="82"/>
      <c r="AR1236" s="82"/>
      <c r="AS1236" s="82"/>
      <c r="AT1236" s="82"/>
      <c r="AU1236" s="82"/>
      <c r="AV1236" s="82"/>
      <c r="AW1236" s="82"/>
      <c r="AX1236" s="143"/>
      <c r="AY1236" s="143"/>
      <c r="AZ1236" s="143"/>
      <c r="BA1236" s="143"/>
      <c r="BB1236" s="82"/>
      <c r="BC1236" s="82"/>
      <c r="BD1236" s="143"/>
      <c r="BE1236" s="143"/>
      <c r="BF1236" s="143"/>
      <c r="BG1236" s="143"/>
      <c r="BH1236" s="82"/>
      <c r="BI1236" s="82"/>
      <c r="BJ1236" s="207">
        <f t="shared" si="2642"/>
        <v>0</v>
      </c>
      <c r="BK1236" s="207">
        <f t="shared" si="2643"/>
        <v>0</v>
      </c>
    </row>
    <row r="1237" spans="1:63" s="12" customFormat="1" ht="40.5">
      <c r="A1237" s="43" t="s">
        <v>0</v>
      </c>
      <c r="B1237" s="19" t="s">
        <v>1</v>
      </c>
      <c r="C1237" s="19"/>
      <c r="D1237" s="37"/>
      <c r="E1237" s="26"/>
      <c r="F1237" s="21">
        <f t="shared" ref="F1237:M1237" si="2743">F1239</f>
        <v>8326</v>
      </c>
      <c r="G1237" s="21">
        <f t="shared" si="2743"/>
        <v>0</v>
      </c>
      <c r="H1237" s="21">
        <f t="shared" si="2743"/>
        <v>0</v>
      </c>
      <c r="I1237" s="21">
        <f t="shared" si="2743"/>
        <v>0</v>
      </c>
      <c r="J1237" s="21">
        <f t="shared" si="2743"/>
        <v>0</v>
      </c>
      <c r="K1237" s="21">
        <f t="shared" si="2743"/>
        <v>0</v>
      </c>
      <c r="L1237" s="21">
        <f t="shared" si="2743"/>
        <v>8326</v>
      </c>
      <c r="M1237" s="21">
        <f t="shared" si="2743"/>
        <v>0</v>
      </c>
      <c r="N1237" s="21">
        <f t="shared" ref="N1237:S1237" si="2744">N1239</f>
        <v>0</v>
      </c>
      <c r="O1237" s="21">
        <f t="shared" si="2744"/>
        <v>0</v>
      </c>
      <c r="P1237" s="21">
        <f t="shared" si="2744"/>
        <v>0</v>
      </c>
      <c r="Q1237" s="21">
        <f t="shared" si="2744"/>
        <v>0</v>
      </c>
      <c r="R1237" s="21">
        <f t="shared" si="2744"/>
        <v>8326</v>
      </c>
      <c r="S1237" s="21">
        <f t="shared" si="2744"/>
        <v>0</v>
      </c>
      <c r="T1237" s="21">
        <f t="shared" ref="T1237:Y1237" si="2745">T1239</f>
        <v>0</v>
      </c>
      <c r="U1237" s="21">
        <f t="shared" si="2745"/>
        <v>0</v>
      </c>
      <c r="V1237" s="21">
        <f t="shared" si="2745"/>
        <v>0</v>
      </c>
      <c r="W1237" s="21">
        <f t="shared" si="2745"/>
        <v>0</v>
      </c>
      <c r="X1237" s="21">
        <f t="shared" si="2745"/>
        <v>8326</v>
      </c>
      <c r="Y1237" s="21">
        <f t="shared" si="2745"/>
        <v>0</v>
      </c>
      <c r="Z1237" s="21">
        <f t="shared" ref="Z1237:AE1237" si="2746">Z1239</f>
        <v>0</v>
      </c>
      <c r="AA1237" s="21">
        <f t="shared" si="2746"/>
        <v>0</v>
      </c>
      <c r="AB1237" s="21">
        <f t="shared" si="2746"/>
        <v>0</v>
      </c>
      <c r="AC1237" s="21">
        <f t="shared" si="2746"/>
        <v>0</v>
      </c>
      <c r="AD1237" s="21">
        <f t="shared" si="2746"/>
        <v>8326</v>
      </c>
      <c r="AE1237" s="21">
        <f t="shared" si="2746"/>
        <v>0</v>
      </c>
      <c r="AF1237" s="21">
        <f t="shared" ref="AF1237:AL1237" si="2747">AF1239</f>
        <v>0</v>
      </c>
      <c r="AG1237" s="21">
        <f t="shared" si="2747"/>
        <v>0</v>
      </c>
      <c r="AH1237" s="21">
        <f t="shared" si="2747"/>
        <v>0</v>
      </c>
      <c r="AI1237" s="21">
        <f t="shared" si="2747"/>
        <v>0</v>
      </c>
      <c r="AJ1237" s="21">
        <f t="shared" si="2747"/>
        <v>8326</v>
      </c>
      <c r="AK1237" s="21">
        <f t="shared" si="2747"/>
        <v>0</v>
      </c>
      <c r="AL1237" s="21">
        <f t="shared" si="2747"/>
        <v>0</v>
      </c>
      <c r="AM1237" s="21">
        <f t="shared" ref="AM1237:AO1237" si="2748">AM1239</f>
        <v>0</v>
      </c>
      <c r="AN1237" s="21">
        <f t="shared" ref="AN1237:AS1237" si="2749">AN1239</f>
        <v>0</v>
      </c>
      <c r="AO1237" s="21">
        <f t="shared" si="2748"/>
        <v>0</v>
      </c>
      <c r="AP1237" s="21">
        <f t="shared" si="2749"/>
        <v>8326</v>
      </c>
      <c r="AQ1237" s="21">
        <f t="shared" si="2749"/>
        <v>0</v>
      </c>
      <c r="AR1237" s="21">
        <f t="shared" si="2749"/>
        <v>0</v>
      </c>
      <c r="AS1237" s="21">
        <f t="shared" si="2749"/>
        <v>0</v>
      </c>
      <c r="AT1237" s="21">
        <f t="shared" ref="AT1237:AY1237" si="2750">AT1239</f>
        <v>0</v>
      </c>
      <c r="AU1237" s="21">
        <f t="shared" si="2750"/>
        <v>0</v>
      </c>
      <c r="AV1237" s="21">
        <f t="shared" si="2750"/>
        <v>8326</v>
      </c>
      <c r="AW1237" s="21">
        <f t="shared" si="2750"/>
        <v>0</v>
      </c>
      <c r="AX1237" s="149">
        <f t="shared" si="2750"/>
        <v>0</v>
      </c>
      <c r="AY1237" s="149">
        <f t="shared" si="2750"/>
        <v>0</v>
      </c>
      <c r="AZ1237" s="149">
        <f t="shared" ref="AZ1237:BE1237" si="2751">AZ1239</f>
        <v>0</v>
      </c>
      <c r="BA1237" s="149">
        <f t="shared" si="2751"/>
        <v>0</v>
      </c>
      <c r="BB1237" s="21">
        <f t="shared" si="2751"/>
        <v>8326</v>
      </c>
      <c r="BC1237" s="21">
        <f t="shared" si="2751"/>
        <v>0</v>
      </c>
      <c r="BD1237" s="149">
        <f t="shared" si="2751"/>
        <v>0</v>
      </c>
      <c r="BE1237" s="149">
        <f t="shared" si="2751"/>
        <v>0</v>
      </c>
      <c r="BF1237" s="149">
        <f t="shared" ref="BF1237:BI1237" si="2752">BF1239</f>
        <v>0</v>
      </c>
      <c r="BG1237" s="149">
        <f t="shared" si="2752"/>
        <v>0</v>
      </c>
      <c r="BH1237" s="21">
        <f t="shared" si="2752"/>
        <v>8326</v>
      </c>
      <c r="BI1237" s="21">
        <f t="shared" si="2752"/>
        <v>0</v>
      </c>
      <c r="BJ1237" s="207">
        <f t="shared" si="2642"/>
        <v>0</v>
      </c>
      <c r="BK1237" s="207">
        <f t="shared" si="2643"/>
        <v>0</v>
      </c>
    </row>
    <row r="1238" spans="1:63" s="12" customFormat="1" ht="20.25">
      <c r="A1238" s="43"/>
      <c r="B1238" s="19"/>
      <c r="C1238" s="19"/>
      <c r="D1238" s="37"/>
      <c r="E1238" s="26"/>
      <c r="F1238" s="59"/>
      <c r="G1238" s="59"/>
      <c r="H1238" s="82"/>
      <c r="I1238" s="82"/>
      <c r="J1238" s="82"/>
      <c r="K1238" s="82"/>
      <c r="L1238" s="82"/>
      <c r="M1238" s="82"/>
      <c r="N1238" s="82"/>
      <c r="O1238" s="82"/>
      <c r="P1238" s="82"/>
      <c r="Q1238" s="82"/>
      <c r="R1238" s="82"/>
      <c r="S1238" s="82"/>
      <c r="T1238" s="82"/>
      <c r="U1238" s="82"/>
      <c r="V1238" s="82"/>
      <c r="W1238" s="82"/>
      <c r="X1238" s="82"/>
      <c r="Y1238" s="82"/>
      <c r="Z1238" s="82"/>
      <c r="AA1238" s="82"/>
      <c r="AB1238" s="82"/>
      <c r="AC1238" s="82"/>
      <c r="AD1238" s="82"/>
      <c r="AE1238" s="82"/>
      <c r="AF1238" s="82"/>
      <c r="AG1238" s="82"/>
      <c r="AH1238" s="82"/>
      <c r="AI1238" s="82"/>
      <c r="AJ1238" s="82"/>
      <c r="AK1238" s="82"/>
      <c r="AL1238" s="82"/>
      <c r="AM1238" s="82"/>
      <c r="AN1238" s="82"/>
      <c r="AO1238" s="82"/>
      <c r="AP1238" s="82"/>
      <c r="AQ1238" s="82"/>
      <c r="AR1238" s="82"/>
      <c r="AS1238" s="82"/>
      <c r="AT1238" s="82"/>
      <c r="AU1238" s="82"/>
      <c r="AV1238" s="82"/>
      <c r="AW1238" s="82"/>
      <c r="AX1238" s="143"/>
      <c r="AY1238" s="143"/>
      <c r="AZ1238" s="143"/>
      <c r="BA1238" s="143"/>
      <c r="BB1238" s="82"/>
      <c r="BC1238" s="82"/>
      <c r="BD1238" s="143"/>
      <c r="BE1238" s="143"/>
      <c r="BF1238" s="143"/>
      <c r="BG1238" s="143"/>
      <c r="BH1238" s="82"/>
      <c r="BI1238" s="82"/>
      <c r="BJ1238" s="207">
        <f t="shared" si="2642"/>
        <v>0</v>
      </c>
      <c r="BK1238" s="207">
        <f t="shared" si="2643"/>
        <v>0</v>
      </c>
    </row>
    <row r="1239" spans="1:63" s="12" customFormat="1" ht="37.5">
      <c r="A1239" s="32" t="s">
        <v>2</v>
      </c>
      <c r="B1239" s="22" t="s">
        <v>58</v>
      </c>
      <c r="C1239" s="22" t="s">
        <v>55</v>
      </c>
      <c r="D1239" s="37"/>
      <c r="E1239" s="26"/>
      <c r="F1239" s="24">
        <f t="shared" ref="F1239:U1244" si="2753">F1240</f>
        <v>8326</v>
      </c>
      <c r="G1239" s="24">
        <f t="shared" si="2753"/>
        <v>0</v>
      </c>
      <c r="H1239" s="24">
        <f t="shared" si="2753"/>
        <v>0</v>
      </c>
      <c r="I1239" s="24">
        <f t="shared" si="2753"/>
        <v>0</v>
      </c>
      <c r="J1239" s="24">
        <f t="shared" si="2753"/>
        <v>0</v>
      </c>
      <c r="K1239" s="24">
        <f t="shared" si="2753"/>
        <v>0</v>
      </c>
      <c r="L1239" s="24">
        <f t="shared" si="2753"/>
        <v>8326</v>
      </c>
      <c r="M1239" s="24">
        <f t="shared" si="2753"/>
        <v>0</v>
      </c>
      <c r="N1239" s="24">
        <f t="shared" si="2753"/>
        <v>0</v>
      </c>
      <c r="O1239" s="24">
        <f t="shared" si="2753"/>
        <v>0</v>
      </c>
      <c r="P1239" s="24">
        <f t="shared" si="2753"/>
        <v>0</v>
      </c>
      <c r="Q1239" s="24">
        <f t="shared" si="2753"/>
        <v>0</v>
      </c>
      <c r="R1239" s="24">
        <f t="shared" si="2753"/>
        <v>8326</v>
      </c>
      <c r="S1239" s="24">
        <f t="shared" si="2753"/>
        <v>0</v>
      </c>
      <c r="T1239" s="24">
        <f t="shared" si="2753"/>
        <v>0</v>
      </c>
      <c r="U1239" s="24">
        <f t="shared" si="2753"/>
        <v>0</v>
      </c>
      <c r="V1239" s="24">
        <f t="shared" ref="T1239:AI1244" si="2754">V1240</f>
        <v>0</v>
      </c>
      <c r="W1239" s="24">
        <f t="shared" si="2754"/>
        <v>0</v>
      </c>
      <c r="X1239" s="24">
        <f t="shared" si="2754"/>
        <v>8326</v>
      </c>
      <c r="Y1239" s="24">
        <f t="shared" si="2754"/>
        <v>0</v>
      </c>
      <c r="Z1239" s="24">
        <f t="shared" si="2754"/>
        <v>0</v>
      </c>
      <c r="AA1239" s="24">
        <f t="shared" si="2754"/>
        <v>0</v>
      </c>
      <c r="AB1239" s="24">
        <f t="shared" si="2754"/>
        <v>0</v>
      </c>
      <c r="AC1239" s="24">
        <f t="shared" si="2754"/>
        <v>0</v>
      </c>
      <c r="AD1239" s="24">
        <f t="shared" si="2754"/>
        <v>8326</v>
      </c>
      <c r="AE1239" s="24">
        <f t="shared" si="2754"/>
        <v>0</v>
      </c>
      <c r="AF1239" s="24">
        <f t="shared" si="2754"/>
        <v>0</v>
      </c>
      <c r="AG1239" s="24">
        <f t="shared" si="2754"/>
        <v>0</v>
      </c>
      <c r="AH1239" s="24">
        <f t="shared" si="2754"/>
        <v>0</v>
      </c>
      <c r="AI1239" s="24">
        <f t="shared" si="2754"/>
        <v>0</v>
      </c>
      <c r="AJ1239" s="24">
        <f t="shared" ref="AF1239:AU1244" si="2755">AJ1240</f>
        <v>8326</v>
      </c>
      <c r="AK1239" s="24">
        <f t="shared" si="2755"/>
        <v>0</v>
      </c>
      <c r="AL1239" s="24">
        <f t="shared" si="2755"/>
        <v>0</v>
      </c>
      <c r="AM1239" s="24">
        <f t="shared" si="2755"/>
        <v>0</v>
      </c>
      <c r="AN1239" s="24">
        <f t="shared" si="2755"/>
        <v>0</v>
      </c>
      <c r="AO1239" s="24">
        <f t="shared" si="2755"/>
        <v>0</v>
      </c>
      <c r="AP1239" s="24">
        <f t="shared" si="2755"/>
        <v>8326</v>
      </c>
      <c r="AQ1239" s="24">
        <f t="shared" si="2755"/>
        <v>0</v>
      </c>
      <c r="AR1239" s="24">
        <f t="shared" si="2755"/>
        <v>0</v>
      </c>
      <c r="AS1239" s="24">
        <f t="shared" si="2755"/>
        <v>0</v>
      </c>
      <c r="AT1239" s="24">
        <f t="shared" si="2755"/>
        <v>0</v>
      </c>
      <c r="AU1239" s="24">
        <f t="shared" si="2755"/>
        <v>0</v>
      </c>
      <c r="AV1239" s="24">
        <f t="shared" ref="AR1239:BG1244" si="2756">AV1240</f>
        <v>8326</v>
      </c>
      <c r="AW1239" s="24">
        <f t="shared" si="2756"/>
        <v>0</v>
      </c>
      <c r="AX1239" s="127">
        <f t="shared" si="2756"/>
        <v>0</v>
      </c>
      <c r="AY1239" s="127">
        <f t="shared" si="2756"/>
        <v>0</v>
      </c>
      <c r="AZ1239" s="127">
        <f t="shared" si="2756"/>
        <v>0</v>
      </c>
      <c r="BA1239" s="127">
        <f t="shared" si="2756"/>
        <v>0</v>
      </c>
      <c r="BB1239" s="24">
        <f t="shared" si="2756"/>
        <v>8326</v>
      </c>
      <c r="BC1239" s="24">
        <f t="shared" si="2756"/>
        <v>0</v>
      </c>
      <c r="BD1239" s="127">
        <f t="shared" si="2756"/>
        <v>0</v>
      </c>
      <c r="BE1239" s="127">
        <f t="shared" si="2756"/>
        <v>0</v>
      </c>
      <c r="BF1239" s="127">
        <f t="shared" si="2756"/>
        <v>0</v>
      </c>
      <c r="BG1239" s="127">
        <f t="shared" si="2756"/>
        <v>0</v>
      </c>
      <c r="BH1239" s="24">
        <f t="shared" ref="BD1239:BI1244" si="2757">BH1240</f>
        <v>8326</v>
      </c>
      <c r="BI1239" s="24">
        <f t="shared" si="2757"/>
        <v>0</v>
      </c>
      <c r="BJ1239" s="207">
        <f t="shared" si="2642"/>
        <v>0</v>
      </c>
      <c r="BK1239" s="207">
        <f t="shared" si="2643"/>
        <v>0</v>
      </c>
    </row>
    <row r="1240" spans="1:63" s="12" customFormat="1" ht="56.25" customHeight="1">
      <c r="A1240" s="25" t="s">
        <v>516</v>
      </c>
      <c r="B1240" s="26" t="s">
        <v>58</v>
      </c>
      <c r="C1240" s="26" t="s">
        <v>55</v>
      </c>
      <c r="D1240" s="27" t="s">
        <v>261</v>
      </c>
      <c r="E1240" s="26"/>
      <c r="F1240" s="28">
        <f t="shared" si="2753"/>
        <v>8326</v>
      </c>
      <c r="G1240" s="28">
        <f t="shared" si="2753"/>
        <v>0</v>
      </c>
      <c r="H1240" s="28">
        <f t="shared" si="2753"/>
        <v>0</v>
      </c>
      <c r="I1240" s="28">
        <f t="shared" si="2753"/>
        <v>0</v>
      </c>
      <c r="J1240" s="28">
        <f t="shared" si="2753"/>
        <v>0</v>
      </c>
      <c r="K1240" s="28">
        <f t="shared" si="2753"/>
        <v>0</v>
      </c>
      <c r="L1240" s="28">
        <f t="shared" si="2753"/>
        <v>8326</v>
      </c>
      <c r="M1240" s="28">
        <f t="shared" si="2753"/>
        <v>0</v>
      </c>
      <c r="N1240" s="28">
        <f t="shared" si="2753"/>
        <v>0</v>
      </c>
      <c r="O1240" s="28">
        <f t="shared" si="2753"/>
        <v>0</v>
      </c>
      <c r="P1240" s="28">
        <f t="shared" si="2753"/>
        <v>0</v>
      </c>
      <c r="Q1240" s="28">
        <f t="shared" si="2753"/>
        <v>0</v>
      </c>
      <c r="R1240" s="28">
        <f t="shared" si="2753"/>
        <v>8326</v>
      </c>
      <c r="S1240" s="28">
        <f t="shared" si="2753"/>
        <v>0</v>
      </c>
      <c r="T1240" s="28">
        <f t="shared" si="2754"/>
        <v>0</v>
      </c>
      <c r="U1240" s="28">
        <f t="shared" si="2754"/>
        <v>0</v>
      </c>
      <c r="V1240" s="28">
        <f t="shared" si="2754"/>
        <v>0</v>
      </c>
      <c r="W1240" s="28">
        <f t="shared" si="2754"/>
        <v>0</v>
      </c>
      <c r="X1240" s="28">
        <f t="shared" si="2754"/>
        <v>8326</v>
      </c>
      <c r="Y1240" s="28">
        <f t="shared" si="2754"/>
        <v>0</v>
      </c>
      <c r="Z1240" s="28">
        <f t="shared" si="2754"/>
        <v>0</v>
      </c>
      <c r="AA1240" s="28">
        <f t="shared" si="2754"/>
        <v>0</v>
      </c>
      <c r="AB1240" s="28">
        <f t="shared" si="2754"/>
        <v>0</v>
      </c>
      <c r="AC1240" s="28">
        <f t="shared" si="2754"/>
        <v>0</v>
      </c>
      <c r="AD1240" s="28">
        <f t="shared" si="2754"/>
        <v>8326</v>
      </c>
      <c r="AE1240" s="28">
        <f t="shared" si="2754"/>
        <v>0</v>
      </c>
      <c r="AF1240" s="28">
        <f t="shared" si="2755"/>
        <v>0</v>
      </c>
      <c r="AG1240" s="28">
        <f t="shared" si="2755"/>
        <v>0</v>
      </c>
      <c r="AH1240" s="28">
        <f t="shared" si="2755"/>
        <v>0</v>
      </c>
      <c r="AI1240" s="28">
        <f t="shared" si="2755"/>
        <v>0</v>
      </c>
      <c r="AJ1240" s="28">
        <f t="shared" si="2755"/>
        <v>8326</v>
      </c>
      <c r="AK1240" s="28">
        <f t="shared" si="2755"/>
        <v>0</v>
      </c>
      <c r="AL1240" s="28">
        <f t="shared" si="2755"/>
        <v>0</v>
      </c>
      <c r="AM1240" s="28">
        <f t="shared" si="2755"/>
        <v>0</v>
      </c>
      <c r="AN1240" s="28">
        <f t="shared" si="2755"/>
        <v>0</v>
      </c>
      <c r="AO1240" s="28">
        <f t="shared" si="2755"/>
        <v>0</v>
      </c>
      <c r="AP1240" s="28">
        <f t="shared" si="2755"/>
        <v>8326</v>
      </c>
      <c r="AQ1240" s="28">
        <f t="shared" si="2755"/>
        <v>0</v>
      </c>
      <c r="AR1240" s="28">
        <f t="shared" si="2756"/>
        <v>0</v>
      </c>
      <c r="AS1240" s="28">
        <f t="shared" si="2756"/>
        <v>0</v>
      </c>
      <c r="AT1240" s="28">
        <f t="shared" si="2756"/>
        <v>0</v>
      </c>
      <c r="AU1240" s="28">
        <f t="shared" si="2756"/>
        <v>0</v>
      </c>
      <c r="AV1240" s="28">
        <f t="shared" si="2756"/>
        <v>8326</v>
      </c>
      <c r="AW1240" s="28">
        <f t="shared" si="2756"/>
        <v>0</v>
      </c>
      <c r="AX1240" s="100">
        <f t="shared" si="2756"/>
        <v>0</v>
      </c>
      <c r="AY1240" s="100">
        <f t="shared" si="2756"/>
        <v>0</v>
      </c>
      <c r="AZ1240" s="100">
        <f t="shared" si="2756"/>
        <v>0</v>
      </c>
      <c r="BA1240" s="100">
        <f t="shared" si="2756"/>
        <v>0</v>
      </c>
      <c r="BB1240" s="28">
        <f t="shared" si="2756"/>
        <v>8326</v>
      </c>
      <c r="BC1240" s="28">
        <f t="shared" si="2756"/>
        <v>0</v>
      </c>
      <c r="BD1240" s="100">
        <f t="shared" si="2757"/>
        <v>0</v>
      </c>
      <c r="BE1240" s="100">
        <f t="shared" si="2757"/>
        <v>0</v>
      </c>
      <c r="BF1240" s="100">
        <f t="shared" si="2757"/>
        <v>0</v>
      </c>
      <c r="BG1240" s="100">
        <f t="shared" si="2757"/>
        <v>0</v>
      </c>
      <c r="BH1240" s="28">
        <f t="shared" si="2757"/>
        <v>8326</v>
      </c>
      <c r="BI1240" s="28">
        <f t="shared" si="2757"/>
        <v>0</v>
      </c>
      <c r="BJ1240" s="207">
        <f t="shared" si="2642"/>
        <v>0</v>
      </c>
      <c r="BK1240" s="207">
        <f t="shared" si="2643"/>
        <v>0</v>
      </c>
    </row>
    <row r="1241" spans="1:63" s="12" customFormat="1" ht="21.75" customHeight="1">
      <c r="A1241" s="29" t="s">
        <v>115</v>
      </c>
      <c r="B1241" s="26" t="s">
        <v>58</v>
      </c>
      <c r="C1241" s="26" t="s">
        <v>55</v>
      </c>
      <c r="D1241" s="27" t="s">
        <v>262</v>
      </c>
      <c r="E1241" s="26"/>
      <c r="F1241" s="28">
        <f t="shared" si="2753"/>
        <v>8326</v>
      </c>
      <c r="G1241" s="28">
        <f t="shared" si="2753"/>
        <v>0</v>
      </c>
      <c r="H1241" s="28">
        <f t="shared" si="2753"/>
        <v>0</v>
      </c>
      <c r="I1241" s="28">
        <f t="shared" si="2753"/>
        <v>0</v>
      </c>
      <c r="J1241" s="28">
        <f t="shared" si="2753"/>
        <v>0</v>
      </c>
      <c r="K1241" s="28">
        <f t="shared" si="2753"/>
        <v>0</v>
      </c>
      <c r="L1241" s="28">
        <f t="shared" si="2753"/>
        <v>8326</v>
      </c>
      <c r="M1241" s="28">
        <f t="shared" si="2753"/>
        <v>0</v>
      </c>
      <c r="N1241" s="28">
        <f t="shared" si="2753"/>
        <v>0</v>
      </c>
      <c r="O1241" s="28">
        <f t="shared" si="2753"/>
        <v>0</v>
      </c>
      <c r="P1241" s="28">
        <f t="shared" si="2753"/>
        <v>0</v>
      </c>
      <c r="Q1241" s="28">
        <f t="shared" si="2753"/>
        <v>0</v>
      </c>
      <c r="R1241" s="28">
        <f t="shared" si="2753"/>
        <v>8326</v>
      </c>
      <c r="S1241" s="28">
        <f t="shared" si="2753"/>
        <v>0</v>
      </c>
      <c r="T1241" s="28">
        <f t="shared" si="2754"/>
        <v>0</v>
      </c>
      <c r="U1241" s="28">
        <f t="shared" si="2754"/>
        <v>0</v>
      </c>
      <c r="V1241" s="28">
        <f t="shared" si="2754"/>
        <v>0</v>
      </c>
      <c r="W1241" s="28">
        <f t="shared" si="2754"/>
        <v>0</v>
      </c>
      <c r="X1241" s="28">
        <f t="shared" si="2754"/>
        <v>8326</v>
      </c>
      <c r="Y1241" s="28">
        <f t="shared" si="2754"/>
        <v>0</v>
      </c>
      <c r="Z1241" s="28">
        <f t="shared" si="2754"/>
        <v>0</v>
      </c>
      <c r="AA1241" s="28">
        <f t="shared" si="2754"/>
        <v>0</v>
      </c>
      <c r="AB1241" s="28">
        <f t="shared" si="2754"/>
        <v>0</v>
      </c>
      <c r="AC1241" s="28">
        <f t="shared" si="2754"/>
        <v>0</v>
      </c>
      <c r="AD1241" s="28">
        <f t="shared" si="2754"/>
        <v>8326</v>
      </c>
      <c r="AE1241" s="28">
        <f t="shared" si="2754"/>
        <v>0</v>
      </c>
      <c r="AF1241" s="28">
        <f t="shared" si="2755"/>
        <v>0</v>
      </c>
      <c r="AG1241" s="28">
        <f t="shared" si="2755"/>
        <v>0</v>
      </c>
      <c r="AH1241" s="28">
        <f t="shared" si="2755"/>
        <v>0</v>
      </c>
      <c r="AI1241" s="28">
        <f t="shared" si="2755"/>
        <v>0</v>
      </c>
      <c r="AJ1241" s="28">
        <f t="shared" si="2755"/>
        <v>8326</v>
      </c>
      <c r="AK1241" s="28">
        <f t="shared" si="2755"/>
        <v>0</v>
      </c>
      <c r="AL1241" s="28">
        <f t="shared" si="2755"/>
        <v>0</v>
      </c>
      <c r="AM1241" s="28">
        <f t="shared" si="2755"/>
        <v>0</v>
      </c>
      <c r="AN1241" s="28">
        <f t="shared" si="2755"/>
        <v>0</v>
      </c>
      <c r="AO1241" s="28">
        <f t="shared" si="2755"/>
        <v>0</v>
      </c>
      <c r="AP1241" s="28">
        <f t="shared" si="2755"/>
        <v>8326</v>
      </c>
      <c r="AQ1241" s="28">
        <f t="shared" si="2755"/>
        <v>0</v>
      </c>
      <c r="AR1241" s="28">
        <f t="shared" si="2756"/>
        <v>0</v>
      </c>
      <c r="AS1241" s="28">
        <f t="shared" si="2756"/>
        <v>0</v>
      </c>
      <c r="AT1241" s="28">
        <f t="shared" si="2756"/>
        <v>0</v>
      </c>
      <c r="AU1241" s="28">
        <f t="shared" si="2756"/>
        <v>0</v>
      </c>
      <c r="AV1241" s="28">
        <f t="shared" si="2756"/>
        <v>8326</v>
      </c>
      <c r="AW1241" s="28">
        <f t="shared" si="2756"/>
        <v>0</v>
      </c>
      <c r="AX1241" s="100">
        <f t="shared" si="2756"/>
        <v>0</v>
      </c>
      <c r="AY1241" s="100">
        <f t="shared" si="2756"/>
        <v>0</v>
      </c>
      <c r="AZ1241" s="100">
        <f t="shared" si="2756"/>
        <v>0</v>
      </c>
      <c r="BA1241" s="100">
        <f t="shared" si="2756"/>
        <v>0</v>
      </c>
      <c r="BB1241" s="28">
        <f t="shared" si="2756"/>
        <v>8326</v>
      </c>
      <c r="BC1241" s="28">
        <f t="shared" si="2756"/>
        <v>0</v>
      </c>
      <c r="BD1241" s="100">
        <f t="shared" si="2757"/>
        <v>0</v>
      </c>
      <c r="BE1241" s="100">
        <f t="shared" si="2757"/>
        <v>0</v>
      </c>
      <c r="BF1241" s="100">
        <f t="shared" si="2757"/>
        <v>0</v>
      </c>
      <c r="BG1241" s="100">
        <f t="shared" si="2757"/>
        <v>0</v>
      </c>
      <c r="BH1241" s="28">
        <f t="shared" si="2757"/>
        <v>8326</v>
      </c>
      <c r="BI1241" s="28">
        <f t="shared" si="2757"/>
        <v>0</v>
      </c>
      <c r="BJ1241" s="207">
        <f t="shared" si="2642"/>
        <v>0</v>
      </c>
      <c r="BK1241" s="207">
        <f t="shared" si="2643"/>
        <v>0</v>
      </c>
    </row>
    <row r="1242" spans="1:63" s="12" customFormat="1" ht="39" customHeight="1">
      <c r="A1242" s="63" t="s">
        <v>231</v>
      </c>
      <c r="B1242" s="26" t="s">
        <v>58</v>
      </c>
      <c r="C1242" s="26" t="s">
        <v>55</v>
      </c>
      <c r="D1242" s="27" t="s">
        <v>286</v>
      </c>
      <c r="E1242" s="26"/>
      <c r="F1242" s="28">
        <f t="shared" si="2753"/>
        <v>8326</v>
      </c>
      <c r="G1242" s="28">
        <f t="shared" si="2753"/>
        <v>0</v>
      </c>
      <c r="H1242" s="28">
        <f t="shared" si="2753"/>
        <v>0</v>
      </c>
      <c r="I1242" s="28">
        <f t="shared" si="2753"/>
        <v>0</v>
      </c>
      <c r="J1242" s="28">
        <f t="shared" si="2753"/>
        <v>0</v>
      </c>
      <c r="K1242" s="28">
        <f t="shared" si="2753"/>
        <v>0</v>
      </c>
      <c r="L1242" s="28">
        <f t="shared" si="2753"/>
        <v>8326</v>
      </c>
      <c r="M1242" s="28">
        <f t="shared" si="2753"/>
        <v>0</v>
      </c>
      <c r="N1242" s="28">
        <f t="shared" si="2753"/>
        <v>0</v>
      </c>
      <c r="O1242" s="28">
        <f t="shared" si="2753"/>
        <v>0</v>
      </c>
      <c r="P1242" s="28">
        <f t="shared" si="2753"/>
        <v>0</v>
      </c>
      <c r="Q1242" s="28">
        <f t="shared" si="2753"/>
        <v>0</v>
      </c>
      <c r="R1242" s="28">
        <f t="shared" si="2753"/>
        <v>8326</v>
      </c>
      <c r="S1242" s="28">
        <f t="shared" si="2753"/>
        <v>0</v>
      </c>
      <c r="T1242" s="28">
        <f t="shared" si="2754"/>
        <v>0</v>
      </c>
      <c r="U1242" s="28">
        <f t="shared" si="2754"/>
        <v>0</v>
      </c>
      <c r="V1242" s="28">
        <f t="shared" si="2754"/>
        <v>0</v>
      </c>
      <c r="W1242" s="28">
        <f t="shared" si="2754"/>
        <v>0</v>
      </c>
      <c r="X1242" s="28">
        <f t="shared" si="2754"/>
        <v>8326</v>
      </c>
      <c r="Y1242" s="28">
        <f t="shared" si="2754"/>
        <v>0</v>
      </c>
      <c r="Z1242" s="28">
        <f t="shared" si="2754"/>
        <v>0</v>
      </c>
      <c r="AA1242" s="28">
        <f t="shared" si="2754"/>
        <v>0</v>
      </c>
      <c r="AB1242" s="28">
        <f t="shared" si="2754"/>
        <v>0</v>
      </c>
      <c r="AC1242" s="28">
        <f t="shared" si="2754"/>
        <v>0</v>
      </c>
      <c r="AD1242" s="28">
        <f t="shared" si="2754"/>
        <v>8326</v>
      </c>
      <c r="AE1242" s="28">
        <f t="shared" si="2754"/>
        <v>0</v>
      </c>
      <c r="AF1242" s="28">
        <f t="shared" si="2755"/>
        <v>0</v>
      </c>
      <c r="AG1242" s="28">
        <f t="shared" si="2755"/>
        <v>0</v>
      </c>
      <c r="AH1242" s="28">
        <f t="shared" si="2755"/>
        <v>0</v>
      </c>
      <c r="AI1242" s="28">
        <f t="shared" si="2755"/>
        <v>0</v>
      </c>
      <c r="AJ1242" s="28">
        <f t="shared" si="2755"/>
        <v>8326</v>
      </c>
      <c r="AK1242" s="28">
        <f t="shared" si="2755"/>
        <v>0</v>
      </c>
      <c r="AL1242" s="28">
        <f t="shared" si="2755"/>
        <v>0</v>
      </c>
      <c r="AM1242" s="28">
        <f t="shared" si="2755"/>
        <v>0</v>
      </c>
      <c r="AN1242" s="28">
        <f t="shared" si="2755"/>
        <v>0</v>
      </c>
      <c r="AO1242" s="28">
        <f t="shared" si="2755"/>
        <v>0</v>
      </c>
      <c r="AP1242" s="28">
        <f t="shared" si="2755"/>
        <v>8326</v>
      </c>
      <c r="AQ1242" s="28">
        <f t="shared" si="2755"/>
        <v>0</v>
      </c>
      <c r="AR1242" s="28">
        <f t="shared" si="2756"/>
        <v>0</v>
      </c>
      <c r="AS1242" s="28">
        <f t="shared" si="2756"/>
        <v>0</v>
      </c>
      <c r="AT1242" s="28">
        <f t="shared" si="2756"/>
        <v>0</v>
      </c>
      <c r="AU1242" s="28">
        <f t="shared" si="2756"/>
        <v>0</v>
      </c>
      <c r="AV1242" s="28">
        <f t="shared" si="2756"/>
        <v>8326</v>
      </c>
      <c r="AW1242" s="28">
        <f t="shared" si="2756"/>
        <v>0</v>
      </c>
      <c r="AX1242" s="100">
        <f t="shared" si="2756"/>
        <v>0</v>
      </c>
      <c r="AY1242" s="100">
        <f t="shared" si="2756"/>
        <v>0</v>
      </c>
      <c r="AZ1242" s="100">
        <f t="shared" si="2756"/>
        <v>0</v>
      </c>
      <c r="BA1242" s="100">
        <f t="shared" si="2756"/>
        <v>0</v>
      </c>
      <c r="BB1242" s="28">
        <f t="shared" si="2756"/>
        <v>8326</v>
      </c>
      <c r="BC1242" s="28">
        <f t="shared" si="2756"/>
        <v>0</v>
      </c>
      <c r="BD1242" s="100">
        <f t="shared" si="2757"/>
        <v>0</v>
      </c>
      <c r="BE1242" s="100">
        <f t="shared" si="2757"/>
        <v>0</v>
      </c>
      <c r="BF1242" s="100">
        <f t="shared" si="2757"/>
        <v>0</v>
      </c>
      <c r="BG1242" s="100">
        <f t="shared" si="2757"/>
        <v>0</v>
      </c>
      <c r="BH1242" s="28">
        <f t="shared" si="2757"/>
        <v>8326</v>
      </c>
      <c r="BI1242" s="28">
        <f t="shared" si="2757"/>
        <v>0</v>
      </c>
      <c r="BJ1242" s="207">
        <f t="shared" si="2642"/>
        <v>0</v>
      </c>
      <c r="BK1242" s="207">
        <f t="shared" si="2643"/>
        <v>0</v>
      </c>
    </row>
    <row r="1243" spans="1:63" s="12" customFormat="1" ht="42" customHeight="1">
      <c r="A1243" s="25" t="s">
        <v>120</v>
      </c>
      <c r="B1243" s="26" t="s">
        <v>58</v>
      </c>
      <c r="C1243" s="26" t="s">
        <v>55</v>
      </c>
      <c r="D1243" s="30" t="s">
        <v>287</v>
      </c>
      <c r="E1243" s="35"/>
      <c r="F1243" s="28">
        <f t="shared" si="2753"/>
        <v>8326</v>
      </c>
      <c r="G1243" s="28">
        <f t="shared" si="2753"/>
        <v>0</v>
      </c>
      <c r="H1243" s="28">
        <f t="shared" si="2753"/>
        <v>0</v>
      </c>
      <c r="I1243" s="28">
        <f t="shared" si="2753"/>
        <v>0</v>
      </c>
      <c r="J1243" s="28">
        <f t="shared" si="2753"/>
        <v>0</v>
      </c>
      <c r="K1243" s="28">
        <f t="shared" si="2753"/>
        <v>0</v>
      </c>
      <c r="L1243" s="28">
        <f t="shared" si="2753"/>
        <v>8326</v>
      </c>
      <c r="M1243" s="28">
        <f t="shared" si="2753"/>
        <v>0</v>
      </c>
      <c r="N1243" s="28">
        <f t="shared" si="2753"/>
        <v>0</v>
      </c>
      <c r="O1243" s="28">
        <f t="shared" si="2753"/>
        <v>0</v>
      </c>
      <c r="P1243" s="28">
        <f t="shared" si="2753"/>
        <v>0</v>
      </c>
      <c r="Q1243" s="28">
        <f t="shared" si="2753"/>
        <v>0</v>
      </c>
      <c r="R1243" s="28">
        <f t="shared" si="2753"/>
        <v>8326</v>
      </c>
      <c r="S1243" s="28">
        <f t="shared" si="2753"/>
        <v>0</v>
      </c>
      <c r="T1243" s="28">
        <f t="shared" si="2754"/>
        <v>0</v>
      </c>
      <c r="U1243" s="28">
        <f t="shared" si="2754"/>
        <v>0</v>
      </c>
      <c r="V1243" s="28">
        <f t="shared" si="2754"/>
        <v>0</v>
      </c>
      <c r="W1243" s="28">
        <f t="shared" si="2754"/>
        <v>0</v>
      </c>
      <c r="X1243" s="28">
        <f t="shared" si="2754"/>
        <v>8326</v>
      </c>
      <c r="Y1243" s="28">
        <f t="shared" si="2754"/>
        <v>0</v>
      </c>
      <c r="Z1243" s="28">
        <f t="shared" si="2754"/>
        <v>0</v>
      </c>
      <c r="AA1243" s="28">
        <f t="shared" si="2754"/>
        <v>0</v>
      </c>
      <c r="AB1243" s="28">
        <f t="shared" si="2754"/>
        <v>0</v>
      </c>
      <c r="AC1243" s="28">
        <f t="shared" si="2754"/>
        <v>0</v>
      </c>
      <c r="AD1243" s="28">
        <f t="shared" si="2754"/>
        <v>8326</v>
      </c>
      <c r="AE1243" s="28">
        <f t="shared" si="2754"/>
        <v>0</v>
      </c>
      <c r="AF1243" s="28">
        <f t="shared" si="2755"/>
        <v>0</v>
      </c>
      <c r="AG1243" s="28">
        <f t="shared" si="2755"/>
        <v>0</v>
      </c>
      <c r="AH1243" s="28">
        <f t="shared" si="2755"/>
        <v>0</v>
      </c>
      <c r="AI1243" s="28">
        <f t="shared" si="2755"/>
        <v>0</v>
      </c>
      <c r="AJ1243" s="28">
        <f t="shared" si="2755"/>
        <v>8326</v>
      </c>
      <c r="AK1243" s="28">
        <f t="shared" si="2755"/>
        <v>0</v>
      </c>
      <c r="AL1243" s="28">
        <f t="shared" si="2755"/>
        <v>0</v>
      </c>
      <c r="AM1243" s="28">
        <f t="shared" si="2755"/>
        <v>0</v>
      </c>
      <c r="AN1243" s="28">
        <f t="shared" si="2755"/>
        <v>0</v>
      </c>
      <c r="AO1243" s="28">
        <f t="shared" si="2755"/>
        <v>0</v>
      </c>
      <c r="AP1243" s="28">
        <f t="shared" si="2755"/>
        <v>8326</v>
      </c>
      <c r="AQ1243" s="28">
        <f t="shared" si="2755"/>
        <v>0</v>
      </c>
      <c r="AR1243" s="28">
        <f t="shared" si="2756"/>
        <v>0</v>
      </c>
      <c r="AS1243" s="28">
        <f t="shared" si="2756"/>
        <v>0</v>
      </c>
      <c r="AT1243" s="28">
        <f t="shared" si="2756"/>
        <v>0</v>
      </c>
      <c r="AU1243" s="28">
        <f t="shared" si="2756"/>
        <v>0</v>
      </c>
      <c r="AV1243" s="28">
        <f t="shared" si="2756"/>
        <v>8326</v>
      </c>
      <c r="AW1243" s="28">
        <f t="shared" si="2756"/>
        <v>0</v>
      </c>
      <c r="AX1243" s="100">
        <f t="shared" si="2756"/>
        <v>0</v>
      </c>
      <c r="AY1243" s="100">
        <f t="shared" si="2756"/>
        <v>0</v>
      </c>
      <c r="AZ1243" s="100">
        <f t="shared" si="2756"/>
        <v>0</v>
      </c>
      <c r="BA1243" s="100">
        <f t="shared" si="2756"/>
        <v>0</v>
      </c>
      <c r="BB1243" s="28">
        <f t="shared" si="2756"/>
        <v>8326</v>
      </c>
      <c r="BC1243" s="28">
        <f t="shared" si="2756"/>
        <v>0</v>
      </c>
      <c r="BD1243" s="100">
        <f t="shared" si="2757"/>
        <v>0</v>
      </c>
      <c r="BE1243" s="100">
        <f t="shared" si="2757"/>
        <v>0</v>
      </c>
      <c r="BF1243" s="100">
        <f t="shared" si="2757"/>
        <v>0</v>
      </c>
      <c r="BG1243" s="100">
        <f t="shared" si="2757"/>
        <v>0</v>
      </c>
      <c r="BH1243" s="28">
        <f t="shared" si="2757"/>
        <v>8326</v>
      </c>
      <c r="BI1243" s="28">
        <f t="shared" si="2757"/>
        <v>0</v>
      </c>
      <c r="BJ1243" s="207">
        <f t="shared" si="2642"/>
        <v>0</v>
      </c>
      <c r="BK1243" s="207">
        <f t="shared" si="2643"/>
        <v>0</v>
      </c>
    </row>
    <row r="1244" spans="1:63" s="12" customFormat="1" ht="57.75" customHeight="1">
      <c r="A1244" s="25" t="s">
        <v>84</v>
      </c>
      <c r="B1244" s="26" t="s">
        <v>58</v>
      </c>
      <c r="C1244" s="26" t="s">
        <v>55</v>
      </c>
      <c r="D1244" s="30" t="s">
        <v>287</v>
      </c>
      <c r="E1244" s="26" t="s">
        <v>85</v>
      </c>
      <c r="F1244" s="28">
        <f t="shared" si="2753"/>
        <v>8326</v>
      </c>
      <c r="G1244" s="28">
        <f t="shared" si="2753"/>
        <v>0</v>
      </c>
      <c r="H1244" s="28">
        <f t="shared" si="2753"/>
        <v>0</v>
      </c>
      <c r="I1244" s="28">
        <f t="shared" si="2753"/>
        <v>0</v>
      </c>
      <c r="J1244" s="28">
        <f t="shared" si="2753"/>
        <v>0</v>
      </c>
      <c r="K1244" s="28">
        <f t="shared" si="2753"/>
        <v>0</v>
      </c>
      <c r="L1244" s="28">
        <f t="shared" si="2753"/>
        <v>8326</v>
      </c>
      <c r="M1244" s="28">
        <f t="shared" si="2753"/>
        <v>0</v>
      </c>
      <c r="N1244" s="28">
        <f t="shared" si="2753"/>
        <v>0</v>
      </c>
      <c r="O1244" s="28">
        <f t="shared" si="2753"/>
        <v>0</v>
      </c>
      <c r="P1244" s="28">
        <f t="shared" si="2753"/>
        <v>0</v>
      </c>
      <c r="Q1244" s="28">
        <f t="shared" si="2753"/>
        <v>0</v>
      </c>
      <c r="R1244" s="28">
        <f t="shared" si="2753"/>
        <v>8326</v>
      </c>
      <c r="S1244" s="28">
        <f t="shared" si="2753"/>
        <v>0</v>
      </c>
      <c r="T1244" s="28">
        <f t="shared" si="2754"/>
        <v>0</v>
      </c>
      <c r="U1244" s="28">
        <f t="shared" si="2754"/>
        <v>0</v>
      </c>
      <c r="V1244" s="28">
        <f t="shared" si="2754"/>
        <v>0</v>
      </c>
      <c r="W1244" s="28">
        <f t="shared" si="2754"/>
        <v>0</v>
      </c>
      <c r="X1244" s="28">
        <f t="shared" si="2754"/>
        <v>8326</v>
      </c>
      <c r="Y1244" s="28">
        <f t="shared" si="2754"/>
        <v>0</v>
      </c>
      <c r="Z1244" s="28">
        <f t="shared" si="2754"/>
        <v>0</v>
      </c>
      <c r="AA1244" s="28">
        <f t="shared" si="2754"/>
        <v>0</v>
      </c>
      <c r="AB1244" s="28">
        <f t="shared" si="2754"/>
        <v>0</v>
      </c>
      <c r="AC1244" s="28">
        <f t="shared" si="2754"/>
        <v>0</v>
      </c>
      <c r="AD1244" s="28">
        <f t="shared" si="2754"/>
        <v>8326</v>
      </c>
      <c r="AE1244" s="28">
        <f t="shared" si="2754"/>
        <v>0</v>
      </c>
      <c r="AF1244" s="28">
        <f t="shared" si="2755"/>
        <v>0</v>
      </c>
      <c r="AG1244" s="28">
        <f t="shared" si="2755"/>
        <v>0</v>
      </c>
      <c r="AH1244" s="28">
        <f t="shared" si="2755"/>
        <v>0</v>
      </c>
      <c r="AI1244" s="28">
        <f t="shared" si="2755"/>
        <v>0</v>
      </c>
      <c r="AJ1244" s="28">
        <f t="shared" si="2755"/>
        <v>8326</v>
      </c>
      <c r="AK1244" s="28">
        <f t="shared" si="2755"/>
        <v>0</v>
      </c>
      <c r="AL1244" s="28">
        <f t="shared" si="2755"/>
        <v>0</v>
      </c>
      <c r="AM1244" s="28">
        <f t="shared" si="2755"/>
        <v>0</v>
      </c>
      <c r="AN1244" s="28">
        <f t="shared" si="2755"/>
        <v>0</v>
      </c>
      <c r="AO1244" s="28">
        <f t="shared" si="2755"/>
        <v>0</v>
      </c>
      <c r="AP1244" s="28">
        <f t="shared" si="2755"/>
        <v>8326</v>
      </c>
      <c r="AQ1244" s="28">
        <f t="shared" si="2755"/>
        <v>0</v>
      </c>
      <c r="AR1244" s="28">
        <f t="shared" si="2756"/>
        <v>0</v>
      </c>
      <c r="AS1244" s="28">
        <f t="shared" si="2756"/>
        <v>0</v>
      </c>
      <c r="AT1244" s="28">
        <f t="shared" si="2756"/>
        <v>0</v>
      </c>
      <c r="AU1244" s="28">
        <f t="shared" si="2756"/>
        <v>0</v>
      </c>
      <c r="AV1244" s="28">
        <f t="shared" si="2756"/>
        <v>8326</v>
      </c>
      <c r="AW1244" s="28">
        <f t="shared" si="2756"/>
        <v>0</v>
      </c>
      <c r="AX1244" s="100">
        <f t="shared" si="2756"/>
        <v>0</v>
      </c>
      <c r="AY1244" s="100">
        <f t="shared" si="2756"/>
        <v>0</v>
      </c>
      <c r="AZ1244" s="100">
        <f t="shared" si="2756"/>
        <v>0</v>
      </c>
      <c r="BA1244" s="100">
        <f t="shared" si="2756"/>
        <v>0</v>
      </c>
      <c r="BB1244" s="28">
        <f t="shared" si="2756"/>
        <v>8326</v>
      </c>
      <c r="BC1244" s="28">
        <f t="shared" si="2756"/>
        <v>0</v>
      </c>
      <c r="BD1244" s="100">
        <f t="shared" si="2757"/>
        <v>0</v>
      </c>
      <c r="BE1244" s="100">
        <f t="shared" si="2757"/>
        <v>0</v>
      </c>
      <c r="BF1244" s="100">
        <f t="shared" si="2757"/>
        <v>0</v>
      </c>
      <c r="BG1244" s="100">
        <f t="shared" si="2757"/>
        <v>0</v>
      </c>
      <c r="BH1244" s="28">
        <f t="shared" si="2757"/>
        <v>8326</v>
      </c>
      <c r="BI1244" s="28">
        <f t="shared" si="2757"/>
        <v>0</v>
      </c>
      <c r="BJ1244" s="207">
        <f t="shared" si="2642"/>
        <v>0</v>
      </c>
      <c r="BK1244" s="207">
        <f t="shared" si="2643"/>
        <v>0</v>
      </c>
    </row>
    <row r="1245" spans="1:63" s="12" customFormat="1" ht="22.5" customHeight="1">
      <c r="A1245" s="25" t="s">
        <v>187</v>
      </c>
      <c r="B1245" s="26" t="s">
        <v>58</v>
      </c>
      <c r="C1245" s="26" t="s">
        <v>55</v>
      </c>
      <c r="D1245" s="30" t="s">
        <v>287</v>
      </c>
      <c r="E1245" s="26" t="s">
        <v>186</v>
      </c>
      <c r="F1245" s="28">
        <v>8326</v>
      </c>
      <c r="G1245" s="28"/>
      <c r="H1245" s="82"/>
      <c r="I1245" s="82"/>
      <c r="J1245" s="82"/>
      <c r="K1245" s="82"/>
      <c r="L1245" s="28">
        <f>F1245+H1245+I1245+J1245+K1245</f>
        <v>8326</v>
      </c>
      <c r="M1245" s="28">
        <f>G1245+K1245</f>
        <v>0</v>
      </c>
      <c r="N1245" s="82"/>
      <c r="O1245" s="82"/>
      <c r="P1245" s="82"/>
      <c r="Q1245" s="82"/>
      <c r="R1245" s="28">
        <f>L1245+N1245+O1245+P1245+Q1245</f>
        <v>8326</v>
      </c>
      <c r="S1245" s="28">
        <f>M1245+Q1245</f>
        <v>0</v>
      </c>
      <c r="T1245" s="82"/>
      <c r="U1245" s="82"/>
      <c r="V1245" s="82"/>
      <c r="W1245" s="82"/>
      <c r="X1245" s="28">
        <f>R1245+T1245+U1245+V1245+W1245</f>
        <v>8326</v>
      </c>
      <c r="Y1245" s="28">
        <f>S1245+W1245</f>
        <v>0</v>
      </c>
      <c r="Z1245" s="82"/>
      <c r="AA1245" s="82"/>
      <c r="AB1245" s="28"/>
      <c r="AC1245" s="82"/>
      <c r="AD1245" s="28">
        <f>X1245+Z1245+AA1245+AB1245+AC1245</f>
        <v>8326</v>
      </c>
      <c r="AE1245" s="28">
        <f>Y1245+AC1245</f>
        <v>0</v>
      </c>
      <c r="AF1245" s="82"/>
      <c r="AG1245" s="82"/>
      <c r="AH1245" s="28"/>
      <c r="AI1245" s="82"/>
      <c r="AJ1245" s="28">
        <f>AD1245+AF1245+AG1245+AH1245+AI1245</f>
        <v>8326</v>
      </c>
      <c r="AK1245" s="28">
        <f>AE1245+AI1245</f>
        <v>0</v>
      </c>
      <c r="AL1245" s="28"/>
      <c r="AM1245" s="28"/>
      <c r="AN1245" s="28"/>
      <c r="AO1245" s="28"/>
      <c r="AP1245" s="28">
        <f>AJ1245+AL1245+AM1245+AN1245+AO1245</f>
        <v>8326</v>
      </c>
      <c r="AQ1245" s="28">
        <f>AK1245+AO1245</f>
        <v>0</v>
      </c>
      <c r="AR1245" s="28"/>
      <c r="AS1245" s="28"/>
      <c r="AT1245" s="28"/>
      <c r="AU1245" s="28"/>
      <c r="AV1245" s="28">
        <f>AP1245+AR1245+AS1245+AT1245+AU1245</f>
        <v>8326</v>
      </c>
      <c r="AW1245" s="28">
        <f>AQ1245+AU1245</f>
        <v>0</v>
      </c>
      <c r="AX1245" s="100"/>
      <c r="AY1245" s="100"/>
      <c r="AZ1245" s="100"/>
      <c r="BA1245" s="100"/>
      <c r="BB1245" s="28">
        <f>AV1245+AX1245+AY1245+AZ1245+BA1245</f>
        <v>8326</v>
      </c>
      <c r="BC1245" s="28">
        <f>AW1245+BA1245</f>
        <v>0</v>
      </c>
      <c r="BD1245" s="100"/>
      <c r="BE1245" s="100"/>
      <c r="BF1245" s="100"/>
      <c r="BG1245" s="100"/>
      <c r="BH1245" s="28">
        <f>BB1245+BD1245+BE1245+BF1245+BG1245</f>
        <v>8326</v>
      </c>
      <c r="BI1245" s="28">
        <f>BC1245+BG1245</f>
        <v>0</v>
      </c>
      <c r="BJ1245" s="207">
        <f t="shared" si="2642"/>
        <v>0</v>
      </c>
      <c r="BK1245" s="207">
        <f t="shared" si="2643"/>
        <v>0</v>
      </c>
    </row>
    <row r="1246" spans="1:63" s="12" customFormat="1" ht="19.5" customHeight="1">
      <c r="A1246" s="25"/>
      <c r="B1246" s="22"/>
      <c r="C1246" s="22"/>
      <c r="D1246" s="37"/>
      <c r="E1246" s="26"/>
      <c r="F1246" s="82"/>
      <c r="G1246" s="82"/>
      <c r="H1246" s="82"/>
      <c r="I1246" s="82"/>
      <c r="J1246" s="82"/>
      <c r="K1246" s="82"/>
      <c r="L1246" s="82"/>
      <c r="M1246" s="82"/>
      <c r="N1246" s="82"/>
      <c r="O1246" s="82"/>
      <c r="P1246" s="82"/>
      <c r="Q1246" s="82"/>
      <c r="R1246" s="82"/>
      <c r="S1246" s="82"/>
      <c r="T1246" s="82"/>
      <c r="U1246" s="82"/>
      <c r="V1246" s="82"/>
      <c r="W1246" s="82"/>
      <c r="X1246" s="82"/>
      <c r="Y1246" s="82"/>
      <c r="Z1246" s="82"/>
      <c r="AA1246" s="82"/>
      <c r="AB1246" s="82"/>
      <c r="AC1246" s="82"/>
      <c r="AD1246" s="82"/>
      <c r="AE1246" s="82"/>
      <c r="AF1246" s="82"/>
      <c r="AG1246" s="82"/>
      <c r="AH1246" s="82"/>
      <c r="AI1246" s="82"/>
      <c r="AJ1246" s="82"/>
      <c r="AK1246" s="82"/>
      <c r="AL1246" s="82"/>
      <c r="AM1246" s="82"/>
      <c r="AN1246" s="82"/>
      <c r="AO1246" s="82"/>
      <c r="AP1246" s="82"/>
      <c r="AQ1246" s="82"/>
      <c r="AR1246" s="82"/>
      <c r="AS1246" s="82"/>
      <c r="AT1246" s="82"/>
      <c r="AU1246" s="82"/>
      <c r="AV1246" s="82"/>
      <c r="AW1246" s="82"/>
      <c r="AX1246" s="143"/>
      <c r="AY1246" s="143"/>
      <c r="AZ1246" s="143"/>
      <c r="BA1246" s="143"/>
      <c r="BB1246" s="82"/>
      <c r="BC1246" s="82"/>
      <c r="BD1246" s="143"/>
      <c r="BE1246" s="143"/>
      <c r="BF1246" s="143"/>
      <c r="BG1246" s="143"/>
      <c r="BH1246" s="82"/>
      <c r="BI1246" s="82"/>
      <c r="BJ1246" s="207">
        <f t="shared" si="2642"/>
        <v>0</v>
      </c>
      <c r="BK1246" s="207">
        <f t="shared" si="2643"/>
        <v>0</v>
      </c>
    </row>
    <row r="1247" spans="1:63" s="12" customFormat="1" ht="60.75">
      <c r="A1247" s="43" t="s">
        <v>3</v>
      </c>
      <c r="B1247" s="19" t="s">
        <v>4</v>
      </c>
      <c r="C1247" s="26"/>
      <c r="D1247" s="37"/>
      <c r="E1247" s="26"/>
      <c r="F1247" s="21">
        <f t="shared" ref="F1247:M1247" si="2758">F1249</f>
        <v>746197</v>
      </c>
      <c r="G1247" s="21">
        <f t="shared" si="2758"/>
        <v>50722</v>
      </c>
      <c r="H1247" s="21">
        <f t="shared" si="2758"/>
        <v>0</v>
      </c>
      <c r="I1247" s="21">
        <f t="shared" si="2758"/>
        <v>0</v>
      </c>
      <c r="J1247" s="21">
        <f t="shared" si="2758"/>
        <v>0</v>
      </c>
      <c r="K1247" s="21">
        <f t="shared" si="2758"/>
        <v>0</v>
      </c>
      <c r="L1247" s="21">
        <f t="shared" si="2758"/>
        <v>746197</v>
      </c>
      <c r="M1247" s="21">
        <f t="shared" si="2758"/>
        <v>50722</v>
      </c>
      <c r="N1247" s="21">
        <f t="shared" ref="N1247:S1247" si="2759">N1249</f>
        <v>0</v>
      </c>
      <c r="O1247" s="21">
        <f t="shared" si="2759"/>
        <v>0</v>
      </c>
      <c r="P1247" s="21">
        <f t="shared" si="2759"/>
        <v>0</v>
      </c>
      <c r="Q1247" s="21">
        <f t="shared" si="2759"/>
        <v>0</v>
      </c>
      <c r="R1247" s="21">
        <f t="shared" si="2759"/>
        <v>746197</v>
      </c>
      <c r="S1247" s="21">
        <f t="shared" si="2759"/>
        <v>50722</v>
      </c>
      <c r="T1247" s="21">
        <f t="shared" ref="T1247:Y1247" si="2760">T1249</f>
        <v>0</v>
      </c>
      <c r="U1247" s="21">
        <f t="shared" si="2760"/>
        <v>0</v>
      </c>
      <c r="V1247" s="21">
        <f t="shared" si="2760"/>
        <v>0</v>
      </c>
      <c r="W1247" s="21">
        <f t="shared" si="2760"/>
        <v>0</v>
      </c>
      <c r="X1247" s="21">
        <f t="shared" si="2760"/>
        <v>746197</v>
      </c>
      <c r="Y1247" s="21">
        <f t="shared" si="2760"/>
        <v>50722</v>
      </c>
      <c r="Z1247" s="21">
        <f t="shared" ref="Z1247:AE1247" si="2761">Z1249</f>
        <v>0</v>
      </c>
      <c r="AA1247" s="21">
        <f t="shared" si="2761"/>
        <v>0</v>
      </c>
      <c r="AB1247" s="21">
        <f t="shared" si="2761"/>
        <v>0</v>
      </c>
      <c r="AC1247" s="21">
        <f t="shared" si="2761"/>
        <v>0</v>
      </c>
      <c r="AD1247" s="21">
        <f t="shared" si="2761"/>
        <v>746197</v>
      </c>
      <c r="AE1247" s="21">
        <f t="shared" si="2761"/>
        <v>50722</v>
      </c>
      <c r="AF1247" s="21">
        <f t="shared" ref="AF1247:AL1247" si="2762">AF1249</f>
        <v>0</v>
      </c>
      <c r="AG1247" s="21">
        <f t="shared" si="2762"/>
        <v>-63162</v>
      </c>
      <c r="AH1247" s="21">
        <f t="shared" si="2762"/>
        <v>0</v>
      </c>
      <c r="AI1247" s="21">
        <f t="shared" si="2762"/>
        <v>0</v>
      </c>
      <c r="AJ1247" s="21">
        <f t="shared" si="2762"/>
        <v>683035</v>
      </c>
      <c r="AK1247" s="21">
        <f t="shared" si="2762"/>
        <v>50722</v>
      </c>
      <c r="AL1247" s="21">
        <f t="shared" si="2762"/>
        <v>0</v>
      </c>
      <c r="AM1247" s="21">
        <f t="shared" ref="AM1247:AO1247" si="2763">AM1249</f>
        <v>0</v>
      </c>
      <c r="AN1247" s="21">
        <f t="shared" ref="AN1247:AS1247" si="2764">AN1249</f>
        <v>0</v>
      </c>
      <c r="AO1247" s="21">
        <f t="shared" si="2763"/>
        <v>0</v>
      </c>
      <c r="AP1247" s="21">
        <f t="shared" si="2764"/>
        <v>683035</v>
      </c>
      <c r="AQ1247" s="21">
        <f t="shared" si="2764"/>
        <v>50722</v>
      </c>
      <c r="AR1247" s="21">
        <f t="shared" si="2764"/>
        <v>0</v>
      </c>
      <c r="AS1247" s="21">
        <f t="shared" si="2764"/>
        <v>-35853</v>
      </c>
      <c r="AT1247" s="21">
        <f t="shared" ref="AT1247:AY1247" si="2765">AT1249</f>
        <v>-1377</v>
      </c>
      <c r="AU1247" s="21">
        <f t="shared" si="2765"/>
        <v>0</v>
      </c>
      <c r="AV1247" s="21">
        <f t="shared" si="2765"/>
        <v>645805</v>
      </c>
      <c r="AW1247" s="21">
        <f t="shared" si="2765"/>
        <v>50722</v>
      </c>
      <c r="AX1247" s="149">
        <f t="shared" si="2765"/>
        <v>0</v>
      </c>
      <c r="AY1247" s="149">
        <f t="shared" si="2765"/>
        <v>-12142</v>
      </c>
      <c r="AZ1247" s="149">
        <f t="shared" ref="AZ1247:BE1247" si="2766">AZ1249</f>
        <v>0</v>
      </c>
      <c r="BA1247" s="149">
        <f t="shared" si="2766"/>
        <v>-482</v>
      </c>
      <c r="BB1247" s="21">
        <f t="shared" si="2766"/>
        <v>633181</v>
      </c>
      <c r="BC1247" s="21">
        <f t="shared" si="2766"/>
        <v>50240</v>
      </c>
      <c r="BD1247" s="149">
        <f t="shared" si="2766"/>
        <v>0</v>
      </c>
      <c r="BE1247" s="149">
        <f t="shared" si="2766"/>
        <v>-18964</v>
      </c>
      <c r="BF1247" s="149">
        <f t="shared" ref="BF1247:BI1247" si="2767">BF1249</f>
        <v>0</v>
      </c>
      <c r="BG1247" s="149">
        <f t="shared" si="2767"/>
        <v>0</v>
      </c>
      <c r="BH1247" s="21">
        <f t="shared" si="2767"/>
        <v>614217</v>
      </c>
      <c r="BI1247" s="21">
        <f t="shared" si="2767"/>
        <v>50240</v>
      </c>
      <c r="BJ1247" s="207">
        <f t="shared" si="2642"/>
        <v>0</v>
      </c>
      <c r="BK1247" s="207">
        <f t="shared" si="2643"/>
        <v>0</v>
      </c>
    </row>
    <row r="1248" spans="1:63" s="12" customFormat="1" ht="17.25" customHeight="1">
      <c r="A1248" s="43"/>
      <c r="B1248" s="19"/>
      <c r="C1248" s="26"/>
      <c r="D1248" s="37"/>
      <c r="E1248" s="26"/>
      <c r="F1248" s="59"/>
      <c r="G1248" s="59"/>
      <c r="H1248" s="82"/>
      <c r="I1248" s="82"/>
      <c r="J1248" s="82"/>
      <c r="K1248" s="82"/>
      <c r="L1248" s="82"/>
      <c r="M1248" s="82"/>
      <c r="N1248" s="82"/>
      <c r="O1248" s="82"/>
      <c r="P1248" s="82"/>
      <c r="Q1248" s="82"/>
      <c r="R1248" s="82"/>
      <c r="S1248" s="82"/>
      <c r="T1248" s="82"/>
      <c r="U1248" s="82"/>
      <c r="V1248" s="82"/>
      <c r="W1248" s="82"/>
      <c r="X1248" s="82"/>
      <c r="Y1248" s="82"/>
      <c r="Z1248" s="82"/>
      <c r="AA1248" s="82"/>
      <c r="AB1248" s="82"/>
      <c r="AC1248" s="82"/>
      <c r="AD1248" s="82"/>
      <c r="AE1248" s="82"/>
      <c r="AF1248" s="82"/>
      <c r="AG1248" s="82"/>
      <c r="AH1248" s="82"/>
      <c r="AI1248" s="82"/>
      <c r="AJ1248" s="82"/>
      <c r="AK1248" s="82"/>
      <c r="AL1248" s="82"/>
      <c r="AM1248" s="82"/>
      <c r="AN1248" s="82"/>
      <c r="AO1248" s="82"/>
      <c r="AP1248" s="82"/>
      <c r="AQ1248" s="82"/>
      <c r="AR1248" s="82"/>
      <c r="AS1248" s="82"/>
      <c r="AT1248" s="82"/>
      <c r="AU1248" s="82"/>
      <c r="AV1248" s="82"/>
      <c r="AW1248" s="82"/>
      <c r="AX1248" s="143"/>
      <c r="AY1248" s="143"/>
      <c r="AZ1248" s="143"/>
      <c r="BA1248" s="143"/>
      <c r="BB1248" s="82"/>
      <c r="BC1248" s="82"/>
      <c r="BD1248" s="143"/>
      <c r="BE1248" s="143"/>
      <c r="BF1248" s="143"/>
      <c r="BG1248" s="143"/>
      <c r="BH1248" s="82"/>
      <c r="BI1248" s="82"/>
      <c r="BJ1248" s="207">
        <f t="shared" si="2642"/>
        <v>0</v>
      </c>
      <c r="BK1248" s="207">
        <f t="shared" si="2643"/>
        <v>0</v>
      </c>
    </row>
    <row r="1249" spans="1:63" s="12" customFormat="1" ht="37.5">
      <c r="A1249" s="32" t="s">
        <v>154</v>
      </c>
      <c r="B1249" s="22" t="s">
        <v>73</v>
      </c>
      <c r="C1249" s="22" t="s">
        <v>50</v>
      </c>
      <c r="D1249" s="33"/>
      <c r="E1249" s="22"/>
      <c r="F1249" s="24">
        <f>F1250</f>
        <v>746197</v>
      </c>
      <c r="G1249" s="24">
        <f>G1250</f>
        <v>50722</v>
      </c>
      <c r="H1249" s="24">
        <f t="shared" ref="H1249:AR1249" si="2768">H1250</f>
        <v>0</v>
      </c>
      <c r="I1249" s="24">
        <f t="shared" si="2768"/>
        <v>0</v>
      </c>
      <c r="J1249" s="24">
        <f t="shared" si="2768"/>
        <v>0</v>
      </c>
      <c r="K1249" s="24">
        <f t="shared" si="2768"/>
        <v>0</v>
      </c>
      <c r="L1249" s="24">
        <f t="shared" si="2768"/>
        <v>746197</v>
      </c>
      <c r="M1249" s="24">
        <f t="shared" si="2768"/>
        <v>50722</v>
      </c>
      <c r="N1249" s="24">
        <f t="shared" si="2768"/>
        <v>0</v>
      </c>
      <c r="O1249" s="24">
        <f t="shared" si="2768"/>
        <v>0</v>
      </c>
      <c r="P1249" s="24">
        <f t="shared" si="2768"/>
        <v>0</v>
      </c>
      <c r="Q1249" s="24">
        <f t="shared" si="2768"/>
        <v>0</v>
      </c>
      <c r="R1249" s="24">
        <f t="shared" si="2768"/>
        <v>746197</v>
      </c>
      <c r="S1249" s="24">
        <f t="shared" si="2768"/>
        <v>50722</v>
      </c>
      <c r="T1249" s="24">
        <f t="shared" si="2768"/>
        <v>0</v>
      </c>
      <c r="U1249" s="24">
        <f t="shared" si="2768"/>
        <v>0</v>
      </c>
      <c r="V1249" s="24">
        <f t="shared" si="2768"/>
        <v>0</v>
      </c>
      <c r="W1249" s="24">
        <f t="shared" si="2768"/>
        <v>0</v>
      </c>
      <c r="X1249" s="24">
        <f t="shared" si="2768"/>
        <v>746197</v>
      </c>
      <c r="Y1249" s="24">
        <f t="shared" si="2768"/>
        <v>50722</v>
      </c>
      <c r="Z1249" s="24">
        <f t="shared" si="2768"/>
        <v>0</v>
      </c>
      <c r="AA1249" s="24">
        <f t="shared" si="2768"/>
        <v>0</v>
      </c>
      <c r="AB1249" s="24">
        <f t="shared" si="2768"/>
        <v>0</v>
      </c>
      <c r="AC1249" s="24">
        <f t="shared" si="2768"/>
        <v>0</v>
      </c>
      <c r="AD1249" s="24">
        <f t="shared" si="2768"/>
        <v>746197</v>
      </c>
      <c r="AE1249" s="24">
        <f t="shared" si="2768"/>
        <v>50722</v>
      </c>
      <c r="AF1249" s="24">
        <f t="shared" si="2768"/>
        <v>0</v>
      </c>
      <c r="AG1249" s="24">
        <f t="shared" si="2768"/>
        <v>-63162</v>
      </c>
      <c r="AH1249" s="24">
        <f t="shared" si="2768"/>
        <v>0</v>
      </c>
      <c r="AI1249" s="24">
        <f t="shared" si="2768"/>
        <v>0</v>
      </c>
      <c r="AJ1249" s="24">
        <f t="shared" si="2768"/>
        <v>683035</v>
      </c>
      <c r="AK1249" s="24">
        <f t="shared" si="2768"/>
        <v>50722</v>
      </c>
      <c r="AL1249" s="24">
        <f t="shared" si="2768"/>
        <v>0</v>
      </c>
      <c r="AM1249" s="24">
        <f t="shared" si="2768"/>
        <v>0</v>
      </c>
      <c r="AN1249" s="24">
        <f t="shared" si="2768"/>
        <v>0</v>
      </c>
      <c r="AO1249" s="24">
        <f t="shared" si="2768"/>
        <v>0</v>
      </c>
      <c r="AP1249" s="24">
        <f t="shared" si="2768"/>
        <v>683035</v>
      </c>
      <c r="AQ1249" s="24">
        <f t="shared" si="2768"/>
        <v>50722</v>
      </c>
      <c r="AR1249" s="24">
        <f t="shared" si="2768"/>
        <v>0</v>
      </c>
      <c r="AS1249" s="24">
        <f t="shared" ref="AS1249:BI1249" si="2769">AS1250</f>
        <v>-35853</v>
      </c>
      <c r="AT1249" s="24">
        <f t="shared" si="2769"/>
        <v>-1377</v>
      </c>
      <c r="AU1249" s="24">
        <f t="shared" si="2769"/>
        <v>0</v>
      </c>
      <c r="AV1249" s="24">
        <f t="shared" si="2769"/>
        <v>645805</v>
      </c>
      <c r="AW1249" s="24">
        <f t="shared" si="2769"/>
        <v>50722</v>
      </c>
      <c r="AX1249" s="127">
        <f t="shared" si="2769"/>
        <v>0</v>
      </c>
      <c r="AY1249" s="127">
        <f t="shared" si="2769"/>
        <v>-12142</v>
      </c>
      <c r="AZ1249" s="127">
        <f t="shared" si="2769"/>
        <v>0</v>
      </c>
      <c r="BA1249" s="127">
        <f t="shared" si="2769"/>
        <v>-482</v>
      </c>
      <c r="BB1249" s="24">
        <f t="shared" si="2769"/>
        <v>633181</v>
      </c>
      <c r="BC1249" s="24">
        <f t="shared" si="2769"/>
        <v>50240</v>
      </c>
      <c r="BD1249" s="127">
        <f t="shared" si="2769"/>
        <v>0</v>
      </c>
      <c r="BE1249" s="127">
        <f t="shared" si="2769"/>
        <v>-18964</v>
      </c>
      <c r="BF1249" s="127">
        <f t="shared" si="2769"/>
        <v>0</v>
      </c>
      <c r="BG1249" s="127">
        <f t="shared" si="2769"/>
        <v>0</v>
      </c>
      <c r="BH1249" s="24">
        <f t="shared" si="2769"/>
        <v>614217</v>
      </c>
      <c r="BI1249" s="24">
        <f t="shared" si="2769"/>
        <v>50240</v>
      </c>
      <c r="BJ1249" s="207">
        <f t="shared" si="2642"/>
        <v>0</v>
      </c>
      <c r="BK1249" s="207">
        <f t="shared" si="2643"/>
        <v>0</v>
      </c>
    </row>
    <row r="1250" spans="1:63" s="12" customFormat="1" ht="23.25" customHeight="1">
      <c r="A1250" s="25" t="s">
        <v>82</v>
      </c>
      <c r="B1250" s="26" t="s">
        <v>73</v>
      </c>
      <c r="C1250" s="26" t="s">
        <v>50</v>
      </c>
      <c r="D1250" s="27" t="s">
        <v>268</v>
      </c>
      <c r="E1250" s="35"/>
      <c r="F1250" s="28">
        <f>F1251+F1254</f>
        <v>746197</v>
      </c>
      <c r="G1250" s="28">
        <f>G1251+G1254</f>
        <v>50722</v>
      </c>
      <c r="H1250" s="28">
        <f t="shared" ref="H1250:M1250" si="2770">H1251+H1254</f>
        <v>0</v>
      </c>
      <c r="I1250" s="28">
        <f t="shared" si="2770"/>
        <v>0</v>
      </c>
      <c r="J1250" s="28">
        <f t="shared" si="2770"/>
        <v>0</v>
      </c>
      <c r="K1250" s="28">
        <f t="shared" si="2770"/>
        <v>0</v>
      </c>
      <c r="L1250" s="28">
        <f t="shared" si="2770"/>
        <v>746197</v>
      </c>
      <c r="M1250" s="28">
        <f t="shared" si="2770"/>
        <v>50722</v>
      </c>
      <c r="N1250" s="28">
        <f t="shared" ref="N1250:S1250" si="2771">N1251+N1254</f>
        <v>0</v>
      </c>
      <c r="O1250" s="28">
        <f t="shared" si="2771"/>
        <v>0</v>
      </c>
      <c r="P1250" s="28">
        <f t="shared" si="2771"/>
        <v>0</v>
      </c>
      <c r="Q1250" s="28">
        <f t="shared" si="2771"/>
        <v>0</v>
      </c>
      <c r="R1250" s="28">
        <f t="shared" si="2771"/>
        <v>746197</v>
      </c>
      <c r="S1250" s="28">
        <f t="shared" si="2771"/>
        <v>50722</v>
      </c>
      <c r="T1250" s="28">
        <f t="shared" ref="T1250:Y1250" si="2772">T1251+T1254</f>
        <v>0</v>
      </c>
      <c r="U1250" s="28">
        <f t="shared" si="2772"/>
        <v>0</v>
      </c>
      <c r="V1250" s="28">
        <f t="shared" si="2772"/>
        <v>0</v>
      </c>
      <c r="W1250" s="28">
        <f t="shared" si="2772"/>
        <v>0</v>
      </c>
      <c r="X1250" s="28">
        <f t="shared" si="2772"/>
        <v>746197</v>
      </c>
      <c r="Y1250" s="28">
        <f t="shared" si="2772"/>
        <v>50722</v>
      </c>
      <c r="Z1250" s="28">
        <f t="shared" ref="Z1250:AE1250" si="2773">Z1251+Z1254</f>
        <v>0</v>
      </c>
      <c r="AA1250" s="28">
        <f t="shared" si="2773"/>
        <v>0</v>
      </c>
      <c r="AB1250" s="28">
        <f t="shared" si="2773"/>
        <v>0</v>
      </c>
      <c r="AC1250" s="28">
        <f t="shared" si="2773"/>
        <v>0</v>
      </c>
      <c r="AD1250" s="28">
        <f t="shared" si="2773"/>
        <v>746197</v>
      </c>
      <c r="AE1250" s="28">
        <f t="shared" si="2773"/>
        <v>50722</v>
      </c>
      <c r="AF1250" s="28">
        <f>AF1251</f>
        <v>0</v>
      </c>
      <c r="AG1250" s="28">
        <f t="shared" ref="AG1250:AL1250" si="2774">AG1251+AG1254</f>
        <v>-63162</v>
      </c>
      <c r="AH1250" s="28">
        <f t="shared" si="2774"/>
        <v>0</v>
      </c>
      <c r="AI1250" s="28">
        <f t="shared" si="2774"/>
        <v>0</v>
      </c>
      <c r="AJ1250" s="28">
        <f t="shared" si="2774"/>
        <v>683035</v>
      </c>
      <c r="AK1250" s="28">
        <f t="shared" si="2774"/>
        <v>50722</v>
      </c>
      <c r="AL1250" s="28">
        <f t="shared" si="2774"/>
        <v>0</v>
      </c>
      <c r="AM1250" s="28">
        <f t="shared" ref="AM1250:AO1250" si="2775">AM1251+AM1254</f>
        <v>0</v>
      </c>
      <c r="AN1250" s="28">
        <f t="shared" ref="AN1250:AS1250" si="2776">AN1251+AN1254</f>
        <v>0</v>
      </c>
      <c r="AO1250" s="28">
        <f t="shared" si="2775"/>
        <v>0</v>
      </c>
      <c r="AP1250" s="28">
        <f t="shared" si="2776"/>
        <v>683035</v>
      </c>
      <c r="AQ1250" s="28">
        <f t="shared" si="2776"/>
        <v>50722</v>
      </c>
      <c r="AR1250" s="28">
        <f t="shared" si="2776"/>
        <v>0</v>
      </c>
      <c r="AS1250" s="28">
        <f t="shared" si="2776"/>
        <v>-35853</v>
      </c>
      <c r="AT1250" s="28">
        <f t="shared" ref="AT1250:AY1250" si="2777">AT1251+AT1254</f>
        <v>-1377</v>
      </c>
      <c r="AU1250" s="28">
        <f t="shared" si="2777"/>
        <v>0</v>
      </c>
      <c r="AV1250" s="28">
        <f t="shared" si="2777"/>
        <v>645805</v>
      </c>
      <c r="AW1250" s="28">
        <f t="shared" si="2777"/>
        <v>50722</v>
      </c>
      <c r="AX1250" s="100">
        <f t="shared" si="2777"/>
        <v>0</v>
      </c>
      <c r="AY1250" s="100">
        <f t="shared" si="2777"/>
        <v>-12142</v>
      </c>
      <c r="AZ1250" s="100">
        <f t="shared" ref="AZ1250:BE1250" si="2778">AZ1251+AZ1254</f>
        <v>0</v>
      </c>
      <c r="BA1250" s="100">
        <f t="shared" si="2778"/>
        <v>-482</v>
      </c>
      <c r="BB1250" s="28">
        <f t="shared" si="2778"/>
        <v>633181</v>
      </c>
      <c r="BC1250" s="28">
        <f t="shared" si="2778"/>
        <v>50240</v>
      </c>
      <c r="BD1250" s="100">
        <f t="shared" si="2778"/>
        <v>0</v>
      </c>
      <c r="BE1250" s="100">
        <f t="shared" si="2778"/>
        <v>-18964</v>
      </c>
      <c r="BF1250" s="100">
        <f t="shared" ref="BF1250:BI1250" si="2779">BF1251+BF1254</f>
        <v>0</v>
      </c>
      <c r="BG1250" s="100">
        <f t="shared" si="2779"/>
        <v>0</v>
      </c>
      <c r="BH1250" s="28">
        <f t="shared" si="2779"/>
        <v>614217</v>
      </c>
      <c r="BI1250" s="28">
        <f t="shared" si="2779"/>
        <v>50240</v>
      </c>
      <c r="BJ1250" s="207">
        <f t="shared" si="2642"/>
        <v>0</v>
      </c>
      <c r="BK1250" s="207">
        <f t="shared" si="2643"/>
        <v>0</v>
      </c>
    </row>
    <row r="1251" spans="1:63" s="12" customFormat="1" ht="39" customHeight="1">
      <c r="A1251" s="25" t="s">
        <v>134</v>
      </c>
      <c r="B1251" s="26" t="s">
        <v>73</v>
      </c>
      <c r="C1251" s="26" t="s">
        <v>50</v>
      </c>
      <c r="D1251" s="27" t="s">
        <v>409</v>
      </c>
      <c r="E1251" s="26"/>
      <c r="F1251" s="28">
        <f t="shared" ref="F1251:U1252" si="2780">F1252</f>
        <v>695475</v>
      </c>
      <c r="G1251" s="28">
        <f t="shared" si="2780"/>
        <v>0</v>
      </c>
      <c r="H1251" s="28">
        <f t="shared" si="2780"/>
        <v>0</v>
      </c>
      <c r="I1251" s="28">
        <f t="shared" si="2780"/>
        <v>0</v>
      </c>
      <c r="J1251" s="28">
        <f t="shared" si="2780"/>
        <v>0</v>
      </c>
      <c r="K1251" s="28">
        <f t="shared" si="2780"/>
        <v>0</v>
      </c>
      <c r="L1251" s="28">
        <f t="shared" si="2780"/>
        <v>695475</v>
      </c>
      <c r="M1251" s="28">
        <f t="shared" si="2780"/>
        <v>0</v>
      </c>
      <c r="N1251" s="28">
        <f t="shared" si="2780"/>
        <v>0</v>
      </c>
      <c r="O1251" s="28">
        <f t="shared" si="2780"/>
        <v>0</v>
      </c>
      <c r="P1251" s="28">
        <f t="shared" si="2780"/>
        <v>0</v>
      </c>
      <c r="Q1251" s="28">
        <f t="shared" si="2780"/>
        <v>0</v>
      </c>
      <c r="R1251" s="28">
        <f t="shared" si="2780"/>
        <v>695475</v>
      </c>
      <c r="S1251" s="28">
        <f t="shared" si="2780"/>
        <v>0</v>
      </c>
      <c r="T1251" s="28">
        <f t="shared" si="2780"/>
        <v>0</v>
      </c>
      <c r="U1251" s="28">
        <f t="shared" si="2780"/>
        <v>0</v>
      </c>
      <c r="V1251" s="28">
        <f t="shared" ref="T1251:AI1252" si="2781">V1252</f>
        <v>0</v>
      </c>
      <c r="W1251" s="28">
        <f t="shared" si="2781"/>
        <v>0</v>
      </c>
      <c r="X1251" s="28">
        <f t="shared" si="2781"/>
        <v>695475</v>
      </c>
      <c r="Y1251" s="28">
        <f t="shared" si="2781"/>
        <v>0</v>
      </c>
      <c r="Z1251" s="28">
        <f t="shared" si="2781"/>
        <v>0</v>
      </c>
      <c r="AA1251" s="28">
        <f t="shared" si="2781"/>
        <v>0</v>
      </c>
      <c r="AB1251" s="28">
        <f t="shared" si="2781"/>
        <v>0</v>
      </c>
      <c r="AC1251" s="28">
        <f t="shared" si="2781"/>
        <v>0</v>
      </c>
      <c r="AD1251" s="28">
        <f t="shared" si="2781"/>
        <v>695475</v>
      </c>
      <c r="AE1251" s="28">
        <f t="shared" si="2781"/>
        <v>0</v>
      </c>
      <c r="AF1251" s="28">
        <f>AF1252</f>
        <v>0</v>
      </c>
      <c r="AG1251" s="28">
        <f t="shared" si="2781"/>
        <v>-63162</v>
      </c>
      <c r="AH1251" s="28">
        <f t="shared" si="2781"/>
        <v>0</v>
      </c>
      <c r="AI1251" s="28">
        <f t="shared" si="2781"/>
        <v>0</v>
      </c>
      <c r="AJ1251" s="28">
        <f t="shared" ref="AG1251:AK1252" si="2782">AJ1252</f>
        <v>632313</v>
      </c>
      <c r="AK1251" s="28">
        <f t="shared" si="2782"/>
        <v>0</v>
      </c>
      <c r="AL1251" s="28">
        <f t="shared" ref="AL1251:BD1252" si="2783">AL1252</f>
        <v>0</v>
      </c>
      <c r="AM1251" s="28">
        <f t="shared" si="2783"/>
        <v>0</v>
      </c>
      <c r="AN1251" s="28">
        <f t="shared" si="2783"/>
        <v>0</v>
      </c>
      <c r="AO1251" s="28">
        <f t="shared" si="2783"/>
        <v>0</v>
      </c>
      <c r="AP1251" s="28">
        <f t="shared" si="2783"/>
        <v>632313</v>
      </c>
      <c r="AQ1251" s="28">
        <f t="shared" si="2783"/>
        <v>0</v>
      </c>
      <c r="AR1251" s="28">
        <f t="shared" si="2783"/>
        <v>0</v>
      </c>
      <c r="AS1251" s="28">
        <f t="shared" si="2783"/>
        <v>-35853</v>
      </c>
      <c r="AT1251" s="28">
        <f t="shared" si="2783"/>
        <v>-1377</v>
      </c>
      <c r="AU1251" s="28">
        <f t="shared" si="2783"/>
        <v>0</v>
      </c>
      <c r="AV1251" s="28">
        <f t="shared" si="2783"/>
        <v>595083</v>
      </c>
      <c r="AW1251" s="28">
        <f t="shared" si="2783"/>
        <v>0</v>
      </c>
      <c r="AX1251" s="100">
        <f t="shared" si="2783"/>
        <v>0</v>
      </c>
      <c r="AY1251" s="100">
        <f t="shared" si="2783"/>
        <v>-12142</v>
      </c>
      <c r="AZ1251" s="100">
        <f t="shared" si="2783"/>
        <v>0</v>
      </c>
      <c r="BA1251" s="100">
        <f t="shared" si="2783"/>
        <v>0</v>
      </c>
      <c r="BB1251" s="28">
        <f t="shared" si="2783"/>
        <v>582941</v>
      </c>
      <c r="BC1251" s="28">
        <f t="shared" ref="BB1251:BC1252" si="2784">BC1252</f>
        <v>0</v>
      </c>
      <c r="BD1251" s="100">
        <f t="shared" si="2783"/>
        <v>0</v>
      </c>
      <c r="BE1251" s="100">
        <f t="shared" ref="BD1251:BI1252" si="2785">BE1252</f>
        <v>-18964</v>
      </c>
      <c r="BF1251" s="100">
        <f t="shared" si="2785"/>
        <v>0</v>
      </c>
      <c r="BG1251" s="100">
        <f t="shared" si="2785"/>
        <v>0</v>
      </c>
      <c r="BH1251" s="28">
        <f t="shared" si="2785"/>
        <v>563977</v>
      </c>
      <c r="BI1251" s="28">
        <f t="shared" si="2785"/>
        <v>0</v>
      </c>
      <c r="BJ1251" s="207">
        <f t="shared" si="2642"/>
        <v>0</v>
      </c>
      <c r="BK1251" s="207">
        <f t="shared" si="2643"/>
        <v>0</v>
      </c>
    </row>
    <row r="1252" spans="1:63" s="12" customFormat="1" ht="33" customHeight="1">
      <c r="A1252" s="113" t="s">
        <v>135</v>
      </c>
      <c r="B1252" s="98" t="s">
        <v>73</v>
      </c>
      <c r="C1252" s="98" t="s">
        <v>50</v>
      </c>
      <c r="D1252" s="125" t="s">
        <v>409</v>
      </c>
      <c r="E1252" s="98" t="s">
        <v>136</v>
      </c>
      <c r="F1252" s="100">
        <f t="shared" si="2780"/>
        <v>695475</v>
      </c>
      <c r="G1252" s="100">
        <f t="shared" si="2780"/>
        <v>0</v>
      </c>
      <c r="H1252" s="100">
        <f t="shared" si="2780"/>
        <v>0</v>
      </c>
      <c r="I1252" s="100">
        <f t="shared" si="2780"/>
        <v>0</v>
      </c>
      <c r="J1252" s="100">
        <f t="shared" si="2780"/>
        <v>0</v>
      </c>
      <c r="K1252" s="100">
        <f t="shared" si="2780"/>
        <v>0</v>
      </c>
      <c r="L1252" s="100">
        <f t="shared" si="2780"/>
        <v>695475</v>
      </c>
      <c r="M1252" s="100">
        <f t="shared" si="2780"/>
        <v>0</v>
      </c>
      <c r="N1252" s="100">
        <f t="shared" si="2780"/>
        <v>0</v>
      </c>
      <c r="O1252" s="100">
        <f t="shared" si="2780"/>
        <v>0</v>
      </c>
      <c r="P1252" s="100">
        <f t="shared" si="2780"/>
        <v>0</v>
      </c>
      <c r="Q1252" s="100">
        <f t="shared" si="2780"/>
        <v>0</v>
      </c>
      <c r="R1252" s="100">
        <f t="shared" si="2780"/>
        <v>695475</v>
      </c>
      <c r="S1252" s="100">
        <f t="shared" si="2780"/>
        <v>0</v>
      </c>
      <c r="T1252" s="100">
        <f t="shared" si="2781"/>
        <v>0</v>
      </c>
      <c r="U1252" s="100">
        <f t="shared" si="2781"/>
        <v>0</v>
      </c>
      <c r="V1252" s="100">
        <f t="shared" si="2781"/>
        <v>0</v>
      </c>
      <c r="W1252" s="100">
        <f t="shared" si="2781"/>
        <v>0</v>
      </c>
      <c r="X1252" s="100">
        <f t="shared" si="2781"/>
        <v>695475</v>
      </c>
      <c r="Y1252" s="100">
        <f t="shared" si="2781"/>
        <v>0</v>
      </c>
      <c r="Z1252" s="100">
        <f t="shared" si="2781"/>
        <v>0</v>
      </c>
      <c r="AA1252" s="100">
        <f t="shared" si="2781"/>
        <v>0</v>
      </c>
      <c r="AB1252" s="100">
        <f t="shared" si="2781"/>
        <v>0</v>
      </c>
      <c r="AC1252" s="100">
        <f t="shared" si="2781"/>
        <v>0</v>
      </c>
      <c r="AD1252" s="100">
        <f t="shared" si="2781"/>
        <v>695475</v>
      </c>
      <c r="AE1252" s="100">
        <f t="shared" si="2781"/>
        <v>0</v>
      </c>
      <c r="AF1252" s="100">
        <f>AF1253</f>
        <v>0</v>
      </c>
      <c r="AG1252" s="100">
        <f t="shared" si="2782"/>
        <v>-63162</v>
      </c>
      <c r="AH1252" s="100">
        <f t="shared" si="2782"/>
        <v>0</v>
      </c>
      <c r="AI1252" s="100">
        <f t="shared" si="2782"/>
        <v>0</v>
      </c>
      <c r="AJ1252" s="100">
        <f t="shared" si="2782"/>
        <v>632313</v>
      </c>
      <c r="AK1252" s="100">
        <f t="shared" si="2782"/>
        <v>0</v>
      </c>
      <c r="AL1252" s="100">
        <f t="shared" si="2783"/>
        <v>0</v>
      </c>
      <c r="AM1252" s="100">
        <f t="shared" si="2783"/>
        <v>0</v>
      </c>
      <c r="AN1252" s="100">
        <f t="shared" si="2783"/>
        <v>0</v>
      </c>
      <c r="AO1252" s="100">
        <f t="shared" si="2783"/>
        <v>0</v>
      </c>
      <c r="AP1252" s="100">
        <f t="shared" si="2783"/>
        <v>632313</v>
      </c>
      <c r="AQ1252" s="100">
        <f t="shared" si="2783"/>
        <v>0</v>
      </c>
      <c r="AR1252" s="100">
        <f t="shared" si="2783"/>
        <v>0</v>
      </c>
      <c r="AS1252" s="100">
        <f t="shared" si="2783"/>
        <v>-35853</v>
      </c>
      <c r="AT1252" s="100">
        <f t="shared" si="2783"/>
        <v>-1377</v>
      </c>
      <c r="AU1252" s="100">
        <f t="shared" si="2783"/>
        <v>0</v>
      </c>
      <c r="AV1252" s="100">
        <f t="shared" si="2783"/>
        <v>595083</v>
      </c>
      <c r="AW1252" s="100">
        <f t="shared" si="2783"/>
        <v>0</v>
      </c>
      <c r="AX1252" s="100">
        <f t="shared" si="2783"/>
        <v>0</v>
      </c>
      <c r="AY1252" s="100">
        <f t="shared" si="2783"/>
        <v>-12142</v>
      </c>
      <c r="AZ1252" s="100">
        <f t="shared" si="2783"/>
        <v>0</v>
      </c>
      <c r="BA1252" s="100">
        <f t="shared" si="2783"/>
        <v>0</v>
      </c>
      <c r="BB1252" s="100">
        <f t="shared" si="2784"/>
        <v>582941</v>
      </c>
      <c r="BC1252" s="100">
        <f t="shared" si="2784"/>
        <v>0</v>
      </c>
      <c r="BD1252" s="100">
        <f t="shared" si="2785"/>
        <v>0</v>
      </c>
      <c r="BE1252" s="100">
        <f t="shared" si="2785"/>
        <v>-18964</v>
      </c>
      <c r="BF1252" s="100">
        <f t="shared" si="2785"/>
        <v>0</v>
      </c>
      <c r="BG1252" s="100">
        <f t="shared" si="2785"/>
        <v>0</v>
      </c>
      <c r="BH1252" s="100">
        <f t="shared" si="2785"/>
        <v>563977</v>
      </c>
      <c r="BI1252" s="100">
        <f t="shared" si="2785"/>
        <v>0</v>
      </c>
      <c r="BJ1252" s="207">
        <f t="shared" si="2642"/>
        <v>0</v>
      </c>
      <c r="BK1252" s="207">
        <f t="shared" si="2643"/>
        <v>0</v>
      </c>
    </row>
    <row r="1253" spans="1:63" s="12" customFormat="1" ht="20.25">
      <c r="A1253" s="113" t="s">
        <v>185</v>
      </c>
      <c r="B1253" s="98" t="s">
        <v>73</v>
      </c>
      <c r="C1253" s="98" t="s">
        <v>50</v>
      </c>
      <c r="D1253" s="125" t="s">
        <v>409</v>
      </c>
      <c r="E1253" s="98" t="s">
        <v>184</v>
      </c>
      <c r="F1253" s="100">
        <f>705929-26399-50000-396-659+67000</f>
        <v>695475</v>
      </c>
      <c r="G1253" s="100"/>
      <c r="H1253" s="143"/>
      <c r="I1253" s="143"/>
      <c r="J1253" s="143"/>
      <c r="K1253" s="143"/>
      <c r="L1253" s="100">
        <f>F1253+H1253+I1253+J1253+K1253</f>
        <v>695475</v>
      </c>
      <c r="M1253" s="100">
        <f>G1253+K1253</f>
        <v>0</v>
      </c>
      <c r="N1253" s="143"/>
      <c r="O1253" s="143"/>
      <c r="P1253" s="143"/>
      <c r="Q1253" s="143"/>
      <c r="R1253" s="100">
        <f>L1253+N1253+O1253+P1253+Q1253</f>
        <v>695475</v>
      </c>
      <c r="S1253" s="100">
        <f>M1253+Q1253</f>
        <v>0</v>
      </c>
      <c r="T1253" s="143"/>
      <c r="U1253" s="143"/>
      <c r="V1253" s="143"/>
      <c r="W1253" s="143"/>
      <c r="X1253" s="100">
        <f>R1253+T1253+U1253+V1253+W1253</f>
        <v>695475</v>
      </c>
      <c r="Y1253" s="100">
        <f>S1253+W1253</f>
        <v>0</v>
      </c>
      <c r="Z1253" s="143"/>
      <c r="AA1253" s="143"/>
      <c r="AB1253" s="143"/>
      <c r="AC1253" s="143"/>
      <c r="AD1253" s="100">
        <f>X1253+Z1253+AA1253+AB1253+AC1253</f>
        <v>695475</v>
      </c>
      <c r="AE1253" s="100">
        <f>Y1253+AC1253</f>
        <v>0</v>
      </c>
      <c r="AF1253" s="143"/>
      <c r="AG1253" s="100">
        <f>-66968+3806</f>
        <v>-63162</v>
      </c>
      <c r="AH1253" s="143"/>
      <c r="AI1253" s="143"/>
      <c r="AJ1253" s="100">
        <f>AD1253+AF1253+AG1253+AH1253+AI1253</f>
        <v>632313</v>
      </c>
      <c r="AK1253" s="100">
        <f>AE1253+AI1253</f>
        <v>0</v>
      </c>
      <c r="AL1253" s="143"/>
      <c r="AM1253" s="143"/>
      <c r="AN1253" s="143"/>
      <c r="AO1253" s="143"/>
      <c r="AP1253" s="100">
        <f>AJ1253+AL1253+AM1253+AN1253+AO1253</f>
        <v>632313</v>
      </c>
      <c r="AQ1253" s="100">
        <f>AK1253+AO1253</f>
        <v>0</v>
      </c>
      <c r="AR1253" s="143"/>
      <c r="AS1253" s="100">
        <f>-11444-24409</f>
        <v>-35853</v>
      </c>
      <c r="AT1253" s="100">
        <v>-1377</v>
      </c>
      <c r="AU1253" s="143"/>
      <c r="AV1253" s="100">
        <f>AP1253+AR1253+AS1253+AT1253+AU1253</f>
        <v>595083</v>
      </c>
      <c r="AW1253" s="100">
        <f>AQ1253+AU1253</f>
        <v>0</v>
      </c>
      <c r="AX1253" s="143"/>
      <c r="AY1253" s="100">
        <f>-3128-4014-5000</f>
        <v>-12142</v>
      </c>
      <c r="AZ1253" s="100"/>
      <c r="BA1253" s="143"/>
      <c r="BB1253" s="100">
        <f>AV1253+AX1253+AY1253+AZ1253+BA1253</f>
        <v>582941</v>
      </c>
      <c r="BC1253" s="100">
        <f>AW1253+BA1253</f>
        <v>0</v>
      </c>
      <c r="BD1253" s="143"/>
      <c r="BE1253" s="100">
        <f>-21964+2812+188</f>
        <v>-18964</v>
      </c>
      <c r="BF1253" s="100"/>
      <c r="BG1253" s="143"/>
      <c r="BH1253" s="100">
        <f>BB1253+BD1253+BE1253+BF1253+BG1253</f>
        <v>563977</v>
      </c>
      <c r="BI1253" s="100">
        <f>BC1253+BG1253</f>
        <v>0</v>
      </c>
      <c r="BJ1253" s="207">
        <f t="shared" si="2642"/>
        <v>0</v>
      </c>
      <c r="BK1253" s="207">
        <f t="shared" si="2643"/>
        <v>0</v>
      </c>
    </row>
    <row r="1254" spans="1:63" s="12" customFormat="1" ht="37.5" customHeight="1">
      <c r="A1254" s="113" t="s">
        <v>161</v>
      </c>
      <c r="B1254" s="98" t="s">
        <v>73</v>
      </c>
      <c r="C1254" s="98" t="s">
        <v>50</v>
      </c>
      <c r="D1254" s="125" t="s">
        <v>550</v>
      </c>
      <c r="E1254" s="98"/>
      <c r="F1254" s="100">
        <f t="shared" ref="F1254:U1256" si="2786">F1255</f>
        <v>50722</v>
      </c>
      <c r="G1254" s="100">
        <f t="shared" si="2786"/>
        <v>50722</v>
      </c>
      <c r="H1254" s="100">
        <f t="shared" si="2786"/>
        <v>0</v>
      </c>
      <c r="I1254" s="100">
        <f t="shared" si="2786"/>
        <v>0</v>
      </c>
      <c r="J1254" s="100">
        <f t="shared" si="2786"/>
        <v>0</v>
      </c>
      <c r="K1254" s="100">
        <f t="shared" si="2786"/>
        <v>0</v>
      </c>
      <c r="L1254" s="100">
        <f t="shared" si="2786"/>
        <v>50722</v>
      </c>
      <c r="M1254" s="100">
        <f t="shared" si="2786"/>
        <v>50722</v>
      </c>
      <c r="N1254" s="100">
        <f t="shared" si="2786"/>
        <v>0</v>
      </c>
      <c r="O1254" s="100">
        <f t="shared" si="2786"/>
        <v>0</v>
      </c>
      <c r="P1254" s="100">
        <f t="shared" si="2786"/>
        <v>0</v>
      </c>
      <c r="Q1254" s="100">
        <f t="shared" si="2786"/>
        <v>0</v>
      </c>
      <c r="R1254" s="100">
        <f t="shared" si="2786"/>
        <v>50722</v>
      </c>
      <c r="S1254" s="100">
        <f t="shared" si="2786"/>
        <v>50722</v>
      </c>
      <c r="T1254" s="100">
        <f t="shared" si="2786"/>
        <v>0</v>
      </c>
      <c r="U1254" s="100">
        <f t="shared" si="2786"/>
        <v>0</v>
      </c>
      <c r="V1254" s="100">
        <f t="shared" ref="T1254:AI1256" si="2787">V1255</f>
        <v>0</v>
      </c>
      <c r="W1254" s="100">
        <f t="shared" si="2787"/>
        <v>0</v>
      </c>
      <c r="X1254" s="100">
        <f t="shared" si="2787"/>
        <v>50722</v>
      </c>
      <c r="Y1254" s="100">
        <f t="shared" si="2787"/>
        <v>50722</v>
      </c>
      <c r="Z1254" s="100">
        <f t="shared" si="2787"/>
        <v>0</v>
      </c>
      <c r="AA1254" s="100">
        <f t="shared" si="2787"/>
        <v>0</v>
      </c>
      <c r="AB1254" s="100">
        <f t="shared" si="2787"/>
        <v>0</v>
      </c>
      <c r="AC1254" s="100">
        <f t="shared" si="2787"/>
        <v>0</v>
      </c>
      <c r="AD1254" s="100">
        <f t="shared" si="2787"/>
        <v>50722</v>
      </c>
      <c r="AE1254" s="100">
        <f t="shared" si="2787"/>
        <v>50722</v>
      </c>
      <c r="AF1254" s="100">
        <f t="shared" si="2787"/>
        <v>0</v>
      </c>
      <c r="AG1254" s="100">
        <f t="shared" si="2787"/>
        <v>0</v>
      </c>
      <c r="AH1254" s="100">
        <f t="shared" si="2787"/>
        <v>0</v>
      </c>
      <c r="AI1254" s="100">
        <f t="shared" si="2787"/>
        <v>0</v>
      </c>
      <c r="AJ1254" s="100">
        <f t="shared" ref="AF1254:AU1256" si="2788">AJ1255</f>
        <v>50722</v>
      </c>
      <c r="AK1254" s="100">
        <f t="shared" si="2788"/>
        <v>50722</v>
      </c>
      <c r="AL1254" s="100">
        <f t="shared" si="2788"/>
        <v>0</v>
      </c>
      <c r="AM1254" s="100">
        <f t="shared" si="2788"/>
        <v>0</v>
      </c>
      <c r="AN1254" s="100">
        <f t="shared" si="2788"/>
        <v>0</v>
      </c>
      <c r="AO1254" s="100">
        <f t="shared" si="2788"/>
        <v>0</v>
      </c>
      <c r="AP1254" s="100">
        <f t="shared" si="2788"/>
        <v>50722</v>
      </c>
      <c r="AQ1254" s="100">
        <f t="shared" si="2788"/>
        <v>50722</v>
      </c>
      <c r="AR1254" s="100">
        <f t="shared" si="2788"/>
        <v>0</v>
      </c>
      <c r="AS1254" s="100">
        <f t="shared" si="2788"/>
        <v>0</v>
      </c>
      <c r="AT1254" s="100">
        <f t="shared" si="2788"/>
        <v>0</v>
      </c>
      <c r="AU1254" s="100">
        <f t="shared" si="2788"/>
        <v>0</v>
      </c>
      <c r="AV1254" s="100">
        <f t="shared" ref="AR1254:BG1256" si="2789">AV1255</f>
        <v>50722</v>
      </c>
      <c r="AW1254" s="100">
        <f t="shared" si="2789"/>
        <v>50722</v>
      </c>
      <c r="AX1254" s="100">
        <f t="shared" si="2789"/>
        <v>0</v>
      </c>
      <c r="AY1254" s="100">
        <f t="shared" si="2789"/>
        <v>0</v>
      </c>
      <c r="AZ1254" s="100">
        <f t="shared" si="2789"/>
        <v>0</v>
      </c>
      <c r="BA1254" s="100">
        <f t="shared" si="2789"/>
        <v>-482</v>
      </c>
      <c r="BB1254" s="100">
        <f t="shared" si="2789"/>
        <v>50240</v>
      </c>
      <c r="BC1254" s="100">
        <f t="shared" si="2789"/>
        <v>50240</v>
      </c>
      <c r="BD1254" s="100">
        <f t="shared" si="2789"/>
        <v>0</v>
      </c>
      <c r="BE1254" s="100">
        <f t="shared" si="2789"/>
        <v>0</v>
      </c>
      <c r="BF1254" s="100">
        <f t="shared" si="2789"/>
        <v>0</v>
      </c>
      <c r="BG1254" s="100">
        <f t="shared" si="2789"/>
        <v>0</v>
      </c>
      <c r="BH1254" s="100">
        <f t="shared" ref="BD1254:BI1256" si="2790">BH1255</f>
        <v>50240</v>
      </c>
      <c r="BI1254" s="100">
        <f t="shared" si="2790"/>
        <v>50240</v>
      </c>
      <c r="BJ1254" s="207">
        <f t="shared" ref="BJ1254:BJ1257" si="2791">BB1254+BD1254+BE1254+BF1254+BG1254-BH1254</f>
        <v>0</v>
      </c>
      <c r="BK1254" s="207">
        <f t="shared" ref="BK1254:BK1259" si="2792">BC1254+BG1254-BI1254</f>
        <v>0</v>
      </c>
    </row>
    <row r="1255" spans="1:63" s="12" customFormat="1" ht="51.75" customHeight="1">
      <c r="A1255" s="113" t="s">
        <v>483</v>
      </c>
      <c r="B1255" s="98" t="s">
        <v>73</v>
      </c>
      <c r="C1255" s="98" t="s">
        <v>50</v>
      </c>
      <c r="D1255" s="125" t="s">
        <v>551</v>
      </c>
      <c r="E1255" s="98"/>
      <c r="F1255" s="100">
        <f t="shared" si="2786"/>
        <v>50722</v>
      </c>
      <c r="G1255" s="100">
        <f t="shared" si="2786"/>
        <v>50722</v>
      </c>
      <c r="H1255" s="100">
        <f t="shared" si="2786"/>
        <v>0</v>
      </c>
      <c r="I1255" s="100">
        <f t="shared" si="2786"/>
        <v>0</v>
      </c>
      <c r="J1255" s="100">
        <f t="shared" si="2786"/>
        <v>0</v>
      </c>
      <c r="K1255" s="100">
        <f t="shared" si="2786"/>
        <v>0</v>
      </c>
      <c r="L1255" s="100">
        <f t="shared" si="2786"/>
        <v>50722</v>
      </c>
      <c r="M1255" s="100">
        <f t="shared" si="2786"/>
        <v>50722</v>
      </c>
      <c r="N1255" s="100">
        <f t="shared" si="2786"/>
        <v>0</v>
      </c>
      <c r="O1255" s="100">
        <f t="shared" si="2786"/>
        <v>0</v>
      </c>
      <c r="P1255" s="100">
        <f t="shared" si="2786"/>
        <v>0</v>
      </c>
      <c r="Q1255" s="100">
        <f t="shared" si="2786"/>
        <v>0</v>
      </c>
      <c r="R1255" s="100">
        <f t="shared" si="2786"/>
        <v>50722</v>
      </c>
      <c r="S1255" s="100">
        <f t="shared" si="2786"/>
        <v>50722</v>
      </c>
      <c r="T1255" s="100">
        <f t="shared" si="2787"/>
        <v>0</v>
      </c>
      <c r="U1255" s="100">
        <f t="shared" si="2787"/>
        <v>0</v>
      </c>
      <c r="V1255" s="100">
        <f t="shared" si="2787"/>
        <v>0</v>
      </c>
      <c r="W1255" s="100">
        <f t="shared" si="2787"/>
        <v>0</v>
      </c>
      <c r="X1255" s="100">
        <f t="shared" si="2787"/>
        <v>50722</v>
      </c>
      <c r="Y1255" s="100">
        <f t="shared" si="2787"/>
        <v>50722</v>
      </c>
      <c r="Z1255" s="100">
        <f t="shared" si="2787"/>
        <v>0</v>
      </c>
      <c r="AA1255" s="100">
        <f t="shared" si="2787"/>
        <v>0</v>
      </c>
      <c r="AB1255" s="100">
        <f t="shared" si="2787"/>
        <v>0</v>
      </c>
      <c r="AC1255" s="100">
        <f t="shared" si="2787"/>
        <v>0</v>
      </c>
      <c r="AD1255" s="100">
        <f t="shared" si="2787"/>
        <v>50722</v>
      </c>
      <c r="AE1255" s="100">
        <f t="shared" si="2787"/>
        <v>50722</v>
      </c>
      <c r="AF1255" s="100">
        <f t="shared" si="2788"/>
        <v>0</v>
      </c>
      <c r="AG1255" s="100">
        <f t="shared" si="2788"/>
        <v>0</v>
      </c>
      <c r="AH1255" s="100">
        <f t="shared" si="2788"/>
        <v>0</v>
      </c>
      <c r="AI1255" s="100">
        <f t="shared" si="2788"/>
        <v>0</v>
      </c>
      <c r="AJ1255" s="100">
        <f t="shared" si="2788"/>
        <v>50722</v>
      </c>
      <c r="AK1255" s="100">
        <f t="shared" si="2788"/>
        <v>50722</v>
      </c>
      <c r="AL1255" s="100">
        <f t="shared" si="2788"/>
        <v>0</v>
      </c>
      <c r="AM1255" s="100">
        <f t="shared" si="2788"/>
        <v>0</v>
      </c>
      <c r="AN1255" s="100">
        <f t="shared" si="2788"/>
        <v>0</v>
      </c>
      <c r="AO1255" s="100">
        <f t="shared" si="2788"/>
        <v>0</v>
      </c>
      <c r="AP1255" s="100">
        <f t="shared" si="2788"/>
        <v>50722</v>
      </c>
      <c r="AQ1255" s="100">
        <f t="shared" si="2788"/>
        <v>50722</v>
      </c>
      <c r="AR1255" s="100">
        <f t="shared" si="2789"/>
        <v>0</v>
      </c>
      <c r="AS1255" s="100">
        <f t="shared" si="2789"/>
        <v>0</v>
      </c>
      <c r="AT1255" s="100">
        <f t="shared" si="2789"/>
        <v>0</v>
      </c>
      <c r="AU1255" s="100">
        <f t="shared" si="2789"/>
        <v>0</v>
      </c>
      <c r="AV1255" s="100">
        <f t="shared" si="2789"/>
        <v>50722</v>
      </c>
      <c r="AW1255" s="100">
        <f t="shared" si="2789"/>
        <v>50722</v>
      </c>
      <c r="AX1255" s="100">
        <f t="shared" si="2789"/>
        <v>0</v>
      </c>
      <c r="AY1255" s="100">
        <f t="shared" si="2789"/>
        <v>0</v>
      </c>
      <c r="AZ1255" s="100">
        <f t="shared" si="2789"/>
        <v>0</v>
      </c>
      <c r="BA1255" s="100">
        <f t="shared" si="2789"/>
        <v>-482</v>
      </c>
      <c r="BB1255" s="100">
        <f t="shared" si="2789"/>
        <v>50240</v>
      </c>
      <c r="BC1255" s="100">
        <f t="shared" si="2789"/>
        <v>50240</v>
      </c>
      <c r="BD1255" s="100">
        <f t="shared" si="2790"/>
        <v>0</v>
      </c>
      <c r="BE1255" s="100">
        <f t="shared" si="2790"/>
        <v>0</v>
      </c>
      <c r="BF1255" s="100">
        <f t="shared" si="2790"/>
        <v>0</v>
      </c>
      <c r="BG1255" s="100">
        <f t="shared" si="2790"/>
        <v>0</v>
      </c>
      <c r="BH1255" s="100">
        <f t="shared" si="2790"/>
        <v>50240</v>
      </c>
      <c r="BI1255" s="100">
        <f t="shared" si="2790"/>
        <v>50240</v>
      </c>
      <c r="BJ1255" s="207">
        <f t="shared" si="2791"/>
        <v>0</v>
      </c>
      <c r="BK1255" s="207">
        <f t="shared" si="2792"/>
        <v>0</v>
      </c>
    </row>
    <row r="1256" spans="1:63" s="12" customFormat="1" ht="33.75">
      <c r="A1256" s="113" t="s">
        <v>135</v>
      </c>
      <c r="B1256" s="98" t="s">
        <v>73</v>
      </c>
      <c r="C1256" s="98" t="s">
        <v>50</v>
      </c>
      <c r="D1256" s="125" t="s">
        <v>551</v>
      </c>
      <c r="E1256" s="98" t="s">
        <v>136</v>
      </c>
      <c r="F1256" s="100">
        <f t="shared" si="2786"/>
        <v>50722</v>
      </c>
      <c r="G1256" s="100">
        <f t="shared" si="2786"/>
        <v>50722</v>
      </c>
      <c r="H1256" s="100">
        <f t="shared" si="2786"/>
        <v>0</v>
      </c>
      <c r="I1256" s="100">
        <f t="shared" si="2786"/>
        <v>0</v>
      </c>
      <c r="J1256" s="100">
        <f t="shared" si="2786"/>
        <v>0</v>
      </c>
      <c r="K1256" s="100">
        <f t="shared" si="2786"/>
        <v>0</v>
      </c>
      <c r="L1256" s="100">
        <f t="shared" si="2786"/>
        <v>50722</v>
      </c>
      <c r="M1256" s="100">
        <f t="shared" si="2786"/>
        <v>50722</v>
      </c>
      <c r="N1256" s="100">
        <f t="shared" si="2786"/>
        <v>0</v>
      </c>
      <c r="O1256" s="100">
        <f t="shared" si="2786"/>
        <v>0</v>
      </c>
      <c r="P1256" s="100">
        <f t="shared" si="2786"/>
        <v>0</v>
      </c>
      <c r="Q1256" s="100">
        <f t="shared" si="2786"/>
        <v>0</v>
      </c>
      <c r="R1256" s="100">
        <f t="shared" si="2786"/>
        <v>50722</v>
      </c>
      <c r="S1256" s="100">
        <f t="shared" si="2786"/>
        <v>50722</v>
      </c>
      <c r="T1256" s="100">
        <f t="shared" si="2787"/>
        <v>0</v>
      </c>
      <c r="U1256" s="100">
        <f t="shared" si="2787"/>
        <v>0</v>
      </c>
      <c r="V1256" s="100">
        <f t="shared" si="2787"/>
        <v>0</v>
      </c>
      <c r="W1256" s="100">
        <f t="shared" si="2787"/>
        <v>0</v>
      </c>
      <c r="X1256" s="100">
        <f t="shared" si="2787"/>
        <v>50722</v>
      </c>
      <c r="Y1256" s="100">
        <f t="shared" si="2787"/>
        <v>50722</v>
      </c>
      <c r="Z1256" s="100">
        <f t="shared" si="2787"/>
        <v>0</v>
      </c>
      <c r="AA1256" s="100">
        <f t="shared" si="2787"/>
        <v>0</v>
      </c>
      <c r="AB1256" s="100">
        <f t="shared" si="2787"/>
        <v>0</v>
      </c>
      <c r="AC1256" s="100">
        <f t="shared" si="2787"/>
        <v>0</v>
      </c>
      <c r="AD1256" s="100">
        <f t="shared" si="2787"/>
        <v>50722</v>
      </c>
      <c r="AE1256" s="100">
        <f t="shared" si="2787"/>
        <v>50722</v>
      </c>
      <c r="AF1256" s="100">
        <f t="shared" si="2788"/>
        <v>0</v>
      </c>
      <c r="AG1256" s="100">
        <f t="shared" si="2788"/>
        <v>0</v>
      </c>
      <c r="AH1256" s="100">
        <f t="shared" si="2788"/>
        <v>0</v>
      </c>
      <c r="AI1256" s="100">
        <f t="shared" si="2788"/>
        <v>0</v>
      </c>
      <c r="AJ1256" s="100">
        <f t="shared" si="2788"/>
        <v>50722</v>
      </c>
      <c r="AK1256" s="100">
        <f t="shared" si="2788"/>
        <v>50722</v>
      </c>
      <c r="AL1256" s="100">
        <f t="shared" si="2788"/>
        <v>0</v>
      </c>
      <c r="AM1256" s="100">
        <f t="shared" si="2788"/>
        <v>0</v>
      </c>
      <c r="AN1256" s="100">
        <f t="shared" si="2788"/>
        <v>0</v>
      </c>
      <c r="AO1256" s="100">
        <f t="shared" si="2788"/>
        <v>0</v>
      </c>
      <c r="AP1256" s="100">
        <f t="shared" si="2788"/>
        <v>50722</v>
      </c>
      <c r="AQ1256" s="100">
        <f t="shared" si="2788"/>
        <v>50722</v>
      </c>
      <c r="AR1256" s="100">
        <f t="shared" si="2789"/>
        <v>0</v>
      </c>
      <c r="AS1256" s="100">
        <f t="shared" si="2789"/>
        <v>0</v>
      </c>
      <c r="AT1256" s="100">
        <f t="shared" si="2789"/>
        <v>0</v>
      </c>
      <c r="AU1256" s="100">
        <f t="shared" si="2789"/>
        <v>0</v>
      </c>
      <c r="AV1256" s="100">
        <f t="shared" si="2789"/>
        <v>50722</v>
      </c>
      <c r="AW1256" s="100">
        <f t="shared" si="2789"/>
        <v>50722</v>
      </c>
      <c r="AX1256" s="100">
        <f t="shared" si="2789"/>
        <v>0</v>
      </c>
      <c r="AY1256" s="100">
        <f t="shared" si="2789"/>
        <v>0</v>
      </c>
      <c r="AZ1256" s="100">
        <f t="shared" si="2789"/>
        <v>0</v>
      </c>
      <c r="BA1256" s="100">
        <f t="shared" si="2789"/>
        <v>-482</v>
      </c>
      <c r="BB1256" s="100">
        <f t="shared" si="2789"/>
        <v>50240</v>
      </c>
      <c r="BC1256" s="100">
        <f t="shared" si="2789"/>
        <v>50240</v>
      </c>
      <c r="BD1256" s="100">
        <f t="shared" si="2790"/>
        <v>0</v>
      </c>
      <c r="BE1256" s="100">
        <f t="shared" si="2790"/>
        <v>0</v>
      </c>
      <c r="BF1256" s="100">
        <f t="shared" si="2790"/>
        <v>0</v>
      </c>
      <c r="BG1256" s="100">
        <f t="shared" si="2790"/>
        <v>0</v>
      </c>
      <c r="BH1256" s="100">
        <f t="shared" si="2790"/>
        <v>50240</v>
      </c>
      <c r="BI1256" s="100">
        <f t="shared" si="2790"/>
        <v>50240</v>
      </c>
      <c r="BJ1256" s="207">
        <f t="shared" si="2791"/>
        <v>0</v>
      </c>
      <c r="BK1256" s="207">
        <f t="shared" si="2792"/>
        <v>0</v>
      </c>
    </row>
    <row r="1257" spans="1:63" s="12" customFormat="1" ht="27.75" customHeight="1">
      <c r="A1257" s="113" t="s">
        <v>185</v>
      </c>
      <c r="B1257" s="98" t="s">
        <v>73</v>
      </c>
      <c r="C1257" s="98" t="s">
        <v>50</v>
      </c>
      <c r="D1257" s="125" t="s">
        <v>551</v>
      </c>
      <c r="E1257" s="98" t="s">
        <v>184</v>
      </c>
      <c r="F1257" s="100">
        <f>50000+63+659</f>
        <v>50722</v>
      </c>
      <c r="G1257" s="100">
        <f>50000+63+659</f>
        <v>50722</v>
      </c>
      <c r="H1257" s="143"/>
      <c r="I1257" s="143"/>
      <c r="J1257" s="143"/>
      <c r="K1257" s="143"/>
      <c r="L1257" s="100">
        <f>F1257+H1257+I1257+J1257+K1257</f>
        <v>50722</v>
      </c>
      <c r="M1257" s="100">
        <f>G1257+K1257</f>
        <v>50722</v>
      </c>
      <c r="N1257" s="143"/>
      <c r="O1257" s="143"/>
      <c r="P1257" s="143"/>
      <c r="Q1257" s="143"/>
      <c r="R1257" s="100">
        <f>L1257+N1257+O1257+P1257+Q1257</f>
        <v>50722</v>
      </c>
      <c r="S1257" s="100">
        <f>M1257+Q1257</f>
        <v>50722</v>
      </c>
      <c r="T1257" s="143"/>
      <c r="U1257" s="143"/>
      <c r="V1257" s="143"/>
      <c r="W1257" s="143"/>
      <c r="X1257" s="100">
        <f>R1257+T1257+U1257+V1257+W1257</f>
        <v>50722</v>
      </c>
      <c r="Y1257" s="100">
        <f>S1257+W1257</f>
        <v>50722</v>
      </c>
      <c r="Z1257" s="143"/>
      <c r="AA1257" s="143"/>
      <c r="AB1257" s="143"/>
      <c r="AC1257" s="143"/>
      <c r="AD1257" s="100">
        <f>X1257+Z1257+AA1257+AB1257+AC1257</f>
        <v>50722</v>
      </c>
      <c r="AE1257" s="100">
        <f>Y1257+AC1257</f>
        <v>50722</v>
      </c>
      <c r="AF1257" s="143"/>
      <c r="AG1257" s="143"/>
      <c r="AH1257" s="143"/>
      <c r="AI1257" s="143"/>
      <c r="AJ1257" s="100">
        <f>AD1257+AF1257+AG1257+AH1257+AI1257</f>
        <v>50722</v>
      </c>
      <c r="AK1257" s="100">
        <f>AE1257+AI1257</f>
        <v>50722</v>
      </c>
      <c r="AL1257" s="143"/>
      <c r="AM1257" s="143"/>
      <c r="AN1257" s="143"/>
      <c r="AO1257" s="143"/>
      <c r="AP1257" s="100">
        <f>AJ1257+AL1257+AM1257+AN1257+AO1257</f>
        <v>50722</v>
      </c>
      <c r="AQ1257" s="100">
        <f>AK1257+AO1257</f>
        <v>50722</v>
      </c>
      <c r="AR1257" s="143"/>
      <c r="AS1257" s="100"/>
      <c r="AT1257" s="143"/>
      <c r="AU1257" s="143"/>
      <c r="AV1257" s="100">
        <f>AP1257+AR1257+AS1257+AT1257+AU1257</f>
        <v>50722</v>
      </c>
      <c r="AW1257" s="100">
        <f>AQ1257+AU1257</f>
        <v>50722</v>
      </c>
      <c r="AX1257" s="143"/>
      <c r="AY1257" s="100"/>
      <c r="AZ1257" s="143"/>
      <c r="BA1257" s="100">
        <v>-482</v>
      </c>
      <c r="BB1257" s="100">
        <f>AV1257+AX1257+AY1257+AZ1257+BA1257</f>
        <v>50240</v>
      </c>
      <c r="BC1257" s="100">
        <f>AW1257+BA1257</f>
        <v>50240</v>
      </c>
      <c r="BD1257" s="143"/>
      <c r="BE1257" s="100"/>
      <c r="BF1257" s="143"/>
      <c r="BG1257" s="100"/>
      <c r="BH1257" s="100">
        <f>BB1257+BD1257+BE1257+BF1257+BG1257</f>
        <v>50240</v>
      </c>
      <c r="BI1257" s="100">
        <f>BC1257+BG1257</f>
        <v>50240</v>
      </c>
      <c r="BJ1257" s="207">
        <f t="shared" si="2791"/>
        <v>0</v>
      </c>
      <c r="BK1257" s="207">
        <f t="shared" si="2792"/>
        <v>0</v>
      </c>
    </row>
    <row r="1258" spans="1:63" s="12" customFormat="1" ht="21" customHeight="1">
      <c r="A1258" s="113"/>
      <c r="B1258" s="98"/>
      <c r="C1258" s="98"/>
      <c r="D1258" s="114"/>
      <c r="E1258" s="98"/>
      <c r="F1258" s="143"/>
      <c r="G1258" s="143"/>
      <c r="H1258" s="143"/>
      <c r="I1258" s="143"/>
      <c r="J1258" s="143"/>
      <c r="K1258" s="143"/>
      <c r="L1258" s="143"/>
      <c r="M1258" s="143"/>
      <c r="N1258" s="143"/>
      <c r="O1258" s="143"/>
      <c r="P1258" s="143"/>
      <c r="Q1258" s="143"/>
      <c r="R1258" s="143"/>
      <c r="S1258" s="143"/>
      <c r="T1258" s="143"/>
      <c r="U1258" s="143"/>
      <c r="V1258" s="143"/>
      <c r="W1258" s="143"/>
      <c r="X1258" s="143"/>
      <c r="Y1258" s="143"/>
      <c r="Z1258" s="143"/>
      <c r="AA1258" s="143"/>
      <c r="AB1258" s="143"/>
      <c r="AC1258" s="143"/>
      <c r="AD1258" s="143"/>
      <c r="AE1258" s="143"/>
      <c r="AF1258" s="143"/>
      <c r="AG1258" s="143"/>
      <c r="AH1258" s="143"/>
      <c r="AI1258" s="143"/>
      <c r="AJ1258" s="143"/>
      <c r="AK1258" s="143"/>
      <c r="AL1258" s="143"/>
      <c r="AM1258" s="143"/>
      <c r="AN1258" s="143"/>
      <c r="AO1258" s="143"/>
      <c r="AP1258" s="143"/>
      <c r="AQ1258" s="143"/>
      <c r="AR1258" s="143"/>
      <c r="AS1258" s="143"/>
      <c r="AT1258" s="143"/>
      <c r="AU1258" s="143"/>
      <c r="AV1258" s="143"/>
      <c r="AW1258" s="143"/>
      <c r="AX1258" s="143"/>
      <c r="AY1258" s="143"/>
      <c r="AZ1258" s="143"/>
      <c r="BA1258" s="143"/>
      <c r="BB1258" s="143"/>
      <c r="BC1258" s="143"/>
      <c r="BD1258" s="143"/>
      <c r="BE1258" s="143"/>
      <c r="BF1258" s="143"/>
      <c r="BG1258" s="143"/>
      <c r="BH1258" s="143"/>
      <c r="BI1258" s="143"/>
      <c r="BJ1258" s="207">
        <f>BB1258+BD1258+BE1258+BF1258+BG1258-BH1258</f>
        <v>0</v>
      </c>
      <c r="BK1258" s="207">
        <f t="shared" si="2792"/>
        <v>0</v>
      </c>
    </row>
    <row r="1259" spans="1:63" s="5" customFormat="1" ht="20.25">
      <c r="A1259" s="43" t="s">
        <v>47</v>
      </c>
      <c r="B1259" s="19"/>
      <c r="C1259" s="19"/>
      <c r="D1259" s="20"/>
      <c r="E1259" s="19"/>
      <c r="F1259" s="21">
        <f t="shared" ref="F1259:AK1259" si="2793">F16+F255+F308+F476+F632+F652+F908+F985+F1204+F1237+F1247</f>
        <v>7204090</v>
      </c>
      <c r="G1259" s="21">
        <f t="shared" si="2793"/>
        <v>336265</v>
      </c>
      <c r="H1259" s="21">
        <f t="shared" si="2793"/>
        <v>27265</v>
      </c>
      <c r="I1259" s="21">
        <f t="shared" si="2793"/>
        <v>0</v>
      </c>
      <c r="J1259" s="21">
        <f t="shared" si="2793"/>
        <v>0</v>
      </c>
      <c r="K1259" s="21">
        <f t="shared" si="2793"/>
        <v>1002757</v>
      </c>
      <c r="L1259" s="21">
        <f t="shared" si="2793"/>
        <v>8234112</v>
      </c>
      <c r="M1259" s="21">
        <f t="shared" si="2793"/>
        <v>1339022</v>
      </c>
      <c r="N1259" s="21">
        <f t="shared" si="2793"/>
        <v>95056</v>
      </c>
      <c r="O1259" s="21">
        <f t="shared" si="2793"/>
        <v>-22658</v>
      </c>
      <c r="P1259" s="21">
        <f t="shared" si="2793"/>
        <v>0</v>
      </c>
      <c r="Q1259" s="21">
        <f t="shared" si="2793"/>
        <v>80094</v>
      </c>
      <c r="R1259" s="21">
        <f t="shared" si="2793"/>
        <v>8386604</v>
      </c>
      <c r="S1259" s="21">
        <f t="shared" si="2793"/>
        <v>1419116</v>
      </c>
      <c r="T1259" s="21">
        <f t="shared" si="2793"/>
        <v>3098</v>
      </c>
      <c r="U1259" s="21">
        <f t="shared" si="2793"/>
        <v>-3098</v>
      </c>
      <c r="V1259" s="21">
        <f t="shared" si="2793"/>
        <v>0</v>
      </c>
      <c r="W1259" s="21">
        <f t="shared" si="2793"/>
        <v>0</v>
      </c>
      <c r="X1259" s="21">
        <f t="shared" si="2793"/>
        <v>8386604</v>
      </c>
      <c r="Y1259" s="21">
        <f t="shared" si="2793"/>
        <v>1419116</v>
      </c>
      <c r="Z1259" s="21">
        <f t="shared" si="2793"/>
        <v>44159</v>
      </c>
      <c r="AA1259" s="21">
        <f t="shared" si="2793"/>
        <v>-57055</v>
      </c>
      <c r="AB1259" s="21">
        <f t="shared" si="2793"/>
        <v>-13276</v>
      </c>
      <c r="AC1259" s="21">
        <f t="shared" si="2793"/>
        <v>3904073</v>
      </c>
      <c r="AD1259" s="21">
        <f t="shared" si="2793"/>
        <v>12264505</v>
      </c>
      <c r="AE1259" s="21">
        <f t="shared" si="2793"/>
        <v>5323189</v>
      </c>
      <c r="AF1259" s="21">
        <f t="shared" si="2793"/>
        <v>103377</v>
      </c>
      <c r="AG1259" s="21">
        <f t="shared" si="2793"/>
        <v>-101474</v>
      </c>
      <c r="AH1259" s="21">
        <f t="shared" si="2793"/>
        <v>0</v>
      </c>
      <c r="AI1259" s="21">
        <f t="shared" si="2793"/>
        <v>319251</v>
      </c>
      <c r="AJ1259" s="21">
        <f t="shared" si="2793"/>
        <v>12585659</v>
      </c>
      <c r="AK1259" s="21">
        <f t="shared" si="2793"/>
        <v>5642440</v>
      </c>
      <c r="AL1259" s="21">
        <f t="shared" ref="AL1259:BI1259" si="2794">AL16+AL255+AL308+AL476+AL632+AL652+AL908+AL985+AL1204+AL1237+AL1247</f>
        <v>21570</v>
      </c>
      <c r="AM1259" s="21">
        <f t="shared" si="2794"/>
        <v>-21570</v>
      </c>
      <c r="AN1259" s="21">
        <f t="shared" si="2794"/>
        <v>0</v>
      </c>
      <c r="AO1259" s="21">
        <f t="shared" si="2794"/>
        <v>155591</v>
      </c>
      <c r="AP1259" s="21">
        <f t="shared" si="2794"/>
        <v>12741250</v>
      </c>
      <c r="AQ1259" s="21">
        <f t="shared" si="2794"/>
        <v>5798031</v>
      </c>
      <c r="AR1259" s="21">
        <f t="shared" si="2794"/>
        <v>122161</v>
      </c>
      <c r="AS1259" s="21">
        <f t="shared" si="2794"/>
        <v>-121466</v>
      </c>
      <c r="AT1259" s="21">
        <f t="shared" si="2794"/>
        <v>-4338</v>
      </c>
      <c r="AU1259" s="21">
        <f t="shared" si="2794"/>
        <v>356232</v>
      </c>
      <c r="AV1259" s="21">
        <f t="shared" si="2794"/>
        <v>13093839</v>
      </c>
      <c r="AW1259" s="21">
        <f t="shared" si="2794"/>
        <v>6154263</v>
      </c>
      <c r="AX1259" s="149">
        <f t="shared" si="2794"/>
        <v>163431</v>
      </c>
      <c r="AY1259" s="149">
        <f t="shared" si="2794"/>
        <v>-118423</v>
      </c>
      <c r="AZ1259" s="149">
        <f t="shared" si="2794"/>
        <v>0</v>
      </c>
      <c r="BA1259" s="149">
        <f t="shared" si="2794"/>
        <v>158803</v>
      </c>
      <c r="BB1259" s="21">
        <f t="shared" si="2794"/>
        <v>13297650</v>
      </c>
      <c r="BC1259" s="21">
        <f t="shared" si="2794"/>
        <v>6313066</v>
      </c>
      <c r="BD1259" s="149">
        <f t="shared" si="2794"/>
        <v>85810</v>
      </c>
      <c r="BE1259" s="149">
        <f t="shared" si="2794"/>
        <v>-31251</v>
      </c>
      <c r="BF1259" s="149">
        <f t="shared" si="2794"/>
        <v>0</v>
      </c>
      <c r="BG1259" s="149">
        <f t="shared" si="2794"/>
        <v>31232</v>
      </c>
      <c r="BH1259" s="21">
        <f t="shared" si="2794"/>
        <v>13383441</v>
      </c>
      <c r="BI1259" s="21">
        <f t="shared" si="2794"/>
        <v>6344298</v>
      </c>
      <c r="BJ1259" s="207">
        <f t="shared" ref="BJ1259" si="2795">BB1259+BD1259+BE1259+BF1259+BG1259-BH1259</f>
        <v>0</v>
      </c>
      <c r="BK1259" s="207">
        <f t="shared" si="2792"/>
        <v>0</v>
      </c>
    </row>
    <row r="1260" spans="1:63">
      <c r="B1260" s="145"/>
      <c r="D1260" s="144"/>
      <c r="E1260" s="56"/>
      <c r="R1260" s="89"/>
      <c r="Z1260" s="89"/>
      <c r="AP1260" s="89"/>
      <c r="AV1260" s="89">
        <f>AP1259+AR1259+AS1259+AT1259+AU1259</f>
        <v>13093839</v>
      </c>
      <c r="BB1260" s="89">
        <f>BB1259+BD1259+BE1259+BF1259+BG1259</f>
        <v>13383441</v>
      </c>
    </row>
    <row r="1261" spans="1:63">
      <c r="A1261" s="91"/>
      <c r="AD1261" s="89"/>
      <c r="AJ1261" s="89"/>
      <c r="AL1261" s="89"/>
      <c r="AO1261" s="89"/>
      <c r="AP1261" s="89"/>
      <c r="AQ1261" s="89"/>
      <c r="BB1261" s="89">
        <f>BB1260-BH1259</f>
        <v>0</v>
      </c>
    </row>
    <row r="1262" spans="1:63">
      <c r="F1262" s="89"/>
      <c r="AD1262" s="89"/>
      <c r="AE1262" s="89"/>
      <c r="AF1262" s="89"/>
      <c r="AL1262" s="89"/>
      <c r="AP1262" s="89">
        <f>AP1259+AR1259+AS1259+AT1259+AU1259</f>
        <v>13093839</v>
      </c>
      <c r="AQ1262" s="89"/>
    </row>
    <row r="1263" spans="1:63">
      <c r="A1263" s="13"/>
      <c r="E1263" s="1"/>
      <c r="AD1263" s="89"/>
      <c r="AE1263" s="89"/>
      <c r="AF1263" s="89"/>
      <c r="AL1263" s="89"/>
      <c r="AO1263" s="89"/>
      <c r="AP1263" s="89"/>
      <c r="AQ1263" s="89"/>
    </row>
    <row r="1264" spans="1:63">
      <c r="B1264" s="14"/>
      <c r="C1264" s="14"/>
      <c r="D1264" s="15"/>
      <c r="E1264" s="1"/>
      <c r="AD1264" s="89"/>
    </row>
    <row r="1265" spans="5:5">
      <c r="E1265" s="1"/>
    </row>
    <row r="1266" spans="5:5">
      <c r="E1266" s="1"/>
    </row>
    <row r="1267" spans="5:5">
      <c r="E1267" s="1"/>
    </row>
    <row r="1268" spans="5:5">
      <c r="E1268" s="1"/>
    </row>
    <row r="1269" spans="5:5">
      <c r="E1269" s="1"/>
    </row>
    <row r="1270" spans="5:5">
      <c r="E1270" s="1"/>
    </row>
    <row r="1271" spans="5:5">
      <c r="E1271" s="1"/>
    </row>
    <row r="1272" spans="5:5">
      <c r="E1272" s="1"/>
    </row>
    <row r="1273" spans="5:5">
      <c r="E1273" s="1"/>
    </row>
    <row r="1275" spans="5:5">
      <c r="E1275" s="60"/>
    </row>
    <row r="1276" spans="5:5">
      <c r="E1276" s="1"/>
    </row>
    <row r="1277" spans="5:5">
      <c r="E1277" s="1"/>
    </row>
    <row r="1278" spans="5:5">
      <c r="E1278" s="1"/>
    </row>
    <row r="1279" spans="5:5">
      <c r="E1279" s="1"/>
    </row>
    <row r="1280" spans="5:5">
      <c r="E1280" s="1"/>
    </row>
    <row r="1281" spans="5:5">
      <c r="E1281" s="1"/>
    </row>
    <row r="1282" spans="5:5">
      <c r="E1282" s="1"/>
    </row>
    <row r="1283" spans="5:5">
      <c r="E1283" s="1"/>
    </row>
    <row r="1284" spans="5:5">
      <c r="E1284" s="1"/>
    </row>
    <row r="1285" spans="5:5">
      <c r="E1285" s="1"/>
    </row>
    <row r="1286" spans="5:5">
      <c r="E1286" s="1"/>
    </row>
    <row r="1287" spans="5:5">
      <c r="E1287" s="1"/>
    </row>
    <row r="1288" spans="5:5">
      <c r="E1288" s="1"/>
    </row>
    <row r="1289" spans="5:5">
      <c r="E1289" s="1"/>
    </row>
    <row r="1290" spans="5:5">
      <c r="E1290" s="1"/>
    </row>
    <row r="1291" spans="5:5">
      <c r="E1291" s="1"/>
    </row>
    <row r="1292" spans="5:5">
      <c r="E1292" s="1"/>
    </row>
    <row r="1293" spans="5:5">
      <c r="E1293" s="1"/>
    </row>
    <row r="1296" spans="5:5">
      <c r="E1296" s="61"/>
    </row>
    <row r="1297" spans="5:5">
      <c r="E1297" s="56"/>
    </row>
    <row r="1298" spans="5:5">
      <c r="E1298" s="56"/>
    </row>
    <row r="1299" spans="5:5">
      <c r="E1299" s="56"/>
    </row>
    <row r="1300" spans="5:5">
      <c r="E1300" s="56"/>
    </row>
    <row r="1301" spans="5:5">
      <c r="E1301" s="56"/>
    </row>
    <row r="1302" spans="5:5">
      <c r="E1302" s="56"/>
    </row>
    <row r="1303" spans="5:5">
      <c r="E1303" s="56"/>
    </row>
  </sheetData>
  <mergeCells count="58">
    <mergeCell ref="A1:BI1"/>
    <mergeCell ref="A2:BI2"/>
    <mergeCell ref="A3:BI3"/>
    <mergeCell ref="A5:BI5"/>
    <mergeCell ref="A6:BI6"/>
    <mergeCell ref="A7:BI7"/>
    <mergeCell ref="A10:BI10"/>
    <mergeCell ref="BB12:BC13"/>
    <mergeCell ref="AL12:AL14"/>
    <mergeCell ref="AM12:AM14"/>
    <mergeCell ref="AN12:AN14"/>
    <mergeCell ref="T12:T14"/>
    <mergeCell ref="U12:U14"/>
    <mergeCell ref="AP12:AQ13"/>
    <mergeCell ref="W12:W14"/>
    <mergeCell ref="Z12:Z14"/>
    <mergeCell ref="AA12:AA14"/>
    <mergeCell ref="AB12:AB14"/>
    <mergeCell ref="AC12:AC14"/>
    <mergeCell ref="X12:Y13"/>
    <mergeCell ref="AD12:AE13"/>
    <mergeCell ref="AF12:AF14"/>
    <mergeCell ref="AX12:AX14"/>
    <mergeCell ref="B12:B14"/>
    <mergeCell ref="I12:I14"/>
    <mergeCell ref="D12:D14"/>
    <mergeCell ref="Q12:Q14"/>
    <mergeCell ref="V12:V14"/>
    <mergeCell ref="A12:A14"/>
    <mergeCell ref="R12:S13"/>
    <mergeCell ref="E12:E14"/>
    <mergeCell ref="F12:G13"/>
    <mergeCell ref="C12:C14"/>
    <mergeCell ref="N12:N14"/>
    <mergeCell ref="O12:O14"/>
    <mergeCell ref="P12:P14"/>
    <mergeCell ref="L12:M13"/>
    <mergeCell ref="H12:H14"/>
    <mergeCell ref="J12:J14"/>
    <mergeCell ref="K12:K14"/>
    <mergeCell ref="AY12:AY14"/>
    <mergeCell ref="AZ12:AZ14"/>
    <mergeCell ref="BA12:BA14"/>
    <mergeCell ref="AG12:AG14"/>
    <mergeCell ref="AH12:AH14"/>
    <mergeCell ref="AI12:AI14"/>
    <mergeCell ref="AV12:AW13"/>
    <mergeCell ref="AJ12:AK13"/>
    <mergeCell ref="AR12:AR14"/>
    <mergeCell ref="AS12:AS14"/>
    <mergeCell ref="AT12:AT14"/>
    <mergeCell ref="AU12:AU14"/>
    <mergeCell ref="AO12:AO14"/>
    <mergeCell ref="BD12:BD14"/>
    <mergeCell ref="BE12:BE14"/>
    <mergeCell ref="BF12:BF14"/>
    <mergeCell ref="BG12:BG14"/>
    <mergeCell ref="BH12:BI13"/>
  </mergeCells>
  <phoneticPr fontId="0" type="noConversion"/>
  <pageMargins left="0.70866141732283472" right="0.15748031496062992" top="0.43307086614173229" bottom="0.31496062992125984" header="0.23622047244094491" footer="0.15748031496062992"/>
  <pageSetup paperSize="9" scale="30" firstPageNumber="3" fitToHeight="0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9" sqref="D19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2017</vt:lpstr>
      <vt:lpstr>Лист1</vt:lpstr>
      <vt:lpstr>'2017'!Заголовки_для_печати</vt:lpstr>
      <vt:lpstr>'2017'!Область_печати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Кашкина</cp:lastModifiedBy>
  <cp:lastPrinted>2017-06-20T04:00:24Z</cp:lastPrinted>
  <dcterms:created xsi:type="dcterms:W3CDTF">2007-01-25T06:11:58Z</dcterms:created>
  <dcterms:modified xsi:type="dcterms:W3CDTF">2017-07-07T05:13:56Z</dcterms:modified>
</cp:coreProperties>
</file>